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defaultThemeVersion="124226"/>
  <mc:AlternateContent xmlns:mc="http://schemas.openxmlformats.org/markup-compatibility/2006">
    <mc:Choice Requires="x15">
      <x15ac:absPath xmlns:x15ac="http://schemas.microsoft.com/office/spreadsheetml/2010/11/ac" url="C:\Users\U500969\Documents\1.PMO Office\Projects for Zulfiqar\"/>
    </mc:Choice>
  </mc:AlternateContent>
  <bookViews>
    <workbookView xWindow="630" yWindow="555" windowWidth="24240" windowHeight="11445"/>
  </bookViews>
  <sheets>
    <sheet name="Scenario Analysis (2)" sheetId="8" r:id="rId1"/>
    <sheet name="Analysis" sheetId="3" r:id="rId2"/>
    <sheet name="Scenario Analysis" sheetId="1" r:id="rId3"/>
    <sheet name="Saad" sheetId="4" r:id="rId4"/>
    <sheet name="Sheet1" sheetId="2" r:id="rId5"/>
    <sheet name="Supervision Compa" sheetId="7" r:id="rId6"/>
    <sheet name="Supervision Al Saad" sheetId="6" r:id="rId7"/>
  </sheets>
  <definedNames>
    <definedName name="_xlnm._FilterDatabase" localSheetId="2" hidden="1">'Scenario Analysis'!$A$13:$AG$5100</definedName>
    <definedName name="_xlnm._FilterDatabase" localSheetId="0" hidden="1">'Scenario Analysis (2)'!$A$13:$AG$5100</definedName>
  </definedNames>
  <calcPr calcId="171027" calcMode="autoNoTable" concurrentCalc="0"/>
</workbook>
</file>

<file path=xl/calcChain.xml><?xml version="1.0" encoding="utf-8"?>
<calcChain xmlns="http://schemas.openxmlformats.org/spreadsheetml/2006/main">
  <c r="K11" i="3" l="1"/>
  <c r="J11" i="3"/>
  <c r="D3" i="7"/>
  <c r="C3" i="7"/>
  <c r="B3" i="7"/>
  <c r="D5" i="7"/>
  <c r="D6" i="7"/>
  <c r="C5" i="7"/>
  <c r="C6" i="7"/>
  <c r="B5" i="7"/>
  <c r="B6" i="7"/>
  <c r="R6" i="7"/>
  <c r="Q6" i="7"/>
  <c r="P6" i="7"/>
  <c r="O6" i="7"/>
  <c r="N6" i="7"/>
  <c r="M6" i="7"/>
  <c r="L6" i="7"/>
  <c r="K6" i="7"/>
  <c r="J6" i="7"/>
  <c r="I6" i="7"/>
  <c r="H6" i="7"/>
  <c r="G6" i="7"/>
  <c r="F6" i="7"/>
  <c r="E6" i="7"/>
  <c r="D2" i="7"/>
  <c r="C2" i="7"/>
  <c r="B2" i="7"/>
  <c r="J62" i="6"/>
  <c r="J64" i="6"/>
  <c r="V62" i="6"/>
  <c r="T62" i="6"/>
  <c r="R62" i="6"/>
  <c r="P62" i="6"/>
  <c r="N62" i="6"/>
  <c r="L62" i="6"/>
  <c r="V61" i="6"/>
  <c r="T61" i="6"/>
  <c r="R61" i="6"/>
  <c r="P61" i="6"/>
  <c r="N61" i="6"/>
  <c r="L61" i="6"/>
  <c r="J61" i="6"/>
  <c r="N5194" i="1"/>
  <c r="N5190" i="1"/>
  <c r="N5110" i="1"/>
  <c r="N5111" i="1"/>
  <c r="N5112" i="1"/>
  <c r="N5113" i="1"/>
  <c r="N5114" i="1"/>
  <c r="N5115" i="1"/>
  <c r="N5116" i="1"/>
  <c r="N5117" i="1"/>
  <c r="N5118" i="1"/>
  <c r="N5119" i="1"/>
  <c r="N5120" i="1"/>
  <c r="N5121" i="1"/>
  <c r="N5122" i="1"/>
  <c r="N5123" i="1"/>
  <c r="N5124" i="1"/>
  <c r="N5109" i="1"/>
  <c r="F24" i="4"/>
  <c r="N5196" i="1"/>
  <c r="N5126" i="1"/>
  <c r="N5127" i="1"/>
  <c r="N5128" i="1"/>
  <c r="N5129" i="1"/>
  <c r="N5130" i="1"/>
  <c r="N5131" i="1"/>
  <c r="N5132" i="1"/>
  <c r="N5133" i="1"/>
  <c r="N5134" i="1"/>
  <c r="N5135" i="1"/>
  <c r="N5136" i="1"/>
  <c r="N5125" i="1"/>
  <c r="N5197" i="1"/>
  <c r="N5138" i="1"/>
  <c r="N5139" i="1"/>
  <c r="N5140" i="1"/>
  <c r="N5141" i="1"/>
  <c r="N5142" i="1"/>
  <c r="N5143" i="1"/>
  <c r="N5144" i="1"/>
  <c r="N5145" i="1"/>
  <c r="N5146" i="1"/>
  <c r="N5147" i="1"/>
  <c r="N5148" i="1"/>
  <c r="N5149" i="1"/>
  <c r="N5137" i="1"/>
  <c r="N5198" i="1"/>
  <c r="N5151" i="1"/>
  <c r="N5152" i="1"/>
  <c r="N5153" i="1"/>
  <c r="N5154" i="1"/>
  <c r="N5155" i="1"/>
  <c r="N5156" i="1"/>
  <c r="N5157" i="1"/>
  <c r="N5158" i="1"/>
  <c r="N5159" i="1"/>
  <c r="N5160" i="1"/>
  <c r="N5161" i="1"/>
  <c r="N5162" i="1"/>
  <c r="N5163" i="1"/>
  <c r="N5150" i="1"/>
  <c r="N5199" i="1"/>
  <c r="N5165" i="1"/>
  <c r="N5166" i="1"/>
  <c r="N5167" i="1"/>
  <c r="N5168" i="1"/>
  <c r="N5169" i="1"/>
  <c r="N5170" i="1"/>
  <c r="N5171" i="1"/>
  <c r="N5172" i="1"/>
  <c r="N5173" i="1"/>
  <c r="N5174" i="1"/>
  <c r="N5175" i="1"/>
  <c r="N5176" i="1"/>
  <c r="N5164" i="1"/>
  <c r="N5200" i="1"/>
  <c r="N5178" i="1"/>
  <c r="N5179" i="1"/>
  <c r="N5180" i="1"/>
  <c r="N5181" i="1"/>
  <c r="N5182" i="1"/>
  <c r="N5183" i="1"/>
  <c r="N5184" i="1"/>
  <c r="N5185" i="1"/>
  <c r="N5186" i="1"/>
  <c r="N5187" i="1"/>
  <c r="N5177" i="1"/>
  <c r="D4" i="4"/>
  <c r="E4" i="4"/>
  <c r="F4" i="4"/>
  <c r="D5" i="4"/>
  <c r="E5" i="4"/>
  <c r="F5" i="4"/>
  <c r="D6" i="4"/>
  <c r="F6" i="4"/>
  <c r="D7" i="4"/>
  <c r="F7" i="4"/>
  <c r="D8" i="4"/>
  <c r="F8" i="4"/>
  <c r="D9" i="4"/>
  <c r="F9" i="4"/>
  <c r="D10" i="4"/>
  <c r="F10" i="4"/>
  <c r="D11" i="4"/>
  <c r="F11" i="4"/>
  <c r="D12" i="4"/>
  <c r="F12" i="4"/>
  <c r="D13" i="4"/>
  <c r="F13" i="4"/>
  <c r="D14" i="4"/>
  <c r="F14" i="4"/>
  <c r="F16" i="4"/>
  <c r="F17" i="4"/>
  <c r="F22" i="4"/>
  <c r="N5201" i="1"/>
  <c r="N5188" i="1"/>
  <c r="F23" i="4"/>
  <c r="N5202" i="1"/>
  <c r="N5189" i="1"/>
  <c r="N5203" i="1"/>
  <c r="N5211" i="1"/>
  <c r="N5225" i="1"/>
  <c r="D7" i="3"/>
  <c r="D12" i="3"/>
  <c r="N5195" i="1"/>
  <c r="N5206" i="1"/>
  <c r="N5213" i="1"/>
  <c r="N5207" i="1"/>
  <c r="N5208" i="1"/>
  <c r="N5209" i="1"/>
  <c r="N5210" i="1"/>
  <c r="N5220" i="1"/>
  <c r="N5212" i="1"/>
  <c r="N5221" i="1"/>
  <c r="N5226" i="1"/>
  <c r="D6" i="3"/>
  <c r="D13" i="3"/>
  <c r="D8" i="3"/>
  <c r="D11" i="3"/>
  <c r="C15" i="4"/>
  <c r="E16" i="4"/>
  <c r="D10" i="3"/>
  <c r="F19" i="4"/>
  <c r="D16" i="4"/>
  <c r="N5192" i="1"/>
  <c r="N5108" i="1"/>
  <c r="N5107" i="1"/>
  <c r="N5191" i="1"/>
  <c r="N5106" i="1"/>
  <c r="I33" i="3"/>
  <c r="H33" i="3"/>
  <c r="G33" i="3"/>
  <c r="F33" i="3"/>
  <c r="I32" i="3"/>
  <c r="H32" i="3"/>
  <c r="G32" i="3"/>
  <c r="F32" i="3"/>
  <c r="F8" i="3"/>
  <c r="E8" i="3"/>
  <c r="C8" i="3"/>
  <c r="B8" i="3"/>
  <c r="N5219" i="1"/>
  <c r="N5218" i="1"/>
  <c r="N5217" i="1"/>
  <c r="N5216" i="1"/>
  <c r="J5194" i="1"/>
  <c r="J5190" i="1"/>
  <c r="J5110" i="1"/>
  <c r="J5111" i="1"/>
  <c r="J5112" i="1"/>
  <c r="J5113" i="1"/>
  <c r="J5114" i="1"/>
  <c r="J5115" i="1"/>
  <c r="J5116" i="1"/>
  <c r="J5117" i="1"/>
  <c r="J5118" i="1"/>
  <c r="J5119" i="1"/>
  <c r="J5120" i="1"/>
  <c r="J5121" i="1"/>
  <c r="J5122" i="1"/>
  <c r="J5123" i="1"/>
  <c r="J5124" i="1"/>
  <c r="J5109" i="1"/>
  <c r="J5196" i="1"/>
  <c r="J5126" i="1"/>
  <c r="J5127" i="1"/>
  <c r="J5128" i="1"/>
  <c r="J5129" i="1"/>
  <c r="J5130" i="1"/>
  <c r="J5131" i="1"/>
  <c r="J5132" i="1"/>
  <c r="J5133" i="1"/>
  <c r="J5134" i="1"/>
  <c r="J5135" i="1"/>
  <c r="J5136" i="1"/>
  <c r="J5125" i="1"/>
  <c r="J5197" i="1"/>
  <c r="J5138" i="1"/>
  <c r="J5139" i="1"/>
  <c r="J5140" i="1"/>
  <c r="J5141" i="1"/>
  <c r="J5142" i="1"/>
  <c r="J5143" i="1"/>
  <c r="J5144" i="1"/>
  <c r="J5145" i="1"/>
  <c r="J5146" i="1"/>
  <c r="J5147" i="1"/>
  <c r="J5148" i="1"/>
  <c r="J5149" i="1"/>
  <c r="J5137" i="1"/>
  <c r="J5198" i="1"/>
  <c r="J5151" i="1"/>
  <c r="J5152" i="1"/>
  <c r="J5153" i="1"/>
  <c r="J5154" i="1"/>
  <c r="J5155" i="1"/>
  <c r="J5156" i="1"/>
  <c r="J5157" i="1"/>
  <c r="J5158" i="1"/>
  <c r="J5159" i="1"/>
  <c r="J5160" i="1"/>
  <c r="J5161" i="1"/>
  <c r="J5162" i="1"/>
  <c r="J5163" i="1"/>
  <c r="J5150" i="1"/>
  <c r="J5199" i="1"/>
  <c r="J5165" i="1"/>
  <c r="J5166" i="1"/>
  <c r="J5167" i="1"/>
  <c r="J5168" i="1"/>
  <c r="J5169" i="1"/>
  <c r="J5170" i="1"/>
  <c r="J5171" i="1"/>
  <c r="J5172" i="1"/>
  <c r="J5173" i="1"/>
  <c r="J5174" i="1"/>
  <c r="J5175" i="1"/>
  <c r="J5176" i="1"/>
  <c r="J5164" i="1"/>
  <c r="J5200" i="1"/>
  <c r="J5178" i="1"/>
  <c r="J5179" i="1"/>
  <c r="J5180" i="1"/>
  <c r="J5181" i="1"/>
  <c r="J5182" i="1"/>
  <c r="J5183" i="1"/>
  <c r="J5184" i="1"/>
  <c r="J5185" i="1"/>
  <c r="J5186" i="1"/>
  <c r="J5187" i="1"/>
  <c r="J5177" i="1"/>
  <c r="J5201" i="1"/>
  <c r="J5188" i="1"/>
  <c r="J5202" i="1"/>
  <c r="J5189" i="1"/>
  <c r="J5203" i="1"/>
  <c r="J5206" i="1"/>
  <c r="R5194" i="1"/>
  <c r="R5190" i="1"/>
  <c r="R5110" i="1"/>
  <c r="R5111" i="1"/>
  <c r="R5112" i="1"/>
  <c r="R5113" i="1"/>
  <c r="R5114" i="1"/>
  <c r="R5115" i="1"/>
  <c r="R5116" i="1"/>
  <c r="R5117" i="1"/>
  <c r="R5118" i="1"/>
  <c r="R5119" i="1"/>
  <c r="R5120" i="1"/>
  <c r="R5121" i="1"/>
  <c r="R5122" i="1"/>
  <c r="R5123" i="1"/>
  <c r="R5124" i="1"/>
  <c r="R5109" i="1"/>
  <c r="R5196" i="1"/>
  <c r="R5126" i="1"/>
  <c r="R5127" i="1"/>
  <c r="R5128" i="1"/>
  <c r="R5129" i="1"/>
  <c r="R5130" i="1"/>
  <c r="R5131" i="1"/>
  <c r="R5132" i="1"/>
  <c r="R5133" i="1"/>
  <c r="R5134" i="1"/>
  <c r="R5135" i="1"/>
  <c r="R5136" i="1"/>
  <c r="R5125" i="1"/>
  <c r="R5197" i="1"/>
  <c r="R5138" i="1"/>
  <c r="R5139" i="1"/>
  <c r="R5140" i="1"/>
  <c r="R5141" i="1"/>
  <c r="R5142" i="1"/>
  <c r="R5143" i="1"/>
  <c r="R5144" i="1"/>
  <c r="R5145" i="1"/>
  <c r="R5146" i="1"/>
  <c r="R5147" i="1"/>
  <c r="R5148" i="1"/>
  <c r="R5149" i="1"/>
  <c r="R5137" i="1"/>
  <c r="R5198" i="1"/>
  <c r="R5151" i="1"/>
  <c r="R5152" i="1"/>
  <c r="R5153" i="1"/>
  <c r="R5154" i="1"/>
  <c r="R5155" i="1"/>
  <c r="R5156" i="1"/>
  <c r="R5157" i="1"/>
  <c r="R5158" i="1"/>
  <c r="R5159" i="1"/>
  <c r="R5160" i="1"/>
  <c r="R5161" i="1"/>
  <c r="R5162" i="1"/>
  <c r="R5163" i="1"/>
  <c r="R5150" i="1"/>
  <c r="R5199" i="1"/>
  <c r="R5165" i="1"/>
  <c r="R5166" i="1"/>
  <c r="R5167" i="1"/>
  <c r="R5168" i="1"/>
  <c r="R5169" i="1"/>
  <c r="R5170" i="1"/>
  <c r="R5171" i="1"/>
  <c r="R5172" i="1"/>
  <c r="R5173" i="1"/>
  <c r="R5174" i="1"/>
  <c r="R5175" i="1"/>
  <c r="R5176" i="1"/>
  <c r="R5164" i="1"/>
  <c r="R5200" i="1"/>
  <c r="R5178" i="1"/>
  <c r="R5179" i="1"/>
  <c r="R5180" i="1"/>
  <c r="R5181" i="1"/>
  <c r="R5182" i="1"/>
  <c r="R5183" i="1"/>
  <c r="R5184" i="1"/>
  <c r="R5185" i="1"/>
  <c r="R5186" i="1"/>
  <c r="R5187" i="1"/>
  <c r="R5177" i="1"/>
  <c r="R5201" i="1"/>
  <c r="R5188" i="1"/>
  <c r="R5202" i="1"/>
  <c r="R5189" i="1"/>
  <c r="R5203" i="1"/>
  <c r="R5211" i="1"/>
  <c r="R5225" i="1"/>
  <c r="F7" i="3"/>
  <c r="R5206" i="1"/>
  <c r="R5213" i="1"/>
  <c r="R5207" i="1"/>
  <c r="R5208" i="1"/>
  <c r="R5209" i="1"/>
  <c r="R5210" i="1"/>
  <c r="R5220" i="1"/>
  <c r="R5212" i="1"/>
  <c r="R5221" i="1"/>
  <c r="R5226" i="1"/>
  <c r="F6" i="3"/>
  <c r="F11" i="3"/>
  <c r="P5194" i="1"/>
  <c r="P5190" i="1"/>
  <c r="P5110" i="1"/>
  <c r="P5111" i="1"/>
  <c r="P5112" i="1"/>
  <c r="P5113" i="1"/>
  <c r="P5114" i="1"/>
  <c r="P5115" i="1"/>
  <c r="P5116" i="1"/>
  <c r="P5117" i="1"/>
  <c r="P5118" i="1"/>
  <c r="P5119" i="1"/>
  <c r="P5120" i="1"/>
  <c r="P5121" i="1"/>
  <c r="P5122" i="1"/>
  <c r="P5123" i="1"/>
  <c r="P5124" i="1"/>
  <c r="P5109" i="1"/>
  <c r="P5196" i="1"/>
  <c r="P5126" i="1"/>
  <c r="P5127" i="1"/>
  <c r="P5128" i="1"/>
  <c r="P5129" i="1"/>
  <c r="P5130" i="1"/>
  <c r="P5131" i="1"/>
  <c r="P5132" i="1"/>
  <c r="P5133" i="1"/>
  <c r="P5134" i="1"/>
  <c r="P5135" i="1"/>
  <c r="P5136" i="1"/>
  <c r="P5125" i="1"/>
  <c r="P5197" i="1"/>
  <c r="P5138" i="1"/>
  <c r="P5139" i="1"/>
  <c r="P5140" i="1"/>
  <c r="P5141" i="1"/>
  <c r="P5142" i="1"/>
  <c r="P5143" i="1"/>
  <c r="P5144" i="1"/>
  <c r="P5145" i="1"/>
  <c r="P5146" i="1"/>
  <c r="P5147" i="1"/>
  <c r="P5148" i="1"/>
  <c r="P5149" i="1"/>
  <c r="P5137" i="1"/>
  <c r="P5198" i="1"/>
  <c r="P5151" i="1"/>
  <c r="P5152" i="1"/>
  <c r="P5153" i="1"/>
  <c r="P5154" i="1"/>
  <c r="P5155" i="1"/>
  <c r="P5156" i="1"/>
  <c r="P5157" i="1"/>
  <c r="P5158" i="1"/>
  <c r="P5159" i="1"/>
  <c r="P5160" i="1"/>
  <c r="P5161" i="1"/>
  <c r="P5162" i="1"/>
  <c r="P5163" i="1"/>
  <c r="P5150" i="1"/>
  <c r="P5199" i="1"/>
  <c r="P5165" i="1"/>
  <c r="P5166" i="1"/>
  <c r="P5167" i="1"/>
  <c r="P5168" i="1"/>
  <c r="P5169" i="1"/>
  <c r="P5170" i="1"/>
  <c r="P5171" i="1"/>
  <c r="P5172" i="1"/>
  <c r="P5173" i="1"/>
  <c r="P5174" i="1"/>
  <c r="P5175" i="1"/>
  <c r="P5176" i="1"/>
  <c r="P5164" i="1"/>
  <c r="P5200" i="1"/>
  <c r="P5178" i="1"/>
  <c r="P5179" i="1"/>
  <c r="P5180" i="1"/>
  <c r="P5181" i="1"/>
  <c r="P5182" i="1"/>
  <c r="P5183" i="1"/>
  <c r="P5184" i="1"/>
  <c r="P5185" i="1"/>
  <c r="P5186" i="1"/>
  <c r="P5187" i="1"/>
  <c r="P5177" i="1"/>
  <c r="P5201" i="1"/>
  <c r="P5188" i="1"/>
  <c r="P5202" i="1"/>
  <c r="P5189" i="1"/>
  <c r="P5203" i="1"/>
  <c r="P5211" i="1"/>
  <c r="P5225" i="1"/>
  <c r="E7" i="3"/>
  <c r="E10" i="3"/>
  <c r="P5206" i="1"/>
  <c r="P5213" i="1"/>
  <c r="P5207" i="1"/>
  <c r="P5208" i="1"/>
  <c r="P5209" i="1"/>
  <c r="P5210" i="1"/>
  <c r="P5220" i="1"/>
  <c r="P5212" i="1"/>
  <c r="P5221" i="1"/>
  <c r="P5226" i="1"/>
  <c r="E6" i="3"/>
  <c r="E13" i="3"/>
  <c r="V13" i="3"/>
  <c r="U13" i="3"/>
  <c r="T13" i="3"/>
  <c r="S13" i="3"/>
  <c r="R13" i="3"/>
  <c r="Q13" i="3"/>
  <c r="P13" i="3"/>
  <c r="O13" i="3"/>
  <c r="N13" i="3"/>
  <c r="M13" i="3"/>
  <c r="L13" i="3"/>
  <c r="K13" i="3"/>
  <c r="J13" i="3"/>
  <c r="I13" i="3"/>
  <c r="H13" i="3"/>
  <c r="V12" i="3"/>
  <c r="U12" i="3"/>
  <c r="T12" i="3"/>
  <c r="S12" i="3"/>
  <c r="R12" i="3"/>
  <c r="Q12" i="3"/>
  <c r="P12" i="3"/>
  <c r="O12" i="3"/>
  <c r="N12" i="3"/>
  <c r="M12" i="3"/>
  <c r="L12" i="3"/>
  <c r="K12" i="3"/>
  <c r="J12" i="3"/>
  <c r="I12" i="3"/>
  <c r="H12" i="3"/>
  <c r="V11" i="3"/>
  <c r="U11" i="3"/>
  <c r="T11" i="3"/>
  <c r="S11" i="3"/>
  <c r="R11" i="3"/>
  <c r="Q11" i="3"/>
  <c r="P11" i="3"/>
  <c r="O11" i="3"/>
  <c r="N11" i="3"/>
  <c r="M11" i="3"/>
  <c r="L11" i="3"/>
  <c r="I11" i="3"/>
  <c r="H11" i="3"/>
  <c r="V10" i="3"/>
  <c r="U10" i="3"/>
  <c r="T10" i="3"/>
  <c r="S10" i="3"/>
  <c r="R10" i="3"/>
  <c r="Q10" i="3"/>
  <c r="P10" i="3"/>
  <c r="O10" i="3"/>
  <c r="N10" i="3"/>
  <c r="M10" i="3"/>
  <c r="L10" i="3"/>
  <c r="K10" i="3"/>
  <c r="J10" i="3"/>
  <c r="I10" i="3"/>
  <c r="H10" i="3"/>
  <c r="F10" i="3"/>
  <c r="F12" i="3"/>
  <c r="F13" i="3"/>
  <c r="E11" i="3"/>
  <c r="E12" i="3"/>
  <c r="T5194" i="1"/>
  <c r="T5190" i="1"/>
  <c r="T5110" i="1"/>
  <c r="T5111" i="1"/>
  <c r="T5112" i="1"/>
  <c r="T5113" i="1"/>
  <c r="T5114" i="1"/>
  <c r="T5115" i="1"/>
  <c r="T5116" i="1"/>
  <c r="T5117" i="1"/>
  <c r="T5118" i="1"/>
  <c r="T5119" i="1"/>
  <c r="T5120" i="1"/>
  <c r="T5121" i="1"/>
  <c r="T5122" i="1"/>
  <c r="T5123" i="1"/>
  <c r="T5124" i="1"/>
  <c r="T5109" i="1"/>
  <c r="T5196" i="1"/>
  <c r="T5126" i="1"/>
  <c r="T5127" i="1"/>
  <c r="T5128" i="1"/>
  <c r="T5129" i="1"/>
  <c r="T5130" i="1"/>
  <c r="T5131" i="1"/>
  <c r="T5132" i="1"/>
  <c r="T5133" i="1"/>
  <c r="T5134" i="1"/>
  <c r="T5135" i="1"/>
  <c r="T5136" i="1"/>
  <c r="T5125" i="1"/>
  <c r="T5197" i="1"/>
  <c r="T5138" i="1"/>
  <c r="T5139" i="1"/>
  <c r="T5140" i="1"/>
  <c r="T5141" i="1"/>
  <c r="T5142" i="1"/>
  <c r="T5143" i="1"/>
  <c r="T5144" i="1"/>
  <c r="T5145" i="1"/>
  <c r="T5146" i="1"/>
  <c r="T5147" i="1"/>
  <c r="T5148" i="1"/>
  <c r="T5149" i="1"/>
  <c r="T5137" i="1"/>
  <c r="T5198" i="1"/>
  <c r="T5150" i="1"/>
  <c r="T5199" i="1"/>
  <c r="T5165" i="1"/>
  <c r="T5166" i="1"/>
  <c r="T5167" i="1"/>
  <c r="T5168" i="1"/>
  <c r="T5169" i="1"/>
  <c r="T5170" i="1"/>
  <c r="T5171" i="1"/>
  <c r="T5172" i="1"/>
  <c r="T5173" i="1"/>
  <c r="T5174" i="1"/>
  <c r="T5175" i="1"/>
  <c r="T5176" i="1"/>
  <c r="T5164" i="1"/>
  <c r="T5200" i="1"/>
  <c r="T5178" i="1"/>
  <c r="T5179" i="1"/>
  <c r="T5180" i="1"/>
  <c r="T5181" i="1"/>
  <c r="T5182" i="1"/>
  <c r="T5183" i="1"/>
  <c r="T5184" i="1"/>
  <c r="T5185" i="1"/>
  <c r="T5186" i="1"/>
  <c r="T5187" i="1"/>
  <c r="T5177" i="1"/>
  <c r="T5201" i="1"/>
  <c r="T5188" i="1"/>
  <c r="T5202" i="1"/>
  <c r="T5189" i="1"/>
  <c r="T5203" i="1"/>
  <c r="T5206" i="1"/>
  <c r="T5213" i="1"/>
  <c r="T5207" i="1"/>
  <c r="T5208" i="1"/>
  <c r="T5209" i="1"/>
  <c r="T5210" i="1"/>
  <c r="T5211" i="1"/>
  <c r="T5220" i="1"/>
  <c r="T5212" i="1"/>
  <c r="T5221" i="1"/>
  <c r="T5226" i="1"/>
  <c r="T5225" i="1"/>
  <c r="V5194" i="1"/>
  <c r="V5190" i="1"/>
  <c r="V5110" i="1"/>
  <c r="V5111" i="1"/>
  <c r="V5112" i="1"/>
  <c r="V5113" i="1"/>
  <c r="V5114" i="1"/>
  <c r="V5115" i="1"/>
  <c r="V5116" i="1"/>
  <c r="V5117" i="1"/>
  <c r="V5118" i="1"/>
  <c r="V5119" i="1"/>
  <c r="V5120" i="1"/>
  <c r="V5121" i="1"/>
  <c r="V5122" i="1"/>
  <c r="V5123" i="1"/>
  <c r="V5124" i="1"/>
  <c r="V5109" i="1"/>
  <c r="V5196" i="1"/>
  <c r="V5126" i="1"/>
  <c r="V5127" i="1"/>
  <c r="V5128" i="1"/>
  <c r="V5129" i="1"/>
  <c r="V5130" i="1"/>
  <c r="V5131" i="1"/>
  <c r="V5132" i="1"/>
  <c r="V5133" i="1"/>
  <c r="V5134" i="1"/>
  <c r="V5135" i="1"/>
  <c r="V5136" i="1"/>
  <c r="V5125" i="1"/>
  <c r="V5197" i="1"/>
  <c r="V5138" i="1"/>
  <c r="V5139" i="1"/>
  <c r="V5140" i="1"/>
  <c r="V5141" i="1"/>
  <c r="V5142" i="1"/>
  <c r="V5143" i="1"/>
  <c r="V5144" i="1"/>
  <c r="V5145" i="1"/>
  <c r="V5146" i="1"/>
  <c r="V5147" i="1"/>
  <c r="V5148" i="1"/>
  <c r="V5149" i="1"/>
  <c r="V5137" i="1"/>
  <c r="V5198" i="1"/>
  <c r="V5151" i="1"/>
  <c r="V5152" i="1"/>
  <c r="V5153" i="1"/>
  <c r="V5154" i="1"/>
  <c r="V5155" i="1"/>
  <c r="V5156" i="1"/>
  <c r="V5157" i="1"/>
  <c r="V5158" i="1"/>
  <c r="V5159" i="1"/>
  <c r="V5160" i="1"/>
  <c r="V5161" i="1"/>
  <c r="V5162" i="1"/>
  <c r="V5163" i="1"/>
  <c r="V5150" i="1"/>
  <c r="V5199" i="1"/>
  <c r="V5165" i="1"/>
  <c r="V5166" i="1"/>
  <c r="V5167" i="1"/>
  <c r="V5168" i="1"/>
  <c r="V5169" i="1"/>
  <c r="V5170" i="1"/>
  <c r="V5171" i="1"/>
  <c r="V5172" i="1"/>
  <c r="V5173" i="1"/>
  <c r="V5174" i="1"/>
  <c r="V5175" i="1"/>
  <c r="V5176" i="1"/>
  <c r="V5164" i="1"/>
  <c r="V5200" i="1"/>
  <c r="V5178" i="1"/>
  <c r="V5179" i="1"/>
  <c r="V5180" i="1"/>
  <c r="V5181" i="1"/>
  <c r="V5182" i="1"/>
  <c r="V5183" i="1"/>
  <c r="V5184" i="1"/>
  <c r="V5185" i="1"/>
  <c r="V5186" i="1"/>
  <c r="V5187" i="1"/>
  <c r="V5177" i="1"/>
  <c r="V5201" i="1"/>
  <c r="V5188" i="1"/>
  <c r="V5202" i="1"/>
  <c r="V5189" i="1"/>
  <c r="V5203" i="1"/>
  <c r="V5212" i="1"/>
  <c r="V5221" i="1"/>
  <c r="V5206" i="1"/>
  <c r="V5213" i="1"/>
  <c r="V5207" i="1"/>
  <c r="V5208" i="1"/>
  <c r="V5209" i="1"/>
  <c r="V5210" i="1"/>
  <c r="V5211" i="1"/>
  <c r="V5220" i="1"/>
  <c r="V5219" i="1"/>
  <c r="V5218" i="1"/>
  <c r="V5217" i="1"/>
  <c r="V5216" i="1"/>
  <c r="T5219" i="1"/>
  <c r="T5218" i="1"/>
  <c r="T5217" i="1"/>
  <c r="T5216" i="1"/>
  <c r="R5219" i="1"/>
  <c r="R5218" i="1"/>
  <c r="R5217" i="1"/>
  <c r="R5216" i="1"/>
  <c r="P5219" i="1"/>
  <c r="P5218" i="1"/>
  <c r="P5217" i="1"/>
  <c r="P5216" i="1"/>
  <c r="L5194" i="1"/>
  <c r="L5190" i="1"/>
  <c r="L5110" i="1"/>
  <c r="L5111" i="1"/>
  <c r="L5112" i="1"/>
  <c r="L5113" i="1"/>
  <c r="L5114" i="1"/>
  <c r="L5115" i="1"/>
  <c r="L5116" i="1"/>
  <c r="L5117" i="1"/>
  <c r="L5118" i="1"/>
  <c r="L5119" i="1"/>
  <c r="L5120" i="1"/>
  <c r="L5121" i="1"/>
  <c r="L5122" i="1"/>
  <c r="L5123" i="1"/>
  <c r="L5124" i="1"/>
  <c r="L5109" i="1"/>
  <c r="L5196" i="1"/>
  <c r="L5126" i="1"/>
  <c r="L5127" i="1"/>
  <c r="L5128" i="1"/>
  <c r="L5129" i="1"/>
  <c r="L5130" i="1"/>
  <c r="L5131" i="1"/>
  <c r="L5132" i="1"/>
  <c r="L5133" i="1"/>
  <c r="L5134" i="1"/>
  <c r="L5135" i="1"/>
  <c r="L5136" i="1"/>
  <c r="L5125" i="1"/>
  <c r="L5197" i="1"/>
  <c r="L5138" i="1"/>
  <c r="L5139" i="1"/>
  <c r="L5140" i="1"/>
  <c r="L5141" i="1"/>
  <c r="L5142" i="1"/>
  <c r="L5143" i="1"/>
  <c r="L5144" i="1"/>
  <c r="L5145" i="1"/>
  <c r="L5146" i="1"/>
  <c r="L5147" i="1"/>
  <c r="L5148" i="1"/>
  <c r="L5149" i="1"/>
  <c r="L5137" i="1"/>
  <c r="L5198" i="1"/>
  <c r="L5151" i="1"/>
  <c r="L5152" i="1"/>
  <c r="L5153" i="1"/>
  <c r="L5154" i="1"/>
  <c r="L5155" i="1"/>
  <c r="L5156" i="1"/>
  <c r="L5157" i="1"/>
  <c r="L5158" i="1"/>
  <c r="L5159" i="1"/>
  <c r="L5160" i="1"/>
  <c r="L5161" i="1"/>
  <c r="L5162" i="1"/>
  <c r="L5163" i="1"/>
  <c r="L5150" i="1"/>
  <c r="L5199" i="1"/>
  <c r="L5165" i="1"/>
  <c r="L5166" i="1"/>
  <c r="L5167" i="1"/>
  <c r="L5168" i="1"/>
  <c r="L5169" i="1"/>
  <c r="L5170" i="1"/>
  <c r="L5171" i="1"/>
  <c r="L5172" i="1"/>
  <c r="L5173" i="1"/>
  <c r="L5174" i="1"/>
  <c r="L5175" i="1"/>
  <c r="L5176" i="1"/>
  <c r="L5164" i="1"/>
  <c r="L5200" i="1"/>
  <c r="L5178" i="1"/>
  <c r="L5179" i="1"/>
  <c r="L5180" i="1"/>
  <c r="L5181" i="1"/>
  <c r="L5182" i="1"/>
  <c r="L5183" i="1"/>
  <c r="L5184" i="1"/>
  <c r="L5185" i="1"/>
  <c r="L5186" i="1"/>
  <c r="L5187" i="1"/>
  <c r="L5177" i="1"/>
  <c r="L5201" i="1"/>
  <c r="L5188" i="1"/>
  <c r="L5202" i="1"/>
  <c r="L5189" i="1"/>
  <c r="L5203" i="1"/>
  <c r="L5213" i="1"/>
  <c r="L5206" i="1"/>
  <c r="L5207" i="1"/>
  <c r="L5208" i="1"/>
  <c r="L5209" i="1"/>
  <c r="L5210" i="1"/>
  <c r="L5211" i="1"/>
  <c r="L5218" i="1"/>
  <c r="L5212" i="1"/>
  <c r="L5221" i="1"/>
  <c r="L5225" i="1"/>
  <c r="C7" i="3"/>
  <c r="L5219" i="1"/>
  <c r="J5213" i="1"/>
  <c r="J5207" i="1"/>
  <c r="J5208" i="1"/>
  <c r="J5209" i="1"/>
  <c r="J5210" i="1"/>
  <c r="J5211" i="1"/>
  <c r="J5219" i="1"/>
  <c r="E29" i="3"/>
  <c r="E33" i="3"/>
  <c r="J5212" i="1"/>
  <c r="J5221" i="1"/>
  <c r="J5225" i="1"/>
  <c r="B7" i="3"/>
  <c r="E30" i="3"/>
  <c r="E32" i="3"/>
  <c r="D30" i="3"/>
  <c r="D32" i="3"/>
  <c r="C30" i="3"/>
  <c r="C32" i="3"/>
  <c r="B30" i="3"/>
  <c r="B32" i="3"/>
  <c r="B10" i="3"/>
  <c r="B12" i="3"/>
  <c r="C12" i="3"/>
  <c r="C10" i="3"/>
  <c r="J5216" i="1"/>
  <c r="B29" i="3"/>
  <c r="B33" i="3"/>
  <c r="J5220" i="1"/>
  <c r="J5226" i="1"/>
  <c r="B6" i="3"/>
  <c r="J5217" i="1"/>
  <c r="C29" i="3"/>
  <c r="C33" i="3"/>
  <c r="L5216" i="1"/>
  <c r="L5220" i="1"/>
  <c r="L5226" i="1"/>
  <c r="C6" i="3"/>
  <c r="J5218" i="1"/>
  <c r="D29" i="3"/>
  <c r="D33" i="3"/>
  <c r="L5217" i="1"/>
  <c r="J5107" i="1"/>
  <c r="J5108" i="1"/>
  <c r="J5191" i="1"/>
  <c r="B11" i="3"/>
  <c r="B13" i="3"/>
  <c r="C13" i="3"/>
  <c r="C11" i="3"/>
  <c r="K92" i="2"/>
  <c r="K119" i="2"/>
  <c r="K124" i="2"/>
  <c r="J92" i="2"/>
  <c r="J119" i="2"/>
  <c r="J124" i="2"/>
  <c r="O92" i="2"/>
  <c r="O119" i="2"/>
  <c r="O152" i="2"/>
  <c r="O113" i="2"/>
  <c r="O142" i="2"/>
  <c r="O28" i="2"/>
  <c r="O114" i="2"/>
  <c r="O143" i="2"/>
  <c r="O40" i="2"/>
  <c r="O115" i="2"/>
  <c r="O144" i="2"/>
  <c r="O145" i="2"/>
  <c r="O53" i="2"/>
  <c r="O116" i="2"/>
  <c r="O146" i="2"/>
  <c r="O147" i="2"/>
  <c r="O67" i="2"/>
  <c r="O117" i="2"/>
  <c r="O148" i="2"/>
  <c r="O149" i="2"/>
  <c r="O80" i="2"/>
  <c r="O118" i="2"/>
  <c r="O150" i="2"/>
  <c r="O151" i="2"/>
  <c r="O153" i="2"/>
  <c r="O120" i="2"/>
  <c r="O154" i="2"/>
  <c r="O121" i="2"/>
  <c r="O155" i="2"/>
  <c r="O156" i="2"/>
  <c r="O157" i="2"/>
  <c r="W152" i="2"/>
  <c r="AD152" i="2"/>
  <c r="W150" i="2"/>
  <c r="AD150" i="2"/>
  <c r="W148" i="2"/>
  <c r="AD148" i="2"/>
  <c r="W146" i="2"/>
  <c r="N53" i="2"/>
  <c r="N116" i="2"/>
  <c r="N146" i="2"/>
  <c r="N113" i="2"/>
  <c r="N142" i="2"/>
  <c r="N28" i="2"/>
  <c r="N114" i="2"/>
  <c r="N143" i="2"/>
  <c r="N40" i="2"/>
  <c r="N115" i="2"/>
  <c r="N144" i="2"/>
  <c r="N145" i="2"/>
  <c r="N147" i="2"/>
  <c r="N67" i="2"/>
  <c r="N117" i="2"/>
  <c r="N148" i="2"/>
  <c r="N149" i="2"/>
  <c r="N80" i="2"/>
  <c r="N118" i="2"/>
  <c r="N150" i="2"/>
  <c r="N151" i="2"/>
  <c r="N92" i="2"/>
  <c r="N119" i="2"/>
  <c r="N152" i="2"/>
  <c r="N153" i="2"/>
  <c r="N120" i="2"/>
  <c r="N154" i="2"/>
  <c r="N121" i="2"/>
  <c r="N155" i="2"/>
  <c r="N156" i="2"/>
  <c r="N157" i="2"/>
  <c r="V146" i="2"/>
  <c r="M53" i="2"/>
  <c r="M116" i="2"/>
  <c r="M146" i="2"/>
  <c r="M113" i="2"/>
  <c r="M142" i="2"/>
  <c r="M28" i="2"/>
  <c r="M114" i="2"/>
  <c r="M143" i="2"/>
  <c r="M40" i="2"/>
  <c r="M115" i="2"/>
  <c r="M144" i="2"/>
  <c r="M145" i="2"/>
  <c r="M147" i="2"/>
  <c r="M67" i="2"/>
  <c r="M117" i="2"/>
  <c r="M148" i="2"/>
  <c r="M149" i="2"/>
  <c r="M80" i="2"/>
  <c r="M118" i="2"/>
  <c r="M150" i="2"/>
  <c r="M151" i="2"/>
  <c r="M92" i="2"/>
  <c r="M119" i="2"/>
  <c r="M152" i="2"/>
  <c r="M153" i="2"/>
  <c r="M120" i="2"/>
  <c r="M154" i="2"/>
  <c r="M121" i="2"/>
  <c r="M155" i="2"/>
  <c r="M156" i="2"/>
  <c r="M157" i="2"/>
  <c r="U146" i="2"/>
  <c r="L53" i="2"/>
  <c r="L116" i="2"/>
  <c r="L146" i="2"/>
  <c r="L113" i="2"/>
  <c r="L142" i="2"/>
  <c r="L28" i="2"/>
  <c r="L114" i="2"/>
  <c r="L143" i="2"/>
  <c r="L40" i="2"/>
  <c r="L115" i="2"/>
  <c r="L144" i="2"/>
  <c r="L145" i="2"/>
  <c r="L147" i="2"/>
  <c r="L67" i="2"/>
  <c r="L117" i="2"/>
  <c r="L148" i="2"/>
  <c r="L149" i="2"/>
  <c r="L80" i="2"/>
  <c r="L118" i="2"/>
  <c r="L150" i="2"/>
  <c r="L151" i="2"/>
  <c r="L92" i="2"/>
  <c r="L119" i="2"/>
  <c r="L152" i="2"/>
  <c r="L153" i="2"/>
  <c r="L120" i="2"/>
  <c r="L154" i="2"/>
  <c r="L121" i="2"/>
  <c r="L155" i="2"/>
  <c r="L156" i="2"/>
  <c r="L157" i="2"/>
  <c r="T146" i="2"/>
  <c r="K53" i="2"/>
  <c r="K116" i="2"/>
  <c r="K146" i="2"/>
  <c r="K113" i="2"/>
  <c r="K142" i="2"/>
  <c r="K28" i="2"/>
  <c r="K114" i="2"/>
  <c r="K143" i="2"/>
  <c r="K40" i="2"/>
  <c r="K115" i="2"/>
  <c r="K144" i="2"/>
  <c r="K145" i="2"/>
  <c r="K147" i="2"/>
  <c r="K67" i="2"/>
  <c r="K117" i="2"/>
  <c r="K148" i="2"/>
  <c r="K149" i="2"/>
  <c r="K80" i="2"/>
  <c r="K118" i="2"/>
  <c r="K150" i="2"/>
  <c r="K151" i="2"/>
  <c r="K152" i="2"/>
  <c r="K153" i="2"/>
  <c r="K120" i="2"/>
  <c r="K154" i="2"/>
  <c r="K121" i="2"/>
  <c r="K155" i="2"/>
  <c r="K156" i="2"/>
  <c r="K157" i="2"/>
  <c r="S146" i="2"/>
  <c r="J53" i="2"/>
  <c r="J116" i="2"/>
  <c r="J146" i="2"/>
  <c r="J113" i="2"/>
  <c r="J142" i="2"/>
  <c r="J28" i="2"/>
  <c r="J114" i="2"/>
  <c r="J143" i="2"/>
  <c r="J40" i="2"/>
  <c r="J115" i="2"/>
  <c r="J144" i="2"/>
  <c r="J145" i="2"/>
  <c r="J147" i="2"/>
  <c r="J67" i="2"/>
  <c r="J117" i="2"/>
  <c r="J148" i="2"/>
  <c r="J149" i="2"/>
  <c r="J80" i="2"/>
  <c r="J118" i="2"/>
  <c r="J150" i="2"/>
  <c r="J151" i="2"/>
  <c r="J152" i="2"/>
  <c r="J153" i="2"/>
  <c r="J120" i="2"/>
  <c r="J154" i="2"/>
  <c r="J121" i="2"/>
  <c r="J155" i="2"/>
  <c r="J156" i="2"/>
  <c r="J157" i="2"/>
  <c r="R146" i="2"/>
  <c r="Y146" i="2"/>
  <c r="Z146" i="2"/>
  <c r="AA146" i="2"/>
  <c r="AB146" i="2"/>
  <c r="AC146" i="2"/>
  <c r="AD146" i="2"/>
  <c r="W144" i="2"/>
  <c r="AD144" i="2"/>
  <c r="W143" i="2"/>
  <c r="AD143" i="2"/>
  <c r="V152" i="2"/>
  <c r="AC152" i="2"/>
  <c r="V150" i="2"/>
  <c r="AC150" i="2"/>
  <c r="V148" i="2"/>
  <c r="AC148" i="2"/>
  <c r="V144" i="2"/>
  <c r="AC144" i="2"/>
  <c r="V143" i="2"/>
  <c r="AC143" i="2"/>
  <c r="U152" i="2"/>
  <c r="AB152" i="2"/>
  <c r="U150" i="2"/>
  <c r="AB150" i="2"/>
  <c r="U148" i="2"/>
  <c r="AB148" i="2"/>
  <c r="U144" i="2"/>
  <c r="AB144" i="2"/>
  <c r="U143" i="2"/>
  <c r="AB143" i="2"/>
  <c r="T152" i="2"/>
  <c r="AA152" i="2"/>
  <c r="T150" i="2"/>
  <c r="AA150" i="2"/>
  <c r="T148" i="2"/>
  <c r="AA148" i="2"/>
  <c r="T144" i="2"/>
  <c r="AA144" i="2"/>
  <c r="T143" i="2"/>
  <c r="AA143" i="2"/>
  <c r="S152" i="2"/>
  <c r="Z152" i="2"/>
  <c r="S150" i="2"/>
  <c r="Z150" i="2"/>
  <c r="S148" i="2"/>
  <c r="Z148" i="2"/>
  <c r="S144" i="2"/>
  <c r="Z144" i="2"/>
  <c r="S143" i="2"/>
  <c r="Z143" i="2"/>
  <c r="R152" i="2"/>
  <c r="Y152" i="2"/>
  <c r="R150" i="2"/>
  <c r="Y150" i="2"/>
  <c r="R148" i="2"/>
  <c r="Y148" i="2"/>
  <c r="R144" i="2"/>
  <c r="Y144" i="2"/>
  <c r="R143" i="2"/>
  <c r="Y143" i="2"/>
  <c r="V155" i="2"/>
  <c r="V154" i="2"/>
  <c r="V153" i="2"/>
  <c r="V151" i="2"/>
  <c r="V149" i="2"/>
  <c r="V147" i="2"/>
  <c r="V145" i="2"/>
  <c r="V156" i="2"/>
  <c r="W155" i="2"/>
  <c r="W154" i="2"/>
  <c r="W153" i="2"/>
  <c r="W151" i="2"/>
  <c r="W149" i="2"/>
  <c r="W147" i="2"/>
  <c r="W145" i="2"/>
  <c r="W156" i="2"/>
  <c r="U155" i="2"/>
  <c r="U154" i="2"/>
  <c r="U153" i="2"/>
  <c r="U151" i="2"/>
  <c r="U149" i="2"/>
  <c r="U147" i="2"/>
  <c r="U145" i="2"/>
  <c r="U156" i="2"/>
  <c r="T155" i="2"/>
  <c r="T154" i="2"/>
  <c r="T153" i="2"/>
  <c r="T151" i="2"/>
  <c r="T149" i="2"/>
  <c r="T147" i="2"/>
  <c r="T145" i="2"/>
  <c r="T156" i="2"/>
  <c r="S155" i="2"/>
  <c r="S154" i="2"/>
  <c r="S153" i="2"/>
  <c r="S151" i="2"/>
  <c r="S149" i="2"/>
  <c r="S147" i="2"/>
  <c r="S145" i="2"/>
  <c r="S156" i="2"/>
  <c r="R145" i="2"/>
  <c r="R147" i="2"/>
  <c r="R149" i="2"/>
  <c r="R151" i="2"/>
  <c r="R153" i="2"/>
  <c r="R154" i="2"/>
  <c r="R155" i="2"/>
  <c r="O141" i="2"/>
  <c r="N141" i="2"/>
  <c r="M141" i="2"/>
  <c r="L141" i="2"/>
  <c r="K141" i="2"/>
  <c r="J141" i="2"/>
  <c r="R156" i="2"/>
  <c r="H135" i="2"/>
  <c r="H134" i="2"/>
  <c r="H132" i="2"/>
  <c r="O122" i="2"/>
  <c r="N122" i="2"/>
  <c r="M122" i="2"/>
  <c r="L122" i="2"/>
  <c r="K122" i="2"/>
  <c r="J122" i="2"/>
  <c r="A121" i="2"/>
  <c r="A120" i="2"/>
  <c r="A119" i="2"/>
  <c r="A118" i="2"/>
  <c r="A117" i="2"/>
  <c r="A116" i="2"/>
  <c r="A115" i="2"/>
  <c r="A114" i="2"/>
  <c r="A113" i="2"/>
  <c r="O97" i="2"/>
  <c r="J97" i="2"/>
  <c r="O99" i="2"/>
  <c r="O100" i="2"/>
  <c r="K97" i="2"/>
  <c r="K99" i="2"/>
  <c r="L97" i="2"/>
  <c r="L99" i="2"/>
  <c r="M97" i="2"/>
  <c r="M99" i="2"/>
  <c r="N97" i="2"/>
  <c r="N99" i="2"/>
  <c r="K100" i="2"/>
  <c r="L100" i="2"/>
  <c r="M100" i="2"/>
  <c r="N100" i="2"/>
  <c r="J99" i="2"/>
  <c r="J100" i="2"/>
  <c r="V5192" i="1"/>
  <c r="V5108" i="1"/>
  <c r="V5107" i="1"/>
  <c r="V5106" i="1"/>
  <c r="T5192" i="1"/>
  <c r="T5163" i="1"/>
  <c r="T5162" i="1"/>
  <c r="T5161" i="1"/>
  <c r="T5160" i="1"/>
  <c r="T5159" i="1"/>
  <c r="T5158" i="1"/>
  <c r="T5157" i="1"/>
  <c r="T5156" i="1"/>
  <c r="T5155" i="1"/>
  <c r="T5154" i="1"/>
  <c r="T5153" i="1"/>
  <c r="T5152" i="1"/>
  <c r="T5151" i="1"/>
  <c r="T5108" i="1"/>
  <c r="T5107" i="1"/>
  <c r="T5191" i="1"/>
  <c r="T5106" i="1"/>
  <c r="R5192" i="1"/>
  <c r="R5108" i="1"/>
  <c r="R5107" i="1"/>
  <c r="R5106" i="1"/>
  <c r="P5192" i="1"/>
  <c r="P5108" i="1"/>
  <c r="P5107" i="1"/>
  <c r="P5191" i="1"/>
  <c r="P5106" i="1"/>
  <c r="L5192" i="1"/>
  <c r="L5108" i="1"/>
  <c r="L5107" i="1"/>
  <c r="L5106" i="1"/>
  <c r="J5192" i="1"/>
  <c r="J5106"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L5191" i="1"/>
  <c r="R5191" i="1"/>
  <c r="V5191" i="1"/>
</calcChain>
</file>

<file path=xl/comments1.xml><?xml version="1.0" encoding="utf-8"?>
<comments xmlns="http://schemas.openxmlformats.org/spreadsheetml/2006/main">
  <authors>
    <author>Nishantha Pradeep : PCC</author>
  </authors>
  <commentList>
    <comment ref="J6" authorId="0" shapeId="0">
      <text>
        <r>
          <rPr>
            <b/>
            <sz val="9"/>
            <color indexed="81"/>
            <rFont val="Tahoma"/>
            <family val="2"/>
          </rPr>
          <t>Nishantha Pradeep : PCC:</t>
        </r>
        <r>
          <rPr>
            <sz val="9"/>
            <color indexed="81"/>
            <rFont val="Tahoma"/>
            <family val="2"/>
          </rPr>
          <t xml:space="preserve">
Excluding infra for 30 plots
</t>
        </r>
      </text>
    </comment>
  </commentList>
</comments>
</file>

<file path=xl/sharedStrings.xml><?xml version="1.0" encoding="utf-8"?>
<sst xmlns="http://schemas.openxmlformats.org/spreadsheetml/2006/main" count="56660" uniqueCount="8848">
  <si>
    <t>Exported on:  21/08/2017 09:13 GMT + 4:00</t>
  </si>
  <si>
    <t>Project Code</t>
  </si>
  <si>
    <t>tender_1683</t>
  </si>
  <si>
    <t>Project Title</t>
  </si>
  <si>
    <t>Construction of 306 villas at Al Saad</t>
  </si>
  <si>
    <t>Reference</t>
  </si>
  <si>
    <t xml:space="preserve"> P327-T/BPS/559/067/17 </t>
  </si>
  <si>
    <t>RFP Code</t>
  </si>
  <si>
    <t>rfp_1963</t>
  </si>
  <si>
    <t>RFP Title</t>
  </si>
  <si>
    <t>P327-T/BPS/559/067/17 Construction of 306 Villas at Al Saad, Al Ain</t>
  </si>
  <si>
    <t>RFP Status</t>
  </si>
  <si>
    <t>Commercial Evaluation</t>
  </si>
  <si>
    <t>AL JABER BUILDING LLC</t>
  </si>
  <si>
    <t xml:space="preserve">Nael General Contracting Est </t>
  </si>
  <si>
    <t>NAEL &amp; BIN HARMAL HYDRO EXPORT ESTABLISHMENT - ABU DHABI BRANCH</t>
  </si>
  <si>
    <t>Combined Group Contracting Company (K.S.C.C)</t>
  </si>
  <si>
    <t>Mohammed Abdulmohsin Al-Kharafi &amp; Sons, LLC</t>
  </si>
  <si>
    <t xml:space="preserve">Trojan General Contracting LLC </t>
  </si>
  <si>
    <t>Displayed in Event Currency (AED)</t>
  </si>
  <si>
    <t>Response Date : 02/08/2017 10:46:59</t>
  </si>
  <si>
    <t>Response Date : 02/08/2017 12:01:26</t>
  </si>
  <si>
    <t>Response Date : 02/08/2017 10:17:04</t>
  </si>
  <si>
    <t>Response Date : 02/08/2017 09:09:14</t>
  </si>
  <si>
    <t>Response Date : 02/08/2017 08:49:01</t>
  </si>
  <si>
    <t>Response Date : 02/08/2017 13:15:49</t>
  </si>
  <si>
    <t>3 Commercial Envelope</t>
  </si>
  <si>
    <t>Questions Answered</t>
  </si>
  <si>
    <t>Total</t>
  </si>
  <si>
    <t>2,531 (out of 2,531)</t>
  </si>
  <si>
    <t>3.1 GENERAL REQUIREMENTS / PRELIMINARIES</t>
  </si>
  <si>
    <t>0 (out of 0)</t>
  </si>
  <si>
    <t>Note</t>
  </si>
  <si>
    <t>Note Details</t>
  </si>
  <si>
    <t>3.1.1</t>
  </si>
  <si>
    <t>-</t>
  </si>
  <si>
    <t>Preambles is attached in Volume 5</t>
  </si>
  <si>
    <t>3.1.2</t>
  </si>
  <si>
    <t>Any price inserted as "0" shall be considered as "included". Hence the Tenderers are encouraged to price all items</t>
  </si>
  <si>
    <t>3.1.3</t>
  </si>
  <si>
    <t>Important Note</t>
  </si>
  <si>
    <t>Please attach the signed and stamped Form of Tender in Additional Attachments Area (clause 3.59) (Do Not Edit the Form)</t>
  </si>
  <si>
    <t>3.1.4</t>
  </si>
  <si>
    <t>The BOQ does not allow for discount to be inserted on the Total Bill and hence the pricing should be done considering this</t>
  </si>
  <si>
    <t>3.2 BILL No. 1 - PRELIMINARIES / GENERAL REQUIREMENTS</t>
  </si>
  <si>
    <t>100 (out of 100)</t>
  </si>
  <si>
    <t>3.2.1</t>
  </si>
  <si>
    <t>Any general item/ prelims works required for overall completion of the Works that is not explicitly included herein in Bill 1, shall be considered as subsidiary to other items and deemed included in the Contractor's submitted unit rates/prices. For avoidance of doubt no new rates shall be considered for Bill 1 works.</t>
  </si>
  <si>
    <t>3.2.2</t>
  </si>
  <si>
    <t>General Notes on General Requirements</t>
  </si>
  <si>
    <t>3.2.3</t>
  </si>
  <si>
    <t>These General Requirements are applicable to the whole of the Works. The Contractor shall price each of the lumpsum contained herein individually. The Tenderer shall not enter any lumpsum covering more than one or all lumpsum Where any lump sum of the General Requirements has not been priced, it will be deemed that the value of such lumpsum is included elsewhere in the Bill of Quantities.</t>
  </si>
  <si>
    <t>3.2.4</t>
  </si>
  <si>
    <t>The Contractor is referred to the requirements of the Contract/Tender Documents.</t>
  </si>
  <si>
    <t>3.2.5</t>
  </si>
  <si>
    <t>The Contractor shall price herein any obligations contained in the following for which he has not included elsewhere and wishes to price separately.</t>
  </si>
  <si>
    <t>3.2.6</t>
  </si>
  <si>
    <t>The Contractor is responsible for the design, construction, maintenance and removal of all temporary works. The Contractor is to submit to the Engineer his proposals for all temporary works for approval. The Engineer’s approval will no way relieve the Contractor of his responsibility for the safety of the works, operatives, adjoining property, structure or services and compliance with appropriate regulations and Codes of Practice.</t>
  </si>
  <si>
    <t>3.2.7</t>
  </si>
  <si>
    <t>Pricing Generally</t>
  </si>
  <si>
    <t>3.2.8</t>
  </si>
  <si>
    <t>The Contractor shall satisfy himself as to the meaning of every item in the Bills of Quantities and the rates and prices inserted by him will be deemed to cover all his obligations under the Contract and all matters and things necessary for the proper construction and completion of the Works including, but not by any way of limitation, all temporary work required (including any that may be required by subcontractors, whether nominated or otherwise).</t>
  </si>
  <si>
    <t>3.2.9</t>
  </si>
  <si>
    <t>The prices shall include for all materials and labour and for the provision and use of all plant whether mechanical or non-mechanical required for the expeditious carrying out of the Works in their proper sequence - for shifting, altering and adapting such temporary work and plant as may be required during the progress of the Works and removing at completion and making good any surfaces disturbed and if not included in the prices inserted against the Conditions of Contract clauses above; (continued)</t>
  </si>
  <si>
    <t>3.2.10</t>
  </si>
  <si>
    <t>(continuation) for the guarantees, insurances and bonds required; for the costs of preparing a tender; for the work in connection with measurements and the final account, for profit and for all other establishment charges and on costs of whatever nature. No claim for additional payment will be allowed for any error or misunderstanding by the contractor in these respects.</t>
  </si>
  <si>
    <t>3.2.11</t>
  </si>
  <si>
    <t>General Obligations</t>
  </si>
  <si>
    <t>Item Code</t>
  </si>
  <si>
    <t>Description</t>
  </si>
  <si>
    <t>Item Remarks</t>
  </si>
  <si>
    <t>Unit of Measurement</t>
  </si>
  <si>
    <t>Quantity/Base Price</t>
  </si>
  <si>
    <t>Unit Price/Discount %</t>
  </si>
  <si>
    <t>3.2.12</t>
  </si>
  <si>
    <t>1.01</t>
  </si>
  <si>
    <t>(*) The selected Contractor will be required to provide the Engineer with a full and detailed Tender breakdown upon being awarded the contract. This tender breakdown is to show the actual calculations of the General Requirements, the labour, plant and materials cost of the works, the build-up of measured rates with on costs and overheads and any other allowances used to arrive at the Contract Price.</t>
  </si>
  <si>
    <t>sum</t>
  </si>
  <si>
    <t>3.2.13</t>
  </si>
  <si>
    <t>1.02</t>
  </si>
  <si>
    <t xml:space="preserve">(*) The Contractor shall be responsible for coordinating all Builder's Work Drawings and Working Drawings including subcontractors, statutory undertakings, contractors or others employed directly in connection with the works so that each may be installed in such a manner as to ensure proper performance and adequate fixing to the structure and to avoid conflicts in the positioning of the various ducts, cables, other items of service installations and other like items. </t>
  </si>
  <si>
    <t>3.2.14</t>
  </si>
  <si>
    <t>1.03</t>
  </si>
  <si>
    <t>(*) The Contractor shall employ a competent person experienced in the co-ordination of Engineering and other installations to perform this duty. He shall arrange for his own subcontractors to attend any necessary co-ordination meetings.</t>
  </si>
  <si>
    <t>3.2.15</t>
  </si>
  <si>
    <t>1.04</t>
  </si>
  <si>
    <t>(*) Any amendments to the Builder's work drawings and Working Drawings consequent upon the co-ordination of the various installations shall be made by the main contractor or others concerned prior to such drawings being submitted to the Engineer for approval, all at the cost of the contractor, and at no extra cost to the Employer.</t>
  </si>
  <si>
    <t>3.2.16</t>
  </si>
  <si>
    <t>1.05</t>
  </si>
  <si>
    <t>(*) The Contractor shall be solely responsible for ensuring that his subcontractors and others programme their work and provide him with information regarding Builder's Work in reasonable time relative to his construction programme.</t>
  </si>
  <si>
    <t>3.2.17</t>
  </si>
  <si>
    <t>Temporary Roads</t>
  </si>
  <si>
    <t>3.2.18</t>
  </si>
  <si>
    <t>1.06</t>
  </si>
  <si>
    <t>(*) The Contractor shall prepare and maintain such temporary roads as may be necessary from the site to the nearest highway and also within the site. The roads shall be positioned in accordance with the Engineer’s instructions and shall be kept free for access at all times.</t>
  </si>
  <si>
    <t>3.2.19</t>
  </si>
  <si>
    <t>1.07</t>
  </si>
  <si>
    <t>(*) The Contractor is responsible for the design, construction, maintenance and removal of all temporary works. The Contractor is to submit to the Engineer his proposals for all temporary works for approval. The Engineer’s approval will no way relieve the Contractor of his responsibility for the safety of the works, operatives, adjoining property, structure or services and compliance with appropriate regulations and Codes of Practice.</t>
  </si>
  <si>
    <t>3.2.20</t>
  </si>
  <si>
    <t>The Engineer’s requirements in respect of roads, car parks, paving, or the like, are for the anticipated traffic that will use the finished areas. If the Contractor decides to use such areas either in complete or partially complete state, and if, in the opinion of the Engineer, as a result of such usage the construction has been affected to make the finished surfaces unsuitable for the intended purpose, the work required to re-instate and bringing to standard is to be performed at the Contractor’s expense.</t>
  </si>
  <si>
    <t>3.2.21</t>
  </si>
  <si>
    <t>Accommodation Works</t>
  </si>
  <si>
    <t>3.2.22</t>
  </si>
  <si>
    <t>1.08</t>
  </si>
  <si>
    <t xml:space="preserve">(*) The Contractor will be responsible for making all necessary arrangements with owners and occupiers for carrying out accommodation works, including, where necessary, access onto or across private land. </t>
  </si>
  <si>
    <t>3.2.23</t>
  </si>
  <si>
    <t>Work Site, Setting Out and Cross Section</t>
  </si>
  <si>
    <t>3.2.24</t>
  </si>
  <si>
    <t>The Contractor is responsible for all the setting out of line and levels of the Works and shall employ adequate qualified staff to carry this out. Where survey markers have been established by the Engineer, the Contractor shall check the accuracy of their position and level and shall immediately notify the Engineer of any discrepancies.  (continued)</t>
  </si>
  <si>
    <t>3.2.25</t>
  </si>
  <si>
    <t>(continuation) All setting out throughout the Works must be related to the Al Ain  Municipality Datum Levels and Survey Stations and values of Al Ain  Municipality Bench Marks and survey stations shall be obtained by the Contractor from the Al Ain  Municipality.  Any Temporary Bench Mark (T.B.M) to be fixed on the site shall be tied in to the Al Ain  Municipality Datum. (continued)</t>
  </si>
  <si>
    <t>3.2.26</t>
  </si>
  <si>
    <t>1.09</t>
  </si>
  <si>
    <t xml:space="preserve">(*) (continuation) The Contractor shall, as soon as practicable, supply the Engineer with records in approved form relating to all reference pegs and bench marks and shall keep such records up to date by formal notice to the Engineer. Before commencing work on any section of the Works, the Contractor, jointly with the Engineer, shall level survey the original ground surface and shall prepare plans and cross-sections accordingly. </t>
  </si>
  <si>
    <t>3.2.27</t>
  </si>
  <si>
    <t>Contractor’s Working area</t>
  </si>
  <si>
    <t>3.2.28</t>
  </si>
  <si>
    <t>Throughout the period of construction of the works, the Contractor shall maintain the whole area of his operations in a clean tidy and safe conditions by arranging his materials.  Debris etc., shall be systematically cleared off the working areas as it accumulates and if not removed directly from the site shall be deposited at the collection points allocated by the Engineer pending remove from the site. (continuation)</t>
  </si>
  <si>
    <t>3.2.29</t>
  </si>
  <si>
    <t>1.10</t>
  </si>
  <si>
    <t>(*) (continuation) This clause in no way invalidates the contractor's obligation under clauses the General Conditions of the Contract.  The Contractor shall restrict his activities to the defined site area or any other area for which they have permission to use.</t>
  </si>
  <si>
    <t>3.2.30</t>
  </si>
  <si>
    <t>1.11</t>
  </si>
  <si>
    <t>(*) The Contractor shall be held responsible for any nuisance caused by his workmen on ground surrounding the site and adjoining buildings etc, and must make good all such damage and settle any claims for compensation at his own expense.</t>
  </si>
  <si>
    <t>3.2.31</t>
  </si>
  <si>
    <t>Temporary Water and Electricity Services for the Construction Works</t>
  </si>
  <si>
    <t>3.2.32</t>
  </si>
  <si>
    <t>The Contractor shall provide and maintain temporary water and electricity services required for the Works including that required by the sub-contractors. Pay all charges and bear all costs for the necessary temporary installation including pipe work, pumps, water tankers, storage tanks, generating equipment, etc., and remove on completion and make good all work disturbed.</t>
  </si>
  <si>
    <t>3.2.33</t>
  </si>
  <si>
    <t>1.12</t>
  </si>
  <si>
    <t xml:space="preserve">(*) Establishment charge </t>
  </si>
  <si>
    <t>3.2.34</t>
  </si>
  <si>
    <t>1.13</t>
  </si>
  <si>
    <t xml:space="preserve">(*) Maintenance charge </t>
  </si>
  <si>
    <t>day</t>
  </si>
  <si>
    <t>3.2.35</t>
  </si>
  <si>
    <t>1.14</t>
  </si>
  <si>
    <t>(*) Removal charge</t>
  </si>
  <si>
    <t>3.2.36</t>
  </si>
  <si>
    <t>Labour Camps</t>
  </si>
  <si>
    <t>3.2.37</t>
  </si>
  <si>
    <t>1.15</t>
  </si>
  <si>
    <t>(*) A labour camp is not permitted on site. Watchman and security staff only may be accommodated.</t>
  </si>
  <si>
    <t>3.2.38</t>
  </si>
  <si>
    <t>Assistance and instruments for Engineer’s representative</t>
  </si>
  <si>
    <t>3.2.39</t>
  </si>
  <si>
    <t xml:space="preserve">Surveying Equipments for the use of Employer/ Employer's Representative's staff as required </t>
  </si>
  <si>
    <t>3.2.40</t>
  </si>
  <si>
    <t>1.16</t>
  </si>
  <si>
    <t>(*) Supply of surveying equipment</t>
  </si>
  <si>
    <t>3.2.41</t>
  </si>
  <si>
    <t>1.17</t>
  </si>
  <si>
    <t xml:space="preserve">(*) Maintenance of surveying equipment </t>
  </si>
  <si>
    <t>3.2.42</t>
  </si>
  <si>
    <t>1.18</t>
  </si>
  <si>
    <t>(*) Removal of surveying equipment</t>
  </si>
  <si>
    <t>3.2.43</t>
  </si>
  <si>
    <t>1.19</t>
  </si>
  <si>
    <t>(*) Chainmen</t>
  </si>
  <si>
    <t>3.2.44</t>
  </si>
  <si>
    <t>1.20</t>
  </si>
  <si>
    <t xml:space="preserve">(*) Office attendance (3 Nos considered as 1 unit) </t>
  </si>
  <si>
    <t>3.2.45</t>
  </si>
  <si>
    <t>Offices and Facilities for the Employer and the Engineer</t>
  </si>
  <si>
    <t>3.2.46</t>
  </si>
  <si>
    <t xml:space="preserve">Site offices and kitchens for the use of the Employer, Employer's Representative, Construction Supervision Consultant, Engineer and others are to be provided by the Contractor, along with simple adequate office furniture. The Contractor shall be responsible for the maintenance of the site offices and pay all Electricity, Water and Etisalat charges for the duration of the construction period   as specified .  </t>
  </si>
  <si>
    <t>3.2.47</t>
  </si>
  <si>
    <t>1.21</t>
  </si>
  <si>
    <t>(*) Establishment of offices for the Employer and Engineer</t>
  </si>
  <si>
    <t>3.2.48</t>
  </si>
  <si>
    <t>1.22</t>
  </si>
  <si>
    <t>(*) Maintenance of the offices for the Employer and the Engineer</t>
  </si>
  <si>
    <t>3.2.49</t>
  </si>
  <si>
    <t>1.23</t>
  </si>
  <si>
    <t>(*) Removal of offices for the Employer and Engineer</t>
  </si>
  <si>
    <t>3.2.50</t>
  </si>
  <si>
    <t>1.24</t>
  </si>
  <si>
    <t>(*) Establishment of office equipment</t>
  </si>
  <si>
    <t>3.2.51</t>
  </si>
  <si>
    <t>1.25</t>
  </si>
  <si>
    <t>(*) Maintenance of office equipment</t>
  </si>
  <si>
    <t>3.2.52</t>
  </si>
  <si>
    <t>1.26</t>
  </si>
  <si>
    <t>(*) Removal of office equipment</t>
  </si>
  <si>
    <t>3.2.53</t>
  </si>
  <si>
    <t>1.27</t>
  </si>
  <si>
    <t>(*) Provide all consumables for use within the site offices, as required</t>
  </si>
  <si>
    <t>3.2.54</t>
  </si>
  <si>
    <t>Transportation</t>
  </si>
  <si>
    <t>3.2.55</t>
  </si>
  <si>
    <t>Supply of vehicles for Employer's/Engineer use, latest model in brand new condition, insurance, registration, in accordance with the Specification and to Employer's/ Engineers approval</t>
  </si>
  <si>
    <t>3.2.56</t>
  </si>
  <si>
    <t>1.28</t>
  </si>
  <si>
    <t>(*) Supply of 4WD Toyota Land Cruiser, VXR full option or equivalent, (1 Nos)</t>
  </si>
  <si>
    <t>3.2.57</t>
  </si>
  <si>
    <t>1.29</t>
  </si>
  <si>
    <t>(*) Supply of 4WD Toyota Prado or equivalent, 6 cylinder, (2 Nos)</t>
  </si>
  <si>
    <t>3.2.58</t>
  </si>
  <si>
    <t>1.30</t>
  </si>
  <si>
    <t>(*) Supply of 4WD double cabin pick up, Toyota or equivalent, automatic full option, (5 Nos)</t>
  </si>
  <si>
    <t>3.2.59</t>
  </si>
  <si>
    <t>Maintenance of vehicles for Employer's/Engineer use, including fuel, insurance, registration, all wear and tear, maintenance, replacement in case of breakdown, in accordance with the Specification and to Employer's/ Engineers approval</t>
  </si>
  <si>
    <t>3.2.60</t>
  </si>
  <si>
    <t>1.31</t>
  </si>
  <si>
    <t>(*) Maintenance of 4WD Toyota Land Cruiser, VXR full option or equivalent, (1 Nos)</t>
  </si>
  <si>
    <t>3.2.61</t>
  </si>
  <si>
    <t>1.32</t>
  </si>
  <si>
    <t>(*) Maintenance of 4WD Toyota Prado or equivalent, 6 cylinder, (2 Nos)</t>
  </si>
  <si>
    <t>3.2.62</t>
  </si>
  <si>
    <t>1.33</t>
  </si>
  <si>
    <t>(*) Maintenance of 4WD double cabin pick up, Toyota or equivalent, automatic full option, (5 Nos)</t>
  </si>
  <si>
    <t>3.2.63</t>
  </si>
  <si>
    <t>Site Administration supervision and security</t>
  </si>
  <si>
    <t>3.2.64</t>
  </si>
  <si>
    <t>1.34</t>
  </si>
  <si>
    <t>(*) The Contractor is to allow in his tender for all site administration and supervision costs including all necessary security arrangements, and the safety of the public and adjoining property and shall be liable for any claims arising from loss or damage suffered.</t>
  </si>
  <si>
    <t>3.2.65</t>
  </si>
  <si>
    <t>1.35</t>
  </si>
  <si>
    <t>(*) Inclusion is to be made for all necessary watchmen, all lighting required for safeguarding the works, and plant and for making good and reinstating after any damage or theft.</t>
  </si>
  <si>
    <t>3.2.66</t>
  </si>
  <si>
    <t>Temporary IT Connections and Equipment</t>
  </si>
  <si>
    <t>3.2.67</t>
  </si>
  <si>
    <t>The Contractor is to provide temporary IT equipment and connections such as telephones, fax machines with connections and internet connections on separate outside lines for staff of the Contractor and the subcontractor's use.  He is to allow in his tender for the costs of installation, hire, consumables, charges and removal.</t>
  </si>
  <si>
    <t>3.2.68</t>
  </si>
  <si>
    <t>1.36</t>
  </si>
  <si>
    <t>3.2.69</t>
  </si>
  <si>
    <t>1.37</t>
  </si>
  <si>
    <t>3.2.70</t>
  </si>
  <si>
    <t>1.38</t>
  </si>
  <si>
    <t xml:space="preserve">(*) Removal charge </t>
  </si>
  <si>
    <t>3.2.71</t>
  </si>
  <si>
    <t>Offices for the Contractor</t>
  </si>
  <si>
    <t>3.2.72</t>
  </si>
  <si>
    <t>The Contractor is to provide, in positions to be approved by the Engineer, maintain, move from time to time as may be required, disinfect and eventually move from site the following temporary accommodation all in accordance with the Specification. All necessary furnished offices for the use of his site staff and the site staff of all subcontractors, all in accordance with the Specification. (continued...)</t>
  </si>
  <si>
    <t>3.2.73</t>
  </si>
  <si>
    <t>(… continued). Weatherproof lock-up sheds, workshops and stores for the storage and protection of materials, tools and plant, all in accordance with the Specification.</t>
  </si>
  <si>
    <t>3.2.74</t>
  </si>
  <si>
    <t>1.39</t>
  </si>
  <si>
    <t>3.2.75</t>
  </si>
  <si>
    <t>1.40</t>
  </si>
  <si>
    <t>3.2.76</t>
  </si>
  <si>
    <t>1.41</t>
  </si>
  <si>
    <t>3.2.77</t>
  </si>
  <si>
    <t>Facilities for the Contractor</t>
  </si>
  <si>
    <t>3.2.78</t>
  </si>
  <si>
    <t>All accommodation required for welfare facilities including adequate shelter from inclement weather, accommodation for the storage and drying of clothes, taking of meals and sanitary and washing facilities for all people employed on the site, first aid facilities, fire fighting equipment and drinking water facilities, including all necessary service connections, all in accordance with the Specification.</t>
  </si>
  <si>
    <t>3.2.79</t>
  </si>
  <si>
    <t>1.42</t>
  </si>
  <si>
    <t>3.2.80</t>
  </si>
  <si>
    <t>1.43</t>
  </si>
  <si>
    <t>3.2.81</t>
  </si>
  <si>
    <t>1.44</t>
  </si>
  <si>
    <t>3.2.82</t>
  </si>
  <si>
    <t>Labour and Materials</t>
  </si>
  <si>
    <t>3.2.83</t>
  </si>
  <si>
    <t>1.45</t>
  </si>
  <si>
    <t>(*) The Contractor shall provide such labour, materials and transport as the Engineer's representative may require to assist him in carrying out tests and checks on materials and workmanship and setting out and measurement of works.</t>
  </si>
  <si>
    <t>3.2.84</t>
  </si>
  <si>
    <t>Site Laboratory and Tests</t>
  </si>
  <si>
    <t>3.2.85</t>
  </si>
  <si>
    <t>1.46</t>
  </si>
  <si>
    <t>(*) Establishment of site laboratory including all testing equipments and materials all as detailed in the Specification and directed by the Engineer</t>
  </si>
  <si>
    <t>3.2.86</t>
  </si>
  <si>
    <t>1.47</t>
  </si>
  <si>
    <t>(*) Maintenance of site laboratory complete including Equipements, calibration as instructed by the Engineer, cleanning and all facilities and utilities as specified and instructed by the Engineer allow for labours, Lab technicians approved by the Engineer and performing the required materials tests</t>
  </si>
  <si>
    <t>3.2.87</t>
  </si>
  <si>
    <t>1.48</t>
  </si>
  <si>
    <t>(*) Removal of site laboratory including all testing equipments and materials all as detailed in the Specification and directed by the Engineer</t>
  </si>
  <si>
    <t>3.2.88</t>
  </si>
  <si>
    <t>1.49</t>
  </si>
  <si>
    <t xml:space="preserve">(*) The Contractor shall also allow for all requirements, obligations, etc., with regard to all tests that are to be carried out by an approved independent Al Ain Municipality accredited laboratory. </t>
  </si>
  <si>
    <t>3.2.89</t>
  </si>
  <si>
    <t>Site Hoarding</t>
  </si>
  <si>
    <t>3.2.90</t>
  </si>
  <si>
    <t>(*) the hoardings of min. 2.2m and 2.6 max. height, segmented continuous steel hoarding system with U-framed and deck corrugated sheet faced with surface mounted concrete blocks of size 600x400x400mm and GI pipe supports and struts. All coating and fixation details are as per drawings and Specification / Authorities requirements.</t>
  </si>
  <si>
    <t>Sum</t>
  </si>
  <si>
    <t>3.2.91</t>
  </si>
  <si>
    <t>1.50</t>
  </si>
  <si>
    <t xml:space="preserve">(*) Supply, install the hoardings </t>
  </si>
  <si>
    <t>3.2.92</t>
  </si>
  <si>
    <t>1.51</t>
  </si>
  <si>
    <t xml:space="preserve">(*) Maintain of the site hoardings </t>
  </si>
  <si>
    <t>3.2.93</t>
  </si>
  <si>
    <t>1.52</t>
  </si>
  <si>
    <t>(*) The Contractor shall dismantle the site hoarding, on completion of the contract, remove from site, make good where necessary and clean the site, all to the satisfaction of the Engineer.</t>
  </si>
  <si>
    <t>3.2.94</t>
  </si>
  <si>
    <t>Records</t>
  </si>
  <si>
    <t>3.2.95</t>
  </si>
  <si>
    <t>1.53</t>
  </si>
  <si>
    <t>(*) During the progress of the Works, the Contractor shall keep at this own cost, records of all details and dimensions of the works as constructed and shall at any time submit such records to the Engineer as he may require.</t>
  </si>
  <si>
    <t>3.2.96</t>
  </si>
  <si>
    <t>1.54</t>
  </si>
  <si>
    <t xml:space="preserve">(*) In addition to those records which are specifically required by the Specification to be kept (e.g. test cubes of concrete, air temperature, etc.,) a site record shall be kept of the completion dates of the various works in each trade, with particular reference to work which requires time for drying out, such as solid backgrounds which receive insitu screeds and finishing's, including the completion time of the individual layers of each application.  </t>
  </si>
  <si>
    <t>3.2.97</t>
  </si>
  <si>
    <t>The Contractor shall arrange for the original to be signed by the Engineer each calendar month, and for a copy to be issued to the Engineer at site meetings.  The Contractor's claims in relation to the extensions of time may not be entertained in the event that those records are not kept up to date.</t>
  </si>
  <si>
    <t>3.2.98</t>
  </si>
  <si>
    <t>1.55</t>
  </si>
  <si>
    <t>(*) The Contractor shall keep records of dates of commencement and completion of all trades, fix by fix, including dates of each concrete pour, in a manner and layout acceptable to the Engineer. A copy of these records shall be made freely available to the Engineer at any time, upon request.</t>
  </si>
  <si>
    <t>3.2.99</t>
  </si>
  <si>
    <t>Protection</t>
  </si>
  <si>
    <t>3.2.100</t>
  </si>
  <si>
    <t>Adequate protection against any form of damage or deterioration shall be provided for all sections of the Works.  This shall include protective tapes, casings, guard rails and the like which shall be provided, if necessary.  Particular care shall be taken to mask self finished surfaces during the application of adjacent insitu work, and windows and doors during the application of sprayed finishes. (continued)</t>
  </si>
  <si>
    <t>3.2.101</t>
  </si>
  <si>
    <t>1.56</t>
  </si>
  <si>
    <t>(*) (continuation) In pursuance of his obligations under the Conditions of Contract, the contractor shall, whenever required or directed by the Engineer, cover up and protect the works from the weather and from damage by his own or other workmen performing subsequent operations.</t>
  </si>
  <si>
    <t>3.2.102</t>
  </si>
  <si>
    <t>1.57</t>
  </si>
  <si>
    <t>(*) The Contractor shall provide all necessary dust sheets, barriers and guard rails and clear away the same on completion.</t>
  </si>
  <si>
    <t>3.2.103</t>
  </si>
  <si>
    <t>1.58</t>
  </si>
  <si>
    <t>(*) The Contractor shall take all reasonable and proper steps for the protection of all places on or about the works which may be dangerous to his workmen or any other persons or to traffic.  The Contractor shall provide and maintain signs, red warning lamps and barricades as necessary in such places.</t>
  </si>
  <si>
    <t>3.2.104</t>
  </si>
  <si>
    <t>Protection and upkeep of site and adjacent areas and properties</t>
  </si>
  <si>
    <t>3.2.105</t>
  </si>
  <si>
    <t>1.59</t>
  </si>
  <si>
    <t>(*) The Contractor shall take all necessary precautions to protect buildings, fences, roads, passages, culverts and other apparatus, if found, and he shall not demolish or remove any of these works except according to specific instructions by the Engineer.</t>
  </si>
  <si>
    <t>3.2.106</t>
  </si>
  <si>
    <t>Cleaning of the works</t>
  </si>
  <si>
    <t>3.2.107</t>
  </si>
  <si>
    <t>1.60</t>
  </si>
  <si>
    <t>(*) Immediately prior to the handing over of the works, the Contractor shall thoroughly clean all buildings and landscaped areas, wash down windows and generally clean the works ready for occupation, all to the approval of the Engineer.</t>
  </si>
  <si>
    <t>3.2.108</t>
  </si>
  <si>
    <t>Project Sign Boards</t>
  </si>
  <si>
    <t>3.2.109</t>
  </si>
  <si>
    <t>Supply, erect and maintain and removal of project sign boards including footing as per Drawings and Specification</t>
  </si>
  <si>
    <t>3.2.110</t>
  </si>
  <si>
    <t>1.61</t>
  </si>
  <si>
    <t>(*) Establishment of Project Sign Boards (fixed)</t>
  </si>
  <si>
    <t>3.2.111</t>
  </si>
  <si>
    <t>1.62</t>
  </si>
  <si>
    <t>(*) Maintenance of Project Sign Boards (time related)</t>
  </si>
  <si>
    <t>3.2.112</t>
  </si>
  <si>
    <t>1.63</t>
  </si>
  <si>
    <t>(*) Removal of  Project Sign Boards (fixed)</t>
  </si>
  <si>
    <t>3.2.113</t>
  </si>
  <si>
    <t>Programme of Works</t>
  </si>
  <si>
    <t>3.2.114</t>
  </si>
  <si>
    <t>1.64</t>
  </si>
  <si>
    <t>(*) The Contractor shall submit to the Engineer for approval a Critical Path Programme, in Primavera P3 format in both hard and electronic format, and other supporting documentation of the works within the time stipulated in the Conditions of Contract together with details of equipment, procedures and method of work which the Contractor intends to utilise and to follow.</t>
  </si>
  <si>
    <t>3.2.115</t>
  </si>
  <si>
    <t>Progress Photographs</t>
  </si>
  <si>
    <t>3.2.116</t>
  </si>
  <si>
    <t>1.65</t>
  </si>
  <si>
    <t>(*) The Contractor shall arrange for monthly record photographs for Works as directed and specified by the Engineer.</t>
  </si>
  <si>
    <t>month</t>
  </si>
  <si>
    <t>3.2.117</t>
  </si>
  <si>
    <t>Quality of Materials and Supply</t>
  </si>
  <si>
    <t>3.2.118</t>
  </si>
  <si>
    <t>1.66</t>
  </si>
  <si>
    <t>(*) The Contractor shall ensure that all materials used in the Works shall be new and of the best quality, as specified.</t>
  </si>
  <si>
    <t>3.2.119</t>
  </si>
  <si>
    <t>Samples according to Specification and Drawings.</t>
  </si>
  <si>
    <t>3.2.120</t>
  </si>
  <si>
    <t xml:space="preserve">The Contractor is to arrange for the submission of samples of all materials and manufacturers of materials proposed to be used / incorporated in the works, all samples, goods, literature and the like are to be provided at the Contractor's expense.  </t>
  </si>
  <si>
    <t>3.2.121</t>
  </si>
  <si>
    <t>1.67</t>
  </si>
  <si>
    <t>(*) Floor and wall finishes</t>
  </si>
  <si>
    <t>3.2.122</t>
  </si>
  <si>
    <t>1.68</t>
  </si>
  <si>
    <t xml:space="preserve">(*) External facade mock-up </t>
  </si>
  <si>
    <t>3.2.123</t>
  </si>
  <si>
    <t>1.69</t>
  </si>
  <si>
    <t>(*) Timber doors</t>
  </si>
  <si>
    <t>3.2.124</t>
  </si>
  <si>
    <t>1.70</t>
  </si>
  <si>
    <t>(*) Kitchen Cabinet</t>
  </si>
  <si>
    <t>3.2.125</t>
  </si>
  <si>
    <t>1.71</t>
  </si>
  <si>
    <t>(*) Stair handrails</t>
  </si>
  <si>
    <t>3.2.126</t>
  </si>
  <si>
    <t>1.72</t>
  </si>
  <si>
    <t>(*) Sanitary ware set</t>
  </si>
  <si>
    <t>3.2.127</t>
  </si>
  <si>
    <t>Method Statements</t>
  </si>
  <si>
    <t>3.2.128</t>
  </si>
  <si>
    <t>1.73</t>
  </si>
  <si>
    <t>(*) The Contractor shall compile and submit a detailed schedule of method statements, as specified, and shall submit method statements as required by the Engineer.</t>
  </si>
  <si>
    <t>3.2.129</t>
  </si>
  <si>
    <t>Administrative Requirements</t>
  </si>
  <si>
    <t>3.2.130</t>
  </si>
  <si>
    <t>Allow for Contract requirements and procedures to provide the following:</t>
  </si>
  <si>
    <t>3.2.131</t>
  </si>
  <si>
    <t>1.74</t>
  </si>
  <si>
    <t>(*) Site Safety</t>
  </si>
  <si>
    <t>3.2.132</t>
  </si>
  <si>
    <t>1.75</t>
  </si>
  <si>
    <t>(*) Traffic Plan within Site Premises</t>
  </si>
  <si>
    <t>3.2.133</t>
  </si>
  <si>
    <t>1.76</t>
  </si>
  <si>
    <t xml:space="preserve">(*) Testing </t>
  </si>
  <si>
    <t>3.2.134</t>
  </si>
  <si>
    <t>1.77</t>
  </si>
  <si>
    <t>(*) QA/ QC</t>
  </si>
  <si>
    <t>3.2.135</t>
  </si>
  <si>
    <t>1.78</t>
  </si>
  <si>
    <t>(*) Material Submittals</t>
  </si>
  <si>
    <t>3.2.136</t>
  </si>
  <si>
    <t>1.79</t>
  </si>
  <si>
    <t xml:space="preserve">(*) Program of Work and Monthly works reports </t>
  </si>
  <si>
    <t>3.2.137</t>
  </si>
  <si>
    <t>Traffic Regulations</t>
  </si>
  <si>
    <t>3.2.138</t>
  </si>
  <si>
    <t>1.80</t>
  </si>
  <si>
    <t>(*) The Contractor is to observe and allow for all requirements, obligations, etc., with regard to traffic regulations, including safety, control and any temporary diversion of traffic, including the loading and unloading of or waiting of vehicles on public highways and the Contract Sum is deemed to include for the strict compliance therewith.</t>
  </si>
  <si>
    <t>3.2.139</t>
  </si>
  <si>
    <t>Fire Protection</t>
  </si>
  <si>
    <t>3.2.140</t>
  </si>
  <si>
    <t>1.81</t>
  </si>
  <si>
    <t xml:space="preserve">(*) Adequate precaution shall be taken against fire throughout all the Contractor’s and Sub-contractor’s operations, as specified. </t>
  </si>
  <si>
    <t>3.2.141</t>
  </si>
  <si>
    <t>Safety, Health and Welfare of work people</t>
  </si>
  <si>
    <t>3.2.142</t>
  </si>
  <si>
    <t>1.82</t>
  </si>
  <si>
    <t>(*) The Contractor is to allow in his tender for providing for the safety, health and welfare of all work people, including those employed by the subcontractors as per authority requirements (civil defence or any other authority).</t>
  </si>
  <si>
    <t>3.2.143</t>
  </si>
  <si>
    <t>Tidying and Clearing the Site</t>
  </si>
  <si>
    <t>3.2.144</t>
  </si>
  <si>
    <t>1.83</t>
  </si>
  <si>
    <t>(*) The Contractor shall maintain the site in a clean and orderly condition free from accumulation of waste materials and rubbish during the entire construction period to the satisfaction of the Engineer.</t>
  </si>
  <si>
    <t>3.2.145</t>
  </si>
  <si>
    <t>1.84</t>
  </si>
  <si>
    <t xml:space="preserve">(*) On completion the entire site is to be cleared of all construction materials and temporary buildings, etc. to the satisfaction of the Engineer. </t>
  </si>
  <si>
    <t>3.2.146</t>
  </si>
  <si>
    <t>Soil Investigation</t>
  </si>
  <si>
    <t>3.2.147</t>
  </si>
  <si>
    <t>1.85</t>
  </si>
  <si>
    <t xml:space="preserve">(*) Any information given about soils investigations carried out is for the Contractor’s assistance only. It is the Contractor’s responsibility to check and confirm the existing ground conditions and in particular the likelihood of encountering water during the course of sub-surface construction. </t>
  </si>
  <si>
    <t>3.2.148</t>
  </si>
  <si>
    <t>Works Free From Water ( dewatering )</t>
  </si>
  <si>
    <t>3.2.149</t>
  </si>
  <si>
    <t>1.86</t>
  </si>
  <si>
    <t xml:space="preserve">(*) Except where in the opinion of the Engineer, the route of work necessitates underwater construction, the Contractor shall execute all works in the dry, and shall construct any temporary drains, water courses, pumping and other works that may be necessary for the purpose. The Contractor shall have included for the cost of all operations necessary to comply with this Clause within his tender. </t>
  </si>
  <si>
    <t>3.2.150</t>
  </si>
  <si>
    <t>Contract Insurances</t>
  </si>
  <si>
    <t>3.2.151</t>
  </si>
  <si>
    <t>1.87</t>
  </si>
  <si>
    <t>(*) The Contractor should allow for provision of all the contract insurances in accordance with the Conditions of Contract. The contract insurances shall be from an approved insurance company in the Abu Dhabi Emirate and to the approval of the Engineer and the Employer.</t>
  </si>
  <si>
    <t>3.2.152</t>
  </si>
  <si>
    <t>Bonds</t>
  </si>
  <si>
    <t>3.2.153</t>
  </si>
  <si>
    <t>1.88</t>
  </si>
  <si>
    <t>(*) The Contractor should allow for all bonds including performance security in accordance with the Conditions of Contract. The Bonds be from an approved bank/finance institute in the Abu Dhabi Emirate and to the approval of the Engineer and the Employer.</t>
  </si>
  <si>
    <t>3.2.154</t>
  </si>
  <si>
    <t>Guarantees &amp; Warrantees</t>
  </si>
  <si>
    <t>3.2.155</t>
  </si>
  <si>
    <t>1.89</t>
  </si>
  <si>
    <t>(*) The Contractor should allow for provision of all necessary contract warranties in accordance with the Conditions of Contract and Specification. The guarantee's shall be to the approval of the Engineer and the Employer.</t>
  </si>
  <si>
    <t>Item</t>
  </si>
  <si>
    <t>3.2.156</t>
  </si>
  <si>
    <t>Documents</t>
  </si>
  <si>
    <t>3.2.157</t>
  </si>
  <si>
    <t>1.90</t>
  </si>
  <si>
    <t xml:space="preserve">(*) The Contractor shall supply all the following documents as required. '‘as built drawings’ ; Operation and Maintenance Manuals; Testing and Commissioning Certifcates;Training materials; Keys and any necessary passwords or codes; Warranties; Permits , Approvals, Spares , Tools and any other documentation required in accordance with the Contract. </t>
  </si>
  <si>
    <t>3.2.158</t>
  </si>
  <si>
    <t>Reports</t>
  </si>
  <si>
    <t>3.2.159</t>
  </si>
  <si>
    <t>1.91</t>
  </si>
  <si>
    <t>(*) The Contractor shall supply all reports as required.</t>
  </si>
  <si>
    <t>3.2.160</t>
  </si>
  <si>
    <t>1.92</t>
  </si>
  <si>
    <t>(*) The Contractor shall list here other items not included above but necessary for the complete and satisfactory completion of this section of the Works. Such items shall be deemed to be included unless specifically listed here.</t>
  </si>
  <si>
    <t>3.2.161</t>
  </si>
  <si>
    <t>Estidama Requirements- Refer to Specification / Estidama Manual.</t>
  </si>
  <si>
    <t>3.2.162</t>
  </si>
  <si>
    <t>1.93</t>
  </si>
  <si>
    <t>(*) Guest Worker Accommodation.</t>
  </si>
  <si>
    <t>3.2.163</t>
  </si>
  <si>
    <t>1.94</t>
  </si>
  <si>
    <t>(*) Basic construction waste management.</t>
  </si>
  <si>
    <t>3.2.164</t>
  </si>
  <si>
    <t>1.95</t>
  </si>
  <si>
    <t>(*) Construction environmental management.</t>
  </si>
  <si>
    <t>3.2.165</t>
  </si>
  <si>
    <t>1.96</t>
  </si>
  <si>
    <t>(*) Construction indoor air quality management.</t>
  </si>
  <si>
    <t>3.2.166</t>
  </si>
  <si>
    <t>Contract Documents</t>
  </si>
  <si>
    <t>3.2.167</t>
  </si>
  <si>
    <t>1.97</t>
  </si>
  <si>
    <t>(*) The Contractor shall submit to Engineer / Employer with 3 sets (colored) hard copy and 5 CDs of scanned copy of the complete Contract Documents within 5 days of receipt of the fully signed Contract.</t>
  </si>
  <si>
    <t>3.2.168</t>
  </si>
  <si>
    <t>Preventive Maintenance During Defects Notification Period</t>
  </si>
  <si>
    <t>3.2.169</t>
  </si>
  <si>
    <t>1.98</t>
  </si>
  <si>
    <t>(*) Allow for complete preventive maintenance during Defects Notification Period for all Civil &amp; Electro-Mechanical works as per the Contract.</t>
  </si>
  <si>
    <t>3.2.170</t>
  </si>
  <si>
    <t>Contractor's Adjustment</t>
  </si>
  <si>
    <t>3.2.171</t>
  </si>
  <si>
    <t>1.99</t>
  </si>
  <si>
    <t>(*) The Contractor may price here any new items or additional quantity for an existing BOQ item, which are shown in the Drawings or any other Tender/Contract Documents but overlooked or not specifically mentioned herein and is necessary for the satisfactory completion of the Works/this section. Should the Contractor fail to insert any item here, it will be deemed that his lump sum Tender Price includes all such items and no claims for additional items will be entertained.</t>
  </si>
  <si>
    <t>3.2.172</t>
  </si>
  <si>
    <t>Please attach one PDF file to be named "Additional Items for (insert bill no/name &amp; Section No/name)" for the details of these additional items in the additional attachment area in the Commercial Envelope.</t>
  </si>
  <si>
    <t xml:space="preserve">3.3 BILL NO. 2 - INFRASTRUCTURE WORKS: </t>
  </si>
  <si>
    <t xml:space="preserve">3.4 Bill No. 2.01 - GROUND INVESTIGATION </t>
  </si>
  <si>
    <t>32 (out of 32)</t>
  </si>
  <si>
    <t>3.4.1</t>
  </si>
  <si>
    <t>Trial pits and trenches</t>
  </si>
  <si>
    <t>3.4.2</t>
  </si>
  <si>
    <t>Excavate trial pits by hand tools to ascertain/verify locations of existing services</t>
  </si>
  <si>
    <t>3.4.3</t>
  </si>
  <si>
    <t>Number in material, plan area of the bottom of excavation up to 1.00 m2</t>
  </si>
  <si>
    <t>3.4.4</t>
  </si>
  <si>
    <t>2.01.01</t>
  </si>
  <si>
    <t>(*) Trial pits, plan area of the bottom of excavation up to 1.00 m2; Maximum depth not exceeding 1 m</t>
  </si>
  <si>
    <t>nr</t>
  </si>
  <si>
    <t>3.4.5</t>
  </si>
  <si>
    <t>2.01.02</t>
  </si>
  <si>
    <t>(*) Trial pits, plan area of the bottom of excavation up to 1.00 m2; Maximum depth 1.00 -2.00 m</t>
  </si>
  <si>
    <t>3.4.6</t>
  </si>
  <si>
    <t>2.01.03</t>
  </si>
  <si>
    <t>(*) Trial pits, plan area of the bottom of excavation up to 1.00 m2; Maximum depth 2.00 -3.00 m</t>
  </si>
  <si>
    <t>3.4.7</t>
  </si>
  <si>
    <t>Number in material, plan area of the bottom of excavation up to 1.00 - 2.00m2</t>
  </si>
  <si>
    <t>3.4.8</t>
  </si>
  <si>
    <t>2.01.04</t>
  </si>
  <si>
    <t>(*) Trial pits, plan area of the bottom of excavation up to 1.00 - 2.00m2; Maximum depth not exceeding 1 m</t>
  </si>
  <si>
    <t>3.4.9</t>
  </si>
  <si>
    <t>2.01.05</t>
  </si>
  <si>
    <t>(*) Trial pits, plan area of the bottom of excavation up to 1.00 - 2.00m2; Maximum depth 1.00 -2.00 m</t>
  </si>
  <si>
    <t>3.4.10</t>
  </si>
  <si>
    <t>2.01.06</t>
  </si>
  <si>
    <t>(*) Trial pits, plan area of the bottom of excavation up to 1.00 - 2.00m2; Maximum depth 2.00 -3.00 m</t>
  </si>
  <si>
    <t>3.4.11</t>
  </si>
  <si>
    <t>Depth in material ; Plan area at the bottom of the excavation</t>
  </si>
  <si>
    <t>3.4.12</t>
  </si>
  <si>
    <t>2.01.07</t>
  </si>
  <si>
    <t>(*) Trial pits ; Plan area at the bottom of the excavation; Upto 1.00 m2</t>
  </si>
  <si>
    <t>m</t>
  </si>
  <si>
    <t>3.4.13</t>
  </si>
  <si>
    <t>2.01.08</t>
  </si>
  <si>
    <t>(*) Trial pits ; Plan area at the bottom of the excavation; 1.00 - 2.00 m2</t>
  </si>
  <si>
    <t>3.4.14</t>
  </si>
  <si>
    <t>Depth supported Plan area at the bottom of the excavation</t>
  </si>
  <si>
    <t>3.4.15</t>
  </si>
  <si>
    <t>2.01.09</t>
  </si>
  <si>
    <t>(*) Trial pits, depth supported Plan area at the bottom of the excavation; Upto 1.00 m2</t>
  </si>
  <si>
    <t>3.4.16</t>
  </si>
  <si>
    <t>2.01.10</t>
  </si>
  <si>
    <t>(*) Trial pits, depth supported Plan area at the bottom of the excavation; 1.00 - 2.00 m2</t>
  </si>
  <si>
    <t>3.4.17</t>
  </si>
  <si>
    <t>Depth backfilled with excavated material. Plan area at the bottom of the excavation</t>
  </si>
  <si>
    <t>3.4.18</t>
  </si>
  <si>
    <t>2.01.11</t>
  </si>
  <si>
    <t>(*) Depth backfilled with excavated material for trial pits. Plan area at the bottom of the excavation Upto 1.00 m2</t>
  </si>
  <si>
    <t>3.4.19</t>
  </si>
  <si>
    <t>2.01.12</t>
  </si>
  <si>
    <t>(*) Depth backfilled with excavated material for trial pits. Plan area at the bottom of the excavation; 1.00 - 2.00 m2</t>
  </si>
  <si>
    <t>3.4.20</t>
  </si>
  <si>
    <t>Excavate trial trenches to ascertain/verify/ locate existing services, maximum length 3m  :  excavation by hand</t>
  </si>
  <si>
    <t>3.4.21</t>
  </si>
  <si>
    <t>Number in material</t>
  </si>
  <si>
    <t>3.4.22</t>
  </si>
  <si>
    <t>2.01.13</t>
  </si>
  <si>
    <t>(*) Excavate trial trenches to ascertain/verify/ locate existing services :  excavation by hand; Depth not exceeding 1 m</t>
  </si>
  <si>
    <t>3.4.23</t>
  </si>
  <si>
    <t>2.01.14</t>
  </si>
  <si>
    <t>(*) Excavate trial trenches to ascertain/verify/ locate existing services :  excavation by hand; Maximum depth 1.00 -2.00 m</t>
  </si>
  <si>
    <t>3.4.24</t>
  </si>
  <si>
    <t>2.01.15</t>
  </si>
  <si>
    <t>(*) Excavate trial trenches to ascertain/verify/ locate existing services :  excavation by hand; Maximum depth 2.00 -3.00 m</t>
  </si>
  <si>
    <t>3.4.25</t>
  </si>
  <si>
    <t>Depth in meter</t>
  </si>
  <si>
    <t>3.4.26</t>
  </si>
  <si>
    <t>2.01.16</t>
  </si>
  <si>
    <t>(*) Trial trenches excavation by hand; Depth in material</t>
  </si>
  <si>
    <t>3.4.27</t>
  </si>
  <si>
    <t>2.01.17</t>
  </si>
  <si>
    <t>(*) Trial trenches excavation by hand; Depth supported</t>
  </si>
  <si>
    <t>3.4.28</t>
  </si>
  <si>
    <t>2.01.18</t>
  </si>
  <si>
    <t>(*) Trial trenches, depth backfilled with excavated material</t>
  </si>
  <si>
    <t>3.4.29</t>
  </si>
  <si>
    <t>Site Tests and Observations</t>
  </si>
  <si>
    <t>3.4.30</t>
  </si>
  <si>
    <t>Rotary drilled boreholes</t>
  </si>
  <si>
    <t>3.4.31</t>
  </si>
  <si>
    <t>Nominal diameter at base 150mm</t>
  </si>
  <si>
    <t>3.4.32</t>
  </si>
  <si>
    <t>2.01.19</t>
  </si>
  <si>
    <t>(*) Number of boreholes; sub-surface site investigation for bridge foundations and culvert foundation</t>
  </si>
  <si>
    <t>3.4.33</t>
  </si>
  <si>
    <t>2.01.20</t>
  </si>
  <si>
    <t>(*) Depth with core recovery in holes of maximum depth 20 - 30m</t>
  </si>
  <si>
    <t>3.4.34</t>
  </si>
  <si>
    <t>2.01.21</t>
  </si>
  <si>
    <t>(*) Depth backfill with excavated material</t>
  </si>
  <si>
    <t>3.4.35</t>
  </si>
  <si>
    <t>Samples</t>
  </si>
  <si>
    <t>3.4.36</t>
  </si>
  <si>
    <t>2.01.22</t>
  </si>
  <si>
    <t>(*) Disturbed sample of soft material from the surface; minimum 40kg</t>
  </si>
  <si>
    <t>3.4.37</t>
  </si>
  <si>
    <t>3.4.38</t>
  </si>
  <si>
    <t>2.01.23</t>
  </si>
  <si>
    <t>(*) Site test for Ground Water Level; as directed by the Engineer</t>
  </si>
  <si>
    <t>3.4.39</t>
  </si>
  <si>
    <t>2.01.24</t>
  </si>
  <si>
    <t>(*) Standard penetration for rotary drilled boreholes</t>
  </si>
  <si>
    <t>3.4.40</t>
  </si>
  <si>
    <t>Laboratory Tests</t>
  </si>
  <si>
    <t>3.4.41</t>
  </si>
  <si>
    <t>2.01.25</t>
  </si>
  <si>
    <t>(*) Moisture content</t>
  </si>
  <si>
    <t>3.4.42</t>
  </si>
  <si>
    <t>2.01.26</t>
  </si>
  <si>
    <t>(*) Atterberg limits</t>
  </si>
  <si>
    <t>3.4.43</t>
  </si>
  <si>
    <t>2.01.27</t>
  </si>
  <si>
    <t>(*) Particle size analysis by sieve</t>
  </si>
  <si>
    <t>3.4.44</t>
  </si>
  <si>
    <t>2.01.28</t>
  </si>
  <si>
    <t>(*) MDD-OMC relationship (Proctor)</t>
  </si>
  <si>
    <t>3.4.45</t>
  </si>
  <si>
    <t>2.01.29</t>
  </si>
  <si>
    <t>(*) CBR @ 95% MDD</t>
  </si>
  <si>
    <t>3.4.46</t>
  </si>
  <si>
    <t>2.01.30</t>
  </si>
  <si>
    <t>(*) Unconfined compressive strength of core sample 1-2m height</t>
  </si>
  <si>
    <t>3.4.47</t>
  </si>
  <si>
    <t>2.01.31</t>
  </si>
  <si>
    <t>(*) Total soluble salts</t>
  </si>
  <si>
    <t>3.4.48</t>
  </si>
  <si>
    <t>3.4.49</t>
  </si>
  <si>
    <t>2.01.32</t>
  </si>
  <si>
    <t>(*) 
The Contractor may price here any new items or additional quantity for an existing BOQ item, which are shown in the Drawings or any other Tender/Contract Documents but overlooked or not specifically mentioned herein and is necessary for the satisfactory completion of the Works/this section. Should the Contractor fail to insert any item here, it will be deemed that his lump sum Tender Price includes all such items and no claims for additional items will be entertained.</t>
  </si>
  <si>
    <t>3.4.50</t>
  </si>
  <si>
    <t xml:space="preserve">3.5 BILL NO. 2.02 - DEMOLITION AND SITE CLEARANCE </t>
  </si>
  <si>
    <t>14 (out of 14)</t>
  </si>
  <si>
    <t>3.5.1</t>
  </si>
  <si>
    <t>General clearance</t>
  </si>
  <si>
    <t>3.5.2</t>
  </si>
  <si>
    <t>2.02.01</t>
  </si>
  <si>
    <t>(*) General clearance for the ROW as per specification and as agreed with the Engineer</t>
  </si>
  <si>
    <t>ha</t>
  </si>
  <si>
    <t>3.5.3</t>
  </si>
  <si>
    <t>Removal of Trees</t>
  </si>
  <si>
    <t>3.5.4</t>
  </si>
  <si>
    <t>Relocation of existing trees and backfill void thus formed</t>
  </si>
  <si>
    <t>3.5.5</t>
  </si>
  <si>
    <t>2.02.02</t>
  </si>
  <si>
    <t>(*) Trees; Girth  : Varies (including palm trees)</t>
  </si>
  <si>
    <t>3.5.6</t>
  </si>
  <si>
    <t>Carefully excavate, remove and handover trees to relevant authorities/owner, including backfilling, rot pits with selected excavation material, reinstate the ground to original condition and disposal of unsuitable material to approved tip.</t>
  </si>
  <si>
    <t>3.5.7</t>
  </si>
  <si>
    <t>2.02.03</t>
  </si>
  <si>
    <t xml:space="preserve">(*) Removal existing palm or trees and deliver to relevant authorities/Owner </t>
  </si>
  <si>
    <t>3.5.8</t>
  </si>
  <si>
    <t>2.02.04</t>
  </si>
  <si>
    <t>(*) Removal of existing trees and disposal to tip</t>
  </si>
  <si>
    <t>3.5.9</t>
  </si>
  <si>
    <t>Demolition</t>
  </si>
  <si>
    <t>3.5.10</t>
  </si>
  <si>
    <t>Break-out, remove and cart to tip</t>
  </si>
  <si>
    <t>3.5.11</t>
  </si>
  <si>
    <t>Carefully demolish /removal including surfaces, bases , structures, foundation etc including making good, deliver selected materials to Employer's store as per authority requirements as specified , as shown in drawings and as directed by the Engineer.</t>
  </si>
  <si>
    <t>3.5.12</t>
  </si>
  <si>
    <t>2.02.05</t>
  </si>
  <si>
    <t>(*) Breakout and remove existing kerbs including concrete base, backing and haul to approved dump site</t>
  </si>
  <si>
    <t>3.5.13</t>
  </si>
  <si>
    <t>2.02.06</t>
  </si>
  <si>
    <t>(*) Breakout and remove existing single face concrete barrier and haul to approved dump site</t>
  </si>
  <si>
    <t>3.5.14</t>
  </si>
  <si>
    <t>2.02.07</t>
  </si>
  <si>
    <t>(*) Carefully remove existing non illuminated warning and regulatory signs including posts and deliver to Department Store; and backfill voids.</t>
  </si>
  <si>
    <t>3.5.15</t>
  </si>
  <si>
    <t>2.02.08</t>
  </si>
  <si>
    <t>(*) Carefully remove existing fence including posts deliver to relevant authority store as directed by the Engineer, including removing of foundation to approved dump site and backfill voids complete</t>
  </si>
  <si>
    <t>3.5.16</t>
  </si>
  <si>
    <t>2.02.09</t>
  </si>
  <si>
    <t>(*) Galvanized mild steel guard rail; including posts and foundations to the approved dump site and backfill voids.</t>
  </si>
  <si>
    <t>3.5.17</t>
  </si>
  <si>
    <t>3.5.18</t>
  </si>
  <si>
    <t>2.02.10</t>
  </si>
  <si>
    <t>3.5.19</t>
  </si>
  <si>
    <t>2.02.11</t>
  </si>
  <si>
    <t xml:space="preserve">(*) Breakout and remove existing Plastic Water tank and cart to tip.
</t>
  </si>
  <si>
    <t>3.5.20</t>
  </si>
  <si>
    <t>2.02.12</t>
  </si>
  <si>
    <t xml:space="preserve">(*) Carefully remove and handover Cabins to relevant Authorities / Owner.
</t>
  </si>
  <si>
    <t>3.5.21</t>
  </si>
  <si>
    <t xml:space="preserve">Demolish / Remove Existing Farm 
</t>
  </si>
  <si>
    <t>3.5.22</t>
  </si>
  <si>
    <t>2.02.13</t>
  </si>
  <si>
    <t xml:space="preserve">(*) Carefully demolish /removal including surfaces, bases, temporary structures, foundation etc including making good, deliver selected materials to Employer's store(If any) as per authority requirements as specified and as directed by the Engineer. The Contractor visit the site to obtain details of the existing Farm located in Al Saad.
</t>
  </si>
  <si>
    <t>3.5.23</t>
  </si>
  <si>
    <t>3.5.24</t>
  </si>
  <si>
    <t>2.02.14</t>
  </si>
  <si>
    <t xml:space="preserve">3.6 BILL NO. 2.03 - EARTHWORKS </t>
  </si>
  <si>
    <t>16 (out of 16)</t>
  </si>
  <si>
    <t>3.6.1</t>
  </si>
  <si>
    <t>Earthworks</t>
  </si>
  <si>
    <t>3.6.2</t>
  </si>
  <si>
    <t>All Earthwork to be executed as shown in drawings and specified and/or as directed by the Engineer.</t>
  </si>
  <si>
    <t>3.6.3</t>
  </si>
  <si>
    <t>Excavation</t>
  </si>
  <si>
    <t>3.6.4</t>
  </si>
  <si>
    <t>2.03.01</t>
  </si>
  <si>
    <t>(*) Excavation to proposed grading level in any material, as shown on drawings and as specified</t>
  </si>
  <si>
    <t>m3</t>
  </si>
  <si>
    <t>3.6.5</t>
  </si>
  <si>
    <t>2.03.02</t>
  </si>
  <si>
    <t>(*) Excavation for cutting; artificial hard material; existing road pavement; of AC wearing course, AC base course, wet-mix macadam, and granular subbase</t>
  </si>
  <si>
    <t>3.6.6</t>
  </si>
  <si>
    <t xml:space="preserve">Excavation ancillaries </t>
  </si>
  <si>
    <t>3.6.7</t>
  </si>
  <si>
    <t>2.03.03</t>
  </si>
  <si>
    <t>(*) Preparation of excavated surfaces to receive permanent works;</t>
  </si>
  <si>
    <t>m2</t>
  </si>
  <si>
    <t>3.6.8</t>
  </si>
  <si>
    <t>2.03.04</t>
  </si>
  <si>
    <t>(*) Disposal of excavated surplus material to approved tip , including hauling (to designated location as may be instructed by the Engineer)</t>
  </si>
  <si>
    <t>3.6.9</t>
  </si>
  <si>
    <t>2.03.05</t>
  </si>
  <si>
    <t>(*) Disposal of excavated artificial hard material; AC wearing course, AC base course, wet-mix macadam, and granular subbase</t>
  </si>
  <si>
    <t>3.6.10</t>
  </si>
  <si>
    <t>2.03.06</t>
  </si>
  <si>
    <t xml:space="preserve">(*) Double - handling of excavated material; ( if it is instructed by the Engineer)
</t>
  </si>
  <si>
    <t>3.6.11</t>
  </si>
  <si>
    <t>Filling</t>
  </si>
  <si>
    <t>3.6.12</t>
  </si>
  <si>
    <t>2.03.07</t>
  </si>
  <si>
    <t xml:space="preserve">(*) General filling  to proposed grading level with selected excavated (Dune Sand), 300mm thickness, including compaction as shown on drawings and as specified
</t>
  </si>
  <si>
    <t>3.6.13</t>
  </si>
  <si>
    <t>2.03.08</t>
  </si>
  <si>
    <t>(*) Embankment filling with imported natural material, 150mm thick layer, including compaction to 95% MDD with CBR &gt;20%, as shown on drawings and as specified.</t>
  </si>
  <si>
    <t>3.6.14</t>
  </si>
  <si>
    <t>2.03.09</t>
  </si>
  <si>
    <t>(*) Embankment filling with imported natural material, 150mm thick layer, including compaction to 95% MDD with CBR &gt;30%, as shown on drawings and as specified.</t>
  </si>
  <si>
    <t>3.6.15</t>
  </si>
  <si>
    <t>2.03.10</t>
  </si>
  <si>
    <t xml:space="preserve">(*) Embankment filling with imported natural material, 200mm thick; including each layer compacted to at least 95% MDD with CBR &gt;30%, as shown on drawings and as specified.
</t>
  </si>
  <si>
    <t>3.6.16</t>
  </si>
  <si>
    <t>2.03.11</t>
  </si>
  <si>
    <t>(*) Embankment filling with imported natural material, 300mm thick laid in two equal layers, including each layer compacted to at least 95% MDD with CBR &gt;30%, as shown on drawings and as specified.</t>
  </si>
  <si>
    <t>3.6.17</t>
  </si>
  <si>
    <t>2.03.12</t>
  </si>
  <si>
    <t>(*) Embankment filling with improved rock subgrade material, 50mm thick layer, including compaction as per specifications.</t>
  </si>
  <si>
    <t>3.6.18</t>
  </si>
  <si>
    <t>2.03.13</t>
  </si>
  <si>
    <t>(*) Embankment filling with improved rock subgrade material, 120mm thick layer, including compaction as per specifications.</t>
  </si>
  <si>
    <t>3.6.19</t>
  </si>
  <si>
    <t>2.03.14</t>
  </si>
  <si>
    <t>(*) Embankment filling with improved rock subgrade material, 180mm thick layer, including compaction as per specifications.</t>
  </si>
  <si>
    <t>3.6.20</t>
  </si>
  <si>
    <t>Filling ancillaries</t>
  </si>
  <si>
    <t>3.6.21</t>
  </si>
  <si>
    <t>2.03.15</t>
  </si>
  <si>
    <t xml:space="preserve">(*) Preparation of filled surfaces to receive permanent works; </t>
  </si>
  <si>
    <t>3.6.22</t>
  </si>
  <si>
    <t>3.6.23</t>
  </si>
  <si>
    <t>2.03.16</t>
  </si>
  <si>
    <t>3.6.24</t>
  </si>
  <si>
    <t>3.7 BILL NO. 2.04- STRUCTURAL METAL WORKS</t>
  </si>
  <si>
    <t>7 (out of 7)</t>
  </si>
  <si>
    <t>3.7.1</t>
  </si>
  <si>
    <t>Monotube Sign Structures</t>
  </si>
  <si>
    <t>3.7.2</t>
  </si>
  <si>
    <t xml:space="preserve">Hot rolled structural steelwork, all in accordance with Specifications and Drawings including necessary protective coating to Sign Structures in accordance with Traffic Control Devices Manual First Edition. 2014 of Department of Transport Abu Dhabi
</t>
  </si>
  <si>
    <t>3.7.3</t>
  </si>
  <si>
    <t>Ground Mounted Sign Structures</t>
  </si>
  <si>
    <t>3.7.4</t>
  </si>
  <si>
    <t>Rectangular posts for ground mounted signs complete as detailed in Department of Transport Abu Dhabi Traffic Control Devices Manual</t>
  </si>
  <si>
    <t>3.7.5</t>
  </si>
  <si>
    <t>2.04.01</t>
  </si>
  <si>
    <t>(*) Type 512</t>
  </si>
  <si>
    <t>3.7.6</t>
  </si>
  <si>
    <t>2.04.02</t>
  </si>
  <si>
    <t>(*) Type 515</t>
  </si>
  <si>
    <t>3.7.7</t>
  </si>
  <si>
    <t>2.04.03</t>
  </si>
  <si>
    <t>(*) Temporary Sign (TEMP-1)</t>
  </si>
  <si>
    <t>3.7.8</t>
  </si>
  <si>
    <t>IN SITU CONCRETE</t>
  </si>
  <si>
    <t>3.7.9</t>
  </si>
  <si>
    <t>CIDH Foundations</t>
  </si>
  <si>
    <t>3.7.10</t>
  </si>
  <si>
    <t>Rectangular Sign foundation for ground mounted signs complete as detailed in Department of Transport Abu Dhabi Traffic Control Devices Manual  including all excavation, supply and fix concrete formwork reinforcement, bolt assembly etc.</t>
  </si>
  <si>
    <t>3.7.11</t>
  </si>
  <si>
    <t>2.04.04</t>
  </si>
  <si>
    <t>(*) CIDH Foundation for Type 512</t>
  </si>
  <si>
    <t>3.7.12</t>
  </si>
  <si>
    <t>2.04.05</t>
  </si>
  <si>
    <t>(*) CIDH Foundation for Type 515</t>
  </si>
  <si>
    <t>3.7.13</t>
  </si>
  <si>
    <t>2.04.06</t>
  </si>
  <si>
    <t>(*) CIDH Foundation for Temporary Sign (TEMP-1)</t>
  </si>
  <si>
    <t>3.7.14</t>
  </si>
  <si>
    <t>3.7.15</t>
  </si>
  <si>
    <t>2.04.07</t>
  </si>
  <si>
    <t>3.7.16</t>
  </si>
  <si>
    <t xml:space="preserve">3.8 BILL NO. 2.05 - ROADS AND PAVINGS </t>
  </si>
  <si>
    <t>92 (out of 92)</t>
  </si>
  <si>
    <t>3.8.1</t>
  </si>
  <si>
    <t>Sub-base, flexible road bases and surfacing</t>
  </si>
  <si>
    <t>3.8.2</t>
  </si>
  <si>
    <t>2.05.01</t>
  </si>
  <si>
    <t>(*) Geotextiles</t>
  </si>
  <si>
    <t>3.8.3</t>
  </si>
  <si>
    <t>2.05.02</t>
  </si>
  <si>
    <t xml:space="preserve">(*) Granular Sub base CBR &gt; 60% type II, depth 150mm </t>
  </si>
  <si>
    <t>3.8.4</t>
  </si>
  <si>
    <t>2.05.03</t>
  </si>
  <si>
    <t>(*) Granular Sub base CBR &gt; 60% type II, depth 300mm; in two layers (each layer 15cm thick)</t>
  </si>
  <si>
    <t>3.8.5</t>
  </si>
  <si>
    <t>2.05.04</t>
  </si>
  <si>
    <t>(*) Granular Sub base CBR &gt; 60% type II, depth 600mm; in four layers (each layer 15cm thick)</t>
  </si>
  <si>
    <t>3.8.6</t>
  </si>
  <si>
    <t>2.05.05</t>
  </si>
  <si>
    <t>(*) Asphaltic concrete wearing course, depth 50mm</t>
  </si>
  <si>
    <t>3.8.7</t>
  </si>
  <si>
    <t>2.05.06</t>
  </si>
  <si>
    <t>(*) Asphaltic concrete binder course, depth 60mm</t>
  </si>
  <si>
    <t>3.8.8</t>
  </si>
  <si>
    <t>2.05.07</t>
  </si>
  <si>
    <t>(*) Asphaltic concrete binder course, depth 80mm</t>
  </si>
  <si>
    <t>3.8.9</t>
  </si>
  <si>
    <t>2.05.08</t>
  </si>
  <si>
    <t>(*) Asphaltic concrete base course, depth 100mm</t>
  </si>
  <si>
    <t>3.8.10</t>
  </si>
  <si>
    <t>2.05.09</t>
  </si>
  <si>
    <t>(*) Bituminous prime coat</t>
  </si>
  <si>
    <t>3.8.11</t>
  </si>
  <si>
    <t>2.05.10</t>
  </si>
  <si>
    <t>(*) Bituminous tack coat</t>
  </si>
  <si>
    <t>3.8.12</t>
  </si>
  <si>
    <t>2.05.11</t>
  </si>
  <si>
    <t>(*) Cold planning (milling) and remove existing road surfaces up to 100mm depth; milled material to be removed to dump site.</t>
  </si>
  <si>
    <t>3.8.13</t>
  </si>
  <si>
    <t>Tying to Existing Pavement</t>
  </si>
  <si>
    <t>3.8.14</t>
  </si>
  <si>
    <t>Tying to existing pavement as detailed on Particular Drawings No. 7514-INF-SWE-TD-ROD-403 &amp; 1403. including breakout existing pavement layers in steps, geo gride, saw cutting, vertical tack/prime coat, milling (if required) and all necessary preparations work, removal to approved tip.</t>
  </si>
  <si>
    <t>3.8.15</t>
  </si>
  <si>
    <t>2.05.12</t>
  </si>
  <si>
    <t xml:space="preserve">(*) New pavement with existing pavement; longitudinal joints </t>
  </si>
  <si>
    <t>3.8.16</t>
  </si>
  <si>
    <t>2.05.13</t>
  </si>
  <si>
    <t xml:space="preserve">(*) New pavement with existing pavement; transverse joints </t>
  </si>
  <si>
    <t>3.8.17</t>
  </si>
  <si>
    <t>Kerbs, channels &amp; edgings</t>
  </si>
  <si>
    <t>3.8.18</t>
  </si>
  <si>
    <t>Kerb, channels and edgings; straight or curved complete as shown in drawings &amp; specification including transition, concrete hunching, foundation, formwork, earthworks, backfilling, disposal of surplus excavated material on designated.</t>
  </si>
  <si>
    <t>3.8.19</t>
  </si>
  <si>
    <t>2.05.14</t>
  </si>
  <si>
    <t>(*) Precast concrete upstand kerbs type "A" 600 x 150 x 300 mm straight or curved to radius exceeding 12m as per Drawing No. 7514-INF-SWE-TD-ROD-450, and specification</t>
  </si>
  <si>
    <t>3.8.20</t>
  </si>
  <si>
    <t>2.05.15</t>
  </si>
  <si>
    <t>(*) Precast concrete upstand kerbs type "A" 600 x 150 x 300 mm curved to radius not exceeding 12m as per Drawing  No. 7514-INF-SWE-TD-ROD-450, and specification</t>
  </si>
  <si>
    <t>3.8.21</t>
  </si>
  <si>
    <t>2.05.16</t>
  </si>
  <si>
    <t>(*) Precast concrete mountable/drop kerbs type "B" 600 x 300 x 150 mm straight or curved to radius exceeding 12m as per Drawing No. 7514-INF-SWE-TD-ROD-450, and specification</t>
  </si>
  <si>
    <t>3.8.22</t>
  </si>
  <si>
    <t>2.05.17</t>
  </si>
  <si>
    <t>(*) Precast concrete mountable/drop kerbs type "B" 600 x 300 x 150 mm curved to radius not exceeding 12m as per Drawing  No. 7514-INF-SWE-TD-ROD-450, and specification</t>
  </si>
  <si>
    <t>3.8.23</t>
  </si>
  <si>
    <t>2.05.18</t>
  </si>
  <si>
    <t>(*) Precast concrete flush kerbs type "C" 600 x 300 x 100 mm straight or curved to radius exceeding 12m as per Drawing No. 7514-INF-SAD-TD-ROD-450, and specification</t>
  </si>
  <si>
    <t>3.8.24</t>
  </si>
  <si>
    <t>2.05.19</t>
  </si>
  <si>
    <t>(*) Precast concrete flush kerbs type "C" 600 x 300 x 100 mm curved to radius not exceeding 12m as per Drawing  No. 7514-INF-SAD-TD-ROD-1450, and specification</t>
  </si>
  <si>
    <t>3.8.25</t>
  </si>
  <si>
    <t>2.05.20</t>
  </si>
  <si>
    <t>(*) Precast concrete flush kerbs type "D" 600 x 150 x 200 mm straight or curved to radius exceeding 12m as per Drawing No. 7514-INF-SAD-TD-ROD-1450, and specification</t>
  </si>
  <si>
    <t>3.8.26</t>
  </si>
  <si>
    <t>2.05.21</t>
  </si>
  <si>
    <t>(*) Precast concrete flush kerbs type "D" 600 x 150 x 200 mm curved to radius not exceeding 12m as per Drawing  No. 7514-INF-SAD-TD-ROD-450, and specification</t>
  </si>
  <si>
    <t>3.8.27</t>
  </si>
  <si>
    <t>2.05.22</t>
  </si>
  <si>
    <t>(*) Precast concrete flush kerbs type "F" 600 x 150 x 300 mm straight or curved to radius exceeding 12m as per Drawing No. 7514-INF-SAD-TD-ROD-450, and specification</t>
  </si>
  <si>
    <t>3.8.28</t>
  </si>
  <si>
    <t>2.05.23</t>
  </si>
  <si>
    <t>(*) Precast concrete flush kerbs type "F" 600 x 200 x 400 mm straight or curved to radius exceeding 12m as per Drawing No. 7514-INF-SAD-TD-ROD-450, and specification</t>
  </si>
  <si>
    <t>3.8.29</t>
  </si>
  <si>
    <t>2.05.24</t>
  </si>
  <si>
    <t>(*) Precast concrete upstand kerbs type "K" 600 x 150 x 250 mm straight or curved to radius exceeding 12m as per Drawing No. 7514-INF-SAD-TD-ROD-450, and specification</t>
  </si>
  <si>
    <t>3.8.30</t>
  </si>
  <si>
    <t>2.05.25</t>
  </si>
  <si>
    <t>(*) Precast concrete upstand kerbs type "K" 600 x 150 x 250 mm curved to radius not exceeding 12m as per Drawing  No. 7514-INF-SAD-TD-ROD-450, and specification</t>
  </si>
  <si>
    <t>3.8.31</t>
  </si>
  <si>
    <t>2.05.26</t>
  </si>
  <si>
    <t>(*) Precast concrete Tyre Friendly kerbs 600 x 435 x 350 mm straight or curved to radius exceeding 12m as per Drawing No. 7514-INF-SAD-TD-ROD-450, and specification</t>
  </si>
  <si>
    <t>3.8.32</t>
  </si>
  <si>
    <t>Light duty pavement</t>
  </si>
  <si>
    <t>3.8.33</t>
  </si>
  <si>
    <t>Precast interlocking concrete paving blocks; (approved colour, pattern and design) on and including 40 mm thick crushed sand bed and 150 mm thick granular sub base.</t>
  </si>
  <si>
    <t>3.8.34</t>
  </si>
  <si>
    <t>Block Paving Tiles 60mm for Acceleration &amp; Deceleration E22</t>
  </si>
  <si>
    <t>3.8.35</t>
  </si>
  <si>
    <t>2.05.27</t>
  </si>
  <si>
    <t xml:space="preserve">(*) Granular Sub base CBR &gt; 45% depth 150 mm </t>
  </si>
  <si>
    <t>3.8.36</t>
  </si>
  <si>
    <t>2.05.28</t>
  </si>
  <si>
    <t>(*) Precast concrete paving blocks (approved colour, pattern and design) thickness 60mm on and including 40 mm thick sand bed to pedestrian traffic.</t>
  </si>
  <si>
    <t>3.8.37</t>
  </si>
  <si>
    <t>Block Paving Tiles 80mm for Driveways, Raised T-Junction &amp; Coss walk</t>
  </si>
  <si>
    <t>3.8.38</t>
  </si>
  <si>
    <t>2.05.29</t>
  </si>
  <si>
    <t>(*) Granular Sub base CBR &gt; 60% type II, depth 300mm thickin; two layers (each layer 15cm thick)</t>
  </si>
  <si>
    <t>3.8.39</t>
  </si>
  <si>
    <t>2.05.30</t>
  </si>
  <si>
    <t>(*) Precast concrete block paving tiles; thickness 80mm on and including 40mm thick sand bed</t>
  </si>
  <si>
    <t>3.8.40</t>
  </si>
  <si>
    <t>Speed Hump</t>
  </si>
  <si>
    <t>3.8.41</t>
  </si>
  <si>
    <t>Speed Hump shall allow for all material required Asphalt, subbase, saw cutting, tack coat and painting by pavement marking etc.)</t>
  </si>
  <si>
    <t>3.8.42</t>
  </si>
  <si>
    <t>2.05.31</t>
  </si>
  <si>
    <t>(*) Speed Hump; Size: 3700 x 6000mm</t>
  </si>
  <si>
    <t>3.8.43</t>
  </si>
  <si>
    <t>2.05.32</t>
  </si>
  <si>
    <t>(*) Speed Hump; Size: 3700 x 7000mm</t>
  </si>
  <si>
    <t>3.8.44</t>
  </si>
  <si>
    <t>Ancillaries - Traffic signs</t>
  </si>
  <si>
    <t>3.8.45</t>
  </si>
  <si>
    <t>Non - illuminated</t>
  </si>
  <si>
    <t>3.8.46</t>
  </si>
  <si>
    <t>In accordance with Traffic Control Devices Manual First Edition. 2014 of Department of Transport Abu Dhabi</t>
  </si>
  <si>
    <t>3.8.47</t>
  </si>
  <si>
    <t>Warning and Regulatory Sign and Posts including all necessary Civil works</t>
  </si>
  <si>
    <t>3.8.48</t>
  </si>
  <si>
    <t>2.05.33</t>
  </si>
  <si>
    <t>(*) Triangular Sign Panel; H = 750mm Sign No. 302</t>
  </si>
  <si>
    <t>3.8.49</t>
  </si>
  <si>
    <t>2.05.34</t>
  </si>
  <si>
    <t>(*) Triangular Sign Panel; H = 750mm Sign No. 435</t>
  </si>
  <si>
    <t>3.8.50</t>
  </si>
  <si>
    <t>2.05.35</t>
  </si>
  <si>
    <t>(*) Circular Sign Panel; diameter = 600mm Sign No. 326</t>
  </si>
  <si>
    <t>3.8.51</t>
  </si>
  <si>
    <t>2.05.36</t>
  </si>
  <si>
    <t>(*) Circular Sign Panel; diameter = 600mm Sign No. 327</t>
  </si>
  <si>
    <t>3.8.52</t>
  </si>
  <si>
    <t>2.05.37</t>
  </si>
  <si>
    <t>(*) Circular Sign Panel; diameter = 600mm Sign No. 340</t>
  </si>
  <si>
    <t>3.8.53</t>
  </si>
  <si>
    <t>2.05.38</t>
  </si>
  <si>
    <t>(*) Circular Sign Panel; diameter = 750mm Sign No. 341</t>
  </si>
  <si>
    <t>3.8.54</t>
  </si>
  <si>
    <t>2.05.39</t>
  </si>
  <si>
    <t>(*) Circular Sign Panel; diameter = 900mm Sign No. 345A</t>
  </si>
  <si>
    <t>3.8.55</t>
  </si>
  <si>
    <t>2.05.40</t>
  </si>
  <si>
    <t>(*) Circular Sign Panel; diameter = 600mm Sign No. 8 - 7X</t>
  </si>
  <si>
    <t>3.8.56</t>
  </si>
  <si>
    <t>2.05.41</t>
  </si>
  <si>
    <t>(*) Rectangular Sign Panel; size = 470x300mm Sign No. 387</t>
  </si>
  <si>
    <t>3.8.57</t>
  </si>
  <si>
    <t>2.05.42</t>
  </si>
  <si>
    <t>(*) Rectangular Sign Panel; size = 1700x750mm Sign No. 392</t>
  </si>
  <si>
    <t>3.8.58</t>
  </si>
  <si>
    <t>2.05.43</t>
  </si>
  <si>
    <t>(*) Rectangular Sign Panel; size = 697x300mm Sign No. 397</t>
  </si>
  <si>
    <t>3.8.59</t>
  </si>
  <si>
    <t>2.05.44</t>
  </si>
  <si>
    <t>(*) Rectangular Sign Panel; size = 400x400mm Sign No. 454</t>
  </si>
  <si>
    <t>3.8.60</t>
  </si>
  <si>
    <t>2.05.45</t>
  </si>
  <si>
    <t>(*) Rectangular Sign Panel; size = 1200x400mm Sign No. 456</t>
  </si>
  <si>
    <t>3.8.61</t>
  </si>
  <si>
    <t>2.05.46</t>
  </si>
  <si>
    <t>(*) Rectangular Sign Panel; size = 1600x1200mm Sign No. 465</t>
  </si>
  <si>
    <t>3.8.62</t>
  </si>
  <si>
    <t>2.05.47</t>
  </si>
  <si>
    <t>(*) Triangular Sign Panel; H = 750mm Sign No. 435, with Supplementary plate</t>
  </si>
  <si>
    <t>3.8.63</t>
  </si>
  <si>
    <t>2.05.48</t>
  </si>
  <si>
    <t>(*) Triangular Sign Panel; H = 750mm Sign No. 420, with Supplementary plate</t>
  </si>
  <si>
    <t>3.8.64</t>
  </si>
  <si>
    <t>2.05.49</t>
  </si>
  <si>
    <t>(*) Circular Sign Panel; diameter = 600mm Sign No. 8 - 7X on shared posts</t>
  </si>
  <si>
    <t>3.8.65</t>
  </si>
  <si>
    <t>2.05.50</t>
  </si>
  <si>
    <t>(*) Circular Sign Panel; diameter = 900mm Sign No. 345B on shared posts</t>
  </si>
  <si>
    <t>3.8.66</t>
  </si>
  <si>
    <t>2.05.51</t>
  </si>
  <si>
    <t>(*) Triangular Sign Panel; H = 900mm Sign No. 412 on shared posts</t>
  </si>
  <si>
    <t>3.8.67</t>
  </si>
  <si>
    <t>2.05.52</t>
  </si>
  <si>
    <t>(*) Triangular Sign Panel; H = 900mm Sign No. 416 on shared posts</t>
  </si>
  <si>
    <t>3.8.68</t>
  </si>
  <si>
    <t>Sign Panel</t>
  </si>
  <si>
    <t>3.8.69</t>
  </si>
  <si>
    <t>Supply and install special sign panel including posts, foundation, supports, excavation, backfilling, all in accordance with specification and drawings.</t>
  </si>
  <si>
    <t>3.8.70</t>
  </si>
  <si>
    <t>2.05.53</t>
  </si>
  <si>
    <t>(*) Sign panel for Ground Mounted</t>
  </si>
  <si>
    <t>3.8.71</t>
  </si>
  <si>
    <t>Surface Markings</t>
  </si>
  <si>
    <t>3.8.72</t>
  </si>
  <si>
    <t>Ancillaries - Surface marking; Thermo Plastic Marking as specified</t>
  </si>
  <si>
    <t>3.8.73</t>
  </si>
  <si>
    <t>2.05.54</t>
  </si>
  <si>
    <t>(*) Green/White Retroreflective road studs.</t>
  </si>
  <si>
    <t>3.8.74</t>
  </si>
  <si>
    <t>2.05.55</t>
  </si>
  <si>
    <t>(*) Red/White Retroreflective road studs.</t>
  </si>
  <si>
    <t>3.8.75</t>
  </si>
  <si>
    <t>2.05.56</t>
  </si>
  <si>
    <t>(*) Pavement arrow: type 614A</t>
  </si>
  <si>
    <t>3.8.76</t>
  </si>
  <si>
    <t>2.05.57</t>
  </si>
  <si>
    <t>(*) Pavement arrow: type 614B</t>
  </si>
  <si>
    <t>3.8.77</t>
  </si>
  <si>
    <t>2.05.58</t>
  </si>
  <si>
    <t>(*) Pavement arrow: type 615</t>
  </si>
  <si>
    <t>3.8.78</t>
  </si>
  <si>
    <t>2.05.59</t>
  </si>
  <si>
    <t>(*) Pavement arrow: type 617</t>
  </si>
  <si>
    <t>3.8.79</t>
  </si>
  <si>
    <t>2.05.60</t>
  </si>
  <si>
    <t>(*) Pavement arrow: type M19</t>
  </si>
  <si>
    <t>3.8.80</t>
  </si>
  <si>
    <t>2.05.61</t>
  </si>
  <si>
    <t>(*) Pavement arrow: type 656</t>
  </si>
  <si>
    <t>3.8.81</t>
  </si>
  <si>
    <t>2.05.62</t>
  </si>
  <si>
    <t>(*) Pavement disabled parking Symble: type 623.4</t>
  </si>
  <si>
    <t>3.8.82</t>
  </si>
  <si>
    <t>2.05.63</t>
  </si>
  <si>
    <t>(*) Pavement cycle track marking</t>
  </si>
  <si>
    <t>3.8.83</t>
  </si>
  <si>
    <t>2.05.64</t>
  </si>
  <si>
    <t xml:space="preserve">(*) White continuous lines; 100 mm wide; type 612 </t>
  </si>
  <si>
    <t>3.8.84</t>
  </si>
  <si>
    <t>2.05.65</t>
  </si>
  <si>
    <t>(*) White continuous lines; 100 mm wide; type 621</t>
  </si>
  <si>
    <t>3.8.85</t>
  </si>
  <si>
    <t>2.05.66</t>
  </si>
  <si>
    <t>(*) Blue continuous lines; 100 mm wide; type 621</t>
  </si>
  <si>
    <t>3.8.86</t>
  </si>
  <si>
    <t>2.05.67</t>
  </si>
  <si>
    <t>(*) White continuous lines; 200 mm wide; type 613</t>
  </si>
  <si>
    <t>3.8.87</t>
  </si>
  <si>
    <t>2.05.68</t>
  </si>
  <si>
    <t>(*) Yellow continuous lines; 300 mm wide; type 650</t>
  </si>
  <si>
    <t>3.8.88</t>
  </si>
  <si>
    <t>2.05.69</t>
  </si>
  <si>
    <t>(*) Yellow intermittent lines; 100 mm wide; type 652</t>
  </si>
  <si>
    <t>3.8.89</t>
  </si>
  <si>
    <t>2.05.70</t>
  </si>
  <si>
    <t>(*) White intermittent lines; 100 mm wide; type 652</t>
  </si>
  <si>
    <t>3.8.90</t>
  </si>
  <si>
    <t>2.05.71</t>
  </si>
  <si>
    <t>(*) White intermittent lines; 150 mm wide; type 611</t>
  </si>
  <si>
    <t>3.8.91</t>
  </si>
  <si>
    <t>2.05.72</t>
  </si>
  <si>
    <t>(*) White intermittent lines; 200 mm wide; type 601</t>
  </si>
  <si>
    <t>3.8.92</t>
  </si>
  <si>
    <t>2.05.73</t>
  </si>
  <si>
    <t>(*) White intermittent lines; 200 mm wide; type 681</t>
  </si>
  <si>
    <t>3.8.93</t>
  </si>
  <si>
    <t>2.05.74</t>
  </si>
  <si>
    <t>(*) White intermittent lines; 300 mm wide; type 602</t>
  </si>
  <si>
    <t>3.8.94</t>
  </si>
  <si>
    <t>2.05.75</t>
  </si>
  <si>
    <t>(*) Yellow continuous lines (Rumble Strip)</t>
  </si>
  <si>
    <t>3.8.95</t>
  </si>
  <si>
    <t>2.05.76</t>
  </si>
  <si>
    <t>(*) White/Yellow/Blue chevron, Speed Hump, Disabled Parking, Raised T-Junction, Cross walk and hatch marking; type 657 &amp; 658</t>
  </si>
  <si>
    <t>3.8.96</t>
  </si>
  <si>
    <t>2.05.77</t>
  </si>
  <si>
    <t>(*) Remove existing road marking by sand blasting</t>
  </si>
  <si>
    <t>3.8.97</t>
  </si>
  <si>
    <t>Painting</t>
  </si>
  <si>
    <t>3.8.98</t>
  </si>
  <si>
    <t>Chlorinated rubber based quick drying paint applied in two coats to exposed faces of concrete kerbs and road  separator; colour as per drawing/specification and as  directed by the Engineer</t>
  </si>
  <si>
    <t>3.8.99</t>
  </si>
  <si>
    <t>2.05.78</t>
  </si>
  <si>
    <t>(*) Painting on kerbs</t>
  </si>
  <si>
    <t>3.8.100</t>
  </si>
  <si>
    <t>PAINTING ON ASPHALT</t>
  </si>
  <si>
    <t>3.8.101</t>
  </si>
  <si>
    <t>Supply of labour, materials and machinery for the application of Red coloured, high UV resistant, low colour fasting, hand or machine applied, flexible, low dirt pick-up, no more than 8-hours curing time, cold plastic road surface marking material  with strong adhesion to asphaltic concrete and concrete surfaces with skid resistance value of no less than 0.45 (coefficient of friction). (continued)</t>
  </si>
  <si>
    <t>3.8.102</t>
  </si>
  <si>
    <t>(continued).  Finished product is have a durability for use at bus stops and shall have a colour-retention guarantee of at least 3 years.</t>
  </si>
  <si>
    <t>3.8.103</t>
  </si>
  <si>
    <t>2.05.79</t>
  </si>
  <si>
    <t>(*) Painting on Asphalt</t>
  </si>
  <si>
    <t>3.8.104</t>
  </si>
  <si>
    <t>MISCELLANEOUS WORK</t>
  </si>
  <si>
    <t>3.8.105</t>
  </si>
  <si>
    <t>Fences</t>
  </si>
  <si>
    <t>3.8.106</t>
  </si>
  <si>
    <t>2.05.80</t>
  </si>
  <si>
    <t>(*) Chain link fence including excavation,backfilling,concrete footing, posts, setting posts, braces, tension wires and all hardware and fittings as specified and shown on Standard Drawing No. C-35 &amp; C-36.</t>
  </si>
  <si>
    <t>3.8.107</t>
  </si>
  <si>
    <t>2.05.81</t>
  </si>
  <si>
    <t>(*) Hot-dip galvanized and powder coated post, 1.85m high camel fence complete as detailed on Standard Drawing No. 7514-INF-SWE-TD-ROD-661</t>
  </si>
  <si>
    <t>3.8.108</t>
  </si>
  <si>
    <t>2.05.82</t>
  </si>
  <si>
    <t>(*) Galvanized mild steel guard rail, single face (GR-SF); 3200mm spacing between posts including accessories complete as detailed on Standard Drawing. No. C-21.</t>
  </si>
  <si>
    <t>3.8.109</t>
  </si>
  <si>
    <t>2.05.83</t>
  </si>
  <si>
    <t>(*) Galvanized mild steel single face fixed object attachment (GR-FDA); 12.80m long complete as detailed on Standard Drawing No. C-24.</t>
  </si>
  <si>
    <t>3.8.110</t>
  </si>
  <si>
    <t>2.05.84</t>
  </si>
  <si>
    <t>(*) Galvanized mild steel single face special end shoe complete as detailed on Standard Drawing No. C-24.</t>
  </si>
  <si>
    <t>3.8.111</t>
  </si>
  <si>
    <t>2.05.85</t>
  </si>
  <si>
    <t>(*) Galvanized mild steel single face fish tail end (Type A) complete as detailed on Standard Drawing No. C-21.</t>
  </si>
  <si>
    <t>3.8.112</t>
  </si>
  <si>
    <t>2.05.86</t>
  </si>
  <si>
    <t>(*) Galvanized mild steel single face approach end complete as detailed on Standard Drawing No. C-21.</t>
  </si>
  <si>
    <t>3.8.113</t>
  </si>
  <si>
    <t>2.05.87</t>
  </si>
  <si>
    <t>(*) Cast in place concrete barrier type - I &amp; IA (CB-SF) with weep holes complete as detailed on Standard Drawing No. C-6.</t>
  </si>
  <si>
    <t>3.8.114</t>
  </si>
  <si>
    <t>2.05.88</t>
  </si>
  <si>
    <t>(*) Cast in place single face concrete barrier end terminal (CB-ET); 5.00m long complete as shown on Standard Drawing. No. C-7.</t>
  </si>
  <si>
    <t>3.8.115</t>
  </si>
  <si>
    <t>Crash Cushions price shall be full compensation for supply of material and labour with its application including all items such as the supply, erection crash cushion system, concrete foundation, equipments and for inspection as long as necessary to complete the works to the satisfaction of the Engineer.</t>
  </si>
  <si>
    <t>3.8.116</t>
  </si>
  <si>
    <t>2.05.89</t>
  </si>
  <si>
    <t>(*) Crash Cushions (type TL3) 8.500m long complete as detailed on Standard Drawing No. C-10.</t>
  </si>
  <si>
    <t>3.8.117</t>
  </si>
  <si>
    <t>Animal Grid shall be full compensation for supply of material and labour with its application including all items such as the supply, erection animal grid, concrete foundation, soakway, equipments and for inspection as long as necessary to complete the works to the satisfaction of the Engineer.</t>
  </si>
  <si>
    <t>3.8.118</t>
  </si>
  <si>
    <t>2.05.90</t>
  </si>
  <si>
    <t>(*) Camel Grid, width 2500mm; complete as detailed on Particular Drawing No. 7514-INF-SAD-TD-ROD-1662</t>
  </si>
  <si>
    <t>3.8.119</t>
  </si>
  <si>
    <t>Supply and fix Street Furnitures or Exercise Units at locations shown on drawings and as per material schedule and specifications etc. complete</t>
  </si>
  <si>
    <t>3.8.120</t>
  </si>
  <si>
    <t>2.05.91</t>
  </si>
  <si>
    <t>(*) Delineators</t>
  </si>
  <si>
    <t>3.8.121</t>
  </si>
  <si>
    <t>3.8.122</t>
  </si>
  <si>
    <t>2.05.92</t>
  </si>
  <si>
    <t>3.8.123</t>
  </si>
  <si>
    <t xml:space="preserve">3.9 Bill No. 2.06 - STREET LIGHTING WORKS </t>
  </si>
  <si>
    <t>13 (out of 13)</t>
  </si>
  <si>
    <t>3.9.1</t>
  </si>
  <si>
    <t>STREET LIGHTING</t>
  </si>
  <si>
    <t>3.9.2</t>
  </si>
  <si>
    <t xml:space="preserve">CABLING </t>
  </si>
  <si>
    <t>3.9.3</t>
  </si>
  <si>
    <t>2.06.01</t>
  </si>
  <si>
    <t xml:space="preserve">(*) Excavation in any type of soil, laying of 4C-10mm2 XLPE/SWA/PVC +  10mm2 ECC cable, supply and installation of warning tape, cable tiles, pulling of cable through duct, pole, control cabinet, backfilling, instatement of surface, termination of cable in poles , control cabinet, testing and commissioning of street lighting cable as per the drawings and specification. 
</t>
  </si>
  <si>
    <t>3.9.4</t>
  </si>
  <si>
    <t>2.06.02</t>
  </si>
  <si>
    <t>(*) Supply of new 4C,10mm2 XLPE/SWA/PVC +  10mm2 ECC cable as per the drawings and specifications.</t>
  </si>
  <si>
    <t>3.9.5</t>
  </si>
  <si>
    <t>LIGHTING COLUMNS</t>
  </si>
  <si>
    <t>3.9.6</t>
  </si>
  <si>
    <t>2.06.03</t>
  </si>
  <si>
    <t>(*) Supply &amp; install 10m high street lighting column with boom, single arm brackets, flag brackets including associated excavation in any type of soil, backfilling, compaction, concrete foundation with Bitumen paint, alignment and leveling etc. as specified.</t>
  </si>
  <si>
    <t>3.9.7</t>
  </si>
  <si>
    <t>2.06.04</t>
  </si>
  <si>
    <t>(*) Supply &amp; install 10m high street lighting column with boom, single arm bracket, flag brackets  including associated excavation in any type of soil, backfilling, compaction, concrete foundation with Bitumen paint, alignment and leveling etc. as specified with three way cabling (junction cutout).</t>
  </si>
  <si>
    <t>3.9.8</t>
  </si>
  <si>
    <t>2.06.05</t>
  </si>
  <si>
    <t>(*) Supply &amp; install 10m high street lighting column with boom, twin arm brackets, flag brackets including associated excavation in any type of soil, backfilling, compaction, concrete foundation with Bitumen paint, alignment and leveling etc. as specified.</t>
  </si>
  <si>
    <t>3.9.9</t>
  </si>
  <si>
    <t>EARTHING</t>
  </si>
  <si>
    <t>3.9.10</t>
  </si>
  <si>
    <t>2.06.06</t>
  </si>
  <si>
    <t>(*) Provide, install and connect new earth rod, inspection chamber and all earth connections etc. complete as specified for control cabinet and last pole of circuit.</t>
  </si>
  <si>
    <t>3.9.11</t>
  </si>
  <si>
    <t>LUMINAIRES</t>
  </si>
  <si>
    <t>3.9.12</t>
  </si>
  <si>
    <t>2.06.07</t>
  </si>
  <si>
    <t>(*) Supply and install luminaire of 95W±15% LED complete  numbering etc as per drawings and specifications.</t>
  </si>
  <si>
    <t>3.9.13</t>
  </si>
  <si>
    <t>STREET LIGHTING CONTROL CABINET</t>
  </si>
  <si>
    <t>3.9.14</t>
  </si>
  <si>
    <t>2.06.08</t>
  </si>
  <si>
    <t>(*) Supply, install, test and commission 8 way lighting control cabinet as per latest ADWEA/AADC specifications complete with energy meter and required AADC/ADWEA fees, foundation, excavation, backfilling, earthing and cable end termination of incoming cable and outgoing cables.</t>
  </si>
  <si>
    <t>3.9.15</t>
  </si>
  <si>
    <t>2.06.09</t>
  </si>
  <si>
    <t>(*) Supply, install, test and commission 6 way lighting control cabinet as per latest ADWEA/AADC specifications complete with energy meter and required AADC/ADWEA fees, foundation, excavation, backfilling, earthing and cable end termination of incoming cable and outgoing cables.</t>
  </si>
  <si>
    <t>3.9.16</t>
  </si>
  <si>
    <t>2.06.10</t>
  </si>
  <si>
    <t>(*) Street lighting management system as per part D of the AAM lighting specification including testing and commissioning (Optional).</t>
  </si>
  <si>
    <t>3.9.17</t>
  </si>
  <si>
    <t>DUCTS</t>
  </si>
  <si>
    <t>3.9.18</t>
  </si>
  <si>
    <t>2.06.11</t>
  </si>
  <si>
    <t>(*) Supply and laying of 2 way D54 PVC class-6 duct OD110mm with concrete/sand surround as per drawing.</t>
  </si>
  <si>
    <t>3.9.19</t>
  </si>
  <si>
    <t>2.06.12</t>
  </si>
  <si>
    <t>(*) Supply and laying of 4 way D54 PVC class-6 duct OD110mm with concrete/sand surround as per drawing.</t>
  </si>
  <si>
    <t>3.9.20</t>
  </si>
  <si>
    <t>3.9.21</t>
  </si>
  <si>
    <t>2.06.13</t>
  </si>
  <si>
    <t>3.9.22</t>
  </si>
  <si>
    <t xml:space="preserve">3.10 Bill No. 2.07 - STORM WATER DRAINAGE </t>
  </si>
  <si>
    <t>54 (out of 54)</t>
  </si>
  <si>
    <t>3.10.1</t>
  </si>
  <si>
    <t>Excavate trench for Storm water drain in any type of soil including rock, get out, part return, cart away surplus, temporary support of existing services, prepare formation, supply and place pipes, lower into trench , joint , connect to manhole or drain including  water tight plugs, short piece and connection, make hydraulic (continued...)</t>
  </si>
  <si>
    <t>3.10.2</t>
  </si>
  <si>
    <t>(…continued)&amp; deflection  test and retest, allow for bedding and surround, as specified and shown on drawings ,including provision of all material,fittings labour, plant and all incidental work as specified  for GRP/  u PVC RC  Pipes as specified</t>
  </si>
  <si>
    <t>3.10.3</t>
  </si>
  <si>
    <t>2.07.01</t>
  </si>
  <si>
    <t>(*) uPVC pipes &lt; = OD 280 and depth to invert ≤ 1.50 m</t>
  </si>
  <si>
    <t>3.10.4</t>
  </si>
  <si>
    <t>2.07.02</t>
  </si>
  <si>
    <t xml:space="preserve">(*) Ditto but depth to invert &gt; 1.50 m ≤ 2.0 m </t>
  </si>
  <si>
    <t>3.10.5</t>
  </si>
  <si>
    <t>2.07.03</t>
  </si>
  <si>
    <t xml:space="preserve">(*) Ditto but depth to invert &gt; 2.0 m ≤ 3.0 m </t>
  </si>
  <si>
    <t>3.10.6</t>
  </si>
  <si>
    <t>2.07.04</t>
  </si>
  <si>
    <t xml:space="preserve">(*) Ditto but depth to invert &gt; 3.0 m ≤ 4.5 m </t>
  </si>
  <si>
    <t>3.10.7</t>
  </si>
  <si>
    <t>2.07.05</t>
  </si>
  <si>
    <t>(*) uPVC pipes &lt; = OD 315 and depth to invert ≤ 2.0 m</t>
  </si>
  <si>
    <t>3.10.8</t>
  </si>
  <si>
    <t>2.07.06</t>
  </si>
  <si>
    <t>3.10.9</t>
  </si>
  <si>
    <t>2.07.07</t>
  </si>
  <si>
    <t>3.10.10</t>
  </si>
  <si>
    <t>2.07.08</t>
  </si>
  <si>
    <t>(*) uPVC pipes &lt; = OD 400 and depth to invert ≤ 1.50 m</t>
  </si>
  <si>
    <t>3.10.11</t>
  </si>
  <si>
    <t>2.07.09</t>
  </si>
  <si>
    <t>3.10.12</t>
  </si>
  <si>
    <t>2.07.10</t>
  </si>
  <si>
    <t>3.10.13</t>
  </si>
  <si>
    <t>2.07.11</t>
  </si>
  <si>
    <t>(*) Ditto but GRP pipes DN 400mm and depth to invert ≤ 1.50m</t>
  </si>
  <si>
    <t>3.10.14</t>
  </si>
  <si>
    <t>2.07.12</t>
  </si>
  <si>
    <t>3.10.15</t>
  </si>
  <si>
    <t>2.07.13</t>
  </si>
  <si>
    <t xml:space="preserve">(*) Ditto but depth to invert &gt; 2.0 m ≤ 3.5 m </t>
  </si>
  <si>
    <t>3.10.16</t>
  </si>
  <si>
    <t>2.07.14</t>
  </si>
  <si>
    <t>(*) Ditto but GRP pipes DN 500mm and depth to invert ≤ 2.0m</t>
  </si>
  <si>
    <t>3.10.17</t>
  </si>
  <si>
    <t>2.07.15</t>
  </si>
  <si>
    <t>3.10.18</t>
  </si>
  <si>
    <t>2.07.16</t>
  </si>
  <si>
    <t>3.10.19</t>
  </si>
  <si>
    <t>2.07.17</t>
  </si>
  <si>
    <t xml:space="preserve">(*) Ditto but depth to invert &gt; 4.5 m ≤ 6.0 m </t>
  </si>
  <si>
    <t>3.10.20</t>
  </si>
  <si>
    <t>2.07.18</t>
  </si>
  <si>
    <t xml:space="preserve">(*) Ditto but depth to invert &gt; 6.0m ≤ 7.50 m </t>
  </si>
  <si>
    <t>3.10.21</t>
  </si>
  <si>
    <t>2.07.19</t>
  </si>
  <si>
    <t>(*) Ditto but RC pipes DN 700mm and depth to invert ≤ 7.0m</t>
  </si>
  <si>
    <t>3.10.22</t>
  </si>
  <si>
    <t>2.07.20</t>
  </si>
  <si>
    <t xml:space="preserve">(*) Ditto but depth to invert &gt; 7.0 m ≤ 8.5 m </t>
  </si>
  <si>
    <t>3.10.23</t>
  </si>
  <si>
    <t>2.07.21</t>
  </si>
  <si>
    <t>(*) Ditto but RC pipes DN 800mm and depth to invert ≤ 4.5m</t>
  </si>
  <si>
    <t>3.10.24</t>
  </si>
  <si>
    <t>2.07.22</t>
  </si>
  <si>
    <t>3.10.25</t>
  </si>
  <si>
    <t>2.07.23</t>
  </si>
  <si>
    <t xml:space="preserve">(*) Ditto but depth to invert &gt; 6.0 m ≤7.5 m </t>
  </si>
  <si>
    <t>3.10.26</t>
  </si>
  <si>
    <t>2.07.24</t>
  </si>
  <si>
    <t>(*) Extra over pipe laying for providing concrete surround class 20/20 as specified for PVC-u pipe OD 280mm  allow for extra excavation and incidental works</t>
  </si>
  <si>
    <t>3.10.27</t>
  </si>
  <si>
    <t>2.07.25</t>
  </si>
  <si>
    <t>(*) Extra over pipe laying for providing concrete surround class 20/20 as specified for PVC-u pipe OD 315mm  allow for extra excavation and incidental works</t>
  </si>
  <si>
    <t>3.10.28</t>
  </si>
  <si>
    <t>2.07.26</t>
  </si>
  <si>
    <t>(*) Extra over pipe laying for providing concrete surround class 20/20 as specified for PVC-u pipe OD 400mm  allow for extra excavation and incidental works</t>
  </si>
  <si>
    <t>3.10.29</t>
  </si>
  <si>
    <t>2.07.27</t>
  </si>
  <si>
    <t>(*) Extra over pipe laying for providing concrete surround class 20/20 as specified forGRP pipe DN  400mm  allow for extra excavation and incidental works</t>
  </si>
  <si>
    <t>3.10.30</t>
  </si>
  <si>
    <t>2.07.28</t>
  </si>
  <si>
    <t>(*) Extra over pipe laying for providing concrete surround class 20/20 as specified forGRP pipe DN  500mm  allow for extra excavation and incidental works</t>
  </si>
  <si>
    <t>3.10.31</t>
  </si>
  <si>
    <t>2.07.29</t>
  </si>
  <si>
    <t>Construct storm water manhole (Type A)  internal diameter 100 cm ,  allow for blinding  C20/15,  cover slab , heavy duty  ductile iron  cover and frame D400  clear opening 600X 750 mm  including connection to storm water drain with all fittings,   benching and water proofing, all as specified and shown on drawings or as instructed by the Engineer, (c0ontinued...)</t>
  </si>
  <si>
    <t>3.10.32</t>
  </si>
  <si>
    <t>(*) (…continued) allow for extra excavation in any type of material including rock, backfill, labour, plant, material required and all incidental works. Maximum depth  from cover slab to invert level of pipe &lt;=1.50m and maximum diameter of outgoing  pipe DN 350mm</t>
  </si>
  <si>
    <t>3.10.33</t>
  </si>
  <si>
    <t>2.07.30</t>
  </si>
  <si>
    <t>Construct storm water manhole (Type A)  internal diameter 100 cm ,  allow for blinding  C20/15,  cover slab , heavy duty  ductile iron  cover and frame D400  clear opening 600X 750 mm  including connection to storm water drain with all fittings,   benching and water proofing, all as specified and shown on drawings or as instructed by the Engineer,(continued...)</t>
  </si>
  <si>
    <t>3.10.34</t>
  </si>
  <si>
    <t>(*) (...continued) allow for extra excavation in any type of material including rock, backfill, labour, plant, material required and all incidental works. Maximum depth  from cover slab to invert level of pipe exceeding 1.50m and not exceeding 2.0m and maximum diameter of outgoing  pipe DN 350mm</t>
  </si>
  <si>
    <t>3.10.35</t>
  </si>
  <si>
    <t>2.07.31</t>
  </si>
  <si>
    <t>Construct storm water manhole (Type A)  internal diameter 100 cm ,  allow for blinding  C20/15,  cover slab , heavy duty  ductile iron  cover and frame D400  clear opening 600X 750 mm  including connection to storm water drain with all fittings,   benching and water proofing, all as specified and shown on drawings or as instructed by the Engineer, (continued...)</t>
  </si>
  <si>
    <t>3.10.36</t>
  </si>
  <si>
    <t>(*) (...continued) allow for extra excavation in any type of material including rock, backfill, labour, plant, material required and all incidental works. Maximum depth  from cover slab to invert level of pipe exceeding 2.0m and not exceeding 3.0m and maximum diameter of outgoing  pipe DN 350mm</t>
  </si>
  <si>
    <t>3.10.37</t>
  </si>
  <si>
    <t>2.07.32</t>
  </si>
  <si>
    <t>Construct storm water manhole (Type B)  internal diameter 120 cm ,  allow for blinding  C20/15  cover slab  heavy duty  ductile iron  cover and frame D400  clear opening 600X 750 mm  including  connection to storm water drain with all fittings,   benching and water proofing  all as specified and shown on drawings or as instructed by the Engineer, (continued...)</t>
  </si>
  <si>
    <t>3.10.38</t>
  </si>
  <si>
    <t>(*) (…continued), allow for extra excavation in any type of material including rock, backfill, labour, plant, material required and all incidental works. Maximum depth  from cover slab to invert level of pipe &lt;=2.0m and and maximum diameter of outgoing  pipe 450mm</t>
  </si>
  <si>
    <t>3.10.39</t>
  </si>
  <si>
    <t>2.07.33</t>
  </si>
  <si>
    <t>Construct storm water manhole (Type B)  internal diameter 120 cm ,  allow for blinding  C20/15  cover slab  heavy duty  ductile iron  cover and frame D400  clear opening 600X 750 mm  including  connection to storm water drain with all fittings,   benching and water proofing  all as specified and shown on drawings or as instructed by the Engineer, Continued...)</t>
  </si>
  <si>
    <t>3.10.40</t>
  </si>
  <si>
    <t>(*) (... contineued), allow for extra excavation in any type of material including rock, backfill, labour, plant, material required and all incidental works. Maximum depth  from cover slab to invert level of pipe exceeding 2.0m and not exceeding 3.50m and maximum diameter of outgoing  pipe 450mm</t>
  </si>
  <si>
    <t>3.10.41</t>
  </si>
  <si>
    <t>2.07.34</t>
  </si>
  <si>
    <t>Construct storm water manhole (Type C)  internal diameter 140 cm ,  allow for blinding  C20/15  cover slab  heavy duty  ductile iron  cover and frame D400  clear opening 600X 750 mm  including  connection to storm water drain with all fittings,   benching and water proofing  all as specified and shown on drawings or as instructed by the Engineer,(continued...)</t>
  </si>
  <si>
    <t>3.10.42</t>
  </si>
  <si>
    <t>(*) (…continued), allow for extra excavation in any type of material including rock, backfill, labour, plant, material required and all incidental works. Maximum depth  from cover slab to invert level of pipe &lt;=2.0m and maximum diameter of outgoing  pipe 600mm</t>
  </si>
  <si>
    <t>3.10.43</t>
  </si>
  <si>
    <t>2.07.35</t>
  </si>
  <si>
    <t>3.10.44</t>
  </si>
  <si>
    <t>(*) (...contined) allow for extra excavation in any type of material including rock, backfill, labour, plant, material required and all incidental works. Maximum depth  from cover slab to invert level of pipe exceeding 2.0m and not exceeding 3.50m  and maximum diameter of outgoing  pipe 600mm</t>
  </si>
  <si>
    <t>3.10.45</t>
  </si>
  <si>
    <t>2.07.36</t>
  </si>
  <si>
    <t>Construct storm water manhole (Type F)  internal diameter 200 cm ,  allow for blinding  C20/15  cover slab  heavy duty  ductile iron  cover and frame D400  clear opening 600X 750 mm  including  connection to storm water drain with all fittings,   benching and water proofing  all as specified and shown on drawings or as instructed by the Engineer, (continued...)</t>
  </si>
  <si>
    <t>3.10.46</t>
  </si>
  <si>
    <t>(*) (..contined) allow for extra excavation in any type of material including rock, backfill, labour, plant, material required and all incidental works. Maximum depth  from cover slab to invert level of pipe  not exceeding 4.00m  and maximum diameter of outgoing  pipe 1200mm</t>
  </si>
  <si>
    <t>3.10.47</t>
  </si>
  <si>
    <t>2.07.37</t>
  </si>
  <si>
    <t>Construct storm water manhole (Type G) lower shaft dia.  140cm and upper shaft dia 100cm, maximum depth  from cover slab to invert level of pipe 5.50 m and maximum diameter of outgoing  pipe 600mm,  allow for blinding  B15/20  cover slab  heavy duty  ductile iron  cover and frame D400  clear opening 600X 750 mm  including  joints and pipe connection,   (continued...)</t>
  </si>
  <si>
    <t>3.10.48</t>
  </si>
  <si>
    <t xml:space="preserve">(*) (…continued)   benching, all as specified and shown on drawings or as instructed by the Engineer, allow for extra excavation in any type of material including rock, backfill, labour, plant, material required and all incidental works </t>
  </si>
  <si>
    <t>3.10.49</t>
  </si>
  <si>
    <t>2.07.38</t>
  </si>
  <si>
    <t>Construct storm water manhole (Type H) lower shaft dia.  160cm and upper shaft dia 100cm, maximum depth  from cover slab to invert level of pipe 5.50 m and maximum diameter of outgoing  pipe 800mm,  allow for blinding  B15/20  cover slab  heavy duty  ductile iron  cover and frame D400  clear opening 600X 750 mm  including  joints and pipe connection,  (continied...)</t>
  </si>
  <si>
    <t>3.10.50</t>
  </si>
  <si>
    <t>3.10.51</t>
  </si>
  <si>
    <t>2.07.39</t>
  </si>
  <si>
    <t>Construct storm water manhole (Type I) lower shaft dia.  180cm and upper shaft dia 100cm, maximum depth  from cover slab to invert level of pipe 2.50 m and maximum diameter of outgoing  pipe 1000mm,  allow for blinding  B15/20  cover slab  heavy duty  ductile iron  cover and frame D400  clear opening 600X 750 mm  ,(continued...)</t>
  </si>
  <si>
    <t>3.10.52</t>
  </si>
  <si>
    <t>(*) (..contnued),   benching, all as specified and shown on drawings or as instructed by the Engineer, allow for extra excavation in any type of material including rock, backfill, labour, plant, material required and all incidental works</t>
  </si>
  <si>
    <t>3.10.53</t>
  </si>
  <si>
    <t>2.07.40</t>
  </si>
  <si>
    <t>Construct storm water manhole (Type J) lower shaft dia.  200cm and upper shaft dia 100cm, maximum depth  from cover slab to invert level of pipe 8.0 m and maximum diameter of outgoing  pipe 1200mm,  allow for blinding  B15/20  cover slab  heavy duty  ductile iron  cover and frame D400  clear opening 600X 750 mm  ,   (continued...)</t>
  </si>
  <si>
    <t>3.10.54</t>
  </si>
  <si>
    <t>(*) (continued)   benching, all as specified and shown on drawings or as instructed by the Engineer, allow for extra excavation in any type of material including rock, backfill, labour, plant, material required and all incidental works</t>
  </si>
  <si>
    <t>3.10.55</t>
  </si>
  <si>
    <t>2.07.41</t>
  </si>
  <si>
    <t>Construct storm water manhole  with sand  trap internal diameter 150 cm, for storm water line DN  &lt;600 ,  allow for blinding  B15/20  cover slab  heavy duty  ductile iron  cover and frame D400  clear opening 600X 750 mm  including  connection to storm water drain and water proofing  (continued..)</t>
  </si>
  <si>
    <t>3.10.56</t>
  </si>
  <si>
    <t xml:space="preserve">(*) (..continued)  all as specified and shown on drawings or as instructed by the Engineer, allow for extra excavation in any type of material including rock, backfill, labour, plant, material required and all incidental works </t>
  </si>
  <si>
    <t>3.10.57</t>
  </si>
  <si>
    <t>2.07.42</t>
  </si>
  <si>
    <t xml:space="preserve">Construct storm water manhole  with sand  trap internal dimensions 200 cmx200cm, for storm water line DN     ≥ 600 ,  allow for blinding  B15/20  cover slab  heavy duty  ductile iron  cover and frame D400  clear opening 600X 750 mm  including (continued...) </t>
  </si>
  <si>
    <t>3.10.58</t>
  </si>
  <si>
    <t xml:space="preserve">(*) (..continued)  connection to storm water drain and water proofing all as specified and shown on drawings or as instructed by the Engineer, allow for extra excavation in any type of material including rock, backfill, labour, plant, material required and all incidental works </t>
  </si>
  <si>
    <t>3.10.59</t>
  </si>
  <si>
    <t>2.07.43</t>
  </si>
  <si>
    <t>(*) Supply and install kerb entry gullies with removable GRP perforated bucket, 470 x 470 heavy duty ductile iron  lockable  kerb inlet with gully grating  and sand barrier  all as specified and shown on drawings or as instructed by the Engineer, including all incidental works</t>
  </si>
  <si>
    <t>3.10.60</t>
  </si>
  <si>
    <t>2.07.44</t>
  </si>
  <si>
    <t>(*) Supply and install Flush  gullies with removable GRP perforated bucket, heavy duty flush gully grating and frame 470 x 470   all as specified and shown on drawings or as instructed by the Engineer, including all incidental works</t>
  </si>
  <si>
    <t>3.10.61</t>
  </si>
  <si>
    <t>2.07.45</t>
  </si>
  <si>
    <t>(*) Supply and lay OD 160 mm PVC-u gully connection pipe to carrier drain, allow for excavation in any type of soil including rock, backfilling, concrete surround and all incidentals, complete as specified and shown on drawings for all depths</t>
  </si>
  <si>
    <t>3.10.62</t>
  </si>
  <si>
    <t>2.07.46</t>
  </si>
  <si>
    <t>(*) Extra over for saddle or T connection to PVC-u carrier drain OD 280 mm</t>
  </si>
  <si>
    <t>3.10.63</t>
  </si>
  <si>
    <t>2.07.47</t>
  </si>
  <si>
    <t>(*) Extra over for saddle or T connection to PVC-u carrier drain OD 315 mm</t>
  </si>
  <si>
    <t>3.10.64</t>
  </si>
  <si>
    <t>2.07.48</t>
  </si>
  <si>
    <t>(*) Extra over for saddle or T connection to PVC-u carrier drain OD 400mm</t>
  </si>
  <si>
    <t>3.10.65</t>
  </si>
  <si>
    <t>2.07.49</t>
  </si>
  <si>
    <t>(*) Extra over for saddle or T connection to GRP carrier drain DN 400mm</t>
  </si>
  <si>
    <t>3.10.66</t>
  </si>
  <si>
    <t>2.07.50</t>
  </si>
  <si>
    <t>(*) Extra over for saddle or T connection to GRP carrier drain DN 500mm</t>
  </si>
  <si>
    <t>3.10.67</t>
  </si>
  <si>
    <t>2.07.51</t>
  </si>
  <si>
    <t>(*) Extra over for saddle or T connection to RC carrier drain DN 700mm</t>
  </si>
  <si>
    <t>3.10.68</t>
  </si>
  <si>
    <t>2.07.52</t>
  </si>
  <si>
    <t>(*) Ditto, but gully connecting pipe for connection to manhole or chamber</t>
  </si>
  <si>
    <t>3.10.69</t>
  </si>
  <si>
    <t>2.07.53</t>
  </si>
  <si>
    <t>(*) Construct storm water discharge  Detention Pond/Open lagoon   (top dimensions 340m x 90m , base dimensions 303.16x 53.16 and depth from ground level to pond bed level 6.14m) for discharging storm water  including   outfall structure with details as  shown on drawings and approved by Employer including   chain link fence , Rip Rap, filter material ,geotextile membrane , steps and acess gate     all as specified  and shown on drawings or as instructed by Engineer and according to site requirements.</t>
  </si>
  <si>
    <t>3.10.70</t>
  </si>
  <si>
    <t>3.10.71</t>
  </si>
  <si>
    <t>2.07.54</t>
  </si>
  <si>
    <t>3.10.72</t>
  </si>
  <si>
    <t xml:space="preserve">3.11 BLL NO. 2.08 - GRAVITY SEWER WORKS </t>
  </si>
  <si>
    <t>242 (out of 242)</t>
  </si>
  <si>
    <t>3.11.1</t>
  </si>
  <si>
    <t>SEWER PIPELINES WORKS</t>
  </si>
  <si>
    <t>3.11.2</t>
  </si>
  <si>
    <t>Supply of materials</t>
  </si>
  <si>
    <t>3.11.3</t>
  </si>
  <si>
    <t>Supply and deliver to site/approved site storage, keep as recommended by the manufacturer/instructed by the Engineer, the following PVC-u pipes including jointing materials , coupling,detecteble warning  etc as specified in  tender /Contract documents .</t>
  </si>
  <si>
    <t>3.11.4</t>
  </si>
  <si>
    <t>2.08.01</t>
  </si>
  <si>
    <t>(*) uPVC Pipes OD 160mm, Class 10</t>
  </si>
  <si>
    <t>3.11.5</t>
  </si>
  <si>
    <t>2.08.02</t>
  </si>
  <si>
    <t>(*) uPVC Pipes OD 225mm ,Class 10</t>
  </si>
  <si>
    <t>3.11.6</t>
  </si>
  <si>
    <t>2.08.03</t>
  </si>
  <si>
    <t>(*) uPVC Pipes OD 225mm ,Class 16</t>
  </si>
  <si>
    <t>3.11.7</t>
  </si>
  <si>
    <t>2.08.04</t>
  </si>
  <si>
    <t>(*) uPVC  Pipes OD 280mm, Class 16</t>
  </si>
  <si>
    <t>3.11.8</t>
  </si>
  <si>
    <t>2.08.05</t>
  </si>
  <si>
    <t>(*) uPVC  Pipes OD 315mm, Class 16</t>
  </si>
  <si>
    <t>3.11.9</t>
  </si>
  <si>
    <t>Installation</t>
  </si>
  <si>
    <t>3.11.10</t>
  </si>
  <si>
    <t>Install sewer pipe lines including trench excavation  in any type of soil including rock , get out, part return of excavated material , backfill, cart away surplus, temporary support of existing services,  prepare formation, place pipe supports, transport pipes &amp; fittings from the storage, lower into trench, joint, connect to manhole or sewerline, (continued)</t>
  </si>
  <si>
    <t>3.11.11</t>
  </si>
  <si>
    <t>(…continued), allow for granular bedding and surround, hydraulic &amp; deflection test including provision for  dewatering , labour, plant and all incidental works  Completeas specified in  tender /Contract documents  for the following  PVC-u pipes.</t>
  </si>
  <si>
    <t>3.11.12</t>
  </si>
  <si>
    <t>2.08.06</t>
  </si>
  <si>
    <t>(*) uPVC Pipes OD 160mm class10, Average depth to invert &lt;1.5m</t>
  </si>
  <si>
    <t>3.11.13</t>
  </si>
  <si>
    <t>2.08.07</t>
  </si>
  <si>
    <t>(*) Ditto but for Average depth to invert &gt;1.5m &lt;=2.0m</t>
  </si>
  <si>
    <t>3.11.14</t>
  </si>
  <si>
    <t>2.08.08</t>
  </si>
  <si>
    <t>(*) Ditto but for Average depth to invert &gt;2.0m &lt;=2.5m</t>
  </si>
  <si>
    <t>3.11.15</t>
  </si>
  <si>
    <t>2.08.09</t>
  </si>
  <si>
    <t>(*) Ditto but for Average depth to invert exceeding 2.5m</t>
  </si>
  <si>
    <t>3.11.16</t>
  </si>
  <si>
    <t>2.08.10</t>
  </si>
  <si>
    <t>(*) uPVC Pipes OD 225mm class10, depth to invert &lt;1.5m</t>
  </si>
  <si>
    <t>3.11.17</t>
  </si>
  <si>
    <t>2.08.11</t>
  </si>
  <si>
    <t>3.11.18</t>
  </si>
  <si>
    <t>2.08.12</t>
  </si>
  <si>
    <t>3.11.19</t>
  </si>
  <si>
    <t>2.08.13</t>
  </si>
  <si>
    <t>(*) Ditto but for Average depth to invert &gt;2.5m &lt;=3.0m</t>
  </si>
  <si>
    <t>3.11.20</t>
  </si>
  <si>
    <t>2.08.14</t>
  </si>
  <si>
    <t>(*) Ditto but for Average depth to invert &gt;3.0m &lt;=3.5m</t>
  </si>
  <si>
    <t>3.11.21</t>
  </si>
  <si>
    <t>2.08.15</t>
  </si>
  <si>
    <t>(*) Ditto but for Average depth to invert &gt;3.5m &lt;=4.0m</t>
  </si>
  <si>
    <t>3.11.22</t>
  </si>
  <si>
    <t>2.08.16</t>
  </si>
  <si>
    <t>(*) Ditto but for Average depth to invert &gt;4.0m &lt;=4.5m</t>
  </si>
  <si>
    <t>3.11.23</t>
  </si>
  <si>
    <t>2.08.17</t>
  </si>
  <si>
    <t>(*) Ditto but for Average depth to invert &gt;4.5m &lt;=5.0m</t>
  </si>
  <si>
    <t>3.11.24</t>
  </si>
  <si>
    <t>2.08.18</t>
  </si>
  <si>
    <t>(*) Ditto but for Average depth to invert &gt;5.0m &lt;=5.5m</t>
  </si>
  <si>
    <t>3.11.25</t>
  </si>
  <si>
    <t>2.08.19</t>
  </si>
  <si>
    <t>(*) Ditto but for Average depth to invert &gt;5.5m &lt;=6.0m</t>
  </si>
  <si>
    <t>3.11.26</t>
  </si>
  <si>
    <t>2.08.20</t>
  </si>
  <si>
    <t>(*) uPVC Pipes OD 225mm class16,Average depth to invert &gt;6.0m&lt;=6.5m</t>
  </si>
  <si>
    <t>3.11.27</t>
  </si>
  <si>
    <t>2.08.21</t>
  </si>
  <si>
    <t>(*) Ditto but for Average depth to invert &gt;6.5m &lt;=7.0m</t>
  </si>
  <si>
    <t>3.11.28</t>
  </si>
  <si>
    <t>2.08.22</t>
  </si>
  <si>
    <t>(*) Ditto but for Average depth to invert &gt;7.0m &lt;=7.5m</t>
  </si>
  <si>
    <t>3.11.29</t>
  </si>
  <si>
    <t>2.08.23</t>
  </si>
  <si>
    <t>(*) Ditto but for Average depth to invert &gt;7.5m &lt;=8.0m</t>
  </si>
  <si>
    <t>3.11.30</t>
  </si>
  <si>
    <t>2.08.24</t>
  </si>
  <si>
    <t>(*) Ditto but for Average depth to invert &gt;8.0m &lt;=8.5m</t>
  </si>
  <si>
    <t>3.11.31</t>
  </si>
  <si>
    <t>2.08.25</t>
  </si>
  <si>
    <t>(*) Ditto but for Average depth to invert &gt;8.5m &lt;=9.0m</t>
  </si>
  <si>
    <t>3.11.32</t>
  </si>
  <si>
    <t>2.08.26</t>
  </si>
  <si>
    <t>(*) Ditto but for Average depth to invert  exceeding 9.0m</t>
  </si>
  <si>
    <t>3.11.33</t>
  </si>
  <si>
    <t>2.08.27</t>
  </si>
  <si>
    <t>(*) uPVC Pipes OD 280mm class16, Average depth to invert &gt;7.0m &lt;=7.50m</t>
  </si>
  <si>
    <t>3.11.34</t>
  </si>
  <si>
    <t>2.08.28</t>
  </si>
  <si>
    <t>3.11.35</t>
  </si>
  <si>
    <t>2.08.29</t>
  </si>
  <si>
    <t>3.11.36</t>
  </si>
  <si>
    <t>2.08.30</t>
  </si>
  <si>
    <t>3.11.37</t>
  </si>
  <si>
    <t>2.08.31</t>
  </si>
  <si>
    <t>3.11.38</t>
  </si>
  <si>
    <t>2.08.32</t>
  </si>
  <si>
    <t>(*) uPVC Pipes OD 315mm class16, Average depth to invert &gt;6.5m &lt;= 7.0m</t>
  </si>
  <si>
    <t>3.11.39</t>
  </si>
  <si>
    <t>2.08.33</t>
  </si>
  <si>
    <t>3.11.40</t>
  </si>
  <si>
    <t>2.08.34</t>
  </si>
  <si>
    <t>3.11.41</t>
  </si>
  <si>
    <t>2.08.35</t>
  </si>
  <si>
    <t>3.11.42</t>
  </si>
  <si>
    <t>2.08.36</t>
  </si>
  <si>
    <t>3.11.43</t>
  </si>
  <si>
    <t>2.08.37</t>
  </si>
  <si>
    <t>3.11.44</t>
  </si>
  <si>
    <t xml:space="preserve">Concrete Beds and Surrounds </t>
  </si>
  <si>
    <t>3.11.45</t>
  </si>
  <si>
    <t xml:space="preserve">The prices and rates for Extra over for  pipelines for supplying and placing concrete surround at any depth including formwork, finishes, expansion joints, filling to the actual width of excavation, disposal of surplus excavated material and all other works necessary for the satisfactory completion of the works as specified in  tender /Contract documents  / or as instructed by the Engineer for the following  PVC-u pipe </t>
  </si>
  <si>
    <t>3.11.46</t>
  </si>
  <si>
    <t>2.08.38</t>
  </si>
  <si>
    <t>(*) For PVC-u pipes OD 160</t>
  </si>
  <si>
    <t>3.11.47</t>
  </si>
  <si>
    <t>2.08.39</t>
  </si>
  <si>
    <t xml:space="preserve">(*) Ditto but for OD 225 mm </t>
  </si>
  <si>
    <t>3.11.48</t>
  </si>
  <si>
    <t>2.08.40</t>
  </si>
  <si>
    <t xml:space="preserve">(*) Ditto but for OD 280 mm </t>
  </si>
  <si>
    <t>3.11.49</t>
  </si>
  <si>
    <t>2.08.41</t>
  </si>
  <si>
    <t xml:space="preserve">(*) Ditto but for OD 315 mm </t>
  </si>
  <si>
    <t>3.11.50</t>
  </si>
  <si>
    <t>Connection to Existing Manholes</t>
  </si>
  <si>
    <t>3.11.51</t>
  </si>
  <si>
    <t>Connect new pipeline to existing manhole/inspection chamber allow for dealing with existing flow, either connecting to existing port or cutting opening in concrete / block masonry wall  , the installation of sleeves , any necessary make up pieces, adapters or couplings, making a satisfactory watertight joint between the existing inlet pipe and the installation of new pipe work  , (continued)</t>
  </si>
  <si>
    <t>3.11.52</t>
  </si>
  <si>
    <t xml:space="preserve">(continued) , and make good after installing sleeve including rebenching, grouting and all incidental works and material as specified in  tender /Contract documents  for  following  PVC-u pipes </t>
  </si>
  <si>
    <t>3.11.53</t>
  </si>
  <si>
    <t>2.08.42</t>
  </si>
  <si>
    <t>(*) For PVC-u pipes OD315mm</t>
  </si>
  <si>
    <t>3.11.54</t>
  </si>
  <si>
    <t>2.08.43</t>
  </si>
  <si>
    <t xml:space="preserve">(*) For GRP DN1600, Stiffness10,000 N/m2  </t>
  </si>
  <si>
    <t>3.11.55</t>
  </si>
  <si>
    <t xml:space="preserve">MANHOLES, CHAMBERS </t>
  </si>
  <si>
    <t>3.11.56</t>
  </si>
  <si>
    <t>The prices and rates for manholes shall include for all plant, materials and labour required to construct the manholes including excavations , concrete , reinforcement, constructing inlet and outlet pipes of any material and diameter, short lengths of pipe,watertight plugs to inlet pipes where no connection is made, safety chains, manhole covers and frames including painting,(continued)</t>
  </si>
  <si>
    <t>3.11.57</t>
  </si>
  <si>
    <t>(continued),GRP sealing plates, internal and external concrete protection systems,expansion joints and water bars, reinstatement , and all other works required to make the manholes complete all aspects as specified in  tender / Contract documents .</t>
  </si>
  <si>
    <t>3.11.58</t>
  </si>
  <si>
    <t>House Connection/Small Rectangular Inspection Chambers
(size 1000mm x 600mm)</t>
  </si>
  <si>
    <t>3.11.59</t>
  </si>
  <si>
    <t>2.08.44</t>
  </si>
  <si>
    <t>(*) Depth &gt; 0.0 m, ≤ 1.0 m</t>
  </si>
  <si>
    <t>3.11.60</t>
  </si>
  <si>
    <t>2.08.45</t>
  </si>
  <si>
    <t>(*) Depth  exceeding 1.0 m</t>
  </si>
  <si>
    <t>3.11.61</t>
  </si>
  <si>
    <t>1000mm Internal Diameter Inspection/Collection Chambers</t>
  </si>
  <si>
    <t>3.11.62</t>
  </si>
  <si>
    <t>2.08.46</t>
  </si>
  <si>
    <t>(*) Depth &gt; 1.0 m, ≤ 1.5 m</t>
  </si>
  <si>
    <t>3.11.63</t>
  </si>
  <si>
    <t>2.08.47</t>
  </si>
  <si>
    <t>(*) Depth &gt; 1.5 m, ≤ 2.0 m</t>
  </si>
  <si>
    <t>3.11.64</t>
  </si>
  <si>
    <t>2.08.48</t>
  </si>
  <si>
    <t>(*) Depth &gt;2.0 m, ≤ 2.50 m</t>
  </si>
  <si>
    <t>3.11.65</t>
  </si>
  <si>
    <t>2.08.49</t>
  </si>
  <si>
    <t>(*) Depth  exceeding 2.50 m</t>
  </si>
  <si>
    <t>3.11.66</t>
  </si>
  <si>
    <t>1500mm Internal Diameter Manholes</t>
  </si>
  <si>
    <t>3.11.67</t>
  </si>
  <si>
    <t>For the purposes of measurement manholes with shafts shall be measured in three parts as base units, shafts and cover slabs all as follows:</t>
  </si>
  <si>
    <t>3.11.68</t>
  </si>
  <si>
    <t>(i) Base Units</t>
  </si>
  <si>
    <t>3.11.69</t>
  </si>
  <si>
    <t>The prices and rates for manhole base units shall include for all plant,materialand labour required to construct the units including excavation, GRP bunching. concrete ,reinforcement , constructing  inlet and outlet  pipes of any material and diameter, short lengths of pipe, watertight plugs to inlet  pipes where no connection is made, safety chains,cut-off walls, internal and external concrete protection systems,expansion joints and water bars ,all other works required to make the units complete.</t>
  </si>
  <si>
    <t>3.11.70</t>
  </si>
  <si>
    <t>Standard 1500mm internal diameter base units all as detailed for variable invert depths:</t>
  </si>
  <si>
    <t>3.11.71</t>
  </si>
  <si>
    <t>2.08.50</t>
  </si>
  <si>
    <t>(*) Depth &gt; 1.5 m, ≤ 2 m</t>
  </si>
  <si>
    <t>3.11.72</t>
  </si>
  <si>
    <t>2.08.51</t>
  </si>
  <si>
    <t>(*) Depth &gt; 2 m, ≤ 2.5 m</t>
  </si>
  <si>
    <t>3.11.73</t>
  </si>
  <si>
    <t>2.08.52</t>
  </si>
  <si>
    <t>(*) Depth &gt; 2.5 m, ≤ 3.0 m</t>
  </si>
  <si>
    <t>3.11.74</t>
  </si>
  <si>
    <t>2.08.53</t>
  </si>
  <si>
    <t>(*) Depth &gt; 3.0 m, ≤ 3.5 m</t>
  </si>
  <si>
    <t>3.11.75</t>
  </si>
  <si>
    <t>2.08.54</t>
  </si>
  <si>
    <t>(*) Depth &gt; 3.5 m, ≤ 4.0 m</t>
  </si>
  <si>
    <t>3.11.76</t>
  </si>
  <si>
    <t>2.08.55</t>
  </si>
  <si>
    <t>(*) Depth &gt; 4.0 m, ≤ 4.5 m</t>
  </si>
  <si>
    <t>3.11.77</t>
  </si>
  <si>
    <t>2.08.56</t>
  </si>
  <si>
    <t>(*) Depth &gt; 4.5 m, ≤ 5.0 m</t>
  </si>
  <si>
    <t>3.11.78</t>
  </si>
  <si>
    <t>2.08.57</t>
  </si>
  <si>
    <t>(*) Depth &gt; 5.0 m, ≤ 5.5 m</t>
  </si>
  <si>
    <t>3.11.79</t>
  </si>
  <si>
    <t>2.08.58</t>
  </si>
  <si>
    <t>(*) Depth &gt; 5.5 m, ≤ 6.0 m</t>
  </si>
  <si>
    <t>3.11.80</t>
  </si>
  <si>
    <t>2.08.59</t>
  </si>
  <si>
    <t>(*) Depth &gt; 6.0 m, ≤ 6.5 m</t>
  </si>
  <si>
    <t>3.11.81</t>
  </si>
  <si>
    <t>2.08.60</t>
  </si>
  <si>
    <t>(*) Depth &gt; 6.50 m, ≤ 7.0 m</t>
  </si>
  <si>
    <t>3.11.82</t>
  </si>
  <si>
    <t>2.08.61</t>
  </si>
  <si>
    <t>(*) Depth &gt; 7.0 m, ≤7.50 m</t>
  </si>
  <si>
    <t>3.11.83</t>
  </si>
  <si>
    <t>2.08.62</t>
  </si>
  <si>
    <t>(*) Depth &gt; 7.50 m, ≤ 8.0 m</t>
  </si>
  <si>
    <t>3.11.84</t>
  </si>
  <si>
    <t>2.08.63</t>
  </si>
  <si>
    <t>(*) Depth &gt; 8.0m, ≤ 8.50 m</t>
  </si>
  <si>
    <t>3.11.85</t>
  </si>
  <si>
    <t>2.08.64</t>
  </si>
  <si>
    <t>(*) Depth &gt; 8.5m, ≤ 9.0 m</t>
  </si>
  <si>
    <t>3.11.86</t>
  </si>
  <si>
    <t>2.08.65</t>
  </si>
  <si>
    <t>(*) Depthexceeding 9.0 m</t>
  </si>
  <si>
    <t>3.11.87</t>
  </si>
  <si>
    <t>(ii) Shafts</t>
  </si>
  <si>
    <t>3.11.88</t>
  </si>
  <si>
    <t>The prices and rates for shafts shall include for all plant, materials and labour required to construct the shaft above base units including,excavation , concrete , reinforcement , internal and external concrete protection systems,expansion joints and water bars, rest platforms and all other necessary works complete as specified in  tender / Contract documents .</t>
  </si>
  <si>
    <t>3.11.89</t>
  </si>
  <si>
    <t>2.08.66</t>
  </si>
  <si>
    <t>(*) Additional height of shaft, internal diameter 150cm</t>
  </si>
  <si>
    <t>3.11.90</t>
  </si>
  <si>
    <t xml:space="preserve">(iii) Cover Slabs </t>
  </si>
  <si>
    <t>3.11.91</t>
  </si>
  <si>
    <t>The prices and rates for cover slabs shall include for all plant, materials and labour required to construct the cover slabs above shafts including excavation , concrete , reinforcement, internal and external concrete protection systems,expansion joints and water bars, manhole covers and frames including painting, GRP sealing plates,   over the plan area of the base of the manhole and all other works necessary to make the cover slabs complete as specified in  tender / Contract documents .</t>
  </si>
  <si>
    <t>3.11.92</t>
  </si>
  <si>
    <t>2.08.67</t>
  </si>
  <si>
    <t>(*) Standard cover slab for 1500mm diameter shaft.</t>
  </si>
  <si>
    <t>3.11.93</t>
  </si>
  <si>
    <t>BACKDROPS</t>
  </si>
  <si>
    <t>3.11.94</t>
  </si>
  <si>
    <t>The prices and rates for Extra over of backdrops shall include for all additional plant,materials and labour required to construct the backdrops in any material in to the manhole bases and shafts including additional excavation,concrete, short lengths of pipe, 90 degree bends, tees, rodding eyes,(continued)</t>
  </si>
  <si>
    <t>3.11.95</t>
  </si>
  <si>
    <t>(continued),vertical pipes including concrete surround, watertight plugs where no connection is made and all other works necessary to make the backdrops complete as specified in  tender / Contract documents /or as instructed by Engineer.</t>
  </si>
  <si>
    <t>3.11.96</t>
  </si>
  <si>
    <t>2.08.68</t>
  </si>
  <si>
    <t>(*) External backdrop for 160mm u-PVC pipe in new manhole for invert drop depth up to 1.0 m</t>
  </si>
  <si>
    <t>3.11.97</t>
  </si>
  <si>
    <t>2.08.69</t>
  </si>
  <si>
    <t>(*) Ditto but for or invert drop depth 1.00 m, ≤ 1.50 m</t>
  </si>
  <si>
    <t>3.11.98</t>
  </si>
  <si>
    <t>2.08.70</t>
  </si>
  <si>
    <t>(*) Ditto but for or invert drop depth 1.5 m, ≤ 2 m</t>
  </si>
  <si>
    <t>3.11.99</t>
  </si>
  <si>
    <t>2.08.71</t>
  </si>
  <si>
    <t>(*) Ditto but for or invert drop depth 2.00 m, ≤ 2.50m</t>
  </si>
  <si>
    <t>3.11.100</t>
  </si>
  <si>
    <t>2.08.72</t>
  </si>
  <si>
    <t>(*) Ditto but for or invert drop depth2.50 m, ≤ 3.00m</t>
  </si>
  <si>
    <t>3.11.101</t>
  </si>
  <si>
    <t>2.08.73</t>
  </si>
  <si>
    <t>(*) Ditto but for or invert drop depth 3.00 m, ≤3.50m</t>
  </si>
  <si>
    <t>3.11.102</t>
  </si>
  <si>
    <t>2.08.74</t>
  </si>
  <si>
    <t>(*) Ditto but for or invert drop depth 3.50 m, ≤4.00m</t>
  </si>
  <si>
    <t>3.11.103</t>
  </si>
  <si>
    <t>2.08.75</t>
  </si>
  <si>
    <t>(*) Ditto but for or invert drop depth 4.00 m, ≤4.50 m</t>
  </si>
  <si>
    <t>3.11.104</t>
  </si>
  <si>
    <t>2.08.76</t>
  </si>
  <si>
    <t>(*) Ditto but for or invert drop depth 4.50 0m, ≤5.00 m</t>
  </si>
  <si>
    <t>3.11.105</t>
  </si>
  <si>
    <t>2.08.77</t>
  </si>
  <si>
    <t>(*) Ditto but for or invert drop depth 5.00 m, ≤5.50 m</t>
  </si>
  <si>
    <t>3.11.106</t>
  </si>
  <si>
    <t>2.08.78</t>
  </si>
  <si>
    <t>(*) Ditto but for or invert drop depth 5.50 m, ≤6.00 m</t>
  </si>
  <si>
    <t>3.11.107</t>
  </si>
  <si>
    <t>2.08.79</t>
  </si>
  <si>
    <t>(*) Ditto but for or invert drop depth 6.00m, ≤6.50 m</t>
  </si>
  <si>
    <t>3.11.108</t>
  </si>
  <si>
    <t>2.08.80</t>
  </si>
  <si>
    <t>(*) Ditto but for or invert drop depth 6.50m, ≤7.00 m</t>
  </si>
  <si>
    <t>3.11.109</t>
  </si>
  <si>
    <t>2.08.81</t>
  </si>
  <si>
    <t>(*) Ditto but for or invert drop depth 7.00m, ≤7.50 m</t>
  </si>
  <si>
    <t>3.11.110</t>
  </si>
  <si>
    <t>2.08.82</t>
  </si>
  <si>
    <t>(*) Ditto but for or invert drop depth exceeding 7.50 m</t>
  </si>
  <si>
    <t>3.11.111</t>
  </si>
  <si>
    <t>2.08.83</t>
  </si>
  <si>
    <t>(*) External backdrop for 225mm u-PVC pipe in new manhole for invert drop depth up to 1.0 m</t>
  </si>
  <si>
    <t>3.11.112</t>
  </si>
  <si>
    <t>2.08.84</t>
  </si>
  <si>
    <t>3.11.113</t>
  </si>
  <si>
    <t>2.08.85</t>
  </si>
  <si>
    <t>3.11.114</t>
  </si>
  <si>
    <t>2.08.86</t>
  </si>
  <si>
    <t>3.11.115</t>
  </si>
  <si>
    <t>2.08.87</t>
  </si>
  <si>
    <t>3.11.116</t>
  </si>
  <si>
    <t>2.08.88</t>
  </si>
  <si>
    <t>3.11.117</t>
  </si>
  <si>
    <t>2.08.89</t>
  </si>
  <si>
    <t>3.11.118</t>
  </si>
  <si>
    <t>2.08.90</t>
  </si>
  <si>
    <t>(*) Ditto but for or invert drop depth exceeding 4.00 m</t>
  </si>
  <si>
    <t>3.11.119</t>
  </si>
  <si>
    <t>2.08.91</t>
  </si>
  <si>
    <t>(*) External backdrop for 280mm u-PVC pipe in new manhole for invert drop depth up to 2.00 m</t>
  </si>
  <si>
    <t>3.11.120</t>
  </si>
  <si>
    <t>2.08.92</t>
  </si>
  <si>
    <t>3.11.121</t>
  </si>
  <si>
    <t>2.08.93</t>
  </si>
  <si>
    <t>(*) Ditto but for or invert drop depth exceeding 2.50 m</t>
  </si>
  <si>
    <t>3.11.122</t>
  </si>
  <si>
    <t>2.08.94</t>
  </si>
  <si>
    <t>(*) External backdrop for 315mm u-PVC pipe in new manhole for invert drop depth up to 3.00 m</t>
  </si>
  <si>
    <t>3.11.123</t>
  </si>
  <si>
    <t>2.08.95</t>
  </si>
  <si>
    <t>3.11.124</t>
  </si>
  <si>
    <t>2.08.96</t>
  </si>
  <si>
    <t>3.11.125</t>
  </si>
  <si>
    <t>2.08.97</t>
  </si>
  <si>
    <t>3.11.126</t>
  </si>
  <si>
    <t>2.08.98</t>
  </si>
  <si>
    <t>(*) Ditto but for or invert drop depth exceeding 4.50 0m</t>
  </si>
  <si>
    <t>3.11.127</t>
  </si>
  <si>
    <t>Special Covers and Frames</t>
  </si>
  <si>
    <t>3.11.128</t>
  </si>
  <si>
    <t>2.08.99</t>
  </si>
  <si>
    <t>(*) Extra over for   Special Heavey duty DI lockable Cover &amp; Frame with GRP sealing plate to suit clear opening 750mm x 600mm.</t>
  </si>
  <si>
    <t>3.11.129</t>
  </si>
  <si>
    <t>2.08.100</t>
  </si>
  <si>
    <t>(*) Extra over for   Special Medium duty DI lockable Cover &amp; Frame with GRP sealing plate to suit clear opening 750mm x 600mm.</t>
  </si>
  <si>
    <t>3.11.130</t>
  </si>
  <si>
    <t>2.08.101</t>
  </si>
  <si>
    <t>(*) Extra over for  Special Heavey duty DI lockable Cover &amp; Frame with GRP sealing plate to suit clear opening 300mm x 300mm.</t>
  </si>
  <si>
    <t>3.11.131</t>
  </si>
  <si>
    <t>Additional Inlet pipes</t>
  </si>
  <si>
    <t>3.11.132</t>
  </si>
  <si>
    <t>Extra over for Supply and deliver to site/ approved site storage, keep as recommended by the manufacturer special PVC- u sleeves with 75cm connection piece, connect to pipes</t>
  </si>
  <si>
    <t>3.11.133</t>
  </si>
  <si>
    <t>2.08.102</t>
  </si>
  <si>
    <t>(*) Ditto but for OD 160 mm (class 10)</t>
  </si>
  <si>
    <t>3.11.134</t>
  </si>
  <si>
    <t>2.08.103</t>
  </si>
  <si>
    <t>(*) Ditto but for OD 225mm (class 10)</t>
  </si>
  <si>
    <t>3.11.135</t>
  </si>
  <si>
    <t>2.08.104</t>
  </si>
  <si>
    <t>(*) Ditto but for OD 225mm (class 16)</t>
  </si>
  <si>
    <t>3.11.136</t>
  </si>
  <si>
    <t>2.08.105</t>
  </si>
  <si>
    <t>(*) Ditto but for OD 280mm (class 16)</t>
  </si>
  <si>
    <t>3.11.137</t>
  </si>
  <si>
    <t>2.08.106</t>
  </si>
  <si>
    <t>(*) Ditto but for OD 315mm (class 16)</t>
  </si>
  <si>
    <t>3.11.138</t>
  </si>
  <si>
    <t>2.08.107</t>
  </si>
  <si>
    <t>(*) Ditto but for PVC-u sleeve OD 160 mm, with water tight plug (class 10)</t>
  </si>
  <si>
    <t>3.11.139</t>
  </si>
  <si>
    <t>2.08.108</t>
  </si>
  <si>
    <t>(*) Ditto but for PVC-u sleeve OD 225 mm, with water tight plug (class 10)</t>
  </si>
  <si>
    <t>3.11.140</t>
  </si>
  <si>
    <t>2.08.109</t>
  </si>
  <si>
    <t>(*) Ditto but for PVC-u sleeve OD 225mm, with water tight plug (class 16)</t>
  </si>
  <si>
    <t>3.11.141</t>
  </si>
  <si>
    <t>2.08.110</t>
  </si>
  <si>
    <t>(*) Ditto but for PVC-u sleeve OD 280mm, with water tight plug (class 16)</t>
  </si>
  <si>
    <t>3.11.142</t>
  </si>
  <si>
    <t>2.08.111</t>
  </si>
  <si>
    <t>(*) Ditto but for PVC-u sleeve OD 315mm, with water tight plug (class 16)</t>
  </si>
  <si>
    <t>3.11.143</t>
  </si>
  <si>
    <t>Extra over pipe laying for cast into concrete walls of chambers and manholes special PVC- u Sleeves complete with 75cm connection piece.</t>
  </si>
  <si>
    <t>3.11.144</t>
  </si>
  <si>
    <t>2.08.112</t>
  </si>
  <si>
    <t>(*) For PVC-u pipes OD 160 (class 10)</t>
  </si>
  <si>
    <t>3.11.145</t>
  </si>
  <si>
    <t>2.08.113</t>
  </si>
  <si>
    <t>(*) Ditto but for OD 225 mm (class 10)</t>
  </si>
  <si>
    <t>3.11.146</t>
  </si>
  <si>
    <t>2.08.114</t>
  </si>
  <si>
    <t>3.11.147</t>
  </si>
  <si>
    <t>2.08.115</t>
  </si>
  <si>
    <t>3.11.148</t>
  </si>
  <si>
    <t>2.08.116</t>
  </si>
  <si>
    <t>3.11.149</t>
  </si>
  <si>
    <t>2.08.117</t>
  </si>
  <si>
    <t>3.11.150</t>
  </si>
  <si>
    <t>2.08.118</t>
  </si>
  <si>
    <t>3.11.151</t>
  </si>
  <si>
    <t>2.08.119</t>
  </si>
  <si>
    <t>3.11.152</t>
  </si>
  <si>
    <t>2.08.120</t>
  </si>
  <si>
    <t>3.11.153</t>
  </si>
  <si>
    <t>2.08.121</t>
  </si>
  <si>
    <t>3.11.154</t>
  </si>
  <si>
    <t>Manholes Construction on Existing Sewer Pipelines</t>
  </si>
  <si>
    <t>3.11.155</t>
  </si>
  <si>
    <t xml:space="preserve">Extra over manholes for constructing new manhole on existing sewer line , allow for dealing and maintaining with the existing  flow, exposing pipes, cutting to length, chamfering, connecting to pipes and manholes, all extra excavation, dewatering, material, labor, plant, flushing the pipes between the manholes, backfill,reinstatement and all incidental work to complete the works as specified in  tender / Contract documents /or as instructed by Engineer. </t>
  </si>
  <si>
    <t>3.11.156</t>
  </si>
  <si>
    <t>2.08.122</t>
  </si>
  <si>
    <t xml:space="preserve">(*) PVC-u Pipes OD 315mm  </t>
  </si>
  <si>
    <t>3.11.157</t>
  </si>
  <si>
    <t>2.08.123</t>
  </si>
  <si>
    <t xml:space="preserve">(*) PVC-u Pipes OD 1600mm </t>
  </si>
  <si>
    <t>3.11.158</t>
  </si>
  <si>
    <t>Manholes Construction to Replace Existing Manholes</t>
  </si>
  <si>
    <t>3.11.159</t>
  </si>
  <si>
    <t>2.08.124</t>
  </si>
  <si>
    <t>Supply and place of new manhole  of internal diameter 150 cm to replace existing manhole complete unit ,allow for additional  excavation if required , soil support ,protection ,removal and cart away of old structure ,prepare formation level, dewatering, allow for dealing and maintaining with the existing  flow,  (continued)</t>
  </si>
  <si>
    <t>3.11.160</t>
  </si>
  <si>
    <t xml:space="preserve">(*) (continued)  connecting to pipes or   manholes,  dewatering ,reinstatement,all required labour, material, plants and all incidental work to complete the works as specified in  tender / Contract documents / or as instructed by Engineer. </t>
  </si>
  <si>
    <t>item</t>
  </si>
  <si>
    <t>3.11.161</t>
  </si>
  <si>
    <t>ADJUSTMENT OF COVER LEVELS</t>
  </si>
  <si>
    <t>3.11.162</t>
  </si>
  <si>
    <t xml:space="preserve">The prices and rates for adjusting cover levels of manholes shall include for
all plant, materials and labour required to adjust the levels of covers as
instructed including additional courses of blockwork, concrete and all other works required to adjust the cover level as specified in  tender / Contract documents / or as instructed by Engineer. </t>
  </si>
  <si>
    <t>3.11.163</t>
  </si>
  <si>
    <t>2.08.125</t>
  </si>
  <si>
    <t>(*) the difference between original and final cover levels is ≤ 10 cm</t>
  </si>
  <si>
    <t>3.11.164</t>
  </si>
  <si>
    <t>2.08.126</t>
  </si>
  <si>
    <t>(*) the difference between original and final cover levels is &gt; 10cm, ≤ 20cm</t>
  </si>
  <si>
    <t>3.11.165</t>
  </si>
  <si>
    <t>2.08.127</t>
  </si>
  <si>
    <t>(*) the  difference between original and final cover levels exceeding   20 cm</t>
  </si>
  <si>
    <t>3.11.166</t>
  </si>
  <si>
    <t xml:space="preserve">PRESSURE PIPELINE &amp; STRUCTURES </t>
  </si>
  <si>
    <t>3.11.167</t>
  </si>
  <si>
    <t>Supply of Materials</t>
  </si>
  <si>
    <t>3.11.168</t>
  </si>
  <si>
    <t>Supply and deliver to site/approved site storage, keep as recommended by the manufacturer/instructed by the Engineer, the following HDPE pipes including pipe and fittings ,joining materials, coupling, etc. in standard length. HDPE, SDR11 pipes in standard length</t>
  </si>
  <si>
    <t>3.11.169</t>
  </si>
  <si>
    <t>2.08.128</t>
  </si>
  <si>
    <t xml:space="preserve">(*) OD 250mm Dia, PE100, SDR 11 </t>
  </si>
  <si>
    <t>3.11.170</t>
  </si>
  <si>
    <t>2.08.129</t>
  </si>
  <si>
    <t>(*) Extra over for  pipelines for supplying and placing concrete surround class B15 as specified to HDPE pipe OD 250mm, allow for extra excavation and incidental works.</t>
  </si>
  <si>
    <t>3.11.171</t>
  </si>
  <si>
    <t>Construction</t>
  </si>
  <si>
    <t>3.11.172</t>
  </si>
  <si>
    <t>Excavate trench for Pressure pipeline  get out, part return, cart away surplus, prepare formation, compact, install pipes into trench,  supports, bends, tees, fittings, joint, accessories, warning tapes, test, allow for backfilling with granular bed and surround as specified and shown on the drawing including provision of all material, labor and all incidental work as specified</t>
  </si>
  <si>
    <t>3.11.173</t>
  </si>
  <si>
    <t>2.08.130</t>
  </si>
  <si>
    <t>(*) OD 250mm Dia, PE100, SDR 11 for depth m &lt;=3.00m</t>
  </si>
  <si>
    <t>3.11.174</t>
  </si>
  <si>
    <t xml:space="preserve">Pressure Pipeline Structures </t>
  </si>
  <si>
    <t>3.11.175</t>
  </si>
  <si>
    <t>2.08.131</t>
  </si>
  <si>
    <t>(*) Clearing and leveling of sites, remove overburden &amp; cart away as instructed by the Engineer</t>
  </si>
  <si>
    <t>3.11.176</t>
  </si>
  <si>
    <t>2.08.132</t>
  </si>
  <si>
    <t xml:space="preserve">(*) Import selected material for making up levels at building site, place in layers, compact at optimum moisture content as specified or as instructed by the Engineer </t>
  </si>
  <si>
    <t>3.11.177</t>
  </si>
  <si>
    <t>2.08.133</t>
  </si>
  <si>
    <t>(*) Excavate till formation level, part return, compact, cart away surplus, all as specified</t>
  </si>
  <si>
    <t>3.11.178</t>
  </si>
  <si>
    <t>3.11.179</t>
  </si>
  <si>
    <t>Supply and deliver to site / approved site  storage, the following materials as shown on drawings / as specified</t>
  </si>
  <si>
    <t>3.11.180</t>
  </si>
  <si>
    <t>2.08.134</t>
  </si>
  <si>
    <t>(*) Supply High tensile deformed reinforcement bars</t>
  </si>
  <si>
    <t>ton</t>
  </si>
  <si>
    <t>3.11.181</t>
  </si>
  <si>
    <t>2.08.135</t>
  </si>
  <si>
    <t xml:space="preserve">(*) Supply GRP ladder and all accessories as specified </t>
  </si>
  <si>
    <t>3.11.182</t>
  </si>
  <si>
    <t>2.08.136</t>
  </si>
  <si>
    <t xml:space="preserve">(*) Supply ductile cast iron cover,  class  B125,  clear opening 600mm dia, as specified. </t>
  </si>
  <si>
    <t>3.11.183</t>
  </si>
  <si>
    <t>2.08.137</t>
  </si>
  <si>
    <t>(*) Supply ductile cast iron cover,  class  B125,  clear opening 750mm dia, as specified.</t>
  </si>
  <si>
    <t>3.11.184</t>
  </si>
  <si>
    <t>2.08.138</t>
  </si>
  <si>
    <t>(*) Supply GRP lining as specified</t>
  </si>
  <si>
    <t>3.11.185</t>
  </si>
  <si>
    <t>2.08.139</t>
  </si>
  <si>
    <t>(*) Supply vent pipe DN 100 ,with puddle flange and vent cap as specified and shown in drawings</t>
  </si>
  <si>
    <t>3.11.186</t>
  </si>
  <si>
    <t>Construction/Installation</t>
  </si>
  <si>
    <t>3.11.187</t>
  </si>
  <si>
    <t>Install with all accessories and including all incidental works etc. complete, testing, as specified or as per Drawings</t>
  </si>
  <si>
    <t>3.11.188</t>
  </si>
  <si>
    <t>2.08.140</t>
  </si>
  <si>
    <t xml:space="preserve">(*) Fix High tensile deformed reinforcement bars </t>
  </si>
  <si>
    <t>3.11.189</t>
  </si>
  <si>
    <t>2.08.141</t>
  </si>
  <si>
    <t xml:space="preserve">(*) Install GRP ladder,  allow for all incidental work </t>
  </si>
  <si>
    <t>3.11.190</t>
  </si>
  <si>
    <t>2.08.142</t>
  </si>
  <si>
    <t xml:space="preserve">(*) Install ductile cast iron cover,  class  B125,  clear opening 600mm as specified and show on drawings and all incidental work. </t>
  </si>
  <si>
    <t>3.11.191</t>
  </si>
  <si>
    <t>2.08.143</t>
  </si>
  <si>
    <t>(*) Supply ductile cast iron cover, class B125, clear opening 750mm dia, as specified.</t>
  </si>
  <si>
    <t>3.11.192</t>
  </si>
  <si>
    <t>2.08.144</t>
  </si>
  <si>
    <t>(*) Install GRP lining as specified</t>
  </si>
  <si>
    <t>3.11.193</t>
  </si>
  <si>
    <t>2.08.145</t>
  </si>
  <si>
    <t>(*) Install vent pipe DN 100 ,with puddle flange and vent cap as specified and shown in drawings and all incidental work</t>
  </si>
  <si>
    <t>3.11.194</t>
  </si>
  <si>
    <t>NDM/ HDD WORKS</t>
  </si>
  <si>
    <t>3.11.195</t>
  </si>
  <si>
    <t>2.08.146</t>
  </si>
  <si>
    <t>(*) Allow for Preparation works to commence directional drilling works at both ends, reinstatement of surfaces to the original condition etc. to the satisfaction of the Engineer, soil investigation required for design purpose to a depth ≤ 6 m below ground level all incidental works, demobilization complete</t>
  </si>
  <si>
    <t>3.11.196</t>
  </si>
  <si>
    <t>Pipe laying in directional drilling method for HDPE pipe class PE 100 SDR 11 to any depth (to be decided on site by Engineer / as shown on drawings). Allow for the supply of all material, labour, plant, specials, pipes, fittings, tools, services, equipment &amp; incidental works etc. required to execute, complete work including pits, drilling pilot hole, reaming, pulling back process etc. (continued)</t>
  </si>
  <si>
    <t>3.11.197</t>
  </si>
  <si>
    <t>(continued) Establish, maintain and monitor surface movement points daily, submit daily report (Length shall be measured for the actual length of pipe laid) in any type of soil</t>
  </si>
  <si>
    <t>3.11.198</t>
  </si>
  <si>
    <t>2.08.147</t>
  </si>
  <si>
    <t>(*) OD250 mm Dia. SDR 11</t>
  </si>
  <si>
    <t>3.11.199</t>
  </si>
  <si>
    <t>2.08.148</t>
  </si>
  <si>
    <t xml:space="preserve">(*) Works to complete NDM Works </t>
  </si>
  <si>
    <t>3.11.200</t>
  </si>
  <si>
    <t>Sewer Pumping Station At AL SAAD Civil Works</t>
  </si>
  <si>
    <t>3.11.201</t>
  </si>
  <si>
    <t>2.08.149</t>
  </si>
  <si>
    <t>3.11.202</t>
  </si>
  <si>
    <t>2.08.150</t>
  </si>
  <si>
    <t>3.11.203</t>
  </si>
  <si>
    <t>2.08.151</t>
  </si>
  <si>
    <t>3.11.204</t>
  </si>
  <si>
    <t>SUPPLY OF MATERIALS</t>
  </si>
  <si>
    <t>3.11.205</t>
  </si>
  <si>
    <t>3.11.206</t>
  </si>
  <si>
    <t>2.08.152</t>
  </si>
  <si>
    <t>3.11.207</t>
  </si>
  <si>
    <t>2.08.153</t>
  </si>
  <si>
    <t>(*) Supply 20 cm thick cement block wall</t>
  </si>
  <si>
    <t>3.11.208</t>
  </si>
  <si>
    <t>2.08.154</t>
  </si>
  <si>
    <t>(*) Supply 10 cm thick cement block wall</t>
  </si>
  <si>
    <t>3.11.209</t>
  </si>
  <si>
    <t>2.08.155</t>
  </si>
  <si>
    <t>(*) Supply 10 cm thick sand lime brick facing as specified</t>
  </si>
  <si>
    <t>3.11.210</t>
  </si>
  <si>
    <t>2.08.156</t>
  </si>
  <si>
    <t xml:space="preserve">(*) Supply Glass brick masonry as specified </t>
  </si>
  <si>
    <t>3.11.211</t>
  </si>
  <si>
    <t>2.08.157</t>
  </si>
  <si>
    <t xml:space="preserve">(*) Supply  Roofing spouts materials complete as specified </t>
  </si>
  <si>
    <t>3.11.212</t>
  </si>
  <si>
    <t>2.08.158</t>
  </si>
  <si>
    <t>3.11.213</t>
  </si>
  <si>
    <t>2.08.159</t>
  </si>
  <si>
    <t>(*) Supply  Ceramic tiles as specified</t>
  </si>
  <si>
    <t>3.11.214</t>
  </si>
  <si>
    <t>2.08.160</t>
  </si>
  <si>
    <t xml:space="preserve">(*) Supply  Terrazzo flooring as specified </t>
  </si>
  <si>
    <t>3.11.215</t>
  </si>
  <si>
    <t>2.08.161</t>
  </si>
  <si>
    <t>(*) Supply  Terrazzo skirting as specified</t>
  </si>
  <si>
    <t>3.11.216</t>
  </si>
  <si>
    <t>2.08.162</t>
  </si>
  <si>
    <t>(*) Supply heavy duty double panel PVC door 2.00 x 2.60m high, allow for  frames, fixing accessories etc. as specified and shown on drawings including all incidental work.  (MCC Room)</t>
  </si>
  <si>
    <t>3.11.217</t>
  </si>
  <si>
    <t>2.08.163</t>
  </si>
  <si>
    <t>(*) Supply heavy duty Single panel PVC door 1.00 x 2.20m high, allow for  frames, fixing accessories etc. as specified and shown on drawings including all incidental work.  (MCC &amp; Wash Room)</t>
  </si>
  <si>
    <t>3.11.218</t>
  </si>
  <si>
    <t>2.08.164</t>
  </si>
  <si>
    <t>(*) Supply heavy duty Single panel PVC door 0.90 x 2.20m high, allow for  frames, fixing accessories etc. as specified and shown on drawings including all incidental work.  (Toilet)</t>
  </si>
  <si>
    <t>3.11.219</t>
  </si>
  <si>
    <t>2.08.165</t>
  </si>
  <si>
    <t>(*) Supply heavy duty PVC Ventilator 0.60 x 0.60 m high allow for  frames, fixing accessories etc. as specified and shown on drawings. for Toilet</t>
  </si>
  <si>
    <t>3.11.220</t>
  </si>
  <si>
    <t>2.08.166</t>
  </si>
  <si>
    <t xml:space="preserve">(*) Supply into concrete slab chequered plate cover 10mm thick and frame including lifting keys complete as specified and shown on drawings and all incidental work  </t>
  </si>
  <si>
    <t>3.11.221</t>
  </si>
  <si>
    <t>2.08.167</t>
  </si>
  <si>
    <t>(*) Supply ductile cast iron cover,  class  B125,  clear opening (200 X 200)mm as specified</t>
  </si>
  <si>
    <t>3.11.222</t>
  </si>
  <si>
    <t>2.08.168</t>
  </si>
  <si>
    <t>(*) Supply ductile cast iron cover,  class  B125,  clear opening 600mm dia. as specified</t>
  </si>
  <si>
    <t>3.11.223</t>
  </si>
  <si>
    <t>2.08.169</t>
  </si>
  <si>
    <t>(*) Supply ductile cast iron cover,  class  B125,  clear opening (600 X600)mm as specified</t>
  </si>
  <si>
    <t>3.11.224</t>
  </si>
  <si>
    <t>2.08.170</t>
  </si>
  <si>
    <t>(*) Supply ductile cast iron cover, class  B125,  clear opening (750 X 750)mm as specified</t>
  </si>
  <si>
    <t>3.11.225</t>
  </si>
  <si>
    <t>2.08.171</t>
  </si>
  <si>
    <t>(*) Supply ductile cast iron cover, class  B125,  clear opening (900 X 900)mm as specified</t>
  </si>
  <si>
    <t>3.11.226</t>
  </si>
  <si>
    <t>2.08.172</t>
  </si>
  <si>
    <t>(*) Supply ductile cast iron cover, class  B125,  clear opening (900 X 1500)mm as specified</t>
  </si>
  <si>
    <t>3.11.227</t>
  </si>
  <si>
    <t>2.08.173</t>
  </si>
  <si>
    <t>(*) Supply ductile cast iron cover,  class  B125,  clear opening (1000 X 2000)mm as specified</t>
  </si>
  <si>
    <t>3.11.228</t>
  </si>
  <si>
    <t>2.08.174</t>
  </si>
  <si>
    <t>(*) Supply vent pipe DN 100 ,with puddle flange with stainless steel fly mesh as specified and shown in drawings</t>
  </si>
  <si>
    <t>3.11.229</t>
  </si>
  <si>
    <t>2.08.175</t>
  </si>
  <si>
    <t xml:space="preserve">(*) Supply GRP ladder and all accessories as specified MCC building </t>
  </si>
  <si>
    <t>3.11.230</t>
  </si>
  <si>
    <t>2.08.176</t>
  </si>
  <si>
    <t xml:space="preserve">(*) Supply GRP Safety cage for MCC building  and all accessories as specified </t>
  </si>
  <si>
    <t>3.11.231</t>
  </si>
  <si>
    <t>2.08.177</t>
  </si>
  <si>
    <t>(*) Supply GRP ladder and all accessories as specified (Cable Room)</t>
  </si>
  <si>
    <t>3.11.232</t>
  </si>
  <si>
    <t>2.08.178</t>
  </si>
  <si>
    <t>(*) Supply for precast concrete boundary wall finishing complete. as specified and shown in drawings</t>
  </si>
  <si>
    <t>3.11.233</t>
  </si>
  <si>
    <t>2.08.179</t>
  </si>
  <si>
    <t>(*) Supply heavy duty anodized aluminum gate 4.0 m wide, 2.20 m height, as instructed by the Engineer or as specified</t>
  </si>
  <si>
    <t>3.11.234</t>
  </si>
  <si>
    <t>2.08.180</t>
  </si>
  <si>
    <t>(*) Supply Inter locking tiles 8 cm thick as specified or as instructed by the Engineer</t>
  </si>
  <si>
    <t>3.11.235</t>
  </si>
  <si>
    <t>2.08.181</t>
  </si>
  <si>
    <t>(*) Supply Grey heel  curb  200mmX380mmX600mm as specified or as instructed by the Engineer</t>
  </si>
  <si>
    <t>3.11.236</t>
  </si>
  <si>
    <t>2.08.182</t>
  </si>
  <si>
    <t>(*) Supply 2 x OD 50 mm PVC-u pipe class 6  cable conduits as specified or as instructed by the Engineer</t>
  </si>
  <si>
    <t>3.11.237</t>
  </si>
  <si>
    <t>2.08.183</t>
  </si>
  <si>
    <t>(*) Supply 3 x OD 50 mm PVC-u pipe class 6  cable conduits as specified or as instructed by the Engineer</t>
  </si>
  <si>
    <t>3.11.238</t>
  </si>
  <si>
    <t>2.08.184</t>
  </si>
  <si>
    <t>(*) Supply 1 x OD 75 mm PVC-u pipe class 6  cable conduits as specified or as instructed by the Engineer</t>
  </si>
  <si>
    <t>3.11.239</t>
  </si>
  <si>
    <t>2.08.185</t>
  </si>
  <si>
    <t>(*) Supply 8xOD75 mm PVC-u pipe class 6   cable conduits as specified or as instructed by the Engineer.</t>
  </si>
  <si>
    <t>3.11.240</t>
  </si>
  <si>
    <t>2.08.186</t>
  </si>
  <si>
    <t>(*) Supply 2xOD150 mm PVC-u pipe class 6   cable conduits as specified or as instructed by the Engineer.</t>
  </si>
  <si>
    <t>3.11.241</t>
  </si>
  <si>
    <t>INSTALLATION</t>
  </si>
  <si>
    <t>3.11.242</t>
  </si>
  <si>
    <t>3.11.243</t>
  </si>
  <si>
    <t>2.08.187</t>
  </si>
  <si>
    <t>3.11.244</t>
  </si>
  <si>
    <t>2.08.188</t>
  </si>
  <si>
    <t>(*) Construct 20 cm thick cement block wall</t>
  </si>
  <si>
    <t>3.11.245</t>
  </si>
  <si>
    <t>2.08.189</t>
  </si>
  <si>
    <t>(*) Construct 10 cm thick cement block wall</t>
  </si>
  <si>
    <t>3.11.246</t>
  </si>
  <si>
    <t>2.08.190</t>
  </si>
  <si>
    <t>(*) Construct 10 cm thick sand lime brick facing</t>
  </si>
  <si>
    <t>3.11.247</t>
  </si>
  <si>
    <t>2.08.191</t>
  </si>
  <si>
    <t>(*) Construct Glass brick masonry as specified or as instructed by the Engineer</t>
  </si>
  <si>
    <t>3.11.248</t>
  </si>
  <si>
    <t>2.08.192</t>
  </si>
  <si>
    <t>(*) Lay Roofing system including spouts as specified and as shown on the drawing</t>
  </si>
  <si>
    <t>3.11.249</t>
  </si>
  <si>
    <t>2.08.193</t>
  </si>
  <si>
    <t>(*) Fixing GRP lining as specified or as instructed by the Engineer</t>
  </si>
  <si>
    <t>3.11.250</t>
  </si>
  <si>
    <t>2.08.194</t>
  </si>
  <si>
    <t>(*) Fixing Ceramic tiles as specified or as instructed by the Engineer</t>
  </si>
  <si>
    <t>3.11.251</t>
  </si>
  <si>
    <t>2.08.195</t>
  </si>
  <si>
    <t>(*) Fixing Terrazzo flooring as specified or as instructed by the Engineer</t>
  </si>
  <si>
    <t>3.11.252</t>
  </si>
  <si>
    <t>2.08.196</t>
  </si>
  <si>
    <t>(*) Fixing Terrazzo skirting as specified or as instructed by the Engineer</t>
  </si>
  <si>
    <t>3.11.253</t>
  </si>
  <si>
    <t>2.08.197</t>
  </si>
  <si>
    <t>(*) Install heavy duty double panel PVC door 2.0 x 2.60m high, allow for  frames, fixing accessories etc. as specified and shown on drawings including all incidental work.  (MCC Room)</t>
  </si>
  <si>
    <t>3.11.254</t>
  </si>
  <si>
    <t>2.08.198</t>
  </si>
  <si>
    <t>(*) Install heavy duty Single panel PVC door 1.00 x 2.20m high, allow for  frames, fixing accessories etc. as specified and shown on drawings including all incidental work.  (MCC &amp; Wash Room)</t>
  </si>
  <si>
    <t>3.11.255</t>
  </si>
  <si>
    <t>2.08.199</t>
  </si>
  <si>
    <t>(*) Install heavy duty Single panel PVC door 0.90 x 2.20m high, allow for  frames, fixing accessories etc. as specified and shown on drawings including all incidental work.  (Toilet)</t>
  </si>
  <si>
    <t>3.11.256</t>
  </si>
  <si>
    <t>2.08.200</t>
  </si>
  <si>
    <t>(*) Install heavy duty PVC Ventilator 0.60 x 0.60 m high allow for  frames, fixing accessories etc. as specified and shown on drawings. for Toilet</t>
  </si>
  <si>
    <t>3.11.257</t>
  </si>
  <si>
    <t>2.08.201</t>
  </si>
  <si>
    <t xml:space="preserve">(*) Install into concrete slab chequered plate cover 10mm thick and frame including lifting keys complete as specified and shown on drawings and all incidental work  </t>
  </si>
  <si>
    <t>3.11.258</t>
  </si>
  <si>
    <t>2.08.202</t>
  </si>
  <si>
    <t>(*) Install ductile cast iron cover,  class  B125,  clear opening (200 X 200)mm as specified and shown on the drawing and all incidental work</t>
  </si>
  <si>
    <t>3.11.259</t>
  </si>
  <si>
    <t>2.08.203</t>
  </si>
  <si>
    <t>(*) Install ductile cast iron cover,  class  B125,  clear opening 600dia.mm as specified and shown on the drawing and all incidental work</t>
  </si>
  <si>
    <t>3.11.260</t>
  </si>
  <si>
    <t>2.08.204</t>
  </si>
  <si>
    <t>(*) Install ductile cast iron cover,  class  B125,  clear opening (600 X 600)mm as specified and shown on the drawing and all incidental work</t>
  </si>
  <si>
    <t>3.11.261</t>
  </si>
  <si>
    <t>2.08.205</t>
  </si>
  <si>
    <t>(*) Install ductile cast iron cover,  class  B125,  clear opening (750 X 750)mm as specified and shown on the drawing and all incidental work</t>
  </si>
  <si>
    <t>3.11.262</t>
  </si>
  <si>
    <t>2.08.206</t>
  </si>
  <si>
    <t>(*) Install ductile cast iron cover,  class  B125,  clear opening (900 X 900)mm as specified and shown on the drawing and all incidental work</t>
  </si>
  <si>
    <t>3.11.263</t>
  </si>
  <si>
    <t>2.08.207</t>
  </si>
  <si>
    <t>(*) IInstall ductile cast iron cover,  class  B125,  clear opening (900 X 1500)mm as specified and shown on the drawing and all incidental work</t>
  </si>
  <si>
    <t>3.11.264</t>
  </si>
  <si>
    <t>2.08.208</t>
  </si>
  <si>
    <t>(*) Install ductile cast iron cover,  class  B125,  clear opening (1000 X 2000)mm as specified and shown on the drawing and all incidental work</t>
  </si>
  <si>
    <t>3.11.265</t>
  </si>
  <si>
    <t>2.08.209</t>
  </si>
  <si>
    <t>(*) Install vent pipe DN 100 ,with puddle flange with stainless steel fly mesh as specified and shown in drawings and all incidental work</t>
  </si>
  <si>
    <t>3.11.266</t>
  </si>
  <si>
    <t>2.08.210</t>
  </si>
  <si>
    <t>(*) Install GRP ladder,  allow for all incidental work MCC building</t>
  </si>
  <si>
    <t>3.11.267</t>
  </si>
  <si>
    <t>2.08.211</t>
  </si>
  <si>
    <t xml:space="preserve">(*) Install GRP Safety cage for MCC  allow for all incidental work  </t>
  </si>
  <si>
    <t>3.11.268</t>
  </si>
  <si>
    <t>2.08.212</t>
  </si>
  <si>
    <t>(*) Install GRP ladder,  allow for all incidental work ( Cable room)</t>
  </si>
  <si>
    <t>3.11.269</t>
  </si>
  <si>
    <t>2.08.213</t>
  </si>
  <si>
    <t xml:space="preserve">(*) Construct Pre- cast  boundary wall finishing complete. as specified and shown in drawings, allow for all incidental works. </t>
  </si>
  <si>
    <t>3.11.270</t>
  </si>
  <si>
    <t>2.08.214</t>
  </si>
  <si>
    <t>(*) Install heavy duty anodized aluminum gate 4.0 m wide, 2.20 m height, as instructed by the Engineer, allow for all incidental works</t>
  </si>
  <si>
    <t>3.11.271</t>
  </si>
  <si>
    <t>2.08.215</t>
  </si>
  <si>
    <t>(*) Install Inter locking tiles 8 cm thick on compacted sub base, allow for all incidental works as specified or as instructed by the Engineer</t>
  </si>
  <si>
    <t>3.11.272</t>
  </si>
  <si>
    <t>2.08.216</t>
  </si>
  <si>
    <t>(*) Install Grey heel  curb  200mmX380mmX600mm, placed on concrete B35 foundation including packing concrete etc., as specified or as instructed by the Engineer</t>
  </si>
  <si>
    <t>3.11.273</t>
  </si>
  <si>
    <t>2.08.217</t>
  </si>
  <si>
    <t>(*) Install 2x OD 50 mm PVC-u pipe class 6  cable conduits complete with pulling wires, concrete surround B15, allow for excavation, backfilling, jointing with walls / pits, fittings, water tight end caps etc. and all incidental works</t>
  </si>
  <si>
    <t>3.11.274</t>
  </si>
  <si>
    <t>2.08.218</t>
  </si>
  <si>
    <t>(*) Install 3 x OD 50 mm PVC-u pipe class 6  cable conduits complete with pulling wires, concrete surround B15, allow for excavation, backfilling, jointing with walls / pits, fittings, water tight end caps etc. and all incidental works</t>
  </si>
  <si>
    <t>3.11.275</t>
  </si>
  <si>
    <t>2.08.219</t>
  </si>
  <si>
    <t>(*) Install 1 x OD 75 mm PVC-u pipe class 6  cable conduits complete with pulling wires, concrete surround B15, allow for excavation, backfilling, jointing with walls / pits, fittings, water tight end caps etc. and all incidental works</t>
  </si>
  <si>
    <t>3.11.276</t>
  </si>
  <si>
    <t>2.08.220</t>
  </si>
  <si>
    <t>(*) Install 8xOD75 mm PVC-u pipe class 6   cable conduits complete with pulling wires, concrete surround B15, allow for excavation, backfilling, jointing with walls / pits, fittings, water tight end caps etc. and all incidental works</t>
  </si>
  <si>
    <t>3.11.277</t>
  </si>
  <si>
    <t>2.08.221</t>
  </si>
  <si>
    <t>(*) Install 2xOD150 mm PVC-u pipe class 6   cable conduits complete with pulling wires, concrete surround B15, allow for excavation, backfilling, jointing with walls / pits, fittings, water tight end caps etc. and all incidental works</t>
  </si>
  <si>
    <t>3.11.278</t>
  </si>
  <si>
    <t>SUPPLY / CONSTRUCTION</t>
  </si>
  <si>
    <t>3.11.279</t>
  </si>
  <si>
    <t>2.08.222</t>
  </si>
  <si>
    <t>(*) Supply, lay Plain concrete B15 in 10 cm blinding layer as specified or as instructed by the Engineer</t>
  </si>
  <si>
    <t>3.11.280</t>
  </si>
  <si>
    <t>2.08.223</t>
  </si>
  <si>
    <t>(*) Supply, lay Plain concrete B15 in 5 cm blinding layer as specified or as instructed by the Engineer</t>
  </si>
  <si>
    <t>3.11.281</t>
  </si>
  <si>
    <t>2.08.224</t>
  </si>
  <si>
    <t>(*) Ditto but to make up level below structure and for filling soft spots as specified or as instructed by the Engineer</t>
  </si>
  <si>
    <t>3.11.282</t>
  </si>
  <si>
    <t>2.08.225</t>
  </si>
  <si>
    <t>(*) Supply, lay Fair faced waterproof RC B35 in walls, slabs, beams, columns, foundations for pumps, Valve chamber, machines, pipelines etc. of substructures below finished floor level and in ramps etc. as specified or as instructed by the Engineer</t>
  </si>
  <si>
    <t>3.11.283</t>
  </si>
  <si>
    <t>2.08.226</t>
  </si>
  <si>
    <t>(*) Supply, lay Fair faced waterproof RC B35 for columns, beams, slabs, up stand beams of roof etc. of superstructures as specified or as instructed by the Engineer</t>
  </si>
  <si>
    <t>3.11.284</t>
  </si>
  <si>
    <t>2.08.227</t>
  </si>
  <si>
    <t>(*) Supply, lay Fair faced anti - permeability plain concrete B35 for labs, walls of chambers, pits, light post, foundations, etc. as specified or as instructed by the Engineer</t>
  </si>
  <si>
    <t>3.11.285</t>
  </si>
  <si>
    <t>2.08.228</t>
  </si>
  <si>
    <t>(*) Supply, lay Fair faced anti - permeability  plain concrete B35 for cable pits etc. as specified or as instructed by the Engineer</t>
  </si>
  <si>
    <t>3.11.286</t>
  </si>
  <si>
    <t>2.08.229</t>
  </si>
  <si>
    <t>(*) Supply, lay Plain anti - permeability concrete B35 for fill inside sumps, valve chambers, support for pipes &amp; fittings, top troweled smooth to falls, construct pump sump as specified or as instructed by the Engineer</t>
  </si>
  <si>
    <t>3.11.287</t>
  </si>
  <si>
    <t>2.08.230</t>
  </si>
  <si>
    <t>(*) Supply, Install Damp proof course for 20 cm thick wall</t>
  </si>
  <si>
    <t>3.11.288</t>
  </si>
  <si>
    <t>2.08.231</t>
  </si>
  <si>
    <t xml:space="preserve">(*) Supply, Install Damp proof course for 10 cm thick wall </t>
  </si>
  <si>
    <t>3.11.289</t>
  </si>
  <si>
    <t>2.08.232</t>
  </si>
  <si>
    <t>(*) Supply, lay External horizontal tanking with wrapping protection(water proof Torch applied membrane App modified bituminous 4mm. thick and 4mm plywood or protection board) complete as specified or as instructed by the Engineer</t>
  </si>
  <si>
    <t>3.11.290</t>
  </si>
  <si>
    <t>2.08.233</t>
  </si>
  <si>
    <t>(*) Supply, lay external vertical tanking with wrapping protection(water proof Torch applied membrane App modified bituminous 4mm. thick and 4mm plywood or protection board) complete as specified or as instructed by the Engineer</t>
  </si>
  <si>
    <t>3.11.291</t>
  </si>
  <si>
    <t>2.08.234</t>
  </si>
  <si>
    <t>(*) Supply, lay Epoxy coating to beams, walls, slabs, etc. internally as specified and shown on drawings or as instructed by the Engineer</t>
  </si>
  <si>
    <t>3.11.292</t>
  </si>
  <si>
    <t>2.08.235</t>
  </si>
  <si>
    <t>(*) Supply, lay  Epoxy coating to beams, walls, slabs, etc. externally as specified and shown on drawings or as instructed by the Engineer</t>
  </si>
  <si>
    <t>3.11.293</t>
  </si>
  <si>
    <t>2.08.236</t>
  </si>
  <si>
    <t>(*) Supply, Install C+S Plaster 1.5cm (2 layars) finish to internal &amp; external surfaces of walls including dressing around openings as specified or as instructed by the Engineer</t>
  </si>
  <si>
    <t>3.11.294</t>
  </si>
  <si>
    <t>2.08.237</t>
  </si>
  <si>
    <t>(*) Supply, Install Paint walls and ceilings, emulsion paint as specified and shown on drawings or as instructed by the Engineer</t>
  </si>
  <si>
    <t>3.11.295</t>
  </si>
  <si>
    <t>2.08.238</t>
  </si>
  <si>
    <t>(*)  Supply &amp; Install plumbing system for Toilet &amp; Wash room, 2 Nos water Tank of 1000 litre capacity (one on Ground and other above Wash room), including, valves, all fittings, pipelines, hot &amp; cold Water line,  connections etc. all as specified / as instructed by the Engineer, allow for all incidental works</t>
  </si>
  <si>
    <t xml:space="preserve">Set </t>
  </si>
  <si>
    <t>3.11.296</t>
  </si>
  <si>
    <t>2.08.239</t>
  </si>
  <si>
    <t>(*) Supply &amp; Install Sanitary drainage system for Wash room &amp; Toilet as shown on the drawing including , drains,  floor traps, external gully traps, vent pipes, pipelines to inspection manhole,  Testing and cleaning, etc. material, labor, plant, etc. all as specified / as instructed by the Engineer, allow for all incidental works</t>
  </si>
  <si>
    <t>3.11.297</t>
  </si>
  <si>
    <t>2.08.240</t>
  </si>
  <si>
    <t>Supply &amp; Install following sanitary vitreous china  fixtures and accessories as specified and shown on the drawings:
1No. water closet with seat cover, flexible hose and ablution hand spray for wash. 
1No. wash basin with pedestal.1/2” single hole mixer with metal handle and pop up waster set.(continued..)</t>
  </si>
  <si>
    <t>3.11.298</t>
  </si>
  <si>
    <t>(*) (... continued)
60cmX80cm chamfered mirror 6cm thick with high quality chrome clips. Shower tray as per drawing: - .Soap holder – 1No. &amp; Paper holder –1No
Towel rail – 1No &amp; Robe hook – 1No
Soap dispenser – 1No
all as specified / as instructed by the Engineer, allow for all incidental works</t>
  </si>
  <si>
    <t>3.11.299</t>
  </si>
  <si>
    <t>2.08.241</t>
  </si>
  <si>
    <t>3.11.300</t>
  </si>
  <si>
    <t>2.08.242</t>
  </si>
  <si>
    <t>(*) Construction of interlocking tiled access road 8cm thick tiles with imported granular sub-grade of thickness 20cm, minimum CBR30%of MDD 95% and Sub-base layer of imported material thickness 20cm, minimum CBR 60% of MDD 95%. Te rate shall include any excavation and required leveling to maintain proper levels.</t>
  </si>
  <si>
    <t xml:space="preserve">3.12 BLL NO. 2.08 - GRAVITY SEWER WORKS (Continued) </t>
  </si>
  <si>
    <t>153 (out of 153)</t>
  </si>
  <si>
    <t>3.12.1</t>
  </si>
  <si>
    <t>Mechanical Works</t>
  </si>
  <si>
    <t>3.12.2</t>
  </si>
  <si>
    <t>3.12.3</t>
  </si>
  <si>
    <t xml:space="preserve">Submit technical calculation  based on site condition and shop drawings for approval, manufacture, inspect, factory test, deliver to Site, approved site  storage, submit guarantee for materials and equipments as specified </t>
  </si>
  <si>
    <t>3.12.4</t>
  </si>
  <si>
    <t>2.08.243</t>
  </si>
  <si>
    <t>(*) Submersible pump for wet well installation for sewerage application, explosion proof , IP68 motor and accessories as specified, capacity 36 l/sec at 50   meter head.</t>
  </si>
  <si>
    <t>3.12.5</t>
  </si>
  <si>
    <t>2.08.244</t>
  </si>
  <si>
    <t xml:space="preserve">(*) surge protection system  including surge vessel (tentative vessel volume 6m3), stand, vent &amp; drain stainless steel pipes, ball valves in stainless steel, etc. as specified including provision of surge analysis report. </t>
  </si>
  <si>
    <t>3.12.6</t>
  </si>
  <si>
    <t>2.08.245</t>
  </si>
  <si>
    <t>(*) Macerator unit and with its accessoreies for the capacity of 36l/sec as specifed in the tender documents</t>
  </si>
  <si>
    <t>3.12.7</t>
  </si>
  <si>
    <t>2.08.246</t>
  </si>
  <si>
    <t>(*) Odour control unit with activated carbon, suitable for 850m3/hr capacity of gases, complete with fans, valves, pipes, fittings, H2S level indication, weather proof Sun shade and all other accessories as specified</t>
  </si>
  <si>
    <t>3.12.8</t>
  </si>
  <si>
    <t>2.08.247</t>
  </si>
  <si>
    <t>(*) Supply non return air flow box for odor control wet well ventilation tailor made from SS316L sheet metal including inlet insect screen, flexible rubber back flow prevention plate, inlet pipe DN200 connection. Box dimension 400X400X250mm.</t>
  </si>
  <si>
    <t>3.12.9</t>
  </si>
  <si>
    <t>2.08.248</t>
  </si>
  <si>
    <t>(*) Double flanged concentric reducer DN150/pump suction diameter, PN 16, D.I. as specified</t>
  </si>
  <si>
    <t>3.12.10</t>
  </si>
  <si>
    <t>2.08.249</t>
  </si>
  <si>
    <t>(*) All flanged 90˚ bend DN 150, PN 16, D.I. as specified</t>
  </si>
  <si>
    <t>3.12.11</t>
  </si>
  <si>
    <t>2.08.250</t>
  </si>
  <si>
    <t>(*) Flanged spigot pipe with puddle flange DN 150, PN 16, D.I. as specified</t>
  </si>
  <si>
    <t>3.12.12</t>
  </si>
  <si>
    <t>2.08.251</t>
  </si>
  <si>
    <t>(*) Flange Adaptor DN 150, PN 16, D.I. as specified</t>
  </si>
  <si>
    <t>3.12.13</t>
  </si>
  <si>
    <t>2.08.252</t>
  </si>
  <si>
    <t>(*) Dismantling piece DN 150, PN 16, D.I. as specified</t>
  </si>
  <si>
    <t>3.12.14</t>
  </si>
  <si>
    <t>2.08.253</t>
  </si>
  <si>
    <t>(*) Manually operated Gate valve with hand wheel DN 150, PN16, D.I. as specified</t>
  </si>
  <si>
    <t>3.12.15</t>
  </si>
  <si>
    <t>2.08.254</t>
  </si>
  <si>
    <t>(*) Double flanged non-return valve DN 150, PN16, D.I. as specified</t>
  </si>
  <si>
    <t>3.12.16</t>
  </si>
  <si>
    <t>2.08.255</t>
  </si>
  <si>
    <t>(*) All flanged tee DN 150, PN 16, D.I. as specified</t>
  </si>
  <si>
    <t>3.12.17</t>
  </si>
  <si>
    <t>2.08.256</t>
  </si>
  <si>
    <t>(*) Flexibile coupling DN150, PN16 as specified</t>
  </si>
  <si>
    <t>3.12.18</t>
  </si>
  <si>
    <t>2.08.257</t>
  </si>
  <si>
    <t>(*) Double flanged pipe piece DN 150, length 750 mm, PN 16, D.I. and provison for Pressure transmitter installation as specified.</t>
  </si>
  <si>
    <t>3.12.19</t>
  </si>
  <si>
    <t>2.08.258</t>
  </si>
  <si>
    <t>(*) Double flanged pipe piece DN 150, length 340 mm, PN 16, D.I. weld On Pressure gauge assembly 160mm as specified</t>
  </si>
  <si>
    <t>3.12.20</t>
  </si>
  <si>
    <t>2.08.259</t>
  </si>
  <si>
    <t>(*) Double flanged pipe piece DN 150, approximate length 1960mm, PN 16, D.I. as specified</t>
  </si>
  <si>
    <t>3.12.21</t>
  </si>
  <si>
    <t>2.08.260</t>
  </si>
  <si>
    <t>(*) Double flanged pipe piece DN 150, approximate length 6000mm, PN 16, D.I. as specified</t>
  </si>
  <si>
    <t>3.12.22</t>
  </si>
  <si>
    <t>2.08.261</t>
  </si>
  <si>
    <t>(*) Double flanged pipe piece DN 150, approximate length 300mm, PN 16, D.I. as specified</t>
  </si>
  <si>
    <t>3.12.23</t>
  </si>
  <si>
    <t>2.08.262</t>
  </si>
  <si>
    <t>(*) Double flanged pipe piece DN 150, approximate length 320mm, PN 16, D.I. as specified</t>
  </si>
  <si>
    <t>3.12.24</t>
  </si>
  <si>
    <t>2.08.263</t>
  </si>
  <si>
    <t>(*) Double flanged pipe piece DN 150, approximate length 660mm, PN 16, D.I. as specified</t>
  </si>
  <si>
    <t>3.12.25</t>
  </si>
  <si>
    <t>2.08.264</t>
  </si>
  <si>
    <t>(*) Double flanged pipe piece DN 150, approximate length 1210mm, PN 16, D.I. as specified</t>
  </si>
  <si>
    <t>3.12.26</t>
  </si>
  <si>
    <t>2.08.265</t>
  </si>
  <si>
    <t>(*) Double flanged pipe piece DN 150, approximate length 910mm, PN 16, D.I. as specified</t>
  </si>
  <si>
    <t>3.12.27</t>
  </si>
  <si>
    <t>2.08.266</t>
  </si>
  <si>
    <t>(*) Double flanged pipe with puddle flange DN 150, PN 16, D.I. as specified</t>
  </si>
  <si>
    <t>3.12.28</t>
  </si>
  <si>
    <t>2.08.267</t>
  </si>
  <si>
    <t>(*) Penstock for DN 300 sewer pipe including non-rising stem, pedestal for manual operation, clamps etc., as shown on drawings, indicating close/open indication at MCC as specified</t>
  </si>
  <si>
    <t>3.12.29</t>
  </si>
  <si>
    <t>2.08.268</t>
  </si>
  <si>
    <t>(*) Quick Coupling DN150, as specified</t>
  </si>
  <si>
    <t>3.12.30</t>
  </si>
  <si>
    <t xml:space="preserve">Construction / Installation </t>
  </si>
  <si>
    <t>3.12.31</t>
  </si>
  <si>
    <t>Bring from Store to site, install as per approved Shop drawings and manufacturer recommendation, test on Site of equipment, pipe work and appurtenance, commission of all Plant, material and equipments. as specified allow for services to the Client and Engineer, training of operators, co-ordination with authorities, (continued...)</t>
  </si>
  <si>
    <t>3.12.32</t>
  </si>
  <si>
    <t>(continued), civil contractor and other parties working in or near to the Site, for performance testing, guarantee &amp; maintenance and all incidental labour material. Note:- Dimensions for pipes and fittings may alter subject to the requirements of the plant proposed by the Contractor and approved by Engineer.</t>
  </si>
  <si>
    <t>3.12.33</t>
  </si>
  <si>
    <t>2.08.269</t>
  </si>
  <si>
    <t>3.12.34</t>
  </si>
  <si>
    <t>2.08.270</t>
  </si>
  <si>
    <t xml:space="preserve">(*) Provide and install surge protection system  including surge vessel (tentative vessel volume 6m3), stand, vent &amp; drain stainless steel pipes, ball valves in stainless steel, etc. as specified </t>
  </si>
  <si>
    <t>3.12.35</t>
  </si>
  <si>
    <t>2.08.271</t>
  </si>
  <si>
    <t>3.12.36</t>
  </si>
  <si>
    <t>2.08.272</t>
  </si>
  <si>
    <t>3.12.37</t>
  </si>
  <si>
    <t>2.08.273</t>
  </si>
  <si>
    <t>(*) Install non return air flow box for odor control wet well ventilation tailor made from SS316L sheet metal including inlet insect screen, flexible rubber back flow prevention plate, inlet pipe DN200 connection. Box dimension 400X400X250mm.</t>
  </si>
  <si>
    <t>3.12.38</t>
  </si>
  <si>
    <t>2.08.274</t>
  </si>
  <si>
    <t>3.12.39</t>
  </si>
  <si>
    <t>2.08.275</t>
  </si>
  <si>
    <t>3.12.40</t>
  </si>
  <si>
    <t>2.08.276</t>
  </si>
  <si>
    <t>(*) Flanged  spigot pipe with puddle flange DN 150, PN 16, D.I. as specified</t>
  </si>
  <si>
    <t>3.12.41</t>
  </si>
  <si>
    <t>2.08.277</t>
  </si>
  <si>
    <t>3.12.42</t>
  </si>
  <si>
    <t>2.08.278</t>
  </si>
  <si>
    <t>3.12.43</t>
  </si>
  <si>
    <t>2.08.279</t>
  </si>
  <si>
    <t>3.12.44</t>
  </si>
  <si>
    <t>2.08.280</t>
  </si>
  <si>
    <t>3.12.45</t>
  </si>
  <si>
    <t>2.08.281</t>
  </si>
  <si>
    <t>3.12.46</t>
  </si>
  <si>
    <t>2.08.282</t>
  </si>
  <si>
    <t>3.12.47</t>
  </si>
  <si>
    <t>2.08.283</t>
  </si>
  <si>
    <t>3.12.48</t>
  </si>
  <si>
    <t>2.08.284</t>
  </si>
  <si>
    <t>(*) Double flanged pipe piece DN 150, length 340 mm, PN 16, D.I. weld On Pressure gauge assembly 150mm as specified</t>
  </si>
  <si>
    <t>3.12.49</t>
  </si>
  <si>
    <t>2.08.285</t>
  </si>
  <si>
    <t>3.12.50</t>
  </si>
  <si>
    <t>2.08.286</t>
  </si>
  <si>
    <t>3.12.51</t>
  </si>
  <si>
    <t>2.08.287</t>
  </si>
  <si>
    <t>3.12.52</t>
  </si>
  <si>
    <t>2.08.288</t>
  </si>
  <si>
    <t>3.12.53</t>
  </si>
  <si>
    <t>2.08.289</t>
  </si>
  <si>
    <t>3.12.54</t>
  </si>
  <si>
    <t>2.08.290</t>
  </si>
  <si>
    <t>3.12.55</t>
  </si>
  <si>
    <t>2.08.291</t>
  </si>
  <si>
    <t>3.12.56</t>
  </si>
  <si>
    <t>2.08.292</t>
  </si>
  <si>
    <t>3.12.57</t>
  </si>
  <si>
    <t>2.08.293</t>
  </si>
  <si>
    <t>3.12.58</t>
  </si>
  <si>
    <t>Electrical Works</t>
  </si>
  <si>
    <t>3.12.59</t>
  </si>
  <si>
    <t>3.12.60</t>
  </si>
  <si>
    <t>2.08.294</t>
  </si>
  <si>
    <t>(*) Motor Control Centre  form 4b, type 6, fault level 50KA for one second, dual redundant hot standby PLC, HMI, rubber isolation mat, instrumentations display units,  back up batteries accessories, etc as per drawings and specifications.</t>
  </si>
  <si>
    <t>3.12.61</t>
  </si>
  <si>
    <t>2.08.295</t>
  </si>
  <si>
    <t>(*) Capacitor Bank, enclosure IP54, Form 2b, type 2, fault level 50KA for one second, with harmonic filters, regulator for automatic operation, accessories, etc as per specifications and drawings.</t>
  </si>
  <si>
    <t>3.12.62</t>
  </si>
  <si>
    <t>2.08.296</t>
  </si>
  <si>
    <t>Supply of Breaker, Direct Line starters, current transformers, Ampere meters with CT and selector Switches, Electronic motor protections, Start/Stop push button/Emergency Push buttons at MCC/ Emergency push button at junction box near Macerator site   (continued)</t>
  </si>
  <si>
    <t>3.12.63</t>
  </si>
  <si>
    <t xml:space="preserve">(*) (continued)  and lamp indications at MCC for Macerator function/ Fault as indicated in drawings, integration with RTU/ SCADA for running/ Fault of Macerator as per specification of ADSSC section 15290. PLC,   operation of Macerator and all other material is included in B.O.Q of mechanical section.  </t>
  </si>
  <si>
    <t>3.12.64</t>
  </si>
  <si>
    <t>2.08.297</t>
  </si>
  <si>
    <t>(*) Junction Box, IP class 66, with suitable size  complete with foundations and installation outside MCC room as shown on the drawings with provision of Cable  glands  from MCC and mobile generator  with panel mounted  industrial socket of 5pins(Appliance INLET type)  of 125Amps with necessary plug to suit the socket of rated IP 67 as per specifications.</t>
  </si>
  <si>
    <t>3.12.65</t>
  </si>
  <si>
    <t>2.08.298</t>
  </si>
  <si>
    <t>(*) Earthing system complete with earth rod, earth pits, earthing conductor, etc. for with earth resistance not exceeding one ohm.</t>
  </si>
  <si>
    <t>3.12.66</t>
  </si>
  <si>
    <t>2.08.299</t>
  </si>
  <si>
    <t>(*) KWH meter cabinet, of GRP material, IP65, for one CT operated meter with wiring from MCC to meter cabinet for potential and current, etc as per AADC’s requirement.</t>
  </si>
  <si>
    <t>3.12.67</t>
  </si>
  <si>
    <t>2.08.300</t>
  </si>
  <si>
    <t>(*) Remote Control Unit(RTU), Compatible to communicate in DNP3 protocol, with required numbers of D&amp;A I/Os with 25% spares shall be integrated  with Pumping Equipment,  configuration  with  SCADA system of ADSSC.</t>
  </si>
  <si>
    <t>3.12.68</t>
  </si>
  <si>
    <t>2.08.301</t>
  </si>
  <si>
    <t>(*) Distribution board IP 54, split bus bar type, fault level minimum 17KA for 0.25 second,  for small power and lightning including incoming and outgoing MCB  as shown on drawings, as per specifications also complying with ADWEA’s wiring regulations.</t>
  </si>
  <si>
    <t>3.12.69</t>
  </si>
  <si>
    <t>2.08.302</t>
  </si>
  <si>
    <t>(*) All wiring for light points, power supply to fire alarm Panel, sockets, small power points, etc for entire pumping station, including wiring for emergency lighting using MICC cable, installation in conduits, trays, switches including, testing, commissioning, etc, complete in all respect.</t>
  </si>
  <si>
    <t>3.12.70</t>
  </si>
  <si>
    <t>2.08.303</t>
  </si>
  <si>
    <t>2 x 6 W self-contained portable emergency light fixture, IP 65, with carrying handle, providing illumination continuously for 3 hours, complete with 2   adjustable flood lights mounted on top of the unit, 12V sealed Nickel cadmium  long life type battery, fully automatic charger supplying a constant voltage, fuse protection, (continued..)</t>
  </si>
  <si>
    <t>3.12.71</t>
  </si>
  <si>
    <t>(*) (..continued), switches, status indicator, wall mounted brackets. The units shall be connected to a circuit separated from the other lighting or small power supply as per specifications(Non Maintained).</t>
  </si>
  <si>
    <t>3.12.72</t>
  </si>
  <si>
    <t>2.08.304</t>
  </si>
  <si>
    <t>(*) Light poles 8m height with cutout and wiring between cutout and lamp, pole foundation, mounting brackets as shown on drawings and specifications.</t>
  </si>
  <si>
    <t>3.12.73</t>
  </si>
  <si>
    <t>2.08.305</t>
  </si>
  <si>
    <t>(*) Flood light with 120W LED fittings, suitable for  single mounting types on 8 meters poles, complete with all the instruments , high performances aluminium heat sinks, adjustable Arm with leaf/debris guard, minimum IP class 65 with approval from some repetitive  world  authority.</t>
  </si>
  <si>
    <t>3.12.74</t>
  </si>
  <si>
    <t>2.08.306</t>
  </si>
  <si>
    <t>(*) Fiberglass reinforced flame retarding polyester         1x36W, LED fittings,  damp and wet resistant fittings, and equipped with a non-discolouring acrylic diffuser, IP 67, explosion proof as per specifications</t>
  </si>
  <si>
    <t>3.12.75</t>
  </si>
  <si>
    <t>2.08.307</t>
  </si>
  <si>
    <t>(*) Fiberglass reinforced flame retarding polyester         1x36W,  LED fittings, damp and wet resistant fittings, and equipped with a non-discolouring acrylic diffuser, IP 67, explosion proof built in emergency unit with lead acid battery for 3 hours operation for as per specifications</t>
  </si>
  <si>
    <t>3.12.76</t>
  </si>
  <si>
    <t>2.08.308</t>
  </si>
  <si>
    <t>(*) Fiberglass reinforced flame retarding polyester         1x36W, LED fittings, damp and wet resistant fittings, ceiling mounted, and equipped with a non-discolouring acrylic diffuser, IP 65, as per specifications.</t>
  </si>
  <si>
    <t>3.12.77</t>
  </si>
  <si>
    <t>2.08.309</t>
  </si>
  <si>
    <t>(*) Fiberglass reinforced flame retarding polyester         1x36W, LED fittings, damp and wet resistant fittings, ceiling mounted, and equipped with a non-discolouring acrylic diffuser, IP 65, emergency unit with lead acid battery for 3 hours operation as per specifications</t>
  </si>
  <si>
    <t>3.12.78</t>
  </si>
  <si>
    <t>2.08.310</t>
  </si>
  <si>
    <t>(*) Fiberglass reinforced flame retarding polyester         1x36W,  LED fittings, damp and wet resistant  fittings ,wall mounted and equipped with a non-discolouring acrylic diffuser, IP 65, emergency unit with lead acid battery for 3 hours operation as per specifications</t>
  </si>
  <si>
    <t>3.12.79</t>
  </si>
  <si>
    <t>2.08.311</t>
  </si>
  <si>
    <t>(*) Totally enclosed ceiling/Wall mounting corrosion resistant bulkhead fitting IP65 LED fittings as per drawing..</t>
  </si>
  <si>
    <t>3.12.80</t>
  </si>
  <si>
    <t>2.08.312</t>
  </si>
  <si>
    <t>(*) Surface mounted self contained, maintained  emergency light with Nickel cadmium batteries, Charger, suitable for 3 Hours duration, IP 65 class of protection with 1xW LED lamp,  with Exit sign in Arabic and English( Maintained   Type) .</t>
  </si>
  <si>
    <t>3.12.81</t>
  </si>
  <si>
    <t>2.08.313</t>
  </si>
  <si>
    <t>(*) 13A switched socket, IP 54 as per specifications</t>
  </si>
  <si>
    <t>3.12.82</t>
  </si>
  <si>
    <t>2.08.314</t>
  </si>
  <si>
    <t>(*) 13A switched socket, IP 67 as per specifications (WP)</t>
  </si>
  <si>
    <t>3.12.83</t>
  </si>
  <si>
    <t>2.08.315</t>
  </si>
  <si>
    <t>(*) 16A three phase switched socket, IP 67 as per specifications (WP)</t>
  </si>
  <si>
    <t>3.12.84</t>
  </si>
  <si>
    <t>2.08.316</t>
  </si>
  <si>
    <t>(*) Spur Points 5Amps</t>
  </si>
  <si>
    <t>3.12.85</t>
  </si>
  <si>
    <t>2.08.317</t>
  </si>
  <si>
    <t>(*) 4Cx70mm2, XLPE/SWA/PVC, 600/1000V cable with 1x35mm2 Y/G earth continuity conductor (ECC) for incoming supply to  Generator Hook up..</t>
  </si>
  <si>
    <t>M</t>
  </si>
  <si>
    <t>3.12.86</t>
  </si>
  <si>
    <t>2.08.318</t>
  </si>
  <si>
    <t>(*) Terminations of 4Cx70Sqmm XPPE/SWA/PVC cable with earthing conductor of 1x35sqmm complete with Cable gland, earth tag and PVC shroud as required.</t>
  </si>
  <si>
    <t>3.12.87</t>
  </si>
  <si>
    <t>2.08.319</t>
  </si>
  <si>
    <t xml:space="preserve">(*) 4Cx25mm2, XLPE/SWA/PVC, 600/1000V cable with 1x16mm2 Y/G earth continuity conductor         (ECC) for Pumps. </t>
  </si>
  <si>
    <t>3.12.88</t>
  </si>
  <si>
    <t>2.08.320</t>
  </si>
  <si>
    <t>(*) Terminations of 4Cx25Sqmm XPPE/SWA/PVC cable with earthing conductor of 1x16sqmm, complete with Cable gland, earth  tag and PVC shroud as required Pumps.</t>
  </si>
  <si>
    <t>3.12.89</t>
  </si>
  <si>
    <t>2.08.321</t>
  </si>
  <si>
    <t>(*) 4Cx16mm2, XLPE/SWA/PVC, 600/1000V cable with 1x16mm2 Y/G earth continuity conductor         (ECC) for Capacitor Bank.</t>
  </si>
  <si>
    <t>3.12.90</t>
  </si>
  <si>
    <t>2.08.322</t>
  </si>
  <si>
    <t>(*) Terminations of 4Cx16Sqmm XPPE/SWA/PVC cable with earthing conductor of 1x16sqmm, complete with Cable gland, earth  tag and PVC shroud as required for capacitor Bank.</t>
  </si>
  <si>
    <t>3.12.91</t>
  </si>
  <si>
    <t>2.08.323</t>
  </si>
  <si>
    <t>(*) 4Cx10mm2, XLPE/SWA/PVC, 600/1000V cable with 1x10mm2 Y/G earth continuity conductor (ECC) for  Distributuion board</t>
  </si>
  <si>
    <t>3.12.92</t>
  </si>
  <si>
    <t>2.08.324</t>
  </si>
  <si>
    <t>(*) Terminations of 4Cx10Sqmm XPPE/SWA/PVC cable with earthing conductor of 1x10sqmm, complete with Cable gland, earth  tag and PVC shroud as required for capacitor Bank.</t>
  </si>
  <si>
    <t>3.12.93</t>
  </si>
  <si>
    <t>2.08.325</t>
  </si>
  <si>
    <t>(*) 4Cx6mm2, XLPE/SWA/PVC, 600/1000V cable with 1x6mm2 Y/G earth continuity conductor (ECC) for  Distributuion board</t>
  </si>
  <si>
    <t>3.12.94</t>
  </si>
  <si>
    <t>2.08.326</t>
  </si>
  <si>
    <t>(*) Terminations of 4Cx6Sqmm XPPE/SWA/PVC cable with earthing conductor of 1x6sqmm, complete with  Cable gland, earth  tag and PVC shroud as required for Odour Control.</t>
  </si>
  <si>
    <t>3.12.95</t>
  </si>
  <si>
    <t>2.08.327</t>
  </si>
  <si>
    <t>(*) 4Cx4mm2, XLPE/SWA/PVC, 600/1000V cable with 1x4mm2 Y/G earth continuity conductor (ECC) for Basket Screen for door lighting installation..</t>
  </si>
  <si>
    <t>3.12.96</t>
  </si>
  <si>
    <t>2.08.328</t>
  </si>
  <si>
    <t>(*) Terminations of 4Cx4Sqmm XPPE/SWA/PVC cable with earthing conductor of 1x4sqmm, complete with Cable gland, earth tag and PVC shroud as required for Basket Screen and outdoor lighting installation.</t>
  </si>
  <si>
    <t>3.12.97</t>
  </si>
  <si>
    <t>2.08.329</t>
  </si>
  <si>
    <t>(*) All instrumentation and control cabling inclusive of screen/Unscreened cable for instruments (Penstock, pressure transmitters, Hydrostatic Level etc)  and float switches for entire pumping station including termination material also as per  specifications.</t>
  </si>
  <si>
    <t>3.12.98</t>
  </si>
  <si>
    <t>2.08.330</t>
  </si>
  <si>
    <t>(*) Float switch (Explosion proof for pump and level control including cabling, fixing material, weights, stainless steel rope, accessories as per specifications</t>
  </si>
  <si>
    <t>3.12.99</t>
  </si>
  <si>
    <t>2.08.331</t>
  </si>
  <si>
    <t>(*) Hydrostatic level sensor (explosion proof) including transmitter, cabling, accessories etc including additional display unit for MCC as per specifications</t>
  </si>
  <si>
    <t>3.12.100</t>
  </si>
  <si>
    <t>2.08.332</t>
  </si>
  <si>
    <t>(*) Piezo  type pressure sensor from 150mm discharge line (explosion proof) with diaphragm seal  including transmitter, indicator for MCC , cabling, accessories etc.</t>
  </si>
  <si>
    <t>3.12.101</t>
  </si>
  <si>
    <t>2.08.333</t>
  </si>
  <si>
    <t>(*) Electromagnetic flow meter with display unit on discharge line of 150mm as per drawing, specification and shall be suitable for hazardous area (Ex-proof)</t>
  </si>
  <si>
    <t>3.12.102</t>
  </si>
  <si>
    <t>2.08.334</t>
  </si>
  <si>
    <t>(*) Transportable fire extinguisher, dry powder type 5 kg, class B/C</t>
  </si>
  <si>
    <t>3.12.103</t>
  </si>
  <si>
    <t>2.08.335</t>
  </si>
  <si>
    <t>(*) Fire extinguisher, CO2 , 5 KG</t>
  </si>
  <si>
    <t>3.12.104</t>
  </si>
  <si>
    <t>2.08.336</t>
  </si>
  <si>
    <t>(*) GRP Junction box, IP 65, 1000 x 100 x 300 mm complete with terminals for power and control cables with rain protection, galvanized steel stand, concrete foundation and cladding of vertical cables,  for connection of Cables from MCC and flexible cables  and instruments and control Cables  etc as per Specifications.</t>
  </si>
  <si>
    <t>3.12.105</t>
  </si>
  <si>
    <t>2.08.337</t>
  </si>
  <si>
    <t>(*) A/C split unit of 3 TON capacity (Capacity at outdoor and indoor temperature as per specifications),   as shown on the drawing including foundations, piping, insulation, cabling, isolator, DP switch socket with neon indicator, control and accessories as specified for the MCC room.</t>
  </si>
  <si>
    <t>3.12.106</t>
  </si>
  <si>
    <t>2.08.338</t>
  </si>
  <si>
    <t>(*) Fire alarm system including fire alarm panel, fire detectors, fire alarm bell/sounder with strobe lights, break glass, wiring using MICC cable and necessary interfacing for safety requirements etc as shown on drawing and as specified.</t>
  </si>
  <si>
    <t>3.12.107</t>
  </si>
  <si>
    <t>2.08.339</t>
  </si>
  <si>
    <t>(*) Conduits, trunking, wiring, junction box, sockets and accessories for the telephone system including earthing as per specification and Etisalat regulations.</t>
  </si>
  <si>
    <t>3.12.108</t>
  </si>
  <si>
    <t>2.08.340</t>
  </si>
  <si>
    <t>(*) Lightning protection system including earth pits, earth tape, air terminals etc as per drawings and specification.</t>
  </si>
  <si>
    <t>3.12.109</t>
  </si>
  <si>
    <t>2.08.341</t>
  </si>
  <si>
    <t>3.12.110</t>
  </si>
  <si>
    <t>2.08.342</t>
  </si>
  <si>
    <t>3.12.111</t>
  </si>
  <si>
    <t>3.12.112</t>
  </si>
  <si>
    <t>2.08.343</t>
  </si>
  <si>
    <t>Installation of Breaker, Direct Line starters, current transformers, Ampere meters with CT and selector Switches, Electronic motor protections, Start/Stop push button/Emergency Push buttons at MCC/ Emergency push button at junction box near Macerator site   (continued)</t>
  </si>
  <si>
    <t>3.12.113</t>
  </si>
  <si>
    <t>(*) (continued)  and lamp indications at MCC for Macerator function/ Fault as indicated in drawings, integration with RTU/SCADA for Running/ Fault of Macerator as per specification of ADSSC section 15290. PLC,   operation of Macerator and all other material is included in B.O.Q of mechanical section.</t>
  </si>
  <si>
    <t>3.12.114</t>
  </si>
  <si>
    <t>2.08.344</t>
  </si>
  <si>
    <t>3.12.115</t>
  </si>
  <si>
    <t>2.08.345</t>
  </si>
  <si>
    <t>3.12.116</t>
  </si>
  <si>
    <t>2.08.346</t>
  </si>
  <si>
    <t>3.12.117</t>
  </si>
  <si>
    <t>2.08.347</t>
  </si>
  <si>
    <t>3.12.118</t>
  </si>
  <si>
    <t>2.08.348</t>
  </si>
  <si>
    <t>3.12.119</t>
  </si>
  <si>
    <t>2.08.349</t>
  </si>
  <si>
    <t>3.12.120</t>
  </si>
  <si>
    <t>2.08.350</t>
  </si>
  <si>
    <t>2 x 6 W self-contained portable emergency light fixture, IP 65, with carrying handle, providing illumination continuously for 3 hours, complete with 2   adjustable flood lights mounted on top of the unit, 12V sealed Nickel cadmium  long life type battery, fully automatic charger supplying a constant voltage, fuse protection, (continued)</t>
  </si>
  <si>
    <t>3.12.121</t>
  </si>
  <si>
    <t>(*) (continued), switches, status indicator, wall mounted brackets. The units shall be connected to a circuit separated from the other lighting or small power supply as per specifications (Non Maintained) .</t>
  </si>
  <si>
    <t>3.12.122</t>
  </si>
  <si>
    <t>2.08.351</t>
  </si>
  <si>
    <t>3.12.123</t>
  </si>
  <si>
    <t>2.08.352</t>
  </si>
  <si>
    <t>(*) Flood light with 120W LED fittings, suitable for  single mounting types on 8 meters poles, complete with all the instruments , high performances aluminium heat sinks, adjustable Arm with leaf/debris guard,  minimum IP class 65 with approval from some repetitive  world  authority.</t>
  </si>
  <si>
    <t>3.12.124</t>
  </si>
  <si>
    <t>2.08.353</t>
  </si>
  <si>
    <t>(*) Fiberglass reinforced flame retarding polyester         1x36W, LED fittings,  damp and wet resistant  fittings, and equipped with a non-discolouring acrylic diffuser, IP 67, explosion proof as per specifications</t>
  </si>
  <si>
    <t>3.12.125</t>
  </si>
  <si>
    <t>2.08.354</t>
  </si>
  <si>
    <t>(*) Fiberglass reinforced flame retarding polyester         1x36W,  LED fittings, damp and wet resistant  fittings, and equipped with a non-discolouring acrylic diffuser, IP 67, explosion proof built in emergency unit with lead acid battery for 3 hours operation for as per specifications</t>
  </si>
  <si>
    <t>3.12.126</t>
  </si>
  <si>
    <t>2.08.355</t>
  </si>
  <si>
    <t>(*) Fiberglass reinforced flame retarding polyester         1x36W, LED fittings, damp and wet resistant  fittings, ceiling mounted, and equipped with a non-discolouring acrylic diffuser, IP 65, as per specifications.</t>
  </si>
  <si>
    <t>3.12.127</t>
  </si>
  <si>
    <t>2.08.356</t>
  </si>
  <si>
    <t>3.12.128</t>
  </si>
  <si>
    <t>2.08.357</t>
  </si>
  <si>
    <t>3.12.129</t>
  </si>
  <si>
    <t>2.08.358</t>
  </si>
  <si>
    <t>(*) Totally enclosed ceiling/Wall mounting corrosion resistant bulkhead fitting IP65, LED fittings as per drawing..</t>
  </si>
  <si>
    <t>3.12.130</t>
  </si>
  <si>
    <t>2.08.359</t>
  </si>
  <si>
    <t>(*) Surface mounted self contained, maintained  emergency light with Nickel cadmium batteries, Charger, suitable for 3 Hours duration, IP 65 class of protection with 1W LED lamp,  with Exit sign in Arabic and English( Maintenance   Type) .</t>
  </si>
  <si>
    <t>3.12.131</t>
  </si>
  <si>
    <t>2.08.360</t>
  </si>
  <si>
    <t>3.12.132</t>
  </si>
  <si>
    <t>2.08.361</t>
  </si>
  <si>
    <t>(*) 13A switched socket, IP 67 as per specifications</t>
  </si>
  <si>
    <t>3.12.133</t>
  </si>
  <si>
    <t>2.08.362</t>
  </si>
  <si>
    <t>(*) 16A three phase switched socket, IP 67 as per specifications</t>
  </si>
  <si>
    <t>3.12.134</t>
  </si>
  <si>
    <t>2.08.363</t>
  </si>
  <si>
    <t>3.12.135</t>
  </si>
  <si>
    <t>2.08.364</t>
  </si>
  <si>
    <t>3.12.136</t>
  </si>
  <si>
    <t>2.08.365</t>
  </si>
  <si>
    <t>3.12.137</t>
  </si>
  <si>
    <t>2.08.366</t>
  </si>
  <si>
    <t>3.12.138</t>
  </si>
  <si>
    <t>2.08.367</t>
  </si>
  <si>
    <t>(*) Terminations of 4Cx25Sqmm XPPE/SWA/PVC cable with earthing conductor of 1x16sqmm, complete with Cable gland, earth tag and PVC shroud as required Pumps.</t>
  </si>
  <si>
    <t>3.12.139</t>
  </si>
  <si>
    <t>2.08.368</t>
  </si>
  <si>
    <t>(*) 4Cx16mm2, XLPE/SWA/PVC, 600/1000V cable with 1x16mm2 Y/G earth continuity conductor         (ECC) for Distribution Board and Capacitor Bank.</t>
  </si>
  <si>
    <t>3.12.140</t>
  </si>
  <si>
    <t>2.08.369</t>
  </si>
  <si>
    <t>(*) Terminations of 4Cx16Sqmm XPPE/SWA/PVC cable with earthing conductor of 1x16sqmm, complete with Cable gland, earth tag and PVC shroud as required for Distribution Board and capacitor Bank.</t>
  </si>
  <si>
    <t>3.12.141</t>
  </si>
  <si>
    <t>2.08.370</t>
  </si>
  <si>
    <t>(*) 4Cx10mm2, XLPE/SWA/PVC, 600/1000V cable with 1x10mm2 Y/G earth continuity conductor         (ECC) for Distribution Board and Capacitor Bank.</t>
  </si>
  <si>
    <t>3.12.142</t>
  </si>
  <si>
    <t>2.08.371</t>
  </si>
  <si>
    <t>(*) Terminations of 4Cx10Sqmm XPPE/SWA/PVC cable with earthing conductor of 1x10sqmm, complete with Cable gland, earth tag and PVC shroud as required for Distribution Board and capacitor Bank.</t>
  </si>
  <si>
    <t>3.12.143</t>
  </si>
  <si>
    <t>2.08.372</t>
  </si>
  <si>
    <t>(*) 4Cx6sqmm, XLPE/SWA/PVC, 600/1000V cable with 1x6mm2 Y/G earth continuity conductor (ECC) for   odour control.</t>
  </si>
  <si>
    <t>3.12.144</t>
  </si>
  <si>
    <t>2.08.373</t>
  </si>
  <si>
    <t>(*) Terminations of 4Cx6Sqmm XPPE/SWA/PVC cable with earthing conductor of 1x6sqmm, complete with Cable gland, earth  tag and PVC shroud as required for Odour Control.</t>
  </si>
  <si>
    <t>3.12.145</t>
  </si>
  <si>
    <t>2.08.374</t>
  </si>
  <si>
    <t>3.12.146</t>
  </si>
  <si>
    <t>2.08.375</t>
  </si>
  <si>
    <t>3.12.147</t>
  </si>
  <si>
    <t>2.08.376</t>
  </si>
  <si>
    <t>(*) All Instrumentation and control cabling inclusive of screen/Unscreened cable for instruments (Penstock, pressure transmitters, Hydrostatic Level etc)  and float switches for entire pumping station including termination material also as per  specifications</t>
  </si>
  <si>
    <t>3.12.148</t>
  </si>
  <si>
    <t>2.08.377</t>
  </si>
  <si>
    <t>3.12.149</t>
  </si>
  <si>
    <t>2.08.378</t>
  </si>
  <si>
    <t>3.12.150</t>
  </si>
  <si>
    <t>2.08.379</t>
  </si>
  <si>
    <t>(*) Piezo  type pressure sensor from 300mm discharge line (explosion proof) with diaphragm seal  including transmitter, indicator for MCC , cabling, accessories etc.</t>
  </si>
  <si>
    <t>3.12.151</t>
  </si>
  <si>
    <t>2.08.380</t>
  </si>
  <si>
    <t>(*) Electromagnetic flow meter with display unit on discharge line of 300mm as per drawing, specification and shall be suitable for hazardous area (Ex-proof)</t>
  </si>
  <si>
    <t>3.12.152</t>
  </si>
  <si>
    <t>2.08.381</t>
  </si>
  <si>
    <t>3.12.153</t>
  </si>
  <si>
    <t>2.08.382</t>
  </si>
  <si>
    <t>3.12.154</t>
  </si>
  <si>
    <t>2.08.383</t>
  </si>
  <si>
    <t>3.12.155</t>
  </si>
  <si>
    <t>2.08.384</t>
  </si>
  <si>
    <t>3.12.156</t>
  </si>
  <si>
    <t>2.08.385</t>
  </si>
  <si>
    <t>3.12.157</t>
  </si>
  <si>
    <t>2.08.386</t>
  </si>
  <si>
    <t>3.12.158</t>
  </si>
  <si>
    <t>2.08.387</t>
  </si>
  <si>
    <t>3.12.159</t>
  </si>
  <si>
    <t>2.08.388</t>
  </si>
  <si>
    <t>(*) Coordination with AlAin Distribution Company for approval of cable entry, drawings, installation and release of power including fee for approval of drawings &amp; installation.</t>
  </si>
  <si>
    <t>3.12.160</t>
  </si>
  <si>
    <t>2.08.389</t>
  </si>
  <si>
    <t>(*) Allow for co-ordination with Etisalat Connections (GPRS, or any other method of communication protocol as instructed by Client / Engineer) and approval telephone installation, in pump station and all approval.</t>
  </si>
  <si>
    <t>3.12.161</t>
  </si>
  <si>
    <t>2.08.390</t>
  </si>
  <si>
    <t>(*) Licensed Software, used, for programming of Redundant PLC/RTU and HMI for  modification of program for PLC and HMI including training for use of software to at least two staff members for minimum 4days</t>
  </si>
  <si>
    <t>3.12.162</t>
  </si>
  <si>
    <t>2.08.391</t>
  </si>
  <si>
    <t>(*) Operation and maintenance manuals complete in PDF format, as built drawings on AutoCAD 2008 in micro station format and programs for PLC/RTU &amp; HMI programs as per specifications, testing and commissioning and operation of Pump station till it taken over by client.</t>
  </si>
  <si>
    <t>3.12.163</t>
  </si>
  <si>
    <t>2.08.392</t>
  </si>
  <si>
    <t xml:space="preserve">(*) Air Release Valve chambers on HDPE OD 225mm, including  pipes, valves, necessary fittings, accessories, risers, dismantle pieces and adaptors - all in D.I and all incidental works to complete, as specified and shown on the drawing 
</t>
  </si>
  <si>
    <t>3.12.164</t>
  </si>
  <si>
    <t>2.08.393</t>
  </si>
  <si>
    <t xml:space="preserve">(*) Washout chambers on HDPE OD 225mm including pipes, valves, necessary fittings, accessories, risers, dismantle pieces and adaptors - all in D.I. DN 225 and all incidental works to complete, as specified and shown on the drawings
</t>
  </si>
  <si>
    <t>3.12.165</t>
  </si>
  <si>
    <t>3.08.394</t>
  </si>
  <si>
    <t xml:space="preserve">(*) Transition chamber on HDPE OD 225mm to 315mm, depth to invert exceeding 2.5m but not exceeding 3.0m including pipes,  sleeves, concrete channel, accessories and all incidental works to complete, as specified and shown on the drawings
</t>
  </si>
  <si>
    <t>3.12.166</t>
  </si>
  <si>
    <t>3.12.167</t>
  </si>
  <si>
    <t>2.08.395</t>
  </si>
  <si>
    <t>3.12.168</t>
  </si>
  <si>
    <t>3.13 BLL NO. 2.09 : IRRIGATION WORKS - AL SAAD</t>
  </si>
  <si>
    <t>4 (out of 4)</t>
  </si>
  <si>
    <t>3.13.1</t>
  </si>
  <si>
    <t>Road Crossing Ducts</t>
  </si>
  <si>
    <t>3.13.2</t>
  </si>
  <si>
    <t>Reinforced concrete encased duct for pipes at road crossings including concrete casing on 50mm lean concrete bed, Sleeve pipes, end caps, duct markers, warning tape including excavation in any material including rock, disposal of excess excavated materials to an approved location including haulage, backfilling with suitable approved fill material, asphalt and testing of same, complete as detailed in the Drawings and Specifications.</t>
  </si>
  <si>
    <t>3.13.3</t>
  </si>
  <si>
    <t>2.09.01</t>
  </si>
  <si>
    <t>(*) Supply and lay uPVC class 6 duct 1 way 160mm diameter allow for concrete surround, excavation, backfilling, utility markers, end caps on both sides of the road, complete as specified.</t>
  </si>
  <si>
    <t>3.13.4</t>
  </si>
  <si>
    <t>2.09.02</t>
  </si>
  <si>
    <t>(*) Supply and lay uPVC class 6 duct 1 way 315mm diameter allow for concrete surround, excavation, backfilling, utility markers, end caps on both sides of the road, complete as specified.</t>
  </si>
  <si>
    <t>3.13.5</t>
  </si>
  <si>
    <t>2.09.03</t>
  </si>
  <si>
    <t>(*) Supply and lay uPVC class 6 sleeve 1 way 400mm diameter allow for concrete surround, excavation, backfilling, end caps on both sides of the villa entrance, complete as specified.</t>
  </si>
  <si>
    <t>3.13.6</t>
  </si>
  <si>
    <t>3.13.7</t>
  </si>
  <si>
    <t>2.09.04</t>
  </si>
  <si>
    <t>3.13.8</t>
  </si>
  <si>
    <t xml:space="preserve">3.14 Bill 2.10 - WATER WORKS </t>
  </si>
  <si>
    <t>77 (out of 77)</t>
  </si>
  <si>
    <t>3.14.1</t>
  </si>
  <si>
    <t>Supply and lay pipes including all necessary, bends, tees and all fittings for potable water pipelines including, excavation of trench, in any type of soil including rock, getting out and part returning of excavated material, temporary support of existing services, backfill and compaction, carting away surplus, (continued..)</t>
  </si>
  <si>
    <t>3.14.2</t>
  </si>
  <si>
    <t>(..continued), preparing formation, sand bedding and surround, jointing, connecting to chambers, field tests (field density, hydro test, etc.) including, jointing materials, rubber gaskets, nuts, bolts, detectable warning tape etc. provisions for labour,  plant, material and all incidental works for ISO Standard (HDPE) high density polyethylene PE-100 SDR 17</t>
  </si>
  <si>
    <t>3.14.3</t>
  </si>
  <si>
    <t>2.10.01</t>
  </si>
  <si>
    <t>(*) OD 355,  depths to invert &lt;=2.0 m</t>
  </si>
  <si>
    <t>3.14.4</t>
  </si>
  <si>
    <t>2.10.02</t>
  </si>
  <si>
    <t>(*) Ditto but for depth to invert &gt; 2.0m &lt;=2.5m</t>
  </si>
  <si>
    <t>3.14.5</t>
  </si>
  <si>
    <t>2.10.03</t>
  </si>
  <si>
    <t xml:space="preserve">(*) Ditto but for depth to invert &gt; 2.5m </t>
  </si>
  <si>
    <t>3.14.6</t>
  </si>
  <si>
    <t>2.10.04</t>
  </si>
  <si>
    <t>(*) ISO Standard (HDPE) high density polyethylene PE-100 SDR 17, OD 225,  depths to invert &lt;=2.0 m</t>
  </si>
  <si>
    <t>3.14.7</t>
  </si>
  <si>
    <t>2.10.05</t>
  </si>
  <si>
    <t>3.14.8</t>
  </si>
  <si>
    <t>2.10.06</t>
  </si>
  <si>
    <t>3.14.9</t>
  </si>
  <si>
    <t>2.10.07</t>
  </si>
  <si>
    <t>(*) ISO Standard (HDPE) high density polyethylene PE-100 SDR 17, OD 160,  depths to invert &lt;=2.0 m</t>
  </si>
  <si>
    <t>3.14.10</t>
  </si>
  <si>
    <t>2.10.08</t>
  </si>
  <si>
    <t>3.14.11</t>
  </si>
  <si>
    <t>2.10.09</t>
  </si>
  <si>
    <t>3.14.12</t>
  </si>
  <si>
    <t>2.10.10</t>
  </si>
  <si>
    <t>(*) ISO Standard (HDPE) high density polyethylene PE-100 SDR 17, OD 110,  depths to invert &lt;=2.0 m</t>
  </si>
  <si>
    <t>3.14.13</t>
  </si>
  <si>
    <t>2.10.11</t>
  </si>
  <si>
    <t>3.14.14</t>
  </si>
  <si>
    <t>2.10.12</t>
  </si>
  <si>
    <t>3.14.15</t>
  </si>
  <si>
    <t>2.10.13</t>
  </si>
  <si>
    <t>(*) ISO Standard (DI) Ductile Iron pipe of socket &amp; spigot construction, DN 200,  depths to invert &lt;=2.0 m</t>
  </si>
  <si>
    <t>3.14.16</t>
  </si>
  <si>
    <t>2.10.14</t>
  </si>
  <si>
    <t>3.14.17</t>
  </si>
  <si>
    <t>2.10.15</t>
  </si>
  <si>
    <t>3.14.18</t>
  </si>
  <si>
    <t>2.10.16</t>
  </si>
  <si>
    <t>(*) Extra over pipe laying for installation of pipes through new ducts including concrete surround and reinforcement,  supply and installation of GRP ducts with diameters as shown on the standard drawings and centering device (spiders): HDPE pipe OD 355</t>
  </si>
  <si>
    <t>3.14.19</t>
  </si>
  <si>
    <t>2.10.17</t>
  </si>
  <si>
    <t>(*) Ditto but for HDPE pipeline OD 225</t>
  </si>
  <si>
    <t>3.14.20</t>
  </si>
  <si>
    <t>2.10.18</t>
  </si>
  <si>
    <t>(*) Ditto but forHDPE pipeline OD 160</t>
  </si>
  <si>
    <t>3.14.21</t>
  </si>
  <si>
    <t>2.10.19</t>
  </si>
  <si>
    <t>(*) Ditto but for HDPE pipeline OD 110</t>
  </si>
  <si>
    <t>3.14.22</t>
  </si>
  <si>
    <t>2.10.20</t>
  </si>
  <si>
    <t>(*) Extra over pipe laying for supply and laying including gaskets, nuts, bolts, wrapping materials, all accessories to complete, PE 100 HDPE stub flange drilled to PN 16, HDPE OD 355</t>
  </si>
  <si>
    <t>3.14.23</t>
  </si>
  <si>
    <t>2.10.21</t>
  </si>
  <si>
    <t>(*) Ditto but for HDPE OD 225</t>
  </si>
  <si>
    <t>3.14.24</t>
  </si>
  <si>
    <t>2.10.22</t>
  </si>
  <si>
    <t>(*) Ditto but for HDPE OD 160</t>
  </si>
  <si>
    <t>3.14.25</t>
  </si>
  <si>
    <t>2.10.23</t>
  </si>
  <si>
    <t>(*) Ditto but for HDPE OD 110</t>
  </si>
  <si>
    <t>3.14.26</t>
  </si>
  <si>
    <t>2.10.24</t>
  </si>
  <si>
    <t>(*) Ditto but for HDPE OD  90</t>
  </si>
  <si>
    <t>3.14.27</t>
  </si>
  <si>
    <t>2.10.25</t>
  </si>
  <si>
    <t>Supply and laying including excavation of trench, in any type of soil including rock, getting out and part returning of excavated material, backfill and compaction, carting away surplus, preparing formation, sand bedding and surround, jointing, connecting to chambers, field tests (field density, hydro test, etc.) including, (continued..)</t>
  </si>
  <si>
    <t>3.14.28</t>
  </si>
  <si>
    <t xml:space="preserve">(*) (continued) jointing materials, rubber gaskets, nuts, bolts, wrapping materials, detectable warning tape etc. provisions for labour, plant, material and all incidental work to complete as specified and shown in the drawings for the following: DI double socket flanged tee DN 300x300 
</t>
  </si>
  <si>
    <t>3.14.29</t>
  </si>
  <si>
    <t>2.10.26</t>
  </si>
  <si>
    <t>(*) DI double socket sleeve collar DN 300</t>
  </si>
  <si>
    <t>3.14.30</t>
  </si>
  <si>
    <t>2.10.27</t>
  </si>
  <si>
    <t>(*) DI double spigot pipe piece DN 300, Length=1m</t>
  </si>
  <si>
    <t>3.14.31</t>
  </si>
  <si>
    <t>Valve Chambers:</t>
  </si>
  <si>
    <t>3.14.32</t>
  </si>
  <si>
    <t>Supply, Install, test, re-test, commissioning and connect to potable pipeline, reinforced concrete valve chamber  allow for excavation, backfilling, blinding concrete B15, reinforced concrete B35, high tensile deformed reinforcement bars,  ductile iron covers and frames, Aluminum surface box (200mm high, 160mm dia. clear opening, including rod connection between lid &amp; box, plate for guiding valve spindle and aluminum dust cap), (continued)</t>
  </si>
  <si>
    <t>3.14.33</t>
  </si>
  <si>
    <t>Continued) 150x150 mm bronze indicator plate, 150x150mm bronze owner indicator plate, aluminum access ladder (except for air release valve boxes), ventilation pipes top unit and bottom extension with hot cured polyester powder coating, Internal Epoxy Coating, horizontal &amp; vertical tanking (water proofing membrane with wrapping protection), (continued..)</t>
  </si>
  <si>
    <t>3.14.34</t>
  </si>
  <si>
    <t>Continued) external epoxy coating with UV resist for cover slab, all as specified and as shown on drawings or instructed by the Engineer, allow for extra excavation, backfill, labour, plant, material and all incidental work for the following:</t>
  </si>
  <si>
    <t>3.14.35</t>
  </si>
  <si>
    <t>2.10.28</t>
  </si>
  <si>
    <t xml:space="preserve">(*) Gate Valve chambers on HDPE OD 355, depth to invert not exceeding 3.0m on the new network including D.I pipes, D.I wall pieces, valves, necessary fitting, accessories,  dismantle pieces and adaptors and all incidental works to complete, as specified and shown on the drawing </t>
  </si>
  <si>
    <t>3.14.36</t>
  </si>
  <si>
    <t>2.10.29</t>
  </si>
  <si>
    <t>(*) Ditto but on HDPE pipeline OD 225</t>
  </si>
  <si>
    <t>3.14.37</t>
  </si>
  <si>
    <t>2.10.30</t>
  </si>
  <si>
    <t>(*) Ditto but on HDPE pipeline OD 160</t>
  </si>
  <si>
    <t>3.14.38</t>
  </si>
  <si>
    <t>2.10.31</t>
  </si>
  <si>
    <t>(*) Ditto but on HDPE pipeline OD 110</t>
  </si>
  <si>
    <t>3.14.39</t>
  </si>
  <si>
    <t>2.10.32</t>
  </si>
  <si>
    <t xml:space="preserve">(*) Air release valve box on HDPE pipeline OD 355, depth to invert not exceeding 3.0 m on the new network including D.I pipes, valves, tee’s (on main line to chamber) necessary fitting, accessories,  and all incidental works to complete, as specified and shown on the drawing </t>
  </si>
  <si>
    <t>3.14.40</t>
  </si>
  <si>
    <t>2.10.33</t>
  </si>
  <si>
    <t>3.14.41</t>
  </si>
  <si>
    <t>2.10.34</t>
  </si>
  <si>
    <t xml:space="preserve">(*) Wash Out chambers on HDPE pipeline OD 355, depth to invert not exceeding 4.0m on the new network including D.I pipes, D.I wall pieces, valves, necessary fittings, accessories, risers, dismantle pieces and adaptors and all incidental works to complete, as specified and shown on the drawing </t>
  </si>
  <si>
    <t>3.14.42</t>
  </si>
  <si>
    <t>2.10.35</t>
  </si>
  <si>
    <t>3.14.43</t>
  </si>
  <si>
    <t>2.10.36</t>
  </si>
  <si>
    <t>3.14.44</t>
  </si>
  <si>
    <t>2.10.37</t>
  </si>
  <si>
    <t>District Metered Area (DMA) chamber on feeder main pipeline OD355 HDPE, depth to invert not exceeding 3 meters on the new network including but not limited to gate valves DN300, D.I pipes, D.I wall pieces, D.I valves, D.I control valve DN300 (electrically activated), strainer, necessary fittings, (continued)</t>
  </si>
  <si>
    <t>3.14.45</t>
  </si>
  <si>
    <t>(continued), accessories, dismantle pieces and adaptors, pressure guage, power supply, control panel for the FCV (separate or in the main panel), actuator (modulating type and can be completed with a positioner),  electromegnatic flow meter DN300, all electric wiring feeding the F.M. from nearest feeder pillar, substation...etc. and stainless steel spool piece for maintenance, a 24V DC battery backup with power supply and GRP enclosure with foundation base slab (continued)</t>
  </si>
  <si>
    <t>3.14.46</t>
  </si>
  <si>
    <t>(*) (continued) to be fitted with 240V socket and proper internal lighting and all incidental works to complete as specified and shown on the drawing. A portable field test unit with flow meter and validation software shall be included and PC (laptop) shall be provided with appropriate field validation unit in both (hard and soft) “ready to run” conditions and all incidental works to complete as specified and shown on the drawing.</t>
  </si>
  <si>
    <t>3.14.47</t>
  </si>
  <si>
    <t>2.10.38</t>
  </si>
  <si>
    <t>(*) Provide and install of 80 mm dia Screw down type fire hydrant on distribution pipe including DI valves, bends, adjustable "S" bends with rotatable flanges (if required), pipes and all associated fittings required to complete the installation as specified and connect to double flanged piece DN 80 as shown on the drawings</t>
  </si>
  <si>
    <t>3.14.48</t>
  </si>
  <si>
    <t>2.10.39</t>
  </si>
  <si>
    <t>(*) Provide standpipe and opening keys for underground (screw down) fire hydrants as specified and shown on the drawings or instructed by the Engineer</t>
  </si>
  <si>
    <t>3.14.49</t>
  </si>
  <si>
    <t>2.10.40</t>
  </si>
  <si>
    <t>(*) Supply and install DN 100 mm ISO standard D.I. breakable pillar type fire hydrant on distribution pipe including hood, stainless steel spindle, outlets 2 x 2½" and 1 x 4",  D.I. inlet duckfoot bend DN 100 mm automatic drain valve, adjustable "S" bends with rotatable flanges (if required) etc., all as per the Specification and Tender Drawing (each two pillar fire hydrants to be supplied with one extra repair kit for the breakable section).</t>
  </si>
  <si>
    <t>3.14.50</t>
  </si>
  <si>
    <t>2.10.41</t>
  </si>
  <si>
    <t>(*) Supply and install GRP Wall mounted Meter Box, ¾” connection including consumer water meter with non return valve, calibrated in litres or cum with inbuilt strainer and facility for remote reading, gunmetal lockable ball valve with master key, all necessary fittings to complete as specified and as shown on drawings or instructed by the Engineer</t>
  </si>
  <si>
    <t>3.14.51</t>
  </si>
  <si>
    <t>2.10.42</t>
  </si>
  <si>
    <t>(*) Ditto but for 1 inch MDPE pipe</t>
  </si>
  <si>
    <t>3.14.52</t>
  </si>
  <si>
    <t>2.10.43</t>
  </si>
  <si>
    <t>(*) Supply and install concrete stop valve box for ¾” inch MDPE pipe including gate valves, all necessary fittings, accessories, and all incidental works to complete, as specified and shown on the drawings</t>
  </si>
  <si>
    <t>3.14.53</t>
  </si>
  <si>
    <t>2.10.44</t>
  </si>
  <si>
    <t>3.14.54</t>
  </si>
  <si>
    <t>2.10.45</t>
  </si>
  <si>
    <t>(*) Ditto but for 1½ inch MDPE pipe</t>
  </si>
  <si>
    <t>3.14.55</t>
  </si>
  <si>
    <t>2.10.46</t>
  </si>
  <si>
    <t>(*) Ditto but for 2 inch MDPE pipe</t>
  </si>
  <si>
    <t>3.14.56</t>
  </si>
  <si>
    <t>2.10.47</t>
  </si>
  <si>
    <t>(*) Supply and install concrete water meter box for 1½ inch MDPE pipe including gate valves, flow meters, necessary fittings, accessories, and all incidental works to complete, as specified and shown on the drawings</t>
  </si>
  <si>
    <t>3.14.57</t>
  </si>
  <si>
    <t>2.10.48</t>
  </si>
  <si>
    <t>3.14.58</t>
  </si>
  <si>
    <t>2.10.49</t>
  </si>
  <si>
    <t>(*) Supply and laying ¾” inch MDPE pipes, bends for house connection including excavation, getting out and part returning of excavated material, backfill and compaction, carting away surplus, preparing formation, sand bedding and surround, including the 110 mm PVC duct, concrete encasement, closing duct ends after installation of PE pipes, field tests, detectable warning tape and all incidental work to complete</t>
  </si>
  <si>
    <t>3.14.59</t>
  </si>
  <si>
    <t>2.10.50</t>
  </si>
  <si>
    <t>(*) Ditto but for 1 inch MDPE pipes</t>
  </si>
  <si>
    <t>3.14.60</t>
  </si>
  <si>
    <t>2.10.51</t>
  </si>
  <si>
    <t>(*) Ditto but for 1½ inch MDPE pipes including 160 mm PVC duct</t>
  </si>
  <si>
    <t>3.14.61</t>
  </si>
  <si>
    <t>2.10.52</t>
  </si>
  <si>
    <t>(*) Ditto but for 2 inch MDPE pipes including 160 mm PVC duct</t>
  </si>
  <si>
    <t>3.14.62</t>
  </si>
  <si>
    <t>2.10.53</t>
  </si>
  <si>
    <t>(*) Supply and install OD110 PVC long radius 90o elbow as specified and shown on the drawings</t>
  </si>
  <si>
    <t>3.14.63</t>
  </si>
  <si>
    <t>2.10.54</t>
  </si>
  <si>
    <t>(*) Supply and install pulling box for ½ inch to 2 inch MDPE pipe including necessary fittings, accessories, and all incidental works to complete, as specified and shown on the drawings</t>
  </si>
  <si>
    <t>3.14.64</t>
  </si>
  <si>
    <t xml:space="preserve">Supply and Installation of saddle strap and ferrule cock on HDPE pipelines including supply, storage, transportation and handling of saddles and accessories required to install the saddle strap and ferrule, either on empty main pipeline or under pressure pipeline, including taping, pressure testing, cleaning and disinfection: </t>
  </si>
  <si>
    <t>3.14.65</t>
  </si>
  <si>
    <t>2.10.55</t>
  </si>
  <si>
    <t>(*)  With 3/4 inch outlet ferrule</t>
  </si>
  <si>
    <t>3.14.66</t>
  </si>
  <si>
    <t>2.10.56</t>
  </si>
  <si>
    <t>(*)  With 1 inch outlet ferrule</t>
  </si>
  <si>
    <t>3.14.67</t>
  </si>
  <si>
    <t>2.10.57</t>
  </si>
  <si>
    <t>(*)  with 1½ inch outlet ferrule</t>
  </si>
  <si>
    <t>3.14.68</t>
  </si>
  <si>
    <t>2.10.58</t>
  </si>
  <si>
    <t>(*)  With 2 inch outlet ferrule</t>
  </si>
  <si>
    <t>3.14.69</t>
  </si>
  <si>
    <t>2.10.59</t>
  </si>
  <si>
    <t>(*) Supply and install reinforced concrete protection slabs for water pipelines under roads and under the villa/plots access driveways</t>
  </si>
  <si>
    <t>3.14.70</t>
  </si>
  <si>
    <t>2.10.60</t>
  </si>
  <si>
    <t>(*) Construct reinforced concrete B35 for thrust blocks at DI bends, tapers, tees etc., conforming to Standard Detail Drawings</t>
  </si>
  <si>
    <t>3.14.71</t>
  </si>
  <si>
    <t>2.10.61</t>
  </si>
  <si>
    <t xml:space="preserve">(*) Provide and place pipeline marker posts at bends and Tees in distribution network complete in accordance with Standard Detail Drawing or as directed by the engineer </t>
  </si>
  <si>
    <t>3.14.72</t>
  </si>
  <si>
    <t>2.10.62</t>
  </si>
  <si>
    <t xml:space="preserve">(*) Provide and place sign posts for fire hydrants complete in accordance with Standard Detail Drawing </t>
  </si>
  <si>
    <t>3.14.73</t>
  </si>
  <si>
    <t>2.10.63</t>
  </si>
  <si>
    <t xml:space="preserve">(*) Provide and place guard rails for fire hydrants complete in accordance with Standard Detail Drawing </t>
  </si>
  <si>
    <t>3.14.74</t>
  </si>
  <si>
    <t>2.10.64</t>
  </si>
  <si>
    <t xml:space="preserve">(*) Provide and place valve chamber sign marker posts complete in accordance with Standard Detail Drawing </t>
  </si>
  <si>
    <t>3.14.75</t>
  </si>
  <si>
    <t>2.10.65</t>
  </si>
  <si>
    <t>(*) Connect new HDPE Pipe OD355 mm to the existing DI pipe DN400 mm including excavation, bedding material,  wrapping material, backfilling, dealing with flow, coordinate with relevant authorities, all related costs, demolishing existing concrete and cart away disconnection, connection of newly pipes, flushing, disinfection, test, backfilling, re-test  and allow for all incidental works as shown in the drawings and as per AADC/ADWEA requirements to complete the work in all respect</t>
  </si>
  <si>
    <t>3.14.76</t>
  </si>
  <si>
    <t>2.10.66</t>
  </si>
  <si>
    <t>(*) Ditto but for new HDPE OD225mm to existing HDPE OD355mm</t>
  </si>
  <si>
    <t>3.14.77</t>
  </si>
  <si>
    <t>2.10.67</t>
  </si>
  <si>
    <t>(*) Ditto but for new HDPE OD225mm to existing HDPE OD180mm</t>
  </si>
  <si>
    <t>3.14.78</t>
  </si>
  <si>
    <t>2.10.68</t>
  </si>
  <si>
    <t>(*) Ditto but for new DI DN200mm to existing DI DN200mm</t>
  </si>
  <si>
    <t>3.14.79</t>
  </si>
  <si>
    <t>2.10.69</t>
  </si>
  <si>
    <t>(*) Dismantle and remove existing HDPE pipeline OD355mm including excavation, dealing with flow, demolishing existing concrete, dismantle and remove existing OD355mm pipeline and fittings, including valve chambers (if any), clean,  send to approved AADC stores, as per instructions, dispose and cart away to approved location, allow for labor, equipment and all incidental works</t>
  </si>
  <si>
    <t>3.14.80</t>
  </si>
  <si>
    <t>2.10.70</t>
  </si>
  <si>
    <t>(*) Ditto but for DI DN200mm pipeline</t>
  </si>
  <si>
    <t>3.14.81</t>
  </si>
  <si>
    <t>2.10.71</t>
  </si>
  <si>
    <t>(*) Dismantle and remove existing washout chamber on existing HDPE pipeline OD355 including excavation, dealing with flow, demolishing existing concrete, dismantle and remove all fittings, clean, recoat, send to AADC stores, as per instructions, dispose and cart away to approved location, allow for labor, equipment and all incidental works</t>
  </si>
  <si>
    <t>3.14.82</t>
  </si>
  <si>
    <t>2.10.72</t>
  </si>
  <si>
    <t>(*) Dismantle and remove existing flow meter and GRP Kiosk on existing DI pipeline DN300 including excavation, dealing with flow, demolishing existing concrete, dismantle and remove all fittings, clean, recoat, send to AADC stores, as per instructions, dispose and cart away to approved location, allow for labor, equipment and all incidental works</t>
  </si>
  <si>
    <t>3.14.83</t>
  </si>
  <si>
    <t>2.10.73</t>
  </si>
  <si>
    <t>(*) Dismantle and remove existing control valve chamber on existing DI pipeline DN300 including excavation, dealing with flow, demolishing existing concrete, dismantle and remove all fittings, clean, recoat, send to AADC stores, as per instructions, dispose and cart away to approved location, allow for labor, equipment and all incidental works</t>
  </si>
  <si>
    <t>3.14.84</t>
  </si>
  <si>
    <t>2.10.74</t>
  </si>
  <si>
    <t>Supply and lay ISO Standard (DI) Ductile Iron pipe of socket &amp; spigot construction, DN 300 in place of existing control valve and flow meter chamber including all necessary  fittings including backfill and compaction, carting away surplus, preparing formation, sand bedding and surround, jointing, connecting to adjacent pipes, (continued..)</t>
  </si>
  <si>
    <t>3.14.85</t>
  </si>
  <si>
    <t>(*) (continued), field tests (field density, hydro test, etc.) including, jointing materials, rubber gaskets, nuts, bolts, detectable warning tape etc. provisions for labour,  plant, material and all incidental works.</t>
  </si>
  <si>
    <t>3.14.86</t>
  </si>
  <si>
    <t>2.10.75</t>
  </si>
  <si>
    <t>(*) Hydraulic testing, disinfection, flushing and commissioning of the main pipelines and house connection</t>
  </si>
  <si>
    <t>3.14.87</t>
  </si>
  <si>
    <t>(*) Protection of existing water line 355mm HDPE with reinforced concrete slabs, including excavation, backfiiling, all necessary works to complete</t>
  </si>
  <si>
    <t>3.14.88</t>
  </si>
  <si>
    <t>3.14.89</t>
  </si>
  <si>
    <t>2.10.76</t>
  </si>
  <si>
    <t>3.14.90</t>
  </si>
  <si>
    <t>3.15 BILL NO. 2.11 - TELECOMMUNICATION DUCT AND OTHER ACCESSORIES</t>
  </si>
  <si>
    <t>3.15.1</t>
  </si>
  <si>
    <t>TELECOMMUNICATION INSTALLATION WILL BE CHECKED BY ETISALAT AS PER THEIR Specification</t>
  </si>
  <si>
    <t>3.15.2</t>
  </si>
  <si>
    <t>2.11.01</t>
  </si>
  <si>
    <t>(*) Supply and installation of reinforced concrete joint Box complete in accordance with drawings, specification and requirements for JRC 14</t>
  </si>
  <si>
    <t>3.15.3</t>
  </si>
  <si>
    <t>2.11.02</t>
  </si>
  <si>
    <t>(*) Supply and installation of reinforced concrete joint Box complete in accordance with drawings, specification and requirements for JRC 14 WITH UG FDH</t>
  </si>
  <si>
    <t>3.15.4</t>
  </si>
  <si>
    <t>2.11.03</t>
  </si>
  <si>
    <t>(*) Supply and installation of reinforced concrete joint Box complete in accordance with drawings, specification and requirements for JRC 12</t>
  </si>
  <si>
    <t>3.15.5</t>
  </si>
  <si>
    <t>2.11.04</t>
  </si>
  <si>
    <t xml:space="preserve">(*) Supply and installation of entry box in the villas, dimension shall be 600mmx600mmx800mm, all the material for joint boxes including material for top covers, etc. ENTRY  BOX </t>
  </si>
  <si>
    <t>3.15.6</t>
  </si>
  <si>
    <t>2.11.05</t>
  </si>
  <si>
    <t>(*) Laying of uPVC cable ducts, depth, length and joints in trenches including end caps, drawing out ropes and ducts and makers including road crossing where ever required 
Four way duct D54(4x4”dia)</t>
  </si>
  <si>
    <t>3.15.7</t>
  </si>
  <si>
    <t>2.11.06</t>
  </si>
  <si>
    <t>(*) Laying of uPVC cable ducts, depth, length and joints in trenches including end caps, drawing out ropes and ducts and makers including road crossing where ever required Two way duct D54 (2x4”dia)</t>
  </si>
  <si>
    <t>3.15.8</t>
  </si>
  <si>
    <t>2.11.07</t>
  </si>
  <si>
    <t>(*) Laying of uPVC cable ducts, depth, length and joints in trenches including end caps, drawing out ropes and ducts and makers including road crossing where ever required (Including GSM towers) Two way duct D56 (2x2”dia)</t>
  </si>
  <si>
    <t>3.15.9</t>
  </si>
  <si>
    <t>2.11.08</t>
  </si>
  <si>
    <t>(*) Extra over for uPVC cable ducts Four way duct D54 (4x4”dia) supplying and placing concrete surround class B15 as specified, allow for extra excavation and incidental works.</t>
  </si>
  <si>
    <t>3.15.10</t>
  </si>
  <si>
    <t>2.11.09</t>
  </si>
  <si>
    <t>(*) Extra over for uPVC cable ducts Two way duct D54 (2x4”dia) supplying and placing concrete surround class B15 as specified, allow for extra excavation and incidental works.</t>
  </si>
  <si>
    <t>3.15.11</t>
  </si>
  <si>
    <t>2.11.10</t>
  </si>
  <si>
    <t>(*) Extra over for uPVC cable ducts Two way duct D56 (2x2”dia) supplying and placing concrete surround class B15 as specified, allow for extra excavation and incidental works.</t>
  </si>
  <si>
    <t>3.15.12</t>
  </si>
  <si>
    <t>2.11.11</t>
  </si>
  <si>
    <t>(*) Providing concrete tiles as proposed by Etisalat on pvc ducts to make it safe in parking areas</t>
  </si>
  <si>
    <t>3.15.13</t>
  </si>
  <si>
    <t>2.11.12</t>
  </si>
  <si>
    <t xml:space="preserve">(*) Construction of Meet Me Room as per Etisalat design guideline. Prior to start construction works submit and obtain approval of detailed drawings including material, labour, civil works, electro mechanical installation works and incidental works to complete.  </t>
  </si>
  <si>
    <t>3.15.14</t>
  </si>
  <si>
    <t>2.11.13</t>
  </si>
  <si>
    <t xml:space="preserve">(*) Coordination with Etisalat / Service Provider for approval of drawings, installation and pay related fees to complete as specified in drawings and Specification (House connection fees included in building BOQs ). </t>
  </si>
  <si>
    <t>3.15.15</t>
  </si>
  <si>
    <t>3.15.16</t>
  </si>
  <si>
    <t>2.11.14</t>
  </si>
  <si>
    <t>3.15.17</t>
  </si>
  <si>
    <t xml:space="preserve">3.16 BILL NO. 2.12 - GAS LINE WORKS </t>
  </si>
  <si>
    <t>38 (out of 38)</t>
  </si>
  <si>
    <t>3.16.1</t>
  </si>
  <si>
    <t>PIPE WORK - PIPES</t>
  </si>
  <si>
    <t>3.16.2</t>
  </si>
  <si>
    <t xml:space="preserve">Supply ,installation,testing and comissioing of laying  underground gas pipe line including laid and jointed in trenches including  excavation,backfilling,fitting and bends,bedding,backfilling warning tape etc.  as detailed in drawings , as per specification ADNOC requirement.  </t>
  </si>
  <si>
    <t>3.16.3</t>
  </si>
  <si>
    <t>2.12.01</t>
  </si>
  <si>
    <t>(*) 63mm Dia. Gas pipe line HDPE 100 SDR 11 (Mains)</t>
  </si>
  <si>
    <t>3.16.4</t>
  </si>
  <si>
    <t>2.12.02</t>
  </si>
  <si>
    <t>(*) 32mm Dia. Gas pipe line HDPE 100 SDR 11 (services)</t>
  </si>
  <si>
    <t>3.16.5</t>
  </si>
  <si>
    <t>VALVES</t>
  </si>
  <si>
    <t>3.16.6</t>
  </si>
  <si>
    <t xml:space="preserve">Supply ,installation ,testing and commissioning of PE valves with all necessary fittings  </t>
  </si>
  <si>
    <t>3.16.7</t>
  </si>
  <si>
    <t>Strategic Ball Valves PE 100 SDR 11</t>
  </si>
  <si>
    <t>3.16.8</t>
  </si>
  <si>
    <t>2.12.03</t>
  </si>
  <si>
    <t>(*) 63mm dia Valve with all necessary fittings including 800 x 800 pre-cast valve chambers</t>
  </si>
  <si>
    <t>3.16.9</t>
  </si>
  <si>
    <t>2.12.04</t>
  </si>
  <si>
    <t xml:space="preserve">(*) Service isolation valve 32mm PE100 SDR 11  for residential villas 300x 300 mm Pre-cast valve chamber </t>
  </si>
  <si>
    <t>3.16.10</t>
  </si>
  <si>
    <t>2.12.05</t>
  </si>
  <si>
    <t xml:space="preserve">(*) Excess Flow valve 32mm PE 100 SDR 11  </t>
  </si>
  <si>
    <t>3.16.11</t>
  </si>
  <si>
    <t>PE 100 SDR 11 PIPE FITTINGS</t>
  </si>
  <si>
    <t>3.16.12</t>
  </si>
  <si>
    <t>2.12.06</t>
  </si>
  <si>
    <t xml:space="preserve">(*) Electrofusion coupler 63mm dia PE 100 SDR 11 </t>
  </si>
  <si>
    <t>3.16.13</t>
  </si>
  <si>
    <t>2.12.07</t>
  </si>
  <si>
    <t xml:space="preserve">(*) Electrofusion coupler 32mm dia PE 100 SDR 11 </t>
  </si>
  <si>
    <t>3.16.14</t>
  </si>
  <si>
    <t>2.12.08</t>
  </si>
  <si>
    <t>(*) Reduced Electrofusion Tee 63mm to 32mm PE 100 SDR11</t>
  </si>
  <si>
    <t>3.16.15</t>
  </si>
  <si>
    <t>2.12.09</t>
  </si>
  <si>
    <t xml:space="preserve">(*) Eelectrofusion equal tee 63mm dia PE 100 SDR 11 </t>
  </si>
  <si>
    <t>3.16.16</t>
  </si>
  <si>
    <t>2.12.10</t>
  </si>
  <si>
    <t xml:space="preserve">(*) Yellow warning tape for underground gas pipe </t>
  </si>
  <si>
    <t>3.16.17</t>
  </si>
  <si>
    <t>2.12.11</t>
  </si>
  <si>
    <t xml:space="preserve">(*) End cap for 63mm PE 100 SDR 11 </t>
  </si>
  <si>
    <t>3.16.18</t>
  </si>
  <si>
    <t>2.12.12</t>
  </si>
  <si>
    <t xml:space="preserve">(*) UPVC road crossing ducts with concrete surrounding as per ADNOC standards and approval </t>
  </si>
  <si>
    <t>3.16.19</t>
  </si>
  <si>
    <t xml:space="preserve">SNG Plant Venturi System </t>
  </si>
  <si>
    <t>3.16.20</t>
  </si>
  <si>
    <t>2.12.13</t>
  </si>
  <si>
    <t xml:space="preserve">(*) Underground LPG Tank with fittings and accessories 6650 Liter ( ASME valves , Multi vapor withdrawl valve ,liquid withdrawl valve , safety relief valve ) </t>
  </si>
  <si>
    <t>3.16.21</t>
  </si>
  <si>
    <t>2.12.14</t>
  </si>
  <si>
    <t>(*) Vapor Jet Series Venturi SNG blender 9mm BTU with surge Tank with 100 % Redunancy</t>
  </si>
  <si>
    <t>3.16.22</t>
  </si>
  <si>
    <t>2.12.15</t>
  </si>
  <si>
    <t xml:space="preserve">(*) Waterbath Vaporizer Class 1 DIV 1 - 200kg/hr -Redundant 100 % </t>
  </si>
  <si>
    <t>3.16.23</t>
  </si>
  <si>
    <t>2.12.16</t>
  </si>
  <si>
    <t xml:space="preserve">(*) Stabilizer LPG Pump Set(  Dublex)  100% Redundant </t>
  </si>
  <si>
    <t>3.16.24</t>
  </si>
  <si>
    <t>2.12.17</t>
  </si>
  <si>
    <t xml:space="preserve">(*) Construct SNG plant as per drawings /approval of ADNOC/ Specification / as instructed by engineer including submission and approval of detailed drawings including material, labour, civil works, electro mechanical installation (not listed above), incidental works to complete.  </t>
  </si>
  <si>
    <t>3.16.25</t>
  </si>
  <si>
    <t xml:space="preserve">Truck Transport Unloading Station (Filling and Equalzing Valves  ) </t>
  </si>
  <si>
    <t>3.16.26</t>
  </si>
  <si>
    <t>2.12.18</t>
  </si>
  <si>
    <t xml:space="preserve">(*) 1 1/4 " Globe Ball valve </t>
  </si>
  <si>
    <t>3.16.27</t>
  </si>
  <si>
    <t>2.12.19</t>
  </si>
  <si>
    <t xml:space="preserve">(*) 1 1/4 " Double check filler valve </t>
  </si>
  <si>
    <t>3.16.28</t>
  </si>
  <si>
    <t>2.12.20</t>
  </si>
  <si>
    <t xml:space="preserve">(*) 1 1/4'' Back check valve </t>
  </si>
  <si>
    <t>3.16.29</t>
  </si>
  <si>
    <t>2.12.21</t>
  </si>
  <si>
    <t xml:space="preserve">(*) Vapor equalizing valve </t>
  </si>
  <si>
    <t>3.16.30</t>
  </si>
  <si>
    <t>2.12.22</t>
  </si>
  <si>
    <t xml:space="preserve">(*) Carbon steel shecdule 80 ,40 seamless type </t>
  </si>
  <si>
    <t>3.16.31</t>
  </si>
  <si>
    <t>2.12.23</t>
  </si>
  <si>
    <t xml:space="preserve">(*) 1 1/4 " Ball valve threaded 1000 PSI NPTF </t>
  </si>
  <si>
    <t>3.16.32</t>
  </si>
  <si>
    <t>2.12.24</t>
  </si>
  <si>
    <t>(*) 3/4 '' Ball valve threaded 1000 PSI NPTF</t>
  </si>
  <si>
    <t>3.16.33</t>
  </si>
  <si>
    <t xml:space="preserve">Filteration Station and Solenoid Assembly (down stream of SNG PLANT ) </t>
  </si>
  <si>
    <t>3.16.34</t>
  </si>
  <si>
    <t>2.12.25</t>
  </si>
  <si>
    <t xml:space="preserve">(*) 2" Gate valves ANSI B16.5 Class 150 # RF flanged </t>
  </si>
  <si>
    <t>3.16.35</t>
  </si>
  <si>
    <t>2.12.26</t>
  </si>
  <si>
    <t xml:space="preserve">(*) Gas filter 50 Micron ANSI 16.5 Class 150 # RF flanged </t>
  </si>
  <si>
    <t>3.16.36</t>
  </si>
  <si>
    <t>2.12.27</t>
  </si>
  <si>
    <t>(*) G40 Rotary Gas meter with Volume corrector (PTZ) ,Ansi 150# ragebility up to 1 :250</t>
  </si>
  <si>
    <t>3.16.37</t>
  </si>
  <si>
    <t>2.12.28</t>
  </si>
  <si>
    <t>(*) Automatic Solenoid valve manual reset 24 V-DC 2 "Size Flanged connection to ANSI 16.5 Class 150 # RF</t>
  </si>
  <si>
    <t>3.16.38</t>
  </si>
  <si>
    <t>2.12.29</t>
  </si>
  <si>
    <t xml:space="preserve">(*) Pressure gauge  ,liquid filled type NPT Connection </t>
  </si>
  <si>
    <t>3.16.39</t>
  </si>
  <si>
    <t xml:space="preserve">Gas in Villas </t>
  </si>
  <si>
    <t>3.16.40</t>
  </si>
  <si>
    <t>2.12.30</t>
  </si>
  <si>
    <t xml:space="preserve">(*) Gas Meter G2-5 </t>
  </si>
  <si>
    <t>3.16.41</t>
  </si>
  <si>
    <t>2.12.31</t>
  </si>
  <si>
    <t xml:space="preserve">(*) Ball Valve  1/2 " NPTF </t>
  </si>
  <si>
    <t>3.16.42</t>
  </si>
  <si>
    <t>2.12.32</t>
  </si>
  <si>
    <t xml:space="preserve">(*) Pressure Regulator with UPSO -J42 up to 6 m3/hr  - 3/4" Size </t>
  </si>
  <si>
    <t>3.16.43</t>
  </si>
  <si>
    <t>2.12.33</t>
  </si>
  <si>
    <t xml:space="preserve">(*) Brasss solenoid valve 1/2" </t>
  </si>
  <si>
    <t>3.16.44</t>
  </si>
  <si>
    <t>2.12.34</t>
  </si>
  <si>
    <t>(*) Gas leak detector 30 cm F.F.L.</t>
  </si>
  <si>
    <t>3.16.45</t>
  </si>
  <si>
    <t>2.12.35</t>
  </si>
  <si>
    <t xml:space="preserve">(*) Copper pipe semi hard </t>
  </si>
  <si>
    <t>3.16.46</t>
  </si>
  <si>
    <t>2.12.36</t>
  </si>
  <si>
    <t>(*) PE 100 SDR 11 underground piping to Villas kitchens (down stream of 1st stage regulation box )</t>
  </si>
  <si>
    <t>3.16.47</t>
  </si>
  <si>
    <t>2.12.37</t>
  </si>
  <si>
    <t xml:space="preserve">(*) Coordination with Service Provider/ ADNOC for approval of drawings, installation and pay related fees to complete as specified in drawings and Specification including house connection fees to the sevice provider (if any). </t>
  </si>
  <si>
    <t>3.16.48</t>
  </si>
  <si>
    <t>3.16.49</t>
  </si>
  <si>
    <t>2.12.38</t>
  </si>
  <si>
    <t>3.16.50</t>
  </si>
  <si>
    <t xml:space="preserve">3.17 BILL NO. 2.13- LANDSCAPE WORKS </t>
  </si>
  <si>
    <t>11 (out of 11)</t>
  </si>
  <si>
    <t>3.17.1</t>
  </si>
  <si>
    <t>LANDSCAPE EARTHWORKS GENERAL NOTES:</t>
  </si>
  <si>
    <t>3.17.2</t>
  </si>
  <si>
    <t>The Contractor shall record all Earth Work with a previous and an afterwards site measuring to the Engineer's approval. Invoices without approved measurements (before/after) will not be accepted.</t>
  </si>
  <si>
    <t>3.17.3</t>
  </si>
  <si>
    <t xml:space="preserve">The Contractor has to provide shop drawings considering the existing site conditions and approved plot accesses for Engineer's approval. </t>
  </si>
  <si>
    <t>3.17.4</t>
  </si>
  <si>
    <t>SITE WORK</t>
  </si>
  <si>
    <t>3.17.5</t>
  </si>
  <si>
    <t>2.13.01</t>
  </si>
  <si>
    <t xml:space="preserve">(*) Earth Work Cut &amp; Fill 
Modeling the landscape surface according to the Grading layout including final grading. Existing appropriate material from site to be used from excavation of the tree/palm pits and hardscape sub base. Allow for all incidental works as per Engineer's instructions. </t>
  </si>
  <si>
    <t>3.17.6</t>
  </si>
  <si>
    <t>2.13.02</t>
  </si>
  <si>
    <t>(*) Surface Treatment 
Clean and scrape off existing surfaces from all
organic and inorganic contamination and stones
bigger than 30mm and level the surface, in middle 
10cm.
Removal to approved tip/ location or as instructed by the Engineer.
Allow for all incidental works as per Engineer's
instruction.</t>
  </si>
  <si>
    <t>3.17.7</t>
  </si>
  <si>
    <t>HARDSCAPE</t>
  </si>
  <si>
    <t>3.17.8</t>
  </si>
  <si>
    <t>NOTE:
All Paving and Asphalt Items are to be installed on a sub base material and compacted sub grade to comply with finish levels.  
All works to be carried  as per Specification, details and /or Engineer's instruction.
Material samples to be provided by contractor for Engineer's approval.</t>
  </si>
  <si>
    <t>3.17.9</t>
  </si>
  <si>
    <t>2.13.03</t>
  </si>
  <si>
    <t>(*) Concrete Pavers in concrete base 
Supply and installation of rectangle Concrete Pavement, including 50mm crushed bedding, joint filling and compaction including concrete base.
Pavement module with various 200x100x80mm as per detail.
Material and color refer to hardscape schedule and Landscape Architect's detail.
Paving type:  P9</t>
  </si>
  <si>
    <t>3.17.10</t>
  </si>
  <si>
    <t>2.13.04</t>
  </si>
  <si>
    <t>(*) Loose Gravel 
Supply and install loose pebbles (10-30mm diameter sieve size); 100mm thk. on compacted, cleaned surface and geo textile (120g/m2- overlap 200mm) as per landscape architect detail and specification.
Allow for all incidental works, as per specification and Landscape Architect's instruction/approval.
Material and color refer to hardscape schedule Landscape Architect's detail.
Surface type:   G1</t>
  </si>
  <si>
    <t>3.17.11</t>
  </si>
  <si>
    <t>2.13.05</t>
  </si>
  <si>
    <t>(*) In Situ Acrylic Sport Surface - Cycle Track 
Supply and install wet pour single layer 100% of Acrylic resin, 20mm thk. impact protection layer including primer, on asphalt base layer and as per supplier's  recommendation. UV Resistant. To provide line markings every 100m length.
Allow for all incidental works, as per specification and Landscape Architect's instruction/approval.
Material and color refer to hardscape schedule.
Surface type:   AC5</t>
  </si>
  <si>
    <t>3.17.12</t>
  </si>
  <si>
    <t>2.13.06</t>
  </si>
  <si>
    <t>(*) Aluminium Edger 
Supply and installation of aluminium edger 6000x40x3.2mm thk. Mill finishing including concrete foundation. 
Material and color refer to hardscape schedule and Landscape Architect's detail.
Edger type:  E1</t>
  </si>
  <si>
    <t>3.17.13</t>
  </si>
  <si>
    <t>2.13.07</t>
  </si>
  <si>
    <t>(*) Concrete Kerb
Supply and installation of Concrete Kerb with concrete bed and haunch on compacted sub grade to comply with finish levels. All works to be carried as per specifications , details and/or engineer's instruction. 
Material and color refer to hardscape schedule and Landscape Architect's detail.
Edger type:  E2</t>
  </si>
  <si>
    <t>3.17.14</t>
  </si>
  <si>
    <t>2.13.08</t>
  </si>
  <si>
    <t xml:space="preserve">(*) "Tactile Paving
Supply and install of 400 x 400 x 60mm thk concrete tactile paving for pedestrian walkways, to include primer and adhesive with 30% luminosity range; Slip rating of R12.
Allow for all ancillary works,concrete works, as per manufacturer's recommendation &amp; engineer's approval
Material, surface finish and color refer to hardscape schedule.
Surface type:   TA1"
</t>
  </si>
  <si>
    <t>3.17.15</t>
  </si>
  <si>
    <t>FURNITURE</t>
  </si>
  <si>
    <t>3.17.16</t>
  </si>
  <si>
    <t>NOTE: Contractor to provide detailed design including structural certificates and data sheets for all furniture  for Engineer's approval.
Material samples for all furniture to be provided by contractor for Engineer's approval.</t>
  </si>
  <si>
    <t>3.17.17</t>
  </si>
  <si>
    <t>2.13.09</t>
  </si>
  <si>
    <t>(*) Bench Type 5 
Supply and install 1800mm (L) x 820mm (W) x 800mm (H) free standing reinforced cast stone rectangular bench with acid etched and water proofed finish including all incidentals and related thereto and all incidental work as axcavation, concrete foundation and back fill whenever it is applicable.  
Material finish and color refer to furniture schedule and details drawings.
Code: BE5</t>
  </si>
  <si>
    <t>3.17.18</t>
  </si>
  <si>
    <t>2.13.10</t>
  </si>
  <si>
    <t>(*) Litter bin 
Supply and install 87cm (H) x 46cm stem diameter of polyurethane painted galvanised iron Litter Bins including  all incidentals related thereto and all incidental work as excavation, concrete foundation and back fill etc. whichever applicable.                                                             Foundation to be hidden under surface finish material.
Material and color refer to furniture schedule and details drawings.
Code: LB</t>
  </si>
  <si>
    <t>3.17.19</t>
  </si>
  <si>
    <t>2.13.11</t>
  </si>
  <si>
    <t xml:space="preserve">(*) Signage &amp; Way Finding 
Supply and install of internal &amp; external directional signage as per specialist's detail  including  all incidentals related thereto and all incidental work as excavation, concrete foundation and back fill etc.
Material and color refer to Signage and Wayfinding Schedule. Contractor to submit shop drawing according for Client/ Landscape Architect's approval. 
</t>
  </si>
  <si>
    <t xml:space="preserve">3.18 BILL NO. 2.14 - ELECTRICAL BOQ FOR LV NETWORK </t>
  </si>
  <si>
    <t>58 (out of 58)</t>
  </si>
  <si>
    <t>3.18.1</t>
  </si>
  <si>
    <t>ELECTRICAL WORKS</t>
  </si>
  <si>
    <t>3.18.2</t>
  </si>
  <si>
    <t>GENERAL:
These notes shall be read in Conjunction with the BOQ items,  tender drawings and ADWEA/AADC latest specifications and standard drawings                                 All equipments and material to be supplied, shall be according  to latest AADC Specification and Standards. All equipments and material to be supplied, shall be from ADWEA latest Vender list.   (continued)</t>
  </si>
  <si>
    <t>3.18.3</t>
  </si>
  <si>
    <t>(continued) All the FAT and pre commissioning  shall be performed as per ADWEA Data Technical Sheets and specifications and shall be carried out  in the presence of AADC/Consultant engineers.One month prior notice shall be sent to AADC for witnessing the test by 3 engineers and all the expense shall be beard by supplier/contractor. AADC/Consultant engineer's acceptance/approval shall be      received before shipment/Erection of any Equipment  (continued)</t>
  </si>
  <si>
    <t>3.18.4</t>
  </si>
  <si>
    <t>(continued)  or Material at site.  ground resistance at each earthing point shall not exceed 1 ohm . All works shall be carried out as per AADC approved procedures and standards. Unnecessary joints shall be avoided for HV cables in general and LV Service cables in particular.No joints shall be made under the tiles, parking areas, at tangent points and under asphalts. 
(continued)</t>
  </si>
  <si>
    <t>3.18.5</t>
  </si>
  <si>
    <t>(continued)  All the 11kV network including distribution substations shall be ready for fully integrated up to the AADC/DMS control room through FOC and RTU network as per ADWEA specifications, DMS interface requirements and as per AADC instructions and requirements
Telecom requirements along with any alteration/modification and necessary wring required to complete the job     (continued)</t>
  </si>
  <si>
    <t>3.18.6</t>
  </si>
  <si>
    <t>(continued)  to put in to operation shall be part of SOW.   All pre commissioning tests (HV &amp; LV equipments and network) shall be performed as and when required by AADC/Consultant engineers. substation names along with FP and ST shall be tagged at site as per AADC register.
 All the corresponding drawings shall be prepared with these names and numbers,   (continued).</t>
  </si>
  <si>
    <t>3.18.7</t>
  </si>
  <si>
    <t>(continued)  AADC shall provide the names and numbers on request. All the 11kV and LV cables shall be tagged using engraved parcel /flurrel showing the circuit's sending and receiving ends. As built drawings (Auto CAD2002) shall be prepared as per AADC/ADWEA's GIS specifications and Standards. Relays coordination and protection study shall be carried out according to the instructions and requirement of AADC/T&amp;P engineer.supply of any miscellaneous material required to complete
  (continued)</t>
  </si>
  <si>
    <t>3.18.8</t>
  </si>
  <si>
    <t>(continued)  
   the job in all respects shall be part of the specific item. the quantities of spare parts mentioned in BOQ are tentative, the final numbers shall be as required by AADC. All spares parts shall be packed and clearly marked with project name, CR number, Scheme number and approved by AADC before delivery to store. Warranty period of all equipment and material shall be 24 month and according to ADWEA/AADC specification of specific item from the date  equipment put in to service.</t>
  </si>
  <si>
    <t>3.18.9</t>
  </si>
  <si>
    <t>400 Volts Networks</t>
  </si>
  <si>
    <t>3.18.10</t>
  </si>
  <si>
    <t>2.14.01</t>
  </si>
  <si>
    <t>(*) Excavation of trench in any type of soil, Supply and  laying of 1000/600V/4C/240 sq mm/Copper/SWA cable including cable slabs, warning tape, route marker, joint marker, backfilling and reinstatement of surface  to original condition. The route and joint markers in the parking area and footpaths shall be flush type at each 25 meter.</t>
  </si>
  <si>
    <t>3.18.11</t>
  </si>
  <si>
    <t>2.14.02</t>
  </si>
  <si>
    <t>(*) Excavation of trench in any type of soil, Supply and  laying of 1000/600V/4C/185 sq mm/Copper/SWA cable including cable slabs, warning tape, backfilling and reinstatement of surface  to original condition.</t>
  </si>
  <si>
    <t>3.18.12</t>
  </si>
  <si>
    <t>2.14.03</t>
  </si>
  <si>
    <t>(*) Excavation of trench in any type of soil, Supply and  laying of 1000/600V/4C/120 sq mm/Copper/SWA cable including cable slabs, warning tape, backfilling and reinstatement of surface  to original condition.</t>
  </si>
  <si>
    <t>3.18.13</t>
  </si>
  <si>
    <t>2.14.04</t>
  </si>
  <si>
    <t>(*) Excavation of trench in any type of soil, Supply and  laying of 1000/600V/4C/70 sq mm/SWA cable including cable slabs, warning tape, backfilling and reinstatement of surface to original condition.</t>
  </si>
  <si>
    <t>3.18.14</t>
  </si>
  <si>
    <t>2.14.05</t>
  </si>
  <si>
    <t>(*) Excavation of trench in any type of soil, Supply and  laying of 1000/600V/4C/25 sq mm/SWA cable including cable slabs, warning tape, backfilling and reinstatement of surface to original condition.</t>
  </si>
  <si>
    <t>3.18.15</t>
  </si>
  <si>
    <t>2.14.06</t>
  </si>
  <si>
    <t>(*) Supply and installation of  8 way distribution Feeder Pillar with the following items, but not limited to it:2x 630 Amps incoming links, 6x250 Amps Fuse Strips, 3 x 200 &amp; 3x160 Amps HRC fuses as per load requirement Space for fixing one additional fuse strip, CW glands, foundations and etc.</t>
  </si>
  <si>
    <t>3.18.16</t>
  </si>
  <si>
    <t>2.14.07</t>
  </si>
  <si>
    <t>(*) Supply and installation of 6 way distribution Feeder Pillar with the following items, but not limited to it:2x 630 Amps incoming links 4x400 Amps Fuse Strips,2 x 300 &amp; 2x250 Amps HRC fuses as per load requirement Space for fixing one additional fuse strip, CW glands, foundations and etc.</t>
  </si>
  <si>
    <t>3.18.17</t>
  </si>
  <si>
    <t>2.14.08</t>
  </si>
  <si>
    <t>(*) Supply and installation of LV Service Cabinet (Service Turret)) with the following items, but not limited to it:1x 630 Amps incoming links 4x250 Amps Fuse Strip (service out going) 1x400 Amps Fuse Strips (loop out) 1x300 Amps HRC Fuse  (loop out) 4x125Amps HRC fuses for service out going, CW glands, foundations and etc.</t>
  </si>
  <si>
    <t>3.18.18</t>
  </si>
  <si>
    <t>2.14.09</t>
  </si>
  <si>
    <t>(*) Supply and installation of termination for 1000/600V/4C/240 sq mm/Copper/SWA cable</t>
  </si>
  <si>
    <t>3.18.19</t>
  </si>
  <si>
    <t>2.14.10</t>
  </si>
  <si>
    <t>(*) Supply and installation of termination for 1000/600V/4C/185 sq mm/Copper/SWA cable</t>
  </si>
  <si>
    <t>3.18.20</t>
  </si>
  <si>
    <t>2.14.11</t>
  </si>
  <si>
    <t>(*) Supply and installation of termination for 1000/600V/4C/120 sq mm/Copper/SWA cable</t>
  </si>
  <si>
    <t>3.18.21</t>
  </si>
  <si>
    <t>2.14.12</t>
  </si>
  <si>
    <t>(*) Supply and installation of termination for 1000/600V/4C/70 sq mm/Copper/SWA cable</t>
  </si>
  <si>
    <t>3.18.22</t>
  </si>
  <si>
    <t>2.14.13</t>
  </si>
  <si>
    <t>(*) Supply and installation of termination for 1000/600V/4C/25 sq mm/Copper/SWA cable</t>
  </si>
  <si>
    <t>3.18.23</t>
  </si>
  <si>
    <t>2.14.14</t>
  </si>
  <si>
    <t>(*) Supply and installation of earthing for feeder pillar, service turret etc.</t>
  </si>
  <si>
    <t>3.18.24</t>
  </si>
  <si>
    <t>DUCT WORKS</t>
  </si>
  <si>
    <t>3.18.25</t>
  </si>
  <si>
    <t>General</t>
  </si>
  <si>
    <t>3.18.26</t>
  </si>
  <si>
    <t>Duct surround shall be as specified. Price of the duct itself shall include surround material and End Caps, utility marker plates on both sides of the road, Ducts shall be installed in accordance with the requirements of the concerned service authority</t>
  </si>
  <si>
    <t>3.18.27</t>
  </si>
  <si>
    <t>2.14.15</t>
  </si>
  <si>
    <t>(*) Supply and laying of 10 way OD 200 mm UPVC class 6 ducts for 11 KV and LV cables allow for concrete surround, complete as specified and as per drawing and specifications</t>
  </si>
  <si>
    <t>3.18.28</t>
  </si>
  <si>
    <t>2.14.16</t>
  </si>
  <si>
    <t>(*) Supply and laying of 8 way OD 200 mm UPVC class 6 ducts for 11 KV and LV cables allow for concrete surround, complete as specified and as per drawing and specifications</t>
  </si>
  <si>
    <t>3.18.29</t>
  </si>
  <si>
    <t>2.14.17</t>
  </si>
  <si>
    <t>(*) Supply and laying of 6 way OD 200 mm UPVC class 6 ducts for 11 KV and LV cables allow for concrete surround, complete as specified and as per drawing and specifications</t>
  </si>
  <si>
    <t>3.18.30</t>
  </si>
  <si>
    <t>2.14.18</t>
  </si>
  <si>
    <t>(*) Supply and laying of 4 way OD 200 mm UPVC class 6 ducts for 11 KV and LV cables allow for concrete surround, complete as specified and as per drawing and specifications</t>
  </si>
  <si>
    <t>3.18.31</t>
  </si>
  <si>
    <t>2.14.19</t>
  </si>
  <si>
    <t>(*) Supply and laying of 2 way OD 200 mm UPVC class 6 ducts for 11 KV and LV cables allow for concrete surround, complete as specified and as per drawing and specifications</t>
  </si>
  <si>
    <t>3.18.32</t>
  </si>
  <si>
    <t>11/0.4KV SUBSTATIONS</t>
  </si>
  <si>
    <t>3.18.33</t>
  </si>
  <si>
    <t>2.14.20</t>
  </si>
  <si>
    <t>(*) Supply and  installation 11KV, 4 Panel Board / 25 KA 1sec/ Air/SF6 insulated motorized breakers/ fixed type complete with all accessories.</t>
  </si>
  <si>
    <t>Set</t>
  </si>
  <si>
    <t>3.18.34</t>
  </si>
  <si>
    <t>2.14.21</t>
  </si>
  <si>
    <t>(*) Supply and installation of 11/0.4KV/1500KVA/Oil filled Distribution transformers with all accessories.</t>
  </si>
  <si>
    <t>3.18.35</t>
  </si>
  <si>
    <t>2.14.22</t>
  </si>
  <si>
    <t>Supply and installation of 1000/600 Volts Panel Board with minimum the following but not limited to it: 
 i - 2700A single busbar rating.                                               ii - Two Number/ 2700 Amp/ Off Load /Manually Operated In coming    Isolator.
 iii -One Number/ 2700 Amp/ Off Load /Manually Operated Isolator ( bus coupler)
(continued)</t>
  </si>
  <si>
    <t>3.18.36</t>
  </si>
  <si>
    <t>(*) (continued)
 iv - 20 Nos outgoing feeders with 400Amps HRC Fuses
 All the items required by AADC for monitoring, metering, signal transfer (including accessories to complete the job) of individual feeders as well as incomers shall be part of supply and installation</t>
  </si>
  <si>
    <t>3.18.37</t>
  </si>
  <si>
    <t>2.14.23</t>
  </si>
  <si>
    <t>(*) Supply, installation of battery Bank 48Volts DC with capacity compatible with requirement of DC power for the equipment those required interfacing complete with Ni-CD Dual battery charger, distribution board complete for 11KV switchgear, LV switchgear and DMS interface etc.</t>
  </si>
  <si>
    <t>3.18.38</t>
  </si>
  <si>
    <t>2.14.24</t>
  </si>
  <si>
    <t>(*) Supply and installation of 1000/600V/SC/630sq mm2/Cu/Aluminum Wire Armored cables and terminations.</t>
  </si>
  <si>
    <t>3.18.39</t>
  </si>
  <si>
    <t>2.14.25</t>
  </si>
  <si>
    <t>(*) Supply and installation of 11000V/3C/120sq mm2/steel tap armored cables and terminations at both ends.</t>
  </si>
  <si>
    <t>3.18.40</t>
  </si>
  <si>
    <t>2.14.26</t>
  </si>
  <si>
    <t>(*) Supply and installation of complete earthing system for each substation  with 19 mm x 1.5 m copper bond steel earth rods including earth pits, earthing conductor of all required sizes for switch gear, Transformers etc. earth resistance not exceeding more than one ohms. Earthing study shall be carried out for the complete earthing system and results shall be submitted to consultant/AADC engineers for review and approval</t>
  </si>
  <si>
    <t>3.18.41</t>
  </si>
  <si>
    <t>2.14.27</t>
  </si>
  <si>
    <t>(*) Supply and installation of lighting, small power including normal and emergency power operation, distribution board, lighting fixture, switches, wiring, grounding, connection from LV panel board  for Distribution Sub Station  etc</t>
  </si>
  <si>
    <t>3.18.42</t>
  </si>
  <si>
    <t>2.14.28</t>
  </si>
  <si>
    <t xml:space="preserve">(*) Any modification/conversion of 11kV panels in source primary according to AADC /T&amp;P/DMS requirments if required </t>
  </si>
  <si>
    <t>3.18.43</t>
  </si>
  <si>
    <t>2.14.29</t>
  </si>
  <si>
    <t>(*) A/C split unit of 2 x 5 TON capacity (Capacity at outdoor and indoor temperature as per specifications),  including foundations, piping, insulation, cabling, isolator, DP switch socket with neon indicator, control and accessories as specified for HV Switchgear Room. Thermal transfer study shall be submited to AADC project delivery division for approval</t>
  </si>
  <si>
    <t>3.18.44</t>
  </si>
  <si>
    <t>2.14.30</t>
  </si>
  <si>
    <t>(*) Supply, installation of wall mounted FOTB  suitable to accommodated 1 FO as per ADWEA in each substation</t>
  </si>
  <si>
    <t>3.18.45</t>
  </si>
  <si>
    <t>2.14.31</t>
  </si>
  <si>
    <t xml:space="preserve">(*) Supply, installation DMS interface marshalling cubicle  including supply and installation of cabling from 11KV/LV board, interposing CT, wiring of DMS signals, etc as per AADC/DMS requirement, inccluding any modification if required at 33KV substation for interfacing of distribution substation etc. </t>
  </si>
  <si>
    <t>3.18.46</t>
  </si>
  <si>
    <t>2.14.32</t>
  </si>
  <si>
    <t>(*) Supply, installation  of DMS RTU Panel for the Distribution S/S as per ADWEA Specification including Ethernet switch (with FO &amp; Electrical interfaces) inside each panel with necessary accessories for future integration to DMS.</t>
  </si>
  <si>
    <t>3.18.47</t>
  </si>
  <si>
    <t>2.14.33</t>
  </si>
  <si>
    <t>(*) Supply &amp; installation (in source primary substation) of floor mounted FO Termination cubicle suitable to accommodate at least 6 FO cables (or more than 6 Nos based on the approved design)  as per AADC/DMS requirement. Any modification if required at primary substation/DMS center  for interfacing of FOCs arriving from the new distribution substation.</t>
  </si>
  <si>
    <t>3.18.48</t>
  </si>
  <si>
    <t>2.14.34</t>
  </si>
  <si>
    <t>(*) Supply &amp; installation of floor mounted communication panel including two Ethernet switches with necessary Electrical and Optical interfaces and accessories that shall be installed in the Primary Substation to link the RTUs in the distribution S/S with DMS when required</t>
  </si>
  <si>
    <t>3.18.49</t>
  </si>
  <si>
    <t>2.14.35</t>
  </si>
  <si>
    <t>(*) Construct Electrical Distribution Sub Station buildingas per drawing/approval of AADC/specifications/ as instructed by engineer including submission and approval of structural detailed drawing for approval , allow for the material, labor, electro mechanical installation, incidental works to complete etc. The elevation and boundary wall  design shall be matching with the surroundings villas look.</t>
  </si>
  <si>
    <t>3.18.50</t>
  </si>
  <si>
    <t>2.14.36</t>
  </si>
  <si>
    <t>(*) Excavation of trench in any type of soil , Supply and installation of 11000V/3C/300 sq mm/Copper/steel tap armored cables. Including cable slabs, warning tape, backfilling, cable route markers and reinstatement of surface to original condition. This item cover cable required for 4 circuits from substations up to project plot boundary (location A)</t>
  </si>
  <si>
    <t>3.18.51</t>
  </si>
  <si>
    <t>2.14.37</t>
  </si>
  <si>
    <t xml:space="preserve">(*) Supply and installation of 32 Core Fiber Optic cable, laid along with HV cable in the same trench. This includes DN110 PVC pipe, pull box, splicing kits, termination and testing works at 11/0.4KV Distribution Sub Stations and Primary Sub Station. </t>
  </si>
  <si>
    <t>3.18.52</t>
  </si>
  <si>
    <t>2.14.38</t>
  </si>
  <si>
    <t>(*) Supply and installation of, 11000V/3C/300 sq mm/Copper/steel tap armored cable,  Straight through joint.</t>
  </si>
  <si>
    <t>3.18.53</t>
  </si>
  <si>
    <t>2.14.39</t>
  </si>
  <si>
    <t xml:space="preserve">(*) Supply and installation of, 11000V/3C/300 sq mm2/Copper/steel tap armored cable,  ID Termination. </t>
  </si>
  <si>
    <t>3.18.54</t>
  </si>
  <si>
    <t>2.14.40</t>
  </si>
  <si>
    <t>(*) Supply and installation of GRP Pull Box(1mx1mx1m), including exaction ,installation, back filling and reinstatement  of surface as before.</t>
  </si>
  <si>
    <t>3.18.55</t>
  </si>
  <si>
    <t>11kV Switchgear:</t>
  </si>
  <si>
    <t>3.18.56</t>
  </si>
  <si>
    <t>2.14.41</t>
  </si>
  <si>
    <t>(*) CT (current transformers)</t>
  </si>
  <si>
    <t>3.18.57</t>
  </si>
  <si>
    <t>2.14.42</t>
  </si>
  <si>
    <t>(*) VTs (voltage transformers)</t>
  </si>
  <si>
    <t>3.18.58</t>
  </si>
  <si>
    <t>2.14.43</t>
  </si>
  <si>
    <t>(*) DC motor (CB operating mechanism)</t>
  </si>
  <si>
    <t>3.18.59</t>
  </si>
  <si>
    <t>2.14.44</t>
  </si>
  <si>
    <t>(*) Closing coil</t>
  </si>
  <si>
    <t>3.18.60</t>
  </si>
  <si>
    <t>2.14.45</t>
  </si>
  <si>
    <t>(*) Tripping coil</t>
  </si>
  <si>
    <t>3.18.61</t>
  </si>
  <si>
    <t>2.14.46</t>
  </si>
  <si>
    <t>(*) OC/EF (over current &amp; earth fault ) relay</t>
  </si>
  <si>
    <t>3.18.62</t>
  </si>
  <si>
    <t>2.14.47</t>
  </si>
  <si>
    <t>(*) control plus power supply cards for DC system</t>
  </si>
  <si>
    <t>3.18.63</t>
  </si>
  <si>
    <t>2.14.48</t>
  </si>
  <si>
    <t>(*) Complete battery system (unfilled with electrolyte in sealed container suitable for site storage)</t>
  </si>
  <si>
    <t>3.18.64</t>
  </si>
  <si>
    <t>3.18.65</t>
  </si>
  <si>
    <t>2.14.49</t>
  </si>
  <si>
    <t>(*) HV Bushing</t>
  </si>
  <si>
    <t>3.18.66</t>
  </si>
  <si>
    <t>2.14.50</t>
  </si>
  <si>
    <t>(*) LV Bushing</t>
  </si>
  <si>
    <t>3.18.67</t>
  </si>
  <si>
    <t>2.14.51</t>
  </si>
  <si>
    <t>(*) Gaskets</t>
  </si>
  <si>
    <t>3.18.68</t>
  </si>
  <si>
    <t>2.14.52</t>
  </si>
  <si>
    <t xml:space="preserve">(*) CT (Current transformer) for transformer protection </t>
  </si>
  <si>
    <t>3.18.69</t>
  </si>
  <si>
    <t>2.14.53</t>
  </si>
  <si>
    <t>(*) Earth fault indicator</t>
  </si>
  <si>
    <t>3.18.70</t>
  </si>
  <si>
    <t>LV Switchgear:</t>
  </si>
  <si>
    <t>3.18.71</t>
  </si>
  <si>
    <t>2.14.54</t>
  </si>
  <si>
    <t>(*) LV Isolator - 2700</t>
  </si>
  <si>
    <t>3.18.72</t>
  </si>
  <si>
    <t>2.14.55</t>
  </si>
  <si>
    <t>(*) Fuse strips for 400amp</t>
  </si>
  <si>
    <t>3.18.73</t>
  </si>
  <si>
    <t>2.14.56</t>
  </si>
  <si>
    <t xml:space="preserve">(*) Removal of existing overhead lines and towers, recovery/ relocation of underground lines including all civil works, all new cable connections / terminations, etc. to complete relocation work as per AADC specifications, drawings  standards and approvals. The works include hading over of remove materials to AADC stores. </t>
  </si>
  <si>
    <t>3.18.74</t>
  </si>
  <si>
    <t>2.14.57</t>
  </si>
  <si>
    <t>(*) Allow for obtaining permanent power to the premices including liaising and paying connection charges for acquiring main supply, coordination with ADWEA / AADC and obtain necessary approvals from local authorities, supervision charges, etc. also for complying with latest wiring regulations of the relevant authorities</t>
  </si>
  <si>
    <t>3.18.75</t>
  </si>
  <si>
    <t>3.18.76</t>
  </si>
  <si>
    <t>2.14.58</t>
  </si>
  <si>
    <t>3.18.77</t>
  </si>
  <si>
    <t>3.19 BILL NO. 3 - RETAIL SHOPS - 3 NOS</t>
  </si>
  <si>
    <t xml:space="preserve">3.20 BILL No. 3.01 – EARTH WORKS &amp; EXCAVATION           </t>
  </si>
  <si>
    <t>3.20.1</t>
  </si>
  <si>
    <t>SOIL INVESTIGATION</t>
  </si>
  <si>
    <t>3.20.2</t>
  </si>
  <si>
    <t>3.01.01</t>
  </si>
  <si>
    <t>(*) Borehole, minimum 30 meters deep each including necessary site and laboratory test, Soil Investigation Report.</t>
  </si>
  <si>
    <t>3.20.3</t>
  </si>
  <si>
    <t>EARTH WORKS &amp; EXCAVATION</t>
  </si>
  <si>
    <t>3.20.4</t>
  </si>
  <si>
    <t>3.01.02</t>
  </si>
  <si>
    <t>(*) General site clearance, levelling and preparation over the total area of the Plot</t>
  </si>
  <si>
    <t>3.20.5</t>
  </si>
  <si>
    <t>3.01.03</t>
  </si>
  <si>
    <t>(*) Excavation up to a depth of 210cm from the existing ground to remove the loose top soil</t>
  </si>
  <si>
    <t>3.20.6</t>
  </si>
  <si>
    <t>3.01.04</t>
  </si>
  <si>
    <t>(*) Backfilling &amp; compaction with imported material up to bottom of the ground slab as per the drawings</t>
  </si>
  <si>
    <t>3.20.7</t>
  </si>
  <si>
    <t>3.01.05</t>
  </si>
  <si>
    <t>3.20.8</t>
  </si>
  <si>
    <t>3.01.06</t>
  </si>
  <si>
    <t>(*) Applying Chemical Anti-Termite material under building foundations, beams, ground slabs on grid and external perimeter of the building as specified, Allow for materials, labours, tools etc all as approved by the Engineer.</t>
  </si>
  <si>
    <t>3.20.9</t>
  </si>
  <si>
    <t>3.20.10</t>
  </si>
  <si>
    <t>3.01.07</t>
  </si>
  <si>
    <t>3.20.11</t>
  </si>
  <si>
    <t xml:space="preserve">3.21 BILL NO. 3.02 – CONCRETE WORKS              </t>
  </si>
  <si>
    <t>18 (out of 18)</t>
  </si>
  <si>
    <t>3.21.1</t>
  </si>
  <si>
    <t>SUB-STRUCTURE</t>
  </si>
  <si>
    <t>3.21.2</t>
  </si>
  <si>
    <t xml:space="preserve">Plain in situ cement concrete in SRC as blinding layer including form work with compressive strength 20 N/mm2,in accordance with drawings Specification </t>
  </si>
  <si>
    <t>3.21.3</t>
  </si>
  <si>
    <t>3.02.01</t>
  </si>
  <si>
    <t>(*) 100mm thick blinding under foundations as shown in drawings.</t>
  </si>
  <si>
    <t>3.21.4</t>
  </si>
  <si>
    <t>3.02.02</t>
  </si>
  <si>
    <t>(*) 50mm thick blinding under Tie beams and ground beams as shown in drawings.</t>
  </si>
  <si>
    <t>3.21.5</t>
  </si>
  <si>
    <t>3.02.03</t>
  </si>
  <si>
    <t>(*) 100mm thick blinding under slab on grade as shown in drawings.</t>
  </si>
  <si>
    <t>3.21.6</t>
  </si>
  <si>
    <t>Reinforced in situ cement concrete in MSRC including form work and reinforcement as detailed in drawing with compressive strength 40N/mm2 as specified.</t>
  </si>
  <si>
    <t>3.21.7</t>
  </si>
  <si>
    <t>3.02.04</t>
  </si>
  <si>
    <t xml:space="preserve">(*) Footings </t>
  </si>
  <si>
    <t>3.21.8</t>
  </si>
  <si>
    <t>3.02.05</t>
  </si>
  <si>
    <t>(*) Tie Beams</t>
  </si>
  <si>
    <t>3.21.9</t>
  </si>
  <si>
    <t>3.02.06</t>
  </si>
  <si>
    <t>(*) Column necks</t>
  </si>
  <si>
    <t>3.21.10</t>
  </si>
  <si>
    <t>3.02.07</t>
  </si>
  <si>
    <t>(*) Ground Beams</t>
  </si>
  <si>
    <t>3.21.11</t>
  </si>
  <si>
    <t>3.02.08</t>
  </si>
  <si>
    <t>(*) External ramps including landings and foundations.</t>
  </si>
  <si>
    <t>3.21.12</t>
  </si>
  <si>
    <t>3.02.09</t>
  </si>
  <si>
    <t>(*) Slab on grade placed on the existing ground level after removing the loose top soil and compacting with imported material.</t>
  </si>
  <si>
    <t>3.21.13</t>
  </si>
  <si>
    <t>SUNDRIES</t>
  </si>
  <si>
    <t>3.21.14</t>
  </si>
  <si>
    <t>3.02.10</t>
  </si>
  <si>
    <t>(*) 1 layers of 1000 gauge sheet laid under foundation, ground beam, ground slab, etc as shown in drawings</t>
  </si>
  <si>
    <t>3.21.15</t>
  </si>
  <si>
    <t>3.02.11</t>
  </si>
  <si>
    <t>(*) Prepare surface &amp; apply 2 coats of Fluid applied rubberized asphalt</t>
  </si>
  <si>
    <t>3.21.16</t>
  </si>
  <si>
    <t>SUPER-STRUCTURE</t>
  </si>
  <si>
    <t>3.21.17</t>
  </si>
  <si>
    <t>Reinforced in situ cement concrete in OPC including form work and reinforcement as detailed in drawing with compressive strength 40N/mm2 as specified.</t>
  </si>
  <si>
    <t>3.21.18</t>
  </si>
  <si>
    <t>3.02.12</t>
  </si>
  <si>
    <t>(*) Columns</t>
  </si>
  <si>
    <t>3.21.19</t>
  </si>
  <si>
    <t>3.02.13</t>
  </si>
  <si>
    <t>(*) Beams</t>
  </si>
  <si>
    <t>3.21.20</t>
  </si>
  <si>
    <t>3.02.14</t>
  </si>
  <si>
    <t>(*) 200mm thk. Solid Slabs</t>
  </si>
  <si>
    <t>3.21.21</t>
  </si>
  <si>
    <t>3.02.15</t>
  </si>
  <si>
    <t>(*) 200mm thk. Upstands and concrete work support to walls</t>
  </si>
  <si>
    <t>3.21.22</t>
  </si>
  <si>
    <t>3.02.16</t>
  </si>
  <si>
    <t>(*) MEP Equipment Pads</t>
  </si>
  <si>
    <t>3.21.23</t>
  </si>
  <si>
    <t>3.02.17</t>
  </si>
  <si>
    <t>(*) Shaft covers including necessary frames, fixing accessories, etc. and complete as per drawings</t>
  </si>
  <si>
    <t>3.21.24</t>
  </si>
  <si>
    <t>3.21.25</t>
  </si>
  <si>
    <t>3.02.18</t>
  </si>
  <si>
    <t>3.21.26</t>
  </si>
  <si>
    <t xml:space="preserve">3.22 BILL NO. 3.03 – BLOCK WORKS             </t>
  </si>
  <si>
    <t>3.22.1</t>
  </si>
  <si>
    <t>CONCRETE MASONRY UNITS</t>
  </si>
  <si>
    <t>3.22.2</t>
  </si>
  <si>
    <t>Hollow / Solid concrete masonry units bedded in mortar including reinforcement and anchoring where necessary as per drawings and Specification.</t>
  </si>
  <si>
    <t>3.22.3</t>
  </si>
  <si>
    <t>3.03.01</t>
  </si>
  <si>
    <t>(*) Wall Type W1, W2 &amp; W5</t>
  </si>
  <si>
    <t>3.22.4</t>
  </si>
  <si>
    <t>3.03.02</t>
  </si>
  <si>
    <t>(*) Wall Type W3 &amp; W4</t>
  </si>
  <si>
    <t>3.22.5</t>
  </si>
  <si>
    <t>3.03.03</t>
  </si>
  <si>
    <t>(*) Wall Type W6</t>
  </si>
  <si>
    <t>3.22.6</t>
  </si>
  <si>
    <t>3.03.04</t>
  </si>
  <si>
    <t>(*) Wall Type W7</t>
  </si>
  <si>
    <t>3.22.7</t>
  </si>
  <si>
    <t>3.03.05</t>
  </si>
  <si>
    <t>(*) Wall Type W8</t>
  </si>
  <si>
    <t>3.22.8</t>
  </si>
  <si>
    <t>3.03.06</t>
  </si>
  <si>
    <t>(*) Wall Type W9</t>
  </si>
  <si>
    <t>3.22.9</t>
  </si>
  <si>
    <t>3.03.07</t>
  </si>
  <si>
    <t>(*) Wall Type W11 &amp; W12</t>
  </si>
  <si>
    <t>3.22.10</t>
  </si>
  <si>
    <t>DAMP PROOF COURSE</t>
  </si>
  <si>
    <t>3.22.11</t>
  </si>
  <si>
    <t>3.03.08</t>
  </si>
  <si>
    <t>(*) Damp proof course for all type of walls</t>
  </si>
  <si>
    <t>3.22.12</t>
  </si>
  <si>
    <t>3.22.13</t>
  </si>
  <si>
    <t>3.03.09</t>
  </si>
  <si>
    <t>(*) Allow for horizontal reinforcing galvanized steel mesh.</t>
  </si>
  <si>
    <t>3.22.14</t>
  </si>
  <si>
    <t>3.03.10</t>
  </si>
  <si>
    <t>(*) Allow for galvanized ties between block partitions and concrete columns.</t>
  </si>
  <si>
    <t>3.22.15</t>
  </si>
  <si>
    <t>3.03.11</t>
  </si>
  <si>
    <t>(*) Allow for insulation between tops of concrete block partitions and underside of structure.</t>
  </si>
  <si>
    <t>3.22.16</t>
  </si>
  <si>
    <t>INTERIOR PARTITIONS</t>
  </si>
  <si>
    <t>3.22.17</t>
  </si>
  <si>
    <t>3.03.12</t>
  </si>
  <si>
    <t>(*) 2x16mm Gypsum Board partitions (wall type 10 - 124mm thk.) including acoustical insulation, metal studs all accessories as per drawings</t>
  </si>
  <si>
    <t>3.22.18</t>
  </si>
  <si>
    <t>3.03.13</t>
  </si>
  <si>
    <t>(*) 11mm thk. Glass tempered partitions with doors  including frames, all accessories as per drawings and specifications</t>
  </si>
  <si>
    <t>3.22.19</t>
  </si>
  <si>
    <t>3.22.20</t>
  </si>
  <si>
    <t>3.03.14</t>
  </si>
  <si>
    <t>3.22.21</t>
  </si>
  <si>
    <t>3.23 BILL NO. 3.04 – WATERPROOFING AND ROOFING</t>
  </si>
  <si>
    <t>9 (out of 9)</t>
  </si>
  <si>
    <t>3.23.1</t>
  </si>
  <si>
    <t>WATERPROOFING AND ROOFING</t>
  </si>
  <si>
    <t>3.23.2</t>
  </si>
  <si>
    <t>3.04.01</t>
  </si>
  <si>
    <t xml:space="preserve">(*) Concrete screed to slope
</t>
  </si>
  <si>
    <t>3.23.3</t>
  </si>
  <si>
    <t>3.04.02</t>
  </si>
  <si>
    <t xml:space="preserve">(*) Liquid Elastomeric
</t>
  </si>
  <si>
    <t>3.23.4</t>
  </si>
  <si>
    <t>3.04.03</t>
  </si>
  <si>
    <t>(*) Polyurethane foam of thickness 35mm with density 45-50 kg/m3</t>
  </si>
  <si>
    <t>3.23.5</t>
  </si>
  <si>
    <t>3.04.04</t>
  </si>
  <si>
    <t xml:space="preserve">(*) Filter membrane 
</t>
  </si>
  <si>
    <t>3.23.6</t>
  </si>
  <si>
    <t>3.04.05</t>
  </si>
  <si>
    <t>(*) Concrete Pavings as per drawings</t>
  </si>
  <si>
    <t>3.23.7</t>
  </si>
  <si>
    <t>FLASHINGS</t>
  </si>
  <si>
    <t>3.23.8</t>
  </si>
  <si>
    <t>3.04.06</t>
  </si>
  <si>
    <t>(*) 100x100mm angle fillet / tile</t>
  </si>
  <si>
    <t>3.23.9</t>
  </si>
  <si>
    <t>KITCHEN, STORE BATHROOMS, WET AREAS  &amp;  BALCONIES</t>
  </si>
  <si>
    <t>3.23.10</t>
  </si>
  <si>
    <t>3.04.09</t>
  </si>
  <si>
    <t>(*) Prepare surface and apply 2 coats of rubberised bitumen emulsion for Wet areas.</t>
  </si>
  <si>
    <t>3.23.11</t>
  </si>
  <si>
    <t>3.04.10</t>
  </si>
  <si>
    <t>(*) Vertically, 300 mm high</t>
  </si>
  <si>
    <t>3.23.12</t>
  </si>
  <si>
    <t>3.23.13</t>
  </si>
  <si>
    <t>3.04.11</t>
  </si>
  <si>
    <t>3.23.14</t>
  </si>
  <si>
    <t xml:space="preserve">3.24 BILL NO. 3.05 – ALUMINIUM AND METAL WORKS                                  </t>
  </si>
  <si>
    <t>10 (out of 10)</t>
  </si>
  <si>
    <t>3.24.1</t>
  </si>
  <si>
    <t>ALUMINUM, METAL &amp; GLASS WORKS. ALL WORK IS TO BE READ IN CONJUNCTION WITH DRAWINGS AND SPECIFICATIONS</t>
  </si>
  <si>
    <t>3.24.2</t>
  </si>
  <si>
    <t>DOORS AND WINDOWS</t>
  </si>
  <si>
    <t>3.24.3</t>
  </si>
  <si>
    <t>3.05.01</t>
  </si>
  <si>
    <t>(*) Window W001,4600x2400mm</t>
  </si>
  <si>
    <t>3.24.4</t>
  </si>
  <si>
    <t>3.05.02</t>
  </si>
  <si>
    <t>(*) Window W002, 4225x2400mm</t>
  </si>
  <si>
    <t>3.24.5</t>
  </si>
  <si>
    <t>3.05.03</t>
  </si>
  <si>
    <t>(*) Door cum Window W003,4600x2400mm</t>
  </si>
  <si>
    <t>3.24.6</t>
  </si>
  <si>
    <t>3.05.04</t>
  </si>
  <si>
    <t>(*) Double Swing Door MD01, 2400x2750mm</t>
  </si>
  <si>
    <t>3.24.7</t>
  </si>
  <si>
    <t>3.05.05</t>
  </si>
  <si>
    <t>(*) Aluminum Glazed Door MD02,1600x2200mm</t>
  </si>
  <si>
    <t>3.24.8</t>
  </si>
  <si>
    <t>3.05.06</t>
  </si>
  <si>
    <t>(*) Double Swing Louver Door SD07, 1800x2200mm</t>
  </si>
  <si>
    <t>3.24.9</t>
  </si>
  <si>
    <t>3.05.07</t>
  </si>
  <si>
    <t>(*) Single Swing Door SD08, 1000x2200mm</t>
  </si>
  <si>
    <t>3.24.10</t>
  </si>
  <si>
    <t>METAL WORKS</t>
  </si>
  <si>
    <t>3.24.11</t>
  </si>
  <si>
    <t>3.05.08</t>
  </si>
  <si>
    <t>(*) Fabrication, painting and fixing of Cat Ladder with roof hatch panel</t>
  </si>
  <si>
    <t>3.24.12</t>
  </si>
  <si>
    <t>3.05.09</t>
  </si>
  <si>
    <t>(*) Fabrication &amp; fixing of aluminium powder coated pergola with all support framework as per drawings and Specification.</t>
  </si>
  <si>
    <t>3.24.13</t>
  </si>
  <si>
    <t>3.24.14</t>
  </si>
  <si>
    <t>3.05.10</t>
  </si>
  <si>
    <t>3.24.15</t>
  </si>
  <si>
    <t xml:space="preserve">3.25 BILL NO. 3.06 – WOODEN WORKS                                             </t>
  </si>
  <si>
    <t>5 (out of 5)</t>
  </si>
  <si>
    <t>3.25.1</t>
  </si>
  <si>
    <t>WOODEN WORKS</t>
  </si>
  <si>
    <t>3.25.2</t>
  </si>
  <si>
    <t>Wooden joinery work is to be read in conjunction with the drawings and specification.</t>
  </si>
  <si>
    <t>3.25.3</t>
  </si>
  <si>
    <t>3.06.01</t>
  </si>
  <si>
    <t>(*) Soft Wood Style Core Flush Door D04,1100x2200mm</t>
  </si>
  <si>
    <t>3.25.4</t>
  </si>
  <si>
    <t>3.06.02</t>
  </si>
  <si>
    <t>(*) Soft Wood Style Core Flush Door D05,1100x2200mm</t>
  </si>
  <si>
    <t>3.25.5</t>
  </si>
  <si>
    <t>3.06.03</t>
  </si>
  <si>
    <t>(*) Soft Wood Style Core Flush Door D06,900x2200mm</t>
  </si>
  <si>
    <t>3.25.6</t>
  </si>
  <si>
    <t>Vanity countertops; comprising 20 mm thick polished granite countertop; including all necessary plywood backing, timber framing, fixing accessories; all in accordance with the Specification</t>
  </si>
  <si>
    <t>3.25.7</t>
  </si>
  <si>
    <t>3.06.04</t>
  </si>
  <si>
    <t xml:space="preserve">(*) 1550 x 600 mm Overall size; with 2 nr opening for wash basins </t>
  </si>
  <si>
    <t>3.25.8</t>
  </si>
  <si>
    <t>3.25.9</t>
  </si>
  <si>
    <t>3.06.05</t>
  </si>
  <si>
    <t>3.25.10</t>
  </si>
  <si>
    <t>3.26 BILL NO. 3.07 – FLOOR, WALL AND CEILING FINISHES</t>
  </si>
  <si>
    <t>17 (out of 17)</t>
  </si>
  <si>
    <t>3.26.1</t>
  </si>
  <si>
    <t>FLOORS, WALLS AND CEILING FINISHES</t>
  </si>
  <si>
    <t>3.26.2</t>
  </si>
  <si>
    <t>FLOOR TILING</t>
  </si>
  <si>
    <t>3.26.3</t>
  </si>
  <si>
    <t>Polished Porcelain floor tiles including screed 50mm thk. Compacted fine sand layer, bedding and jointing in cement and mortar 1:4 pointing and grouting with matching tile grout to the approval of the engineer as shown in the drawings.</t>
  </si>
  <si>
    <t>3.26.4</t>
  </si>
  <si>
    <t>3.07.01</t>
  </si>
  <si>
    <t>(*) 600x600x8mm Polished Porcelain floor tiles (F01)</t>
  </si>
  <si>
    <t>3.26.5</t>
  </si>
  <si>
    <t>3.07.02</t>
  </si>
  <si>
    <t>(*) Ditto. But 100x600x8 mm thk. Skirting (S01)</t>
  </si>
  <si>
    <t>3.26.6</t>
  </si>
  <si>
    <t>3.07.03</t>
  </si>
  <si>
    <t>(*) 600x600x8mm Exterior Textured Porcelain floor tiles (F04 &amp; F05)</t>
  </si>
  <si>
    <t>3.26.7</t>
  </si>
  <si>
    <t>3.07.04</t>
  </si>
  <si>
    <t>(*) Ditto. But 600x100x8 mm thk. Skirting (S02)</t>
  </si>
  <si>
    <t>3.26.8</t>
  </si>
  <si>
    <t>Non-slip Ceramic floor tiles including screed 50mm thk. Compacted fine sand layer, bedding and jointing in cement and mortar 1:4 pointing and grouting with matching tile grout to the approval of the engineer as shown in the drawings.</t>
  </si>
  <si>
    <t>3.26.9</t>
  </si>
  <si>
    <t>3.07.05</t>
  </si>
  <si>
    <t>(*) 300x300x8mm Non-slip Ceramic floor tiles (F02)</t>
  </si>
  <si>
    <t>3.26.10</t>
  </si>
  <si>
    <t>FLOOR PAINTING</t>
  </si>
  <si>
    <t>3.26.11</t>
  </si>
  <si>
    <t>3.07.06</t>
  </si>
  <si>
    <t>(*) 50mm thk. Floated concrete screed with Epoxy Coating (F03)</t>
  </si>
  <si>
    <t>3.26.12</t>
  </si>
  <si>
    <t>THRESHOLD</t>
  </si>
  <si>
    <t>3.26.13</t>
  </si>
  <si>
    <t>3.07.07</t>
  </si>
  <si>
    <t>(*) Threshold</t>
  </si>
  <si>
    <t>3.26.14</t>
  </si>
  <si>
    <t>WALL PAINTING AND DECORATION</t>
  </si>
  <si>
    <t>3.26.15</t>
  </si>
  <si>
    <t>3.07.08</t>
  </si>
  <si>
    <t>(*) Plaster and Acrylic based washable emulsion paint to internal walls(W01)</t>
  </si>
  <si>
    <t>3.26.16</t>
  </si>
  <si>
    <t>3.07.10</t>
  </si>
  <si>
    <t>(*) Plaster and heritage texture pure Acrylic based washable emulsion paint to external walls</t>
  </si>
  <si>
    <t>3.26.17</t>
  </si>
  <si>
    <t>3.07.11</t>
  </si>
  <si>
    <t>(*) Plaster and epoxy paint to parapet from inside</t>
  </si>
  <si>
    <t>3.26.18</t>
  </si>
  <si>
    <t>WALL TILING</t>
  </si>
  <si>
    <t>3.26.19</t>
  </si>
  <si>
    <t>Ceramic wall tiles including cement &amp; sand mortar backing 1:4 &amp; Joint filling mortar with matching tile grout, complete as shown on drawings &amp; to the approval of the Engineer</t>
  </si>
  <si>
    <t>3.26.20</t>
  </si>
  <si>
    <t>3.07.12</t>
  </si>
  <si>
    <t>(*) 300x300x8mm thick  Ceramic tiles (W03)</t>
  </si>
  <si>
    <t>3.26.21</t>
  </si>
  <si>
    <t>Cistern Enclosure including 12.5 mm thick moisture resistance gypsum backing board, Granite top, plywood backing to granite top and complete</t>
  </si>
  <si>
    <t>3.26.22</t>
  </si>
  <si>
    <t>3.07.13</t>
  </si>
  <si>
    <t>(*) 1000 x 200 x1200 mm overall size for Toilets</t>
  </si>
  <si>
    <t>3.26.23</t>
  </si>
  <si>
    <t>3.07.14</t>
  </si>
  <si>
    <t>(*) 1825 x 200 x 1200 mm overall size for Disable Toilets</t>
  </si>
  <si>
    <t>3.26.24</t>
  </si>
  <si>
    <t>CEILING PAINTING AND DECORATION</t>
  </si>
  <si>
    <t>3.26.25</t>
  </si>
  <si>
    <t>3.07.15</t>
  </si>
  <si>
    <t>(*) 12mm thk. Plaster board ceiling including washable emulsion paint (C01)</t>
  </si>
  <si>
    <t>3.26.26</t>
  </si>
  <si>
    <t>3.07.16</t>
  </si>
  <si>
    <t>(*) 600x600x0.6mm Aluminium ceiling tiles with  all accessories as shown on drawing and as specified (C02)</t>
  </si>
  <si>
    <t>3.26.27</t>
  </si>
  <si>
    <t>3.07.17</t>
  </si>
  <si>
    <t>(*) Plaster and washable emulsion paint to internal ceiling (C03)</t>
  </si>
  <si>
    <t>3.26.28</t>
  </si>
  <si>
    <t>3.26.29</t>
  </si>
  <si>
    <t>3.07.18</t>
  </si>
  <si>
    <t>3.26.30</t>
  </si>
  <si>
    <t xml:space="preserve">3.27 BILL NO. 3.08 – ELECTRICAL INSTALLATION AND FIRE FIGHTING          </t>
  </si>
  <si>
    <t>79 (out of 79)</t>
  </si>
  <si>
    <t>3.27.1</t>
  </si>
  <si>
    <t>3.27.2</t>
  </si>
  <si>
    <t>ELECTRICAL INSTALLATIONS</t>
  </si>
  <si>
    <t>3.27.3</t>
  </si>
  <si>
    <t>All equipment, material and accessories used in the electrical installation works shall conform strictly to the requirements of the specification and shall be verified to suitable for use on 400/230V, 50HZ AC supply.</t>
  </si>
  <si>
    <t>3.27.4</t>
  </si>
  <si>
    <t>3.08.01</t>
  </si>
  <si>
    <t>(*) Allow for all works required &amp; shown on drawings for house connection and incoming main installation including liaising and paying connection charges for acquiring main supply, coordination with AADC &amp; ETISALT/ Service provider for obtaining permanent power and telephone connection to the Retail Shops, approvals from local authorities for various services like electricity, telephone, etc. also for complying with latest wiring regulations of the relevant authorities</t>
  </si>
  <si>
    <t>3.27.5</t>
  </si>
  <si>
    <t>MAINS DISTRIBUTION BOARD</t>
  </si>
  <si>
    <t>3.27.6</t>
  </si>
  <si>
    <t>3.08.02</t>
  </si>
  <si>
    <t xml:space="preserve">(*) Supply, install, test &amp; connect low voltage main distribution board comprising all breakers bus-bars, meters, indicator all in accordance with specification and as detailed in drawing. </t>
  </si>
  <si>
    <t>3.27.7</t>
  </si>
  <si>
    <t>FINAL DISTRIBUTION BOARDS</t>
  </si>
  <si>
    <t>3.27.8</t>
  </si>
  <si>
    <t>Supply, install, test and connect all final distribution board MCB boards, including MCBIS-9ka contactor, cable termination etc… as specified and shown on drawings.</t>
  </si>
  <si>
    <t>3.27.9</t>
  </si>
  <si>
    <t>3.08.03</t>
  </si>
  <si>
    <t>(*) LP-RT-G</t>
  </si>
  <si>
    <t>3.27.10</t>
  </si>
  <si>
    <t>3.08.04</t>
  </si>
  <si>
    <t>(*) PP-RT-G</t>
  </si>
  <si>
    <t>3.27.11</t>
  </si>
  <si>
    <t>3.08.05</t>
  </si>
  <si>
    <t>(*) UDB-RT-G</t>
  </si>
  <si>
    <t>3.27.12</t>
  </si>
  <si>
    <t>3.08.06</t>
  </si>
  <si>
    <t>(*) DB-RT-R</t>
  </si>
  <si>
    <t>3.27.13</t>
  </si>
  <si>
    <t xml:space="preserve">UNINTERRUPTABLE POWER SUPPLY (UPS) </t>
  </si>
  <si>
    <t>3.27.14</t>
  </si>
  <si>
    <t>Supply, installation, testing and commissioning of UPS system 50Hz. UPS unit including all necessary accessories, ancillary works and all materials required to complete installation as per specifications and drawings</t>
  </si>
  <si>
    <t>3.27.15</t>
  </si>
  <si>
    <t>3.08.07</t>
  </si>
  <si>
    <t>(*) UPS, 8KVA - 30 Min.</t>
  </si>
  <si>
    <t>3.27.16</t>
  </si>
  <si>
    <t>CAPACITOR BANK (POWER FACTOR CORRECTION UNIT)</t>
  </si>
  <si>
    <t>3.27.17</t>
  </si>
  <si>
    <t>Supply, installation, testing and commissioning of capacitor bank for 400V power supply system on main distribution board to improve power factor of the system to 0.9 as per specifications and drawings.</t>
  </si>
  <si>
    <t>3.27.18</t>
  </si>
  <si>
    <t>3.08.08</t>
  </si>
  <si>
    <t>(*) 60 KVAR</t>
  </si>
  <si>
    <t>3.27.19</t>
  </si>
  <si>
    <t>ISOLATORS</t>
  </si>
  <si>
    <t>3.27.20</t>
  </si>
  <si>
    <t>Supply, installation, connecting, testing and commissioning of isolators as specified below including pvc conduits, conduit fittings, boxes, earthing terminations, copper conductors, all fixings supports and all necessary works from the panel boards to isolators as per specifications and drawings.</t>
  </si>
  <si>
    <t>3.27.21</t>
  </si>
  <si>
    <t>3.08.09</t>
  </si>
  <si>
    <t>(*) 20A Weather proof SPN Isolator</t>
  </si>
  <si>
    <t>3.27.22</t>
  </si>
  <si>
    <t>3.08.10</t>
  </si>
  <si>
    <t>(*) 32A SPN Isolator</t>
  </si>
  <si>
    <t>3.27.23</t>
  </si>
  <si>
    <t>3.08.11</t>
  </si>
  <si>
    <t>(*) 32A Weather proof SPN Isolator</t>
  </si>
  <si>
    <t>3.27.24</t>
  </si>
  <si>
    <t>3.08.12</t>
  </si>
  <si>
    <t>(*) 63A Weather proof SPN Isolator</t>
  </si>
  <si>
    <t>3.27.25</t>
  </si>
  <si>
    <t>3.08.13</t>
  </si>
  <si>
    <t>(*) 63A SPN Isolator</t>
  </si>
  <si>
    <t>3.27.26</t>
  </si>
  <si>
    <t>3.08.14</t>
  </si>
  <si>
    <t>(*) 40A Weather proof TP Isolator</t>
  </si>
  <si>
    <t>3.27.27</t>
  </si>
  <si>
    <t>3.08.15</t>
  </si>
  <si>
    <t>(*) 80A  Weather proof TP Isolator</t>
  </si>
  <si>
    <t>3.27.28</t>
  </si>
  <si>
    <t>3.08.16</t>
  </si>
  <si>
    <t>(*) 200A Weather proof TP Isolator</t>
  </si>
  <si>
    <t>3.27.29</t>
  </si>
  <si>
    <t>CABLES</t>
  </si>
  <si>
    <t>3.27.30</t>
  </si>
  <si>
    <t xml:space="preserve">Supply, installation, testing and commissioning of low voltage armoured XLPE insulated, PVC sheathed, copper conductors multicore cables as specified below including all conduits, cable trays, (continued)                                                                                                                                                                                                                  </t>
  </si>
  <si>
    <t>3.27.31</t>
  </si>
  <si>
    <t xml:space="preserve">(continued), pull boxes, termination, identification, related civil works, fitting &amp; fixation accessories as per specifications and drawings.                                     
                                                                                                                                                                                                                                                             </t>
  </si>
  <si>
    <t>3.27.32</t>
  </si>
  <si>
    <t>3.08.17</t>
  </si>
  <si>
    <t>(*) MDB to LP-RT-G (4Cx10mm2 XLPE/SWA/PVC  +1Cx10mm2 Y/G)</t>
  </si>
  <si>
    <t>3.27.33</t>
  </si>
  <si>
    <t>3.08.18</t>
  </si>
  <si>
    <t>(*) MDB to PP-RT-G (4Cx10mm2 XLPE/SWA/PVC  +1Cx10mm2 Y/G)</t>
  </si>
  <si>
    <t>3.27.34</t>
  </si>
  <si>
    <t>3.08.19</t>
  </si>
  <si>
    <t>(*) MDB to DB-RT-R (4Cx16mm2 XLPE/SWA/PVC  +1Cx16mm2 Y/G)</t>
  </si>
  <si>
    <t>3.27.35</t>
  </si>
  <si>
    <t>3.08.20</t>
  </si>
  <si>
    <t>(*) MDB to UDB-RT-G (4Cx10mm2 XLPE/SWA/PVC +1Cx10mm2 Y/G)</t>
  </si>
  <si>
    <t>3.27.36</t>
  </si>
  <si>
    <t>3.08.21</t>
  </si>
  <si>
    <t>(*) MDB to LPP-SH1 (4Cx25mm2 XLPE/SWA/PVC +1Cx16mm2 Y/G)</t>
  </si>
  <si>
    <t>3.27.37</t>
  </si>
  <si>
    <t>3.08.22</t>
  </si>
  <si>
    <t>(*) MDB to LPP-SH2 (4Cx25mm2 XLPE/SWA/PVC +1Cx16mm2 Y/G)</t>
  </si>
  <si>
    <t>3.27.38</t>
  </si>
  <si>
    <t>3.08.23</t>
  </si>
  <si>
    <t>(*) MDB to LPP-SH3 (4Cx70mm2 XLPE/SWA/PVC +1Cx35mm2 Y/G)</t>
  </si>
  <si>
    <t>3.27.39</t>
  </si>
  <si>
    <t>3.08.24</t>
  </si>
  <si>
    <t>(*) MDB to LPP-SH4 (4Cx10mm2 XLPE/SWA/PVC +1Cx10mm2 Y/G)</t>
  </si>
  <si>
    <t>3.27.40</t>
  </si>
  <si>
    <t>3.08.25</t>
  </si>
  <si>
    <t>(*) MDB to LPP-SH5 (4Cx10mm2 XLPE/SWA/PVC +1Cx10mm2 Y/G)</t>
  </si>
  <si>
    <t>3.27.41</t>
  </si>
  <si>
    <t>3.08.26</t>
  </si>
  <si>
    <t>(*) MDB to LPP-SH6 (4Cx10mm2 XLPE/SWA/PVC +1Cx10mm2 Y/G)</t>
  </si>
  <si>
    <t>3.27.42</t>
  </si>
  <si>
    <t>3.08.27</t>
  </si>
  <si>
    <t>(*) MDB to CAPACITOR BANK (4Cx70mm2 XLPE/SWA/PVC +1Cx35mm2 Y/G)</t>
  </si>
  <si>
    <t>3.27.43</t>
  </si>
  <si>
    <t>3.08.28</t>
  </si>
  <si>
    <t>(*) MDB to SPD (4Cx16mm2 XLPE/SWA/PVC +1Cx16mm2 Y/G)</t>
  </si>
  <si>
    <t>3.27.44</t>
  </si>
  <si>
    <t xml:space="preserve">Switches  including cables and conduits , box etc </t>
  </si>
  <si>
    <t>3.27.45</t>
  </si>
  <si>
    <t>Supply, installation, connecting, testing and commissioning of lighting switches 10A, 230V &amp; sensors as specified below including pvc conduits, conduit fittings, boxes, earthing terminations, copper conductors up to switches, accessories and all necessary civil works as per specifications and drawings.</t>
  </si>
  <si>
    <t>3.27.46</t>
  </si>
  <si>
    <t>3.08.29</t>
  </si>
  <si>
    <t xml:space="preserve">(*) 1 gang 1 way Switch </t>
  </si>
  <si>
    <t>3.27.47</t>
  </si>
  <si>
    <t>3.08.30</t>
  </si>
  <si>
    <t xml:space="preserve">(*) 1 gang 1 way switch W/P </t>
  </si>
  <si>
    <t>3.27.48</t>
  </si>
  <si>
    <t>3.08.31</t>
  </si>
  <si>
    <t xml:space="preserve">(*) Movement sensor </t>
  </si>
  <si>
    <t>3.27.49</t>
  </si>
  <si>
    <t>3.08.32</t>
  </si>
  <si>
    <t>(*) Occupancy sensor</t>
  </si>
  <si>
    <t>3.27.50</t>
  </si>
  <si>
    <t>CIRCUIT WIRE IN PVC</t>
  </si>
  <si>
    <t>3.27.51</t>
  </si>
  <si>
    <t>Supply, installation, connecting, testing and commissioning of normal and power sockets as specified below including pvc conduits, conduit fittings, boxes, earthing terminations, copper conductors, all fixings supports and all necessary works from the panel boards to socket outlets as per specifications and drawings.</t>
  </si>
  <si>
    <t>3.27.52</t>
  </si>
  <si>
    <t>3.08.33</t>
  </si>
  <si>
    <t>(*) Ditto 13A switch socket</t>
  </si>
  <si>
    <t>3.27.53</t>
  </si>
  <si>
    <t>3.08.34</t>
  </si>
  <si>
    <t>(*) Ditto 13A single switch socket weather proof</t>
  </si>
  <si>
    <t>3.27.54</t>
  </si>
  <si>
    <t>3.08.35</t>
  </si>
  <si>
    <t>(*) Ditto Double 13A switch socket</t>
  </si>
  <si>
    <t>3.27.55</t>
  </si>
  <si>
    <t>3.08.36</t>
  </si>
  <si>
    <t>(*) Ditto 20A DP switch for AC</t>
  </si>
  <si>
    <t>3.27.56</t>
  </si>
  <si>
    <t>3.08.37</t>
  </si>
  <si>
    <t>(*) Ditto hand drayer</t>
  </si>
  <si>
    <t>3.27.57</t>
  </si>
  <si>
    <t>3.08.38</t>
  </si>
  <si>
    <t>(*) Electrical Outlet For (Water Tape sensor, wifi Access point , Intercom unit)</t>
  </si>
  <si>
    <t>3.27.58</t>
  </si>
  <si>
    <t>3.08.39</t>
  </si>
  <si>
    <t>(*) Ditto Exhaust fan point (with 3A fused spur flexible outlet)</t>
  </si>
  <si>
    <t>3.27.59</t>
  </si>
  <si>
    <t>3.08.40</t>
  </si>
  <si>
    <t>(*) Ditto KWH meter with GRP enclosure as per AADC requirements.</t>
  </si>
  <si>
    <t>3.27.60</t>
  </si>
  <si>
    <t>LIGHTING POINTS</t>
  </si>
  <si>
    <t>3.27.61</t>
  </si>
  <si>
    <t>Supply, installation, connecting, testing and commissioning of lighting points including conduits, conduit fittings, boxes, copper conductors not less than 2.5 mm² wiring for lighting points, earthing terminations, accessories and all necessary civil works as per specifications and drawings.</t>
  </si>
  <si>
    <t>3.27.62</t>
  </si>
  <si>
    <t>3.08.41</t>
  </si>
  <si>
    <t>(*) Lighting Point</t>
  </si>
  <si>
    <t>3.27.63</t>
  </si>
  <si>
    <t>EARTHING SYSTEM</t>
  </si>
  <si>
    <t>3.27.64</t>
  </si>
  <si>
    <t>3.08.42</t>
  </si>
  <si>
    <t>(*) Earthing Supply &amp; install complete earthing system for the bldg. Earthing should be done with proper cables as per B.S including main earth electrodes, earth pits &amp; cover as per drawings &amp; to be approval from AADC &amp; Etisalat.</t>
  </si>
  <si>
    <t>3.27.65</t>
  </si>
  <si>
    <t>LIGHTNING PROTECTION SYSTEM</t>
  </si>
  <si>
    <t>3.27.66</t>
  </si>
  <si>
    <t>3.08.43</t>
  </si>
  <si>
    <t>(*) Supply, installation, testing and commissioning of a complete lightning protection system for the building including air terminals, tinned bare copper conductors, all necessary accessories, ancillary works and all materials required to complete installation as per specifications and drawings and to be approved from local authorities .</t>
  </si>
  <si>
    <t>3.27.67</t>
  </si>
  <si>
    <t>LIGHT FITTINGS</t>
  </si>
  <si>
    <t>3.27.68</t>
  </si>
  <si>
    <t>Supply, installation, connecting, testing and commissioning of lighting fixtures including all lamps, mounting brackets, suspension cords, accessories and all necessary auxiliary works as per specifications and drawings.</t>
  </si>
  <si>
    <t>3.27.69</t>
  </si>
  <si>
    <t>3.08.44</t>
  </si>
  <si>
    <t>(*) F1</t>
  </si>
  <si>
    <t>3.27.70</t>
  </si>
  <si>
    <t>3.08.45</t>
  </si>
  <si>
    <t>(*) F2</t>
  </si>
  <si>
    <t>3.27.71</t>
  </si>
  <si>
    <t>3.08.46</t>
  </si>
  <si>
    <t>(*) F3</t>
  </si>
  <si>
    <t>3.27.72</t>
  </si>
  <si>
    <t>3.08.47</t>
  </si>
  <si>
    <t>(*) F4</t>
  </si>
  <si>
    <t>3.27.73</t>
  </si>
  <si>
    <t>3.08.48</t>
  </si>
  <si>
    <t>(*) F5</t>
  </si>
  <si>
    <t>3.27.74</t>
  </si>
  <si>
    <t>3.08.49</t>
  </si>
  <si>
    <t>(*) F6</t>
  </si>
  <si>
    <t>3.27.75</t>
  </si>
  <si>
    <t>3.08.50</t>
  </si>
  <si>
    <t>(*) F7</t>
  </si>
  <si>
    <t>3.27.76</t>
  </si>
  <si>
    <t>3.08.51</t>
  </si>
  <si>
    <t>(*) F8</t>
  </si>
  <si>
    <t>3.27.77</t>
  </si>
  <si>
    <t>3.08.52</t>
  </si>
  <si>
    <t>(*) F9</t>
  </si>
  <si>
    <t>3.27.78</t>
  </si>
  <si>
    <t>3.08.53</t>
  </si>
  <si>
    <t>(*) F10</t>
  </si>
  <si>
    <t>3.27.79</t>
  </si>
  <si>
    <t>FIRE ALARM SYSTEM</t>
  </si>
  <si>
    <t>3.27.80</t>
  </si>
  <si>
    <t>Supply, installation, connecting, testing and commissioning of fire alarm system as specified below including analogue addressable fire alarm control panel (FACP) complete with batteries and charger, software, cables, conduits, trunking, fire alarm devices like smoke detector, heat detectors, manual station, sounder, control module, monitor module ...etc. and all accessories required to complete installation as per specifications and drawings.</t>
  </si>
  <si>
    <t>3.27.81</t>
  </si>
  <si>
    <t>3.08.54</t>
  </si>
  <si>
    <t>(*) Fire alarm outlet including cables, conduits boxes &amp; all accessories up to next device and/or up to respective fire alarm control panel and from mosque to imam and mu'than building</t>
  </si>
  <si>
    <t>3.27.82</t>
  </si>
  <si>
    <t>3.08.55</t>
  </si>
  <si>
    <t>(*) Addressable fire alarm control panel 1 loops including complete interface with public address system.</t>
  </si>
  <si>
    <t>3.27.83</t>
  </si>
  <si>
    <t>3.08.56</t>
  </si>
  <si>
    <t>(*) Addressable smoke detector</t>
  </si>
  <si>
    <t>3.27.84</t>
  </si>
  <si>
    <t>3.08.57</t>
  </si>
  <si>
    <t>(*) Multi smoke &amp; heat detector</t>
  </si>
  <si>
    <t>3.27.85</t>
  </si>
  <si>
    <t>3.08.58</t>
  </si>
  <si>
    <t>(*) Addressable manual call point</t>
  </si>
  <si>
    <t>3.27.86</t>
  </si>
  <si>
    <t>3.08.59</t>
  </si>
  <si>
    <t>(*) Addressable control module</t>
  </si>
  <si>
    <t>3.27.87</t>
  </si>
  <si>
    <t>3.08.60</t>
  </si>
  <si>
    <t>(*) Addressable fire alarm bell with strobe</t>
  </si>
  <si>
    <t>3.27.88</t>
  </si>
  <si>
    <t>Communication Systems</t>
  </si>
  <si>
    <t>3.27.89</t>
  </si>
  <si>
    <t>Supply, installation, connecting, testing and commissioning of communication systems including all conduits, duct, wires, cables, boxes, socket outlet , utility connection and  all accessories required to complete installation as per specifications, Etisalat requirements and drawings.</t>
  </si>
  <si>
    <t>3.27.90</t>
  </si>
  <si>
    <t>3.08.61</t>
  </si>
  <si>
    <t>(*) Data rack 42U</t>
  </si>
  <si>
    <t>3.27.91</t>
  </si>
  <si>
    <t>3.08.62</t>
  </si>
  <si>
    <t>(*) Network switch 48 ports</t>
  </si>
  <si>
    <t>3.27.92</t>
  </si>
  <si>
    <t>3.08.63</t>
  </si>
  <si>
    <t>(*) UTP patch panel 24 ports</t>
  </si>
  <si>
    <t>3.27.93</t>
  </si>
  <si>
    <t>3.08.64</t>
  </si>
  <si>
    <t>(*) Fiber optic patch panel single mode12 ports</t>
  </si>
  <si>
    <t>3.27.94</t>
  </si>
  <si>
    <t>3.08.65</t>
  </si>
  <si>
    <t>(*) Data socket</t>
  </si>
  <si>
    <t>3.27.95</t>
  </si>
  <si>
    <t>3.08.66</t>
  </si>
  <si>
    <t>(*) Telephone socket</t>
  </si>
  <si>
    <t>3.27.96</t>
  </si>
  <si>
    <t>3.08.67</t>
  </si>
  <si>
    <t xml:space="preserve">(*) Communication outlets including cat6 cables, conduits, boxes and all accessories </t>
  </si>
  <si>
    <t>3.27.97</t>
  </si>
  <si>
    <t>Public Address System</t>
  </si>
  <si>
    <t>3.27.98</t>
  </si>
  <si>
    <t>Supply, installation, connecting, testing and commissioning of the following:</t>
  </si>
  <si>
    <t>3.27.99</t>
  </si>
  <si>
    <t>3.08.68</t>
  </si>
  <si>
    <t>(*) Public Address system rack (PAR) for retail shops including all equipment, amplifiers, cables, conduits &amp; and all accessories required to complete installation as per specifications and drawings.</t>
  </si>
  <si>
    <t>3.27.100</t>
  </si>
  <si>
    <t>3.08.69</t>
  </si>
  <si>
    <t>(*) Ceiling public address speaker 6w</t>
  </si>
  <si>
    <t>3.27.101</t>
  </si>
  <si>
    <t>3.08.70</t>
  </si>
  <si>
    <t>(*) Volume control</t>
  </si>
  <si>
    <t>3.27.102</t>
  </si>
  <si>
    <t>3.08.71</t>
  </si>
  <si>
    <t xml:space="preserve">(*) Public address outlet including cables, conduits, boxes and all accessories </t>
  </si>
  <si>
    <t>3.27.103</t>
  </si>
  <si>
    <t>IP CCTV System</t>
  </si>
  <si>
    <t>3.27.104</t>
  </si>
  <si>
    <t>Supply, installation, connecting, testing and commissioning of IP CCTV system as specified below comprising of CCTV server with complete network video recorder, printers, monitor, programs and CCTV IP cameras including outlet boxes, pull boxes, conduits, conduit fittings, trunking, cables and all accessories required to complete installation as per specifications and drawings.</t>
  </si>
  <si>
    <t>3.27.105</t>
  </si>
  <si>
    <t>3.08.72</t>
  </si>
  <si>
    <t>(*) Computer workstation including software, all required licenses and antivirus</t>
  </si>
  <si>
    <t>3.27.106</t>
  </si>
  <si>
    <t>3.08.73</t>
  </si>
  <si>
    <t>(*) Network video recorder (NVR)</t>
  </si>
  <si>
    <t>3.27.107</t>
  </si>
  <si>
    <t>3.08.74</t>
  </si>
  <si>
    <t>(*) 19 inch colour monitoring screen (LCD)</t>
  </si>
  <si>
    <t>3.27.108</t>
  </si>
  <si>
    <t>3.08.75</t>
  </si>
  <si>
    <t>(*) Wall mounted IP camera, fixed type, weather proof, 1080p resolution</t>
  </si>
  <si>
    <t>3.27.109</t>
  </si>
  <si>
    <t>3.08.76</t>
  </si>
  <si>
    <t>(*) Ceiling mounted IP camera, fixed type, 1080p resolution</t>
  </si>
  <si>
    <t>3.27.110</t>
  </si>
  <si>
    <t>3.08.77</t>
  </si>
  <si>
    <t xml:space="preserve">(*) CCTV outlet including cat6 cables, conduits, boxes and all accessories </t>
  </si>
  <si>
    <t>3.27.111</t>
  </si>
  <si>
    <t>3.27.112</t>
  </si>
  <si>
    <t>3.08.78</t>
  </si>
  <si>
    <t>(*) Allow for testing and commissioning</t>
  </si>
  <si>
    <t>3.27.113</t>
  </si>
  <si>
    <t>3.27.114</t>
  </si>
  <si>
    <t>3.08.79</t>
  </si>
  <si>
    <t>3.27.115</t>
  </si>
  <si>
    <t xml:space="preserve">3.28 BILL NO. 3.09 – SANITARY, WATER SUPPLY, DRAINAGE AND FIRE PROTECTION    </t>
  </si>
  <si>
    <t>63 (out of 63)</t>
  </si>
  <si>
    <t>3.28.1</t>
  </si>
  <si>
    <t xml:space="preserve">SANITARY, WATER SUPPLY, DRAINAGE AND FIRE PROTECTION    </t>
  </si>
  <si>
    <t>3.28.2</t>
  </si>
  <si>
    <t>3.09.01</t>
  </si>
  <si>
    <t>(*) Allow for house connections including liaising and paying connection charges for acquiring main supply and return discharge to main lines, coordination with AADC / ADSSC for obtaining permanent connection to the Retail Shops, approvals from local authorities for various services like water, sewer, etc. also for complying with latest regulations of the relevant authorities.</t>
  </si>
  <si>
    <t>3.28.3</t>
  </si>
  <si>
    <t>WATER SUPPLY</t>
  </si>
  <si>
    <t>3.28.4</t>
  </si>
  <si>
    <t>Supply and install cold &amp; hot water pipe work from poly propylene random (PPR) with fittings including all builders work and utility connection etc.</t>
  </si>
  <si>
    <t>3.28.5</t>
  </si>
  <si>
    <t>Pipes of all diameters as shown on the drawings in the running length fixing in support.</t>
  </si>
  <si>
    <t>3.28.6</t>
  </si>
  <si>
    <t>3.09.02</t>
  </si>
  <si>
    <t>(*) 75 mm</t>
  </si>
  <si>
    <t>3.28.7</t>
  </si>
  <si>
    <t>3.09.03</t>
  </si>
  <si>
    <t>(*) 63 mm</t>
  </si>
  <si>
    <t>3.28.8</t>
  </si>
  <si>
    <t>3.09.04</t>
  </si>
  <si>
    <t xml:space="preserve">(*) 50 mm </t>
  </si>
  <si>
    <t>3.28.9</t>
  </si>
  <si>
    <t>3.09.05</t>
  </si>
  <si>
    <t xml:space="preserve">(*) 40mm </t>
  </si>
  <si>
    <t>3.28.10</t>
  </si>
  <si>
    <t>3.09.06</t>
  </si>
  <si>
    <t xml:space="preserve">(*) 32 mm </t>
  </si>
  <si>
    <t>3.28.11</t>
  </si>
  <si>
    <t>3.09.07</t>
  </si>
  <si>
    <t xml:space="preserve">(*) 25 mm </t>
  </si>
  <si>
    <t>3.28.12</t>
  </si>
  <si>
    <t>3.09.08</t>
  </si>
  <si>
    <t>(*) 20 mm</t>
  </si>
  <si>
    <t>3.28.13</t>
  </si>
  <si>
    <t>3.09.09</t>
  </si>
  <si>
    <t>(*) 16 mm PPR Pipe embedded in walls</t>
  </si>
  <si>
    <t>3.28.14</t>
  </si>
  <si>
    <t>3.09.10</t>
  </si>
  <si>
    <t>(*) Insulation for exposed pipe work  in roof using rigid fibber glass 25mm thick having density 28kg/m3 with glass reinforced aluminium foil/kraft paper laminate with canvas cloth foster coating.</t>
  </si>
  <si>
    <t>3.28.15</t>
  </si>
  <si>
    <t>3.09.11</t>
  </si>
  <si>
    <t>(*) Protection for under ground pipes by sleeves</t>
  </si>
  <si>
    <t>3.28.16</t>
  </si>
  <si>
    <t>OTHER VALVES</t>
  </si>
  <si>
    <t>3.28.17</t>
  </si>
  <si>
    <t>3.09.12</t>
  </si>
  <si>
    <t>(*) Gate Valves</t>
  </si>
  <si>
    <t>3.28.18</t>
  </si>
  <si>
    <t>3.09.13</t>
  </si>
  <si>
    <t>(*) Angle Valves 1/2"</t>
  </si>
  <si>
    <t>3.28.19</t>
  </si>
  <si>
    <t>3.09.14</t>
  </si>
  <si>
    <t>(*) Float Ball Valve</t>
  </si>
  <si>
    <t>3.28.20</t>
  </si>
  <si>
    <t>3.09.15</t>
  </si>
  <si>
    <t>(*) Hose bib</t>
  </si>
  <si>
    <t>3.28.21</t>
  </si>
  <si>
    <t>3.09.16</t>
  </si>
  <si>
    <t>(*) Non Return Valves</t>
  </si>
  <si>
    <t>3.28.22</t>
  </si>
  <si>
    <t>3.09.17</t>
  </si>
  <si>
    <t xml:space="preserve">(*) Air Vent </t>
  </si>
  <si>
    <t>3.28.23</t>
  </si>
  <si>
    <t>3.09.18</t>
  </si>
  <si>
    <t>(*) Meter as per Estidama for internal water usage</t>
  </si>
  <si>
    <t>3.28.24</t>
  </si>
  <si>
    <t xml:space="preserve">Supply and install Electric Water Heaters and capacity as mentioned below in the drawings </t>
  </si>
  <si>
    <t>3.28.25</t>
  </si>
  <si>
    <t>3.09.19</t>
  </si>
  <si>
    <t>(*) EWH  30 litter</t>
  </si>
  <si>
    <t>3.28.26</t>
  </si>
  <si>
    <t>3.09.20</t>
  </si>
  <si>
    <t>(*) Meter as per Estidama for external water usage</t>
  </si>
  <si>
    <t>3.28.27</t>
  </si>
  <si>
    <t>3.09.21</t>
  </si>
  <si>
    <t>(*) UV-FILTERATION SYSTEM</t>
  </si>
  <si>
    <t>3.28.28</t>
  </si>
  <si>
    <t>3.09.22</t>
  </si>
  <si>
    <t>(*) Supply &amp; install horizontal / vertical type GRP water tank at roof floor level capacity as shown in drawings, complete with valves, fittings &amp; all associated accessories &amp; works as specified and shown on the drawings.</t>
  </si>
  <si>
    <t>3.28.29</t>
  </si>
  <si>
    <t>Supply &amp; install water meter with GRP box 600x250x200 mm as per AA requirements.</t>
  </si>
  <si>
    <t>3.28.30</t>
  </si>
  <si>
    <t>3.09.23</t>
  </si>
  <si>
    <t>(*) Meter 2'' Dia.</t>
  </si>
  <si>
    <t>3.28.31</t>
  </si>
  <si>
    <t>3.09.24</t>
  </si>
  <si>
    <t xml:space="preserve">(*) Supply &amp; install testing &amp; commissioning of fully packaged automatic water transfer pump set, 1 duty , 1 standby with pressure vessel complete with control panel switches etc, complete with all connections with foundation and covers
</t>
  </si>
  <si>
    <t>3.28.32</t>
  </si>
  <si>
    <t>3.09.25</t>
  </si>
  <si>
    <t>(*) Ditto but booster pump set, 1 duty , 1 standby with pressure vessel with foundation and cover</t>
  </si>
  <si>
    <t>3.28.33</t>
  </si>
  <si>
    <t>3.09.26</t>
  </si>
  <si>
    <t>(*) External Pipes for water supply including all fittings, accessories, civil works and complete as per drawings</t>
  </si>
  <si>
    <t>3.28.34</t>
  </si>
  <si>
    <t>DRAINAGE</t>
  </si>
  <si>
    <t>3.28.35</t>
  </si>
  <si>
    <t xml:space="preserve">EXTERNAL PIPES </t>
  </si>
  <si>
    <t>3.28.36</t>
  </si>
  <si>
    <t>Supply and install buried external drainage pipes in UPVC class 10 with all associated builder works and utility connection.</t>
  </si>
  <si>
    <t>3.28.37</t>
  </si>
  <si>
    <t>3.09.27</t>
  </si>
  <si>
    <t>(*) 6'' dia. CL-10</t>
  </si>
  <si>
    <t>3.28.38</t>
  </si>
  <si>
    <t>3.09.28</t>
  </si>
  <si>
    <t>(*) Supply and install  4" rain water pipes from rain water gutters as shown on the drawings.</t>
  </si>
  <si>
    <t>3.28.39</t>
  </si>
  <si>
    <t>3.09.29</t>
  </si>
  <si>
    <t>(*) Supply and install Roof Drain</t>
  </si>
  <si>
    <t>3.28.40</t>
  </si>
  <si>
    <t>INTERNAL PIPES BS-4660 &amp; 4514</t>
  </si>
  <si>
    <t>3.28.41</t>
  </si>
  <si>
    <t>Rain , Vent , Soil and Waste pipe work PVC with fittings</t>
  </si>
  <si>
    <t>3.28.42</t>
  </si>
  <si>
    <t>3.09.30</t>
  </si>
  <si>
    <t xml:space="preserve">(*) 4" dia. Internal Pipes and Fittings </t>
  </si>
  <si>
    <t>3.28.43</t>
  </si>
  <si>
    <t>3.09.31</t>
  </si>
  <si>
    <t>(*) 3" dia. Internal Pipes and Fittings</t>
  </si>
  <si>
    <t>3.28.44</t>
  </si>
  <si>
    <t>3.09.32</t>
  </si>
  <si>
    <t>(*) 2" dia. Internal Pipes and Fittings</t>
  </si>
  <si>
    <t>3.28.45</t>
  </si>
  <si>
    <t>3.09.33</t>
  </si>
  <si>
    <t>(*) Supply and Install vent piping in uPVC according to the approved drawings, including cover on top.</t>
  </si>
  <si>
    <t>3.28.46</t>
  </si>
  <si>
    <t>Supply and install floor traps 4" in toilets, shops and all wet rooms with approved chromium plate cover and grating.</t>
  </si>
  <si>
    <t>3.28.47</t>
  </si>
  <si>
    <t>3.09.34</t>
  </si>
  <si>
    <t>(*) Floor Drain (PVC) 110x75x50mm</t>
  </si>
  <si>
    <t>3.28.48</t>
  </si>
  <si>
    <t>3.09.35</t>
  </si>
  <si>
    <t>(*) Floor Drain (PVC) 110x75x75mm</t>
  </si>
  <si>
    <t>3.28.49</t>
  </si>
  <si>
    <t>3.09.36</t>
  </si>
  <si>
    <t xml:space="preserve">(*) Supply and fix 110mm type Floor Clean Outs with covers as required </t>
  </si>
  <si>
    <t>3.28.50</t>
  </si>
  <si>
    <t>3.09.37</t>
  </si>
  <si>
    <t xml:space="preserve">(*) Supply and fix 75mm type Floor Clean Outs with covers as required </t>
  </si>
  <si>
    <t>3.28.51</t>
  </si>
  <si>
    <t>3.09.38</t>
  </si>
  <si>
    <t>(*) Supply and install Gully Trap (GT) with medium DI cover and all builder's work as per the relevant authority requirements. Cover and frame shall be light duty.</t>
  </si>
  <si>
    <t>3.28.52</t>
  </si>
  <si>
    <t>3.09.39</t>
  </si>
  <si>
    <t>(*) Supply and install Grease Interceptor (GI) with medium DI cover and all builder's work as per the relevant authority requirements. Cover and frame shall be light duty.</t>
  </si>
  <si>
    <t>3.28.53</t>
  </si>
  <si>
    <t>3.09.40</t>
  </si>
  <si>
    <t>(*) Supply and install Inspection Chamber (IC) with medium DI cover and all builder's work as per the relevant authority requirements. Cover and frame shall be light duty.</t>
  </si>
  <si>
    <t>3.28.54</t>
  </si>
  <si>
    <t>BUILDER'S WORK</t>
  </si>
  <si>
    <t>3.28.55</t>
  </si>
  <si>
    <t>3.09.41</t>
  </si>
  <si>
    <t>(*) Allow for all builder's work in connection with plumbing and drainage installation</t>
  </si>
  <si>
    <t>3.28.56</t>
  </si>
  <si>
    <t>SANITARY WARE</t>
  </si>
  <si>
    <t>3.28.57</t>
  </si>
  <si>
    <t>Supply and installation of sanitary fittings including all necessary adhesive, fixing, nailing, screwing and the like as per specifications and as shown on drawings.</t>
  </si>
  <si>
    <t>3.28.58</t>
  </si>
  <si>
    <t>3.09.42</t>
  </si>
  <si>
    <t>(*) Water Closet (WC) with concealed flush tank, flush plate, etc.</t>
  </si>
  <si>
    <t>3.28.59</t>
  </si>
  <si>
    <t>3.09.43</t>
  </si>
  <si>
    <t>(*) Below counter wash basin</t>
  </si>
  <si>
    <t>3.28.60</t>
  </si>
  <si>
    <t>3.09.44</t>
  </si>
  <si>
    <t>(*) Wall hang wash basin</t>
  </si>
  <si>
    <t>3.28.61</t>
  </si>
  <si>
    <t>3.09.45</t>
  </si>
  <si>
    <t>(*) Janitor</t>
  </si>
  <si>
    <t>3.28.62</t>
  </si>
  <si>
    <t>3.09.46</t>
  </si>
  <si>
    <t xml:space="preserve">(*) Self closing with timer mixer  </t>
  </si>
  <si>
    <t>3.28.63</t>
  </si>
  <si>
    <t>3.09.47</t>
  </si>
  <si>
    <t>(*) Liquid soap dispenser</t>
  </si>
  <si>
    <t>3.28.64</t>
  </si>
  <si>
    <t>3.09.48</t>
  </si>
  <si>
    <t>(*) Toilet paper holder with cover</t>
  </si>
  <si>
    <t>3.28.65</t>
  </si>
  <si>
    <t>3.09.49</t>
  </si>
  <si>
    <t>(*) Shut of spray with 1200mm hose, angle stop, bracket, etc.</t>
  </si>
  <si>
    <t>3.28.66</t>
  </si>
  <si>
    <t>3.09.50</t>
  </si>
  <si>
    <t>(*) Combine paper tower dispenser and waste bin</t>
  </si>
  <si>
    <t>3.28.67</t>
  </si>
  <si>
    <t>3.09.51</t>
  </si>
  <si>
    <t>(*) Hand drayer</t>
  </si>
  <si>
    <t>3.28.68</t>
  </si>
  <si>
    <t>3.09.52</t>
  </si>
  <si>
    <t>(*) Horizontal grab rail</t>
  </si>
  <si>
    <t>3.28.69</t>
  </si>
  <si>
    <t>3.09.53</t>
  </si>
  <si>
    <t>(*) Vertical grab rail</t>
  </si>
  <si>
    <t>3.28.70</t>
  </si>
  <si>
    <t>6 mm Thick quality mirror; complete with plywood backing, framing, clips, support and all necessary accessories as required; fixed to concrete/block wall; all in accordance with the Specifications and subject to Engineer's approval</t>
  </si>
  <si>
    <t>3.28.71</t>
  </si>
  <si>
    <t>3.09.54</t>
  </si>
  <si>
    <t xml:space="preserve">(*) 450 mm x 1150 mm High overall </t>
  </si>
  <si>
    <t>3.28.72</t>
  </si>
  <si>
    <t>3.09.55</t>
  </si>
  <si>
    <t xml:space="preserve">(*) 1515 mm x 1100 mm High overall </t>
  </si>
  <si>
    <t>3.28.73</t>
  </si>
  <si>
    <t>FIRE PROTECTION SYSTEM</t>
  </si>
  <si>
    <t>3.28.74</t>
  </si>
  <si>
    <t>Supply, installation, testing and commissioning of fire protection system as specified /shown on the drawings, specification and as per civil defence requirements.</t>
  </si>
  <si>
    <t>3.28.75</t>
  </si>
  <si>
    <t>Fire Extinguishers</t>
  </si>
  <si>
    <t>3.28.76</t>
  </si>
  <si>
    <t>3.09.56</t>
  </si>
  <si>
    <t>(*) CO2 fire extinguisher- 2.2 Kg</t>
  </si>
  <si>
    <t>3.28.77</t>
  </si>
  <si>
    <t>3.09.57</t>
  </si>
  <si>
    <t xml:space="preserve">(*) Dry Powder Extinguisher </t>
  </si>
  <si>
    <t>3.28.78</t>
  </si>
  <si>
    <t xml:space="preserve">Fire Hose Cabinet </t>
  </si>
  <si>
    <t>3.28.79</t>
  </si>
  <si>
    <t>3.09.58</t>
  </si>
  <si>
    <t>(*) Fire cabinet including (FHC-2) hose reel (25mm+30m length) +FE-1) including all accessories</t>
  </si>
  <si>
    <t>3.28.80</t>
  </si>
  <si>
    <t xml:space="preserve">Fire Department Connection </t>
  </si>
  <si>
    <t>3.28.81</t>
  </si>
  <si>
    <t>3.09.59</t>
  </si>
  <si>
    <t xml:space="preserve">(*) Supply &amp; Installing FDC (65x65x100mm) </t>
  </si>
  <si>
    <t>3.28.82</t>
  </si>
  <si>
    <t>Supply and install fire fighting pipe work from BS with fittings, supports, accessories, including all builders work and utility connection etc.</t>
  </si>
  <si>
    <t>3.28.83</t>
  </si>
  <si>
    <t>3.09.60</t>
  </si>
  <si>
    <t>(*) 40mm dia. pipes</t>
  </si>
  <si>
    <t>3.28.84</t>
  </si>
  <si>
    <t>3.09.61</t>
  </si>
  <si>
    <t>(*) 100mm dia.</t>
  </si>
  <si>
    <t>3.28.85</t>
  </si>
  <si>
    <t>Alarm Check Valve</t>
  </si>
  <si>
    <t>3.28.86</t>
  </si>
  <si>
    <t>3.09.62</t>
  </si>
  <si>
    <t>(*) Supply &amp; Installing ACV 80mm</t>
  </si>
  <si>
    <t>3.28.87</t>
  </si>
  <si>
    <t>3.28.88</t>
  </si>
  <si>
    <t>3.09.63</t>
  </si>
  <si>
    <t>3.28.89</t>
  </si>
  <si>
    <t xml:space="preserve">3.29 BILL NO. 3.10 – AIR CONDITIONING WORKS         </t>
  </si>
  <si>
    <t>27 (out of 27)</t>
  </si>
  <si>
    <t>3.29.1</t>
  </si>
  <si>
    <t>Metal Ducts</t>
  </si>
  <si>
    <t>3.29.2</t>
  </si>
  <si>
    <t>HVAC Ductwork HVAC/DW-142 standard and complete with duct  hangers/supports, voids, fittings, flanges, flexible, duct connectors, wire mesh end covers, access doors, test, points for air/water and identification (insulation measured separately)</t>
  </si>
  <si>
    <t>3.29.3</t>
  </si>
  <si>
    <t>3.10.01</t>
  </si>
  <si>
    <t>(*) Galvanized sheet Ductwork</t>
  </si>
  <si>
    <t>kg</t>
  </si>
  <si>
    <t>3.29.4</t>
  </si>
  <si>
    <t>Insulation</t>
  </si>
  <si>
    <t>3.29.5</t>
  </si>
  <si>
    <t xml:space="preserve">FSK faced rigid fibreglass insulation, secured to ducts by wrapped with fiber cloth and coated with sealfas insulation as specified </t>
  </si>
  <si>
    <t>3.29.6</t>
  </si>
  <si>
    <t>3.10.02</t>
  </si>
  <si>
    <t>(*) 25mm thk. Insulation to internal ducts</t>
  </si>
  <si>
    <t>3.29.7</t>
  </si>
  <si>
    <t>3.10.03</t>
  </si>
  <si>
    <t>(*) 50mm thk. Insulation to exposed ducts</t>
  </si>
  <si>
    <t>3.29.8</t>
  </si>
  <si>
    <t>3.10.04</t>
  </si>
  <si>
    <t>(*) Aluminium Cladding for exposed ducts</t>
  </si>
  <si>
    <t>3.29.9</t>
  </si>
  <si>
    <t>Diffusers, Registers and Grills</t>
  </si>
  <si>
    <t>3.29.10</t>
  </si>
  <si>
    <t>Air outlets from an approved manufacturer completed with opposed blade volume dampers ,plenum box with acoustical internal insulation fixed to ductwork as detailed in drawings including all integrals and fixtures as specified.</t>
  </si>
  <si>
    <t>3.29.11</t>
  </si>
  <si>
    <t>3.10.05</t>
  </si>
  <si>
    <t>(*) Supply Diffuser, 600x600 mm</t>
  </si>
  <si>
    <t>3.29.12</t>
  </si>
  <si>
    <t>3.10.06</t>
  </si>
  <si>
    <t>(*) Return Diffuser, 600x600 mm</t>
  </si>
  <si>
    <t>3.29.13</t>
  </si>
  <si>
    <t>3.10.07</t>
  </si>
  <si>
    <t>(*) Supply Grill, 600x150 mm</t>
  </si>
  <si>
    <t>3.29.14</t>
  </si>
  <si>
    <t>3.10.08</t>
  </si>
  <si>
    <t>(*) Return Grill, 600x150 mm</t>
  </si>
  <si>
    <t>3.29.15</t>
  </si>
  <si>
    <t>3.10.09</t>
  </si>
  <si>
    <t>(*) Exhaust Register, 150x150 mm</t>
  </si>
  <si>
    <t>3.29.16</t>
  </si>
  <si>
    <t>Air Duct Accessories</t>
  </si>
  <si>
    <t>3.29.17</t>
  </si>
  <si>
    <t>(*) Manual Volume Dampers</t>
  </si>
  <si>
    <t xml:space="preserve">Item </t>
  </si>
  <si>
    <t>3.29.18</t>
  </si>
  <si>
    <t>(*) Fire Dampers</t>
  </si>
  <si>
    <t>3.29.19</t>
  </si>
  <si>
    <t>Split Air Conditioning Units</t>
  </si>
  <si>
    <t>3.29.20</t>
  </si>
  <si>
    <t>Split room air conditioning units complete with all integral accessories, capacity to be achieved at medium speed, fixed to the soffit with anchor bolts, brackets, hanging drop rods, or other fixing method, and anti vibration mountings as per detail drawing, connected with condensing unit system including copper pipe, fittings such as flexible connections, unions, test plugs, thermometers, thermostat, all type of valves etc.,control system with control panel and final power supply connection as specified</t>
  </si>
  <si>
    <t>3.29.21</t>
  </si>
  <si>
    <t>Split Direct Expansion Ducted Concealed Units</t>
  </si>
  <si>
    <t>3.29.22</t>
  </si>
  <si>
    <t>(*) FCU-1 / CU-1</t>
  </si>
  <si>
    <t>3.29.23</t>
  </si>
  <si>
    <t>(*) FCU-2 / CU-2</t>
  </si>
  <si>
    <t>3.29.24</t>
  </si>
  <si>
    <t>(*) FCU-3 / CU-3</t>
  </si>
  <si>
    <t>3.29.25</t>
  </si>
  <si>
    <t xml:space="preserve">Decorative-Split air conditioning unit high wall type consisting of  indoor (fan coil ) &amp;outdoor (condensing unit), and use refrigerant 410 A at maximum EER as per estidama requirement (the fins to be coated by anti corrosion material) complete with cooling coil, air filter, fans, electrical motor, room thermostat  (wireless type),  with all required accessories according to drawings and specification (cooling only). </t>
  </si>
  <si>
    <t>3.29.26</t>
  </si>
  <si>
    <t>(*) AC-1 / CU-1</t>
  </si>
  <si>
    <t>3.29.27</t>
  </si>
  <si>
    <t>(*) AC-2 / CU-2</t>
  </si>
  <si>
    <t>3.29.28</t>
  </si>
  <si>
    <t>(*) AC-3 / CU-3</t>
  </si>
  <si>
    <t>3.29.29</t>
  </si>
  <si>
    <t>(*) Supply and installation of insulated PVC drain pipes</t>
  </si>
  <si>
    <t>3.29.30</t>
  </si>
  <si>
    <t>(*) Supply and installation of Thermostat</t>
  </si>
  <si>
    <t>3.29.31</t>
  </si>
  <si>
    <t>In-Line Centrifugal Fans</t>
  </si>
  <si>
    <t>3.29.32</t>
  </si>
  <si>
    <t>In-line, belt-driven centrifugal fans consisting of housing, wheel, outlet guide vanes, fan shaft, bearings, drive assembly, motor and disconnect switch, mounting brackets, and accessories</t>
  </si>
  <si>
    <t>3.29.33</t>
  </si>
  <si>
    <t>(*) SF/RT/07 360 l/s</t>
  </si>
  <si>
    <t>3.29.34</t>
  </si>
  <si>
    <t>(*) EF/RT/01 200 l/s</t>
  </si>
  <si>
    <t>3.29.35</t>
  </si>
  <si>
    <t>(*) EF/RT/02 40 l/s</t>
  </si>
  <si>
    <t>3.29.36</t>
  </si>
  <si>
    <t>Ecology Units</t>
  </si>
  <si>
    <t>3.29.37</t>
  </si>
  <si>
    <t>Sundries</t>
  </si>
  <si>
    <t>3.29.38</t>
  </si>
  <si>
    <t>(*) Allow for testing and commissioning all the foregoing installation to the complete satisfaction of the Engineer</t>
  </si>
  <si>
    <t>3.29.39</t>
  </si>
  <si>
    <t>(*) Allow for testing, adjusting and air balancing  by certified third party.</t>
  </si>
  <si>
    <t>3.29.40</t>
  </si>
  <si>
    <t>(*) Allow for providing all loose items and spare parts in accordance with the specification</t>
  </si>
  <si>
    <t>3.29.41</t>
  </si>
  <si>
    <t>(*) Allow for providing all painting and plates, discs, labels etc. for identification of plants equipment, appliances, pipes, valves and the like in accordance with the specification</t>
  </si>
  <si>
    <t>3.29.42</t>
  </si>
  <si>
    <t>3.29.43</t>
  </si>
  <si>
    <t>3.29.44</t>
  </si>
  <si>
    <t xml:space="preserve">3.30 BILL NO. 3.11 – EXTERNAL WORKS  </t>
  </si>
  <si>
    <t>3.30.1</t>
  </si>
  <si>
    <t>EXTERNAL WORK</t>
  </si>
  <si>
    <t>3.30.2</t>
  </si>
  <si>
    <t>PAVEMENT AND CURB</t>
  </si>
  <si>
    <t>3.30.3</t>
  </si>
  <si>
    <t>Exterior paving</t>
  </si>
  <si>
    <t>3.30.4</t>
  </si>
  <si>
    <t>Precast inter locking tiles of approved colour and patterns laid as per manufacturer’s Specification. Standard uniblock with standard pattern over 50mm black sand distributed as shown in the drawings.</t>
  </si>
  <si>
    <t>3.30.5</t>
  </si>
  <si>
    <t>Characteristic strength of paving blocks not be less than 49N/mm2 and coloured throughout.</t>
  </si>
  <si>
    <t>3.30.6</t>
  </si>
  <si>
    <t>3.11.01</t>
  </si>
  <si>
    <t>(*) 60mm thick for walkway.</t>
  </si>
  <si>
    <t>3.30.7</t>
  </si>
  <si>
    <t>3.11.02</t>
  </si>
  <si>
    <t>(*) Precast concrete curb of approved colour and pattern laid as per manufacturers recommendation as shown in the drawings and colour painting to the approval of the Engineer.</t>
  </si>
  <si>
    <t>3.30.8</t>
  </si>
  <si>
    <t>Signage for Retail Shops</t>
  </si>
  <si>
    <t>3.30.9</t>
  </si>
  <si>
    <t>3.11.03</t>
  </si>
  <si>
    <t>(*) Address numbering signs for retail shops to comply with the authority requirements, specification and drawings</t>
  </si>
  <si>
    <t>3.30.10</t>
  </si>
  <si>
    <t>3.30.11</t>
  </si>
  <si>
    <t>3.11.04</t>
  </si>
  <si>
    <t>3.30.12</t>
  </si>
  <si>
    <t>3.31 BILL NO. 4 - COMMUNITY CENTRE</t>
  </si>
  <si>
    <t xml:space="preserve">3.32 BILL No. 4.01 – EARTH WORKS &amp; EXCAVATION           </t>
  </si>
  <si>
    <t>3.32.1</t>
  </si>
  <si>
    <t>3.32.2</t>
  </si>
  <si>
    <t>4.01.01</t>
  </si>
  <si>
    <t>3.32.3</t>
  </si>
  <si>
    <t>3.32.4</t>
  </si>
  <si>
    <t>4.01.02</t>
  </si>
  <si>
    <t>3.32.5</t>
  </si>
  <si>
    <t>4.01.03</t>
  </si>
  <si>
    <t>3.32.6</t>
  </si>
  <si>
    <t>4.01.04</t>
  </si>
  <si>
    <t>(*) Backfilling &amp; compaction with imported material up to the bottom of the foundation and up to bottom of the ground slab as per the drawings</t>
  </si>
  <si>
    <t>3.32.7</t>
  </si>
  <si>
    <t>4.01.05</t>
  </si>
  <si>
    <t>(*) Disposal of excavated material to approved location</t>
  </si>
  <si>
    <t>3.32.8</t>
  </si>
  <si>
    <t>4.01.06</t>
  </si>
  <si>
    <t>3.32.9</t>
  </si>
  <si>
    <t>3.32.10</t>
  </si>
  <si>
    <t>4.01.07</t>
  </si>
  <si>
    <t>3.32.11</t>
  </si>
  <si>
    <t xml:space="preserve">3.33 BILL NO. 4.02 – CONCRETE WORKS              </t>
  </si>
  <si>
    <t>3.33.1</t>
  </si>
  <si>
    <t>3.33.2</t>
  </si>
  <si>
    <t>3.33.3</t>
  </si>
  <si>
    <t>4.02.01</t>
  </si>
  <si>
    <t>3.33.4</t>
  </si>
  <si>
    <t>4.02.02</t>
  </si>
  <si>
    <t>(*) 50mm thick blinding under tie beams as shown in drawings.</t>
  </si>
  <si>
    <t>3.33.5</t>
  </si>
  <si>
    <t>4.02.03</t>
  </si>
  <si>
    <t>3.33.6</t>
  </si>
  <si>
    <t>3.33.7</t>
  </si>
  <si>
    <t>4.02.04</t>
  </si>
  <si>
    <t>3.33.8</t>
  </si>
  <si>
    <t>4.02.05</t>
  </si>
  <si>
    <t xml:space="preserve">(*) Ground Beams </t>
  </si>
  <si>
    <t>3.33.9</t>
  </si>
  <si>
    <t>4.02.06</t>
  </si>
  <si>
    <t xml:space="preserve">(*) Tie beams </t>
  </si>
  <si>
    <t>3.33.10</t>
  </si>
  <si>
    <t>4.02.07</t>
  </si>
  <si>
    <t xml:space="preserve">(*) Columns neck under the ground level </t>
  </si>
  <si>
    <t>3.33.11</t>
  </si>
  <si>
    <t>4.02.08</t>
  </si>
  <si>
    <t>(*) External stairs and ramps including landings and foundations.</t>
  </si>
  <si>
    <t>3.33.12</t>
  </si>
  <si>
    <t>4.02.09</t>
  </si>
  <si>
    <t>3.33.13</t>
  </si>
  <si>
    <t>3.33.14</t>
  </si>
  <si>
    <t>4.02.10</t>
  </si>
  <si>
    <t>(*) 1 layers of 1000 gauge sheet laid under foundation, ground beam etc as shown in drawings</t>
  </si>
  <si>
    <t>3.33.15</t>
  </si>
  <si>
    <t>4.02.11</t>
  </si>
  <si>
    <t>3.33.16</t>
  </si>
  <si>
    <t>3.33.17</t>
  </si>
  <si>
    <t>3.33.18</t>
  </si>
  <si>
    <t>4.02.12</t>
  </si>
  <si>
    <t>(*) Reinforced Concrete Columns</t>
  </si>
  <si>
    <t>3.33.19</t>
  </si>
  <si>
    <t>4.02.13</t>
  </si>
  <si>
    <t>(*) Reinforced Concrete Beams</t>
  </si>
  <si>
    <t>3.33.20</t>
  </si>
  <si>
    <t xml:space="preserve">Reinforcement Slabs </t>
  </si>
  <si>
    <t>3.33.21</t>
  </si>
  <si>
    <t>4.02.14</t>
  </si>
  <si>
    <t>(*) Solid Slab with 200mm thick</t>
  </si>
  <si>
    <t>3.33.22</t>
  </si>
  <si>
    <t>4.02.15</t>
  </si>
  <si>
    <t>(*) Solid Slab with 280mm thick</t>
  </si>
  <si>
    <t>3.33.23</t>
  </si>
  <si>
    <t>4.02.16</t>
  </si>
  <si>
    <t xml:space="preserve">(*) MEP Pads </t>
  </si>
  <si>
    <t>3.33.24</t>
  </si>
  <si>
    <t>4.02.17</t>
  </si>
  <si>
    <t>3.33.25</t>
  </si>
  <si>
    <t>3.33.26</t>
  </si>
  <si>
    <t>4.02.18</t>
  </si>
  <si>
    <t>3.33.27</t>
  </si>
  <si>
    <t xml:space="preserve">3.34 BILL NO. 4.03 – BLOCK WORKS             </t>
  </si>
  <si>
    <t>3.34.1</t>
  </si>
  <si>
    <t>3.34.2</t>
  </si>
  <si>
    <t>3.34.3</t>
  </si>
  <si>
    <t>4.03.01</t>
  </si>
  <si>
    <t>(*) Type W1</t>
  </si>
  <si>
    <t>3.34.4</t>
  </si>
  <si>
    <t>4.03.02</t>
  </si>
  <si>
    <t>(*) Type W2</t>
  </si>
  <si>
    <t>3.34.5</t>
  </si>
  <si>
    <t>4.03.03</t>
  </si>
  <si>
    <t>(*) Type W3</t>
  </si>
  <si>
    <t>3.34.6</t>
  </si>
  <si>
    <t>4.03.04</t>
  </si>
  <si>
    <t>(*) Type W4</t>
  </si>
  <si>
    <t>3.34.7</t>
  </si>
  <si>
    <t>4.03.05</t>
  </si>
  <si>
    <t>(*) Type W5</t>
  </si>
  <si>
    <t>3.34.8</t>
  </si>
  <si>
    <t>4.03.06</t>
  </si>
  <si>
    <t>(*) Type W7</t>
  </si>
  <si>
    <t>3.34.9</t>
  </si>
  <si>
    <t>4.03.07</t>
  </si>
  <si>
    <t>(*) Type W8</t>
  </si>
  <si>
    <t>3.34.10</t>
  </si>
  <si>
    <t>4.03.08</t>
  </si>
  <si>
    <t>(*) Type W9</t>
  </si>
  <si>
    <t>3.34.11</t>
  </si>
  <si>
    <t>4.03.09</t>
  </si>
  <si>
    <t>(*) Type W10</t>
  </si>
  <si>
    <t>3.34.12</t>
  </si>
  <si>
    <t>4.03.10</t>
  </si>
  <si>
    <t>(*) Type W11</t>
  </si>
  <si>
    <t>3.34.13</t>
  </si>
  <si>
    <t>4.03.11</t>
  </si>
  <si>
    <t>(*) Type W13</t>
  </si>
  <si>
    <t>3.34.14</t>
  </si>
  <si>
    <t>3.34.15</t>
  </si>
  <si>
    <t>4.03.12</t>
  </si>
  <si>
    <t>3.34.16</t>
  </si>
  <si>
    <t>3.34.17</t>
  </si>
  <si>
    <t>4.03.13</t>
  </si>
  <si>
    <t>3.34.18</t>
  </si>
  <si>
    <t>4.03.14</t>
  </si>
  <si>
    <t>3.34.19</t>
  </si>
  <si>
    <t>4.03.15</t>
  </si>
  <si>
    <t>3.34.20</t>
  </si>
  <si>
    <t>3.34.21</t>
  </si>
  <si>
    <t>4.03.16</t>
  </si>
  <si>
    <t>3.34.22</t>
  </si>
  <si>
    <t>3.35 BILL NO. 4.04 – WATERPROOFING AND ROOFING</t>
  </si>
  <si>
    <t>3.35.1</t>
  </si>
  <si>
    <t>3.35.2</t>
  </si>
  <si>
    <t>4.04.01</t>
  </si>
  <si>
    <t xml:space="preserve">(*) concrete Screed to slope
</t>
  </si>
  <si>
    <t>3.35.3</t>
  </si>
  <si>
    <t>4.04.02</t>
  </si>
  <si>
    <t>3.35.4</t>
  </si>
  <si>
    <t>4.04.03</t>
  </si>
  <si>
    <t>3.35.5</t>
  </si>
  <si>
    <t>4.04.04</t>
  </si>
  <si>
    <t>3.35.6</t>
  </si>
  <si>
    <t>4.04.05</t>
  </si>
  <si>
    <t>3.35.7</t>
  </si>
  <si>
    <t>3.35.8</t>
  </si>
  <si>
    <t>4.04.06</t>
  </si>
  <si>
    <t>3.35.9</t>
  </si>
  <si>
    <t>3.35.10</t>
  </si>
  <si>
    <t>4.04.09</t>
  </si>
  <si>
    <t>(*) Prepare surface and apply 2 coats of rubberised bitumen emulsion for G.F Wet areas.</t>
  </si>
  <si>
    <t>3.35.11</t>
  </si>
  <si>
    <t>4.04.10</t>
  </si>
  <si>
    <t>3.35.12</t>
  </si>
  <si>
    <t>3.35.13</t>
  </si>
  <si>
    <t>4.04.11</t>
  </si>
  <si>
    <t>3.35.14</t>
  </si>
  <si>
    <t xml:space="preserve">3.36 BILL NO. 4.05 – ALUMINIUM AND METAL WORKS                                  </t>
  </si>
  <si>
    <t>15 (out of 15)</t>
  </si>
  <si>
    <t>3.36.1</t>
  </si>
  <si>
    <t>3.36.2</t>
  </si>
  <si>
    <t>ALUMINIUM DOORS AND WINDOWS</t>
  </si>
  <si>
    <t>3.36.3</t>
  </si>
  <si>
    <t>4.05.01</t>
  </si>
  <si>
    <t>(*) Aluminium Window W001,1700x3520mm</t>
  </si>
  <si>
    <t>3.36.4</t>
  </si>
  <si>
    <t>4.05.02</t>
  </si>
  <si>
    <t>(*) Aluminium Window W002, 1400x1650mm</t>
  </si>
  <si>
    <t>3.36.5</t>
  </si>
  <si>
    <t>4.05.03</t>
  </si>
  <si>
    <t>(*) Aluminium Window W003,600x600mm</t>
  </si>
  <si>
    <t>3.36.6</t>
  </si>
  <si>
    <t>4.05.04</t>
  </si>
  <si>
    <t>(*) Aluminium Window W004, 1700x2450mm</t>
  </si>
  <si>
    <t>3.36.7</t>
  </si>
  <si>
    <t>4.05.05</t>
  </si>
  <si>
    <t>(*) Aluminium Door SD10, 1000x2200mm</t>
  </si>
  <si>
    <t>3.36.8</t>
  </si>
  <si>
    <t>4.05.06</t>
  </si>
  <si>
    <t>(*) Aluminium Door SD11, 1400x2200mm</t>
  </si>
  <si>
    <t>3.36.9</t>
  </si>
  <si>
    <t>METAL DOORS</t>
  </si>
  <si>
    <t>3.36.10</t>
  </si>
  <si>
    <t>4.05.07</t>
  </si>
  <si>
    <t>(*) Steel Door D07, 1000x2200mm</t>
  </si>
  <si>
    <t>3.36.11</t>
  </si>
  <si>
    <t>GLASS DOORS</t>
  </si>
  <si>
    <t>3.36.12</t>
  </si>
  <si>
    <t>4.05.08</t>
  </si>
  <si>
    <t>(*) Glass Door MD03, 4650x2200mm</t>
  </si>
  <si>
    <t>3.36.13</t>
  </si>
  <si>
    <t>4.05.09</t>
  </si>
  <si>
    <t>(*) Glass Door MD04, 6300x2200mm</t>
  </si>
  <si>
    <t>3.36.14</t>
  </si>
  <si>
    <t>3.36.15</t>
  </si>
  <si>
    <t>4.05.10</t>
  </si>
  <si>
    <t xml:space="preserve">(*) Fabrication, painting and fixing of  powder coated aluminium with height of 700 mm for Ramp
</t>
  </si>
  <si>
    <t>3.36.16</t>
  </si>
  <si>
    <t>4.05.11</t>
  </si>
  <si>
    <t xml:space="preserve">(*) Fabrication, painting and fixing of  powder coated aluminium  handrail with height of 650 mm for window
</t>
  </si>
  <si>
    <t>3.36.17</t>
  </si>
  <si>
    <t>4.05.12</t>
  </si>
  <si>
    <t xml:space="preserve">(*) Fabrication, painting and fixing of Cat Ladder </t>
  </si>
  <si>
    <t>3.36.18</t>
  </si>
  <si>
    <t>4.05.13</t>
  </si>
  <si>
    <t>3.36.19</t>
  </si>
  <si>
    <t>4.05.14</t>
  </si>
  <si>
    <t>(*) Fabrication &amp; fixing of fire rated fabric shade with all support framework as per drawings and Specification.</t>
  </si>
  <si>
    <t>3.36.20</t>
  </si>
  <si>
    <t>3.36.21</t>
  </si>
  <si>
    <t>4.05.15</t>
  </si>
  <si>
    <t>3.36.22</t>
  </si>
  <si>
    <t xml:space="preserve">3.37 BILL NO. 4.06 – WOODEN WORKS                                             </t>
  </si>
  <si>
    <t>3.37.1</t>
  </si>
  <si>
    <t>3.37.2</t>
  </si>
  <si>
    <t>3.37.3</t>
  </si>
  <si>
    <t>4.06.01</t>
  </si>
  <si>
    <t>(*) Double swing Wooden Door-MD01,2000x2200mm</t>
  </si>
  <si>
    <t>3.37.4</t>
  </si>
  <si>
    <t>4.06.02</t>
  </si>
  <si>
    <t>3.37.5</t>
  </si>
  <si>
    <t>4.06.03</t>
  </si>
  <si>
    <t>(*) Solid core flush Wooden Door-D05,1100x2200mm</t>
  </si>
  <si>
    <t>3.37.6</t>
  </si>
  <si>
    <t>4.06.04</t>
  </si>
  <si>
    <t>(*) Solid core flush Wooden Door-D06,1100x2200mm</t>
  </si>
  <si>
    <t>3.37.7</t>
  </si>
  <si>
    <t>4.06.05</t>
  </si>
  <si>
    <t>(*) Solid Panelled  Wooden Door-D08,900x2200mm</t>
  </si>
  <si>
    <t>3.37.8</t>
  </si>
  <si>
    <t>4.06.06</t>
  </si>
  <si>
    <t>(*) Solid Panelled  Wooden Door-D09,900x2200mm (1 Hr Fire Rated)</t>
  </si>
  <si>
    <t>3.37.9</t>
  </si>
  <si>
    <t>3.37.10</t>
  </si>
  <si>
    <t>4.06.07</t>
  </si>
  <si>
    <t xml:space="preserve">(*) 2250 x 600 mm Overall size; with 3 nr opening for wash basins </t>
  </si>
  <si>
    <t>3.37.11</t>
  </si>
  <si>
    <t>4.06.08</t>
  </si>
  <si>
    <t xml:space="preserve">(*) 1750 x 600 mm Overall size; with 2 nr opening for wash basins </t>
  </si>
  <si>
    <t>3.37.12</t>
  </si>
  <si>
    <t>3.37.13</t>
  </si>
  <si>
    <t>4.06.09</t>
  </si>
  <si>
    <t>3.37.14</t>
  </si>
  <si>
    <t>3.38 BILL NO. 4.07 – FLOOR, WALL AND CEILING FINISHES</t>
  </si>
  <si>
    <t>29 (out of 29)</t>
  </si>
  <si>
    <t>3.38.1</t>
  </si>
  <si>
    <t>3.38.2</t>
  </si>
  <si>
    <t>3.38.3</t>
  </si>
  <si>
    <t>3.38.4</t>
  </si>
  <si>
    <t>4.07.01</t>
  </si>
  <si>
    <t>(*) 600x600x8mm Polished Light Porcelain flooring tiles (F01)</t>
  </si>
  <si>
    <t>3.38.5</t>
  </si>
  <si>
    <t>4.07.02</t>
  </si>
  <si>
    <t>3.38.6</t>
  </si>
  <si>
    <t>4.07.03</t>
  </si>
  <si>
    <t>(*) 600x600x8mm Polished Dark Porcelain flooring tiles (F02)</t>
  </si>
  <si>
    <t>3.38.7</t>
  </si>
  <si>
    <t>4.07.04</t>
  </si>
  <si>
    <t>(*) Ditto. But 600x100x8 mm thk. Skirting (S01)</t>
  </si>
  <si>
    <t>3.38.8</t>
  </si>
  <si>
    <t>4.07.05</t>
  </si>
  <si>
    <t>(*) 450x450x8mm Polished Porcelain flooring tiles (F03)</t>
  </si>
  <si>
    <t>3.38.9</t>
  </si>
  <si>
    <t>4.07.06</t>
  </si>
  <si>
    <t>(*) Ditto. But 450x100x8 mm thk. Skirting (S04)</t>
  </si>
  <si>
    <t>3.38.10</t>
  </si>
  <si>
    <t>4.07.07</t>
  </si>
  <si>
    <t>(*) 600x600x8mm Exterior Textured Porcelain flooring tiles (F07)</t>
  </si>
  <si>
    <t>3.38.11</t>
  </si>
  <si>
    <t>4.07.08</t>
  </si>
  <si>
    <t>(*) Ditto. But 600x100x8 mm thk. Skirting (S03)</t>
  </si>
  <si>
    <t>3.38.12</t>
  </si>
  <si>
    <t>4.07.09</t>
  </si>
  <si>
    <t>(*) 8mm Exterior Textured  Anti slip Porcelain flooring tiles (F08)</t>
  </si>
  <si>
    <t>3.38.13</t>
  </si>
  <si>
    <t>4.07.10</t>
  </si>
  <si>
    <t>(*) 8mm Exterior Textured  Anti slip Porcelain flooring tiles for riser and treads (F09)</t>
  </si>
  <si>
    <t>3.38.14</t>
  </si>
  <si>
    <t>Ceramic floor tiles including screed 50mm thk. Compacted fine sand layer, bedding and jointing in cement and mortar 1:4 pointing and grouting with matching tile grout to the approval of the engineer as shown in the drawings.</t>
  </si>
  <si>
    <t>3.38.15</t>
  </si>
  <si>
    <t>4.07.11</t>
  </si>
  <si>
    <t>(*) 300x300x8mm non slip Ceramic floor tiles (F03)</t>
  </si>
  <si>
    <t>3.38.16</t>
  </si>
  <si>
    <t>4.07.12</t>
  </si>
  <si>
    <t>(*) Ditto. But 300x100x8 mm thk. Skirting (S05)</t>
  </si>
  <si>
    <t>3.38.17</t>
  </si>
  <si>
    <t>3.38.18</t>
  </si>
  <si>
    <t>4.07.13</t>
  </si>
  <si>
    <t>(*) 50mm thk. Floated concrete screed with Epoxy coating (F06)</t>
  </si>
  <si>
    <t>3.38.19</t>
  </si>
  <si>
    <t>FLOOR COVERING</t>
  </si>
  <si>
    <t>3.38.20</t>
  </si>
  <si>
    <t>4.07.14</t>
  </si>
  <si>
    <t>(*) Decorative Custom Carpet Flooring (F05)</t>
  </si>
  <si>
    <t>3.38.21</t>
  </si>
  <si>
    <t>3.38.22</t>
  </si>
  <si>
    <t>4.07.15</t>
  </si>
  <si>
    <t>3.38.23</t>
  </si>
  <si>
    <t>3.38.24</t>
  </si>
  <si>
    <t>Glazed ceramic wall tiles including cement &amp; sand mortar backing 1:4 &amp; Joint filling mortar with matching tile grout, complete as shown on drawings &amp; to the approval of the Engineer</t>
  </si>
  <si>
    <t>3.38.25</t>
  </si>
  <si>
    <t>4.07.16</t>
  </si>
  <si>
    <t>(*) 300x300x8mm thick  light colour Ceramic tiles (W04)</t>
  </si>
  <si>
    <t>3.38.26</t>
  </si>
  <si>
    <t>4.07.17</t>
  </si>
  <si>
    <t>(*) 300x300x8mm thick  light colour Ceramic tiles (W05)</t>
  </si>
  <si>
    <t>3.38.27</t>
  </si>
  <si>
    <t>3.38.28</t>
  </si>
  <si>
    <t>4.07.18</t>
  </si>
  <si>
    <t>3.38.29</t>
  </si>
  <si>
    <t>4.07.19</t>
  </si>
  <si>
    <t>(*) Plaster and Alkyd based paint (W02)</t>
  </si>
  <si>
    <t>3.38.30</t>
  </si>
  <si>
    <t>4.07.20</t>
  </si>
  <si>
    <t>(*) Plaster Render Acrylic based washable emulsion paint (W03)</t>
  </si>
  <si>
    <t>3.38.31</t>
  </si>
  <si>
    <t>4.07.21</t>
  </si>
  <si>
    <t>(*) Plaster and HERITAGE TEXTURE Acrylic   paint ( External Finishes E01)</t>
  </si>
  <si>
    <t>3.38.32</t>
  </si>
  <si>
    <t>4.07.22</t>
  </si>
  <si>
    <t>3.38.33</t>
  </si>
  <si>
    <t>3.38.34</t>
  </si>
  <si>
    <t>4.07.23</t>
  </si>
  <si>
    <t>3.38.35</t>
  </si>
  <si>
    <t>4.07.24</t>
  </si>
  <si>
    <t>3.38.36</t>
  </si>
  <si>
    <t>4.07.25</t>
  </si>
  <si>
    <t>(*) GRC features on external elevation in various locations as shown in the drawings</t>
  </si>
  <si>
    <t>3.38.37</t>
  </si>
  <si>
    <t>3.38.38</t>
  </si>
  <si>
    <t>4.07.26</t>
  </si>
  <si>
    <t>(*) 12mm thk. Plaster board ceiling including painting (C01)</t>
  </si>
  <si>
    <t>3.38.39</t>
  </si>
  <si>
    <t>4.07.27</t>
  </si>
  <si>
    <t>3.38.40</t>
  </si>
  <si>
    <t>4.07.28</t>
  </si>
  <si>
    <t>3.38.41</t>
  </si>
  <si>
    <t>3.38.42</t>
  </si>
  <si>
    <t>4.07.29</t>
  </si>
  <si>
    <t>3.38.43</t>
  </si>
  <si>
    <t xml:space="preserve">3.39 BILL NO. 4.08 – KITCHEN CABINETS    </t>
  </si>
  <si>
    <t>2 (out of 2)</t>
  </si>
  <si>
    <t>3.39.1</t>
  </si>
  <si>
    <t xml:space="preserve">KITCHEN CABINETS </t>
  </si>
  <si>
    <t>3.39.2</t>
  </si>
  <si>
    <t>4.08.01</t>
  </si>
  <si>
    <t xml:space="preserve">(*) Supply &amp; fix kitchen cabinet with Moisture resistant white Melamine MDF, shutters in post formed laminated MDF including Kitchen sink, Cooker Hood, Mixer and Counter Top  all complete as per detail drawings and Specification. </t>
  </si>
  <si>
    <t>3.39.3</t>
  </si>
  <si>
    <t>3.39.4</t>
  </si>
  <si>
    <t>4.08.02</t>
  </si>
  <si>
    <t>3.39.5</t>
  </si>
  <si>
    <t xml:space="preserve">3.40 BILL NO. 4.09 – ELECTRICAL INSTALLATION AND FIRE FIGHTING          </t>
  </si>
  <si>
    <t>84 (out of 84)</t>
  </si>
  <si>
    <t>3.40.1</t>
  </si>
  <si>
    <t>3.40.2</t>
  </si>
  <si>
    <t>3.40.3</t>
  </si>
  <si>
    <t>3.40.4</t>
  </si>
  <si>
    <t>4.09.01</t>
  </si>
  <si>
    <t>(*) Allow for all works required &amp; shown on drawings for house connection and incoming main installation including liaising and paying connection charges for acquiring main supply, coordination with AADC &amp; ETISALT/ Service provider for obtaining permanent power and telephone connection to the Community Center, approvals from local authorities for various services like electricity, telephone, etc. also for complying with latest wiring regulations of the relevant authorities</t>
  </si>
  <si>
    <t>3.40.5</t>
  </si>
  <si>
    <t>3.40.6</t>
  </si>
  <si>
    <t>4.09.02</t>
  </si>
  <si>
    <t>3.40.7</t>
  </si>
  <si>
    <t>3.40.8</t>
  </si>
  <si>
    <t>3.40.9</t>
  </si>
  <si>
    <t>4.09.03</t>
  </si>
  <si>
    <t>(*) LP-CC-G</t>
  </si>
  <si>
    <t>3.40.10</t>
  </si>
  <si>
    <t>4.09.04</t>
  </si>
  <si>
    <t>(*) PP-CC-G</t>
  </si>
  <si>
    <t>3.40.11</t>
  </si>
  <si>
    <t>4.09.05</t>
  </si>
  <si>
    <t>(*) UDB-CC-G</t>
  </si>
  <si>
    <t>3.40.12</t>
  </si>
  <si>
    <t>4.09.06</t>
  </si>
  <si>
    <t>(*) DB-CC-R</t>
  </si>
  <si>
    <t>3.40.13</t>
  </si>
  <si>
    <t>4.09.07</t>
  </si>
  <si>
    <t>(*) MCC-CC-R</t>
  </si>
  <si>
    <t>3.40.14</t>
  </si>
  <si>
    <t>3.40.15</t>
  </si>
  <si>
    <t>3.40.16</t>
  </si>
  <si>
    <t>4.09.08</t>
  </si>
  <si>
    <t>3.40.17</t>
  </si>
  <si>
    <t>3.40.18</t>
  </si>
  <si>
    <t>Supply, installation, testing and commissioning of capacitor bank for 400V power supply system on main distribution board to improve power factor of the system to 0.92 as per specifications and drawings.</t>
  </si>
  <si>
    <t>3.40.19</t>
  </si>
  <si>
    <t>4.09.09</t>
  </si>
  <si>
    <t>(*) 40 KVAR</t>
  </si>
  <si>
    <t>3.40.20</t>
  </si>
  <si>
    <t>3.40.21</t>
  </si>
  <si>
    <t>3.40.22</t>
  </si>
  <si>
    <t>4.09.10</t>
  </si>
  <si>
    <t xml:space="preserve">(*) 20 A SPN isolator </t>
  </si>
  <si>
    <t>3.40.23</t>
  </si>
  <si>
    <t>4.09.11</t>
  </si>
  <si>
    <t>3.40.24</t>
  </si>
  <si>
    <t>4.09.12</t>
  </si>
  <si>
    <t>3.40.25</t>
  </si>
  <si>
    <t>4.09.13</t>
  </si>
  <si>
    <t>(*) 40A TP Isolator</t>
  </si>
  <si>
    <t>3.40.26</t>
  </si>
  <si>
    <t>4.09.14</t>
  </si>
  <si>
    <t>3.40.27</t>
  </si>
  <si>
    <t>4.09.15</t>
  </si>
  <si>
    <t>(*) 63A Weather proof TP Isolator</t>
  </si>
  <si>
    <t>3.40.28</t>
  </si>
  <si>
    <t>4.09.16</t>
  </si>
  <si>
    <t>(*) 100A  Weather proof TP Isolator</t>
  </si>
  <si>
    <t>3.40.29</t>
  </si>
  <si>
    <t>4.09.17</t>
  </si>
  <si>
    <t>(*) 125A Weather proof TP Isolator</t>
  </si>
  <si>
    <t>3.40.30</t>
  </si>
  <si>
    <t>3.40.31</t>
  </si>
  <si>
    <t>Supply, installation, testing and commissioning of low voltage armoured XLPE insulated, PVC sheathed, copper conductors multicore cables as specified below including all conduits, cable trays, pull boxes, termination, identification, related civil works, fitting &amp; fixation accessories as per specifications and drawings.</t>
  </si>
  <si>
    <t>3.40.32</t>
  </si>
  <si>
    <t>4.09.18</t>
  </si>
  <si>
    <t>(*) MDB to LP-CC-G (4Cx10mm2 XLPE/SWA/PVC +1Cx10mm2 Y/G)</t>
  </si>
  <si>
    <t>3.40.33</t>
  </si>
  <si>
    <t>4.09.19</t>
  </si>
  <si>
    <t>(*) MDB to PP-CC-G (4Cx25mm2 XLPE/SWA/PVC +1Cx16mm2 Y/G)</t>
  </si>
  <si>
    <t>3.40.34</t>
  </si>
  <si>
    <t>4.09.20</t>
  </si>
  <si>
    <t>(*) MDB to MCC-CC-R (4Cx70mm2 XLPE/SWA/PVC +1Cx35mm2 Y/G)</t>
  </si>
  <si>
    <t>3.40.35</t>
  </si>
  <si>
    <t>4.09.21</t>
  </si>
  <si>
    <t>(*) MDB to UDB-CC-G (4Cx10mm2 XLPE/SWA/PVC +1Cx10mm2 Y/G)</t>
  </si>
  <si>
    <t>3.40.36</t>
  </si>
  <si>
    <t>4.09.22</t>
  </si>
  <si>
    <t>(*) MDB to DB-CC-R (4Cx10mm2 XLPE/SWA/PVC +1Cx10mm2 Y/G)</t>
  </si>
  <si>
    <t>3.40.37</t>
  </si>
  <si>
    <t>4.09.23</t>
  </si>
  <si>
    <t>(*) MDB to CAPACITOR BANK (4Cx35mm2 XLPE/SWA/PVC +1Cx16mm2 Y/G)</t>
  </si>
  <si>
    <t>3.40.38</t>
  </si>
  <si>
    <t>4.09.24</t>
  </si>
  <si>
    <t>3.40.39</t>
  </si>
  <si>
    <t>3.40.40</t>
  </si>
  <si>
    <t>3.40.41</t>
  </si>
  <si>
    <t>4.09.25</t>
  </si>
  <si>
    <t>3.40.42</t>
  </si>
  <si>
    <t>4.09.26</t>
  </si>
  <si>
    <t xml:space="preserve">(*) 2 gang 1 way Switch </t>
  </si>
  <si>
    <t>3.40.43</t>
  </si>
  <si>
    <t>4.09.27</t>
  </si>
  <si>
    <t>(*) 1 gang 2 way switch W/P</t>
  </si>
  <si>
    <t>3.40.44</t>
  </si>
  <si>
    <t>4.09.28</t>
  </si>
  <si>
    <t>3.40.45</t>
  </si>
  <si>
    <t>4.09.29</t>
  </si>
  <si>
    <t>3.40.46</t>
  </si>
  <si>
    <t>4.09.30</t>
  </si>
  <si>
    <t>3.40.47</t>
  </si>
  <si>
    <t>3.40.48</t>
  </si>
  <si>
    <t>Supply, install and test the following including PVC conduits and accessories, wires, switches, socket and all other necessary accessories as per drawing and specification:</t>
  </si>
  <si>
    <t>3.40.49</t>
  </si>
  <si>
    <t>4.09.31</t>
  </si>
  <si>
    <t>(*) 13A single switched socket</t>
  </si>
  <si>
    <t>3.40.50</t>
  </si>
  <si>
    <t>4.09.32</t>
  </si>
  <si>
    <t>(*) 13A weather proof single switched socket</t>
  </si>
  <si>
    <t>3.40.51</t>
  </si>
  <si>
    <t>4.09.33</t>
  </si>
  <si>
    <t>(*) 13A twin switched socket</t>
  </si>
  <si>
    <t>3.40.52</t>
  </si>
  <si>
    <t>4.09.34</t>
  </si>
  <si>
    <t>(*) 13A weather proof twin switched socket</t>
  </si>
  <si>
    <t>3.40.53</t>
  </si>
  <si>
    <t>4.09.35</t>
  </si>
  <si>
    <t>(*) 15A weather proof single switched socket</t>
  </si>
  <si>
    <t>3.40.54</t>
  </si>
  <si>
    <t>4.09.36</t>
  </si>
  <si>
    <t>(*) Floor Box with 13A twin switched socket</t>
  </si>
  <si>
    <t>3.40.55</t>
  </si>
  <si>
    <t>4.09.37</t>
  </si>
  <si>
    <t>(*) 20A DP switch with outlet for A/C</t>
  </si>
  <si>
    <t>3.40.56</t>
  </si>
  <si>
    <t>4.09.38</t>
  </si>
  <si>
    <t>(*) Hand dryer outlet</t>
  </si>
  <si>
    <t>3.40.57</t>
  </si>
  <si>
    <t>4.09.39</t>
  </si>
  <si>
    <t>3.40.58</t>
  </si>
  <si>
    <t>4.09.40</t>
  </si>
  <si>
    <t>(*) KWH meter outside the electrical room with GRP enclosure as per AADC requirements.</t>
  </si>
  <si>
    <t>3.40.59</t>
  </si>
  <si>
    <t>3.40.60</t>
  </si>
  <si>
    <t>3.40.61</t>
  </si>
  <si>
    <t>4.09.41</t>
  </si>
  <si>
    <t>3.40.62</t>
  </si>
  <si>
    <t>3.40.63</t>
  </si>
  <si>
    <t>4.09.42</t>
  </si>
  <si>
    <t>(*) Supply, installation, testing and commissioning of a complete protective earthing system for the building, earthing should be done with proper cables as per B.S including earthing pits, earthing electrodes, potential equalizing bar, bare copper conductors, fixing brackets, test links, suspensions, drilling, all necessary accessories, ancillary works and all materials required to complete installation as per specifications, drawings and to be approved from local authorities.</t>
  </si>
  <si>
    <t>3.40.64</t>
  </si>
  <si>
    <t>3.40.65</t>
  </si>
  <si>
    <t>4.09.43</t>
  </si>
  <si>
    <t>3.40.66</t>
  </si>
  <si>
    <t>3.40.67</t>
  </si>
  <si>
    <t xml:space="preserve">Supply, fix and terminate, light fixtures(as per drawing) </t>
  </si>
  <si>
    <t>3.40.68</t>
  </si>
  <si>
    <t>4.09.44</t>
  </si>
  <si>
    <t>3.40.69</t>
  </si>
  <si>
    <t>4.09.45</t>
  </si>
  <si>
    <t>3.40.70</t>
  </si>
  <si>
    <t>4.09.46</t>
  </si>
  <si>
    <t>3.40.71</t>
  </si>
  <si>
    <t>4.09.47</t>
  </si>
  <si>
    <t>3.40.72</t>
  </si>
  <si>
    <t>4.09.48</t>
  </si>
  <si>
    <t>3.40.73</t>
  </si>
  <si>
    <t>4.09.49</t>
  </si>
  <si>
    <t>3.40.74</t>
  </si>
  <si>
    <t>4.09.50</t>
  </si>
  <si>
    <t>3.40.75</t>
  </si>
  <si>
    <t>4.09.51</t>
  </si>
  <si>
    <t>3.40.76</t>
  </si>
  <si>
    <t>4.09.52</t>
  </si>
  <si>
    <t>3.40.77</t>
  </si>
  <si>
    <t>4.09.53</t>
  </si>
  <si>
    <t>3.40.78</t>
  </si>
  <si>
    <t>4.09.54</t>
  </si>
  <si>
    <t>(*) F11</t>
  </si>
  <si>
    <t>3.40.79</t>
  </si>
  <si>
    <t>4.09.55</t>
  </si>
  <si>
    <t>(*) F12</t>
  </si>
  <si>
    <t>3.40.80</t>
  </si>
  <si>
    <t>3.40.81</t>
  </si>
  <si>
    <t>Supply, installation, connecting, testing and commissioning of fire alarm system as specified below including analogue addressable fire alarm control panel (FACP) complete with batteries and charger, software, cables, conduits, trunking, fire alarm devices like smoke detector, heat detectors, manual station, sounder, control module, monitor module ...etc. and all accessories required to complete installation as per Specification and drawings.</t>
  </si>
  <si>
    <t>3.40.82</t>
  </si>
  <si>
    <t>4.09.56</t>
  </si>
  <si>
    <t>(*) Addressable fire alarm control panel 2 loops including complete interface with public address system.</t>
  </si>
  <si>
    <t>3.40.83</t>
  </si>
  <si>
    <t>4.09.57</t>
  </si>
  <si>
    <t>3.40.84</t>
  </si>
  <si>
    <t>4.09.58</t>
  </si>
  <si>
    <t>(*) Addressable heat detector</t>
  </si>
  <si>
    <t>3.40.85</t>
  </si>
  <si>
    <t>4.09.59</t>
  </si>
  <si>
    <t>3.40.86</t>
  </si>
  <si>
    <t>4.09.60</t>
  </si>
  <si>
    <t xml:space="preserve">(*) Addressable Aspiration type air sampling smoke detector </t>
  </si>
  <si>
    <t>3.40.87</t>
  </si>
  <si>
    <t>4.09.61</t>
  </si>
  <si>
    <t>(*) Addressable multi detector</t>
  </si>
  <si>
    <t>3.40.88</t>
  </si>
  <si>
    <t>4.09.62</t>
  </si>
  <si>
    <t xml:space="preserve">(*) Addressable Duct Smoke Detector </t>
  </si>
  <si>
    <t>3.40.89</t>
  </si>
  <si>
    <t>4.09.63</t>
  </si>
  <si>
    <t>(*) Manual call point</t>
  </si>
  <si>
    <t>3.40.90</t>
  </si>
  <si>
    <t>4.09.64</t>
  </si>
  <si>
    <t>(*) Fire alarm bell</t>
  </si>
  <si>
    <t>3.40.91</t>
  </si>
  <si>
    <t>4.09.65</t>
  </si>
  <si>
    <t>(*) Control Module</t>
  </si>
  <si>
    <t>3.40.92</t>
  </si>
  <si>
    <t>4.09.66</t>
  </si>
  <si>
    <t>(*) Fire alarm outlets complete with outlet boxes, pull boxes, conduits (PVC type in case of embedded in concrete or galvanized steel in case of exposed fixation), conduit fittings, trunking, fire resistant cables (105°C) and all other accessories</t>
  </si>
  <si>
    <t>3.40.93</t>
  </si>
  <si>
    <t>3.40.94</t>
  </si>
  <si>
    <t>3.40.95</t>
  </si>
  <si>
    <t>4.09.67</t>
  </si>
  <si>
    <t>3.40.96</t>
  </si>
  <si>
    <t>4.09.68</t>
  </si>
  <si>
    <t>(*) Network switch 24 ports</t>
  </si>
  <si>
    <t>3.40.97</t>
  </si>
  <si>
    <t>4.09.69</t>
  </si>
  <si>
    <t>(*) POE switch 24 ports</t>
  </si>
  <si>
    <t>3.40.98</t>
  </si>
  <si>
    <t>4.09.70</t>
  </si>
  <si>
    <t>3.40.99</t>
  </si>
  <si>
    <t>4.09.71</t>
  </si>
  <si>
    <t>(*) Fiber optic patch panel multi mode12 ports</t>
  </si>
  <si>
    <t>3.40.100</t>
  </si>
  <si>
    <t>4.09.72</t>
  </si>
  <si>
    <t>3.40.101</t>
  </si>
  <si>
    <t>4.09.73</t>
  </si>
  <si>
    <t>3.40.102</t>
  </si>
  <si>
    <t>4.09.74</t>
  </si>
  <si>
    <t>3.40.103</t>
  </si>
  <si>
    <t>4.09.75</t>
  </si>
  <si>
    <t>(*) TV socket</t>
  </si>
  <si>
    <t>3.40.104</t>
  </si>
  <si>
    <t>4.09.76</t>
  </si>
  <si>
    <t>(*) Wireless access point</t>
  </si>
  <si>
    <t>3.40.105</t>
  </si>
  <si>
    <t>4.09.77</t>
  </si>
  <si>
    <t>3.40.106</t>
  </si>
  <si>
    <t>3.40.107</t>
  </si>
  <si>
    <t>3.40.108</t>
  </si>
  <si>
    <t>4.09.78</t>
  </si>
  <si>
    <t>3.40.109</t>
  </si>
  <si>
    <t>4.09.79</t>
  </si>
  <si>
    <t>3.40.110</t>
  </si>
  <si>
    <t>4.09.80</t>
  </si>
  <si>
    <t>(*) 32 inch color monitoring screen (LCD)</t>
  </si>
  <si>
    <t>3.40.111</t>
  </si>
  <si>
    <t>4.09.81</t>
  </si>
  <si>
    <t>3.40.112</t>
  </si>
  <si>
    <t>4.09.82</t>
  </si>
  <si>
    <t>3.40.113</t>
  </si>
  <si>
    <t>3.40.114</t>
  </si>
  <si>
    <t>4.09.83</t>
  </si>
  <si>
    <t>3.40.115</t>
  </si>
  <si>
    <t>3.40.116</t>
  </si>
  <si>
    <t>4.09.84</t>
  </si>
  <si>
    <t>3.40.117</t>
  </si>
  <si>
    <t xml:space="preserve">3.41 BILL NO. 4.10 – SANITARY, WATER SUPPLY, DRAINAGE AND FIRE PROTECTION    </t>
  </si>
  <si>
    <t>62 (out of 62)</t>
  </si>
  <si>
    <t>3.41.1</t>
  </si>
  <si>
    <t>3.41.2</t>
  </si>
  <si>
    <t>4.10.01</t>
  </si>
  <si>
    <t>(*) Allow for house connections including liaising and paying connection charges for acquiring main supply and return discharge to main lines, coordination with AADC / ADSSC for obtaining permanent connection to the Community Center, approvals from local authorities for various services like water, sewer, etc. also for complying with latest regulations of the relevant authorities.</t>
  </si>
  <si>
    <t>3.41.3</t>
  </si>
  <si>
    <t>3.41.4</t>
  </si>
  <si>
    <t>3.41.5</t>
  </si>
  <si>
    <t>3.41.6</t>
  </si>
  <si>
    <t>4.10.02</t>
  </si>
  <si>
    <t>3.41.7</t>
  </si>
  <si>
    <t>4.10.03</t>
  </si>
  <si>
    <t>3.41.8</t>
  </si>
  <si>
    <t>4.10.04</t>
  </si>
  <si>
    <t>3.41.9</t>
  </si>
  <si>
    <t>4.10.05</t>
  </si>
  <si>
    <t>3.41.10</t>
  </si>
  <si>
    <t>4.10.06</t>
  </si>
  <si>
    <t>3.41.11</t>
  </si>
  <si>
    <t>4.10.07</t>
  </si>
  <si>
    <t>3.41.12</t>
  </si>
  <si>
    <t>4.10.08</t>
  </si>
  <si>
    <t>3.41.13</t>
  </si>
  <si>
    <t>4.10.09</t>
  </si>
  <si>
    <t>3.41.14</t>
  </si>
  <si>
    <t>4.10.10</t>
  </si>
  <si>
    <t>3.41.15</t>
  </si>
  <si>
    <t>3.41.16</t>
  </si>
  <si>
    <t>4.10.11</t>
  </si>
  <si>
    <t>3.41.17</t>
  </si>
  <si>
    <t>4.10.12</t>
  </si>
  <si>
    <t>3.41.18</t>
  </si>
  <si>
    <t>4.10.13</t>
  </si>
  <si>
    <t>3.41.19</t>
  </si>
  <si>
    <t>4.10.14</t>
  </si>
  <si>
    <t>3.41.20</t>
  </si>
  <si>
    <t>4.10.15</t>
  </si>
  <si>
    <t>3.41.21</t>
  </si>
  <si>
    <t>4.10.16</t>
  </si>
  <si>
    <t>3.41.22</t>
  </si>
  <si>
    <t>4.10.17</t>
  </si>
  <si>
    <t>(*) UV- filteration system</t>
  </si>
  <si>
    <t>3.41.23</t>
  </si>
  <si>
    <t>3.41.24</t>
  </si>
  <si>
    <t>4.10.18</t>
  </si>
  <si>
    <t>(*) EWH  50 litter</t>
  </si>
  <si>
    <t>3.41.25</t>
  </si>
  <si>
    <t>4.10.19</t>
  </si>
  <si>
    <t>3.41.26</t>
  </si>
  <si>
    <t>4.10.20</t>
  </si>
  <si>
    <t>(*) Supply &amp; install horizontal / vertical type GRP water tank at ground floor level capacity as shown in drawings, complete with valves, fittings &amp; all associated accessories &amp; works as specified and shown on the drawings.</t>
  </si>
  <si>
    <t>3.41.27</t>
  </si>
  <si>
    <t>4.10.21</t>
  </si>
  <si>
    <t xml:space="preserve">(*) Ditto but capacity as shown in drawings to be installed at roof level </t>
  </si>
  <si>
    <t>3.41.28</t>
  </si>
  <si>
    <t>3.41.29</t>
  </si>
  <si>
    <t>4.10.22</t>
  </si>
  <si>
    <t>(*) Meter 3/4'' Dia.</t>
  </si>
  <si>
    <t>3.41.30</t>
  </si>
  <si>
    <t>4.10.23</t>
  </si>
  <si>
    <t>(*) Supply &amp; install testing &amp; commissioning of fully packaged automatic water transfer pump set (one working &amp; one stand by) complete with control panel switches etc, complete with all connections with foundation and covers</t>
  </si>
  <si>
    <t>3.41.31</t>
  </si>
  <si>
    <t>4.10.24</t>
  </si>
  <si>
    <t>3.41.32</t>
  </si>
  <si>
    <t>4.10.25</t>
  </si>
  <si>
    <t>(*) External Pipes for water supply</t>
  </si>
  <si>
    <t>3.41.33</t>
  </si>
  <si>
    <t>3.41.34</t>
  </si>
  <si>
    <t>3.41.35</t>
  </si>
  <si>
    <t>3.41.36</t>
  </si>
  <si>
    <t>4.10.26</t>
  </si>
  <si>
    <t>3.41.37</t>
  </si>
  <si>
    <t>4.10.27</t>
  </si>
  <si>
    <t>3.41.38</t>
  </si>
  <si>
    <t>4.10.28</t>
  </si>
  <si>
    <t>3.41.39</t>
  </si>
  <si>
    <t>3.41.40</t>
  </si>
  <si>
    <t>3.41.41</t>
  </si>
  <si>
    <t>4.10.29</t>
  </si>
  <si>
    <t>3.41.42</t>
  </si>
  <si>
    <t>4.10.30</t>
  </si>
  <si>
    <t>3.41.43</t>
  </si>
  <si>
    <t>4.10.31</t>
  </si>
  <si>
    <t>3.41.44</t>
  </si>
  <si>
    <t>4.10.32</t>
  </si>
  <si>
    <t>3.41.45</t>
  </si>
  <si>
    <t>Supply and install floor traps 4" in bathrooms, toilets, kitchens, balconies, and all wet rooms, with approved Chromium plate cover and grating.</t>
  </si>
  <si>
    <t>3.41.46</t>
  </si>
  <si>
    <t>4.10.33</t>
  </si>
  <si>
    <t>3.41.47</t>
  </si>
  <si>
    <t>4.10.34</t>
  </si>
  <si>
    <t>3.41.48</t>
  </si>
  <si>
    <t>4.10.35</t>
  </si>
  <si>
    <t>3.41.49</t>
  </si>
  <si>
    <t>4.10.36</t>
  </si>
  <si>
    <t>3.41.50</t>
  </si>
  <si>
    <t>4.10.37</t>
  </si>
  <si>
    <t>3.41.51</t>
  </si>
  <si>
    <t>4.10.38</t>
  </si>
  <si>
    <t>3.41.52</t>
  </si>
  <si>
    <t>3.41.53</t>
  </si>
  <si>
    <t>4.10.39</t>
  </si>
  <si>
    <t>3.41.54</t>
  </si>
  <si>
    <t>3.41.55</t>
  </si>
  <si>
    <t>3.41.56</t>
  </si>
  <si>
    <t>4.10.40</t>
  </si>
  <si>
    <t>3.41.57</t>
  </si>
  <si>
    <t>4.10.41</t>
  </si>
  <si>
    <t>3.41.58</t>
  </si>
  <si>
    <t>4.10.42</t>
  </si>
  <si>
    <t>3.41.59</t>
  </si>
  <si>
    <t>4.10.43</t>
  </si>
  <si>
    <t>3.41.60</t>
  </si>
  <si>
    <t>4.10.44</t>
  </si>
  <si>
    <t>3.41.61</t>
  </si>
  <si>
    <t>4.10.45</t>
  </si>
  <si>
    <t>3.41.62</t>
  </si>
  <si>
    <t>4.10.46</t>
  </si>
  <si>
    <t>3.41.63</t>
  </si>
  <si>
    <t>4.10.47</t>
  </si>
  <si>
    <t>3.41.64</t>
  </si>
  <si>
    <t>4.10.48</t>
  </si>
  <si>
    <t>3.41.65</t>
  </si>
  <si>
    <t>4.10.49</t>
  </si>
  <si>
    <t>3.41.66</t>
  </si>
  <si>
    <t>4.10.50</t>
  </si>
  <si>
    <t>3.41.67</t>
  </si>
  <si>
    <t>4.10.51</t>
  </si>
  <si>
    <t>3.41.68</t>
  </si>
  <si>
    <t>4.10.52</t>
  </si>
  <si>
    <t xml:space="preserve">(*) kitchen sink </t>
  </si>
  <si>
    <t>3.41.69</t>
  </si>
  <si>
    <t>3.41.70</t>
  </si>
  <si>
    <t>4.10.53</t>
  </si>
  <si>
    <t>3.41.71</t>
  </si>
  <si>
    <t>4.10.54</t>
  </si>
  <si>
    <t>3.41.72</t>
  </si>
  <si>
    <t>3.41.73</t>
  </si>
  <si>
    <t xml:space="preserve">Supply &amp; Install fire protection requirement and materials as specified shown on the drawing with requirement of civil defence, fire extinguishers; </t>
  </si>
  <si>
    <t>3.41.74</t>
  </si>
  <si>
    <t>3.41.75</t>
  </si>
  <si>
    <t>4.10.55</t>
  </si>
  <si>
    <t>3.41.76</t>
  </si>
  <si>
    <t>4.10.56</t>
  </si>
  <si>
    <t>3.41.77</t>
  </si>
  <si>
    <t>4.10.57</t>
  </si>
  <si>
    <t>(*) Fire cabinet including (FHC-2) hose reel (25mm+30m length) +FE-1) include all accessories</t>
  </si>
  <si>
    <t>3.41.78</t>
  </si>
  <si>
    <t>Fire Department Connection:-</t>
  </si>
  <si>
    <t>3.41.79</t>
  </si>
  <si>
    <t>4.10.58</t>
  </si>
  <si>
    <t>3.41.80</t>
  </si>
  <si>
    <t>Supply and install firewater pipe work from BS with fittings including all builders work and utility connection etc. Pipes of all diameters as shown on the drawings in the running length fixing in support.</t>
  </si>
  <si>
    <t>3.41.81</t>
  </si>
  <si>
    <t>4.10.59</t>
  </si>
  <si>
    <t>(*) 40 mm</t>
  </si>
  <si>
    <t>3.41.82</t>
  </si>
  <si>
    <t>4.10.60</t>
  </si>
  <si>
    <t xml:space="preserve">(*) 100 mm </t>
  </si>
  <si>
    <t>3.41.83</t>
  </si>
  <si>
    <t>3.41.84</t>
  </si>
  <si>
    <t>4.10.61</t>
  </si>
  <si>
    <t>3.41.85</t>
  </si>
  <si>
    <t>3.41.86</t>
  </si>
  <si>
    <t>4.10.62</t>
  </si>
  <si>
    <t>3.41.87</t>
  </si>
  <si>
    <t xml:space="preserve">3.42 BILL NO. 4.11 – AIR CONDITIONING WORKS         </t>
  </si>
  <si>
    <t>35 (out of 35)</t>
  </si>
  <si>
    <t>3.42.1</t>
  </si>
  <si>
    <t>AIR-CONDITIONING INSTALLATION</t>
  </si>
  <si>
    <t>3.42.2</t>
  </si>
  <si>
    <t>METAL DUCT</t>
  </si>
  <si>
    <t>3.42.3</t>
  </si>
  <si>
    <t>3.42.4</t>
  </si>
  <si>
    <t>4.11.01</t>
  </si>
  <si>
    <t>3.42.5</t>
  </si>
  <si>
    <t>DUCT INSULATION</t>
  </si>
  <si>
    <t>3.42.6</t>
  </si>
  <si>
    <t xml:space="preserve">FSK faced rigid fiberglass insulation, secured to ducts by wrapped with fiber cloth and coated with sealfas insulation as specified </t>
  </si>
  <si>
    <t>3.42.7</t>
  </si>
  <si>
    <t>4.11.02</t>
  </si>
  <si>
    <t>3.42.8</t>
  </si>
  <si>
    <t>4.11.03</t>
  </si>
  <si>
    <t>3.42.9</t>
  </si>
  <si>
    <t>4.11.04</t>
  </si>
  <si>
    <t>3.42.10</t>
  </si>
  <si>
    <t>DIFFUSERS, REGISTERS, AND GRILLES</t>
  </si>
  <si>
    <t>3.42.11</t>
  </si>
  <si>
    <t>3.42.12</t>
  </si>
  <si>
    <t>Air Terminals</t>
  </si>
  <si>
    <t>3.42.13</t>
  </si>
  <si>
    <t>Exhaust air ceiling diffuser fabricated of extruded aluminum and are polyester powder coated complete all accessories according to the drawings and specification.</t>
  </si>
  <si>
    <t>3.42.14</t>
  </si>
  <si>
    <t>4.11.05</t>
  </si>
  <si>
    <t>(*) 150mm X 150mm</t>
  </si>
  <si>
    <t>3.42.15</t>
  </si>
  <si>
    <t>4.11.06</t>
  </si>
  <si>
    <t>(*) 200mm X 200mm</t>
  </si>
  <si>
    <t>3.42.16</t>
  </si>
  <si>
    <t>4.11.07</t>
  </si>
  <si>
    <t>(*) 350mm X 350mm</t>
  </si>
  <si>
    <t>3.42.17</t>
  </si>
  <si>
    <t>Supply air ceiling diffuser fabricated of extruded aluminum and are polyester powder coated complete all accessories according to the drawings and specification.</t>
  </si>
  <si>
    <t>3.42.18</t>
  </si>
  <si>
    <t>4.11.08</t>
  </si>
  <si>
    <t>(*) 250mm X 250mm</t>
  </si>
  <si>
    <t>3.42.19</t>
  </si>
  <si>
    <t>4.11.09</t>
  </si>
  <si>
    <t>(*) 300mm X 300mm</t>
  </si>
  <si>
    <t>3.42.20</t>
  </si>
  <si>
    <t>4.11.10</t>
  </si>
  <si>
    <t>3.42.21</t>
  </si>
  <si>
    <t>Return air ceiling diffuser fabricated of extruded aluminum and are polyester powder coated complete all accessories according to the drawings and specification.</t>
  </si>
  <si>
    <t>3.42.22</t>
  </si>
  <si>
    <t>4.11.11</t>
  </si>
  <si>
    <t>3.42.23</t>
  </si>
  <si>
    <t>4.11.12</t>
  </si>
  <si>
    <t>3.42.24</t>
  </si>
  <si>
    <t>Supply air  grill double deflection with adjustable blades  fabricated of extruded aluminum and are polyester powder coated complete with opposed blade volume damper and all accessories according to the drawings and specification.</t>
  </si>
  <si>
    <t>3.42.25</t>
  </si>
  <si>
    <t>4.11.13</t>
  </si>
  <si>
    <t>(*) 250mm X 150mm</t>
  </si>
  <si>
    <t>3.42.26</t>
  </si>
  <si>
    <t>4.11.14</t>
  </si>
  <si>
    <t>(*) 300mm X 200mm</t>
  </si>
  <si>
    <t>3.42.27</t>
  </si>
  <si>
    <t>4.11.15</t>
  </si>
  <si>
    <t>(*) 450mm X 150mm</t>
  </si>
  <si>
    <t>3.42.28</t>
  </si>
  <si>
    <t>Return air  grill fabricated of extruded aluminum and are polyester powder coated complete with opposed blade volume damper and all accessories according to the drawings and specification.</t>
  </si>
  <si>
    <t>3.42.29</t>
  </si>
  <si>
    <t>4.11.16</t>
  </si>
  <si>
    <t>3.42.30</t>
  </si>
  <si>
    <t>4.11.17</t>
  </si>
  <si>
    <t>3.42.31</t>
  </si>
  <si>
    <t>Exhaust air  grill fabricated of extruded aluminum and are polyester powder coated complete with opposed blade volume damper and all accessories according to the drawings and specification.</t>
  </si>
  <si>
    <t>3.42.32</t>
  </si>
  <si>
    <t>(*) 150mm X 100mm</t>
  </si>
  <si>
    <t>3.42.33</t>
  </si>
  <si>
    <t>(*) 350mm X 150mm</t>
  </si>
  <si>
    <t>3.42.34</t>
  </si>
  <si>
    <t>Supply Linear Slot Diffuser fabricated of extruded aluminum and polyester powder coated complete , opposed blade volume dampers ,plenum box with acoustical internal insulation, the spigot flexible duct shall control the flow from face of linear diffuser  and all accessories  according to drawings and specification.</t>
  </si>
  <si>
    <t>3.42.35</t>
  </si>
  <si>
    <t>4.11.18</t>
  </si>
  <si>
    <t>(*) 25mm 2 slots, 12000 mm length</t>
  </si>
  <si>
    <t>3.42.36</t>
  </si>
  <si>
    <t>Return Linear Slot Diffuser fabricated of extruded aluminum and polyester powder coated complete,  and all accessories  according to drawings and specification.</t>
  </si>
  <si>
    <t>3.42.37</t>
  </si>
  <si>
    <t>4.11.19</t>
  </si>
  <si>
    <t>(*) 25mm 2 slots 1200 mm length</t>
  </si>
  <si>
    <t>3.42.38</t>
  </si>
  <si>
    <t>PACKAGED AIR HANDLING UNIT</t>
  </si>
  <si>
    <t>3.42.39</t>
  </si>
  <si>
    <t>Air handling unit complete with all integral accessories, filters, marine light in each section, DX coil, stainless steel drain pan and anti vibration mountings as per detail drawing, connected with condensing unit system including copper pipe, fittings such as flexible connections, unions, test plugs, thermometers, thermostat, all type of valves etc.,control system with control panel and final power supply connection as specified</t>
  </si>
  <si>
    <t>3.42.40</t>
  </si>
  <si>
    <t>AHU / CU</t>
  </si>
  <si>
    <t>3.42.41</t>
  </si>
  <si>
    <t>4.11.20</t>
  </si>
  <si>
    <t>(*) AHU-CC-01 Supply air 2032 L/S, Total Cooling Capacity  39.00 kW</t>
  </si>
  <si>
    <t>3.42.42</t>
  </si>
  <si>
    <t>4.11.21</t>
  </si>
  <si>
    <t>(*) AHU-CC-02 Supply air 3525 L/S, Total Cooling Capacity  104.80 kW</t>
  </si>
  <si>
    <t>3.42.43</t>
  </si>
  <si>
    <t>SPLIT ROOM AIR CONDITIONING</t>
  </si>
  <si>
    <t>3.42.44</t>
  </si>
  <si>
    <t xml:space="preserve">Decorative-Split air conditioning unit high wall type consisting of  indoor &amp;outdoor (condensing unit), and use refrigerant 410 A at maximum EER as per estidama requirement (the fins to be coated by anti corrosion material) complete with cooling coil, air filter, fans, electrical motor, room thermostat  (wireless type),  with all required accessories according to drawings and specification (cooling only). </t>
  </si>
  <si>
    <t>3.42.45</t>
  </si>
  <si>
    <t>4.11.22</t>
  </si>
  <si>
    <t>(*) AC-01/CU-01, Cooling Capacity 1.20 kW</t>
  </si>
  <si>
    <t>3.42.46</t>
  </si>
  <si>
    <t>HVAC Fans</t>
  </si>
  <si>
    <t>3.42.47</t>
  </si>
  <si>
    <t>Exhaust air  centrifugal inline fan complete with back draft damper, electric motor, weather proof housing,direct drive motor, control panel to be connected and interface with BMS system, and all required accessories according to drawings and specification.</t>
  </si>
  <si>
    <t>3.42.48</t>
  </si>
  <si>
    <t>4.11.23</t>
  </si>
  <si>
    <t>(*) EF-CC-01, air flow rate 405 l/s</t>
  </si>
  <si>
    <t>3.42.49</t>
  </si>
  <si>
    <t>4.11.24</t>
  </si>
  <si>
    <t>(*) EF-CC-02, air flow rate 315 l/s</t>
  </si>
  <si>
    <t>3.42.50</t>
  </si>
  <si>
    <t>4.11.25</t>
  </si>
  <si>
    <t>(*) EF-CC-03, air flow rate 50 l/s</t>
  </si>
  <si>
    <t>3.42.51</t>
  </si>
  <si>
    <t>4.11.26</t>
  </si>
  <si>
    <t>(*) EF-CC-04, air flow rate 50 l/s</t>
  </si>
  <si>
    <t>3.42.52</t>
  </si>
  <si>
    <t>Terminal Units (CAV &amp; VAV by Pass boxes)</t>
  </si>
  <si>
    <t>3.42.53</t>
  </si>
  <si>
    <t xml:space="preserve">Basic unit consists of a diverter type damper, actuator, bypass port and selected pressure dependent controls, A balancing damper is required ahead of the inlet, thermostate , </t>
  </si>
  <si>
    <t>3.42.54</t>
  </si>
  <si>
    <t>4.11.27</t>
  </si>
  <si>
    <t>(*) BPB-2</t>
  </si>
  <si>
    <t>3.42.55</t>
  </si>
  <si>
    <t>4.11.28</t>
  </si>
  <si>
    <t>(*) BPB-3</t>
  </si>
  <si>
    <t>3.42.56</t>
  </si>
  <si>
    <t>4.11.29</t>
  </si>
  <si>
    <t>(*) BPB-4</t>
  </si>
  <si>
    <t>3.42.57</t>
  </si>
  <si>
    <t>4.11.30</t>
  </si>
  <si>
    <t>(*) CAV</t>
  </si>
  <si>
    <t>3.42.58</t>
  </si>
  <si>
    <t>4.11.31</t>
  </si>
  <si>
    <t xml:space="preserve">(*) Drain UPVC pipes from HVAC equipment to the nearest plumbing floor drain point including all fitting, bend and all ancillary connections as per drawings and specification. </t>
  </si>
  <si>
    <t>3.42.59</t>
  </si>
  <si>
    <t>4.11.32</t>
  </si>
  <si>
    <t>(*) Balancing, Testing, Commissioning of HVAC System: Shall include all equipment's and tools required in performing Testing, commissioning and operation of HVAC equipment, adjusting and air  balancing of HVAC system. .</t>
  </si>
  <si>
    <t>3.42.60</t>
  </si>
  <si>
    <t>3.42.61</t>
  </si>
  <si>
    <t>4.11.33</t>
  </si>
  <si>
    <t>3.42.62</t>
  </si>
  <si>
    <t xml:space="preserve">3.43 BILL NO. 4.12 –   EXTERNAL WORKS AND CAR PARKING </t>
  </si>
  <si>
    <t>3.43.1</t>
  </si>
  <si>
    <t>3.43.2</t>
  </si>
  <si>
    <t>3.43.3</t>
  </si>
  <si>
    <t>3.43.4</t>
  </si>
  <si>
    <t>3.43.5</t>
  </si>
  <si>
    <t>4.12.01</t>
  </si>
  <si>
    <t>(*) Embankment filling with imported natural material, 300mm thick;  in two layers (each layer 15cm thick), including each layer compacted to at least 95% MDD with CBR &gt;30%, as shown on drawings and as specified.</t>
  </si>
  <si>
    <t>3.43.6</t>
  </si>
  <si>
    <t>3.43.7</t>
  </si>
  <si>
    <t>3.43.8</t>
  </si>
  <si>
    <t>4.12.02</t>
  </si>
  <si>
    <t>3.43.9</t>
  </si>
  <si>
    <t>4.12.03</t>
  </si>
  <si>
    <t>3.43.10</t>
  </si>
  <si>
    <t>3.43.11</t>
  </si>
  <si>
    <t>4.12.04</t>
  </si>
  <si>
    <t>(*) Precast interlocking concrete paving blocks; (approved color, pattern and design) on and including 40 mm thick crushed sand bed,150 mm thick granular sub base, Granular Sub base CBR &gt; 60% type II, depth 300mm thickin; two layers (each layer 15cm thick). Precast concrete block paving tiles; thickness 80mm and including 40mm thick sand bed</t>
  </si>
  <si>
    <t>3.43.12</t>
  </si>
  <si>
    <t>4.12.05</t>
  </si>
  <si>
    <t>(*) Concrete Pavers in concrete base 
Supply and installation of square Concrete Pavers, including 50mm crushed sand bedding, joint filling and compaction including concrete base. 
Pavement module with various 200x200x80mm as per detail.
Material finish and color refer to hardscape schedule and Landscape detail.
Paving type:  P1</t>
  </si>
  <si>
    <t>3.43.13</t>
  </si>
  <si>
    <t>4.12.06</t>
  </si>
  <si>
    <t>(*) Concrete Pavers in concrete base 
Supply and installation of square Concrete Pavers, including 50mm crushed sand bedding, joint filling and compaction including concrete base.
Pavement module with various 200x200x80mm as per detail.
Material finish and color refer to hardscape schedule and Landscape detail.
Paving type:  P2</t>
  </si>
  <si>
    <t>3.43.14</t>
  </si>
  <si>
    <t>4.12.07</t>
  </si>
  <si>
    <t>(*) Concrete Pavers in concrete base 
Supply and installation of square Concrete Pavers, including 50mm crushed sand bedding, joint filling and compaction including concrete base. 
Pavement module with various 200x200x80mm as per detail.
Material finish and color refer to hardscape schedule and Landscape detail.
Paving type:  P3</t>
  </si>
  <si>
    <t>3.43.15</t>
  </si>
  <si>
    <t>4.12.08</t>
  </si>
  <si>
    <t>(*) Loose Gravel
Supply and install loose pebbles (10-30mm diameter sieve size); 100mm thk. on compacted, cleaned surface and geo textile (120g/m2- overlap 200mm) as per landscape architect detail and specification.
Allow for all incidental works, as per specification and Landscape Architect's instruction/approval.
Material and color refer to hardscape schedule Landscape Architect's detail.
Surface type:   G1</t>
  </si>
  <si>
    <t>3.43.16</t>
  </si>
  <si>
    <t>3.43.17</t>
  </si>
  <si>
    <t>3.43.18</t>
  </si>
  <si>
    <t>3.43.19</t>
  </si>
  <si>
    <t>3.43.20</t>
  </si>
  <si>
    <t>4.12.09</t>
  </si>
  <si>
    <t>3.43.21</t>
  </si>
  <si>
    <t>3.43.22</t>
  </si>
  <si>
    <t>3.43.23</t>
  </si>
  <si>
    <t>4.12.10</t>
  </si>
  <si>
    <t>3.43.24</t>
  </si>
  <si>
    <t>4.12.11</t>
  </si>
  <si>
    <t>3.43.25</t>
  </si>
  <si>
    <t>4.12.12</t>
  </si>
  <si>
    <t>3.43.26</t>
  </si>
  <si>
    <t>4.12.13</t>
  </si>
  <si>
    <t>(*) White/Yellow/Blue chevron, Disabled Parking and hatch marking; type 657 &amp; 658</t>
  </si>
  <si>
    <t>3.43.27</t>
  </si>
  <si>
    <t xml:space="preserve"> PAINTING</t>
  </si>
  <si>
    <t>3.43.28</t>
  </si>
  <si>
    <t>Chlorinated rubber based quick drying paint applied in two coats to exposed faces of concrete kerbs and road separator; colour as per drawing/specification and as  directed by the Engineer</t>
  </si>
  <si>
    <t>3.43.29</t>
  </si>
  <si>
    <t>4.12.14</t>
  </si>
  <si>
    <t>3.43.30</t>
  </si>
  <si>
    <t xml:space="preserve">Signage for Community Center
</t>
  </si>
  <si>
    <t>3.43.31</t>
  </si>
  <si>
    <t>4.12.15</t>
  </si>
  <si>
    <t xml:space="preserve">(*) Address numbering signs for community center to comply with the authority requirements, specification and drawings
</t>
  </si>
  <si>
    <t>3.43.32</t>
  </si>
  <si>
    <t>3.43.33</t>
  </si>
  <si>
    <t>4.12.16</t>
  </si>
  <si>
    <t>3.43.34</t>
  </si>
  <si>
    <t>3.44 BILL NO. 5 - JUMA'A MOSQUE</t>
  </si>
  <si>
    <t xml:space="preserve">3.45 BILL NO. 5.01 – EARTHWORK &amp; EXCAVATION         </t>
  </si>
  <si>
    <t>3.45.1</t>
  </si>
  <si>
    <t>EARTHWORKS</t>
  </si>
  <si>
    <t>3.45.2</t>
  </si>
  <si>
    <t>3.45.3</t>
  </si>
  <si>
    <t>5.01.01</t>
  </si>
  <si>
    <t>3.45.4</t>
  </si>
  <si>
    <t>EARTHWORKS AND EXCAVATIONS</t>
  </si>
  <si>
    <t>3.45.5</t>
  </si>
  <si>
    <t>5.01.02</t>
  </si>
  <si>
    <t>3.45.6</t>
  </si>
  <si>
    <t>5.01.03</t>
  </si>
  <si>
    <t>3.45.7</t>
  </si>
  <si>
    <t>5.01.04</t>
  </si>
  <si>
    <t>(*) Backfilling &amp; compaction with imported material up to the bottom of the raft slab, placed on the existing ground level as per the drawings</t>
  </si>
  <si>
    <t>3.45.8</t>
  </si>
  <si>
    <t>5.01.05</t>
  </si>
  <si>
    <t>3.45.9</t>
  </si>
  <si>
    <t>5.01.06</t>
  </si>
  <si>
    <t>3.45.10</t>
  </si>
  <si>
    <t>3.45.11</t>
  </si>
  <si>
    <t>5.01.07</t>
  </si>
  <si>
    <t>3.45.12</t>
  </si>
  <si>
    <t xml:space="preserve">3.46 BILL NO. 5.02 – CONCRETE WORKS             </t>
  </si>
  <si>
    <t>20 (out of 20)</t>
  </si>
  <si>
    <t>3.46.1</t>
  </si>
  <si>
    <t>3.46.2</t>
  </si>
  <si>
    <t xml:space="preserve">Plain in situ cement concrete in SRCas blinding layer including form work with compressive strength 20 N/mm2,in accordance with drawings Specification </t>
  </si>
  <si>
    <t>3.46.3</t>
  </si>
  <si>
    <t>5.02.01</t>
  </si>
  <si>
    <t>3.46.4</t>
  </si>
  <si>
    <t>5.02.02</t>
  </si>
  <si>
    <t>3.46.5</t>
  </si>
  <si>
    <t>5.02.03</t>
  </si>
  <si>
    <t>3.46.6</t>
  </si>
  <si>
    <t>3.46.7</t>
  </si>
  <si>
    <t>5.02.04</t>
  </si>
  <si>
    <t>3.46.8</t>
  </si>
  <si>
    <t>5.02.05</t>
  </si>
  <si>
    <t>3.46.9</t>
  </si>
  <si>
    <t>5.02.06</t>
  </si>
  <si>
    <t>(*) Ground beams</t>
  </si>
  <si>
    <t>3.46.10</t>
  </si>
  <si>
    <t>5.02.07</t>
  </si>
  <si>
    <t xml:space="preserve">(*) Columns neck and walls neck under the ground level </t>
  </si>
  <si>
    <t>3.46.11</t>
  </si>
  <si>
    <t>5.02.08</t>
  </si>
  <si>
    <t>(*) Steps and Ramp including foundation.</t>
  </si>
  <si>
    <t>3.46.12</t>
  </si>
  <si>
    <t>5.02.09</t>
  </si>
  <si>
    <t>3.46.13</t>
  </si>
  <si>
    <t>3.46.14</t>
  </si>
  <si>
    <t>5.02.10</t>
  </si>
  <si>
    <t>(*) 1 layers of 1000 gauge sheet laid under foundation, tie beams, ground beam, grade slab, etc. as shown in drawings</t>
  </si>
  <si>
    <t>3.46.15</t>
  </si>
  <si>
    <t>5.02.11</t>
  </si>
  <si>
    <t>(*) Prepare surface &amp; apply Fluid applied rubberized asphalt as per drawings and specifications</t>
  </si>
  <si>
    <t>3.46.16</t>
  </si>
  <si>
    <t>3.46.17</t>
  </si>
  <si>
    <t>3.46.18</t>
  </si>
  <si>
    <t>5.02.12</t>
  </si>
  <si>
    <t>(*) Reinforced Concrete Columns and Walls</t>
  </si>
  <si>
    <t>3.46.19</t>
  </si>
  <si>
    <t>5.02.13</t>
  </si>
  <si>
    <t>3.46.20</t>
  </si>
  <si>
    <t>3.46.21</t>
  </si>
  <si>
    <t>5.02.14</t>
  </si>
  <si>
    <t>(*) Solid Slab with 120mm thick</t>
  </si>
  <si>
    <t>3.46.22</t>
  </si>
  <si>
    <t>5.02.15</t>
  </si>
  <si>
    <t>(*) Solid Slab with 160mm thick</t>
  </si>
  <si>
    <t>3.46.23</t>
  </si>
  <si>
    <t>5.02.16</t>
  </si>
  <si>
    <t>(*) Solid Slab with 180mm thick</t>
  </si>
  <si>
    <t>3.46.24</t>
  </si>
  <si>
    <t>5.02.17</t>
  </si>
  <si>
    <t>(*) Solid Slab with 240mm thick</t>
  </si>
  <si>
    <t>3.46.25</t>
  </si>
  <si>
    <t>5.02.18</t>
  </si>
  <si>
    <t>3.46.26</t>
  </si>
  <si>
    <t>5.02.19</t>
  </si>
  <si>
    <t>(*) Upstand</t>
  </si>
  <si>
    <t>3.46.27</t>
  </si>
  <si>
    <t>3.46.28</t>
  </si>
  <si>
    <t>5.02.20</t>
  </si>
  <si>
    <t>3.46.29</t>
  </si>
  <si>
    <t xml:space="preserve">3.47 BILL NO. 5.03 – BLOCK WORKS             </t>
  </si>
  <si>
    <t>3.47.1</t>
  </si>
  <si>
    <t>3.47.2</t>
  </si>
  <si>
    <t>3.47.3</t>
  </si>
  <si>
    <t>5.03.01</t>
  </si>
  <si>
    <t>(*) Wall Type W01 &amp; W02</t>
  </si>
  <si>
    <t>3.47.4</t>
  </si>
  <si>
    <t>5.03.02</t>
  </si>
  <si>
    <t>(*) Wall Type W08 &amp; W09</t>
  </si>
  <si>
    <t>3.47.5</t>
  </si>
  <si>
    <t>5.03.03</t>
  </si>
  <si>
    <t>(*) Wall Type W10</t>
  </si>
  <si>
    <t>3.47.6</t>
  </si>
  <si>
    <t>5.03.04</t>
  </si>
  <si>
    <t>3.47.7</t>
  </si>
  <si>
    <t>5.03.05</t>
  </si>
  <si>
    <t>(*) Wall Type W13</t>
  </si>
  <si>
    <t>3.47.8</t>
  </si>
  <si>
    <t>5.03.06</t>
  </si>
  <si>
    <t>(*) Wall Type W14</t>
  </si>
  <si>
    <t>3.47.9</t>
  </si>
  <si>
    <t>5.03.07</t>
  </si>
  <si>
    <t>(*) Wall Type W15</t>
  </si>
  <si>
    <t>3.47.10</t>
  </si>
  <si>
    <t>5.03.08</t>
  </si>
  <si>
    <t>(*) Wall Type W16 &amp; W18</t>
  </si>
  <si>
    <t>3.47.11</t>
  </si>
  <si>
    <t>5.03.09</t>
  </si>
  <si>
    <t>(*) Wall Type W17</t>
  </si>
  <si>
    <t>3.47.12</t>
  </si>
  <si>
    <t>5.03.10</t>
  </si>
  <si>
    <t>(*) Wall Type W18</t>
  </si>
  <si>
    <t>3.47.13</t>
  </si>
  <si>
    <t>5.03.11</t>
  </si>
  <si>
    <t>(*) Wall Type W19</t>
  </si>
  <si>
    <t>3.47.14</t>
  </si>
  <si>
    <t>5.03.12</t>
  </si>
  <si>
    <t>(*) Wall Type W20</t>
  </si>
  <si>
    <t>3.47.15</t>
  </si>
  <si>
    <t>5.03.13</t>
  </si>
  <si>
    <t>(*) Wall Type W22</t>
  </si>
  <si>
    <t>3.47.16</t>
  </si>
  <si>
    <t>5.03.14</t>
  </si>
  <si>
    <t>(*) Wall Type W23</t>
  </si>
  <si>
    <t>3.47.17</t>
  </si>
  <si>
    <t>5.03.15</t>
  </si>
  <si>
    <t>(*) Wall Type W24</t>
  </si>
  <si>
    <t>3.47.18</t>
  </si>
  <si>
    <t>3.47.19</t>
  </si>
  <si>
    <t>5.03.16</t>
  </si>
  <si>
    <t>(*) Dampproof course for all type of walls</t>
  </si>
  <si>
    <t>3.47.20</t>
  </si>
  <si>
    <t>3.47.21</t>
  </si>
  <si>
    <t>5.03.17</t>
  </si>
  <si>
    <t>3.47.22</t>
  </si>
  <si>
    <t>5.03.18</t>
  </si>
  <si>
    <t>3.47.23</t>
  </si>
  <si>
    <t>5.03.19</t>
  </si>
  <si>
    <t>3.47.24</t>
  </si>
  <si>
    <t>3.47.25</t>
  </si>
  <si>
    <t>5.03.20</t>
  </si>
  <si>
    <t>3.47.26</t>
  </si>
  <si>
    <t>3.48 BILL NO. 5.04 – WATERPROOFING AND ROOFING</t>
  </si>
  <si>
    <t>3.48.1</t>
  </si>
  <si>
    <t>WATERPROOFING FOR ROOF AND TOP OF ROOF</t>
  </si>
  <si>
    <t>3.48.2</t>
  </si>
  <si>
    <t>5.04.01</t>
  </si>
  <si>
    <t>3.48.3</t>
  </si>
  <si>
    <t>5.04.02</t>
  </si>
  <si>
    <t>3.48.4</t>
  </si>
  <si>
    <t>5.04.03</t>
  </si>
  <si>
    <t>3.48.5</t>
  </si>
  <si>
    <t>5.04.04</t>
  </si>
  <si>
    <t xml:space="preserve">(*) Filter membrane
</t>
  </si>
  <si>
    <t>3.48.6</t>
  </si>
  <si>
    <t>5.04.05</t>
  </si>
  <si>
    <t>(*) Gravel Paving as per drawings</t>
  </si>
  <si>
    <t>3.48.7</t>
  </si>
  <si>
    <t>3.48.8</t>
  </si>
  <si>
    <t>5.04.06</t>
  </si>
  <si>
    <t>3.48.9</t>
  </si>
  <si>
    <t>KITCHEN, STORE, BATHROOMS, WET AREAS &amp; BALCONIES</t>
  </si>
  <si>
    <t>3.48.10</t>
  </si>
  <si>
    <t>5.04.09</t>
  </si>
  <si>
    <t>3.48.11</t>
  </si>
  <si>
    <t>5.04.10</t>
  </si>
  <si>
    <t>(*) ditto, Vertically, 300 mm high</t>
  </si>
  <si>
    <t>3.48.12</t>
  </si>
  <si>
    <t>5.04.11</t>
  </si>
  <si>
    <t>(*) Torch applied 4mm thick modified SBS bitumen waterproofing membrane insulation(double layer) for F.F wet areas including one coat of bitumen primer as specified</t>
  </si>
  <si>
    <t>3.48.13</t>
  </si>
  <si>
    <t>5.04.12</t>
  </si>
  <si>
    <t>3.48.14</t>
  </si>
  <si>
    <t>3.48.15</t>
  </si>
  <si>
    <t>5.04.13</t>
  </si>
  <si>
    <t>3.48.16</t>
  </si>
  <si>
    <t xml:space="preserve">3.49 BILL NO. 5.05 – ALUMINIUM AND METAL WORKS                                  </t>
  </si>
  <si>
    <t>3.49.1</t>
  </si>
  <si>
    <t>ALUMINUM &amp; METAL  WORK ALL ALUMINUM WORK IS TO BE READ IN CONJUNCTION WITH DRAWINGS</t>
  </si>
  <si>
    <t>3.49.2</t>
  </si>
  <si>
    <t>3.49.3</t>
  </si>
  <si>
    <t>Mosque</t>
  </si>
  <si>
    <t>3.49.4</t>
  </si>
  <si>
    <t>5.05.01</t>
  </si>
  <si>
    <t>(*) Double Swing Louver Door - SD06, 2000x2200mm</t>
  </si>
  <si>
    <t>3.49.5</t>
  </si>
  <si>
    <t>5.05.02</t>
  </si>
  <si>
    <t>(*) Single Swing Door - SD07, 1000x2200mm</t>
  </si>
  <si>
    <t>3.49.6</t>
  </si>
  <si>
    <t>5.05.03</t>
  </si>
  <si>
    <t>(*) Aluminium Fixed Window W01, 1400x5400mm</t>
  </si>
  <si>
    <t>3.49.7</t>
  </si>
  <si>
    <t>5.05.04</t>
  </si>
  <si>
    <t>(*) Aluminium Fixed Window W02,800x1800mm</t>
  </si>
  <si>
    <t>3.49.8</t>
  </si>
  <si>
    <t>5.05.05</t>
  </si>
  <si>
    <t>(*) Aluminium Fixed Window W03,600x1800mm</t>
  </si>
  <si>
    <t>3.49.9</t>
  </si>
  <si>
    <t>5.05.06</t>
  </si>
  <si>
    <t>(*) Aluminium Fixed Window W04,3600x600mm</t>
  </si>
  <si>
    <t>3.49.10</t>
  </si>
  <si>
    <t>5.05.07</t>
  </si>
  <si>
    <t>(*) Aluminium Fixed Window W05,3450x600mm</t>
  </si>
  <si>
    <t>3.49.11</t>
  </si>
  <si>
    <t>5.05.08</t>
  </si>
  <si>
    <t>(*) Aluminium Fixed Window W06,3300x600mm</t>
  </si>
  <si>
    <t>3.49.12</t>
  </si>
  <si>
    <t>5.05.09</t>
  </si>
  <si>
    <t>(*) Aluminium Fixed Window W07,3250x600mm</t>
  </si>
  <si>
    <t>3.49.13</t>
  </si>
  <si>
    <t>Imam &amp; Mu' Athen's Residence</t>
  </si>
  <si>
    <t>3.49.14</t>
  </si>
  <si>
    <t>5.05.10</t>
  </si>
  <si>
    <t>(*) Aluminium Swing Window W001,1600x1400mm</t>
  </si>
  <si>
    <t>3.49.15</t>
  </si>
  <si>
    <t>5.05.11</t>
  </si>
  <si>
    <t>(*) Aluminium Swing Window W002,1400x1300mm</t>
  </si>
  <si>
    <t>3.49.16</t>
  </si>
  <si>
    <t>5.05.12</t>
  </si>
  <si>
    <t>(*) Aluminium Swing Window W003,1100x1400mm</t>
  </si>
  <si>
    <t>3.49.17</t>
  </si>
  <si>
    <t>3.49.18</t>
  </si>
  <si>
    <t>5.05.13</t>
  </si>
  <si>
    <t xml:space="preserve">(*) Fabrication, painting and fixing of  floor powder coated aluminium Staircase handrail as specified
</t>
  </si>
  <si>
    <t>3.49.19</t>
  </si>
  <si>
    <t>5.05.15</t>
  </si>
  <si>
    <t>(*) Fabrication, painting and fixing of  Aluminum powder coated  Ramp handrail as specified</t>
  </si>
  <si>
    <t>3.49.20</t>
  </si>
  <si>
    <t>5.05.16</t>
  </si>
  <si>
    <t xml:space="preserve">(*) Spiral stair case including handrails and centroidal column as shown in detailed drawings and mentioned in Specification </t>
  </si>
  <si>
    <t>3.49.21</t>
  </si>
  <si>
    <t>5.05.17</t>
  </si>
  <si>
    <t xml:space="preserve">(*) Supply and install metal crescents for the Mosque and  Minerate as per drawings and Specification </t>
  </si>
  <si>
    <t>3.49.22</t>
  </si>
  <si>
    <t>5.05.18</t>
  </si>
  <si>
    <t>(*) Fabrication, painting and fixing of Cat Ladder with roof hatch panel as specified in the Imam &amp; Mu' Athen's Residence drawings</t>
  </si>
  <si>
    <t>3.49.23</t>
  </si>
  <si>
    <t>5.05.19</t>
  </si>
  <si>
    <t>(*) Fabrication, painting and fixing of Cat Ladders as specified in the Mosque drawings</t>
  </si>
  <si>
    <t>3.49.24</t>
  </si>
  <si>
    <t>5.05.20</t>
  </si>
  <si>
    <t>(*) Fabrication &amp; fixing of aluminium powder caoted pergola with all support framework as per drawings and Specification.</t>
  </si>
  <si>
    <t>3.49.25</t>
  </si>
  <si>
    <t>3.49.26</t>
  </si>
  <si>
    <t>5.05.21</t>
  </si>
  <si>
    <t>3.49.27</t>
  </si>
  <si>
    <t xml:space="preserve">3.50 BILL NO. 5.06 – WOODEN WORKS                                             </t>
  </si>
  <si>
    <t>3.50.1</t>
  </si>
  <si>
    <t>3.50.2</t>
  </si>
  <si>
    <t>3.50.3</t>
  </si>
  <si>
    <t>3.50.4</t>
  </si>
  <si>
    <t>5.06.01</t>
  </si>
  <si>
    <t>(*) Double Swing Door -MD01,2000x2200mm</t>
  </si>
  <si>
    <t>3.50.5</t>
  </si>
  <si>
    <t>5.06.02</t>
  </si>
  <si>
    <t>(*) Single Swing Door -D02,1100x2200mm</t>
  </si>
  <si>
    <t>3.50.6</t>
  </si>
  <si>
    <t>5.06.03</t>
  </si>
  <si>
    <t>(*) Single Swing Door -D03,1100x2200mm</t>
  </si>
  <si>
    <t>3.50.7</t>
  </si>
  <si>
    <t>5.06.04</t>
  </si>
  <si>
    <t>(*) Single Swing Door -D04,1000x2200mm</t>
  </si>
  <si>
    <t>3.50.8</t>
  </si>
  <si>
    <t>5.06.05</t>
  </si>
  <si>
    <t>(*) Single Swing Door -D06,900x2200mm</t>
  </si>
  <si>
    <t>3.50.9</t>
  </si>
  <si>
    <t>3.50.10</t>
  </si>
  <si>
    <t>5.06.06</t>
  </si>
  <si>
    <t>(*) Single Swing Door -D01,1000x2200mm</t>
  </si>
  <si>
    <t>3.50.11</t>
  </si>
  <si>
    <t>5.06.07</t>
  </si>
  <si>
    <t>(*) Single Swing Door -D02,900x2200mm (1 Hr Fire Rated)</t>
  </si>
  <si>
    <t>3.50.12</t>
  </si>
  <si>
    <t>5.06.08</t>
  </si>
  <si>
    <t>(*) Single Swing Door -D03,900x2200mm</t>
  </si>
  <si>
    <t>3.50.13</t>
  </si>
  <si>
    <t>5.06.09</t>
  </si>
  <si>
    <t>(*) Single Swing Door -D04,800x2200mm</t>
  </si>
  <si>
    <t>3.50.14</t>
  </si>
  <si>
    <t>Vanity Counters</t>
  </si>
  <si>
    <t>3.50.15</t>
  </si>
  <si>
    <t>3.50.16</t>
  </si>
  <si>
    <t>5.06.10</t>
  </si>
  <si>
    <t xml:space="preserve">(*) 1700 x 600 mm Overall size; with 2 nr opening for wash basins </t>
  </si>
  <si>
    <t>3.50.17</t>
  </si>
  <si>
    <t>5.06.11</t>
  </si>
  <si>
    <t xml:space="preserve">(*) 3100 x 600 mm Overall size; with 4 nr opening for wash basins </t>
  </si>
  <si>
    <t>3.50.18</t>
  </si>
  <si>
    <t>Shoe Raks</t>
  </si>
  <si>
    <t>3.50.19</t>
  </si>
  <si>
    <t>5.06.12</t>
  </si>
  <si>
    <t>(*) WBP plywood / calcium silicate board shoe raks for male &amp; female ablution areas as per drawings and specifications</t>
  </si>
  <si>
    <t>3.50.20</t>
  </si>
  <si>
    <t>3.50.21</t>
  </si>
  <si>
    <t>5.06.13</t>
  </si>
  <si>
    <t>3.50.22</t>
  </si>
  <si>
    <t>3.51 BILL NO. 5.07 – FLOOR, WALL AND CEILING FINISHES</t>
  </si>
  <si>
    <t>41 (out of 41)</t>
  </si>
  <si>
    <t>3.51.1</t>
  </si>
  <si>
    <t>FLOOR, WALL AND CEILING FINISHES</t>
  </si>
  <si>
    <t>3.51.2</t>
  </si>
  <si>
    <t>Floor Finishes</t>
  </si>
  <si>
    <t>3.51.3</t>
  </si>
  <si>
    <t>Porcelain floor tile</t>
  </si>
  <si>
    <t>3.51.4</t>
  </si>
  <si>
    <t>Supply and installation of floor tiles fixing and grouting, including background</t>
  </si>
  <si>
    <t>3.51.5</t>
  </si>
  <si>
    <t>5.07.01</t>
  </si>
  <si>
    <t>(*) 450 x 450 x 8 mm thick, porcelain tiles (F01-IM)</t>
  </si>
  <si>
    <t>3.51.6</t>
  </si>
  <si>
    <t>5.07.02</t>
  </si>
  <si>
    <t>(*) 600 x 600 x 8 mm thick, polished porcelain tiles (F02-JM)</t>
  </si>
  <si>
    <t>3.51.7</t>
  </si>
  <si>
    <t>5.07.03</t>
  </si>
  <si>
    <t xml:space="preserve">(*) 8mm thick Anti-slip pattern porcelain tiles with coved adges, for treads and risers (F05-JM) </t>
  </si>
  <si>
    <t>3.51.8</t>
  </si>
  <si>
    <t>5.07.04</t>
  </si>
  <si>
    <t xml:space="preserve">(*) 8 mm thick, anti-slip porcelain tiles with antiskid strips (F06-JM) </t>
  </si>
  <si>
    <t>3.51.9</t>
  </si>
  <si>
    <t>5.07.05</t>
  </si>
  <si>
    <t xml:space="preserve">(*) 600 x 600 x 10 mm thick, porcelain tiles (F07-JM) </t>
  </si>
  <si>
    <t>3.51.10</t>
  </si>
  <si>
    <t>Porcelain floor tile skirting</t>
  </si>
  <si>
    <t>3.51.11</t>
  </si>
  <si>
    <t>5.07.06</t>
  </si>
  <si>
    <t xml:space="preserve">(*) 100 x 450 x 8mm thick porcelain tile skirting (S01-IM)  </t>
  </si>
  <si>
    <t>3.51.12</t>
  </si>
  <si>
    <t>5.07.07</t>
  </si>
  <si>
    <t xml:space="preserve">(*) 100 x 600 x 8mm thick porcelain tile skirting (S01-JM)  </t>
  </si>
  <si>
    <t>3.51.13</t>
  </si>
  <si>
    <t>Ceramic floor tile</t>
  </si>
  <si>
    <t>3.51.14</t>
  </si>
  <si>
    <t>3.51.15</t>
  </si>
  <si>
    <t>5.07.08</t>
  </si>
  <si>
    <t>(*) 200 x 200 x 8 mm thick, Non slip  Ceramic tiles (F02-IM)</t>
  </si>
  <si>
    <t>3.51.16</t>
  </si>
  <si>
    <t>5.07.09</t>
  </si>
  <si>
    <t>(*) 300 x 300 x 8 mm thick, Non slip ceramic tiles (F03-JM)</t>
  </si>
  <si>
    <t>3.51.17</t>
  </si>
  <si>
    <t>Ceramic floor tile skirting</t>
  </si>
  <si>
    <t>3.51.18</t>
  </si>
  <si>
    <t>5.07.10</t>
  </si>
  <si>
    <t xml:space="preserve">(*) 100 x 200 x 8mm thick ceramic tile skirting (S03-IM)  </t>
  </si>
  <si>
    <t>3.51.19</t>
  </si>
  <si>
    <t>Granite Floor Tiles</t>
  </si>
  <si>
    <t>3.51.20</t>
  </si>
  <si>
    <t>3.51.21</t>
  </si>
  <si>
    <t>5.07.11</t>
  </si>
  <si>
    <t>(*) 450 x 450 x 20 mm thick, pre-polished granite tiles (F03-IM)</t>
  </si>
  <si>
    <t>3.51.22</t>
  </si>
  <si>
    <t>5.07.12</t>
  </si>
  <si>
    <t>(*) 20 mm thick Pre-polished granite tile for internal stair case tread and riser with chamfered edges with anti slip groves (F04-IM)</t>
  </si>
  <si>
    <t>3.51.23</t>
  </si>
  <si>
    <t>5.07.13</t>
  </si>
  <si>
    <t>(*) 20 mm thick, flamed granite tiles with anti slip strips (F05-IM)</t>
  </si>
  <si>
    <t>3.51.24</t>
  </si>
  <si>
    <t>5.07.14</t>
  </si>
  <si>
    <t xml:space="preserve">(*) 100 x 450 x 8mm thick granite skirting (S02-IM) </t>
  </si>
  <si>
    <t>3.51.25</t>
  </si>
  <si>
    <t>Terrazzo tile</t>
  </si>
  <si>
    <t>3.51.26</t>
  </si>
  <si>
    <t xml:space="preserve">Supply and installation Terrazzo tiles fixing and grouting, including background and accessories, as per Drawings and Specification. </t>
  </si>
  <si>
    <t>3.51.27</t>
  </si>
  <si>
    <t>5.07.15</t>
  </si>
  <si>
    <t>(*) 300 x 300 x 28 mm thick to floor (F08-JM)</t>
  </si>
  <si>
    <t>3.51.28</t>
  </si>
  <si>
    <t>Terrazzo tile skirting</t>
  </si>
  <si>
    <t>3.51.29</t>
  </si>
  <si>
    <t>5.07.16</t>
  </si>
  <si>
    <t>(*) 100 x 300 x 20mm thick terrrazzo skirting (S02-JM)</t>
  </si>
  <si>
    <t>3.51.30</t>
  </si>
  <si>
    <t>Decorative Carpet</t>
  </si>
  <si>
    <t>3.51.31</t>
  </si>
  <si>
    <t>Supply and installation of decorative carpet as per drawing and specification</t>
  </si>
  <si>
    <t>3.51.32</t>
  </si>
  <si>
    <t>5.07.17</t>
  </si>
  <si>
    <t>(*) Decorative Carpet (F01-JM)</t>
  </si>
  <si>
    <t>3.51.33</t>
  </si>
  <si>
    <t>Wooden Skirting</t>
  </si>
  <si>
    <t>3.51.34</t>
  </si>
  <si>
    <t>5.07.18</t>
  </si>
  <si>
    <t>(*) 100 x 1200 x 20mm thick Wooden Skirting (S03-JM)</t>
  </si>
  <si>
    <t>3.51.35</t>
  </si>
  <si>
    <t>Threshold</t>
  </si>
  <si>
    <t>3.51.36</t>
  </si>
  <si>
    <t>5.07.19</t>
  </si>
  <si>
    <t xml:space="preserve">(*) 30 mm thick Granite threshold, different width, from 200 - 300 mm </t>
  </si>
  <si>
    <t>3.51.37</t>
  </si>
  <si>
    <t xml:space="preserve">Paint finish to floor </t>
  </si>
  <si>
    <t>3.51.38</t>
  </si>
  <si>
    <t>5.07.20</t>
  </si>
  <si>
    <t>(*) 50mm thick floated concrete screed with epoxy coating (F06-IM &amp; F04-JM)</t>
  </si>
  <si>
    <t>3.51.39</t>
  </si>
  <si>
    <t>Wall Finishes</t>
  </si>
  <si>
    <t>3.51.40</t>
  </si>
  <si>
    <t>Cement plaster and paint finish to internal surfaces</t>
  </si>
  <si>
    <t>3.51.41</t>
  </si>
  <si>
    <t>5.07.21</t>
  </si>
  <si>
    <t>(*) Plaster and acrylic based washable emulsion paint finish (W01)</t>
  </si>
  <si>
    <t>3.51.42</t>
  </si>
  <si>
    <t>5.07.22</t>
  </si>
  <si>
    <t>(*) Plaster and alkyd based paint finish (W02)</t>
  </si>
  <si>
    <t>3.51.43</t>
  </si>
  <si>
    <t>5.07.23</t>
  </si>
  <si>
    <t>(*) Plaster and haritage texture pure acralic paint (W03-JM)</t>
  </si>
  <si>
    <t>3.51.44</t>
  </si>
  <si>
    <t>Ceramic wall tile</t>
  </si>
  <si>
    <t>3.51.45</t>
  </si>
  <si>
    <t>Supply and installation of wall tiles, fixing and grouting, including background</t>
  </si>
  <si>
    <t>3.51.46</t>
  </si>
  <si>
    <t>5.07.24</t>
  </si>
  <si>
    <t>(*) 200 x 300 x 8 mm thick, Ceramic tiles (W03-IM)</t>
  </si>
  <si>
    <t>3.51.47</t>
  </si>
  <si>
    <t>5.07.25</t>
  </si>
  <si>
    <t>(*) 200 x 300 x 6 mm thick, Glazed ceramic wall tiles (W04-JM)</t>
  </si>
  <si>
    <t>3.51.48</t>
  </si>
  <si>
    <t>5.07.26</t>
  </si>
  <si>
    <t>(*) 300 x 300 x 8 mm thick, Ceramic tiles (W05-JM)</t>
  </si>
  <si>
    <t>3.51.49</t>
  </si>
  <si>
    <t>3.51.50</t>
  </si>
  <si>
    <t>5.07.27</t>
  </si>
  <si>
    <t>(*) 1200 x 200 x1200 mm overall size for Toilets</t>
  </si>
  <si>
    <t>3.51.51</t>
  </si>
  <si>
    <t>5.07.28</t>
  </si>
  <si>
    <t>(*) 1400 x 200 x1200 mm overall size for Toilets</t>
  </si>
  <si>
    <t>3.51.52</t>
  </si>
  <si>
    <t>5.07.29</t>
  </si>
  <si>
    <t>(*) 1700 x 200 x1200 mm overall size for Toilets</t>
  </si>
  <si>
    <t>3.51.53</t>
  </si>
  <si>
    <t>5.07.30</t>
  </si>
  <si>
    <t>(*) 2300 x 200 x 1200 mm overall size for Disable Toilets</t>
  </si>
  <si>
    <t>3.51.54</t>
  </si>
  <si>
    <t>Cement plaster and paint to external surfaces</t>
  </si>
  <si>
    <t>3.51.55</t>
  </si>
  <si>
    <t>5.07.31</t>
  </si>
  <si>
    <t>(*) Plaster and haritage texture pure acralic paint to External facades</t>
  </si>
  <si>
    <t>3.51.56</t>
  </si>
  <si>
    <t>5.07.32</t>
  </si>
  <si>
    <t>(*) Hi -tech Plaster stone to External facades</t>
  </si>
  <si>
    <t>3.51.57</t>
  </si>
  <si>
    <t>5.07.33</t>
  </si>
  <si>
    <t>(*) Internal side of parapet (without plaster)</t>
  </si>
  <si>
    <t>3.51.58</t>
  </si>
  <si>
    <t>GRC Decorative Works</t>
  </si>
  <si>
    <t>3.51.59</t>
  </si>
  <si>
    <t>5.07.34</t>
  </si>
  <si>
    <t>(*) GRC decorative for external facades as specified</t>
  </si>
  <si>
    <t>3.51.60</t>
  </si>
  <si>
    <t>Ceiling Finishes</t>
  </si>
  <si>
    <t>3.51.61</t>
  </si>
  <si>
    <t>Plaster board ceiling to internal surfaces</t>
  </si>
  <si>
    <t>3.51.62</t>
  </si>
  <si>
    <t>Supply and installation Plaster board  including supporting framework, fittings and accessories as specified</t>
  </si>
  <si>
    <t>3.51.63</t>
  </si>
  <si>
    <t>5.07.35</t>
  </si>
  <si>
    <t>(*) 12 mm thick plaster board with emulsion paint (C01)</t>
  </si>
  <si>
    <t>3.51.64</t>
  </si>
  <si>
    <t>Suspended acoustical ceiling to internal surfaces</t>
  </si>
  <si>
    <t>3.51.65</t>
  </si>
  <si>
    <t>Supply and installation of metal tiles installed with clip system galvanized metal suspension system, supporting framework, fittings and accessories</t>
  </si>
  <si>
    <t>3.51.66</t>
  </si>
  <si>
    <t>5.07.36</t>
  </si>
  <si>
    <t>(*) 600 x 600 mm aluminium ceiling tiles (C02)</t>
  </si>
  <si>
    <t>3.51.67</t>
  </si>
  <si>
    <t>3.51.68</t>
  </si>
  <si>
    <t>5.07.37</t>
  </si>
  <si>
    <t>(*) Plaster and washable emulsion paint to soffits and ceiling (C03)</t>
  </si>
  <si>
    <t>3.51.69</t>
  </si>
  <si>
    <t>5.07.38</t>
  </si>
  <si>
    <t>(*) Plaster and pure acrylic paint with crack bridgeable and anti carbonation properties to ceiling (C04-JM)</t>
  </si>
  <si>
    <t>3.51.70</t>
  </si>
  <si>
    <t>Ablusion counter</t>
  </si>
  <si>
    <t>3.51.71</t>
  </si>
  <si>
    <t>5.07.39</t>
  </si>
  <si>
    <t>(*) Ablusion countertops; comprising 20 mm thick polished granite countertop; including light weight concrete fill, concrete top, all necessary fixing accessories; all in accordance with the Specification</t>
  </si>
  <si>
    <t>3.51.72</t>
  </si>
  <si>
    <t>5.07.40</t>
  </si>
  <si>
    <t>(*) Ablusion seat tops; comprising 20 mm thick polished granite seat top; including ablusion seat as per drawing and all necessary fixing accessories; all in accordance with the Specification</t>
  </si>
  <si>
    <t>3.51.73</t>
  </si>
  <si>
    <t>3.51.74</t>
  </si>
  <si>
    <t>5.07.41</t>
  </si>
  <si>
    <t>3.51.75</t>
  </si>
  <si>
    <t xml:space="preserve">3.52 BILL NO. 5.08 – KITCHEN CABINETS AND WARDROBES   </t>
  </si>
  <si>
    <t>3 (out of 3)</t>
  </si>
  <si>
    <t>3.52.1</t>
  </si>
  <si>
    <t>3.52.2</t>
  </si>
  <si>
    <t>5.08.01</t>
  </si>
  <si>
    <t xml:space="preserve">(*) Supply &amp; fix kitchen cabinet (Base and wall units) with Moisture resistant white Melamine MDF shutters in post formed laminated MDF, drawers including Kitchen sink, Cooker Hood, Mixer and Counter Top  all complete as per detail drawings and Specification. </t>
  </si>
  <si>
    <t>3.52.3</t>
  </si>
  <si>
    <t>WARDROBES</t>
  </si>
  <si>
    <t>3.52.4</t>
  </si>
  <si>
    <t>5.08.02</t>
  </si>
  <si>
    <t xml:space="preserve">(*) Supply &amp; fix wardrobes with Moisture resistant  MDF, shutters in post formed laminated MDF including   all complete accessories as per detail drawings and Specification. </t>
  </si>
  <si>
    <t>3.52.5</t>
  </si>
  <si>
    <t>3.52.6</t>
  </si>
  <si>
    <t>5.08.03</t>
  </si>
  <si>
    <t>3.52.7</t>
  </si>
  <si>
    <t>3.53 BILL NO. 5.09 – CONVEYING SYSTEMS</t>
  </si>
  <si>
    <t>3.53.1</t>
  </si>
  <si>
    <t>ELECTRIC TRACTION ELEVATORS</t>
  </si>
  <si>
    <t>3.53.2</t>
  </si>
  <si>
    <t>Supply and install Elevator including car, and landing doors, landing door frames, controls, hall buttons and lanterns, car lighting, safety equipment, elevator machinery, counterweights, ropes, door sill angles, hoist beams, buffers, guide rails, catladder, holding down and anchor bolts and builder's work in connection with lift, testing and commissioning, warranty and maintenance period, etc</t>
  </si>
  <si>
    <t>3.53.3</t>
  </si>
  <si>
    <t>5.09.01</t>
  </si>
  <si>
    <t>(*) Passenger/service elevator, serving Ground &amp; First floor  (2 stop)</t>
  </si>
  <si>
    <t>3.53.4</t>
  </si>
  <si>
    <t>3.53.5</t>
  </si>
  <si>
    <t>3.53.6</t>
  </si>
  <si>
    <t>3.54 BILL NO. 5.10 – ELECTRICAL INSTALLATION</t>
  </si>
  <si>
    <t>127 (out of 127)</t>
  </si>
  <si>
    <t>3.54.1</t>
  </si>
  <si>
    <t>3.54.2</t>
  </si>
  <si>
    <t>3.54.3</t>
  </si>
  <si>
    <t>5.10.01</t>
  </si>
  <si>
    <t>(*) Allow for all works required &amp; shown on drawings for house connection and incoming main installation including liaising and paying connection charges for acquiring main supply, coordination with AADC &amp; ETISALT/ Service provider for obtaining permanent power and telephone connection to the masjid and imam building, approvals from local authorities for various services like electricity, telephone, etc. also for complying with latest wiring regulations of the relevant authorities</t>
  </si>
  <si>
    <t>3.54.4</t>
  </si>
  <si>
    <t>MAIN DISTRIBUTION BOARD</t>
  </si>
  <si>
    <t>3.54.5</t>
  </si>
  <si>
    <t>5.10.02</t>
  </si>
  <si>
    <t>3.54.6</t>
  </si>
  <si>
    <t>3.54.7</t>
  </si>
  <si>
    <t>Supply, install, test and connect all final distribution board MCB boards, including MCBIS-9ka contactor, cable termination etc… as per Specification and drawings.</t>
  </si>
  <si>
    <t>3.54.8</t>
  </si>
  <si>
    <t>5.10.03</t>
  </si>
  <si>
    <t>(*) LP-JM-G</t>
  </si>
  <si>
    <t>3.54.9</t>
  </si>
  <si>
    <t>5.10.04</t>
  </si>
  <si>
    <t>(*) PP-JM-G</t>
  </si>
  <si>
    <t>3.54.10</t>
  </si>
  <si>
    <t>5.10.05</t>
  </si>
  <si>
    <t>(*) UDB-JM-G</t>
  </si>
  <si>
    <t>3.54.11</t>
  </si>
  <si>
    <t>5.10.06</t>
  </si>
  <si>
    <t>(*) LP-JM-F</t>
  </si>
  <si>
    <t>3.54.12</t>
  </si>
  <si>
    <t>5.10.07</t>
  </si>
  <si>
    <t>(*) PP-JM-F</t>
  </si>
  <si>
    <t>3.54.13</t>
  </si>
  <si>
    <t>5.10.08</t>
  </si>
  <si>
    <t>(*) DB-JM-R</t>
  </si>
  <si>
    <t>3.54.14</t>
  </si>
  <si>
    <t>5.10.09</t>
  </si>
  <si>
    <t>(*) MCC-JM-R</t>
  </si>
  <si>
    <t>3.54.15</t>
  </si>
  <si>
    <t>5.10.10</t>
  </si>
  <si>
    <t>(*) DB-IM-G</t>
  </si>
  <si>
    <t>3.54.16</t>
  </si>
  <si>
    <t>5.10.11</t>
  </si>
  <si>
    <t>(*) DB-IM-F</t>
  </si>
  <si>
    <t>3.54.17</t>
  </si>
  <si>
    <t>5.10.12</t>
  </si>
  <si>
    <t>(*) DB-IM-R</t>
  </si>
  <si>
    <t>3.54.18</t>
  </si>
  <si>
    <t>5.10.13</t>
  </si>
  <si>
    <t>(*) LCP-JM-G</t>
  </si>
  <si>
    <t>3.54.19</t>
  </si>
  <si>
    <t>3.54.20</t>
  </si>
  <si>
    <t>Supply, installation, testing and commissioning of UPS system 50Hz. UPS unit including all necessary accessories, ancillary works and all materials required to complete installation as per Specification and drawings</t>
  </si>
  <si>
    <t>3.54.21</t>
  </si>
  <si>
    <t>5.10.14</t>
  </si>
  <si>
    <t>3.54.22</t>
  </si>
  <si>
    <t>3.54.23</t>
  </si>
  <si>
    <t>Supply, installation, testing and commissioning of capacitor bank for 400V power supply system on main distribution board to improve power factor of the system to 0.92 as per Specification and drawings.</t>
  </si>
  <si>
    <t>3.54.24</t>
  </si>
  <si>
    <t>5.10.15</t>
  </si>
  <si>
    <t>(*) (3x25) KVAR</t>
  </si>
  <si>
    <t>3.54.25</t>
  </si>
  <si>
    <t>LOW VOLTAGE CABLES</t>
  </si>
  <si>
    <t>3.54.26</t>
  </si>
  <si>
    <t>Supply, installation, testing and commissioning of low voltage armoured XLPE insulated, PVC sheathed, copper conductors multicore cables as specified below including all conduits, cable trays, pull boxes, termination, identification, related civil works, fitting &amp; fixation accessories as per Specification and drawings.</t>
  </si>
  <si>
    <t>3.54.27</t>
  </si>
  <si>
    <t>5.10.16</t>
  </si>
  <si>
    <t>(*) MDB to LP-JM-G (4Cx10mm2 XLPE/SWA/PVC  +1Cx10mm2 Y/G)</t>
  </si>
  <si>
    <t>3.54.28</t>
  </si>
  <si>
    <t>5.10.17</t>
  </si>
  <si>
    <t>(*) MDB to PP-JM-G (4Cx16mm2 XLPE/SWA/PVC  +1Cx16mm2 Y/G)</t>
  </si>
  <si>
    <t>3.54.29</t>
  </si>
  <si>
    <t>5.10.18</t>
  </si>
  <si>
    <t>(*) MDB to UDB-JM-G (4Cx10mm2 XLPE/SWA/PVC +1Cx10mm2 Y/G)</t>
  </si>
  <si>
    <t>3.54.30</t>
  </si>
  <si>
    <t>5.10.19</t>
  </si>
  <si>
    <t>(*) MDB to LP-JM-F (4Cx10mm2 XLPE/SWA/PVC  +1Cx10mm2 Y/G)</t>
  </si>
  <si>
    <t>3.54.31</t>
  </si>
  <si>
    <t>5.10.20</t>
  </si>
  <si>
    <t>(*) MDB to PP-JM-F (4Cx16mm2 XLPE/SWA/PVC  +1Cx16mm2 Y/G)</t>
  </si>
  <si>
    <t>3.54.32</t>
  </si>
  <si>
    <t>5.10.21</t>
  </si>
  <si>
    <t>(*) MDB to MCC-JM-R (4Cx120mm2 XLPE/SWA/PVC +1Cx70mm2 Y/G)</t>
  </si>
  <si>
    <t>3.54.33</t>
  </si>
  <si>
    <t>5.10.22</t>
  </si>
  <si>
    <t>(*) MDB to DB-JM-R (4Cx25mm2 XLPE/SWA/PVC +1Cx16mm2 Y/G)</t>
  </si>
  <si>
    <t>3.54.34</t>
  </si>
  <si>
    <t>5.10.23</t>
  </si>
  <si>
    <t>(*) MDB to DB-IM-G (4Cx16mm2 XLPE/SWA/PVC +1Cx16mm2 Y/G)</t>
  </si>
  <si>
    <t>3.54.35</t>
  </si>
  <si>
    <t>5.10.24</t>
  </si>
  <si>
    <t>(*) MDB to DB-IM-F (4Cx16mm2 XLPE/SWA/PVC +1Cx16mm2 Y/G)</t>
  </si>
  <si>
    <t>3.54.36</t>
  </si>
  <si>
    <t>5.10.25</t>
  </si>
  <si>
    <t>(*) MDB to DB-IM-R (4Cx25mm2 XLPE/SWA/PVC +1Cx16mm2 Y/G)</t>
  </si>
  <si>
    <t>3.54.37</t>
  </si>
  <si>
    <t>5.10.26</t>
  </si>
  <si>
    <t>(*) MDB to Elevator (4Cx10mm2 XLPE/SWA/PVC +1Cx10mm2 Y/G)</t>
  </si>
  <si>
    <t>3.54.38</t>
  </si>
  <si>
    <t>5.10.27</t>
  </si>
  <si>
    <t>3.54.39</t>
  </si>
  <si>
    <t>5.10.28</t>
  </si>
  <si>
    <t>3.54.40</t>
  </si>
  <si>
    <t>5.10.29</t>
  </si>
  <si>
    <t>3.54.41</t>
  </si>
  <si>
    <t>LIGHTING SWITCHES</t>
  </si>
  <si>
    <t>3.54.42</t>
  </si>
  <si>
    <t>Supply, installation, connecting, testing and commissioning of lighting switches 10A, 230V &amp; sensors as specified below including pvc conduits, conduit fittings, boxes, earthing terminations, copper conductors up to switches, accessories and all necessary civil works as per Specification and drawings.</t>
  </si>
  <si>
    <t>3.54.43</t>
  </si>
  <si>
    <t>5.10.30</t>
  </si>
  <si>
    <t>3.54.44</t>
  </si>
  <si>
    <t>5.10.31</t>
  </si>
  <si>
    <t>3.54.45</t>
  </si>
  <si>
    <t>5.10.32</t>
  </si>
  <si>
    <t xml:space="preserve">(*) 3 gang 1 way Switch </t>
  </si>
  <si>
    <t>3.54.46</t>
  </si>
  <si>
    <t>5.10.33</t>
  </si>
  <si>
    <t xml:space="preserve">(*) 1 gang 2 way switch </t>
  </si>
  <si>
    <t>3.54.47</t>
  </si>
  <si>
    <t>5.10.34</t>
  </si>
  <si>
    <t>3.54.48</t>
  </si>
  <si>
    <t>5.10.35</t>
  </si>
  <si>
    <t xml:space="preserve">(*) 2 gang 1 way switch W/P </t>
  </si>
  <si>
    <t>3.54.49</t>
  </si>
  <si>
    <t>5.10.36</t>
  </si>
  <si>
    <t>3.54.50</t>
  </si>
  <si>
    <t>5.10.37</t>
  </si>
  <si>
    <t>3.54.51</t>
  </si>
  <si>
    <t>5.10.38</t>
  </si>
  <si>
    <t>(*) Door bell</t>
  </si>
  <si>
    <t>3.54.52</t>
  </si>
  <si>
    <t>5.10.39</t>
  </si>
  <si>
    <t>(*) Bell push button</t>
  </si>
  <si>
    <t>3.54.53</t>
  </si>
  <si>
    <t>POWER SOCKETS</t>
  </si>
  <si>
    <t>3.54.54</t>
  </si>
  <si>
    <t>Supply, installation, connecting, testing and commissioning of normal and power sockets as specified below including pvc conduits, conduit fittings, boxes, earthing terminations, copper conductors, all fixings supports and all necessary works from the panel boards to socket outlets as per Specification and drawings.</t>
  </si>
  <si>
    <t>3.54.55</t>
  </si>
  <si>
    <t>5.10.40</t>
  </si>
  <si>
    <t>3.54.56</t>
  </si>
  <si>
    <t>5.10.41</t>
  </si>
  <si>
    <t>3.54.57</t>
  </si>
  <si>
    <t>5.10.42</t>
  </si>
  <si>
    <t>3.54.58</t>
  </si>
  <si>
    <t>5.10.43</t>
  </si>
  <si>
    <t>3.54.59</t>
  </si>
  <si>
    <t>5.10.44</t>
  </si>
  <si>
    <t>3.54.60</t>
  </si>
  <si>
    <t>5.10.45</t>
  </si>
  <si>
    <t>(*) Shaver socket outlet</t>
  </si>
  <si>
    <t>3.54.61</t>
  </si>
  <si>
    <t>5.10.46</t>
  </si>
  <si>
    <t>3.54.62</t>
  </si>
  <si>
    <t>5.10.47</t>
  </si>
  <si>
    <t>(*) 20A Flex outlet</t>
  </si>
  <si>
    <t>3.54.63</t>
  </si>
  <si>
    <t>5.10.48</t>
  </si>
  <si>
    <t xml:space="preserve">(*) 45A cooker control unit </t>
  </si>
  <si>
    <t>3.54.64</t>
  </si>
  <si>
    <t>5.10.49</t>
  </si>
  <si>
    <t>(*) DP socket outlet for cooker control</t>
  </si>
  <si>
    <t>3.54.65</t>
  </si>
  <si>
    <t>5.10.50</t>
  </si>
  <si>
    <t>(*) 20A DP switch with neon indicator for WH</t>
  </si>
  <si>
    <t>3.54.66</t>
  </si>
  <si>
    <t>5.10.51</t>
  </si>
  <si>
    <t>3.54.67</t>
  </si>
  <si>
    <t>5.10.52</t>
  </si>
  <si>
    <t>(*) Exhaust fan point (with 3A fused spur flexible outlet)</t>
  </si>
  <si>
    <t>3.54.68</t>
  </si>
  <si>
    <t>5.10.53</t>
  </si>
  <si>
    <t>3.54.69</t>
  </si>
  <si>
    <t>5.10.54</t>
  </si>
  <si>
    <t>3.54.70</t>
  </si>
  <si>
    <t>3.54.71</t>
  </si>
  <si>
    <t>Supply, installation, connecting, testing and commissioning of isolators as specified below including pvc conduits, conduit fittings, boxes, earthing terminations, copper conductors, all fixings supports and all necessary works from the panel boards to isolators as per Specification and drawings.</t>
  </si>
  <si>
    <t>3.54.72</t>
  </si>
  <si>
    <t>5.10.55</t>
  </si>
  <si>
    <t>(*) 16A SPN Isolator</t>
  </si>
  <si>
    <t>3.54.73</t>
  </si>
  <si>
    <t>5.10.56</t>
  </si>
  <si>
    <t>3.54.74</t>
  </si>
  <si>
    <t>5.10.57</t>
  </si>
  <si>
    <t>(*) 32A  SPN Isolator</t>
  </si>
  <si>
    <t>3.54.75</t>
  </si>
  <si>
    <t>5.10.58</t>
  </si>
  <si>
    <t>(*) 32A  Weather proof SPN Isolator</t>
  </si>
  <si>
    <t>3.54.76</t>
  </si>
  <si>
    <t>5.10.59</t>
  </si>
  <si>
    <t>(*) 40A  Weather proof SPN Isolator</t>
  </si>
  <si>
    <t>3.54.77</t>
  </si>
  <si>
    <t>5.10.60</t>
  </si>
  <si>
    <t>(*) 50A  Weather proof SPN Isolator</t>
  </si>
  <si>
    <t>3.54.78</t>
  </si>
  <si>
    <t>5.10.61</t>
  </si>
  <si>
    <t>(*) 63A  SPN Isolator</t>
  </si>
  <si>
    <t>3.54.79</t>
  </si>
  <si>
    <t>5.10.62</t>
  </si>
  <si>
    <t>(*) 63A  Weather proof SPN Isolator</t>
  </si>
  <si>
    <t>3.54.80</t>
  </si>
  <si>
    <t>5.10.63</t>
  </si>
  <si>
    <t>(*) 20A Weather proof TP Isolator</t>
  </si>
  <si>
    <t>3.54.81</t>
  </si>
  <si>
    <t>5.10.64</t>
  </si>
  <si>
    <t>3.54.82</t>
  </si>
  <si>
    <t>5.10.65</t>
  </si>
  <si>
    <t>3.54.83</t>
  </si>
  <si>
    <t>5.10.66</t>
  </si>
  <si>
    <t>(*) 50A Weather proof TP Isolator</t>
  </si>
  <si>
    <t>3.54.84</t>
  </si>
  <si>
    <t>5.10.67</t>
  </si>
  <si>
    <t>3.54.85</t>
  </si>
  <si>
    <t>5.10.68</t>
  </si>
  <si>
    <t>(*) 100A Weather proof TP Isolator</t>
  </si>
  <si>
    <t>3.54.86</t>
  </si>
  <si>
    <t>5.10.69</t>
  </si>
  <si>
    <t>(*) 320A Weather proof TP Isolator</t>
  </si>
  <si>
    <t>3.54.87</t>
  </si>
  <si>
    <t>3.54.88</t>
  </si>
  <si>
    <t>Supply, installation, connecting, testing and commissioning of lighting fixtures including all lamps, mounting brackets, suspension cords, accessories and all necessary auxiliary works as per Specification and drawings.</t>
  </si>
  <si>
    <t>3.54.89</t>
  </si>
  <si>
    <t>5.10.70</t>
  </si>
  <si>
    <t>(*) Type F1</t>
  </si>
  <si>
    <t>3.54.90</t>
  </si>
  <si>
    <t>5.10.71</t>
  </si>
  <si>
    <t>(*) Type F2</t>
  </si>
  <si>
    <t>3.54.91</t>
  </si>
  <si>
    <t>5.10.72</t>
  </si>
  <si>
    <t>(*) Type F3</t>
  </si>
  <si>
    <t>3.54.92</t>
  </si>
  <si>
    <t>5.10.73</t>
  </si>
  <si>
    <t>(*) Type F4</t>
  </si>
  <si>
    <t>3.54.93</t>
  </si>
  <si>
    <t>5.10.74</t>
  </si>
  <si>
    <t>(*) Type F5</t>
  </si>
  <si>
    <t>3.54.94</t>
  </si>
  <si>
    <t>5.10.75</t>
  </si>
  <si>
    <t>(*) Type F6</t>
  </si>
  <si>
    <t>3.54.95</t>
  </si>
  <si>
    <t>5.10.76</t>
  </si>
  <si>
    <t>(*) Type F7</t>
  </si>
  <si>
    <t>3.54.96</t>
  </si>
  <si>
    <t>5.10.77</t>
  </si>
  <si>
    <t>(*) Type F8</t>
  </si>
  <si>
    <t>3.54.97</t>
  </si>
  <si>
    <t>5.10.78</t>
  </si>
  <si>
    <t>(*) Type F9</t>
  </si>
  <si>
    <t>3.54.98</t>
  </si>
  <si>
    <t>5.10.79</t>
  </si>
  <si>
    <t>(*) Type F10</t>
  </si>
  <si>
    <t>3.54.99</t>
  </si>
  <si>
    <t>5.10.80</t>
  </si>
  <si>
    <t>(*) Type F11</t>
  </si>
  <si>
    <t>3.54.100</t>
  </si>
  <si>
    <t>5.10.81</t>
  </si>
  <si>
    <t>(*) Type F12</t>
  </si>
  <si>
    <t>3.54.101</t>
  </si>
  <si>
    <t>5.10.82</t>
  </si>
  <si>
    <t>(*) Type F13</t>
  </si>
  <si>
    <t>3.54.102</t>
  </si>
  <si>
    <t>5.10.83</t>
  </si>
  <si>
    <t>(*) Type F14</t>
  </si>
  <si>
    <t>3.54.103</t>
  </si>
  <si>
    <t>5.10.84</t>
  </si>
  <si>
    <t>(*) Type F15</t>
  </si>
  <si>
    <t>3.54.104</t>
  </si>
  <si>
    <t>5.10.85</t>
  </si>
  <si>
    <t>(*) Type F16</t>
  </si>
  <si>
    <t>3.54.105</t>
  </si>
  <si>
    <t>5.10.86</t>
  </si>
  <si>
    <t>(*) Type F17</t>
  </si>
  <si>
    <t>3.54.106</t>
  </si>
  <si>
    <t>3.54.107</t>
  </si>
  <si>
    <t>Supply, installation, connecting, testing and commissioning of lighting points including conduits, conduit fittings, boxes, copper conductors not less than 2.5 mm² wiring for lighting points, earthing terminations, accessories and all necessary civil works as per Specification and drawings.</t>
  </si>
  <si>
    <t>3.54.108</t>
  </si>
  <si>
    <t>5.10.87</t>
  </si>
  <si>
    <t>3.54.109</t>
  </si>
  <si>
    <t>3.54.110</t>
  </si>
  <si>
    <t>5.10.88</t>
  </si>
  <si>
    <t>(*) Supply, installation, testing and commissioning of a complete protective earthing system for the building, earthing should be done with proper cables as per B.S including earthing pits, earthing electrodes, potential equalizing bar, bare copper conductors, fixing brackets, test links, suspensions, drilling, all necessary accessories, ancillary works and all materials required to complete installation as per Specification, drawings and to be approved from AADC &amp; Etisalat.</t>
  </si>
  <si>
    <t>3.54.111</t>
  </si>
  <si>
    <t>3.54.112</t>
  </si>
  <si>
    <t>5.10.89</t>
  </si>
  <si>
    <t>(*) Supply, installation, testing and commissioning of a complete lightning protection system for the building including air terminals, tinned bare copper conductors, all necessary accessories, ancillary works and all materials required to complete installation as per Specification and drawings and to be approved from local authorities .</t>
  </si>
  <si>
    <t>3.54.113</t>
  </si>
  <si>
    <t>CENTRAL MONITORING SYSTEM (CMS)</t>
  </si>
  <si>
    <t>3.54.114</t>
  </si>
  <si>
    <t>5.10.90</t>
  </si>
  <si>
    <t>(*) Supply, installation, testing and commissioning of a complete central monitoring system for all electrical &amp; water meters in the building including pvc conduits, conduit fittings, boxes, earthing terminations, copper conductors, connections to all meters, all necessary accessories, ancillary works and all materials required to complete installation.</t>
  </si>
  <si>
    <t>3.54.115</t>
  </si>
  <si>
    <t>LOW CURRENT SYSTEMS</t>
  </si>
  <si>
    <t>3.54.116</t>
  </si>
  <si>
    <t>3.54.117</t>
  </si>
  <si>
    <t>3.54.118</t>
  </si>
  <si>
    <t>5.10.91</t>
  </si>
  <si>
    <t>(*) Fire alarm point including cables, conduits boxes &amp; all accessories up to next device and/or up to respective fire alarm control panel and from mosque to imam and mu'than building</t>
  </si>
  <si>
    <t>3.54.119</t>
  </si>
  <si>
    <t>5.10.92</t>
  </si>
  <si>
    <t>(*) Addressable fire alarm control panel 3 loops including complete interface with public address system.</t>
  </si>
  <si>
    <t>3.54.120</t>
  </si>
  <si>
    <t>5.10.93</t>
  </si>
  <si>
    <t>3.54.121</t>
  </si>
  <si>
    <t>5.10.94</t>
  </si>
  <si>
    <t>(*) Addressable wall smoke detector</t>
  </si>
  <si>
    <t>3.54.122</t>
  </si>
  <si>
    <t>5.10.95</t>
  </si>
  <si>
    <t>3.54.123</t>
  </si>
  <si>
    <t>5.10.96</t>
  </si>
  <si>
    <t>3.54.124</t>
  </si>
  <si>
    <t>5.10.97</t>
  </si>
  <si>
    <t>3.54.125</t>
  </si>
  <si>
    <t>5.10.98</t>
  </si>
  <si>
    <t>3.54.126</t>
  </si>
  <si>
    <t>5.10.99</t>
  </si>
  <si>
    <t>3.54.127</t>
  </si>
  <si>
    <t>TELEPHONE, DATA AND TV SYSTEMS</t>
  </si>
  <si>
    <t>3.54.128</t>
  </si>
  <si>
    <t>Supply, installation, connecting, testing and commissioning of communication systems including all conduits, duct, wires, cables, boxes, socket outlet , utility connection and and all accessories required to complete installation as per specifications, Etisalat requirements and drawings.</t>
  </si>
  <si>
    <t>3.54.129</t>
  </si>
  <si>
    <t>5.10.100</t>
  </si>
  <si>
    <t>3.54.130</t>
  </si>
  <si>
    <t>5.10.101</t>
  </si>
  <si>
    <t>(*) Data rack 19U</t>
  </si>
  <si>
    <t>3.54.131</t>
  </si>
  <si>
    <t>5.10.102</t>
  </si>
  <si>
    <t>3.54.132</t>
  </si>
  <si>
    <t>5.10.103</t>
  </si>
  <si>
    <t>3.54.133</t>
  </si>
  <si>
    <t>5.10.104</t>
  </si>
  <si>
    <t>3.54.134</t>
  </si>
  <si>
    <t>5.10.105</t>
  </si>
  <si>
    <t>3.54.135</t>
  </si>
  <si>
    <t>5.10.106</t>
  </si>
  <si>
    <t>3.54.136</t>
  </si>
  <si>
    <t>5.10.107</t>
  </si>
  <si>
    <t>3.54.137</t>
  </si>
  <si>
    <t>5.10.108</t>
  </si>
  <si>
    <t>3.54.138</t>
  </si>
  <si>
    <t>5.10.109</t>
  </si>
  <si>
    <t>3.54.139</t>
  </si>
  <si>
    <t>5.10.110</t>
  </si>
  <si>
    <t>3.54.140</t>
  </si>
  <si>
    <t>5.10.111</t>
  </si>
  <si>
    <t>3.54.141</t>
  </si>
  <si>
    <t>PUBLIC ADDRESS SYSTEM</t>
  </si>
  <si>
    <t>3.54.142</t>
  </si>
  <si>
    <t>Supply, installation, testing and handing over the following:</t>
  </si>
  <si>
    <t>3.54.143</t>
  </si>
  <si>
    <t>5.10.112</t>
  </si>
  <si>
    <t>(*) Public Address system rack (PAR) for mosque including all equipments, cables, conduits &amp; all accessories as shown on the drawings and for complete work.</t>
  </si>
  <si>
    <t>3.54.144</t>
  </si>
  <si>
    <t>5.10.113</t>
  </si>
  <si>
    <t>(*) Wall mounted public address speaker 30w</t>
  </si>
  <si>
    <t>3.54.145</t>
  </si>
  <si>
    <t>5.10.114</t>
  </si>
  <si>
    <t>(*) Wall mounted horn speaker 50w</t>
  </si>
  <si>
    <t>3.54.146</t>
  </si>
  <si>
    <t>5.10.115</t>
  </si>
  <si>
    <t>3.54.147</t>
  </si>
  <si>
    <t>5.10.116</t>
  </si>
  <si>
    <t>3.54.148</t>
  </si>
  <si>
    <t>5.10.117</t>
  </si>
  <si>
    <t>(*) Floor microphone stand</t>
  </si>
  <si>
    <t>3.54.149</t>
  </si>
  <si>
    <t>5.10.118</t>
  </si>
  <si>
    <t>3.54.150</t>
  </si>
  <si>
    <t>INTERCOM SYSTEM</t>
  </si>
  <si>
    <t>3.54.151</t>
  </si>
  <si>
    <t>Supply, install, test and connect inclusive of all conduits, duct, wires, cables, boxes, socket outlet , utility connection as shown on drawing</t>
  </si>
  <si>
    <t>3.54.152</t>
  </si>
  <si>
    <t>5.10.119</t>
  </si>
  <si>
    <t>(*) Master Intercom calling unit complete with all accessories</t>
  </si>
  <si>
    <t>3.54.153</t>
  </si>
  <si>
    <t>5.10.120</t>
  </si>
  <si>
    <t>(*) Slave Intercom receiving unit</t>
  </si>
  <si>
    <t>3.54.154</t>
  </si>
  <si>
    <t>IP CCTV SYSTEM</t>
  </si>
  <si>
    <t>3.54.155</t>
  </si>
  <si>
    <t>Supply, installation, connecting, testing and commissioning of IP CCTV system as specified below comprising of CCTV server with complete network video recorder, printers, monitor, programs and CCTV IP cameras including outlet boxes, pull boxes, conduits, conduit fittings, trunking, cables and all accessories required to complete installation as per Specification and drawings.</t>
  </si>
  <si>
    <t>3.54.156</t>
  </si>
  <si>
    <t>5.10.121</t>
  </si>
  <si>
    <t>3.54.157</t>
  </si>
  <si>
    <t>5.10.122</t>
  </si>
  <si>
    <t>3.54.158</t>
  </si>
  <si>
    <t>5.10.123</t>
  </si>
  <si>
    <t>3.54.159</t>
  </si>
  <si>
    <t>5.10.124</t>
  </si>
  <si>
    <t>3.54.160</t>
  </si>
  <si>
    <t>5.10.125</t>
  </si>
  <si>
    <t>3.54.161</t>
  </si>
  <si>
    <t>MASTER CLOCK SYSTEM</t>
  </si>
  <si>
    <t>3.54.162</t>
  </si>
  <si>
    <t>5.10.126</t>
  </si>
  <si>
    <t>(*) Supply, installation, connecting, testing and commissioning of master clock system including all conduits, cat 6 cables, cable trays, cable fittings, ancillary works and all accessories required to complete installation as per Specification and drawings.</t>
  </si>
  <si>
    <t>3.54.163</t>
  </si>
  <si>
    <t>3.54.164</t>
  </si>
  <si>
    <t>5.10.127</t>
  </si>
  <si>
    <t>3.54.165</t>
  </si>
  <si>
    <t xml:space="preserve">3.55 BILL NO. 5.11 – SANISANITARY, WATER SUPPLY, DRAINAGE AND FIRE PROTECTION    </t>
  </si>
  <si>
    <t>74 (out of 74)</t>
  </si>
  <si>
    <t>3.55.1</t>
  </si>
  <si>
    <t>3.55.2</t>
  </si>
  <si>
    <t>5.11.01</t>
  </si>
  <si>
    <t>(*) Allow for house connections including liaising and paying connection charges for acquiring main supply and return discharge to main lines, coordination with AADC / ADSSC for obtaining permanent connection to masjid and imam building, approvals from local authorities for various services like water, sewer, etc. also for complying with latest regulations of the relevant authorities.</t>
  </si>
  <si>
    <t>3.55.3</t>
  </si>
  <si>
    <t>3.55.4</t>
  </si>
  <si>
    <t>3.55.5</t>
  </si>
  <si>
    <t>3.55.6</t>
  </si>
  <si>
    <t>5.11.02</t>
  </si>
  <si>
    <t>(*) 75mm</t>
  </si>
  <si>
    <t>3.55.7</t>
  </si>
  <si>
    <t>5.11.03</t>
  </si>
  <si>
    <t>3.55.8</t>
  </si>
  <si>
    <t>5.11.04</t>
  </si>
  <si>
    <t>3.55.9</t>
  </si>
  <si>
    <t>5.11.05</t>
  </si>
  <si>
    <t>3.55.10</t>
  </si>
  <si>
    <t>5.11.06</t>
  </si>
  <si>
    <t>3.55.11</t>
  </si>
  <si>
    <t>5.11.07</t>
  </si>
  <si>
    <t>3.55.12</t>
  </si>
  <si>
    <t>5.11.08</t>
  </si>
  <si>
    <t>3.55.13</t>
  </si>
  <si>
    <t>5.11.09</t>
  </si>
  <si>
    <t>3.55.14</t>
  </si>
  <si>
    <t>5.11.10</t>
  </si>
  <si>
    <t>(*) Insulation for exposed pipe work  in roof using rigid fiber glass 25mm thick having density 28kg/m3 with glass reinforced aluminium foil/kraft paper laminate with canvas cloth foster coating.</t>
  </si>
  <si>
    <t>3.55.15</t>
  </si>
  <si>
    <t>5.11.11</t>
  </si>
  <si>
    <t>3.55.16</t>
  </si>
  <si>
    <t>3.55.17</t>
  </si>
  <si>
    <t>5.11.12</t>
  </si>
  <si>
    <t>3.55.18</t>
  </si>
  <si>
    <t>5.11.13</t>
  </si>
  <si>
    <t>3.55.19</t>
  </si>
  <si>
    <t>5.11.14</t>
  </si>
  <si>
    <t>3.55.20</t>
  </si>
  <si>
    <t>5.11.15</t>
  </si>
  <si>
    <t>3.55.21</t>
  </si>
  <si>
    <t>5.11.16</t>
  </si>
  <si>
    <t>3.55.22</t>
  </si>
  <si>
    <t>5.11.17</t>
  </si>
  <si>
    <t>3.55.23</t>
  </si>
  <si>
    <t>ELECTRIC WATER HEATERS</t>
  </si>
  <si>
    <t>3.55.24</t>
  </si>
  <si>
    <t>5.11.18</t>
  </si>
  <si>
    <t>(*) EWH  150 litter</t>
  </si>
  <si>
    <t>3.55.25</t>
  </si>
  <si>
    <t>5.11.19</t>
  </si>
  <si>
    <t>3.55.26</t>
  </si>
  <si>
    <t>5.11.20</t>
  </si>
  <si>
    <t>3.55.27</t>
  </si>
  <si>
    <t>5.11.21</t>
  </si>
  <si>
    <t>3.55.28</t>
  </si>
  <si>
    <t>5.11.22</t>
  </si>
  <si>
    <t>3.55.29</t>
  </si>
  <si>
    <t>5.11.23</t>
  </si>
  <si>
    <t>(*) UV-Filtration System</t>
  </si>
  <si>
    <t>3.55.30</t>
  </si>
  <si>
    <t>5.11.24</t>
  </si>
  <si>
    <t>3.55.31</t>
  </si>
  <si>
    <t>5.11.25</t>
  </si>
  <si>
    <t>3.55.32</t>
  </si>
  <si>
    <t>Supply &amp; install water meter with GRP box 60x25x20 cm as per AA requirements.</t>
  </si>
  <si>
    <t>3.55.33</t>
  </si>
  <si>
    <t>5.11.26</t>
  </si>
  <si>
    <t>(*) Meter 2'' dia.</t>
  </si>
  <si>
    <t>3.55.34</t>
  </si>
  <si>
    <t>5.11.27</t>
  </si>
  <si>
    <t>(*) Supply &amp; install testing &amp; commissioning of fully packaged automatic water transfer pump set (one working &amp; one stand by) complete with control panel switches etc , complete with all connections with foundation and covers</t>
  </si>
  <si>
    <t>3.55.35</t>
  </si>
  <si>
    <t>5.11.28</t>
  </si>
  <si>
    <t>(*) Ditto, but booster pump set, 2 duty , 1 standby with pressure vessel with foundation and cover</t>
  </si>
  <si>
    <t>3.55.36</t>
  </si>
  <si>
    <t>5.11.29</t>
  </si>
  <si>
    <t>3.55.37</t>
  </si>
  <si>
    <t>3.55.38</t>
  </si>
  <si>
    <t>3.55.39</t>
  </si>
  <si>
    <t>3.55.40</t>
  </si>
  <si>
    <t>5.11.30</t>
  </si>
  <si>
    <t>3.55.41</t>
  </si>
  <si>
    <t>5.11.31</t>
  </si>
  <si>
    <t>3.55.42</t>
  </si>
  <si>
    <t>5.11.32</t>
  </si>
  <si>
    <t>3.55.43</t>
  </si>
  <si>
    <t xml:space="preserve">INTERNAL PIPES </t>
  </si>
  <si>
    <t>3.55.44</t>
  </si>
  <si>
    <t>Rain water, Vent , Soil and Waste pipe work PVC with fittings</t>
  </si>
  <si>
    <t>3.55.45</t>
  </si>
  <si>
    <t>5.11.33</t>
  </si>
  <si>
    <t>(*) 4" dia. Internal Pipes and Fittings</t>
  </si>
  <si>
    <t>3.55.46</t>
  </si>
  <si>
    <t>5.11.34</t>
  </si>
  <si>
    <t>3.55.47</t>
  </si>
  <si>
    <t>5.11.35</t>
  </si>
  <si>
    <t>3.55.48</t>
  </si>
  <si>
    <t>5.11.36</t>
  </si>
  <si>
    <t>3.55.49</t>
  </si>
  <si>
    <t>3.55.50</t>
  </si>
  <si>
    <t>5.11.37</t>
  </si>
  <si>
    <t>3.55.51</t>
  </si>
  <si>
    <t>5.11.38</t>
  </si>
  <si>
    <t>3.55.52</t>
  </si>
  <si>
    <t>5.11.39</t>
  </si>
  <si>
    <t>(*) Galvanized steel grating for abulation area and pump room</t>
  </si>
  <si>
    <t>3.55.53</t>
  </si>
  <si>
    <t>5.11.40</t>
  </si>
  <si>
    <t>3.55.54</t>
  </si>
  <si>
    <t>5.11.41</t>
  </si>
  <si>
    <t>3.55.55</t>
  </si>
  <si>
    <t>5.11.42</t>
  </si>
  <si>
    <t>3.55.56</t>
  </si>
  <si>
    <t>5.11.43</t>
  </si>
  <si>
    <t>3.55.57</t>
  </si>
  <si>
    <t>5.11.44</t>
  </si>
  <si>
    <t>3.55.58</t>
  </si>
  <si>
    <t>3.55.59</t>
  </si>
  <si>
    <t>3.55.60</t>
  </si>
  <si>
    <t>5.11.45</t>
  </si>
  <si>
    <t>3.55.61</t>
  </si>
  <si>
    <t>5.11.46</t>
  </si>
  <si>
    <t>3.55.62</t>
  </si>
  <si>
    <t>5.11.47</t>
  </si>
  <si>
    <t>3.55.63</t>
  </si>
  <si>
    <t>5.11.48</t>
  </si>
  <si>
    <t>(*) Bath Tub</t>
  </si>
  <si>
    <t>3.55.64</t>
  </si>
  <si>
    <t>5.11.49</t>
  </si>
  <si>
    <t>(*) Sink mounted normal mixer</t>
  </si>
  <si>
    <t>3.55.65</t>
  </si>
  <si>
    <t>5.11.50</t>
  </si>
  <si>
    <t>3.55.66</t>
  </si>
  <si>
    <t>5.11.51</t>
  </si>
  <si>
    <t>(*) Adjustable shower mixer</t>
  </si>
  <si>
    <t>3.55.67</t>
  </si>
  <si>
    <t>5.11.52</t>
  </si>
  <si>
    <t>(*) Shower mixer</t>
  </si>
  <si>
    <t>3.55.68</t>
  </si>
  <si>
    <t>5.11.53</t>
  </si>
  <si>
    <t>(*) Stainless steel self closing tap</t>
  </si>
  <si>
    <t>3.55.69</t>
  </si>
  <si>
    <t>5.11.54</t>
  </si>
  <si>
    <t>3.55.70</t>
  </si>
  <si>
    <t>5.11.55</t>
  </si>
  <si>
    <t>(*) Crome plated soap dish</t>
  </si>
  <si>
    <t>3.55.71</t>
  </si>
  <si>
    <t>5.11.56</t>
  </si>
  <si>
    <t>3.55.72</t>
  </si>
  <si>
    <t>5.11.57</t>
  </si>
  <si>
    <t>3.55.73</t>
  </si>
  <si>
    <t>5.11.58</t>
  </si>
  <si>
    <t>3.55.74</t>
  </si>
  <si>
    <t>5.11.59</t>
  </si>
  <si>
    <t>3.55.75</t>
  </si>
  <si>
    <t>5.11.60</t>
  </si>
  <si>
    <t>(*) Towel rail</t>
  </si>
  <si>
    <t>3.55.76</t>
  </si>
  <si>
    <t>5.11.61</t>
  </si>
  <si>
    <t>3.55.77</t>
  </si>
  <si>
    <t>5.11.62</t>
  </si>
  <si>
    <t>3.55.78</t>
  </si>
  <si>
    <t>5.11.63</t>
  </si>
  <si>
    <t>(*) Ablution Tap</t>
  </si>
  <si>
    <t>3.55.79</t>
  </si>
  <si>
    <t>3.55.80</t>
  </si>
  <si>
    <t>5.11.64</t>
  </si>
  <si>
    <t>3.55.81</t>
  </si>
  <si>
    <t>5.11.65</t>
  </si>
  <si>
    <t xml:space="preserve">(*) 1630 mm x 1100 mm High overall </t>
  </si>
  <si>
    <t>3.55.82</t>
  </si>
  <si>
    <t>FIRE FIGHTING SYSTEM</t>
  </si>
  <si>
    <t>3.55.83</t>
  </si>
  <si>
    <t>Supply &amp; Install fire protection requirement and materials as specified shown on the drawing with requirement of civil defence, fire extinguishers.</t>
  </si>
  <si>
    <t>3.55.84</t>
  </si>
  <si>
    <t>3.55.85</t>
  </si>
  <si>
    <t>5.11.66</t>
  </si>
  <si>
    <t xml:space="preserve">(*) CO2 fire extinguisher- 2.2 Kg </t>
  </si>
  <si>
    <t>3.55.86</t>
  </si>
  <si>
    <t>5.11.67</t>
  </si>
  <si>
    <t>(*) Dry Powder Extinguisher</t>
  </si>
  <si>
    <t>3.55.87</t>
  </si>
  <si>
    <t>Fire Hose Cabinet</t>
  </si>
  <si>
    <t>3.55.88</t>
  </si>
  <si>
    <t>5.11.68</t>
  </si>
  <si>
    <t>(*) Fire cabinet including (FHC-2) hose reel (25m-30m length) +FE-1) include all accessories</t>
  </si>
  <si>
    <t>3.55.89</t>
  </si>
  <si>
    <t xml:space="preserve">Fire protection pipework </t>
  </si>
  <si>
    <t>3.55.90</t>
  </si>
  <si>
    <t>Supply and install firefighting pipe work with fittings including all builders work and utility connection etc as shown in the drawings.</t>
  </si>
  <si>
    <t>3.55.91</t>
  </si>
  <si>
    <t>5.11.69</t>
  </si>
  <si>
    <t>(*) 40mm dia.</t>
  </si>
  <si>
    <t>3.55.92</t>
  </si>
  <si>
    <t>5.11.70</t>
  </si>
  <si>
    <t>3.55.93</t>
  </si>
  <si>
    <t>Fire Department Connection</t>
  </si>
  <si>
    <t>3.55.94</t>
  </si>
  <si>
    <t>5.11.71</t>
  </si>
  <si>
    <t>3.55.95</t>
  </si>
  <si>
    <t>3.55.96</t>
  </si>
  <si>
    <t>5.11.72</t>
  </si>
  <si>
    <t>(*) Supply &amp; Installing ACV 100mm</t>
  </si>
  <si>
    <t>3.55.97</t>
  </si>
  <si>
    <t>5.11.73</t>
  </si>
  <si>
    <t>3.55.98</t>
  </si>
  <si>
    <t>3.55.99</t>
  </si>
  <si>
    <t>5.11.74</t>
  </si>
  <si>
    <t>3.55.100</t>
  </si>
  <si>
    <t xml:space="preserve">3.56 BILL NO. 5.12 – AIR CONDITIONING WORKS         </t>
  </si>
  <si>
    <t>43 (out of 43)</t>
  </si>
  <si>
    <t>3.56.1</t>
  </si>
  <si>
    <t>AIR CONDITIONING AND VENTILATION SYSTEM</t>
  </si>
  <si>
    <t>3.56.2</t>
  </si>
  <si>
    <t>The Contractor is referred to the Drawings and Specification for all details related to this section of the Works and he is to include for complying with all the requirements contained therein, whether or not they are specifically mentioned within the item descriptions</t>
  </si>
  <si>
    <t>3.56.3</t>
  </si>
  <si>
    <t>Air handling units (DX-TYPE and the fins to be coated by anti corrosion material) with refrigerant 410A  at maximum EER complete with cooling coil, with motorize volume dampers, fresh air sand louver, air filter, fan, flex, connections, fixing, supporting, vibration isolator and sound attenuator with all required accessories according to drawings and specification.</t>
  </si>
  <si>
    <t>3.56.4</t>
  </si>
  <si>
    <t>5.12.01</t>
  </si>
  <si>
    <t>(*) AHU-JM-01 Supply air 4090 L/S, Total Cooling Capacity  138.70 kW</t>
  </si>
  <si>
    <t>3.56.5</t>
  </si>
  <si>
    <t>5.12.02</t>
  </si>
  <si>
    <t>(*) AHU-JM-02 Supply air 1716 L/S, Total Cooling Capacity  52.70 kW</t>
  </si>
  <si>
    <t>3.56.6</t>
  </si>
  <si>
    <t>5.12.03</t>
  </si>
  <si>
    <t>(*) AHU-JM-03 Supply air 1121 L/S, Total Cooling Capacity  29.40 kW</t>
  </si>
  <si>
    <t>3.56.7</t>
  </si>
  <si>
    <t>Condesnsing unit (DX-TYPE) and the fins to be coated by anti corrosion material) with refrigerant 410A  at maximum EER complete with fans, compressor, reffregrant piping, condenser with DC inverter, flex, connections, fixing, supporting and vibration isolator with all required accessories according to drawings and specification.</t>
  </si>
  <si>
    <t>3.56.8</t>
  </si>
  <si>
    <t>5.12.04</t>
  </si>
  <si>
    <t>(*) CU-JM-01, Total Cooling Capacity  138.70 kW</t>
  </si>
  <si>
    <t>3.56.9</t>
  </si>
  <si>
    <t>5.12.05</t>
  </si>
  <si>
    <t>(*) CU-JM-02, Cooling Capacity  52.70 kW</t>
  </si>
  <si>
    <t>3.56.10</t>
  </si>
  <si>
    <t>5.12.06</t>
  </si>
  <si>
    <t>(*) CU-JM-03, Cooling Capacity  29.40 kW</t>
  </si>
  <si>
    <t>3.56.11</t>
  </si>
  <si>
    <t>Modular type VRF outdoor units equipped with highly efficient scroll compressors with all inverter type compressor(s), special acryl precoated heat exchanger, low noise condenser fan. The outdoor and indoor units shall be integrated with special super wiring system with a central monitoring remote controller into one common wiring including structural frame work platforms required as per site conditions. All refrigerant piping system shall be imported. Refrigerant should be R410A.</t>
  </si>
  <si>
    <t>3.56.12</t>
  </si>
  <si>
    <t>5.12.07</t>
  </si>
  <si>
    <t>(*) CU-1, Cooling Capacity 17.90 kW</t>
  </si>
  <si>
    <t>3.56.13</t>
  </si>
  <si>
    <t xml:space="preserve">Split air conditioning unit concealed type(VRF) with cooling coil, electronic expansion valve and multispeed fan motor, The blower shall be dynamicaly balanced and designed for silent operation,the filters shall be Plasma and synthetic washable media type arranged for convenient cleaning and replacement,  room thermostat  (wireless type),  with all required accessories according to drawings and specification (cooling only).
</t>
  </si>
  <si>
    <t>3.56.14</t>
  </si>
  <si>
    <t>5.12.08</t>
  </si>
  <si>
    <t>(*) IDU-G1, Cooling Capacity 1.50 kW</t>
  </si>
  <si>
    <t>3.56.15</t>
  </si>
  <si>
    <t>5.12.09</t>
  </si>
  <si>
    <t>(*) IDU-G2, Cooling Capacity 1.80 Kw</t>
  </si>
  <si>
    <t>3.56.16</t>
  </si>
  <si>
    <t>5.12.10</t>
  </si>
  <si>
    <t>(*) FCU-G1, Cooling Capacity 1.80 kW</t>
  </si>
  <si>
    <t>3.56.17</t>
  </si>
  <si>
    <t>5.12.11</t>
  </si>
  <si>
    <t>(*) IDU-F1, Cooling Capacity 1.80 kW</t>
  </si>
  <si>
    <t>3.56.18</t>
  </si>
  <si>
    <t>5.12.12</t>
  </si>
  <si>
    <t>(*) IDU-F2, Cooling Capacity 2.00 kW</t>
  </si>
  <si>
    <t>3.56.19</t>
  </si>
  <si>
    <t>5.12.13</t>
  </si>
  <si>
    <t>(*) FCU-F1, Cooling Capacity 1.90 kW</t>
  </si>
  <si>
    <t>3.56.20</t>
  </si>
  <si>
    <t>HVAC unitary air conditioners (Concealed/Mini-Split) with HVAC refrigerant piping and specialities</t>
  </si>
  <si>
    <t>3.56.21</t>
  </si>
  <si>
    <t xml:space="preserve">Split air conditioning unit concealed type consisting of  indoor (fan coil) &amp; outdoor (condensing unit with DC inverter), and use refrigerant 410 A at maximum EER as per estidama requirement (the fins to be coated by anti corrosion material) complete with cooling coil, air filter, fans, electrical motor, room thermostat  (wireless type),  with all required accessories according to drawings and specification (cooling only). </t>
  </si>
  <si>
    <t>3.56.22</t>
  </si>
  <si>
    <t>5.12.14</t>
  </si>
  <si>
    <t>(*) FCU/JM/01, Cooling Capacity 1.40 kW</t>
  </si>
  <si>
    <t>3.56.23</t>
  </si>
  <si>
    <t>5.12.15</t>
  </si>
  <si>
    <t>(*) FCU/JM/02, Cooling Capacity 2.30 kW</t>
  </si>
  <si>
    <t>3.56.24</t>
  </si>
  <si>
    <t>5.12.16</t>
  </si>
  <si>
    <t>(*) FCU/JM/03, Cooling Capacity 3.90 kW</t>
  </si>
  <si>
    <t>3.56.25</t>
  </si>
  <si>
    <t>5.12.17</t>
  </si>
  <si>
    <t>(*) FCU/JM/04, Cooling Capacity 7.70 kW</t>
  </si>
  <si>
    <t>3.56.26</t>
  </si>
  <si>
    <t>3.56.27</t>
  </si>
  <si>
    <t>5.12.18</t>
  </si>
  <si>
    <t>(*) AC-01/CU-01, Cooling Capacity 1.40 kW</t>
  </si>
  <si>
    <t>3.56.28</t>
  </si>
  <si>
    <t>3.56.29</t>
  </si>
  <si>
    <t>3.56.30</t>
  </si>
  <si>
    <t>5.12.19</t>
  </si>
  <si>
    <t>(*) EF/JM/01, air flow rate 250 l/s</t>
  </si>
  <si>
    <t>3.56.31</t>
  </si>
  <si>
    <t>5.12.20</t>
  </si>
  <si>
    <t>(*) EF/JM/02, air flow rate 250 l/s</t>
  </si>
  <si>
    <t>3.56.32</t>
  </si>
  <si>
    <t>5.12.21</t>
  </si>
  <si>
    <t>(*) EF/JM/03, air flow rate 350 l/s</t>
  </si>
  <si>
    <t>3.56.33</t>
  </si>
  <si>
    <t>5.12.22</t>
  </si>
  <si>
    <t>(*) EF/IM/01, air flow rate 50 l/s</t>
  </si>
  <si>
    <t>3.56.34</t>
  </si>
  <si>
    <t>5.12.23</t>
  </si>
  <si>
    <t>(*) EF/IM/02, air flow rate 25 l/s</t>
  </si>
  <si>
    <t>3.56.35</t>
  </si>
  <si>
    <t>Sheet Metal Ductwork and Accessories</t>
  </si>
  <si>
    <t>3.56.36</t>
  </si>
  <si>
    <t>5.12.24</t>
  </si>
  <si>
    <t>(*) Galvanized sheet metal Rectangular duct work (G 90) for supply air, return air, fresh air and exhaust duct as per SMACNA standard including Tee, Elbow, Branches, transition, support and hanger. The length shall be taken along the center line over all fitting and it is understood that the unit rate of duct work will include all hanger support,  volume and fire smoke dampers and all other accessories as per drawings and specification.</t>
  </si>
  <si>
    <t>Kg</t>
  </si>
  <si>
    <t>3.56.37</t>
  </si>
  <si>
    <t>5.12.25</t>
  </si>
  <si>
    <t>(*) Thermal insulation (Fiber Glass) 25 mm thickness of 24 kg/m3 density with reinforced Aluminum Vapour barrier as per drawings and specification.</t>
  </si>
  <si>
    <t>3.56.38</t>
  </si>
  <si>
    <t>5.12.26</t>
  </si>
  <si>
    <t>3.56.39</t>
  </si>
  <si>
    <t>5.12.27</t>
  </si>
  <si>
    <t>(*) 0.8 mm thick Aluminum cladding for the exposed duct  as per drawings and specification.</t>
  </si>
  <si>
    <t>3.56.40</t>
  </si>
  <si>
    <t>5.12.28</t>
  </si>
  <si>
    <t>(*) Acoustical duct lining for supply and return duct work 25mm thickness at 48 kg/m³ density(for 3m length)</t>
  </si>
  <si>
    <t>3.56.41</t>
  </si>
  <si>
    <t>3.56.42</t>
  </si>
  <si>
    <t>3.56.43</t>
  </si>
  <si>
    <t>5.12.29</t>
  </si>
  <si>
    <t>3.56.44</t>
  </si>
  <si>
    <t>5.12.30</t>
  </si>
  <si>
    <t>3.56.45</t>
  </si>
  <si>
    <t>5.12.31</t>
  </si>
  <si>
    <t>3.56.46</t>
  </si>
  <si>
    <t>3.56.47</t>
  </si>
  <si>
    <t>5.12.32</t>
  </si>
  <si>
    <t>3.56.48</t>
  </si>
  <si>
    <t>5.12.33</t>
  </si>
  <si>
    <t>(*) 600mm X 150mm</t>
  </si>
  <si>
    <t>3.56.49</t>
  </si>
  <si>
    <t>3.56.50</t>
  </si>
  <si>
    <t>5.12.34</t>
  </si>
  <si>
    <t>3.56.51</t>
  </si>
  <si>
    <t>5.12.35</t>
  </si>
  <si>
    <t>(*) 500mm X 150mm</t>
  </si>
  <si>
    <t>3.56.52</t>
  </si>
  <si>
    <t>5.12.36</t>
  </si>
  <si>
    <t>3.56.53</t>
  </si>
  <si>
    <t>3.56.54</t>
  </si>
  <si>
    <t>5.12.37</t>
  </si>
  <si>
    <t>3.56.55</t>
  </si>
  <si>
    <t>3.56.56</t>
  </si>
  <si>
    <t>5.12.38</t>
  </si>
  <si>
    <t>3.56.57</t>
  </si>
  <si>
    <t>3.56.58</t>
  </si>
  <si>
    <t>5.12.39</t>
  </si>
  <si>
    <t>3.56.59</t>
  </si>
  <si>
    <t>3.56.60</t>
  </si>
  <si>
    <t>5.12.40</t>
  </si>
  <si>
    <t>3.56.61</t>
  </si>
  <si>
    <t>5.12.41</t>
  </si>
  <si>
    <t>3.56.62</t>
  </si>
  <si>
    <t>5.12.42</t>
  </si>
  <si>
    <t>3.56.63</t>
  </si>
  <si>
    <t>3.56.64</t>
  </si>
  <si>
    <t>5.12.43</t>
  </si>
  <si>
    <t>3.56.65</t>
  </si>
  <si>
    <t>3.57 BILL NO. 5.13 – EXTERNAL WORKS AND CAR PARKING</t>
  </si>
  <si>
    <t>6 (out of 6)</t>
  </si>
  <si>
    <t>3.57.1</t>
  </si>
  <si>
    <t>EXTERIOR PAVING AND TILES</t>
  </si>
  <si>
    <t>3.57.2</t>
  </si>
  <si>
    <t>All Paving and tiles of approved colour and patterns laid as per manufacturer’s Specification. Pavings and tiles are laid as per standard pattern over 50mm black sand distributed / installation materials as shown in the drawings.</t>
  </si>
  <si>
    <t>3.57.3</t>
  </si>
  <si>
    <t>3.57.4</t>
  </si>
  <si>
    <t>5.13.01</t>
  </si>
  <si>
    <t>(*) 60mm thick interlocking concrete pavers</t>
  </si>
  <si>
    <t>3.57.5</t>
  </si>
  <si>
    <t>5.13.02</t>
  </si>
  <si>
    <t>(*) 60mm thick precast granix tiles</t>
  </si>
  <si>
    <t>3.57.6</t>
  </si>
  <si>
    <t>5.13.03</t>
  </si>
  <si>
    <t>(*) Concrete curb stone 600 x 200 x 150mm</t>
  </si>
  <si>
    <t>3.57.7</t>
  </si>
  <si>
    <t>BICYCLE RACKS</t>
  </si>
  <si>
    <t>3.57.8</t>
  </si>
  <si>
    <t>5.13.04</t>
  </si>
  <si>
    <t>(*) Supply and install bicycle racks and accessories as mentioned in drawing</t>
  </si>
  <si>
    <t>3.57.9</t>
  </si>
  <si>
    <t xml:space="preserve">SIGNAGE FOR JUMA MOSQUE &amp; IMAM BUILDING
</t>
  </si>
  <si>
    <t>3.57.10</t>
  </si>
  <si>
    <t>5.13.05</t>
  </si>
  <si>
    <t xml:space="preserve">(*) Address numbering signs for Juma Mosque and Imam Building to comply with the authority requirements, specification and drawings
</t>
  </si>
  <si>
    <t>3.57.11</t>
  </si>
  <si>
    <t>3.57.12</t>
  </si>
  <si>
    <t>5.13.06</t>
  </si>
  <si>
    <t>3.57.13</t>
  </si>
  <si>
    <t>3.58 BILL NO. 6 - LOCAL MOSQUE, 2 Nos.</t>
  </si>
  <si>
    <t xml:space="preserve">3.59 BILL NO. 6.01 – EARTHWORK &amp; EXCAVATION         </t>
  </si>
  <si>
    <t>3.59.1</t>
  </si>
  <si>
    <t>3.59.2</t>
  </si>
  <si>
    <t>3.59.3</t>
  </si>
  <si>
    <t>6.01.01</t>
  </si>
  <si>
    <t>3.59.4</t>
  </si>
  <si>
    <t>3.59.5</t>
  </si>
  <si>
    <t>6.01.02</t>
  </si>
  <si>
    <t>3.59.6</t>
  </si>
  <si>
    <t>6.01.03</t>
  </si>
  <si>
    <t>3.59.7</t>
  </si>
  <si>
    <t>6.01.04</t>
  </si>
  <si>
    <t>3.59.8</t>
  </si>
  <si>
    <t>6.01.05</t>
  </si>
  <si>
    <t>3.59.9</t>
  </si>
  <si>
    <t>6.01.06</t>
  </si>
  <si>
    <t>3.59.10</t>
  </si>
  <si>
    <t>3.59.11</t>
  </si>
  <si>
    <t>6.01.07</t>
  </si>
  <si>
    <t>3.59.12</t>
  </si>
  <si>
    <t xml:space="preserve">3.60 BILL NO. 6.02 – CONCRETE WORKS             </t>
  </si>
  <si>
    <t>19 (out of 19)</t>
  </si>
  <si>
    <t>3.60.1</t>
  </si>
  <si>
    <t>3.60.2</t>
  </si>
  <si>
    <t>3.60.3</t>
  </si>
  <si>
    <t>6.02.01</t>
  </si>
  <si>
    <t>3.60.4</t>
  </si>
  <si>
    <t>6.02.02</t>
  </si>
  <si>
    <t>3.60.5</t>
  </si>
  <si>
    <t>6.02.03</t>
  </si>
  <si>
    <t>3.60.6</t>
  </si>
  <si>
    <t>3.60.7</t>
  </si>
  <si>
    <t>6.02.04</t>
  </si>
  <si>
    <t>3.60.8</t>
  </si>
  <si>
    <t>6.02.05</t>
  </si>
  <si>
    <t>3.60.9</t>
  </si>
  <si>
    <t>6.02.06</t>
  </si>
  <si>
    <t>3.60.10</t>
  </si>
  <si>
    <t>6.02.07</t>
  </si>
  <si>
    <t>3.60.11</t>
  </si>
  <si>
    <t>6.02.08</t>
  </si>
  <si>
    <t>3.60.12</t>
  </si>
  <si>
    <t>6.02.09</t>
  </si>
  <si>
    <t>3.60.13</t>
  </si>
  <si>
    <t>3.60.14</t>
  </si>
  <si>
    <t>6.02.10</t>
  </si>
  <si>
    <t>3.60.15</t>
  </si>
  <si>
    <t>6.02.11</t>
  </si>
  <si>
    <t>3.60.16</t>
  </si>
  <si>
    <t>3.60.17</t>
  </si>
  <si>
    <t>3.60.18</t>
  </si>
  <si>
    <t>6.02.12</t>
  </si>
  <si>
    <t>3.60.19</t>
  </si>
  <si>
    <t>6.02.13</t>
  </si>
  <si>
    <t>3.60.20</t>
  </si>
  <si>
    <t>3.60.21</t>
  </si>
  <si>
    <t>6.02.14</t>
  </si>
  <si>
    <t>3.60.22</t>
  </si>
  <si>
    <t>6.02.15</t>
  </si>
  <si>
    <t>3.60.23</t>
  </si>
  <si>
    <t>6.02.16</t>
  </si>
  <si>
    <t>3.60.24</t>
  </si>
  <si>
    <t>6.02.17</t>
  </si>
  <si>
    <t>3.60.25</t>
  </si>
  <si>
    <t>6.02.18</t>
  </si>
  <si>
    <t>3.60.26</t>
  </si>
  <si>
    <t>3.60.27</t>
  </si>
  <si>
    <t>6.02.19</t>
  </si>
  <si>
    <t>3.60.28</t>
  </si>
  <si>
    <t xml:space="preserve">3.61 BILL NO. 6.03 – BLOCK WORKS             </t>
  </si>
  <si>
    <t>24 (out of 24)</t>
  </si>
  <si>
    <t>3.61.1</t>
  </si>
  <si>
    <t>3.61.2</t>
  </si>
  <si>
    <t>3.61.3</t>
  </si>
  <si>
    <t>6.03.01</t>
  </si>
  <si>
    <t>(*) Wall Type W04</t>
  </si>
  <si>
    <t>3.61.4</t>
  </si>
  <si>
    <t>6.03.02</t>
  </si>
  <si>
    <t>(*) Wall Type W05</t>
  </si>
  <si>
    <t>3.61.5</t>
  </si>
  <si>
    <t>6.03.03</t>
  </si>
  <si>
    <t>(*) Wall Type W06</t>
  </si>
  <si>
    <t>3.61.6</t>
  </si>
  <si>
    <t>6.03.04</t>
  </si>
  <si>
    <t>(*) Wall Type W07</t>
  </si>
  <si>
    <t>3.61.7</t>
  </si>
  <si>
    <t>6.03.05</t>
  </si>
  <si>
    <t>(*) Wall Type W08</t>
  </si>
  <si>
    <t>3.61.8</t>
  </si>
  <si>
    <t>6.03.06</t>
  </si>
  <si>
    <t>3.61.9</t>
  </si>
  <si>
    <t>6.03.07</t>
  </si>
  <si>
    <t>(*) Wall Type W11</t>
  </si>
  <si>
    <t>3.61.10</t>
  </si>
  <si>
    <t>6.03.08</t>
  </si>
  <si>
    <t>(*) Wall Type W12</t>
  </si>
  <si>
    <t>3.61.11</t>
  </si>
  <si>
    <t>6.03.09</t>
  </si>
  <si>
    <t>3.61.12</t>
  </si>
  <si>
    <t>6.03.10</t>
  </si>
  <si>
    <t>3.61.13</t>
  </si>
  <si>
    <t>6.03.11</t>
  </si>
  <si>
    <t>3.61.14</t>
  </si>
  <si>
    <t>6.03.12</t>
  </si>
  <si>
    <t>(*) Wall Type W16</t>
  </si>
  <si>
    <t>3.61.15</t>
  </si>
  <si>
    <t>6.03.13</t>
  </si>
  <si>
    <t>3.61.16</t>
  </si>
  <si>
    <t>6.03.14</t>
  </si>
  <si>
    <t>3.61.17</t>
  </si>
  <si>
    <t>6.03.15</t>
  </si>
  <si>
    <t>3.61.18</t>
  </si>
  <si>
    <t>6.03.16</t>
  </si>
  <si>
    <t>(*) Wall Type W21</t>
  </si>
  <si>
    <t>3.61.19</t>
  </si>
  <si>
    <t>6.03.17</t>
  </si>
  <si>
    <t>3.61.20</t>
  </si>
  <si>
    <t>6.03.18</t>
  </si>
  <si>
    <t>3.61.21</t>
  </si>
  <si>
    <t>6.03.19</t>
  </si>
  <si>
    <t>3.61.22</t>
  </si>
  <si>
    <t>3.61.23</t>
  </si>
  <si>
    <t>6.03.20</t>
  </si>
  <si>
    <t>3.61.24</t>
  </si>
  <si>
    <t>3.61.25</t>
  </si>
  <si>
    <t>6.03.21</t>
  </si>
  <si>
    <t>3.61.26</t>
  </si>
  <si>
    <t>6.03.22</t>
  </si>
  <si>
    <t>3.61.27</t>
  </si>
  <si>
    <t>6.03.23</t>
  </si>
  <si>
    <t>3.61.28</t>
  </si>
  <si>
    <t>3.61.29</t>
  </si>
  <si>
    <t>6.03.24</t>
  </si>
  <si>
    <t>3.61.30</t>
  </si>
  <si>
    <t>3.62 BILL NO. 6.04 – WATERPROOFING AND ROOFING</t>
  </si>
  <si>
    <t>3.62.1</t>
  </si>
  <si>
    <t>3.62.2</t>
  </si>
  <si>
    <t>6.04.01</t>
  </si>
  <si>
    <t>3.62.3</t>
  </si>
  <si>
    <t>6.04.02</t>
  </si>
  <si>
    <t>3.62.4</t>
  </si>
  <si>
    <t>6.04.03</t>
  </si>
  <si>
    <t>3.62.5</t>
  </si>
  <si>
    <t>6.04.04</t>
  </si>
  <si>
    <t>3.62.6</t>
  </si>
  <si>
    <t>6.04.05</t>
  </si>
  <si>
    <t>3.62.7</t>
  </si>
  <si>
    <t>3.62.8</t>
  </si>
  <si>
    <t>6.04.06</t>
  </si>
  <si>
    <t>3.62.9</t>
  </si>
  <si>
    <t>3.62.10</t>
  </si>
  <si>
    <t>6.04.09</t>
  </si>
  <si>
    <t>3.62.11</t>
  </si>
  <si>
    <t>6.04.10</t>
  </si>
  <si>
    <t>3.62.12</t>
  </si>
  <si>
    <t>3.62.13</t>
  </si>
  <si>
    <t>6.04.11</t>
  </si>
  <si>
    <t>3.62.14</t>
  </si>
  <si>
    <t xml:space="preserve">3.63 BILL NO. 6.05 – ALUMINIUM AND METAL WORKS                                  </t>
  </si>
  <si>
    <t>3.63.1</t>
  </si>
  <si>
    <t>3.63.2</t>
  </si>
  <si>
    <t>3.63.3</t>
  </si>
  <si>
    <t>3.63.4</t>
  </si>
  <si>
    <t>6.05.01</t>
  </si>
  <si>
    <t>(*) Single Swing Door - SD08, 1000x2200mm</t>
  </si>
  <si>
    <t>3.63.5</t>
  </si>
  <si>
    <t>6.05.02</t>
  </si>
  <si>
    <t>(*) Double Swing Louver Door - SD09, 2000x2200mm</t>
  </si>
  <si>
    <t>3.63.6</t>
  </si>
  <si>
    <t>6.05.03</t>
  </si>
  <si>
    <t>(*) Aluminium Fixed Window W001, 600x2000mm</t>
  </si>
  <si>
    <t>3.63.7</t>
  </si>
  <si>
    <t>6.05.04</t>
  </si>
  <si>
    <t>(*) Aluminium Fixed Window W002, 2000x1200mm</t>
  </si>
  <si>
    <t>3.63.8</t>
  </si>
  <si>
    <t>6.05.05</t>
  </si>
  <si>
    <t>(*) Aluminium Fixed Window W003, 5800x600mm</t>
  </si>
  <si>
    <t>3.63.9</t>
  </si>
  <si>
    <t>6.05.06</t>
  </si>
  <si>
    <t>(*) Aluminium Fixed Window W004, 4750x600mm</t>
  </si>
  <si>
    <t>3.63.10</t>
  </si>
  <si>
    <t>6.05.07</t>
  </si>
  <si>
    <t>(*) Aluminium Fixed Window W005, 500x500mm</t>
  </si>
  <si>
    <t>3.63.11</t>
  </si>
  <si>
    <t>3.63.12</t>
  </si>
  <si>
    <t>6.05.08</t>
  </si>
  <si>
    <t>(*) Aluminium Sliding Window W001,1600x1400mm</t>
  </si>
  <si>
    <t>3.63.13</t>
  </si>
  <si>
    <t>6.05.09</t>
  </si>
  <si>
    <t>(*) Aluminium Sliding Window W001,1400x1300mm</t>
  </si>
  <si>
    <t>3.63.14</t>
  </si>
  <si>
    <t>3.63.15</t>
  </si>
  <si>
    <t>6.05.10</t>
  </si>
  <si>
    <t>(*) Fabrication, painting and fixing of  Aluminum powder coated  handrail for ramps &amp; stairs as specified</t>
  </si>
  <si>
    <t>3.63.16</t>
  </si>
  <si>
    <t>6.05.11</t>
  </si>
  <si>
    <t>(*) Fabrication, painting and fixing of  Aluminum powder coated  floor mounted handrail for ramps &amp; stairs as specified</t>
  </si>
  <si>
    <t>3.63.17</t>
  </si>
  <si>
    <t>6.05.12</t>
  </si>
  <si>
    <t>(*) Fabrication, painting and fixing of  Aluminum powder coated  wall mounted handrail for ramps &amp; stairs as specified</t>
  </si>
  <si>
    <t>3.63.18</t>
  </si>
  <si>
    <t>6.05.13</t>
  </si>
  <si>
    <t>3.63.19</t>
  </si>
  <si>
    <t>6.05.14</t>
  </si>
  <si>
    <t>3.63.20</t>
  </si>
  <si>
    <t>6.05.15</t>
  </si>
  <si>
    <t>(*) Fabrication, painting and fixing of Cat Ladders as specified in the drawings</t>
  </si>
  <si>
    <t>3.63.21</t>
  </si>
  <si>
    <t>6.05.16</t>
  </si>
  <si>
    <t>3.63.22</t>
  </si>
  <si>
    <t>3.63.23</t>
  </si>
  <si>
    <t>6.05.17</t>
  </si>
  <si>
    <t>3.63.24</t>
  </si>
  <si>
    <t xml:space="preserve">3.64 BILL NO. 6.06 – WOODEN WORKS                                             </t>
  </si>
  <si>
    <t>3.64.1</t>
  </si>
  <si>
    <t>3.64.2</t>
  </si>
  <si>
    <t>3.64.3</t>
  </si>
  <si>
    <t>3.64.4</t>
  </si>
  <si>
    <t>6.06.01</t>
  </si>
  <si>
    <t>3.64.5</t>
  </si>
  <si>
    <t>6.06.02</t>
  </si>
  <si>
    <t>(*) Double Swing Door -MD02,1800x2200mm</t>
  </si>
  <si>
    <t>3.64.6</t>
  </si>
  <si>
    <t>6.06.03</t>
  </si>
  <si>
    <t>(*) Single Swing Door -D03,1000x2200mm</t>
  </si>
  <si>
    <t>3.64.7</t>
  </si>
  <si>
    <t>6.06.04</t>
  </si>
  <si>
    <t>3.64.8</t>
  </si>
  <si>
    <t>6.06.05</t>
  </si>
  <si>
    <t>(*) Single Swing Door -D05,1000x2200mm</t>
  </si>
  <si>
    <t>3.64.9</t>
  </si>
  <si>
    <t>6.06.06</t>
  </si>
  <si>
    <t>3.64.10</t>
  </si>
  <si>
    <t>6.06.07</t>
  </si>
  <si>
    <t>(*) Single Swing Door -D07,900x2200mm</t>
  </si>
  <si>
    <t>3.64.11</t>
  </si>
  <si>
    <t>3.64.12</t>
  </si>
  <si>
    <t>6.06.08</t>
  </si>
  <si>
    <t>3.64.13</t>
  </si>
  <si>
    <t>6.06.09</t>
  </si>
  <si>
    <t>3.64.14</t>
  </si>
  <si>
    <t>6.06.10</t>
  </si>
  <si>
    <t>3.64.15</t>
  </si>
  <si>
    <t>6.06.11</t>
  </si>
  <si>
    <t>3.64.16</t>
  </si>
  <si>
    <t>3.64.17</t>
  </si>
  <si>
    <t>3.64.18</t>
  </si>
  <si>
    <t>6.06.12</t>
  </si>
  <si>
    <t xml:space="preserve">(*) 2350 x 600 mm Overall size; with 3 nr opening for wash basins </t>
  </si>
  <si>
    <t>3.64.19</t>
  </si>
  <si>
    <t>6.06.13</t>
  </si>
  <si>
    <t xml:space="preserve">(*) 3550 x 600 mm Overall size; with 5 nr opening for wash basins </t>
  </si>
  <si>
    <t>3.64.20</t>
  </si>
  <si>
    <t>3.64.21</t>
  </si>
  <si>
    <t>6.06.14</t>
  </si>
  <si>
    <t>3.64.22</t>
  </si>
  <si>
    <t>3.64.23</t>
  </si>
  <si>
    <t>6.06.15</t>
  </si>
  <si>
    <t>3.64.24</t>
  </si>
  <si>
    <t>3.65 BILL NO. 6.07 – FLOOR, WALL AND CEILING FINISHES</t>
  </si>
  <si>
    <t>3.65.1</t>
  </si>
  <si>
    <t>3.65.2</t>
  </si>
  <si>
    <t>3.65.3</t>
  </si>
  <si>
    <t>3.65.4</t>
  </si>
  <si>
    <t>3.65.5</t>
  </si>
  <si>
    <t>6.07.01</t>
  </si>
  <si>
    <t>3.65.6</t>
  </si>
  <si>
    <t>6.07.02</t>
  </si>
  <si>
    <t>3.65.7</t>
  </si>
  <si>
    <t>6.07.03</t>
  </si>
  <si>
    <t>3.65.8</t>
  </si>
  <si>
    <t>6.07.04</t>
  </si>
  <si>
    <t>3.65.9</t>
  </si>
  <si>
    <t>6.07.05</t>
  </si>
  <si>
    <t>3.65.10</t>
  </si>
  <si>
    <t>3.65.11</t>
  </si>
  <si>
    <t>6.07.06</t>
  </si>
  <si>
    <t>3.65.12</t>
  </si>
  <si>
    <t>6.07.07</t>
  </si>
  <si>
    <t>3.65.13</t>
  </si>
  <si>
    <t>3.65.14</t>
  </si>
  <si>
    <t>3.65.15</t>
  </si>
  <si>
    <t>6.07.08</t>
  </si>
  <si>
    <t>3.65.16</t>
  </si>
  <si>
    <t>6.07.09</t>
  </si>
  <si>
    <t>3.65.17</t>
  </si>
  <si>
    <t>3.65.18</t>
  </si>
  <si>
    <t>6.07.10</t>
  </si>
  <si>
    <t>3.65.19</t>
  </si>
  <si>
    <t>3.65.20</t>
  </si>
  <si>
    <t>3.65.21</t>
  </si>
  <si>
    <t>6.07.11</t>
  </si>
  <si>
    <t>3.65.22</t>
  </si>
  <si>
    <t>6.07.12</t>
  </si>
  <si>
    <t>3.65.23</t>
  </si>
  <si>
    <t>6.07.13</t>
  </si>
  <si>
    <t>3.65.24</t>
  </si>
  <si>
    <t>6.07.14</t>
  </si>
  <si>
    <t>3.65.25</t>
  </si>
  <si>
    <t>3.65.26</t>
  </si>
  <si>
    <t>3.65.27</t>
  </si>
  <si>
    <t>6.07.15</t>
  </si>
  <si>
    <t>3.65.28</t>
  </si>
  <si>
    <t>3.65.29</t>
  </si>
  <si>
    <t>6.07.16</t>
  </si>
  <si>
    <t>3.65.30</t>
  </si>
  <si>
    <t>3.65.31</t>
  </si>
  <si>
    <t>3.65.32</t>
  </si>
  <si>
    <t>6.07.17</t>
  </si>
  <si>
    <t>3.65.33</t>
  </si>
  <si>
    <t>3.65.34</t>
  </si>
  <si>
    <t>6.07.18</t>
  </si>
  <si>
    <t>3.65.35</t>
  </si>
  <si>
    <t>3.65.36</t>
  </si>
  <si>
    <t>6.07.19</t>
  </si>
  <si>
    <t>3.65.37</t>
  </si>
  <si>
    <t>3.65.38</t>
  </si>
  <si>
    <t>6.07.20</t>
  </si>
  <si>
    <t>3.65.39</t>
  </si>
  <si>
    <t>3.65.40</t>
  </si>
  <si>
    <t>3.65.41</t>
  </si>
  <si>
    <t>6.07.21</t>
  </si>
  <si>
    <t>3.65.42</t>
  </si>
  <si>
    <t>6.07.22</t>
  </si>
  <si>
    <t>3.65.43</t>
  </si>
  <si>
    <t>6.07.23</t>
  </si>
  <si>
    <t>3.65.44</t>
  </si>
  <si>
    <t>3.65.45</t>
  </si>
  <si>
    <t>3.65.46</t>
  </si>
  <si>
    <t>6.07.24</t>
  </si>
  <si>
    <t>3.65.47</t>
  </si>
  <si>
    <t>6.07.25</t>
  </si>
  <si>
    <t>3.65.48</t>
  </si>
  <si>
    <t>6.07.26</t>
  </si>
  <si>
    <t>3.65.49</t>
  </si>
  <si>
    <t>3.65.50</t>
  </si>
  <si>
    <t>6.07.27</t>
  </si>
  <si>
    <t>3.65.51</t>
  </si>
  <si>
    <t>6.07.28</t>
  </si>
  <si>
    <t>3.65.52</t>
  </si>
  <si>
    <t>6.07.29</t>
  </si>
  <si>
    <t>3.65.53</t>
  </si>
  <si>
    <t>6.07.30</t>
  </si>
  <si>
    <t>3.65.54</t>
  </si>
  <si>
    <t>3.65.55</t>
  </si>
  <si>
    <t>6.07.31</t>
  </si>
  <si>
    <t>3.65.56</t>
  </si>
  <si>
    <t>6.07.32</t>
  </si>
  <si>
    <t>3.65.57</t>
  </si>
  <si>
    <t>6.07.33</t>
  </si>
  <si>
    <t>3.65.58</t>
  </si>
  <si>
    <t>3.65.59</t>
  </si>
  <si>
    <t>6.07.34</t>
  </si>
  <si>
    <t>3.65.60</t>
  </si>
  <si>
    <t>3.65.61</t>
  </si>
  <si>
    <t>3.65.62</t>
  </si>
  <si>
    <t>3.65.63</t>
  </si>
  <si>
    <t>6.07.35</t>
  </si>
  <si>
    <t>3.65.64</t>
  </si>
  <si>
    <t>3.65.65</t>
  </si>
  <si>
    <t>3.65.66</t>
  </si>
  <si>
    <t>6.07.36</t>
  </si>
  <si>
    <t>3.65.67</t>
  </si>
  <si>
    <t>3.65.68</t>
  </si>
  <si>
    <t>6.07.37</t>
  </si>
  <si>
    <t>3.65.69</t>
  </si>
  <si>
    <t>6.07.38</t>
  </si>
  <si>
    <t>3.65.70</t>
  </si>
  <si>
    <t>Ablution Area Works</t>
  </si>
  <si>
    <t>3.65.71</t>
  </si>
  <si>
    <t>6.07.39</t>
  </si>
  <si>
    <t>3.65.72</t>
  </si>
  <si>
    <t>6.07.40</t>
  </si>
  <si>
    <t>3.65.73</t>
  </si>
  <si>
    <t>3.65.74</t>
  </si>
  <si>
    <t>6.07.41</t>
  </si>
  <si>
    <t>3.65.75</t>
  </si>
  <si>
    <t xml:space="preserve">3.66 BILL NO. 6.08 – KITCHEN CABINETS    </t>
  </si>
  <si>
    <t>3.66.1</t>
  </si>
  <si>
    <t>3.66.2</t>
  </si>
  <si>
    <t>6.08.01</t>
  </si>
  <si>
    <t>3.66.3</t>
  </si>
  <si>
    <t>3.66.4</t>
  </si>
  <si>
    <t>6.08.02</t>
  </si>
  <si>
    <t>3.66.5</t>
  </si>
  <si>
    <t>3.66.6</t>
  </si>
  <si>
    <t>6.08.03</t>
  </si>
  <si>
    <t>3.66.7</t>
  </si>
  <si>
    <t>3.67 BILL NO. 6.09 – ELECTRICAL INSTALLATION</t>
  </si>
  <si>
    <t>107 (out of 107)</t>
  </si>
  <si>
    <t>3.67.1</t>
  </si>
  <si>
    <t>3.67.2</t>
  </si>
  <si>
    <t>3.67.3</t>
  </si>
  <si>
    <t>6.09.01</t>
  </si>
  <si>
    <t>3.67.4</t>
  </si>
  <si>
    <t>3.67.5</t>
  </si>
  <si>
    <t>6.09.02</t>
  </si>
  <si>
    <t>3.67.6</t>
  </si>
  <si>
    <t>3.67.7</t>
  </si>
  <si>
    <t>3.67.8</t>
  </si>
  <si>
    <t>6.09.03</t>
  </si>
  <si>
    <t>(*) LP-LM-G</t>
  </si>
  <si>
    <t>3.67.9</t>
  </si>
  <si>
    <t>6.09.04</t>
  </si>
  <si>
    <t>(*) PP-LM-G</t>
  </si>
  <si>
    <t>3.67.10</t>
  </si>
  <si>
    <t>6.09.05</t>
  </si>
  <si>
    <t>(*) UDB-LM-G</t>
  </si>
  <si>
    <t>3.67.11</t>
  </si>
  <si>
    <t>6.09.06</t>
  </si>
  <si>
    <t>(*) DB-LM-R</t>
  </si>
  <si>
    <t>3.67.12</t>
  </si>
  <si>
    <t>6.09.07</t>
  </si>
  <si>
    <t>(*) MCC-LM-R</t>
  </si>
  <si>
    <t>3.67.13</t>
  </si>
  <si>
    <t>6.09.08</t>
  </si>
  <si>
    <t>(*) DB-IR-G</t>
  </si>
  <si>
    <t>3.67.14</t>
  </si>
  <si>
    <t>6.09.09</t>
  </si>
  <si>
    <t>(*) DB-IR-R</t>
  </si>
  <si>
    <t>3.67.15</t>
  </si>
  <si>
    <t>6.09.10</t>
  </si>
  <si>
    <t>(*) LCP-LM-G</t>
  </si>
  <si>
    <t>3.67.16</t>
  </si>
  <si>
    <t>3.67.17</t>
  </si>
  <si>
    <t>3.67.18</t>
  </si>
  <si>
    <t>6.09.11</t>
  </si>
  <si>
    <t>3.67.19</t>
  </si>
  <si>
    <t>3.67.20</t>
  </si>
  <si>
    <t>3.67.21</t>
  </si>
  <si>
    <t>6.09.12</t>
  </si>
  <si>
    <t>3.67.22</t>
  </si>
  <si>
    <t>3.67.23</t>
  </si>
  <si>
    <t>3.67.24</t>
  </si>
  <si>
    <t>6.09.13</t>
  </si>
  <si>
    <t>(*) MDB to LP-LM-G (4Cx10mm2 XLPE/SWA/PVC +1Cx10mm2 Y/G)</t>
  </si>
  <si>
    <t>3.67.25</t>
  </si>
  <si>
    <t>6.09.14</t>
  </si>
  <si>
    <t>(*) MDB to PP-LM-G (4Cx16mm2 XLPE/SWA/PVC +1Cx16mm2 Y/G)</t>
  </si>
  <si>
    <t>3.67.26</t>
  </si>
  <si>
    <t>6.09.15</t>
  </si>
  <si>
    <t>(*) MDB to MCC-LM-R (4Cx35mm2 XLPE/SWA/PVC +1Cx16mm2 Y/G)</t>
  </si>
  <si>
    <t>3.67.27</t>
  </si>
  <si>
    <t>6.09.16</t>
  </si>
  <si>
    <t>(*) MDB to UDB-LM-G (4Cx10mm2 XLPE/SWA/PVC +1Cx10mm2 Y/G)</t>
  </si>
  <si>
    <t>3.67.28</t>
  </si>
  <si>
    <t>6.09.17</t>
  </si>
  <si>
    <t>(*) MDB to DB-LM-R (4Cx10mm2 XLPE/SWA/PVC +1Cx16mm2 Y/G)</t>
  </si>
  <si>
    <t>3.67.29</t>
  </si>
  <si>
    <t>6.09.18</t>
  </si>
  <si>
    <t>(*) MDB to DB-IR-G (4Cx25mm2 XLPE/SWA/PVC +1Cx16mm2 Y/G)</t>
  </si>
  <si>
    <t>3.67.30</t>
  </si>
  <si>
    <t>6.09.19</t>
  </si>
  <si>
    <t>(*) MDB to DB-IR-R (4Cx10mm2 XLPE/SWA/PVC +1Cx10mm2 Y/G)</t>
  </si>
  <si>
    <t>3.67.31</t>
  </si>
  <si>
    <t>6.09.20</t>
  </si>
  <si>
    <t>3.67.32</t>
  </si>
  <si>
    <t>6.09.21</t>
  </si>
  <si>
    <t>3.67.33</t>
  </si>
  <si>
    <t>3.67.34</t>
  </si>
  <si>
    <t>3.67.35</t>
  </si>
  <si>
    <t>6.09.22</t>
  </si>
  <si>
    <t>3.67.36</t>
  </si>
  <si>
    <t>6.09.23</t>
  </si>
  <si>
    <t>3.67.37</t>
  </si>
  <si>
    <t>6.09.24</t>
  </si>
  <si>
    <t>3.67.38</t>
  </si>
  <si>
    <t>6.09.25</t>
  </si>
  <si>
    <t>3.67.39</t>
  </si>
  <si>
    <t>6.09.26</t>
  </si>
  <si>
    <t>3.67.40</t>
  </si>
  <si>
    <t>6.09.27</t>
  </si>
  <si>
    <t>3.67.41</t>
  </si>
  <si>
    <t>6.09.28</t>
  </si>
  <si>
    <t>3.67.42</t>
  </si>
  <si>
    <t>6.09.29</t>
  </si>
  <si>
    <t>3.67.43</t>
  </si>
  <si>
    <t>3.67.44</t>
  </si>
  <si>
    <t>3.67.45</t>
  </si>
  <si>
    <t>6.09.30</t>
  </si>
  <si>
    <t>3.67.46</t>
  </si>
  <si>
    <t>6.09.31</t>
  </si>
  <si>
    <t>3.67.47</t>
  </si>
  <si>
    <t>6.09.32</t>
  </si>
  <si>
    <t>3.67.48</t>
  </si>
  <si>
    <t>6.09.33</t>
  </si>
  <si>
    <t>3.67.49</t>
  </si>
  <si>
    <t>6.09.34</t>
  </si>
  <si>
    <t>3.67.50</t>
  </si>
  <si>
    <t>6.09.35</t>
  </si>
  <si>
    <t>3.67.51</t>
  </si>
  <si>
    <t>6.09.36</t>
  </si>
  <si>
    <t>3.67.52</t>
  </si>
  <si>
    <t>6.09.37</t>
  </si>
  <si>
    <t>3.67.53</t>
  </si>
  <si>
    <t>6.09.38</t>
  </si>
  <si>
    <t>3.67.54</t>
  </si>
  <si>
    <t>6.09.39</t>
  </si>
  <si>
    <t>3.67.55</t>
  </si>
  <si>
    <t>6.09.40</t>
  </si>
  <si>
    <t>3.67.56</t>
  </si>
  <si>
    <t>6.09.41</t>
  </si>
  <si>
    <t>3.67.57</t>
  </si>
  <si>
    <t>6.09.42</t>
  </si>
  <si>
    <t>3.67.58</t>
  </si>
  <si>
    <t>6.09.43</t>
  </si>
  <si>
    <t>3.67.59</t>
  </si>
  <si>
    <t>3.67.60</t>
  </si>
  <si>
    <t>3.67.61</t>
  </si>
  <si>
    <t>6.09.44</t>
  </si>
  <si>
    <t xml:space="preserve">(*) 16 A Weather proof SPN isolator </t>
  </si>
  <si>
    <t>3.67.62</t>
  </si>
  <si>
    <t>6.09.45</t>
  </si>
  <si>
    <t>3.67.63</t>
  </si>
  <si>
    <t>6.09.46</t>
  </si>
  <si>
    <t>3.67.64</t>
  </si>
  <si>
    <t>6.09.47</t>
  </si>
  <si>
    <t>(*) 40A Weather proof SPN Isolator</t>
  </si>
  <si>
    <t>3.67.65</t>
  </si>
  <si>
    <t>6.09.48</t>
  </si>
  <si>
    <t>3.67.66</t>
  </si>
  <si>
    <t>6.09.49</t>
  </si>
  <si>
    <t>(*) 32A Weather proof TP Isolator</t>
  </si>
  <si>
    <t>3.67.67</t>
  </si>
  <si>
    <t>6.09.50</t>
  </si>
  <si>
    <t>3.67.68</t>
  </si>
  <si>
    <t>6.09.51</t>
  </si>
  <si>
    <t>3.67.69</t>
  </si>
  <si>
    <t>3.67.70</t>
  </si>
  <si>
    <t>3.67.71</t>
  </si>
  <si>
    <t>6.09.52</t>
  </si>
  <si>
    <t>3.67.72</t>
  </si>
  <si>
    <t>6.09.53</t>
  </si>
  <si>
    <t>3.67.73</t>
  </si>
  <si>
    <t>6.09.54</t>
  </si>
  <si>
    <t>3.67.74</t>
  </si>
  <si>
    <t>6.09.55</t>
  </si>
  <si>
    <t>3.67.75</t>
  </si>
  <si>
    <t>6.09.56</t>
  </si>
  <si>
    <t>3.67.76</t>
  </si>
  <si>
    <t>6.09.57</t>
  </si>
  <si>
    <t>3.67.77</t>
  </si>
  <si>
    <t>6.09.58</t>
  </si>
  <si>
    <t>3.67.78</t>
  </si>
  <si>
    <t>6.09.59</t>
  </si>
  <si>
    <t>3.67.79</t>
  </si>
  <si>
    <t>6.09.60</t>
  </si>
  <si>
    <t>3.67.80</t>
  </si>
  <si>
    <t>6.09.61</t>
  </si>
  <si>
    <t>3.67.81</t>
  </si>
  <si>
    <t>6.09.62</t>
  </si>
  <si>
    <t>3.67.82</t>
  </si>
  <si>
    <t>6.09.63</t>
  </si>
  <si>
    <t>3.67.83</t>
  </si>
  <si>
    <t>6.09.64</t>
  </si>
  <si>
    <t>3.67.84</t>
  </si>
  <si>
    <t>6.09.65</t>
  </si>
  <si>
    <t>3.67.85</t>
  </si>
  <si>
    <t>6.09.66</t>
  </si>
  <si>
    <t>3.67.86</t>
  </si>
  <si>
    <t>6.09.67</t>
  </si>
  <si>
    <t>3.67.87</t>
  </si>
  <si>
    <t>3.67.88</t>
  </si>
  <si>
    <t>3.67.89</t>
  </si>
  <si>
    <t>6.09.68</t>
  </si>
  <si>
    <t>3.67.90</t>
  </si>
  <si>
    <t>3.67.91</t>
  </si>
  <si>
    <t>6.09.69</t>
  </si>
  <si>
    <t>3.67.92</t>
  </si>
  <si>
    <t>3.67.93</t>
  </si>
  <si>
    <t>6.09.70</t>
  </si>
  <si>
    <t>3.67.94</t>
  </si>
  <si>
    <t>3.67.95</t>
  </si>
  <si>
    <t>6.09.71</t>
  </si>
  <si>
    <t>3.67.96</t>
  </si>
  <si>
    <t>3.67.97</t>
  </si>
  <si>
    <t>3.67.98</t>
  </si>
  <si>
    <t>3.67.99</t>
  </si>
  <si>
    <t>6.09.72</t>
  </si>
  <si>
    <t>3.67.100</t>
  </si>
  <si>
    <t>6.09.73</t>
  </si>
  <si>
    <t>3.67.101</t>
  </si>
  <si>
    <t>6.09.74</t>
  </si>
  <si>
    <t>3.67.102</t>
  </si>
  <si>
    <t>6.09.75</t>
  </si>
  <si>
    <t>3.67.103</t>
  </si>
  <si>
    <t>6.09.76</t>
  </si>
  <si>
    <t>3.67.104</t>
  </si>
  <si>
    <t>6.09.77</t>
  </si>
  <si>
    <t>3.67.105</t>
  </si>
  <si>
    <t>6.09.78</t>
  </si>
  <si>
    <t>3.67.106</t>
  </si>
  <si>
    <t>6.09.79</t>
  </si>
  <si>
    <t>3.67.107</t>
  </si>
  <si>
    <t>3.67.108</t>
  </si>
  <si>
    <t>Supply, install, test and connect inclusive of all conduits, duct, wires, cables, boxes, socket outlet , utility connection as per in Etisalat requirement and as shown on drawing</t>
  </si>
  <si>
    <t>3.67.109</t>
  </si>
  <si>
    <t>6.09.80</t>
  </si>
  <si>
    <t>3.67.110</t>
  </si>
  <si>
    <t>6.09.81</t>
  </si>
  <si>
    <t>3.67.111</t>
  </si>
  <si>
    <t>6.09.82</t>
  </si>
  <si>
    <t>3.67.112</t>
  </si>
  <si>
    <t>6.09.83</t>
  </si>
  <si>
    <t>3.67.113</t>
  </si>
  <si>
    <t>6.09.84</t>
  </si>
  <si>
    <t>3.67.114</t>
  </si>
  <si>
    <t>6.09.85</t>
  </si>
  <si>
    <t>3.67.115</t>
  </si>
  <si>
    <t>6.09.86</t>
  </si>
  <si>
    <t>3.67.116</t>
  </si>
  <si>
    <t>6.09.87</t>
  </si>
  <si>
    <t>(*) Single Outlet for Telephone</t>
  </si>
  <si>
    <t>3.67.117</t>
  </si>
  <si>
    <t>6.09.88</t>
  </si>
  <si>
    <t>(*) Outlet for Data</t>
  </si>
  <si>
    <t>3.67.118</t>
  </si>
  <si>
    <t>6.09.89</t>
  </si>
  <si>
    <t>(*) Outlet for TV</t>
  </si>
  <si>
    <t>3.67.119</t>
  </si>
  <si>
    <t>6.09.90</t>
  </si>
  <si>
    <t>3.67.120</t>
  </si>
  <si>
    <t>6.09.91</t>
  </si>
  <si>
    <t>3.67.121</t>
  </si>
  <si>
    <t>3.67.122</t>
  </si>
  <si>
    <t>3.67.123</t>
  </si>
  <si>
    <t>6.09.92</t>
  </si>
  <si>
    <t>3.67.124</t>
  </si>
  <si>
    <t>6.09.93</t>
  </si>
  <si>
    <t>3.67.125</t>
  </si>
  <si>
    <t>6.09.94</t>
  </si>
  <si>
    <t>3.67.126</t>
  </si>
  <si>
    <t>6.09.95</t>
  </si>
  <si>
    <t>3.67.127</t>
  </si>
  <si>
    <t>6.09.96</t>
  </si>
  <si>
    <t>3.67.128</t>
  </si>
  <si>
    <t>6.09.97</t>
  </si>
  <si>
    <t>3.67.129</t>
  </si>
  <si>
    <t>6.09.98</t>
  </si>
  <si>
    <t>3.67.130</t>
  </si>
  <si>
    <t>3.67.131</t>
  </si>
  <si>
    <t>3.67.132</t>
  </si>
  <si>
    <t>6.09.99</t>
  </si>
  <si>
    <t>3.67.133</t>
  </si>
  <si>
    <t>6.09.100</t>
  </si>
  <si>
    <t>3.67.134</t>
  </si>
  <si>
    <t>3.67.135</t>
  </si>
  <si>
    <t>3.67.136</t>
  </si>
  <si>
    <t>6.09.101</t>
  </si>
  <si>
    <t>3.67.137</t>
  </si>
  <si>
    <t>6.09.102</t>
  </si>
  <si>
    <t>3.67.138</t>
  </si>
  <si>
    <t>6.09.103</t>
  </si>
  <si>
    <t>3.67.139</t>
  </si>
  <si>
    <t>6.09.104</t>
  </si>
  <si>
    <t>3.67.140</t>
  </si>
  <si>
    <t>6.09.105</t>
  </si>
  <si>
    <t>3.67.141</t>
  </si>
  <si>
    <t>3.67.142</t>
  </si>
  <si>
    <t>6.09.106</t>
  </si>
  <si>
    <t>3.67.143</t>
  </si>
  <si>
    <t>3.67.144</t>
  </si>
  <si>
    <t>6.09.107</t>
  </si>
  <si>
    <t>3.67.145</t>
  </si>
  <si>
    <t xml:space="preserve">3.68 BILL NO. 6.10 – SANISANITARY, WATER SUPPLY, DRAINAGE AND FIRE PROTECTION    </t>
  </si>
  <si>
    <t>73 (out of 73)</t>
  </si>
  <si>
    <t>3.68.1</t>
  </si>
  <si>
    <t>3.68.2</t>
  </si>
  <si>
    <t>6.10.01</t>
  </si>
  <si>
    <t>3.68.3</t>
  </si>
  <si>
    <t>3.68.4</t>
  </si>
  <si>
    <t>3.68.5</t>
  </si>
  <si>
    <t>3.68.6</t>
  </si>
  <si>
    <t>6.10.02</t>
  </si>
  <si>
    <t>3.68.7</t>
  </si>
  <si>
    <t>6.10.03</t>
  </si>
  <si>
    <t>3.68.8</t>
  </si>
  <si>
    <t>6.10.04</t>
  </si>
  <si>
    <t>3.68.9</t>
  </si>
  <si>
    <t>6.10.05</t>
  </si>
  <si>
    <t>3.68.10</t>
  </si>
  <si>
    <t>6.10.06</t>
  </si>
  <si>
    <t>3.68.11</t>
  </si>
  <si>
    <t>6.10.07</t>
  </si>
  <si>
    <t>3.68.12</t>
  </si>
  <si>
    <t>6.10.08</t>
  </si>
  <si>
    <t>3.68.13</t>
  </si>
  <si>
    <t>6.10.09</t>
  </si>
  <si>
    <t>3.68.14</t>
  </si>
  <si>
    <t>6.10.10</t>
  </si>
  <si>
    <t>3.68.15</t>
  </si>
  <si>
    <t>6.10.11</t>
  </si>
  <si>
    <t>3.68.16</t>
  </si>
  <si>
    <t>3.68.17</t>
  </si>
  <si>
    <t>6.10.12</t>
  </si>
  <si>
    <t>3.68.18</t>
  </si>
  <si>
    <t>6.10.13</t>
  </si>
  <si>
    <t>3.68.19</t>
  </si>
  <si>
    <t>6.10.14</t>
  </si>
  <si>
    <t>3.68.20</t>
  </si>
  <si>
    <t>6.10.15</t>
  </si>
  <si>
    <t>3.68.21</t>
  </si>
  <si>
    <t>6.10.16</t>
  </si>
  <si>
    <t>3.68.22</t>
  </si>
  <si>
    <t>6.10.17</t>
  </si>
  <si>
    <t>3.68.23</t>
  </si>
  <si>
    <t>3.68.24</t>
  </si>
  <si>
    <t>6.10.18</t>
  </si>
  <si>
    <t>3.68.25</t>
  </si>
  <si>
    <t>6.10.19</t>
  </si>
  <si>
    <t>3.68.26</t>
  </si>
  <si>
    <t>6.10.20</t>
  </si>
  <si>
    <t>3.68.27</t>
  </si>
  <si>
    <t>6.10.21</t>
  </si>
  <si>
    <t>3.68.28</t>
  </si>
  <si>
    <t>6.10.22</t>
  </si>
  <si>
    <t>3.68.29</t>
  </si>
  <si>
    <t>6.10.23</t>
  </si>
  <si>
    <t>3.68.30</t>
  </si>
  <si>
    <t>6.10.24</t>
  </si>
  <si>
    <t>3.68.31</t>
  </si>
  <si>
    <t>3.68.32</t>
  </si>
  <si>
    <t>6.10.25</t>
  </si>
  <si>
    <t>3.68.33</t>
  </si>
  <si>
    <t>6.10.26</t>
  </si>
  <si>
    <t>3.68.34</t>
  </si>
  <si>
    <t>6.10.27</t>
  </si>
  <si>
    <t>3.68.35</t>
  </si>
  <si>
    <t>6.10.28</t>
  </si>
  <si>
    <t>3.68.36</t>
  </si>
  <si>
    <t>3.68.37</t>
  </si>
  <si>
    <t>3.68.38</t>
  </si>
  <si>
    <t>3.68.39</t>
  </si>
  <si>
    <t>6.10.29</t>
  </si>
  <si>
    <t>3.68.40</t>
  </si>
  <si>
    <t>6.10.30</t>
  </si>
  <si>
    <t>3.68.41</t>
  </si>
  <si>
    <t>6.10.31</t>
  </si>
  <si>
    <t>3.68.42</t>
  </si>
  <si>
    <t>3.68.43</t>
  </si>
  <si>
    <t>3.68.44</t>
  </si>
  <si>
    <t>6.10.32</t>
  </si>
  <si>
    <t>3.68.45</t>
  </si>
  <si>
    <t>6.10.33</t>
  </si>
  <si>
    <t>3.68.46</t>
  </si>
  <si>
    <t>6.10.34</t>
  </si>
  <si>
    <t>3.68.47</t>
  </si>
  <si>
    <t>6.10.35</t>
  </si>
  <si>
    <t>3.68.48</t>
  </si>
  <si>
    <t>3.68.49</t>
  </si>
  <si>
    <t>6.10.36</t>
  </si>
  <si>
    <t>3.68.50</t>
  </si>
  <si>
    <t>6.10.37</t>
  </si>
  <si>
    <t>3.68.51</t>
  </si>
  <si>
    <t>6.10.38</t>
  </si>
  <si>
    <t>3.68.52</t>
  </si>
  <si>
    <t>6.10.39</t>
  </si>
  <si>
    <t>3.68.53</t>
  </si>
  <si>
    <t>6.10.40</t>
  </si>
  <si>
    <t>3.68.54</t>
  </si>
  <si>
    <t>6.10.41</t>
  </si>
  <si>
    <t>3.68.55</t>
  </si>
  <si>
    <t>6.10.42</t>
  </si>
  <si>
    <t>3.68.56</t>
  </si>
  <si>
    <t>6.10.43</t>
  </si>
  <si>
    <t>3.68.57</t>
  </si>
  <si>
    <t>3.68.58</t>
  </si>
  <si>
    <t>3.68.59</t>
  </si>
  <si>
    <t>6.10.44</t>
  </si>
  <si>
    <t>3.68.60</t>
  </si>
  <si>
    <t>6.10.45</t>
  </si>
  <si>
    <t>3.68.61</t>
  </si>
  <si>
    <t>6.10.46</t>
  </si>
  <si>
    <t>3.68.62</t>
  </si>
  <si>
    <t>6.10.47</t>
  </si>
  <si>
    <t>3.68.63</t>
  </si>
  <si>
    <t>6.10.48</t>
  </si>
  <si>
    <t>3.68.64</t>
  </si>
  <si>
    <t>6.10.49</t>
  </si>
  <si>
    <t>3.68.65</t>
  </si>
  <si>
    <t>6.10.50</t>
  </si>
  <si>
    <t>3.68.66</t>
  </si>
  <si>
    <t>6.10.51</t>
  </si>
  <si>
    <t>3.68.67</t>
  </si>
  <si>
    <t>6.10.52</t>
  </si>
  <si>
    <t>3.68.68</t>
  </si>
  <si>
    <t>6.10.53</t>
  </si>
  <si>
    <t>3.68.69</t>
  </si>
  <si>
    <t>6.10.54</t>
  </si>
  <si>
    <t>3.68.70</t>
  </si>
  <si>
    <t>6.10.55</t>
  </si>
  <si>
    <t>3.68.71</t>
  </si>
  <si>
    <t>6.10.56</t>
  </si>
  <si>
    <t>3.68.72</t>
  </si>
  <si>
    <t>6.10.57</t>
  </si>
  <si>
    <t>3.68.73</t>
  </si>
  <si>
    <t>6.10.58</t>
  </si>
  <si>
    <t>3.68.74</t>
  </si>
  <si>
    <t>6.10.59</t>
  </si>
  <si>
    <t>3.68.75</t>
  </si>
  <si>
    <t>6.10.60</t>
  </si>
  <si>
    <t>3.68.76</t>
  </si>
  <si>
    <t>6.10.61</t>
  </si>
  <si>
    <t>3.68.77</t>
  </si>
  <si>
    <t>6.10.62</t>
  </si>
  <si>
    <t>3.68.78</t>
  </si>
  <si>
    <t>3.68.79</t>
  </si>
  <si>
    <t>6.10.63</t>
  </si>
  <si>
    <t>3.68.80</t>
  </si>
  <si>
    <t>6.10.64</t>
  </si>
  <si>
    <t>3.68.81</t>
  </si>
  <si>
    <t>3.68.82</t>
  </si>
  <si>
    <t>3.68.83</t>
  </si>
  <si>
    <t>3.68.84</t>
  </si>
  <si>
    <t>6.10.65</t>
  </si>
  <si>
    <t>3.68.85</t>
  </si>
  <si>
    <t>6.10.66</t>
  </si>
  <si>
    <t>3.68.86</t>
  </si>
  <si>
    <t>3.68.87</t>
  </si>
  <si>
    <t>6.10.67</t>
  </si>
  <si>
    <t>3.68.88</t>
  </si>
  <si>
    <t>3.68.89</t>
  </si>
  <si>
    <t>3.68.90</t>
  </si>
  <si>
    <t>6.10.68</t>
  </si>
  <si>
    <t>3.68.91</t>
  </si>
  <si>
    <t>6.10.69</t>
  </si>
  <si>
    <t>3.68.92</t>
  </si>
  <si>
    <t>3.68.93</t>
  </si>
  <si>
    <t>6.10.70</t>
  </si>
  <si>
    <t>3.68.94</t>
  </si>
  <si>
    <t>3.68.95</t>
  </si>
  <si>
    <t>6.10.71</t>
  </si>
  <si>
    <t>(*) Supply &amp; Installing ACV 200mm</t>
  </si>
  <si>
    <t>3.68.96</t>
  </si>
  <si>
    <t>6.10.72</t>
  </si>
  <si>
    <t>3.68.97</t>
  </si>
  <si>
    <t>3.68.98</t>
  </si>
  <si>
    <t>6.10.73</t>
  </si>
  <si>
    <t>3.68.99</t>
  </si>
  <si>
    <t xml:space="preserve">3.69 BILL NO. 6.11 – AIR CONDITIONING WORKS         </t>
  </si>
  <si>
    <t>34 (out of 34)</t>
  </si>
  <si>
    <t>3.69.1</t>
  </si>
  <si>
    <t>3.69.2</t>
  </si>
  <si>
    <t>3.69.3</t>
  </si>
  <si>
    <t>Air handling units (DX-TYPE and the fins to be coated by anti corrosion material) with refrigerant 410A  at maximum EER complete with cooling coil, with motorize volume dampers, air filter, flex connections, fixing, supporting, fresh air sand trap louver, vibration isolator and sound attenuator with all required accessories according to drawings and specification.</t>
  </si>
  <si>
    <t>3.69.4</t>
  </si>
  <si>
    <t>6.11.01</t>
  </si>
  <si>
    <t>(*) AHU/LM/01 Supply air 2560 L/S, Total Cooling Capacity  52.50 kW</t>
  </si>
  <si>
    <t>3.69.5</t>
  </si>
  <si>
    <t>6.11.02</t>
  </si>
  <si>
    <t>(*) AHU/LM/02 Supply air 800 L/S, Total Cooling Capacity  17.70 kW</t>
  </si>
  <si>
    <t>3.69.6</t>
  </si>
  <si>
    <t>Condesnsing unit (DX-TYPE) and the fins to be coated by anti corrosion material) with refrigerant 410A  at maximum EER complete with fans, compressor, reffregrant piping, condenser with DC inverter, control panel to be connected and interface with BMS system,  flex, connections, fixing, supporting and vibration isolator with all required accessories according to drawings and specification.</t>
  </si>
  <si>
    <t>3.69.7</t>
  </si>
  <si>
    <t>6.11.03</t>
  </si>
  <si>
    <t>(*) CU-A1, Total Cooling Capacity  52.50 kW</t>
  </si>
  <si>
    <t>3.69.8</t>
  </si>
  <si>
    <t>6.11.04</t>
  </si>
  <si>
    <t>(*) CU-A2, Total Cooling Capacity  17.70 kW</t>
  </si>
  <si>
    <t>3.69.9</t>
  </si>
  <si>
    <t>3.69.10</t>
  </si>
  <si>
    <t>6.11.05</t>
  </si>
  <si>
    <t>(*) OTU/IR/01, Cooling Capacity 10.60 kW</t>
  </si>
  <si>
    <t>3.69.11</t>
  </si>
  <si>
    <t>3.69.12</t>
  </si>
  <si>
    <t>6.11.06</t>
  </si>
  <si>
    <t>(*) IDU/IR/01, Cooling Capacity 1.10 kW</t>
  </si>
  <si>
    <t>3.69.13</t>
  </si>
  <si>
    <t>6.11.07</t>
  </si>
  <si>
    <t>(*) IDU/IR/02, Cooling Capacity 1.90 kW</t>
  </si>
  <si>
    <t>3.69.14</t>
  </si>
  <si>
    <t>6.11.08</t>
  </si>
  <si>
    <t>(*) IDU/IR/03, Cooling Capacity 2.20 kW</t>
  </si>
  <si>
    <t>3.69.15</t>
  </si>
  <si>
    <t>6.11.09</t>
  </si>
  <si>
    <t>(*) FCU-G1, Cooling Capacity 1.60 kW</t>
  </si>
  <si>
    <t>3.69.16</t>
  </si>
  <si>
    <t>HVAC unitary air conditioners (Mini-Split) with HVAC refrigerant piping and specialities</t>
  </si>
  <si>
    <t>3.69.17</t>
  </si>
  <si>
    <t>3.69.18</t>
  </si>
  <si>
    <t>6.11.10</t>
  </si>
  <si>
    <t>(*) FCU/LM/01, Cooling Capacity 1.30 kW</t>
  </si>
  <si>
    <t>3.69.19</t>
  </si>
  <si>
    <t>6.11.11</t>
  </si>
  <si>
    <t>(*) FCU/LM/02, Cooling Capacity 1.50 kW</t>
  </si>
  <si>
    <t>3.69.20</t>
  </si>
  <si>
    <t>6.11.12</t>
  </si>
  <si>
    <t>(*) FCU/LM/03, Cooling Capacity 2.70 kW</t>
  </si>
  <si>
    <t>3.69.21</t>
  </si>
  <si>
    <t>6.11.13</t>
  </si>
  <si>
    <t>(*) FCU/LM/04, Cooling Capacity 4.90 kW</t>
  </si>
  <si>
    <t>3.69.22</t>
  </si>
  <si>
    <t>3.69.23</t>
  </si>
  <si>
    <t>6.11.14</t>
  </si>
  <si>
    <t>(*) AC-04/CU-04, Cooling Capacity 4.90 kW</t>
  </si>
  <si>
    <t>3.69.24</t>
  </si>
  <si>
    <t>3.69.25</t>
  </si>
  <si>
    <t>Exhaust air  centrifugal inline fan complete with back draft damper, electric motor, weather proof housing,direct drive motor,  and all required accessories according to drawings and specification.</t>
  </si>
  <si>
    <t>3.69.26</t>
  </si>
  <si>
    <t>6.11.15</t>
  </si>
  <si>
    <t>(*) EF/LM/01, air flow rate 500 l/s</t>
  </si>
  <si>
    <t>3.69.27</t>
  </si>
  <si>
    <t>6.11.16</t>
  </si>
  <si>
    <t>(*) EF/LM/02, air flow rate 305 l/s</t>
  </si>
  <si>
    <t>3.69.28</t>
  </si>
  <si>
    <t>6.11.17</t>
  </si>
  <si>
    <t>(*) EF/IR/01, air flow rate 25 l/s</t>
  </si>
  <si>
    <t>3.69.29</t>
  </si>
  <si>
    <t>6.11.18</t>
  </si>
  <si>
    <t>(*) EF/IR/02, air flow rate 50 l/s</t>
  </si>
  <si>
    <t>3.69.30</t>
  </si>
  <si>
    <t>3.69.31</t>
  </si>
  <si>
    <t>6.11.19</t>
  </si>
  <si>
    <t>3.69.32</t>
  </si>
  <si>
    <t>6.11.20</t>
  </si>
  <si>
    <t>3.69.33</t>
  </si>
  <si>
    <t>6.11.21</t>
  </si>
  <si>
    <t>(*) 50mm thk. Insulation to exposedl ducts</t>
  </si>
  <si>
    <t>3.69.34</t>
  </si>
  <si>
    <t>6.11.23</t>
  </si>
  <si>
    <t>3.69.35</t>
  </si>
  <si>
    <t>6.11.24</t>
  </si>
  <si>
    <t>3.69.36</t>
  </si>
  <si>
    <t>3.69.37</t>
  </si>
  <si>
    <t>3.69.38</t>
  </si>
  <si>
    <t>6.11.25</t>
  </si>
  <si>
    <t>3.69.39</t>
  </si>
  <si>
    <t>3.69.40</t>
  </si>
  <si>
    <t>6.11.26</t>
  </si>
  <si>
    <t>3.69.41</t>
  </si>
  <si>
    <t>6.11.27</t>
  </si>
  <si>
    <t>(*) 900mm X 150mm</t>
  </si>
  <si>
    <t>3.69.42</t>
  </si>
  <si>
    <t>3.69.43</t>
  </si>
  <si>
    <t>6.11.28</t>
  </si>
  <si>
    <t>3.69.44</t>
  </si>
  <si>
    <t>6.11.29</t>
  </si>
  <si>
    <t>3.69.45</t>
  </si>
  <si>
    <t>6.11.30</t>
  </si>
  <si>
    <t>3.69.46</t>
  </si>
  <si>
    <t>3.69.47</t>
  </si>
  <si>
    <t>6.11.31</t>
  </si>
  <si>
    <t>3.69.48</t>
  </si>
  <si>
    <t>3.69.49</t>
  </si>
  <si>
    <t>6.11.32</t>
  </si>
  <si>
    <t>3.69.50</t>
  </si>
  <si>
    <t>6.11.33</t>
  </si>
  <si>
    <t>3.69.51</t>
  </si>
  <si>
    <t>6.11.34</t>
  </si>
  <si>
    <t>3.69.52</t>
  </si>
  <si>
    <t>3.69.53</t>
  </si>
  <si>
    <t>6.11.35</t>
  </si>
  <si>
    <t>3.69.54</t>
  </si>
  <si>
    <t>3.70 BILL NO. 6.12 – EXTERNAL WORKS AND CAR PARKING</t>
  </si>
  <si>
    <t>3.70.1</t>
  </si>
  <si>
    <t>3.70.2</t>
  </si>
  <si>
    <t>3.70.3</t>
  </si>
  <si>
    <t>3.70.4</t>
  </si>
  <si>
    <t>6.12.01</t>
  </si>
  <si>
    <t>3.70.5</t>
  </si>
  <si>
    <t>6.12.02</t>
  </si>
  <si>
    <t>3.70.6</t>
  </si>
  <si>
    <t>6.12.03</t>
  </si>
  <si>
    <t>3.70.7</t>
  </si>
  <si>
    <t>3.70.8</t>
  </si>
  <si>
    <t>6.12.04</t>
  </si>
  <si>
    <t>3.70.9</t>
  </si>
  <si>
    <t>SIGNAGE FOR LOCAL MOSQUE &amp; IMAM BUILDING</t>
  </si>
  <si>
    <t>3.70.10</t>
  </si>
  <si>
    <t>6.12.05</t>
  </si>
  <si>
    <t>(*) Address numbering signs for Local Mosque and Imam Building to comply with the authority requrements, specification and drawings</t>
  </si>
  <si>
    <t>3.70.11</t>
  </si>
  <si>
    <t>3.70.12</t>
  </si>
  <si>
    <t>6.12.06</t>
  </si>
  <si>
    <t>3.70.13</t>
  </si>
  <si>
    <t>3.71 BILL NO. 7 - VILLA - 306 Villas</t>
  </si>
  <si>
    <t xml:space="preserve">3.72 BILL No. 7.01 – EARTH WORKS &amp; EXCAVATION           </t>
  </si>
  <si>
    <t>3.72.1</t>
  </si>
  <si>
    <t>3.72.2</t>
  </si>
  <si>
    <t>7.01.01</t>
  </si>
  <si>
    <t>3.72.3</t>
  </si>
  <si>
    <t>7.01.02</t>
  </si>
  <si>
    <t xml:space="preserve">(*) Excavation up to a depth of 160cm to 350cm from the existing ground to bottom of the foundations, tie beams, etc. </t>
  </si>
  <si>
    <t>3.72.4</t>
  </si>
  <si>
    <t>7.01.03</t>
  </si>
  <si>
    <t>3.72.5</t>
  </si>
  <si>
    <t>7.01.04</t>
  </si>
  <si>
    <t>3.72.6</t>
  </si>
  <si>
    <t>7.01.05</t>
  </si>
  <si>
    <t>3.72.7</t>
  </si>
  <si>
    <t>3.72.8</t>
  </si>
  <si>
    <t>7.01.06</t>
  </si>
  <si>
    <t>3.72.9</t>
  </si>
  <si>
    <t xml:space="preserve">3.73 BILL NO. 7.02 – CONCRETE AND BLOCK WORKS              </t>
  </si>
  <si>
    <t>25 (out of 25)</t>
  </si>
  <si>
    <t>3.73.1</t>
  </si>
  <si>
    <t>3.73.2</t>
  </si>
  <si>
    <t>3.73.3</t>
  </si>
  <si>
    <t>7.02.01</t>
  </si>
  <si>
    <t xml:space="preserve">(*) 100mm thick blinding </t>
  </si>
  <si>
    <t>3.73.4</t>
  </si>
  <si>
    <t>7.02.02</t>
  </si>
  <si>
    <t xml:space="preserve">(*) 50mm thick blinding </t>
  </si>
  <si>
    <t>3.73.5</t>
  </si>
  <si>
    <t>3.73.6</t>
  </si>
  <si>
    <t>7.02.03</t>
  </si>
  <si>
    <t xml:space="preserve">(*) Reinforced concrete Footings </t>
  </si>
  <si>
    <t>3.73.7</t>
  </si>
  <si>
    <t>7.02.04</t>
  </si>
  <si>
    <t xml:space="preserve">(*) Reinforced concrete neck columns </t>
  </si>
  <si>
    <t>3.73.8</t>
  </si>
  <si>
    <t>7.02.05</t>
  </si>
  <si>
    <t>(*) Reinforced concrete ground beams</t>
  </si>
  <si>
    <t>3.73.9</t>
  </si>
  <si>
    <t>7.02.06</t>
  </si>
  <si>
    <t>3.73.10</t>
  </si>
  <si>
    <t>7.02.07</t>
  </si>
  <si>
    <t>(*) External &amp; internal stairs and external ramps including landings and foundations.</t>
  </si>
  <si>
    <t>3.73.11</t>
  </si>
  <si>
    <t>3.73.12</t>
  </si>
  <si>
    <t>7.02.08</t>
  </si>
  <si>
    <t>3.73.13</t>
  </si>
  <si>
    <t>7.02.09</t>
  </si>
  <si>
    <t>3.73.14</t>
  </si>
  <si>
    <t>3.73.15</t>
  </si>
  <si>
    <t>Precast construction including load bearing and non load bearing panels, staircase and parapet</t>
  </si>
  <si>
    <t>3.73.16</t>
  </si>
  <si>
    <t>7.02.10</t>
  </si>
  <si>
    <t>(*) Precast insulated External Wall Panels 350mm thick</t>
  </si>
  <si>
    <t>3.73.17</t>
  </si>
  <si>
    <t>7.02.11</t>
  </si>
  <si>
    <t>(*) Precast insulated External Wall Panels 300mm thick</t>
  </si>
  <si>
    <t>3.73.18</t>
  </si>
  <si>
    <t>7.02.12</t>
  </si>
  <si>
    <t>(*) Precast insulated External Wall Panels 280mm thick</t>
  </si>
  <si>
    <t>3.73.19</t>
  </si>
  <si>
    <t>7.02.13</t>
  </si>
  <si>
    <t>(*) Precast solid External Wall Panels 200mm thick</t>
  </si>
  <si>
    <t>3.73.20</t>
  </si>
  <si>
    <t>7.02.14</t>
  </si>
  <si>
    <t>(*) Precast solid Internal Wall Panels 160mm thick</t>
  </si>
  <si>
    <t>3.73.21</t>
  </si>
  <si>
    <t>7.02.15</t>
  </si>
  <si>
    <t>(*) Precast Solid Internal Wall Panels 120mm thick</t>
  </si>
  <si>
    <t>3.73.22</t>
  </si>
  <si>
    <t>7.02.16</t>
  </si>
  <si>
    <t>(*) Precast Parapet wall, 120mm thick</t>
  </si>
  <si>
    <t>3.73.23</t>
  </si>
  <si>
    <t>7.02.17</t>
  </si>
  <si>
    <t>(*) Internal Precast Staircase</t>
  </si>
  <si>
    <t>3.73.24</t>
  </si>
  <si>
    <t>7.02.18</t>
  </si>
  <si>
    <t>(*) Precast Beams, upstands, Columns and slabs</t>
  </si>
  <si>
    <t>3.73.25</t>
  </si>
  <si>
    <t>7.02.19</t>
  </si>
  <si>
    <t>(*) 150mm thk precast concrete cover with painted finish including drip mould, all frame work, fixing accessories, etc. as per drawing</t>
  </si>
  <si>
    <t>3.73.26</t>
  </si>
  <si>
    <t>7.02.20</t>
  </si>
  <si>
    <t xml:space="preserve">(*) 150mm HCS-1 and 60mm structural topping </t>
  </si>
  <si>
    <t>3.73.27</t>
  </si>
  <si>
    <t>7.02.21</t>
  </si>
  <si>
    <t xml:space="preserve">(*) 200mm HCS-2 and 60mm structural topping </t>
  </si>
  <si>
    <t>3.73.28</t>
  </si>
  <si>
    <t>Reinforced cast in situ cement concrete in MSRC including form work and reinforcement as detailed in drawing with compressive strength 40N/mm2 as specified.</t>
  </si>
  <si>
    <t>3.73.29</t>
  </si>
  <si>
    <t>7.02.22</t>
  </si>
  <si>
    <t>(*) MEP equipments pads</t>
  </si>
  <si>
    <t>3.73.30</t>
  </si>
  <si>
    <t xml:space="preserve">Solid concrete masonry units bedded in mortar including reinforcement and anchoring where necessary including plaster as per drawings and Specification.
</t>
  </si>
  <si>
    <t>3.73.31</t>
  </si>
  <si>
    <t>7.02.23</t>
  </si>
  <si>
    <t xml:space="preserve">(*) 100mm thk. walls </t>
  </si>
  <si>
    <t>3.73.32</t>
  </si>
  <si>
    <t>7.02.24</t>
  </si>
  <si>
    <t xml:space="preserve">(*) 200 mm thk. Walls
</t>
  </si>
  <si>
    <t>3.73.33</t>
  </si>
  <si>
    <t>3.73.34</t>
  </si>
  <si>
    <t>7.02.25</t>
  </si>
  <si>
    <t>3.73.35</t>
  </si>
  <si>
    <t>3.74 BILL NO. 7.03 – WATERPROOFING AND ROOFING</t>
  </si>
  <si>
    <t>3.74.1</t>
  </si>
  <si>
    <t>3.74.2</t>
  </si>
  <si>
    <t>7.03.01</t>
  </si>
  <si>
    <t>3.74.3</t>
  </si>
  <si>
    <t>7.03.02</t>
  </si>
  <si>
    <t>3.74.4</t>
  </si>
  <si>
    <t>7.03.03</t>
  </si>
  <si>
    <t>3.74.5</t>
  </si>
  <si>
    <t>7.03.04</t>
  </si>
  <si>
    <t>(*) Polyurethane foam of thickness 156mm with density 45-50 kg/m3</t>
  </si>
  <si>
    <t>3.74.6</t>
  </si>
  <si>
    <t>7.03.05</t>
  </si>
  <si>
    <t>3.74.7</t>
  </si>
  <si>
    <t>7.03.06</t>
  </si>
  <si>
    <t xml:space="preserve">(*) 250x250x28mm Marbile Mosic on Terrazzo floor tiles (F08)
</t>
  </si>
  <si>
    <t>3.74.8</t>
  </si>
  <si>
    <t>3.74.9</t>
  </si>
  <si>
    <t>7.03.07</t>
  </si>
  <si>
    <t xml:space="preserve">(*) 250x80x20 mm thk. Marbile Mosic on Terrazzo Base Skirting (S05)
</t>
  </si>
  <si>
    <t>3.74.10</t>
  </si>
  <si>
    <t>KITCHEN, STORE, BATHROOMS, WET AREAS  &amp;  BALCONIES</t>
  </si>
  <si>
    <t>3.74.11</t>
  </si>
  <si>
    <t>7.03.10</t>
  </si>
  <si>
    <t>3.74.12</t>
  </si>
  <si>
    <t>7.03.11</t>
  </si>
  <si>
    <t>3.74.13</t>
  </si>
  <si>
    <t>7.03.12</t>
  </si>
  <si>
    <t>3.74.14</t>
  </si>
  <si>
    <t>3.74.15</t>
  </si>
  <si>
    <t>7.03.13</t>
  </si>
  <si>
    <t>3.74.16</t>
  </si>
  <si>
    <t xml:space="preserve">3.75 BILL NO. 7.04 – ALUMINIUM AND METAL WORKS                                  </t>
  </si>
  <si>
    <t>3.75.1</t>
  </si>
  <si>
    <t>3.75.2</t>
  </si>
  <si>
    <t>3.75.3</t>
  </si>
  <si>
    <t>7.04.01</t>
  </si>
  <si>
    <t>(*) Aluminium Window W001,2400x1750mm</t>
  </si>
  <si>
    <t>3.75.4</t>
  </si>
  <si>
    <t>7.04.02</t>
  </si>
  <si>
    <t>(*) Aluminium Window W002, 1200x1200mm</t>
  </si>
  <si>
    <t>3.75.5</t>
  </si>
  <si>
    <t>7.04.03</t>
  </si>
  <si>
    <t>(*) Aluminium Window W003,1200x1200mm</t>
  </si>
  <si>
    <t>3.75.6</t>
  </si>
  <si>
    <t>7.04.04</t>
  </si>
  <si>
    <t>(*) Aluminium Window W004,3550x1750mm</t>
  </si>
  <si>
    <t>3.75.7</t>
  </si>
  <si>
    <t>7.04.05</t>
  </si>
  <si>
    <t>(*) Aluminium Window W005,1800x1750mm</t>
  </si>
  <si>
    <t>3.75.8</t>
  </si>
  <si>
    <t>7.04.06</t>
  </si>
  <si>
    <t>(*) Aluminium Window W006,1800x1800mm</t>
  </si>
  <si>
    <t>3.75.9</t>
  </si>
  <si>
    <t>7.04.07</t>
  </si>
  <si>
    <t>(*) Aluminium Window W007,1800x1200mm</t>
  </si>
  <si>
    <t>3.75.10</t>
  </si>
  <si>
    <t>7.04.08</t>
  </si>
  <si>
    <t>(*) Aluminium Window W008,1800x1800mm</t>
  </si>
  <si>
    <t>3.75.11</t>
  </si>
  <si>
    <t>7.04.09</t>
  </si>
  <si>
    <t>(*) Aluminium Window W009, 600x750mm</t>
  </si>
  <si>
    <t>3.75.12</t>
  </si>
  <si>
    <t>7.04.10</t>
  </si>
  <si>
    <t>(*) Aluminium Window V001,1000x450mm</t>
  </si>
  <si>
    <t>3.75.13</t>
  </si>
  <si>
    <t>7.04.11</t>
  </si>
  <si>
    <t>(*) Aluminium Window V002, 600x750mm</t>
  </si>
  <si>
    <t>3.75.14</t>
  </si>
  <si>
    <t>3.75.15</t>
  </si>
  <si>
    <t>7.04.12</t>
  </si>
  <si>
    <t xml:space="preserve">(*) Fabrication, painting and fixing of  powder coated  aluminium handrail in staircase area 
</t>
  </si>
  <si>
    <t>3.75.16</t>
  </si>
  <si>
    <t>7.04.13</t>
  </si>
  <si>
    <t xml:space="preserve">(*) Fabrication, painting and fixing of  powder coated  aluminium Terrace handrail 
</t>
  </si>
  <si>
    <t>3.75.17</t>
  </si>
  <si>
    <t>7.04.14</t>
  </si>
  <si>
    <t>3.75.18</t>
  </si>
  <si>
    <t>3.75.19</t>
  </si>
  <si>
    <t>7.04.16</t>
  </si>
  <si>
    <t>3.75.20</t>
  </si>
  <si>
    <t xml:space="preserve">3.76 BILL NO. 7.05 – WOODEN WORKS                                             </t>
  </si>
  <si>
    <t>12 (out of 12)</t>
  </si>
  <si>
    <t>3.76.1</t>
  </si>
  <si>
    <t>3.76.2</t>
  </si>
  <si>
    <t>3.76.3</t>
  </si>
  <si>
    <t>7.05.01</t>
  </si>
  <si>
    <t>(*) Double swing Wooden Door-MD01,1800x2200mm</t>
  </si>
  <si>
    <t>3.76.4</t>
  </si>
  <si>
    <t>7.05.02</t>
  </si>
  <si>
    <t>(*) Single Swing Wooden Door-D02,1100x2200mm</t>
  </si>
  <si>
    <t>3.76.5</t>
  </si>
  <si>
    <t>7.05.03</t>
  </si>
  <si>
    <t>(*) Single Swing Wooden Door-D03,1100x2200mm</t>
  </si>
  <si>
    <t>3.76.6</t>
  </si>
  <si>
    <t>7.05.04</t>
  </si>
  <si>
    <t>(*) Single Swing Wooden Door-D04,900x2200mm</t>
  </si>
  <si>
    <t>3.76.7</t>
  </si>
  <si>
    <t>7.05.05</t>
  </si>
  <si>
    <t xml:space="preserve">(*) Single Swing Wooden Door-D05,900x2200mm </t>
  </si>
  <si>
    <t>3.76.8</t>
  </si>
  <si>
    <t>7.05.06</t>
  </si>
  <si>
    <t>(*) Single Swing Wooden Door-D06,1000x2200mm (1Hr fire Rated)</t>
  </si>
  <si>
    <t>3.76.9</t>
  </si>
  <si>
    <t>7.05.07</t>
  </si>
  <si>
    <t>(*) Single Swing Wooden Door-D07,900x2200mm</t>
  </si>
  <si>
    <t>3.76.10</t>
  </si>
  <si>
    <t>7.05.08</t>
  </si>
  <si>
    <t>(*) Sliding Wooden Door-SD01,1200x2200mm</t>
  </si>
  <si>
    <t>3.76.11</t>
  </si>
  <si>
    <t xml:space="preserve">Vanity countertops; Beige Omani countertop; including all necessary plywood backing, timber framing, fixing accessories; all in accordance with the Specification
</t>
  </si>
  <si>
    <t>3.76.12</t>
  </si>
  <si>
    <t>7.05.09</t>
  </si>
  <si>
    <t>(*) 2600 x 600 mm Overall size; with 2 nr opening for wash basins in Ground Floor</t>
  </si>
  <si>
    <t>3.76.13</t>
  </si>
  <si>
    <t>7.05.10</t>
  </si>
  <si>
    <t>(*) 1750 x 600 mm Overall size; with 2 nr opening for wash basins  in Ground Floor</t>
  </si>
  <si>
    <t>3.76.14</t>
  </si>
  <si>
    <t>7.05.11</t>
  </si>
  <si>
    <t>(*) 1300 x 600 mm Overall size; with 1 nr opening for wash basin in First Floor</t>
  </si>
  <si>
    <t>3.76.15</t>
  </si>
  <si>
    <t>3.76.16</t>
  </si>
  <si>
    <t>7.05.12</t>
  </si>
  <si>
    <t>3.76.17</t>
  </si>
  <si>
    <t>3.77 BILL NO. 7.06 – FLOOR, WALL AND CEILING FINISHES</t>
  </si>
  <si>
    <t>30 (out of 30)</t>
  </si>
  <si>
    <t>3.77.1</t>
  </si>
  <si>
    <t>3.77.2</t>
  </si>
  <si>
    <t>3.77.3</t>
  </si>
  <si>
    <t>3.77.4</t>
  </si>
  <si>
    <t>7.06.01</t>
  </si>
  <si>
    <t>(*) 600x600mm polished Porcelain flooring tiles (F01)</t>
  </si>
  <si>
    <t>3.77.5</t>
  </si>
  <si>
    <t>7.06.02</t>
  </si>
  <si>
    <t xml:space="preserve">(*) Ditto, but 600x100x8 mm thk. Skirting (S01) </t>
  </si>
  <si>
    <t>3.77.6</t>
  </si>
  <si>
    <t>Omani marble floor tiles including cement sand screed, matching tile grout to the approval of the engineer as shown in the drawings.</t>
  </si>
  <si>
    <t>3.77.7</t>
  </si>
  <si>
    <t>7.06.03</t>
  </si>
  <si>
    <t>(*) Non-slip marble with anti skied strip for ramp (F05)</t>
  </si>
  <si>
    <t>3.77.8</t>
  </si>
  <si>
    <t>7.06.04</t>
  </si>
  <si>
    <t>(*) 30mm thk. Omani Marble Tread for external steps (F05)</t>
  </si>
  <si>
    <t>3.77.9</t>
  </si>
  <si>
    <t>7.06.05</t>
  </si>
  <si>
    <t>(*) 20mm thk. Omani Marble Riser for external steps (F05)</t>
  </si>
  <si>
    <t>3.77.10</t>
  </si>
  <si>
    <t>7.06.06</t>
  </si>
  <si>
    <t>(*) 20mm thk. Omani Marble  Skirting for external steps (S03)</t>
  </si>
  <si>
    <t>3.77.11</t>
  </si>
  <si>
    <t>7.06.07</t>
  </si>
  <si>
    <t>(*) 20mm thk. Omani Marble tiles for Landing (F06)</t>
  </si>
  <si>
    <t>3.77.12</t>
  </si>
  <si>
    <t>7.06.08</t>
  </si>
  <si>
    <t>(*) 30mm thk. Omani Marble Tread for internal Staircase (F06)</t>
  </si>
  <si>
    <t>3.77.13</t>
  </si>
  <si>
    <t>7.06.09</t>
  </si>
  <si>
    <t>(*) 20mm thk. Omani Marble Riser for internal stairs (F06)</t>
  </si>
  <si>
    <t>3.77.14</t>
  </si>
  <si>
    <t>7.06.10</t>
  </si>
  <si>
    <t>(*) 600x300x20mm thk. Omani Marble tiles(F07)</t>
  </si>
  <si>
    <t>3.77.15</t>
  </si>
  <si>
    <t>3.77.16</t>
  </si>
  <si>
    <t>7.06.11</t>
  </si>
  <si>
    <t>(*) 330x330mm Non slip ceramic floor tiles (F02)</t>
  </si>
  <si>
    <t>3.77.17</t>
  </si>
  <si>
    <t>7.06.12</t>
  </si>
  <si>
    <t>(*) 330x330mm Ceramic floor tiles (F03)</t>
  </si>
  <si>
    <t>3.77.18</t>
  </si>
  <si>
    <t>7.06.13</t>
  </si>
  <si>
    <t>(*) 330x330mm Non slip ceramic floor tiles (F04)</t>
  </si>
  <si>
    <t>3.77.19</t>
  </si>
  <si>
    <t>7.06.14</t>
  </si>
  <si>
    <t>(*) Ditto. But 330x80x8 mm thk. Skirting (S02)</t>
  </si>
  <si>
    <t>3.77.20</t>
  </si>
  <si>
    <t>Glazed ceramic wall tiles including cement &amp; sand mortar backing 1:4 &amp; Joint filling mortar with matching tile grout, complete as shown on drawings &amp; to the approval of the engineer</t>
  </si>
  <si>
    <t>3.77.21</t>
  </si>
  <si>
    <t>7.06.15</t>
  </si>
  <si>
    <t>(*) 330x250x6mm thick Wall Glazed  ceramic tiles (W02)</t>
  </si>
  <si>
    <t>3.77.22</t>
  </si>
  <si>
    <t>7.06.16</t>
  </si>
  <si>
    <t>(*) 300x600x6mm thick Wall Glazed ceramic tiles (W03)</t>
  </si>
  <si>
    <t>3.77.23</t>
  </si>
  <si>
    <t>3.77.24</t>
  </si>
  <si>
    <t>30mm thk. Marble threshold including cement sand screed, matching tile grout to the approval of the engineer as shown in the drawings.</t>
  </si>
  <si>
    <t>3.77.25</t>
  </si>
  <si>
    <t>7.06.17</t>
  </si>
  <si>
    <t>(*) 330mm wide Marble Threshold (TH1)</t>
  </si>
  <si>
    <t>3.77.26</t>
  </si>
  <si>
    <t>7.06.18</t>
  </si>
  <si>
    <t>(*) 280mm wide Marble Threshold (TH2)</t>
  </si>
  <si>
    <t>3.77.27</t>
  </si>
  <si>
    <t>7.06.19</t>
  </si>
  <si>
    <t>(*) 160mm wide Marble Threshold (TH3)</t>
  </si>
  <si>
    <t>3.77.28</t>
  </si>
  <si>
    <t>7.06.20</t>
  </si>
  <si>
    <t>(*) 120mm wide Marble Threshold (TH4)</t>
  </si>
  <si>
    <t>3.77.29</t>
  </si>
  <si>
    <t>PAINTING AND DECORATION</t>
  </si>
  <si>
    <t>3.77.30</t>
  </si>
  <si>
    <t>7.06.21</t>
  </si>
  <si>
    <t xml:space="preserve">(*) Acrylic based washable emulsion paint to internal walls(W01)
</t>
  </si>
  <si>
    <t>3.77.31</t>
  </si>
  <si>
    <t>7.06.22</t>
  </si>
  <si>
    <t xml:space="preserve">(*) Acrylic based washable emulsion paint to internal ceiling with surface joint between hollow core slab panels to be fill with cementious material (C03)
</t>
  </si>
  <si>
    <t>3.77.32</t>
  </si>
  <si>
    <t>7.06.23</t>
  </si>
  <si>
    <t xml:space="preserve">(*) Pure acrylic based paint finish to ceiling(C04)
</t>
  </si>
  <si>
    <t>3.77.33</t>
  </si>
  <si>
    <t>7.06.24</t>
  </si>
  <si>
    <t>(*) 12mm thk. Gypsum board ceiling including painting(C01)</t>
  </si>
  <si>
    <t>3.77.34</t>
  </si>
  <si>
    <t>7.06.25</t>
  </si>
  <si>
    <t>(*) Aluminium ceiling tiles 600 x 600X 0.6mm, with  all accessories as shown on drawing and as specified (C02).</t>
  </si>
  <si>
    <t>3.77.35</t>
  </si>
  <si>
    <t>7.06.26</t>
  </si>
  <si>
    <t>(*) 12mm thk. Water proofed gypsum board ceiling including painting(C05)</t>
  </si>
  <si>
    <t>3.77.36</t>
  </si>
  <si>
    <t>7.06.27</t>
  </si>
  <si>
    <t xml:space="preserve">(*) Anti-fungus paint To internal ceiling and wall over false ceiling 
</t>
  </si>
  <si>
    <t>3.77.37</t>
  </si>
  <si>
    <t>7.06.28</t>
  </si>
  <si>
    <t>(*) Exterior finish, heritage texture pure acrylic paint with special ancient look (E01 &amp; E02)</t>
  </si>
  <si>
    <t>3.77.38</t>
  </si>
  <si>
    <t>7.06.29</t>
  </si>
  <si>
    <t>3.77.39</t>
  </si>
  <si>
    <t>3.77.40</t>
  </si>
  <si>
    <t>7.06.30</t>
  </si>
  <si>
    <t>3.77.41</t>
  </si>
  <si>
    <t>3.78 BILL NO. 7.07 – KITCHEN CABINETS AND WARDROBES</t>
  </si>
  <si>
    <t>3.78.1</t>
  </si>
  <si>
    <t>3.78.2</t>
  </si>
  <si>
    <t>7.07.01</t>
  </si>
  <si>
    <t xml:space="preserve">(*) Supply &amp; fix kitchen cabinets with Moisture resistant white Melamine MDF, shutters in post formed laminated MDF including Kitchen sink, Cooker Hood, 10 liters segregated cabinets (4 bins) for recyclable and non recycable bins, Mixer and Counter Top all complete as per detail drawings and Specification. </t>
  </si>
  <si>
    <t>3.78.3</t>
  </si>
  <si>
    <t>3.78.4</t>
  </si>
  <si>
    <t>7.07.02</t>
  </si>
  <si>
    <t>3.78.5</t>
  </si>
  <si>
    <t>3.78.6</t>
  </si>
  <si>
    <t>7.07.03</t>
  </si>
  <si>
    <t>3.78.7</t>
  </si>
  <si>
    <t xml:space="preserve">3.79 BILL NO. 7.08 – ELECTRICAL INSTALLATION AND FIRE FIGHTING          </t>
  </si>
  <si>
    <t>70 (out of 70)</t>
  </si>
  <si>
    <t>3.79.1</t>
  </si>
  <si>
    <t>3.79.2</t>
  </si>
  <si>
    <t>3.79.3</t>
  </si>
  <si>
    <t>3.79.4</t>
  </si>
  <si>
    <t>7.08.01</t>
  </si>
  <si>
    <t>(*) Allow for all works required &amp; shown on drawings for house connection and incoming main installation including liaising and paying connection charges for acquiring main supply, coordination with AADC &amp; ETISALT/ Service provider for obtaining permanent power and telephone connection to the villas, approvals from local authorities for various services like electricity, telephone, etc. also for complying with latest wiring regulations of the relevant authorities</t>
  </si>
  <si>
    <t>3.79.5</t>
  </si>
  <si>
    <t>3.79.6</t>
  </si>
  <si>
    <t>7.08.02</t>
  </si>
  <si>
    <t>3.79.7</t>
  </si>
  <si>
    <t>3.79.8</t>
  </si>
  <si>
    <t>3.79.9</t>
  </si>
  <si>
    <t>7.08.03</t>
  </si>
  <si>
    <t>(*) DB-G (Ground Floor)</t>
  </si>
  <si>
    <t>3.79.10</t>
  </si>
  <si>
    <t>7.08.04</t>
  </si>
  <si>
    <t>(*) DB-F (First Floor)</t>
  </si>
  <si>
    <t>3.79.11</t>
  </si>
  <si>
    <t>7.08.05</t>
  </si>
  <si>
    <t>(*) DB-A/C (First Floor)</t>
  </si>
  <si>
    <t>3.79.12</t>
  </si>
  <si>
    <t>7.08.06</t>
  </si>
  <si>
    <t>(*) DB-S (Ground Floor)</t>
  </si>
  <si>
    <t>3.79.13</t>
  </si>
  <si>
    <t>3.79.14</t>
  </si>
  <si>
    <t>Supply, install, test and connect the following heavy duty, weather proof isolator for mechanical equipment as include cables, conduits &amp; all accessories from respective DBS as specified and shown on the drawings</t>
  </si>
  <si>
    <t>3.79.15</t>
  </si>
  <si>
    <t>7.08.07</t>
  </si>
  <si>
    <t xml:space="preserve">(*) 16 A SPN isolator </t>
  </si>
  <si>
    <t>3.79.16</t>
  </si>
  <si>
    <t>7.08.08</t>
  </si>
  <si>
    <t xml:space="preserve">(*) 20A SPN Isolator, weather proof </t>
  </si>
  <si>
    <t>3.79.17</t>
  </si>
  <si>
    <t>7.08.09</t>
  </si>
  <si>
    <t xml:space="preserve">(*) 40A SPN Isolator, weather proof </t>
  </si>
  <si>
    <t>3.79.18</t>
  </si>
  <si>
    <t>7.08.10</t>
  </si>
  <si>
    <t xml:space="preserve">(*) 32A TP Isolator, weather proof </t>
  </si>
  <si>
    <t>3.79.19</t>
  </si>
  <si>
    <t>3.79.20</t>
  </si>
  <si>
    <t>Supply, install, test and connect all armoured cables as per the specification. As following   from MDB to :</t>
  </si>
  <si>
    <t>3.79.21</t>
  </si>
  <si>
    <t>7.08.11</t>
  </si>
  <si>
    <t>(*) MDB to DB-G (4CX35 mm2 + 1CX16 mm2 XLPE/SWA/PVC)</t>
  </si>
  <si>
    <t>3.79.22</t>
  </si>
  <si>
    <t>7.08.12</t>
  </si>
  <si>
    <t>(*) MDB to DB-F  (4CX16 mm2 + 1CX16 mm2 XLPE/SWA/PVC)</t>
  </si>
  <si>
    <t>3.79.23</t>
  </si>
  <si>
    <t>7.08.13</t>
  </si>
  <si>
    <t>(*) MDB to DB-A/C  (4CX10 mm2 + 1CX10 mm2 XLPE/SWA/PVC)</t>
  </si>
  <si>
    <t>3.79.24</t>
  </si>
  <si>
    <t>7.08.14</t>
  </si>
  <si>
    <t>(*) MDB to DB-S  (4CX10 mm2 + 1CX10 mm2 XLPE/SWA/PVC)</t>
  </si>
  <si>
    <t>3.79.25</t>
  </si>
  <si>
    <t>3.79.26</t>
  </si>
  <si>
    <t>7.08.15</t>
  </si>
  <si>
    <t>3.79.27</t>
  </si>
  <si>
    <t>7.08.16</t>
  </si>
  <si>
    <t>3.79.28</t>
  </si>
  <si>
    <t>7.08.17</t>
  </si>
  <si>
    <t>3.79.29</t>
  </si>
  <si>
    <t>7.08.18</t>
  </si>
  <si>
    <t>3.79.30</t>
  </si>
  <si>
    <t>7.08.19</t>
  </si>
  <si>
    <t xml:space="preserve">(*) 2 gang 2 way switch </t>
  </si>
  <si>
    <t>3.79.31</t>
  </si>
  <si>
    <t>7.08.20</t>
  </si>
  <si>
    <t xml:space="preserve">(*) 3 gang 2 way switch </t>
  </si>
  <si>
    <t>3.79.32</t>
  </si>
  <si>
    <t>7.08.21</t>
  </si>
  <si>
    <t>3.79.33</t>
  </si>
  <si>
    <t>7.08.22</t>
  </si>
  <si>
    <t>3.79.34</t>
  </si>
  <si>
    <t>7.08.23</t>
  </si>
  <si>
    <t>3.79.35</t>
  </si>
  <si>
    <t>3.79.36</t>
  </si>
  <si>
    <t>3.79.37</t>
  </si>
  <si>
    <t>7.08.24</t>
  </si>
  <si>
    <t xml:space="preserve">(*) Light point </t>
  </si>
  <si>
    <t>3.79.38</t>
  </si>
  <si>
    <t>7.08.25</t>
  </si>
  <si>
    <t>3.79.39</t>
  </si>
  <si>
    <t>7.08.26</t>
  </si>
  <si>
    <t xml:space="preserve">(*) 13A single switched socket, weather proof </t>
  </si>
  <si>
    <t>3.79.40</t>
  </si>
  <si>
    <t>7.08.27</t>
  </si>
  <si>
    <t>3.79.41</t>
  </si>
  <si>
    <t>7.08.28</t>
  </si>
  <si>
    <t>3.79.42</t>
  </si>
  <si>
    <t>7.08.29</t>
  </si>
  <si>
    <t>3.79.43</t>
  </si>
  <si>
    <t>7.08.30</t>
  </si>
  <si>
    <t>3.79.44</t>
  </si>
  <si>
    <t>7.08.31</t>
  </si>
  <si>
    <t>3.79.45</t>
  </si>
  <si>
    <t>7.08.32</t>
  </si>
  <si>
    <t>3.79.46</t>
  </si>
  <si>
    <t>7.08.33</t>
  </si>
  <si>
    <t>(*) 20A DP switch with neon indicator for WH &amp; DW</t>
  </si>
  <si>
    <t>3.79.47</t>
  </si>
  <si>
    <t>7.08.34</t>
  </si>
  <si>
    <t>3.79.48</t>
  </si>
  <si>
    <t>7.08.35</t>
  </si>
  <si>
    <t>(*) Kitchen Hood</t>
  </si>
  <si>
    <t>3.79.49</t>
  </si>
  <si>
    <t>7.08.36</t>
  </si>
  <si>
    <t>3.79.50</t>
  </si>
  <si>
    <t>7.08.37</t>
  </si>
  <si>
    <t>3.79.51</t>
  </si>
  <si>
    <t>MANUAL BELL</t>
  </si>
  <si>
    <t>3.79.52</t>
  </si>
  <si>
    <t>7.08.38</t>
  </si>
  <si>
    <t>(*) Supply, install and test complete bell  including wiring and accessories.</t>
  </si>
  <si>
    <t>3.79.53</t>
  </si>
  <si>
    <t>3.79.54</t>
  </si>
  <si>
    <t>3.79.55</t>
  </si>
  <si>
    <t>7.08.45</t>
  </si>
  <si>
    <t>3.79.56</t>
  </si>
  <si>
    <t>7.08.46</t>
  </si>
  <si>
    <t>3.79.57</t>
  </si>
  <si>
    <t>7.08.47</t>
  </si>
  <si>
    <t>(*) F2A</t>
  </si>
  <si>
    <t>3.79.58</t>
  </si>
  <si>
    <t>7.08.48</t>
  </si>
  <si>
    <t>3.79.59</t>
  </si>
  <si>
    <t>7.08.49</t>
  </si>
  <si>
    <t>3.79.60</t>
  </si>
  <si>
    <t>7.08.50</t>
  </si>
  <si>
    <t>3.79.61</t>
  </si>
  <si>
    <t>7.08.51</t>
  </si>
  <si>
    <t>3.79.62</t>
  </si>
  <si>
    <t>7.08.52</t>
  </si>
  <si>
    <t>3.79.63</t>
  </si>
  <si>
    <t>7.08.53</t>
  </si>
  <si>
    <t>(*) P1</t>
  </si>
  <si>
    <t>3.79.64</t>
  </si>
  <si>
    <t>7.08.54</t>
  </si>
  <si>
    <t>(*) CH</t>
  </si>
  <si>
    <t>3.79.65</t>
  </si>
  <si>
    <t>7.08.55</t>
  </si>
  <si>
    <t>(*) EL</t>
  </si>
  <si>
    <t>3.79.66</t>
  </si>
  <si>
    <t>7.08.56</t>
  </si>
  <si>
    <t>(*) EX</t>
  </si>
  <si>
    <t>3.79.67</t>
  </si>
  <si>
    <t>3.79.68</t>
  </si>
  <si>
    <t>7.08.57</t>
  </si>
  <si>
    <t>3.79.69</t>
  </si>
  <si>
    <t>3.79.70</t>
  </si>
  <si>
    <t>3.79.71</t>
  </si>
  <si>
    <t>3.79.72</t>
  </si>
  <si>
    <t>7.08.58</t>
  </si>
  <si>
    <t xml:space="preserve">(*) Addressable fire alarm control panel two loops
</t>
  </si>
  <si>
    <t>3.79.73</t>
  </si>
  <si>
    <t>7.08.59</t>
  </si>
  <si>
    <t>3.79.74</t>
  </si>
  <si>
    <t>7.08.60</t>
  </si>
  <si>
    <t>3.79.75</t>
  </si>
  <si>
    <t>7.08.61</t>
  </si>
  <si>
    <t>3.79.76</t>
  </si>
  <si>
    <t>7.08.62</t>
  </si>
  <si>
    <t>3.79.77</t>
  </si>
  <si>
    <t>7.08.63</t>
  </si>
  <si>
    <t>3.79.78</t>
  </si>
  <si>
    <t>7.08.64</t>
  </si>
  <si>
    <t>3.79.79</t>
  </si>
  <si>
    <t>COMMUNICATION SYSTEMS</t>
  </si>
  <si>
    <t>3.79.80</t>
  </si>
  <si>
    <t>3.79.81</t>
  </si>
  <si>
    <t>7.08.65</t>
  </si>
  <si>
    <t xml:space="preserve">(*) ONU + accessories </t>
  </si>
  <si>
    <t>3.79.82</t>
  </si>
  <si>
    <t>7.08.66</t>
  </si>
  <si>
    <t>3.79.83</t>
  </si>
  <si>
    <t>7.08.67</t>
  </si>
  <si>
    <t>3.79.84</t>
  </si>
  <si>
    <t>7.08.68</t>
  </si>
  <si>
    <t>3.79.85</t>
  </si>
  <si>
    <t>3.79.86</t>
  </si>
  <si>
    <t>Supply, installation, connecting, testing and commissioning of intercom system including all conduits, duct, wires, cables, boxes, socket outlet and and all accessories required to complete installation as per specifications and drawings.</t>
  </si>
  <si>
    <t>3.79.87</t>
  </si>
  <si>
    <t>7.08.69</t>
  </si>
  <si>
    <t>(*) Master intercom calling unit complete with all accessories</t>
  </si>
  <si>
    <t>3.79.88</t>
  </si>
  <si>
    <t>7.08.70</t>
  </si>
  <si>
    <t>(*) Slave intercom receiving unit</t>
  </si>
  <si>
    <t>3.79.89</t>
  </si>
  <si>
    <t>MATV  IF SYSTEM</t>
  </si>
  <si>
    <t>3.79.90</t>
  </si>
  <si>
    <t>Supply, installation, connecting, testing and commissioning of MATV system including all conduits, duct, wires, cables, boxes, socket outlet and and all accessories required to complete installation as per specifications and drawings.</t>
  </si>
  <si>
    <t>3.79.91</t>
  </si>
  <si>
    <t>7.08.71</t>
  </si>
  <si>
    <t>(*) MATV socket</t>
  </si>
  <si>
    <t>3.79.92</t>
  </si>
  <si>
    <t>7.08.72</t>
  </si>
  <si>
    <t xml:space="preserve">(*) MATV outlets including RG6 cables, conduits, boxes and all accessories </t>
  </si>
  <si>
    <t>3.79.93</t>
  </si>
  <si>
    <t>7.08.73</t>
  </si>
  <si>
    <t>(*) MATV junction box</t>
  </si>
  <si>
    <t>3.79.94</t>
  </si>
  <si>
    <t>Provisions for Smart System (Conduits Only)</t>
  </si>
  <si>
    <t>3.79.95</t>
  </si>
  <si>
    <t>7.08.74</t>
  </si>
  <si>
    <t>(*) Supply, installation, testing and commissioning of provisions for smart system (conduits only) as per specifications and drawings.</t>
  </si>
  <si>
    <t>3.79.96</t>
  </si>
  <si>
    <t>3.79.97</t>
  </si>
  <si>
    <t>7.08.75</t>
  </si>
  <si>
    <t>3.79.98</t>
  </si>
  <si>
    <t>3.79.99</t>
  </si>
  <si>
    <t>7.08.76</t>
  </si>
  <si>
    <t>3.79.100</t>
  </si>
  <si>
    <t xml:space="preserve">3.80 BILL NO. 7.09 – SANITARY, WATER SUPPLY, DRAINAGE AND FIRE FIGHTING SYSTEM    </t>
  </si>
  <si>
    <t>66 (out of 66)</t>
  </si>
  <si>
    <t>3.80.1</t>
  </si>
  <si>
    <t xml:space="preserve">SANITARY, WATER SUPPLY, DRAINAGE AND FIRE FIGHTING SYSTEM   </t>
  </si>
  <si>
    <t>3.80.2</t>
  </si>
  <si>
    <t>7.09.01</t>
  </si>
  <si>
    <t>(*) Allow for house connections including liaising and paying connection charges for acquiring main supply and return discharge to main lines, coordination with AADC / ADSSC for obtaining permanent connection to the villas, approvals from local authorities for various services like water, sewer, etc. also for complying with latest regulations of the relevant authorities.</t>
  </si>
  <si>
    <t>3.80.3</t>
  </si>
  <si>
    <t>3.80.4</t>
  </si>
  <si>
    <t>3.80.5</t>
  </si>
  <si>
    <t>7.09.02</t>
  </si>
  <si>
    <t>3.80.6</t>
  </si>
  <si>
    <t>7.09.03</t>
  </si>
  <si>
    <t>3.80.7</t>
  </si>
  <si>
    <t>7.09.04</t>
  </si>
  <si>
    <t xml:space="preserve">(*) 40 mm </t>
  </si>
  <si>
    <t>3.80.8</t>
  </si>
  <si>
    <t>7.09.05</t>
  </si>
  <si>
    <t>3.80.9</t>
  </si>
  <si>
    <t>7.09.06</t>
  </si>
  <si>
    <t>3.80.10</t>
  </si>
  <si>
    <t>7.09.07</t>
  </si>
  <si>
    <t>3.80.11</t>
  </si>
  <si>
    <t>7.09.08</t>
  </si>
  <si>
    <t>3.80.12</t>
  </si>
  <si>
    <t>7.09.09</t>
  </si>
  <si>
    <t>3.80.13</t>
  </si>
  <si>
    <t>7.09.10</t>
  </si>
  <si>
    <t>3.80.14</t>
  </si>
  <si>
    <t>3.80.15</t>
  </si>
  <si>
    <t>Gate Valves</t>
  </si>
  <si>
    <t>3.80.16</t>
  </si>
  <si>
    <t>7.09.11</t>
  </si>
  <si>
    <t>3.80.17</t>
  </si>
  <si>
    <t>7.09.12</t>
  </si>
  <si>
    <t>3.80.18</t>
  </si>
  <si>
    <t>7.09.13</t>
  </si>
  <si>
    <t>3.80.19</t>
  </si>
  <si>
    <t>7.09.14</t>
  </si>
  <si>
    <t>3.80.20</t>
  </si>
  <si>
    <t>7.09.15</t>
  </si>
  <si>
    <t>3.80.21</t>
  </si>
  <si>
    <t>7.09.16</t>
  </si>
  <si>
    <t>3.80.22</t>
  </si>
  <si>
    <t>7.09.17</t>
  </si>
  <si>
    <t>3.80.23</t>
  </si>
  <si>
    <t>7.09.18</t>
  </si>
  <si>
    <t>3.80.24</t>
  </si>
  <si>
    <t>7.09.19</t>
  </si>
  <si>
    <t>3.80.25</t>
  </si>
  <si>
    <t>7.09.20</t>
  </si>
  <si>
    <t>3.80.26</t>
  </si>
  <si>
    <t>3.80.27</t>
  </si>
  <si>
    <t>7.09.21</t>
  </si>
  <si>
    <t>3.80.28</t>
  </si>
  <si>
    <t>7.09.22</t>
  </si>
  <si>
    <t>3.80.29</t>
  </si>
  <si>
    <t>7.09.23</t>
  </si>
  <si>
    <t>3.80.30</t>
  </si>
  <si>
    <t>7.09.24</t>
  </si>
  <si>
    <t>3.80.31</t>
  </si>
  <si>
    <t>7.09.25</t>
  </si>
  <si>
    <t>(*) Ditto but capacity as shown in drawings to be installed at roof level including 4000 x 2500 x 2000mm shade with bases and all required accessories as per drawings.</t>
  </si>
  <si>
    <t>3.80.32</t>
  </si>
  <si>
    <t>3.80.33</t>
  </si>
  <si>
    <t>7.09.26</t>
  </si>
  <si>
    <t>(*) Meter 1'' Dia.</t>
  </si>
  <si>
    <t>3.80.34</t>
  </si>
  <si>
    <t>7.09.27</t>
  </si>
  <si>
    <t>3.80.35</t>
  </si>
  <si>
    <t>7.09.28</t>
  </si>
  <si>
    <t>3.80.36</t>
  </si>
  <si>
    <t>7.09.29</t>
  </si>
  <si>
    <t>3.80.37</t>
  </si>
  <si>
    <t>3.80.38</t>
  </si>
  <si>
    <t>3.80.39</t>
  </si>
  <si>
    <t>3.80.40</t>
  </si>
  <si>
    <t>7.09.30</t>
  </si>
  <si>
    <t>3.80.41</t>
  </si>
  <si>
    <t>7.09.31</t>
  </si>
  <si>
    <t>(*) 4'' dia. CL-10</t>
  </si>
  <si>
    <t>3.80.42</t>
  </si>
  <si>
    <t>7.09.32</t>
  </si>
  <si>
    <t>(*) 3'' dia. CL-10</t>
  </si>
  <si>
    <t>3.80.43</t>
  </si>
  <si>
    <t>7.09.33</t>
  </si>
  <si>
    <t>(*) 2'' dia. CL-10</t>
  </si>
  <si>
    <t>3.80.44</t>
  </si>
  <si>
    <t>7.09.34</t>
  </si>
  <si>
    <t>3.80.45</t>
  </si>
  <si>
    <t>7.09.35</t>
  </si>
  <si>
    <t>3.80.46</t>
  </si>
  <si>
    <t>3.80.47</t>
  </si>
  <si>
    <t>3.80.48</t>
  </si>
  <si>
    <t>7.09.36</t>
  </si>
  <si>
    <t>3.80.49</t>
  </si>
  <si>
    <t>7.09.37</t>
  </si>
  <si>
    <t>3.80.50</t>
  </si>
  <si>
    <t>7.09.38</t>
  </si>
  <si>
    <t>3.80.51</t>
  </si>
  <si>
    <t>7.09.39</t>
  </si>
  <si>
    <t>(*) 1" dia. Internal Pipes and Fittings</t>
  </si>
  <si>
    <t>3.80.52</t>
  </si>
  <si>
    <t>7.09.40</t>
  </si>
  <si>
    <t>3.80.53</t>
  </si>
  <si>
    <t>3.80.54</t>
  </si>
  <si>
    <t>7.09.41</t>
  </si>
  <si>
    <t>(*) Floor Trap (PVC) 110x75x50mm</t>
  </si>
  <si>
    <t>3.80.55</t>
  </si>
  <si>
    <t>7.09.42</t>
  </si>
  <si>
    <t xml:space="preserve">(*) Supply and fix cleanout with covers as required </t>
  </si>
  <si>
    <t>3.80.56</t>
  </si>
  <si>
    <t>7.09.43</t>
  </si>
  <si>
    <t>(*) Supply and install gully trap, including all builder's work. Cover and frame shall be light duty.</t>
  </si>
  <si>
    <t>3.80.57</t>
  </si>
  <si>
    <t>7.09.44</t>
  </si>
  <si>
    <t>(*) Medium duty DI manholes cover including all related civil works for water supply and drainage as per the relevant authority requirements</t>
  </si>
  <si>
    <t>3.80.58</t>
  </si>
  <si>
    <t>7.09.45</t>
  </si>
  <si>
    <t>(*) Heavy duty DI manholes cover including all related civil works for water supply and drainage as per the relevant authority requirements</t>
  </si>
  <si>
    <t>3.80.59</t>
  </si>
  <si>
    <t>7.09.46</t>
  </si>
  <si>
    <t>(*) Supply and install Grease Interceptor, including all builder's work. Cover and frame shall be light duty.</t>
  </si>
  <si>
    <t>3.80.60</t>
  </si>
  <si>
    <t>7.09.47</t>
  </si>
  <si>
    <t>(*) Supply and install Lint Interceptor, including all builder's work. Cover and frame shall be light duty.</t>
  </si>
  <si>
    <t>3.80.61</t>
  </si>
  <si>
    <t>3.80.62</t>
  </si>
  <si>
    <t>7.09.48</t>
  </si>
  <si>
    <t>3.80.63</t>
  </si>
  <si>
    <t>3.80.64</t>
  </si>
  <si>
    <t>3.80.65</t>
  </si>
  <si>
    <t>7.09.49</t>
  </si>
  <si>
    <t>3.80.66</t>
  </si>
  <si>
    <t>7.09.50</t>
  </si>
  <si>
    <t>3.80.67</t>
  </si>
  <si>
    <t>7.09.51</t>
  </si>
  <si>
    <t xml:space="preserve">(*) Wash basin with pedestal
</t>
  </si>
  <si>
    <t>3.80.68</t>
  </si>
  <si>
    <t>7.09.52</t>
  </si>
  <si>
    <t>(*) Shower tray</t>
  </si>
  <si>
    <t>3.80.69</t>
  </si>
  <si>
    <t>7.09.53</t>
  </si>
  <si>
    <t>(*) Bathtub</t>
  </si>
  <si>
    <t>3.80.70</t>
  </si>
  <si>
    <t>7.09.54</t>
  </si>
  <si>
    <t>(*) Sink Mixer</t>
  </si>
  <si>
    <t>3.80.71</t>
  </si>
  <si>
    <t>7.09.55</t>
  </si>
  <si>
    <t>(*) Shower Mixer</t>
  </si>
  <si>
    <t>3.80.72</t>
  </si>
  <si>
    <t>7.09.56</t>
  </si>
  <si>
    <t>(*) Hand spray</t>
  </si>
  <si>
    <t>3.80.73</t>
  </si>
  <si>
    <t>7.09.57</t>
  </si>
  <si>
    <t>(*) Soap Holder</t>
  </si>
  <si>
    <t>3.80.74</t>
  </si>
  <si>
    <t>7.09.58</t>
  </si>
  <si>
    <t>(*) Towel Rail</t>
  </si>
  <si>
    <t>3.80.75</t>
  </si>
  <si>
    <t>7.09.59</t>
  </si>
  <si>
    <t>(*) Tissue Holder</t>
  </si>
  <si>
    <t>3.80.76</t>
  </si>
  <si>
    <t>7.09.60</t>
  </si>
  <si>
    <t>(*) Abolution</t>
  </si>
  <si>
    <t>3.80.77</t>
  </si>
  <si>
    <t>3.80.78</t>
  </si>
  <si>
    <t>7.09.61</t>
  </si>
  <si>
    <t xml:space="preserve">(*) 600 mm x 1000 mm High overall </t>
  </si>
  <si>
    <t>3.80.79</t>
  </si>
  <si>
    <t>7.09.62</t>
  </si>
  <si>
    <t xml:space="preserve">(*) 1200 mm x 1000 mm High overall </t>
  </si>
  <si>
    <t>3.80.80</t>
  </si>
  <si>
    <t>7.09.63</t>
  </si>
  <si>
    <t xml:space="preserve">(*) 1700 mm x 1000 mm High overall </t>
  </si>
  <si>
    <t>3.80.81</t>
  </si>
  <si>
    <t>3.80.82</t>
  </si>
  <si>
    <t>7.09.64</t>
  </si>
  <si>
    <t xml:space="preserve">(*) Supply &amp; Install fire protection requirement and materials as specified shown on the drawing with requirement of civil defence, fire extinguishers.
CO2 fire extinguisher- 2.2 Kg </t>
  </si>
  <si>
    <t>3.80.83</t>
  </si>
  <si>
    <t>7.09.65</t>
  </si>
  <si>
    <t>3.80.84</t>
  </si>
  <si>
    <t>3.80.85</t>
  </si>
  <si>
    <t>7.09.66</t>
  </si>
  <si>
    <t>3.80.86</t>
  </si>
  <si>
    <t xml:space="preserve">3.81 BILL NO. 2.10 – AIR CONDITIONING WORKS         </t>
  </si>
  <si>
    <t>3.81.1</t>
  </si>
  <si>
    <t>3.81.2</t>
  </si>
  <si>
    <t>7.10.01</t>
  </si>
  <si>
    <t>(*) CU-V-1, Cooling Capacity 21.00 kW</t>
  </si>
  <si>
    <t>3.81.3</t>
  </si>
  <si>
    <t>7.10.02</t>
  </si>
  <si>
    <t>(*) CU-V-2, Cooling Capacity 21.00 kW</t>
  </si>
  <si>
    <t>3.81.4</t>
  </si>
  <si>
    <t>3.81.5</t>
  </si>
  <si>
    <t>7.10.03</t>
  </si>
  <si>
    <t>(*) FCU/V/01, Cooling Capacity 3.7 kW</t>
  </si>
  <si>
    <t>3.81.6</t>
  </si>
  <si>
    <t>7.10.04</t>
  </si>
  <si>
    <t>(*) FCU/V/02, Cooling Capacity 4.6 Kw</t>
  </si>
  <si>
    <t>3.81.7</t>
  </si>
  <si>
    <t>7.10.05</t>
  </si>
  <si>
    <t>(*) FCU/V/03, Cooling Capacity 3.5 kW</t>
  </si>
  <si>
    <t>3.81.8</t>
  </si>
  <si>
    <t>7.10.06</t>
  </si>
  <si>
    <t>(*) FCU/V/04, Cooling Capacity 2.3 kW</t>
  </si>
  <si>
    <t>3.81.9</t>
  </si>
  <si>
    <t>7.10.07</t>
  </si>
  <si>
    <t>(*) FCU/V/05, Cooling Capacity 3.9 kW</t>
  </si>
  <si>
    <t>3.81.10</t>
  </si>
  <si>
    <t>7.10.08</t>
  </si>
  <si>
    <t>(*) FCU/V/06, Cooling Capacity 4.7 kW</t>
  </si>
  <si>
    <t>3.81.11</t>
  </si>
  <si>
    <t>7.10.09</t>
  </si>
  <si>
    <t>(*) FCU/V/07, Cooling Capacity 2.3 kW</t>
  </si>
  <si>
    <t>3.81.12</t>
  </si>
  <si>
    <t>7.10.10</t>
  </si>
  <si>
    <t>(*) FCU/V/08, Cooling Capacity 2.1 kW</t>
  </si>
  <si>
    <t>3.81.13</t>
  </si>
  <si>
    <t>7.10.11</t>
  </si>
  <si>
    <t>(*) FCU/V/09, Cooling Capacity 1.5 kW</t>
  </si>
  <si>
    <t>3.81.14</t>
  </si>
  <si>
    <t>7.10.12</t>
  </si>
  <si>
    <t>(*) IDU/V/01, Cooling Capacity 1.5 kW</t>
  </si>
  <si>
    <t>3.81.15</t>
  </si>
  <si>
    <t>7.10.13</t>
  </si>
  <si>
    <t>(*) IDU/V/02, Cooling Capacity 3.8 kW</t>
  </si>
  <si>
    <t>3.81.16</t>
  </si>
  <si>
    <t>3.81.17</t>
  </si>
  <si>
    <t>3.81.18</t>
  </si>
  <si>
    <t>7.10.14</t>
  </si>
  <si>
    <t>(*) AC-01/CU-01, Cooling Capacity 1.10 kW</t>
  </si>
  <si>
    <t>3.81.19</t>
  </si>
  <si>
    <t>3.81.20</t>
  </si>
  <si>
    <t>Exhaust air  centrifugal inline fan complete with back draft damper, electric motor, weather proof housing,direct drive motor, control panel, and all required accessories according to drawings and specification.</t>
  </si>
  <si>
    <t>3.81.21</t>
  </si>
  <si>
    <t>7.10.15</t>
  </si>
  <si>
    <t>(*) EF-01, air flow rate 35 l/s</t>
  </si>
  <si>
    <t>3.81.22</t>
  </si>
  <si>
    <t>7.10.16</t>
  </si>
  <si>
    <t>(*) EF-02, air flow rate 50 l/s</t>
  </si>
  <si>
    <t>3.81.23</t>
  </si>
  <si>
    <t>7.10.17</t>
  </si>
  <si>
    <t>(*) EF-03, air flow rate 150 l/s</t>
  </si>
  <si>
    <t>3.81.24</t>
  </si>
  <si>
    <t>7.10.18</t>
  </si>
  <si>
    <t>(*) EF-04, air flow rate 35l/s</t>
  </si>
  <si>
    <t>3.81.25</t>
  </si>
  <si>
    <t>3.81.26</t>
  </si>
  <si>
    <t>7.10.19</t>
  </si>
  <si>
    <t>3.81.27</t>
  </si>
  <si>
    <t>7.10.20</t>
  </si>
  <si>
    <t>3.81.28</t>
  </si>
  <si>
    <t>3.81.29</t>
  </si>
  <si>
    <t>3.81.30</t>
  </si>
  <si>
    <t>7.10.21</t>
  </si>
  <si>
    <t>3.81.31</t>
  </si>
  <si>
    <t>3.81.32</t>
  </si>
  <si>
    <t>7.10.22</t>
  </si>
  <si>
    <t>3.81.33</t>
  </si>
  <si>
    <t>7.10.23</t>
  </si>
  <si>
    <t>(*) 550mm X 200mm</t>
  </si>
  <si>
    <t>3.81.34</t>
  </si>
  <si>
    <t>7.10.24</t>
  </si>
  <si>
    <t>(*) 600mm X 200mm</t>
  </si>
  <si>
    <t>3.81.35</t>
  </si>
  <si>
    <t>3.81.36</t>
  </si>
  <si>
    <t>7.10.25</t>
  </si>
  <si>
    <t>3.81.37</t>
  </si>
  <si>
    <t>7.10.26</t>
  </si>
  <si>
    <t>3.81.38</t>
  </si>
  <si>
    <t>7.10.27</t>
  </si>
  <si>
    <t>3.81.39</t>
  </si>
  <si>
    <t>3.81.40</t>
  </si>
  <si>
    <t>7.10.28</t>
  </si>
  <si>
    <t>(*) 400mm X 400mm</t>
  </si>
  <si>
    <t>3.81.41</t>
  </si>
  <si>
    <t>3.81.42</t>
  </si>
  <si>
    <t>7.10.29</t>
  </si>
  <si>
    <t>3.81.43</t>
  </si>
  <si>
    <t>7.10.30</t>
  </si>
  <si>
    <t>3.81.44</t>
  </si>
  <si>
    <t>7.10.31</t>
  </si>
  <si>
    <t>3.81.45</t>
  </si>
  <si>
    <t>3.81.46</t>
  </si>
  <si>
    <t>7.10.32</t>
  </si>
  <si>
    <t>3.81.47</t>
  </si>
  <si>
    <t xml:space="preserve">3.82 BILL NO. 7.11 – BOUNDARY WALL, GATES,  EXTERNAL WORKS AND CAR PARKING </t>
  </si>
  <si>
    <t>3.82.1</t>
  </si>
  <si>
    <t>BOUNDARY WALL, GATES AND EXTERNAL WORK</t>
  </si>
  <si>
    <t>3.82.2</t>
  </si>
  <si>
    <t xml:space="preserve">Boundary Wall &amp; Gates
Construct precast concrete complete boundary wall with  concrete grade of C40/20 &amp; privacy wall over all size as described on the drawings including excavation, backfill and to blinding concrete, concrete foundation, columns, slab, beams, water proofing, Exterior finish (100% pure acrylic with  medium texture) paint as per drawings, electrical, etc all complete as detailed and satisfaction of the engineer from precast system. </t>
  </si>
  <si>
    <t>3.82.3</t>
  </si>
  <si>
    <t>7.11.01</t>
  </si>
  <si>
    <t xml:space="preserve">(*) Boundary Wall,  2.2  m high </t>
  </si>
  <si>
    <t>3.82.4</t>
  </si>
  <si>
    <t>Motorized insulated double skin aluminum insulated rolling shutter ddor</t>
  </si>
  <si>
    <t>3.82.5</t>
  </si>
  <si>
    <t>7.11.02</t>
  </si>
  <si>
    <t>(*) Motorized insulated docuble skin rolling shutter door, size 6000x2250mm as per drawings</t>
  </si>
  <si>
    <t>3.82.6</t>
  </si>
  <si>
    <t>Mild Steel decorative gates as shown on the drawings and specified with powder coated finish colour to the approval of engineer.</t>
  </si>
  <si>
    <t>3.82.7</t>
  </si>
  <si>
    <t>7.11.03</t>
  </si>
  <si>
    <t>(*) Mild Steel hinged main entrance door, size 2100x2335mm as per drawings</t>
  </si>
  <si>
    <t>3.82.8</t>
  </si>
  <si>
    <t>SHADES</t>
  </si>
  <si>
    <t>3.82.9</t>
  </si>
  <si>
    <t>7.11.04</t>
  </si>
  <si>
    <t>(*) PVC fire rated fabric shade for Parking, size 10000x5500mm including all foundations, structures,etc. as per drawings</t>
  </si>
  <si>
    <t>3.82.10</t>
  </si>
  <si>
    <t>7.11.05</t>
  </si>
  <si>
    <t xml:space="preserve">(*) Pre engineered structure with GRP roof / sunshade (size 6500 x 4250mm) for water tank at ground level including mesh fence with aluminium framwork. </t>
  </si>
  <si>
    <t>3.82.11</t>
  </si>
  <si>
    <t>3.82.12</t>
  </si>
  <si>
    <t>3.82.13</t>
  </si>
  <si>
    <t>3.82.14</t>
  </si>
  <si>
    <t>3.82.15</t>
  </si>
  <si>
    <t>7.11.06</t>
  </si>
  <si>
    <t>3.82.16</t>
  </si>
  <si>
    <t>7.11.07</t>
  </si>
  <si>
    <t>(*) 80mm thick for parking.</t>
  </si>
  <si>
    <t>3.82.17</t>
  </si>
  <si>
    <t>7.11.08</t>
  </si>
  <si>
    <t>3.82.18</t>
  </si>
  <si>
    <t>Signage for Villas</t>
  </si>
  <si>
    <t>3.82.19</t>
  </si>
  <si>
    <t>7.11.09</t>
  </si>
  <si>
    <t>(*) Address numbering signs for villas to comply with the authority requrements, specification and drawings</t>
  </si>
  <si>
    <t>3.82.20</t>
  </si>
  <si>
    <t>Waste Management System</t>
  </si>
  <si>
    <t>3.82.21</t>
  </si>
  <si>
    <t>7.11.10</t>
  </si>
  <si>
    <t>(*) Waste Bins as per drawings</t>
  </si>
  <si>
    <t>3.82.22</t>
  </si>
  <si>
    <t>3.82.23</t>
  </si>
  <si>
    <t>7.11.11</t>
  </si>
  <si>
    <t>3.82.24</t>
  </si>
  <si>
    <t>3.83 Provisional Sums</t>
  </si>
  <si>
    <t>3.83.1</t>
  </si>
  <si>
    <t>Please enter AED 750,000.00 in the price field</t>
  </si>
  <si>
    <t>3.83.2</t>
  </si>
  <si>
    <t>8.01.01</t>
  </si>
  <si>
    <t xml:space="preserve">(*) Allow a provisional sum of AED 750,000.00 to be spent whole / part for the relocation of fiber optic cable belongs GHQ. The Payment shall be made by the main Contractor to the concern third party as per instruction by the Employer. </t>
  </si>
  <si>
    <t>P.S.</t>
  </si>
  <si>
    <t>3.83.3</t>
  </si>
  <si>
    <t xml:space="preserve">Please enter the percentage as per the example (Example: if 5% please enter it as 0.05). </t>
  </si>
  <si>
    <t>3.83.4</t>
  </si>
  <si>
    <t>8.01.02</t>
  </si>
  <si>
    <t>(*) Add for Attendance, Overheads and Profit</t>
  </si>
  <si>
    <t>%</t>
  </si>
  <si>
    <t>3.83.5</t>
  </si>
  <si>
    <t>Please enter AED 150,000.00 in the price field</t>
  </si>
  <si>
    <t>3.83.6</t>
  </si>
  <si>
    <t>8.01.03</t>
  </si>
  <si>
    <t xml:space="preserve">(*) Allow a provisional sum of AED 150,000.00 to be spent whole / part for the relocation of Etisalat facilities / network indicated on drawings. The Payment shall be made by the main Contractor to the concern third party as per instruction by the Employer. </t>
  </si>
  <si>
    <t>3.83.7</t>
  </si>
  <si>
    <t>3.83.8</t>
  </si>
  <si>
    <t>8.01.04</t>
  </si>
  <si>
    <t>3.83.9</t>
  </si>
  <si>
    <t>Please enter AED 1,250,000.00 in the price field</t>
  </si>
  <si>
    <t>3.83.10</t>
  </si>
  <si>
    <t>8.01.05</t>
  </si>
  <si>
    <t xml:space="preserve">(*) Allow a provisional sum of AED 1,250,000.00 to be spent whole / part for the relocation of DU facilities / network indicated on drawings. The Payment shall be made by the main Contractor to the concern third party as per instruction by the Employer. </t>
  </si>
  <si>
    <t>3.83.11</t>
  </si>
  <si>
    <t>3.83.12</t>
  </si>
  <si>
    <t>8.01.06</t>
  </si>
  <si>
    <t>3.84 MUSANADA IT REQUIREMENTS</t>
  </si>
  <si>
    <t>22 (out of 22)</t>
  </si>
  <si>
    <t>3.84.1</t>
  </si>
  <si>
    <t>Operational IT Requirements And Projects Systems Requirements</t>
  </si>
  <si>
    <t>3.84.2</t>
  </si>
  <si>
    <t>Each of the below item shall be executed in whole or in part upon receipt of written instruction from the Employer/Engineer of the Project.</t>
  </si>
  <si>
    <t>3.84.3</t>
  </si>
  <si>
    <t>All technical requirements are as per the IT Requirements stated in the Tender Documents</t>
  </si>
  <si>
    <t>3.84.4</t>
  </si>
  <si>
    <t>IT.1</t>
  </si>
  <si>
    <t>(*) 40 Mbps internet business line</t>
  </si>
  <si>
    <t xml:space="preserve">No. </t>
  </si>
  <si>
    <t>3.84.5</t>
  </si>
  <si>
    <t>IT.2</t>
  </si>
  <si>
    <t>(*) WS-C3560E-8PC-S POE Cisco switch</t>
  </si>
  <si>
    <t>3.84.6</t>
  </si>
  <si>
    <t>IT.3</t>
  </si>
  <si>
    <t>(*) WS-C3560E-24-PS-S POE Cisco switch</t>
  </si>
  <si>
    <t>3.84.7</t>
  </si>
  <si>
    <t>IT.4</t>
  </si>
  <si>
    <t>(*) Cisco wireless access point</t>
  </si>
  <si>
    <t>3.84.8</t>
  </si>
  <si>
    <t>IT.5</t>
  </si>
  <si>
    <t>(*) Attendance system</t>
  </si>
  <si>
    <t>3.84.9</t>
  </si>
  <si>
    <t>IT.6</t>
  </si>
  <si>
    <t>(*) Printer (MDF mutli-functional colored printers, scanners, copiers / network &amp; wireless enabled. Minimum speed required is 40 PPM (page per minute)</t>
  </si>
  <si>
    <t>3.84.10</t>
  </si>
  <si>
    <t>IT.7</t>
  </si>
  <si>
    <t>(*) HP laptop</t>
  </si>
  <si>
    <t>3.84.11</t>
  </si>
  <si>
    <t>IT.8</t>
  </si>
  <si>
    <t>(*) Windows 7 enterprise license</t>
  </si>
  <si>
    <t>3.84.12</t>
  </si>
  <si>
    <t>IT.9</t>
  </si>
  <si>
    <t>(*) Microsoft Office 2013 professional</t>
  </si>
  <si>
    <t>3.84.13</t>
  </si>
  <si>
    <t>IT.10</t>
  </si>
  <si>
    <t>(*) Adobe acrobat XI 11 professional</t>
  </si>
  <si>
    <t>3.84.14</t>
  </si>
  <si>
    <t>IT.11</t>
  </si>
  <si>
    <t>(*) Primavera P6 Enterprise Project Portfolio Management – Network License</t>
  </si>
  <si>
    <t>3.84.15</t>
  </si>
  <si>
    <t>IT.12</t>
  </si>
  <si>
    <t>(*) Autodesk AutoCAD Architecture– Network License</t>
  </si>
  <si>
    <t>3.84.16</t>
  </si>
  <si>
    <t>IT.13</t>
  </si>
  <si>
    <t>(*) Autodesk AutoCAD Civil 3D – Network License</t>
  </si>
  <si>
    <t>3.84.17</t>
  </si>
  <si>
    <t>IT.14</t>
  </si>
  <si>
    <t>(*) HP BL660c Gen9 server (full group of configuration)</t>
  </si>
  <si>
    <t>3.84.18</t>
  </si>
  <si>
    <t>IT.15</t>
  </si>
  <si>
    <t>(*) EMC storage HDDs (full group of configuration)</t>
  </si>
  <si>
    <t>3.84.19</t>
  </si>
  <si>
    <t>IT.16</t>
  </si>
  <si>
    <t>(*) Windows server 2012 r2 datacenter license</t>
  </si>
  <si>
    <t>3.84.20</t>
  </si>
  <si>
    <t>IT.17</t>
  </si>
  <si>
    <t>(*) System center server 2012 r2 datacenter license</t>
  </si>
  <si>
    <t>3.84.21</t>
  </si>
  <si>
    <t>IT.18</t>
  </si>
  <si>
    <t>(*) Symantec NetBackup License for VMware host</t>
  </si>
  <si>
    <t>3.84.22</t>
  </si>
  <si>
    <t>PROVISIONAL SUM</t>
  </si>
  <si>
    <t>3.84.23</t>
  </si>
  <si>
    <t>3.84.24</t>
  </si>
  <si>
    <t>Licenses, Professional Services and Training for Collaboration Tool</t>
  </si>
  <si>
    <t>3.84.25</t>
  </si>
  <si>
    <t>Please enter AED 207,000.00 in the price field</t>
  </si>
  <si>
    <t>3.84.26</t>
  </si>
  <si>
    <t>IT/PS.1</t>
  </si>
  <si>
    <t>(*) Allow a Provisional Sum of AED 207,000.00 for providing Licenses, Professional Services and Training for Collaboration Tool as per the IT Requirements called for in the policies in the Tender Documents</t>
  </si>
  <si>
    <t>3.84.27</t>
  </si>
  <si>
    <t>Please enter the percentage as per the example (Example: if 5% please enter it as 0.05). Please note that the percentage should not exceed 7%</t>
  </si>
  <si>
    <t>3.84.28</t>
  </si>
  <si>
    <t>IT/PS.2</t>
  </si>
  <si>
    <t>(*) Add for Overheads and Profit</t>
  </si>
  <si>
    <t>3.84.29</t>
  </si>
  <si>
    <t>Onsite Support Services</t>
  </si>
  <si>
    <t>3.84.30</t>
  </si>
  <si>
    <t>Please enter AED 105,984.00 in the price field</t>
  </si>
  <si>
    <t>3.84.31</t>
  </si>
  <si>
    <t>IT/PS.3</t>
  </si>
  <si>
    <t>(*) Allow a provisional sum of AED 105,984.00 for providing Onsite Support Services as per the IT Requirements called for in the policies in the Tender Documents</t>
  </si>
  <si>
    <t>3.84.32</t>
  </si>
  <si>
    <t>3.84.33</t>
  </si>
  <si>
    <t>IT/PS.4</t>
  </si>
  <si>
    <t>3.85 Additional Attachments Area</t>
  </si>
  <si>
    <t>Attachments: 1</t>
  </si>
  <si>
    <t>Attachments: 3</t>
  </si>
  <si>
    <t>Attachments: 0</t>
  </si>
  <si>
    <t xml:space="preserve">Priced Form of Tender Signed &amp; Stamped.pdf
</t>
  </si>
  <si>
    <t xml:space="preserve">form of tender.pdf
</t>
  </si>
  <si>
    <t xml:space="preserve">Covering Letter.pdf
Grand Summary.pdf
Tender Schedule 1-Form of Tender.pdf
</t>
  </si>
  <si>
    <t xml:space="preserve">Form of Tender &amp; Grand summary
</t>
  </si>
  <si>
    <t/>
  </si>
  <si>
    <t xml:space="preserve">Additional Items Bill.pdf
Cover Letter.pdf
Form of Tender.pdf
</t>
  </si>
  <si>
    <t>Reject on Commercial Response</t>
  </si>
  <si>
    <t>No</t>
  </si>
  <si>
    <t>Official Reject/Accept Notes</t>
  </si>
  <si>
    <t>estenral works per villa</t>
  </si>
  <si>
    <t>villa</t>
  </si>
  <si>
    <t>jamee mosque</t>
  </si>
  <si>
    <t>local mosque</t>
  </si>
  <si>
    <t>community</t>
  </si>
  <si>
    <t>commercial</t>
  </si>
  <si>
    <t>external</t>
  </si>
  <si>
    <t>3.19 BILL NO. 3 - RETAIL SHOPS - 3 NOS -external</t>
  </si>
  <si>
    <t>3.31 BILL NO. 4 - COMMUNITY CENTRE - etxternal</t>
  </si>
  <si>
    <t>3.44 BILL NO. 5 - JUMA'A MOSQUE - etxternal</t>
  </si>
  <si>
    <t>3.58 BILL NO. 6 - LOCAL MOSQUE, 2 Nos.- external</t>
  </si>
  <si>
    <t>3.71 BILL NO. 7 - VILLA - 306 Villas - external</t>
  </si>
  <si>
    <t>Prelims</t>
  </si>
  <si>
    <t>Overall Infrastructure</t>
  </si>
  <si>
    <t>Retail Shop</t>
  </si>
  <si>
    <t>Community Center</t>
  </si>
  <si>
    <t>Juma Mosque</t>
  </si>
  <si>
    <t>Local Mosque</t>
  </si>
  <si>
    <t>Villas</t>
  </si>
  <si>
    <t>Boundary Wall</t>
  </si>
  <si>
    <t>Provisional Sums</t>
  </si>
  <si>
    <t>Prelim Contributed</t>
  </si>
  <si>
    <t>Overall Infrastructure Contributed</t>
  </si>
  <si>
    <t>Cost for Villas - Building</t>
  </si>
  <si>
    <t>Cost of Villa with external works</t>
  </si>
  <si>
    <t>Building</t>
  </si>
  <si>
    <t>Dar Sayed Villa - Group 1 ( 20 Villas)- Abu Dhabi</t>
  </si>
  <si>
    <t>Dar Sayed Villa - Group 2 ( 40 Villas)- Al Ain</t>
  </si>
  <si>
    <t>D&amp;B of  Al Hayer Residential 300 Villas-(2015)</t>
  </si>
  <si>
    <t>D&amp; B Samha 50 Villas (2015)</t>
  </si>
  <si>
    <t>Al Shuaiba Residential Complex (162 Villa)</t>
  </si>
  <si>
    <t>Al Shwaib Residential Complex in Western Region (186 Villa)</t>
  </si>
  <si>
    <t>Design &amp; Build of  Rameh Residential Complex (46 villa) in Al Ain</t>
  </si>
  <si>
    <t xml:space="preserve">Um Al Ashtan(20 Villas) </t>
  </si>
  <si>
    <t>Mezyad &amp; Um Ghafa Residential Complex   (110 Villa)</t>
  </si>
  <si>
    <t>Abu Samra Villas (60 Villa)</t>
  </si>
  <si>
    <t>Neima &amp; Salamat Residential Complex   (51 Villa)</t>
  </si>
  <si>
    <t>Bida'a Al Mutawa (60 Villa)</t>
  </si>
  <si>
    <t>20 Villas in Al Yabana / Jarra</t>
  </si>
  <si>
    <t>Ghayathi City  - Sector 2 (353 Villa)</t>
  </si>
  <si>
    <t>Ghayathi City - Sector 1 ( 433 Villa)</t>
  </si>
  <si>
    <t xml:space="preserve"> السمحة المرحلة الثانية (250 فيلا)</t>
  </si>
  <si>
    <t>مشاريع أخرى</t>
  </si>
  <si>
    <t xml:space="preserve">تروجان  للمقاولات العامة </t>
  </si>
  <si>
    <t xml:space="preserve"> الجابر للمباني </t>
  </si>
  <si>
    <t xml:space="preserve"> نايل للمقاولات العامة </t>
  </si>
  <si>
    <t>فلل أبناء زايد-مجموعة (2017)</t>
  </si>
  <si>
    <t>إئتلاف نايل للمقاولات و الفهجان(2016)</t>
  </si>
  <si>
    <t>السمحة 50 فيلا(2015)</t>
  </si>
  <si>
    <t>مشروع 162 فيلا - الشعيبة- (2014)</t>
  </si>
  <si>
    <t>مشروع 186 فيلا - الشعيبة- (2014)</t>
  </si>
  <si>
    <t>تصميم وإنشاء في الرامة سكني مجمع (46 فيلا) في العين (2014)</t>
  </si>
  <si>
    <t>مشروع 20 فيلا - أم الأشطان-(2013)</t>
  </si>
  <si>
    <t>مشروع 110 فيلا - مزيد و أم غافة- (2013)</t>
  </si>
  <si>
    <t>مشروع 60 فيلا - أبو سمرة- (2013)</t>
  </si>
  <si>
    <t>مشروع 51 فيلا - نعمة و السلامات-( 2013)</t>
  </si>
  <si>
    <t>مشروع 60 فيلا - بدع الممطاوعة- (2013)</t>
  </si>
  <si>
    <t>مشروع 20 فيلا - محضر اليبانة- (2012)</t>
  </si>
  <si>
    <t>مشروع 353 فيلا - غياثي-(2012)</t>
  </si>
  <si>
    <t>مشروع 433 فيلا - غياثي-(2012)</t>
  </si>
  <si>
    <t>Total with Building +Infra</t>
  </si>
  <si>
    <t>Build-up Area</t>
  </si>
  <si>
    <t>No of Villas</t>
  </si>
  <si>
    <t>Cost per m2 for Building</t>
  </si>
  <si>
    <t>Cost per m2 for Building +External Works</t>
  </si>
  <si>
    <t>Cost per Villa - Building</t>
  </si>
  <si>
    <t>Total Cost per Villa</t>
  </si>
  <si>
    <t>Original Bid Price</t>
  </si>
  <si>
    <t>Technical Score</t>
  </si>
  <si>
    <t>Al Jaber Building</t>
  </si>
  <si>
    <t>محمد عبد المحسن الخرافي وأولاده</t>
  </si>
  <si>
    <t xml:space="preserve">شركة المجموعة المشتركة للمقاولات </t>
  </si>
  <si>
    <t>Estimate</t>
  </si>
  <si>
    <t>تقديرات الإستشاري</t>
  </si>
  <si>
    <t>Masjid</t>
  </si>
  <si>
    <t xml:space="preserve">المركز الوطني للتأهيل (2014) </t>
  </si>
  <si>
    <t xml:space="preserve">المقر الرئيسي لمؤسسة زايد العليا للرعاية الإنسانية وذوي الاحتياجات الخاصة  - مدينة زايد(2013) </t>
  </si>
  <si>
    <t xml:space="preserve">المقر الرئيسي لمؤسسة زايد العليا للرعاية الإنسانية وذوي الاحتياجات الخاصة - غياثي(2013) </t>
  </si>
  <si>
    <t>مسجد ل 1000 مصلي - زاخر</t>
  </si>
  <si>
    <t>Cost per m2 for Total</t>
  </si>
  <si>
    <t>مشروع الساد -  306  فيلا مع البنية التحتية</t>
  </si>
  <si>
    <t>شركة نايل وبن حرمل هيدرواكسبورت</t>
  </si>
  <si>
    <t>Alternative offer</t>
  </si>
  <si>
    <t>Alternative</t>
  </si>
  <si>
    <t>IT</t>
  </si>
  <si>
    <t>Price Comparison for Saad Villas as per Main Bid &amp; Alterntive Bid</t>
  </si>
  <si>
    <t>Sl.No</t>
  </si>
  <si>
    <t xml:space="preserve">Description </t>
  </si>
  <si>
    <t xml:space="preserve">Total Amount </t>
  </si>
  <si>
    <t>Amount per villa as per Main Bid</t>
  </si>
  <si>
    <t>Amount for Al Hayer Villa as per Alternative Bid</t>
  </si>
  <si>
    <t>Savings Offered(AED)</t>
  </si>
  <si>
    <t xml:space="preserve">Back up for Cost Saving </t>
  </si>
  <si>
    <t xml:space="preserve">BILL No. 7.01 – EARTH WORKS &amp; EXCAVATION           </t>
  </si>
  <si>
    <t>Quantity Differenec due to the change of substructure system (Isolated to Raft at ground level)</t>
  </si>
  <si>
    <t xml:space="preserve">BILL NO. 7.02 – CONCRETE WORKS &amp; BLOCK WORK             </t>
  </si>
  <si>
    <t>Quantity difference due to change of substructure system(Isolated to raft at ground level) and villa design change</t>
  </si>
  <si>
    <t>BILL NO. 7.03 – WATERPROOFING AND ROOFING</t>
  </si>
  <si>
    <t>Specification change in substructure waterproofing system, wet area waterproof system and combo roof system meeting Estidama Pearl 2 requirements.</t>
  </si>
  <si>
    <t xml:space="preserve">BILL NO. 7.04 – ALUMINIUM AND METAL WORKS                                  </t>
  </si>
  <si>
    <t>Villa Design Change</t>
  </si>
  <si>
    <t xml:space="preserve">BILL NO. 7.05 – WOODEN WORKS                                             </t>
  </si>
  <si>
    <t>Villa Design Change  and specification change in door and ironmongery</t>
  </si>
  <si>
    <t>BILL NO. 7.06 – FLOOR, WALL AND CEILING FINISHES</t>
  </si>
  <si>
    <t>BILL NO. 7.07 – KITCHEN CABINETS AND WARDROBES</t>
  </si>
  <si>
    <t>Villa Design Change and specification change</t>
  </si>
  <si>
    <t xml:space="preserve">BILL NO. 7.08 – ELECTRICAL INSTALLATION AND FIRE FIGHTING          </t>
  </si>
  <si>
    <t>Villa Design change and change in spcification of light fittings</t>
  </si>
  <si>
    <t xml:space="preserve">BILL NO. 7.09 – SANITARY, WATER SUPPLY, DRAINAGE AND FIRE FIGHTING SYSTEM    </t>
  </si>
  <si>
    <t>Villa Design Change and specification change in pump and water tank and also we have included only the  items as per the ADSSC requirements for Al Hayer Villas.</t>
  </si>
  <si>
    <t xml:space="preserve">BILL NO. 2.10 – AIR CONDITIONING WORKS         </t>
  </si>
  <si>
    <t>Change in AC system</t>
  </si>
  <si>
    <t xml:space="preserve">BILL NO. 7.11 – BOUNDARY WALL, GATES,  EXTERNAL WORKS AND CAR PARKING </t>
  </si>
  <si>
    <t>Villa Design Change, Specification change in garage door, interlock paver and car shade</t>
  </si>
  <si>
    <t>Total For 306 villas  as per Main Bid</t>
  </si>
  <si>
    <t>Total Amount per villa</t>
  </si>
  <si>
    <t>Total Cost saving for 306 Villas</t>
  </si>
  <si>
    <t>Cost savings for Interlock &amp; kerbstone&amp; Signage &amp; Way finding in the infrastructure hardlandscape work</t>
  </si>
  <si>
    <t>Total Cost saving as per our Alternative Bid</t>
  </si>
  <si>
    <t>Vila - External Works</t>
  </si>
  <si>
    <t>Infrastructure</t>
  </si>
  <si>
    <t xml:space="preserve"> نايل للمقاولات العامة -Alternative</t>
  </si>
  <si>
    <t>Exported on:  27/08/2017 22:57 GMT + 4:00</t>
  </si>
  <si>
    <t>tender_1705</t>
  </si>
  <si>
    <t>Supervision for 306 villas at Al Saad</t>
  </si>
  <si>
    <t xml:space="preserve"> P327-T/BPS/652/081/17 </t>
  </si>
  <si>
    <t>rfp_1992</t>
  </si>
  <si>
    <t>P327-T/BPS/652/081/17 Supervision for construction of 306 villas at Al Saad</t>
  </si>
  <si>
    <t>Al Suweidi Engineering Consultants Bureau LLC</t>
  </si>
  <si>
    <t>Altorath International Engineering Consultants L.L.C</t>
  </si>
  <si>
    <t xml:space="preserve">Tebodin Meddle East </t>
  </si>
  <si>
    <t>Core Engineering Consultancy</t>
  </si>
  <si>
    <t>Dorsch Holding GmbH - Abu Dhabi</t>
  </si>
  <si>
    <t>KN INTERNATIONAL ARHITECTS AND ENGINEERS L.L.C</t>
  </si>
  <si>
    <t>KEO International Consultants - Abu Dhabi</t>
  </si>
  <si>
    <t>Response Date : 26/07/2017 13:30:20</t>
  </si>
  <si>
    <t>Response Date : 26/07/2017 12:48:28</t>
  </si>
  <si>
    <t>Response Date : 26/07/2017 12:44:32</t>
  </si>
  <si>
    <t>Response Date : 26/07/2017 13:26:14</t>
  </si>
  <si>
    <t>Response Date : 26/07/2017 15:22:14</t>
  </si>
  <si>
    <t>Response Date : 25/07/2017 17:54:09</t>
  </si>
  <si>
    <t>Response Date : 25/07/2017 09:35:42</t>
  </si>
  <si>
    <t>Current Score (Default Score)</t>
  </si>
  <si>
    <t>100 (100)</t>
  </si>
  <si>
    <t>94.489 (94.489)</t>
  </si>
  <si>
    <t>93.616 (93.616)</t>
  </si>
  <si>
    <t>85.443 (85.443)</t>
  </si>
  <si>
    <t>78.874 (78.874)</t>
  </si>
  <si>
    <t>73.865 (73.865)</t>
  </si>
  <si>
    <t>54.942 (54.942)</t>
  </si>
  <si>
    <t>3.1 Important Note - Commercial Details</t>
  </si>
  <si>
    <t>I accordance with In accordance with 4.4 (i) of the Instructions to Tenderers,  Where an item is not priced and/or a rate is not provided or priced a zero in the e-Procurement Commercial submission, such price and/or rate shall be deemed to be allowed for and included in other prices or rates contained in the submitted tender price.</t>
  </si>
  <si>
    <t>3.2 Supervision Staff &amp; Allocation</t>
  </si>
  <si>
    <t>1</t>
  </si>
  <si>
    <t>(*) Project Manager</t>
  </si>
  <si>
    <t>[ 1 person (100% utilisation) for 21 months]</t>
  </si>
  <si>
    <t>Total Man Months</t>
  </si>
  <si>
    <t>2</t>
  </si>
  <si>
    <t>(*) Resident Engineer - Buildings</t>
  </si>
  <si>
    <t>3</t>
  </si>
  <si>
    <t xml:space="preserve">(*) Resident Engineer- Infrastructure </t>
  </si>
  <si>
    <t>4</t>
  </si>
  <si>
    <t xml:space="preserve">(*) ARE-Buildings/Structural Eng. </t>
  </si>
  <si>
    <t>5</t>
  </si>
  <si>
    <t xml:space="preserve">(*) ARE-Water </t>
  </si>
  <si>
    <t>6</t>
  </si>
  <si>
    <t>(*) ARE-Electrical</t>
  </si>
  <si>
    <t>7</t>
  </si>
  <si>
    <t>(*) ARE-Roads</t>
  </si>
  <si>
    <t>8</t>
  </si>
  <si>
    <t>(*) Material Engineer</t>
  </si>
  <si>
    <t>[ 1 person (100% utilisation) for 16 months]</t>
  </si>
  <si>
    <t>9</t>
  </si>
  <si>
    <t>(*) Planning Engineer</t>
  </si>
  <si>
    <t>10</t>
  </si>
  <si>
    <t>(*) Senior QA/QC Engineer</t>
  </si>
  <si>
    <t>11</t>
  </si>
  <si>
    <t>(*) HSE Manager</t>
  </si>
  <si>
    <t>12</t>
  </si>
  <si>
    <t>(*) HSE Engineer</t>
  </si>
  <si>
    <t>13</t>
  </si>
  <si>
    <t>(*) HSE officer</t>
  </si>
  <si>
    <t>[ 2 persons (100% utilisation) for 21 months]</t>
  </si>
  <si>
    <t>14</t>
  </si>
  <si>
    <t>(*) Inspector -Civil</t>
  </si>
  <si>
    <t>[ 3 persons (100% utilisation) for 21 months]</t>
  </si>
  <si>
    <t>[ 3 persons (100% utilisation) for 18 months]</t>
  </si>
  <si>
    <t>15</t>
  </si>
  <si>
    <t>(*) Inspector - Mechanical</t>
  </si>
  <si>
    <t>[ 1 person (100% utilisation) for 18 months]</t>
  </si>
  <si>
    <t>16</t>
  </si>
  <si>
    <t>(*) Inspector - Water</t>
  </si>
  <si>
    <t>17</t>
  </si>
  <si>
    <t>(*) Inspector - Electrical</t>
  </si>
  <si>
    <t>18</t>
  </si>
  <si>
    <t>19</t>
  </si>
  <si>
    <t>(*) Inspector - Sewer</t>
  </si>
  <si>
    <t>20</t>
  </si>
  <si>
    <t>(*) Inspector - Roads</t>
  </si>
  <si>
    <t>21</t>
  </si>
  <si>
    <t xml:space="preserve">(*) Document Controller </t>
  </si>
  <si>
    <t>22</t>
  </si>
  <si>
    <t>(*) Secretary</t>
  </si>
  <si>
    <t>23</t>
  </si>
  <si>
    <t>(*) Land Surveyor  </t>
  </si>
  <si>
    <t>24</t>
  </si>
  <si>
    <t>25</t>
  </si>
  <si>
    <t xml:space="preserve">(*) Lab Technician </t>
  </si>
  <si>
    <t>26</t>
  </si>
  <si>
    <t>(*) QS/ Building - Infrastructure</t>
  </si>
  <si>
    <t xml:space="preserve">3.3 Fees for Defects Liability Period including Project Closeout </t>
  </si>
  <si>
    <t>3.3.1</t>
  </si>
  <si>
    <t>DLP</t>
  </si>
  <si>
    <t xml:space="preserve">(*) Fee for Supervision Services during the defects notification period and project close out of the Construction Contract </t>
  </si>
  <si>
    <t>Lump Sum</t>
  </si>
  <si>
    <t>3.4 Tender Schedule 9 - Form of Tender</t>
  </si>
  <si>
    <t>Question</t>
  </si>
  <si>
    <t>Response</t>
  </si>
  <si>
    <t>Form of Tender</t>
  </si>
  <si>
    <t>(*) Please attach here the completed, signed and stamped Tender Schedule 9 - Form of Tender</t>
  </si>
  <si>
    <t>TS 9 - Signed Form of Tender.pdf</t>
  </si>
  <si>
    <t>TS-09-Form of Tender signed.pdf</t>
  </si>
  <si>
    <t>Tender Schedule 9 - Signed .pdf</t>
  </si>
  <si>
    <t>Form Of Tender.pdf</t>
  </si>
  <si>
    <t>Scnned Copy of Form of Tender.pdf</t>
  </si>
  <si>
    <t>3.4.1 Form of Tender.pdf</t>
  </si>
  <si>
    <t>Form of Tender - 306 Villas - SIGNED.pdf</t>
  </si>
  <si>
    <t>3.5 Additional Attachments Area</t>
  </si>
  <si>
    <t>Attachments: 2</t>
  </si>
  <si>
    <t xml:space="preserve">5. Fee Clarifications.pdf
SLS_17-7682-PRPI - Musanada (306) Villas at Al Saad 26 Jul 2017-Rev.00 -CPBR.pdf
</t>
  </si>
  <si>
    <t>AL Samha 250 Villas</t>
  </si>
  <si>
    <t>(2017) السمحة المرحلة الثانية (250 فيلا)</t>
  </si>
  <si>
    <t>D&amp;B of  Al Hayer Residential 300 Villas -(2015)</t>
  </si>
  <si>
    <t>Al Shuaiba Residential Complex (162 Villa)(2 Pearl Rating)</t>
  </si>
  <si>
    <t>Mezyad &amp; Um Ghafa Residential Complex   (110 Villa)(2 Pearl Rating)</t>
  </si>
  <si>
    <t>Neima &amp; Salamat Residential Complex   (51 Villa)(2 Pearl Rating)</t>
  </si>
  <si>
    <t>Watani Residential Development - Phase 1A (303 Villa)</t>
  </si>
  <si>
    <t>مشروع 303 فيلا - وطني 1 - (2010)</t>
  </si>
  <si>
    <t>Watani Residential Development - Khalifa City A - Phase 2 (400 Villa)</t>
  </si>
  <si>
    <t>مشروع 400 فيلا - وطني 2- (2010)</t>
  </si>
  <si>
    <t>Jabal Hafeet Emirati Housing (3000Villas)(2 Pearl Rating)</t>
  </si>
  <si>
    <t>مشروع 3000 فيلا - جبل حفيت- (2010)</t>
  </si>
  <si>
    <t>Ain Al Fayda (2000 Villa)(2 Pearl Rating)</t>
  </si>
  <si>
    <t>مشروع 2000 فيلا - العين الفايضة- (2010)</t>
  </si>
  <si>
    <t>التراث انترناشيونال للاستشارات الهندسية ذ.م.م</t>
  </si>
  <si>
    <t xml:space="preserve">اركنسلت للاستشارات الهندسية </t>
  </si>
  <si>
    <t>تيبودين للشرق الاوسط</t>
  </si>
  <si>
    <t>مكتب السويدي للاستشارات الهندسية</t>
  </si>
  <si>
    <t>دورش هولدنج جي أم بي أتش</t>
  </si>
  <si>
    <t>كي ان الدولية للهندسة والعمارة ذ.م.م</t>
  </si>
  <si>
    <t>كيو انترناشيونال أبوظبي</t>
  </si>
  <si>
    <t>Bid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</si>
</sst>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
  </numFmts>
  <fonts count="28" x14ac:knownFonts="1">
    <font>
      <sz val="11"/>
      <color indexed="8"/>
      <name val="Calibri"/>
      <family val="2"/>
      <scheme val="minor"/>
    </font>
    <font>
      <sz val="11"/>
      <color theme="1"/>
      <name val="Calibri"/>
      <family val="2"/>
      <scheme val="minor"/>
    </font>
    <font>
      <sz val="11"/>
      <color theme="1"/>
      <name val="Calibri"/>
      <family val="2"/>
      <scheme val="minor"/>
    </font>
    <font>
      <b/>
      <sz val="11"/>
      <name val="Calibri"/>
      <family val="2"/>
    </font>
    <font>
      <b/>
      <sz val="11"/>
      <name val="Calibri"/>
      <family val="2"/>
    </font>
    <font>
      <b/>
      <sz val="11"/>
      <color rgb="FF0000FF"/>
      <name val="Calibri"/>
      <family val="2"/>
    </font>
    <font>
      <sz val="11"/>
      <name val="Calibri"/>
      <family val="2"/>
    </font>
    <font>
      <b/>
      <sz val="11"/>
      <name val="Calibri"/>
      <family val="2"/>
    </font>
    <font>
      <sz val="11"/>
      <name val="Calibri"/>
      <family val="2"/>
    </font>
    <font>
      <sz val="11"/>
      <name val="Calibri"/>
      <family val="2"/>
    </font>
    <font>
      <sz val="11"/>
      <name val="Calibri"/>
      <family val="2"/>
    </font>
    <font>
      <sz val="11"/>
      <color indexed="8"/>
      <name val="Calibri"/>
      <family val="2"/>
      <scheme val="minor"/>
    </font>
    <font>
      <b/>
      <sz val="11"/>
      <color indexed="8"/>
      <name val="Calibri"/>
      <family val="2"/>
      <scheme val="minor"/>
    </font>
    <font>
      <sz val="11"/>
      <color rgb="FFFF0000"/>
      <name val="Calibri"/>
      <family val="2"/>
      <scheme val="minor"/>
    </font>
    <font>
      <b/>
      <sz val="10"/>
      <color indexed="8"/>
      <name val="Calibri"/>
      <family val="2"/>
      <scheme val="minor"/>
    </font>
    <font>
      <sz val="10"/>
      <color indexed="8"/>
      <name val="Calibri"/>
      <family val="2"/>
      <scheme val="minor"/>
    </font>
    <font>
      <sz val="11"/>
      <color rgb="FF000000"/>
      <name val="Calibri"/>
      <family val="2"/>
      <scheme val="minor"/>
    </font>
    <font>
      <b/>
      <sz val="11"/>
      <color indexed="8"/>
      <name val="Calibri"/>
      <family val="2"/>
    </font>
    <font>
      <sz val="10"/>
      <color indexed="8"/>
      <name val="Times New Roman"/>
      <family val="1"/>
    </font>
    <font>
      <b/>
      <sz val="9"/>
      <color indexed="81"/>
      <name val="Tahoma"/>
      <family val="2"/>
    </font>
    <font>
      <sz val="9"/>
      <color indexed="81"/>
      <name val="Tahoma"/>
      <family val="2"/>
    </font>
    <font>
      <sz val="10"/>
      <color rgb="FFFF0000"/>
      <name val="Times New Roman"/>
      <family val="1"/>
    </font>
    <font>
      <sz val="11"/>
      <color indexed="8"/>
      <name val="Times New Roman"/>
      <family val="1"/>
    </font>
    <font>
      <b/>
      <sz val="11"/>
      <color theme="1"/>
      <name val="Calibri"/>
      <family val="2"/>
      <scheme val="minor"/>
    </font>
    <font>
      <b/>
      <sz val="11"/>
      <color rgb="FFFF0000"/>
      <name val="Calibri"/>
      <family val="2"/>
      <scheme val="minor"/>
    </font>
    <font>
      <sz val="11"/>
      <color rgb="FF000000"/>
      <name val="Times New Roman"/>
      <family val="1"/>
    </font>
    <font>
      <sz val="10"/>
      <color theme="1" tint="4.9989318521683403E-2"/>
      <name val="Arial"/>
      <family val="2"/>
    </font>
    <font>
      <sz val="10"/>
      <color theme="9" tint="-0.249977111117893"/>
      <name val="Arial"/>
      <family val="2"/>
    </font>
  </fonts>
  <fills count="11">
    <fill>
      <patternFill patternType="none"/>
    </fill>
    <fill>
      <patternFill patternType="gray125"/>
    </fill>
    <fill>
      <patternFill patternType="solid">
        <fgColor rgb="FFC0C0C0"/>
      </patternFill>
    </fill>
    <fill>
      <patternFill patternType="solid">
        <fgColor rgb="FF93CDDD"/>
      </patternFill>
    </fill>
    <fill>
      <patternFill patternType="solid">
        <fgColor rgb="FFFFFF00"/>
      </patternFill>
    </fill>
    <fill>
      <patternFill patternType="solid">
        <fgColor rgb="FFFFFFFF"/>
      </patternFill>
    </fill>
    <fill>
      <patternFill patternType="solid">
        <fgColor theme="9"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7">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right/>
      <top/>
      <bottom/>
      <diagonal/>
    </border>
    <border>
      <left/>
      <right style="thick">
        <color rgb="FF000000"/>
      </right>
      <top style="thick">
        <color rgb="FF000000"/>
      </top>
      <bottom/>
      <diagonal/>
    </border>
    <border>
      <left style="thick">
        <color rgb="FF000000"/>
      </left>
      <right style="thin">
        <color rgb="FF000000"/>
      </right>
      <top style="thin">
        <color rgb="FF000000"/>
      </top>
      <bottom style="thin">
        <color rgb="FF000000"/>
      </bottom>
      <diagonal/>
    </border>
    <border>
      <left/>
      <right style="thick">
        <color rgb="FF000000"/>
      </right>
      <top/>
      <bottom/>
      <diagonal/>
    </border>
    <border>
      <left style="thick">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thin">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style="thin">
        <color auto="1"/>
      </left>
      <right style="thin">
        <color auto="1"/>
      </right>
      <top style="hair">
        <color auto="1"/>
      </top>
      <bottom/>
      <diagonal/>
    </border>
    <border>
      <left style="thin">
        <color auto="1"/>
      </left>
      <right style="thin">
        <color auto="1"/>
      </right>
      <top style="hair">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s>
  <cellStyleXfs count="14">
    <xf numFmtId="0" fontId="0" fillId="0" borderId="0"/>
    <xf numFmtId="43" fontId="11" fillId="0" borderId="0" applyFont="0" applyFill="0" applyBorder="0" applyAlignment="0" applyProtection="0"/>
    <xf numFmtId="0" fontId="11" fillId="0" borderId="3"/>
    <xf numFmtId="43" fontId="2" fillId="0" borderId="3" applyFont="0" applyFill="0" applyBorder="0" applyAlignment="0" applyProtection="0"/>
    <xf numFmtId="9" fontId="2" fillId="0" borderId="3" applyFont="0" applyFill="0" applyBorder="0" applyAlignment="0" applyProtection="0"/>
    <xf numFmtId="43" fontId="2" fillId="0" borderId="3" applyFont="0" applyFill="0" applyBorder="0" applyAlignment="0" applyProtection="0"/>
    <xf numFmtId="43" fontId="2" fillId="0" borderId="3" applyFont="0" applyFill="0" applyBorder="0" applyAlignment="0" applyProtection="0"/>
    <xf numFmtId="0" fontId="2" fillId="0" borderId="3"/>
    <xf numFmtId="0" fontId="2" fillId="0" borderId="3"/>
    <xf numFmtId="9" fontId="2" fillId="0" borderId="3" applyFont="0" applyFill="0" applyBorder="0" applyAlignment="0" applyProtection="0"/>
    <xf numFmtId="9" fontId="11" fillId="0" borderId="0" applyFont="0" applyFill="0" applyBorder="0" applyAlignment="0" applyProtection="0"/>
    <xf numFmtId="0" fontId="1" fillId="0" borderId="3"/>
    <xf numFmtId="43" fontId="1" fillId="0" borderId="3" applyFont="0" applyFill="0" applyBorder="0" applyAlignment="0" applyProtection="0"/>
    <xf numFmtId="43" fontId="11" fillId="0" borderId="3" applyFont="0" applyFill="0" applyBorder="0" applyAlignment="0" applyProtection="0"/>
  </cellStyleXfs>
  <cellXfs count="271">
    <xf numFmtId="0" fontId="0" fillId="0" borderId="0" xfId="0"/>
    <xf numFmtId="0" fontId="3" fillId="2" borderId="1" xfId="0" applyFont="1" applyFill="1" applyBorder="1" applyAlignment="1">
      <alignment vertical="top" wrapText="1"/>
    </xf>
    <xf numFmtId="49" fontId="6" fillId="0" borderId="0" xfId="0" applyNumberFormat="1" applyFont="1"/>
    <xf numFmtId="49" fontId="7" fillId="0" borderId="3" xfId="0" applyNumberFormat="1" applyFont="1" applyBorder="1"/>
    <xf numFmtId="49" fontId="3" fillId="2" borderId="1" xfId="0" applyNumberFormat="1" applyFont="1" applyFill="1" applyBorder="1" applyAlignment="1">
      <alignment vertical="top" wrapText="1"/>
    </xf>
    <xf numFmtId="49" fontId="0" fillId="0" borderId="1" xfId="0" applyNumberFormat="1" applyFont="1" applyBorder="1" applyAlignment="1">
      <alignment horizontal="left" vertical="top"/>
    </xf>
    <xf numFmtId="49" fontId="0" fillId="0" borderId="1" xfId="0" applyNumberFormat="1" applyFont="1" applyBorder="1" applyAlignment="1">
      <alignment horizontal="left" vertical="top" wrapText="1"/>
    </xf>
    <xf numFmtId="0" fontId="0" fillId="0" borderId="0" xfId="0" applyAlignment="1"/>
    <xf numFmtId="49" fontId="3" fillId="2" borderId="1" xfId="0" applyNumberFormat="1" applyFont="1" applyFill="1" applyBorder="1" applyAlignment="1">
      <alignment vertical="top"/>
    </xf>
    <xf numFmtId="43" fontId="0" fillId="0" borderId="0" xfId="1" applyFont="1"/>
    <xf numFmtId="43" fontId="4" fillId="2" borderId="10" xfId="1" applyFont="1" applyFill="1" applyBorder="1" applyAlignment="1">
      <alignment horizontal="center" vertical="top" wrapText="1"/>
    </xf>
    <xf numFmtId="43" fontId="4" fillId="2" borderId="9" xfId="1" applyFont="1" applyFill="1" applyBorder="1" applyAlignment="1">
      <alignment horizontal="center" vertical="top" wrapText="1"/>
    </xf>
    <xf numFmtId="43" fontId="5" fillId="5" borderId="11" xfId="1" applyFont="1" applyFill="1" applyBorder="1" applyAlignment="1">
      <alignment horizontal="center" vertical="top"/>
    </xf>
    <xf numFmtId="43" fontId="9" fillId="4" borderId="1" xfId="1" applyFont="1" applyFill="1" applyBorder="1" applyAlignment="1">
      <alignment horizontal="right" vertical="top"/>
    </xf>
    <xf numFmtId="43" fontId="4" fillId="2" borderId="11" xfId="1" applyFont="1" applyFill="1" applyBorder="1" applyAlignment="1">
      <alignment horizontal="center" vertical="top" wrapText="1"/>
    </xf>
    <xf numFmtId="43" fontId="4" fillId="2" borderId="1" xfId="1" applyFont="1" applyFill="1" applyBorder="1" applyAlignment="1">
      <alignment horizontal="center" vertical="top" wrapText="1"/>
    </xf>
    <xf numFmtId="43" fontId="10" fillId="0" borderId="11" xfId="1" applyFont="1" applyBorder="1" applyAlignment="1">
      <alignment horizontal="right" vertical="top"/>
    </xf>
    <xf numFmtId="49" fontId="7" fillId="3" borderId="14" xfId="0" applyNumberFormat="1" applyFont="1" applyFill="1" applyBorder="1" applyAlignment="1">
      <alignment vertical="top"/>
    </xf>
    <xf numFmtId="49" fontId="7" fillId="3" borderId="15" xfId="0" applyNumberFormat="1" applyFont="1" applyFill="1" applyBorder="1" applyAlignment="1">
      <alignment vertical="top"/>
    </xf>
    <xf numFmtId="49" fontId="7" fillId="3" borderId="17" xfId="0" applyNumberFormat="1" applyFont="1" applyFill="1" applyBorder="1" applyAlignment="1">
      <alignment vertical="top"/>
    </xf>
    <xf numFmtId="49" fontId="7" fillId="3" borderId="18" xfId="0" applyNumberFormat="1" applyFont="1" applyFill="1" applyBorder="1" applyAlignment="1">
      <alignment vertical="top"/>
    </xf>
    <xf numFmtId="49" fontId="0" fillId="0" borderId="0" xfId="0" applyNumberFormat="1"/>
    <xf numFmtId="43" fontId="12" fillId="0" borderId="0" xfId="1" applyFont="1"/>
    <xf numFmtId="0" fontId="12" fillId="0" borderId="0" xfId="0" applyFont="1"/>
    <xf numFmtId="43" fontId="0" fillId="0" borderId="0" xfId="0" applyNumberFormat="1"/>
    <xf numFmtId="43" fontId="12" fillId="0" borderId="0" xfId="0" applyNumberFormat="1" applyFont="1"/>
    <xf numFmtId="49" fontId="0" fillId="6" borderId="0" xfId="0" applyNumberFormat="1" applyFill="1"/>
    <xf numFmtId="0" fontId="0" fillId="6" borderId="0" xfId="0" applyFill="1"/>
    <xf numFmtId="0" fontId="0" fillId="6" borderId="0" xfId="0" applyFill="1" applyAlignment="1"/>
    <xf numFmtId="43" fontId="0" fillId="6" borderId="0" xfId="1" applyFont="1" applyFill="1"/>
    <xf numFmtId="0" fontId="11" fillId="0" borderId="3" xfId="2"/>
    <xf numFmtId="0" fontId="11" fillId="0" borderId="3" xfId="2" applyAlignment="1">
      <alignment horizontal="center"/>
    </xf>
    <xf numFmtId="0" fontId="12" fillId="0" borderId="3" xfId="2" applyFont="1" applyAlignment="1">
      <alignment horizontal="center" vertical="center" wrapText="1"/>
    </xf>
    <xf numFmtId="0" fontId="14" fillId="0" borderId="3" xfId="2" applyFont="1" applyAlignment="1">
      <alignment horizontal="center" vertical="center" wrapText="1"/>
    </xf>
    <xf numFmtId="0" fontId="11" fillId="0" borderId="3" xfId="2" applyAlignment="1">
      <alignment horizontal="center" vertical="center" wrapText="1"/>
    </xf>
    <xf numFmtId="0" fontId="11" fillId="0" borderId="3" xfId="2" applyAlignment="1">
      <alignment horizontal="center" vertical="top" wrapText="1"/>
    </xf>
    <xf numFmtId="164" fontId="0" fillId="7" borderId="23" xfId="3" applyNumberFormat="1" applyFont="1" applyFill="1" applyBorder="1" applyAlignment="1">
      <alignment horizontal="center"/>
    </xf>
    <xf numFmtId="164" fontId="0" fillId="7" borderId="24" xfId="3" applyNumberFormat="1" applyFont="1" applyFill="1" applyBorder="1" applyAlignment="1">
      <alignment horizontal="center"/>
    </xf>
    <xf numFmtId="43" fontId="0" fillId="0" borderId="26" xfId="3" applyFont="1" applyBorder="1" applyAlignment="1">
      <alignment horizontal="center"/>
    </xf>
    <xf numFmtId="164" fontId="16" fillId="7" borderId="25" xfId="3" applyNumberFormat="1" applyFont="1" applyFill="1" applyBorder="1" applyAlignment="1">
      <alignment horizontal="left" readingOrder="1"/>
    </xf>
    <xf numFmtId="43" fontId="0" fillId="7" borderId="24" xfId="3" applyFont="1" applyFill="1" applyBorder="1" applyAlignment="1">
      <alignment horizontal="center"/>
    </xf>
    <xf numFmtId="43" fontId="0" fillId="0" borderId="22" xfId="3" applyFont="1" applyBorder="1" applyAlignment="1">
      <alignment horizontal="center"/>
    </xf>
    <xf numFmtId="43" fontId="0" fillId="0" borderId="23" xfId="3" applyFont="1" applyBorder="1" applyAlignment="1">
      <alignment horizontal="center"/>
    </xf>
    <xf numFmtId="43" fontId="0" fillId="0" borderId="23" xfId="3" applyFont="1" applyBorder="1"/>
    <xf numFmtId="43" fontId="0" fillId="0" borderId="24" xfId="3" applyFont="1" applyBorder="1"/>
    <xf numFmtId="164" fontId="0" fillId="0" borderId="3" xfId="3" applyNumberFormat="1" applyFont="1"/>
    <xf numFmtId="164" fontId="0" fillId="0" borderId="22" xfId="3" applyNumberFormat="1" applyFont="1" applyBorder="1" applyAlignment="1">
      <alignment horizontal="center"/>
    </xf>
    <xf numFmtId="164" fontId="0" fillId="0" borderId="23" xfId="3" applyNumberFormat="1" applyFont="1" applyBorder="1" applyAlignment="1">
      <alignment horizontal="center"/>
    </xf>
    <xf numFmtId="164" fontId="0" fillId="0" borderId="24" xfId="3" applyNumberFormat="1" applyFont="1" applyBorder="1" applyAlignment="1">
      <alignment horizontal="center"/>
    </xf>
    <xf numFmtId="164" fontId="0" fillId="0" borderId="22" xfId="3" applyNumberFormat="1" applyFont="1" applyBorder="1"/>
    <xf numFmtId="164" fontId="0" fillId="0" borderId="23" xfId="3" applyNumberFormat="1" applyFont="1" applyBorder="1"/>
    <xf numFmtId="164" fontId="0" fillId="0" borderId="24" xfId="3" applyNumberFormat="1" applyFont="1" applyBorder="1"/>
    <xf numFmtId="164" fontId="0" fillId="0" borderId="26" xfId="3" applyNumberFormat="1" applyFont="1" applyBorder="1" applyAlignment="1">
      <alignment horizontal="center"/>
    </xf>
    <xf numFmtId="164" fontId="0" fillId="7" borderId="25" xfId="3" applyNumberFormat="1" applyFont="1" applyFill="1" applyBorder="1" applyAlignment="1">
      <alignment horizontal="center"/>
    </xf>
    <xf numFmtId="164" fontId="0" fillId="9" borderId="23" xfId="3" applyNumberFormat="1" applyFont="1" applyFill="1" applyBorder="1"/>
    <xf numFmtId="164" fontId="0" fillId="9" borderId="25" xfId="3" applyNumberFormat="1" applyFont="1" applyFill="1" applyBorder="1" applyAlignment="1">
      <alignment horizontal="center"/>
    </xf>
    <xf numFmtId="164" fontId="0" fillId="9" borderId="26" xfId="3" applyNumberFormat="1" applyFont="1" applyFill="1" applyBorder="1" applyAlignment="1">
      <alignment horizontal="center"/>
    </xf>
    <xf numFmtId="164" fontId="0" fillId="9" borderId="24" xfId="3" applyNumberFormat="1" applyFont="1" applyFill="1" applyBorder="1" applyAlignment="1">
      <alignment horizontal="center"/>
    </xf>
    <xf numFmtId="164" fontId="0" fillId="9" borderId="22" xfId="3" applyNumberFormat="1" applyFont="1" applyFill="1" applyBorder="1" applyAlignment="1">
      <alignment horizontal="center"/>
    </xf>
    <xf numFmtId="164" fontId="0" fillId="9" borderId="23" xfId="3" applyNumberFormat="1" applyFont="1" applyFill="1" applyBorder="1" applyAlignment="1">
      <alignment horizontal="center"/>
    </xf>
    <xf numFmtId="164" fontId="0" fillId="9" borderId="3" xfId="3" applyNumberFormat="1" applyFont="1" applyFill="1"/>
    <xf numFmtId="164" fontId="0" fillId="0" borderId="26" xfId="3" applyNumberFormat="1" applyFont="1" applyBorder="1"/>
    <xf numFmtId="164" fontId="0" fillId="7" borderId="25" xfId="3" applyNumberFormat="1" applyFont="1" applyFill="1" applyBorder="1"/>
    <xf numFmtId="164" fontId="0" fillId="7" borderId="24" xfId="3" applyNumberFormat="1" applyFont="1" applyFill="1" applyBorder="1"/>
    <xf numFmtId="164" fontId="0" fillId="0" borderId="27" xfId="3" applyNumberFormat="1" applyFont="1" applyBorder="1"/>
    <xf numFmtId="164" fontId="0" fillId="0" borderId="28" xfId="3" applyNumberFormat="1" applyFont="1" applyBorder="1"/>
    <xf numFmtId="164" fontId="0" fillId="0" borderId="29" xfId="3" applyNumberFormat="1" applyFont="1" applyBorder="1"/>
    <xf numFmtId="164" fontId="0" fillId="0" borderId="31" xfId="3" applyNumberFormat="1" applyFont="1" applyBorder="1"/>
    <xf numFmtId="164" fontId="0" fillId="7" borderId="30" xfId="3" applyNumberFormat="1" applyFont="1" applyFill="1" applyBorder="1"/>
    <xf numFmtId="164" fontId="0" fillId="7" borderId="29" xfId="3" applyNumberFormat="1" applyFont="1" applyFill="1" applyBorder="1"/>
    <xf numFmtId="43" fontId="0" fillId="0" borderId="3" xfId="3" applyNumberFormat="1" applyFont="1" applyFill="1" applyAlignment="1">
      <alignment horizontal="center"/>
    </xf>
    <xf numFmtId="164" fontId="0" fillId="0" borderId="3" xfId="3" applyNumberFormat="1" applyFont="1" applyAlignment="1">
      <alignment horizontal="center"/>
    </xf>
    <xf numFmtId="0" fontId="13" fillId="0" borderId="3" xfId="2" applyFont="1"/>
    <xf numFmtId="43" fontId="0" fillId="0" borderId="3" xfId="3" applyFont="1"/>
    <xf numFmtId="0" fontId="11" fillId="0" borderId="3" xfId="2" applyAlignment="1">
      <alignment horizontal="center" wrapText="1"/>
    </xf>
    <xf numFmtId="0" fontId="11" fillId="0" borderId="3" xfId="2" applyBorder="1" applyAlignment="1"/>
    <xf numFmtId="164" fontId="0" fillId="0" borderId="3" xfId="3" applyNumberFormat="1" applyFont="1" applyFill="1" applyAlignment="1">
      <alignment horizontal="center"/>
    </xf>
    <xf numFmtId="9" fontId="0" fillId="0" borderId="3" xfId="4" applyFont="1" applyAlignment="1">
      <alignment horizontal="center"/>
    </xf>
    <xf numFmtId="0" fontId="11" fillId="0" borderId="3" xfId="2" applyBorder="1" applyAlignment="1">
      <alignment readingOrder="1"/>
    </xf>
    <xf numFmtId="164" fontId="0" fillId="0" borderId="3" xfId="4" applyNumberFormat="1" applyFont="1" applyAlignment="1">
      <alignment horizontal="center"/>
    </xf>
    <xf numFmtId="0" fontId="11" fillId="0" borderId="3" xfId="2" applyFill="1" applyBorder="1"/>
    <xf numFmtId="164" fontId="0" fillId="7" borderId="3" xfId="3" applyNumberFormat="1" applyFont="1" applyFill="1" applyBorder="1"/>
    <xf numFmtId="164" fontId="0" fillId="7" borderId="3" xfId="3" applyNumberFormat="1" applyFont="1" applyFill="1" applyBorder="1" applyAlignment="1">
      <alignment readingOrder="1"/>
    </xf>
    <xf numFmtId="164" fontId="11" fillId="0" borderId="3" xfId="2" applyNumberFormat="1"/>
    <xf numFmtId="0" fontId="11" fillId="0" borderId="3" xfId="2" applyAlignment="1">
      <alignment wrapText="1"/>
    </xf>
    <xf numFmtId="43" fontId="0" fillId="0" borderId="3" xfId="3" applyFont="1" applyAlignment="1">
      <alignment wrapText="1"/>
    </xf>
    <xf numFmtId="0" fontId="11" fillId="0" borderId="23" xfId="2" applyBorder="1" applyAlignment="1">
      <alignment horizontal="center" vertical="center" wrapText="1" readingOrder="1"/>
    </xf>
    <xf numFmtId="43" fontId="0" fillId="0" borderId="3" xfId="3" applyFont="1" applyAlignment="1">
      <alignment horizontal="center" wrapText="1"/>
    </xf>
    <xf numFmtId="0" fontId="11" fillId="0" borderId="23" xfId="2" applyBorder="1"/>
    <xf numFmtId="0" fontId="11" fillId="0" borderId="23" xfId="2" applyBorder="1" applyAlignment="1">
      <alignment horizontal="center"/>
    </xf>
    <xf numFmtId="0" fontId="11" fillId="0" borderId="3" xfId="2" applyFill="1" applyBorder="1" applyAlignment="1">
      <alignment horizontal="center"/>
    </xf>
    <xf numFmtId="43" fontId="7" fillId="0" borderId="3" xfId="1" applyFont="1" applyFill="1" applyBorder="1" applyAlignment="1">
      <alignment vertical="top"/>
    </xf>
    <xf numFmtId="164" fontId="0" fillId="0" borderId="3" xfId="3" applyNumberFormat="1" applyFont="1" applyFill="1" applyBorder="1" applyAlignment="1">
      <alignment horizontal="center"/>
    </xf>
    <xf numFmtId="0" fontId="21" fillId="0" borderId="23" xfId="0" applyFont="1" applyBorder="1" applyAlignment="1">
      <alignment horizontal="right" vertical="center" readingOrder="2"/>
    </xf>
    <xf numFmtId="0" fontId="11" fillId="0" borderId="32" xfId="2" applyBorder="1" applyAlignment="1">
      <alignment horizontal="center" vertical="top" wrapText="1"/>
    </xf>
    <xf numFmtId="0" fontId="12" fillId="0" borderId="23" xfId="2" applyFont="1" applyBorder="1" applyAlignment="1">
      <alignment horizontal="center" vertical="center" wrapText="1"/>
    </xf>
    <xf numFmtId="0" fontId="11" fillId="0" borderId="23" xfId="2" applyBorder="1" applyAlignment="1"/>
    <xf numFmtId="43" fontId="0" fillId="0" borderId="23" xfId="1" applyFont="1" applyBorder="1" applyAlignment="1">
      <alignment horizontal="center"/>
    </xf>
    <xf numFmtId="164" fontId="0" fillId="7" borderId="23" xfId="3" applyNumberFormat="1" applyFont="1" applyFill="1" applyBorder="1" applyAlignment="1"/>
    <xf numFmtId="164" fontId="0" fillId="0" borderId="23" xfId="3" applyNumberFormat="1" applyFont="1" applyFill="1" applyBorder="1" applyAlignment="1">
      <alignment horizontal="center"/>
    </xf>
    <xf numFmtId="0" fontId="11" fillId="0" borderId="33" xfId="2" applyBorder="1" applyAlignment="1">
      <alignment horizontal="center" vertical="center" wrapText="1"/>
    </xf>
    <xf numFmtId="164" fontId="0" fillId="0" borderId="32" xfId="3" applyNumberFormat="1" applyFont="1" applyBorder="1"/>
    <xf numFmtId="164" fontId="0" fillId="9" borderId="32" xfId="3" applyNumberFormat="1" applyFont="1" applyFill="1" applyBorder="1"/>
    <xf numFmtId="164" fontId="0" fillId="0" borderId="34" xfId="3" applyNumberFormat="1" applyFont="1" applyBorder="1"/>
    <xf numFmtId="164" fontId="0" fillId="7" borderId="23" xfId="3" applyNumberFormat="1" applyFont="1" applyFill="1" applyBorder="1"/>
    <xf numFmtId="0" fontId="17" fillId="0" borderId="3" xfId="2" applyFont="1" applyFill="1" applyBorder="1" applyAlignment="1">
      <alignment horizontal="center" vertical="center" wrapText="1"/>
    </xf>
    <xf numFmtId="0" fontId="18" fillId="0" borderId="3" xfId="2" applyFont="1" applyFill="1" applyBorder="1" applyAlignment="1">
      <alignment horizontal="left" vertical="center" wrapText="1"/>
    </xf>
    <xf numFmtId="0" fontId="18" fillId="0" borderId="3" xfId="2" applyFont="1" applyFill="1" applyBorder="1" applyAlignment="1">
      <alignment horizontal="center" vertical="center" wrapText="1"/>
    </xf>
    <xf numFmtId="4" fontId="18" fillId="0" borderId="3" xfId="2" applyNumberFormat="1" applyFont="1" applyFill="1" applyBorder="1" applyAlignment="1">
      <alignment horizontal="right" vertical="center" wrapText="1"/>
    </xf>
    <xf numFmtId="3" fontId="18" fillId="0" borderId="3" xfId="2" applyNumberFormat="1" applyFont="1" applyFill="1" applyBorder="1" applyAlignment="1">
      <alignment horizontal="right" vertical="center" wrapText="1"/>
    </xf>
    <xf numFmtId="0" fontId="18" fillId="0" borderId="3" xfId="2" applyFont="1" applyFill="1" applyBorder="1" applyAlignment="1">
      <alignment horizontal="right" vertical="center" wrapText="1"/>
    </xf>
    <xf numFmtId="43" fontId="7" fillId="0" borderId="23" xfId="1" applyFont="1" applyFill="1" applyBorder="1" applyAlignment="1">
      <alignment vertical="top"/>
    </xf>
    <xf numFmtId="0" fontId="11" fillId="0" borderId="40" xfId="2" applyBorder="1" applyAlignment="1">
      <alignment horizontal="center" vertical="top" wrapText="1"/>
    </xf>
    <xf numFmtId="0" fontId="11" fillId="0" borderId="40" xfId="2" applyBorder="1" applyAlignment="1">
      <alignment vertical="top" wrapText="1"/>
    </xf>
    <xf numFmtId="0" fontId="11" fillId="0" borderId="38" xfId="2" applyBorder="1" applyAlignment="1">
      <alignment vertical="top" wrapText="1"/>
    </xf>
    <xf numFmtId="0" fontId="12" fillId="0" borderId="25" xfId="2" applyFont="1" applyBorder="1" applyAlignment="1">
      <alignment horizontal="center" vertical="center" wrapText="1"/>
    </xf>
    <xf numFmtId="164" fontId="0" fillId="0" borderId="25" xfId="3" applyNumberFormat="1" applyFont="1" applyBorder="1"/>
    <xf numFmtId="164" fontId="0" fillId="9" borderId="25" xfId="3" applyNumberFormat="1" applyFont="1" applyFill="1" applyBorder="1"/>
    <xf numFmtId="164" fontId="0" fillId="0" borderId="30" xfId="3" applyNumberFormat="1" applyFont="1" applyBorder="1"/>
    <xf numFmtId="0" fontId="15" fillId="8" borderId="21" xfId="2" applyFont="1" applyFill="1" applyBorder="1" applyAlignment="1">
      <alignment vertical="center" wrapText="1"/>
    </xf>
    <xf numFmtId="0" fontId="12" fillId="0" borderId="3" xfId="2" applyFont="1" applyBorder="1" applyAlignment="1">
      <alignment horizontal="center" vertical="center" wrapText="1"/>
    </xf>
    <xf numFmtId="0" fontId="12" fillId="0" borderId="37" xfId="2" applyFont="1" applyBorder="1" applyAlignment="1">
      <alignment horizontal="center" vertical="center" wrapText="1"/>
    </xf>
    <xf numFmtId="164" fontId="0" fillId="0" borderId="25" xfId="3" applyNumberFormat="1" applyFont="1" applyBorder="1" applyAlignment="1">
      <alignment horizontal="center"/>
    </xf>
    <xf numFmtId="9" fontId="0" fillId="0" borderId="3" xfId="10" applyFont="1" applyBorder="1" applyAlignment="1">
      <alignment horizontal="center"/>
    </xf>
    <xf numFmtId="0" fontId="11" fillId="0" borderId="3" xfId="2" applyBorder="1"/>
    <xf numFmtId="0" fontId="11" fillId="0" borderId="3" xfId="2" applyBorder="1" applyAlignment="1">
      <alignment horizontal="center"/>
    </xf>
    <xf numFmtId="0" fontId="22" fillId="0" borderId="3" xfId="0" applyFont="1" applyBorder="1" applyAlignment="1">
      <alignment vertical="center" wrapText="1"/>
    </xf>
    <xf numFmtId="0" fontId="22" fillId="0" borderId="3" xfId="0" applyFont="1" applyBorder="1" applyAlignment="1">
      <alignment horizontal="center" vertical="center" wrapText="1"/>
    </xf>
    <xf numFmtId="0" fontId="0" fillId="0" borderId="23" xfId="0" applyBorder="1" applyAlignment="1">
      <alignment horizontal="center" vertical="center"/>
    </xf>
    <xf numFmtId="0" fontId="0" fillId="10" borderId="0" xfId="0" applyFill="1"/>
    <xf numFmtId="0" fontId="0" fillId="10" borderId="0" xfId="0" applyFill="1" applyAlignment="1"/>
    <xf numFmtId="43" fontId="0" fillId="10" borderId="0" xfId="1" applyFont="1" applyFill="1"/>
    <xf numFmtId="0" fontId="0" fillId="0" borderId="3" xfId="2" applyFont="1" applyAlignment="1">
      <alignment horizontal="center" vertical="center" wrapText="1"/>
    </xf>
    <xf numFmtId="43" fontId="0" fillId="7" borderId="0" xfId="1" applyFont="1" applyFill="1"/>
    <xf numFmtId="0" fontId="1" fillId="0" borderId="3" xfId="11" applyAlignment="1">
      <alignment vertical="center" wrapText="1"/>
    </xf>
    <xf numFmtId="0" fontId="23" fillId="0" borderId="23" xfId="11" applyFont="1" applyBorder="1" applyAlignment="1">
      <alignment horizontal="center" vertical="center" wrapText="1"/>
    </xf>
    <xf numFmtId="43" fontId="23" fillId="0" borderId="23" xfId="12" applyFont="1" applyBorder="1" applyAlignment="1">
      <alignment horizontal="center" vertical="center" wrapText="1"/>
    </xf>
    <xf numFmtId="0" fontId="23" fillId="0" borderId="23" xfId="11" applyFont="1" applyBorder="1" applyAlignment="1">
      <alignment vertical="center" wrapText="1"/>
    </xf>
    <xf numFmtId="43" fontId="24" fillId="0" borderId="23" xfId="12" applyFont="1" applyBorder="1" applyAlignment="1">
      <alignment vertical="center" wrapText="1"/>
    </xf>
    <xf numFmtId="43" fontId="23" fillId="0" borderId="23" xfId="12" applyFont="1" applyBorder="1" applyAlignment="1">
      <alignment vertical="center" wrapText="1"/>
    </xf>
    <xf numFmtId="0" fontId="1" fillId="0" borderId="43" xfId="11" applyBorder="1" applyAlignment="1">
      <alignment vertical="center" wrapText="1"/>
    </xf>
    <xf numFmtId="43" fontId="1" fillId="0" borderId="43" xfId="12" applyFont="1" applyBorder="1" applyAlignment="1">
      <alignment vertical="center" wrapText="1"/>
    </xf>
    <xf numFmtId="43" fontId="1" fillId="0" borderId="43" xfId="12" applyBorder="1" applyAlignment="1">
      <alignment vertical="center" wrapText="1"/>
    </xf>
    <xf numFmtId="43" fontId="1" fillId="0" borderId="44" xfId="12" applyFont="1" applyBorder="1" applyAlignment="1">
      <alignment vertical="center" wrapText="1"/>
    </xf>
    <xf numFmtId="0" fontId="1" fillId="0" borderId="45" xfId="11" applyBorder="1" applyAlignment="1">
      <alignment horizontal="center" vertical="center" wrapText="1"/>
    </xf>
    <xf numFmtId="49" fontId="1" fillId="0" borderId="45" xfId="11" applyNumberFormat="1" applyBorder="1" applyAlignment="1">
      <alignment vertical="center" wrapText="1"/>
    </xf>
    <xf numFmtId="43" fontId="1" fillId="0" borderId="46" xfId="12" applyFont="1" applyBorder="1" applyAlignment="1">
      <alignment horizontal="center" vertical="center" wrapText="1"/>
    </xf>
    <xf numFmtId="43" fontId="1" fillId="0" borderId="45" xfId="11" applyNumberFormat="1" applyBorder="1" applyAlignment="1">
      <alignment vertical="center" wrapText="1"/>
    </xf>
    <xf numFmtId="43" fontId="1" fillId="0" borderId="45" xfId="12" applyBorder="1" applyAlignment="1">
      <alignment horizontal="center" vertical="center" wrapText="1"/>
    </xf>
    <xf numFmtId="43" fontId="0" fillId="0" borderId="45" xfId="12" applyFont="1" applyBorder="1" applyAlignment="1">
      <alignment vertical="center" wrapText="1"/>
    </xf>
    <xf numFmtId="43" fontId="0" fillId="0" borderId="43" xfId="12" applyFont="1" applyBorder="1" applyAlignment="1">
      <alignment vertical="center" wrapText="1"/>
    </xf>
    <xf numFmtId="43" fontId="1" fillId="0" borderId="3" xfId="11" applyNumberFormat="1" applyAlignment="1">
      <alignment vertical="center" wrapText="1"/>
    </xf>
    <xf numFmtId="49" fontId="0" fillId="0" borderId="45" xfId="11" applyNumberFormat="1" applyFont="1" applyBorder="1" applyAlignment="1">
      <alignment vertical="center" wrapText="1"/>
    </xf>
    <xf numFmtId="49" fontId="1" fillId="0" borderId="46" xfId="11" applyNumberFormat="1" applyBorder="1" applyAlignment="1">
      <alignment vertical="center" wrapText="1"/>
    </xf>
    <xf numFmtId="0" fontId="1" fillId="0" borderId="45" xfId="11" applyBorder="1" applyAlignment="1">
      <alignment vertical="center" wrapText="1"/>
    </xf>
    <xf numFmtId="0" fontId="23" fillId="0" borderId="45" xfId="11" applyFont="1" applyBorder="1" applyAlignment="1">
      <alignment horizontal="left" vertical="center" wrapText="1"/>
    </xf>
    <xf numFmtId="43" fontId="23" fillId="0" borderId="45" xfId="12" applyFont="1" applyBorder="1" applyAlignment="1">
      <alignment horizontal="center" vertical="center" wrapText="1"/>
    </xf>
    <xf numFmtId="43" fontId="1" fillId="0" borderId="45" xfId="12" applyFont="1" applyBorder="1" applyAlignment="1">
      <alignment vertical="center" wrapText="1"/>
    </xf>
    <xf numFmtId="0" fontId="23" fillId="0" borderId="45" xfId="11" applyFont="1" applyBorder="1" applyAlignment="1">
      <alignment vertical="center" wrapText="1"/>
    </xf>
    <xf numFmtId="43" fontId="23" fillId="0" borderId="45" xfId="12" applyFont="1" applyBorder="1" applyAlignment="1">
      <alignment vertical="center" wrapText="1"/>
    </xf>
    <xf numFmtId="43" fontId="23" fillId="0" borderId="45" xfId="11" applyNumberFormat="1" applyFont="1" applyBorder="1" applyAlignment="1">
      <alignment vertical="center" wrapText="1"/>
    </xf>
    <xf numFmtId="43" fontId="1" fillId="0" borderId="47" xfId="12" applyFont="1" applyBorder="1" applyAlignment="1">
      <alignment vertical="center" wrapText="1"/>
    </xf>
    <xf numFmtId="0" fontId="1" fillId="0" borderId="48" xfId="11" applyBorder="1" applyAlignment="1">
      <alignment vertical="center" wrapText="1"/>
    </xf>
    <xf numFmtId="0" fontId="23" fillId="0" borderId="48" xfId="11" applyFont="1" applyBorder="1" applyAlignment="1">
      <alignment vertical="center" wrapText="1"/>
    </xf>
    <xf numFmtId="43" fontId="23" fillId="0" borderId="48" xfId="12" applyFont="1" applyBorder="1" applyAlignment="1">
      <alignment vertical="center" wrapText="1"/>
    </xf>
    <xf numFmtId="43" fontId="1" fillId="0" borderId="48" xfId="12" applyFont="1" applyBorder="1" applyAlignment="1">
      <alignment vertical="center" wrapText="1"/>
    </xf>
    <xf numFmtId="0" fontId="0" fillId="0" borderId="3" xfId="11" applyFont="1" applyAlignment="1">
      <alignment vertical="center" wrapText="1"/>
    </xf>
    <xf numFmtId="43" fontId="1" fillId="0" borderId="3" xfId="12" applyFont="1" applyAlignment="1">
      <alignment vertical="center" wrapText="1"/>
    </xf>
    <xf numFmtId="43" fontId="1" fillId="0" borderId="3" xfId="12" applyAlignment="1">
      <alignment vertical="center" wrapText="1"/>
    </xf>
    <xf numFmtId="43" fontId="1" fillId="0" borderId="3" xfId="12" applyAlignment="1">
      <alignment horizontal="center" vertical="center" wrapText="1"/>
    </xf>
    <xf numFmtId="43" fontId="4" fillId="7" borderId="9" xfId="1" applyFont="1" applyFill="1" applyBorder="1" applyAlignment="1">
      <alignment horizontal="center" vertical="top" wrapText="1"/>
    </xf>
    <xf numFmtId="43" fontId="9" fillId="7" borderId="1" xfId="1" applyFont="1" applyFill="1" applyBorder="1" applyAlignment="1">
      <alignment horizontal="right" vertical="top"/>
    </xf>
    <xf numFmtId="43" fontId="4" fillId="7" borderId="1" xfId="1" applyFont="1" applyFill="1" applyBorder="1" applyAlignment="1">
      <alignment horizontal="center" vertical="top" wrapText="1"/>
    </xf>
    <xf numFmtId="49" fontId="6" fillId="0" borderId="3" xfId="2" applyNumberFormat="1" applyFont="1"/>
    <xf numFmtId="0" fontId="11" fillId="0" borderId="3" xfId="2" applyAlignment="1"/>
    <xf numFmtId="43" fontId="0" fillId="0" borderId="3" xfId="13" applyFont="1"/>
    <xf numFmtId="49" fontId="3" fillId="0" borderId="3" xfId="2" applyNumberFormat="1" applyFont="1" applyBorder="1"/>
    <xf numFmtId="43" fontId="3" fillId="2" borderId="10" xfId="13" applyFont="1" applyFill="1" applyBorder="1" applyAlignment="1">
      <alignment horizontal="center" vertical="top" wrapText="1"/>
    </xf>
    <xf numFmtId="43" fontId="3" fillId="2" borderId="9" xfId="13" applyFont="1" applyFill="1" applyBorder="1" applyAlignment="1">
      <alignment horizontal="center" vertical="top" wrapText="1"/>
    </xf>
    <xf numFmtId="43" fontId="5" fillId="5" borderId="11" xfId="13" applyFont="1" applyFill="1" applyBorder="1" applyAlignment="1">
      <alignment horizontal="center" vertical="top"/>
    </xf>
    <xf numFmtId="43" fontId="6" fillId="4" borderId="1" xfId="13" applyFont="1" applyFill="1" applyBorder="1" applyAlignment="1">
      <alignment horizontal="right" vertical="top"/>
    </xf>
    <xf numFmtId="43" fontId="6" fillId="0" borderId="3" xfId="13" applyFont="1"/>
    <xf numFmtId="0" fontId="3" fillId="2" borderId="1" xfId="2" applyFont="1" applyFill="1" applyBorder="1" applyAlignment="1">
      <alignment vertical="top" wrapText="1"/>
    </xf>
    <xf numFmtId="49" fontId="3" fillId="2" borderId="1" xfId="2" applyNumberFormat="1" applyFont="1" applyFill="1" applyBorder="1" applyAlignment="1">
      <alignment vertical="top" wrapText="1"/>
    </xf>
    <xf numFmtId="49" fontId="3" fillId="2" borderId="1" xfId="2" applyNumberFormat="1" applyFont="1" applyFill="1" applyBorder="1" applyAlignment="1">
      <alignment vertical="top"/>
    </xf>
    <xf numFmtId="49" fontId="0" fillId="0" borderId="1" xfId="2" applyNumberFormat="1" applyFont="1" applyBorder="1" applyAlignment="1">
      <alignment horizontal="left" vertical="top"/>
    </xf>
    <xf numFmtId="49" fontId="0" fillId="0" borderId="1" xfId="2" applyNumberFormat="1" applyFont="1" applyBorder="1" applyAlignment="1">
      <alignment horizontal="left" vertical="top" wrapText="1"/>
    </xf>
    <xf numFmtId="43" fontId="3" fillId="2" borderId="11" xfId="13" applyFont="1" applyFill="1" applyBorder="1" applyAlignment="1">
      <alignment horizontal="center" vertical="top" wrapText="1"/>
    </xf>
    <xf numFmtId="43" fontId="3" fillId="2" borderId="1" xfId="13" applyFont="1" applyFill="1" applyBorder="1" applyAlignment="1">
      <alignment horizontal="center" vertical="top" wrapText="1"/>
    </xf>
    <xf numFmtId="0" fontId="11" fillId="0" borderId="1" xfId="2" applyBorder="1" applyAlignment="1">
      <alignment horizontal="right" vertical="top"/>
    </xf>
    <xf numFmtId="43" fontId="6" fillId="0" borderId="11" xfId="13" applyFont="1" applyBorder="1" applyAlignment="1">
      <alignment horizontal="right" vertical="top"/>
    </xf>
    <xf numFmtId="43" fontId="0" fillId="0" borderId="3" xfId="13" applyFont="1" applyAlignment="1"/>
    <xf numFmtId="0" fontId="15" fillId="0" borderId="0" xfId="0" applyFont="1" applyAlignment="1">
      <alignment vertical="center" wrapText="1"/>
    </xf>
    <xf numFmtId="164" fontId="15" fillId="0" borderId="0" xfId="1" applyNumberFormat="1" applyFont="1"/>
    <xf numFmtId="0" fontId="15" fillId="0" borderId="0" xfId="0" applyFont="1"/>
    <xf numFmtId="43" fontId="15" fillId="0" borderId="0" xfId="1" applyFont="1" applyAlignment="1">
      <alignment vertical="center" wrapText="1"/>
    </xf>
    <xf numFmtId="43" fontId="15" fillId="0" borderId="0" xfId="1" applyFont="1"/>
    <xf numFmtId="9" fontId="15" fillId="0" borderId="0" xfId="10" applyFont="1"/>
    <xf numFmtId="10" fontId="15" fillId="0" borderId="0" xfId="10" applyNumberFormat="1" applyFont="1"/>
    <xf numFmtId="165" fontId="15" fillId="0" borderId="0" xfId="10" applyNumberFormat="1" applyFont="1"/>
    <xf numFmtId="0" fontId="15" fillId="0" borderId="3" xfId="0" applyFont="1" applyBorder="1"/>
    <xf numFmtId="43" fontId="15" fillId="0" borderId="3" xfId="1" applyFont="1" applyBorder="1"/>
    <xf numFmtId="43" fontId="15" fillId="0" borderId="0" xfId="1" applyFont="1" applyAlignment="1">
      <alignment horizontal="center" vertical="center" wrapText="1"/>
    </xf>
    <xf numFmtId="0" fontId="15" fillId="0" borderId="0" xfId="0" applyFont="1" applyAlignment="1">
      <alignment horizontal="center" vertical="center" wrapText="1"/>
    </xf>
    <xf numFmtId="43" fontId="15" fillId="0" borderId="0" xfId="0" applyNumberFormat="1" applyFont="1" applyAlignment="1">
      <alignment vertical="center" wrapText="1"/>
    </xf>
    <xf numFmtId="0" fontId="26" fillId="0" borderId="3" xfId="0" applyFont="1" applyFill="1" applyBorder="1" applyAlignment="1">
      <alignment horizontal="right" vertical="center" wrapText="1" indent="1"/>
    </xf>
    <xf numFmtId="0" fontId="15" fillId="0" borderId="3" xfId="0" applyFont="1" applyFill="1" applyBorder="1"/>
    <xf numFmtId="43" fontId="15" fillId="0" borderId="3" xfId="1" applyFont="1" applyFill="1" applyBorder="1"/>
    <xf numFmtId="0" fontId="25" fillId="0" borderId="3" xfId="0" applyFont="1" applyFill="1" applyBorder="1" applyAlignment="1">
      <alignment horizontal="right" vertical="center" readingOrder="2"/>
    </xf>
    <xf numFmtId="0" fontId="26" fillId="0" borderId="3" xfId="0" applyFont="1" applyFill="1" applyBorder="1" applyAlignment="1">
      <alignment horizontal="right" vertical="center" indent="1"/>
    </xf>
    <xf numFmtId="0" fontId="27" fillId="0" borderId="3" xfId="0" applyFont="1" applyFill="1" applyBorder="1" applyAlignment="1">
      <alignment horizontal="right" vertical="center" wrapText="1" readingOrder="2"/>
    </xf>
    <xf numFmtId="4" fontId="22" fillId="0" borderId="3" xfId="0" applyNumberFormat="1" applyFont="1" applyBorder="1" applyAlignment="1">
      <alignment horizontal="center" vertical="center" wrapText="1"/>
    </xf>
    <xf numFmtId="0" fontId="15" fillId="9" borderId="35" xfId="2" applyFont="1" applyFill="1" applyBorder="1" applyAlignment="1">
      <alignment vertical="center" wrapText="1"/>
    </xf>
    <xf numFmtId="0" fontId="15" fillId="9" borderId="36" xfId="2" applyFont="1" applyFill="1" applyBorder="1" applyAlignment="1">
      <alignment vertical="center" wrapText="1"/>
    </xf>
    <xf numFmtId="0" fontId="12" fillId="0" borderId="26" xfId="2" applyFont="1" applyBorder="1" applyAlignment="1">
      <alignment horizontal="center" vertical="center" wrapText="1"/>
    </xf>
    <xf numFmtId="164" fontId="0" fillId="7" borderId="26" xfId="3" applyNumberFormat="1" applyFont="1" applyFill="1" applyBorder="1" applyAlignment="1">
      <alignment horizontal="center"/>
    </xf>
    <xf numFmtId="164" fontId="0" fillId="0" borderId="51" xfId="3" applyNumberFormat="1" applyFont="1" applyBorder="1"/>
    <xf numFmtId="164" fontId="0" fillId="9" borderId="26" xfId="3" applyNumberFormat="1" applyFont="1" applyFill="1" applyBorder="1"/>
    <xf numFmtId="0" fontId="11" fillId="0" borderId="39" xfId="2" applyBorder="1" applyAlignment="1">
      <alignment horizontal="center" vertical="top" wrapText="1"/>
    </xf>
    <xf numFmtId="0" fontId="12" fillId="0" borderId="33" xfId="2" applyFont="1" applyBorder="1" applyAlignment="1">
      <alignment horizontal="center" vertical="center" wrapText="1"/>
    </xf>
    <xf numFmtId="0" fontId="11" fillId="7" borderId="52" xfId="2" applyFill="1" applyBorder="1" applyAlignment="1">
      <alignment horizontal="center" vertical="top" wrapText="1"/>
    </xf>
    <xf numFmtId="0" fontId="11" fillId="7" borderId="53" xfId="2" applyFill="1" applyBorder="1" applyAlignment="1">
      <alignment horizontal="center" vertical="top" wrapText="1"/>
    </xf>
    <xf numFmtId="0" fontId="11" fillId="7" borderId="54" xfId="2" applyFill="1" applyBorder="1" applyAlignment="1">
      <alignment horizontal="center" vertical="top" wrapText="1"/>
    </xf>
    <xf numFmtId="0" fontId="11" fillId="7" borderId="55" xfId="2" applyFill="1" applyBorder="1" applyAlignment="1">
      <alignment horizontal="center" vertical="top" wrapText="1"/>
    </xf>
    <xf numFmtId="0" fontId="11" fillId="7" borderId="56" xfId="2" applyFill="1" applyBorder="1" applyAlignment="1">
      <alignment horizontal="center" vertical="top" wrapText="1"/>
    </xf>
    <xf numFmtId="43" fontId="0" fillId="0" borderId="24" xfId="3" applyFont="1" applyBorder="1" applyAlignment="1">
      <alignment horizontal="center"/>
    </xf>
    <xf numFmtId="43" fontId="7" fillId="3" borderId="16" xfId="1" applyFont="1" applyFill="1" applyBorder="1" applyAlignment="1">
      <alignment vertical="top"/>
    </xf>
    <xf numFmtId="43" fontId="7" fillId="3" borderId="19" xfId="1" applyFont="1" applyFill="1" applyBorder="1" applyAlignment="1">
      <alignment vertical="top"/>
    </xf>
    <xf numFmtId="43" fontId="3" fillId="2" borderId="1" xfId="1" applyFont="1" applyFill="1" applyBorder="1" applyAlignment="1">
      <alignment vertical="top" wrapText="1"/>
    </xf>
    <xf numFmtId="43" fontId="0" fillId="0" borderId="1" xfId="1" applyFont="1" applyBorder="1" applyAlignment="1">
      <alignment horizontal="right" vertical="top"/>
    </xf>
    <xf numFmtId="0" fontId="15" fillId="0" borderId="23" xfId="2" applyFont="1" applyBorder="1" applyAlignment="1">
      <alignment horizontal="center" vertical="center" wrapText="1"/>
    </xf>
    <xf numFmtId="0" fontId="11" fillId="0" borderId="23" xfId="2" applyBorder="1" applyAlignment="1">
      <alignment horizontal="center" wrapText="1"/>
    </xf>
    <xf numFmtId="0" fontId="15" fillId="8" borderId="49" xfId="2" applyFont="1" applyFill="1" applyBorder="1" applyAlignment="1">
      <alignment horizontal="center" vertical="center" wrapText="1"/>
    </xf>
    <xf numFmtId="0" fontId="15" fillId="8" borderId="50" xfId="2" applyFont="1" applyFill="1" applyBorder="1" applyAlignment="1">
      <alignment horizontal="center" vertical="center" wrapText="1"/>
    </xf>
    <xf numFmtId="0" fontId="15" fillId="9" borderId="41" xfId="2" applyFont="1" applyFill="1" applyBorder="1" applyAlignment="1">
      <alignment horizontal="center" vertical="center" wrapText="1"/>
    </xf>
    <xf numFmtId="0" fontId="15" fillId="9" borderId="35" xfId="2" applyFont="1" applyFill="1" applyBorder="1" applyAlignment="1">
      <alignment horizontal="center" vertical="center" wrapText="1"/>
    </xf>
    <xf numFmtId="0" fontId="15" fillId="9" borderId="36" xfId="2" applyFont="1" applyFill="1" applyBorder="1" applyAlignment="1">
      <alignment horizontal="center" vertical="center" wrapText="1"/>
    </xf>
    <xf numFmtId="43" fontId="7" fillId="3" borderId="10" xfId="1" applyFont="1" applyFill="1" applyBorder="1" applyAlignment="1">
      <alignment vertical="top"/>
    </xf>
    <xf numFmtId="43" fontId="7" fillId="3" borderId="12" xfId="1" applyFont="1" applyFill="1" applyBorder="1" applyAlignment="1">
      <alignment vertical="top"/>
    </xf>
    <xf numFmtId="49" fontId="7" fillId="3" borderId="5" xfId="0" applyNumberFormat="1" applyFont="1" applyFill="1" applyBorder="1" applyAlignment="1">
      <alignment vertical="top"/>
    </xf>
    <xf numFmtId="49" fontId="6" fillId="0" borderId="6" xfId="0" applyNumberFormat="1" applyFont="1" applyBorder="1"/>
    <xf numFmtId="49" fontId="7" fillId="3" borderId="7" xfId="0" applyNumberFormat="1" applyFont="1" applyFill="1" applyBorder="1" applyAlignment="1">
      <alignment vertical="top"/>
    </xf>
    <xf numFmtId="49" fontId="6" fillId="0" borderId="8" xfId="0" applyNumberFormat="1" applyFont="1" applyBorder="1"/>
    <xf numFmtId="49" fontId="7" fillId="3" borderId="2" xfId="0" applyNumberFormat="1" applyFont="1" applyFill="1" applyBorder="1" applyAlignment="1">
      <alignment vertical="top"/>
    </xf>
    <xf numFmtId="49" fontId="6" fillId="0" borderId="4" xfId="0" applyNumberFormat="1" applyFont="1" applyBorder="1"/>
    <xf numFmtId="43" fontId="8" fillId="0" borderId="13" xfId="1" applyFont="1" applyBorder="1"/>
    <xf numFmtId="49" fontId="7" fillId="3" borderId="1" xfId="0" applyNumberFormat="1" applyFont="1" applyFill="1" applyBorder="1" applyAlignment="1">
      <alignment vertical="top"/>
    </xf>
    <xf numFmtId="49" fontId="7" fillId="3" borderId="20" xfId="0" applyNumberFormat="1" applyFont="1" applyFill="1" applyBorder="1" applyAlignment="1">
      <alignment vertical="top"/>
    </xf>
    <xf numFmtId="43" fontId="0" fillId="0" borderId="12" xfId="1" applyFont="1" applyBorder="1" applyAlignment="1">
      <alignment horizontal="left" vertical="top"/>
    </xf>
    <xf numFmtId="43" fontId="0" fillId="0" borderId="11" xfId="1" applyFont="1" applyBorder="1" applyAlignment="1">
      <alignment horizontal="left" vertical="top" wrapText="1"/>
    </xf>
    <xf numFmtId="43" fontId="0" fillId="0" borderId="11" xfId="1" applyFont="1" applyBorder="1" applyAlignment="1">
      <alignment horizontal="left" vertical="top"/>
    </xf>
    <xf numFmtId="43" fontId="7" fillId="3" borderId="11" xfId="1" applyFont="1" applyFill="1" applyBorder="1" applyAlignment="1">
      <alignment vertical="top"/>
    </xf>
    <xf numFmtId="0" fontId="23" fillId="0" borderId="26" xfId="11" applyFont="1" applyBorder="1" applyAlignment="1">
      <alignment horizontal="center" vertical="center" wrapText="1"/>
    </xf>
    <xf numFmtId="0" fontId="23" fillId="0" borderId="42" xfId="11" applyFont="1" applyBorder="1" applyAlignment="1">
      <alignment horizontal="center" vertical="center" wrapText="1"/>
    </xf>
    <xf numFmtId="0" fontId="23" fillId="0" borderId="22" xfId="11" applyFont="1" applyBorder="1" applyAlignment="1">
      <alignment horizontal="center" vertical="center" wrapText="1"/>
    </xf>
    <xf numFmtId="49" fontId="3" fillId="3" borderId="2" xfId="2" applyNumberFormat="1" applyFont="1" applyFill="1" applyBorder="1" applyAlignment="1">
      <alignment vertical="top"/>
    </xf>
    <xf numFmtId="49" fontId="6" fillId="0" borderId="4" xfId="2" applyNumberFormat="1" applyFont="1" applyBorder="1"/>
    <xf numFmtId="49" fontId="3" fillId="3" borderId="5" xfId="2" applyNumberFormat="1" applyFont="1" applyFill="1" applyBorder="1" applyAlignment="1">
      <alignment vertical="top"/>
    </xf>
    <xf numFmtId="49" fontId="6" fillId="0" borderId="6" xfId="2" applyNumberFormat="1" applyFont="1" applyBorder="1"/>
    <xf numFmtId="49" fontId="3" fillId="3" borderId="7" xfId="2" applyNumberFormat="1" applyFont="1" applyFill="1" applyBorder="1" applyAlignment="1">
      <alignment vertical="top"/>
    </xf>
    <xf numFmtId="49" fontId="6" fillId="0" borderId="8" xfId="2" applyNumberFormat="1" applyFont="1" applyBorder="1"/>
    <xf numFmtId="43" fontId="3" fillId="3" borderId="10" xfId="13" applyFont="1" applyFill="1" applyBorder="1" applyAlignment="1">
      <alignment vertical="top"/>
    </xf>
    <xf numFmtId="43" fontId="3" fillId="3" borderId="12" xfId="13" applyFont="1" applyFill="1" applyBorder="1" applyAlignment="1">
      <alignment vertical="top"/>
    </xf>
    <xf numFmtId="49" fontId="3" fillId="3" borderId="1" xfId="2" applyNumberFormat="1" applyFont="1" applyFill="1" applyBorder="1" applyAlignment="1">
      <alignment vertical="top"/>
    </xf>
    <xf numFmtId="43" fontId="6" fillId="0" borderId="13" xfId="13" applyFont="1" applyBorder="1"/>
    <xf numFmtId="43" fontId="6" fillId="0" borderId="11" xfId="13" applyFont="1" applyBorder="1" applyAlignment="1">
      <alignment horizontal="left" vertical="top"/>
    </xf>
    <xf numFmtId="43" fontId="3" fillId="2" borderId="11" xfId="13" applyFont="1" applyFill="1" applyBorder="1" applyAlignment="1">
      <alignment vertical="top" wrapText="1"/>
    </xf>
    <xf numFmtId="43" fontId="0" fillId="0" borderId="11" xfId="13" applyFont="1" applyBorder="1" applyAlignment="1">
      <alignment horizontal="left" vertical="top"/>
    </xf>
    <xf numFmtId="43" fontId="3" fillId="3" borderId="11" xfId="13" applyFont="1" applyFill="1" applyBorder="1" applyAlignment="1">
      <alignment vertical="top"/>
    </xf>
    <xf numFmtId="43" fontId="0" fillId="0" borderId="11" xfId="13" applyFont="1" applyBorder="1" applyAlignment="1">
      <alignment horizontal="left" vertical="top" wrapText="1"/>
    </xf>
    <xf numFmtId="43" fontId="0" fillId="0" borderId="12" xfId="13" applyFont="1" applyBorder="1" applyAlignment="1">
      <alignment horizontal="left" vertical="top"/>
    </xf>
  </cellXfs>
  <cellStyles count="14">
    <cellStyle name="Comma" xfId="1" builtinId="3"/>
    <cellStyle name="Comma 2" xfId="3"/>
    <cellStyle name="Comma 2 10" xfId="5"/>
    <cellStyle name="Comma 2 2" xfId="12"/>
    <cellStyle name="Comma 3" xfId="6"/>
    <cellStyle name="Comma 4" xfId="13"/>
    <cellStyle name="Normal" xfId="0" builtinId="0"/>
    <cellStyle name="Normal 2" xfId="2"/>
    <cellStyle name="Normal 2 2" xfId="7"/>
    <cellStyle name="Normal 2 3" xfId="11"/>
    <cellStyle name="Normal 3" xfId="8"/>
    <cellStyle name="Percent" xfId="10" builtinId="5"/>
    <cellStyle name="Percent 2" xfId="4"/>
    <cellStyle name="Percent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2">
                <a:lumMod val="60000"/>
                <a:lumOff val="4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6D3B-4979-AC9D-91C97A2F5CE8}"/>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6D3B-4979-AC9D-91C97A2F5CE8}"/>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6D3B-4979-AC9D-91C97A2F5CE8}"/>
              </c:ext>
            </c:extLst>
          </c:dPt>
          <c:dPt>
            <c:idx val="3"/>
            <c:invertIfNegative val="0"/>
            <c:bubble3D val="0"/>
            <c:spPr>
              <a:solidFill>
                <a:schemeClr val="tx2">
                  <a:lumMod val="40000"/>
                  <a:lumOff val="60000"/>
                </a:schemeClr>
              </a:solidFill>
            </c:spPr>
            <c:extLst>
              <c:ext xmlns:c16="http://schemas.microsoft.com/office/drawing/2014/chart" uri="{C3380CC4-5D6E-409C-BE32-E72D297353CC}">
                <c16:uniqueId val="{00000007-6D3B-4979-AC9D-91C97A2F5CE8}"/>
              </c:ext>
            </c:extLst>
          </c:dPt>
          <c:dPt>
            <c:idx val="4"/>
            <c:invertIfNegative val="0"/>
            <c:bubble3D val="0"/>
            <c:spPr>
              <a:solidFill>
                <a:schemeClr val="tx2">
                  <a:lumMod val="40000"/>
                  <a:lumOff val="60000"/>
                </a:schemeClr>
              </a:solidFill>
            </c:spPr>
            <c:extLst>
              <c:ext xmlns:c16="http://schemas.microsoft.com/office/drawing/2014/chart" uri="{C3380CC4-5D6E-409C-BE32-E72D297353CC}">
                <c16:uniqueId val="{00000009-6D3B-4979-AC9D-91C97A2F5CE8}"/>
              </c:ext>
            </c:extLst>
          </c:dPt>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Analysis!$B$4:$O$5</c:f>
              <c:multiLvlStrCache>
                <c:ptCount val="14"/>
                <c:lvl>
                  <c:pt idx="0">
                    <c:v> الجابر للمباني </c:v>
                  </c:pt>
                  <c:pt idx="1">
                    <c:v> نايل للمقاولات العامة </c:v>
                  </c:pt>
                  <c:pt idx="2">
                    <c:v> نايل للمقاولات العامة -Alternative</c:v>
                  </c:pt>
                  <c:pt idx="3">
                    <c:v>شركة نايل وبن حرمل هيدرواكسبورت</c:v>
                  </c:pt>
                  <c:pt idx="4">
                    <c:v>شركة المجموعة المشتركة للمقاولات </c:v>
                  </c:pt>
                  <c:pt idx="5">
                    <c:v> السمحة المرحلة الثانية (250 فيلا)</c:v>
                  </c:pt>
                  <c:pt idx="6">
                    <c:v>فلل أبناء زايد-مجموعة (2017)</c:v>
                  </c:pt>
                  <c:pt idx="7">
                    <c:v>فلل أبناء زايد-مجموعة (2017)</c:v>
                  </c:pt>
                  <c:pt idx="8">
                    <c:v>إئتلاف نايل للمقاولات و الفهجان(2016)</c:v>
                  </c:pt>
                  <c:pt idx="9">
                    <c:v>السمحة 50 فيلا(2015)</c:v>
                  </c:pt>
                  <c:pt idx="10">
                    <c:v>مشروع 162 فيلا - الشعيبة- (2014)</c:v>
                  </c:pt>
                  <c:pt idx="11">
                    <c:v>مشروع 186 فيلا - الشعيبة- (2014)</c:v>
                  </c:pt>
                  <c:pt idx="12">
                    <c:v>تصميم وإنشاء في الرامة سكني مجمع (46 فيلا) في العين (2014)</c:v>
                  </c:pt>
                  <c:pt idx="13">
                    <c:v>مشروع 20 فيلا - أم الأشطان-(2013)</c:v>
                  </c:pt>
                </c:lvl>
                <c:lvl>
                  <c:pt idx="0">
                    <c:v>مشروع الساد -  306  فيلا مع البنية التحتية</c:v>
                  </c:pt>
                  <c:pt idx="5">
                    <c:v>مشاريع أخرى</c:v>
                  </c:pt>
                </c:lvl>
              </c:multiLvlStrCache>
            </c:multiLvlStrRef>
          </c:cat>
          <c:val>
            <c:numRef>
              <c:f>Analysis!$B$10:$O$10</c:f>
              <c:numCache>
                <c:formatCode>_(* #,##0_);_(* \(#,##0\);_(* "-"??_);_(@_)</c:formatCode>
                <c:ptCount val="14"/>
                <c:pt idx="0">
                  <c:v>3861.1177188342672</c:v>
                </c:pt>
                <c:pt idx="1">
                  <c:v>3355.446477180978</c:v>
                </c:pt>
                <c:pt idx="2">
                  <c:v>2932.0233477777688</c:v>
                </c:pt>
                <c:pt idx="3">
                  <c:v>3771.2609705574428</c:v>
                </c:pt>
                <c:pt idx="4">
                  <c:v>3650.0578861709632</c:v>
                </c:pt>
                <c:pt idx="5">
                  <c:v>3565.018361536007</c:v>
                </c:pt>
                <c:pt idx="6">
                  <c:v>3192.0202664051649</c:v>
                </c:pt>
                <c:pt idx="7">
                  <c:v>2766.3479527079894</c:v>
                </c:pt>
                <c:pt idx="8">
                  <c:v>2827.5272751421217</c:v>
                </c:pt>
                <c:pt idx="9">
                  <c:v>3394.1545242718448</c:v>
                </c:pt>
                <c:pt idx="10">
                  <c:v>2430.7423193878958</c:v>
                </c:pt>
                <c:pt idx="11">
                  <c:v>2568.1183830067857</c:v>
                </c:pt>
                <c:pt idx="12">
                  <c:v>2497.9560701140863</c:v>
                </c:pt>
                <c:pt idx="13">
                  <c:v>3077.8347892755251</c:v>
                </c:pt>
              </c:numCache>
            </c:numRef>
          </c:val>
          <c:extLst>
            <c:ext xmlns:c16="http://schemas.microsoft.com/office/drawing/2014/chart" uri="{C3380CC4-5D6E-409C-BE32-E72D297353CC}">
              <c16:uniqueId val="{0000000A-6D3B-4979-AC9D-91C97A2F5CE8}"/>
            </c:ext>
          </c:extLst>
        </c:ser>
        <c:dLbls>
          <c:showLegendKey val="0"/>
          <c:showVal val="0"/>
          <c:showCatName val="0"/>
          <c:showSerName val="0"/>
          <c:showPercent val="0"/>
          <c:showBubbleSize val="0"/>
        </c:dLbls>
        <c:gapWidth val="150"/>
        <c:axId val="52693632"/>
        <c:axId val="53872896"/>
      </c:barChart>
      <c:catAx>
        <c:axId val="52693632"/>
        <c:scaling>
          <c:orientation val="minMax"/>
        </c:scaling>
        <c:delete val="0"/>
        <c:axPos val="b"/>
        <c:numFmt formatCode="General" sourceLinked="0"/>
        <c:majorTickMark val="out"/>
        <c:minorTickMark val="none"/>
        <c:tickLblPos val="nextTo"/>
        <c:txPr>
          <a:bodyPr/>
          <a:lstStyle/>
          <a:p>
            <a:pPr>
              <a:defRPr sz="800" b="1"/>
            </a:pPr>
            <a:endParaRPr lang="en-US"/>
          </a:p>
        </c:txPr>
        <c:crossAx val="53872896"/>
        <c:crosses val="autoZero"/>
        <c:auto val="1"/>
        <c:lblAlgn val="ctr"/>
        <c:lblOffset val="100"/>
        <c:noMultiLvlLbl val="0"/>
      </c:catAx>
      <c:valAx>
        <c:axId val="53872896"/>
        <c:scaling>
          <c:orientation val="minMax"/>
          <c:max val="6000"/>
        </c:scaling>
        <c:delete val="0"/>
        <c:axPos val="l"/>
        <c:numFmt formatCode="_(* #,##0_);_(* \(#,##0\);_(* &quot;-&quot;??_);_(@_)" sourceLinked="1"/>
        <c:majorTickMark val="out"/>
        <c:minorTickMark val="none"/>
        <c:tickLblPos val="nextTo"/>
        <c:crossAx val="52693632"/>
        <c:crosses val="autoZero"/>
        <c:crossBetween val="between"/>
      </c:valAx>
    </c:plotArea>
    <c:plotVisOnly val="1"/>
    <c:dispBlanksAs val="gap"/>
    <c:showDLblsOverMax val="0"/>
  </c:chart>
  <c:txPr>
    <a:bodyPr/>
    <a:lstStyle/>
    <a:p>
      <a:pPr>
        <a:defRPr sz="8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2">
                <a:lumMod val="60000"/>
                <a:lumOff val="4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49D4-41D2-837E-49B983EF7BE8}"/>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49D4-41D2-837E-49B983EF7BE8}"/>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49D4-41D2-837E-49B983EF7BE8}"/>
              </c:ext>
            </c:extLst>
          </c:dPt>
          <c:dPt>
            <c:idx val="3"/>
            <c:invertIfNegative val="0"/>
            <c:bubble3D val="0"/>
            <c:spPr>
              <a:solidFill>
                <a:schemeClr val="tx2">
                  <a:lumMod val="40000"/>
                  <a:lumOff val="60000"/>
                </a:schemeClr>
              </a:solidFill>
            </c:spPr>
            <c:extLst>
              <c:ext xmlns:c16="http://schemas.microsoft.com/office/drawing/2014/chart" uri="{C3380CC4-5D6E-409C-BE32-E72D297353CC}">
                <c16:uniqueId val="{00000007-49D4-41D2-837E-49B983EF7BE8}"/>
              </c:ext>
            </c:extLst>
          </c:dPt>
          <c:dPt>
            <c:idx val="4"/>
            <c:invertIfNegative val="0"/>
            <c:bubble3D val="0"/>
            <c:spPr>
              <a:solidFill>
                <a:schemeClr val="tx2">
                  <a:lumMod val="40000"/>
                  <a:lumOff val="60000"/>
                </a:schemeClr>
              </a:solidFill>
            </c:spPr>
            <c:extLst>
              <c:ext xmlns:c16="http://schemas.microsoft.com/office/drawing/2014/chart" uri="{C3380CC4-5D6E-409C-BE32-E72D297353CC}">
                <c16:uniqueId val="{00000009-49D4-41D2-837E-49B983EF7BE8}"/>
              </c:ext>
            </c:extLst>
          </c:dPt>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Analysis!$B$4:$O$5</c:f>
              <c:multiLvlStrCache>
                <c:ptCount val="14"/>
                <c:lvl>
                  <c:pt idx="0">
                    <c:v> الجابر للمباني </c:v>
                  </c:pt>
                  <c:pt idx="1">
                    <c:v> نايل للمقاولات العامة </c:v>
                  </c:pt>
                  <c:pt idx="2">
                    <c:v> نايل للمقاولات العامة -Alternative</c:v>
                  </c:pt>
                  <c:pt idx="3">
                    <c:v>شركة نايل وبن حرمل هيدرواكسبورت</c:v>
                  </c:pt>
                  <c:pt idx="4">
                    <c:v>شركة المجموعة المشتركة للمقاولات </c:v>
                  </c:pt>
                  <c:pt idx="5">
                    <c:v> السمحة المرحلة الثانية (250 فيلا)</c:v>
                  </c:pt>
                  <c:pt idx="6">
                    <c:v>فلل أبناء زايد-مجموعة (2017)</c:v>
                  </c:pt>
                  <c:pt idx="7">
                    <c:v>فلل أبناء زايد-مجموعة (2017)</c:v>
                  </c:pt>
                  <c:pt idx="8">
                    <c:v>إئتلاف نايل للمقاولات و الفهجان(2016)</c:v>
                  </c:pt>
                  <c:pt idx="9">
                    <c:v>السمحة 50 فيلا(2015)</c:v>
                  </c:pt>
                  <c:pt idx="10">
                    <c:v>مشروع 162 فيلا - الشعيبة- (2014)</c:v>
                  </c:pt>
                  <c:pt idx="11">
                    <c:v>مشروع 186 فيلا - الشعيبة- (2014)</c:v>
                  </c:pt>
                  <c:pt idx="12">
                    <c:v>تصميم وإنشاء في الرامة سكني مجمع (46 فيلا) في العين (2014)</c:v>
                  </c:pt>
                  <c:pt idx="13">
                    <c:v>مشروع 20 فيلا - أم الأشطان-(2013)</c:v>
                  </c:pt>
                </c:lvl>
                <c:lvl>
                  <c:pt idx="0">
                    <c:v>مشروع الساد -  306  فيلا مع البنية التحتية</c:v>
                  </c:pt>
                  <c:pt idx="5">
                    <c:v>مشاريع أخرى</c:v>
                  </c:pt>
                </c:lvl>
              </c:multiLvlStrCache>
            </c:multiLvlStrRef>
          </c:cat>
          <c:val>
            <c:numRef>
              <c:f>Analysis!$B$11:$O$11</c:f>
              <c:numCache>
                <c:formatCode>_(* #,##0_);_(* \(#,##0\);_(* "-"??_);_(@_)</c:formatCode>
                <c:ptCount val="14"/>
                <c:pt idx="0">
                  <c:v>5385.7242324127092</c:v>
                </c:pt>
                <c:pt idx="1">
                  <c:v>5495.9798889191425</c:v>
                </c:pt>
                <c:pt idx="2">
                  <c:v>4963.9308711305493</c:v>
                </c:pt>
                <c:pt idx="3">
                  <c:v>5557.0369834805697</c:v>
                </c:pt>
                <c:pt idx="4">
                  <c:v>5634.9221047854089</c:v>
                </c:pt>
                <c:pt idx="5">
                  <c:v>5184.5736145741093</c:v>
                </c:pt>
                <c:pt idx="6">
                  <c:v>3330.8808531502818</c:v>
                </c:pt>
                <c:pt idx="7">
                  <c:v>2867.6432235069115</c:v>
                </c:pt>
                <c:pt idx="8">
                  <c:v>4235.0237951155177</c:v>
                </c:pt>
                <c:pt idx="9">
                  <c:v>3879.6116504854367</c:v>
                </c:pt>
                <c:pt idx="10">
                  <c:v>3650.1576741751501</c:v>
                </c:pt>
                <c:pt idx="11">
                  <c:v>3499.4426208891405</c:v>
                </c:pt>
                <c:pt idx="12">
                  <c:v>3535.6318220183566</c:v>
                </c:pt>
                <c:pt idx="13">
                  <c:v>4849.054070580014</c:v>
                </c:pt>
              </c:numCache>
            </c:numRef>
          </c:val>
          <c:extLst>
            <c:ext xmlns:c16="http://schemas.microsoft.com/office/drawing/2014/chart" uri="{C3380CC4-5D6E-409C-BE32-E72D297353CC}">
              <c16:uniqueId val="{0000000A-49D4-41D2-837E-49B983EF7BE8}"/>
            </c:ext>
          </c:extLst>
        </c:ser>
        <c:dLbls>
          <c:showLegendKey val="0"/>
          <c:showVal val="0"/>
          <c:showCatName val="0"/>
          <c:showSerName val="0"/>
          <c:showPercent val="0"/>
          <c:showBubbleSize val="0"/>
        </c:dLbls>
        <c:gapWidth val="150"/>
        <c:axId val="116420992"/>
        <c:axId val="116423296"/>
      </c:barChart>
      <c:catAx>
        <c:axId val="116420992"/>
        <c:scaling>
          <c:orientation val="minMax"/>
        </c:scaling>
        <c:delete val="0"/>
        <c:axPos val="b"/>
        <c:numFmt formatCode="General" sourceLinked="0"/>
        <c:majorTickMark val="out"/>
        <c:minorTickMark val="none"/>
        <c:tickLblPos val="nextTo"/>
        <c:txPr>
          <a:bodyPr/>
          <a:lstStyle/>
          <a:p>
            <a:pPr>
              <a:defRPr b="1"/>
            </a:pPr>
            <a:endParaRPr lang="en-US"/>
          </a:p>
        </c:txPr>
        <c:crossAx val="116423296"/>
        <c:crosses val="autoZero"/>
        <c:auto val="1"/>
        <c:lblAlgn val="ctr"/>
        <c:lblOffset val="100"/>
        <c:noMultiLvlLbl val="0"/>
      </c:catAx>
      <c:valAx>
        <c:axId val="116423296"/>
        <c:scaling>
          <c:orientation val="minMax"/>
        </c:scaling>
        <c:delete val="0"/>
        <c:axPos val="l"/>
        <c:numFmt formatCode="_(* #,##0_);_(* \(#,##0\);_(* &quot;-&quot;??_);_(@_)" sourceLinked="1"/>
        <c:majorTickMark val="out"/>
        <c:minorTickMark val="none"/>
        <c:tickLblPos val="nextTo"/>
        <c:crossAx val="116420992"/>
        <c:crosses val="autoZero"/>
        <c:crossBetween val="between"/>
      </c:valAx>
    </c:plotArea>
    <c:plotVisOnly val="1"/>
    <c:dispBlanksAs val="gap"/>
    <c:showDLblsOverMax val="0"/>
  </c:chart>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2">
                <a:lumMod val="60000"/>
                <a:lumOff val="4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282C-4AB1-A941-455B7F5DEFEF}"/>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282C-4AB1-A941-455B7F5DEFEF}"/>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282C-4AB1-A941-455B7F5DEFEF}"/>
              </c:ext>
            </c:extLst>
          </c:dPt>
          <c:dPt>
            <c:idx val="3"/>
            <c:invertIfNegative val="0"/>
            <c:bubble3D val="0"/>
            <c:spPr>
              <a:solidFill>
                <a:schemeClr val="tx2">
                  <a:lumMod val="40000"/>
                  <a:lumOff val="60000"/>
                </a:schemeClr>
              </a:solidFill>
            </c:spPr>
            <c:extLst>
              <c:ext xmlns:c16="http://schemas.microsoft.com/office/drawing/2014/chart" uri="{C3380CC4-5D6E-409C-BE32-E72D297353CC}">
                <c16:uniqueId val="{00000007-282C-4AB1-A941-455B7F5DEFEF}"/>
              </c:ext>
            </c:extLst>
          </c:dPt>
          <c:dPt>
            <c:idx val="4"/>
            <c:invertIfNegative val="0"/>
            <c:bubble3D val="0"/>
            <c:spPr>
              <a:solidFill>
                <a:schemeClr val="tx2">
                  <a:lumMod val="40000"/>
                  <a:lumOff val="60000"/>
                </a:schemeClr>
              </a:solidFill>
            </c:spPr>
            <c:extLst>
              <c:ext xmlns:c16="http://schemas.microsoft.com/office/drawing/2014/chart" uri="{C3380CC4-5D6E-409C-BE32-E72D297353CC}">
                <c16:uniqueId val="{00000009-282C-4AB1-A941-455B7F5DEFEF}"/>
              </c:ext>
            </c:extLst>
          </c:dPt>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Analysis!$B$4:$O$5</c:f>
              <c:multiLvlStrCache>
                <c:ptCount val="14"/>
                <c:lvl>
                  <c:pt idx="0">
                    <c:v> الجابر للمباني </c:v>
                  </c:pt>
                  <c:pt idx="1">
                    <c:v> نايل للمقاولات العامة </c:v>
                  </c:pt>
                  <c:pt idx="2">
                    <c:v> نايل للمقاولات العامة -Alternative</c:v>
                  </c:pt>
                  <c:pt idx="3">
                    <c:v>شركة نايل وبن حرمل هيدرواكسبورت</c:v>
                  </c:pt>
                  <c:pt idx="4">
                    <c:v>شركة المجموعة المشتركة للمقاولات </c:v>
                  </c:pt>
                  <c:pt idx="5">
                    <c:v> السمحة المرحلة الثانية (250 فيلا)</c:v>
                  </c:pt>
                  <c:pt idx="6">
                    <c:v>فلل أبناء زايد-مجموعة (2017)</c:v>
                  </c:pt>
                  <c:pt idx="7">
                    <c:v>فلل أبناء زايد-مجموعة (2017)</c:v>
                  </c:pt>
                  <c:pt idx="8">
                    <c:v>إئتلاف نايل للمقاولات و الفهجان(2016)</c:v>
                  </c:pt>
                  <c:pt idx="9">
                    <c:v>السمحة 50 فيلا(2015)</c:v>
                  </c:pt>
                  <c:pt idx="10">
                    <c:v>مشروع 162 فيلا - الشعيبة- (2014)</c:v>
                  </c:pt>
                  <c:pt idx="11">
                    <c:v>مشروع 186 فيلا - الشعيبة- (2014)</c:v>
                  </c:pt>
                  <c:pt idx="12">
                    <c:v>تصميم وإنشاء في الرامة سكني مجمع (46 فيلا) في العين (2014)</c:v>
                  </c:pt>
                  <c:pt idx="13">
                    <c:v>مشروع 20 فيلا - أم الأشطان-(2013)</c:v>
                  </c:pt>
                </c:lvl>
                <c:lvl>
                  <c:pt idx="0">
                    <c:v>مشروع الساد -  306  فيلا مع البنية التحتية</c:v>
                  </c:pt>
                  <c:pt idx="5">
                    <c:v>مشاريع أخرى</c:v>
                  </c:pt>
                </c:lvl>
              </c:multiLvlStrCache>
            </c:multiLvlStrRef>
          </c:cat>
          <c:val>
            <c:numRef>
              <c:f>Analysis!$B$12:$O$12</c:f>
              <c:numCache>
                <c:formatCode>_(* #,##0_);_(* \(#,##0\);_(* "-"??_);_(@_)</c:formatCode>
                <c:ptCount val="14"/>
                <c:pt idx="0">
                  <c:v>1852834.5597369999</c:v>
                </c:pt>
                <c:pt idx="1">
                  <c:v>1610178.1010048359</c:v>
                </c:pt>
                <c:pt idx="2">
                  <c:v>1406990.043898118</c:v>
                </c:pt>
                <c:pt idx="3">
                  <c:v>1809715.0019414001</c:v>
                </c:pt>
                <c:pt idx="4">
                  <c:v>1751553.2778368602</c:v>
                </c:pt>
                <c:pt idx="5">
                  <c:v>1771814.1256833954</c:v>
                </c:pt>
                <c:pt idx="6">
                  <c:v>1953037.6</c:v>
                </c:pt>
                <c:pt idx="7">
                  <c:v>1591065.0249999999</c:v>
                </c:pt>
                <c:pt idx="8">
                  <c:v>1498589.4558253244</c:v>
                </c:pt>
                <c:pt idx="9">
                  <c:v>1747989.58</c:v>
                </c:pt>
                <c:pt idx="10">
                  <c:v>1246970.8098459905</c:v>
                </c:pt>
                <c:pt idx="11">
                  <c:v>1317444.7304824812</c:v>
                </c:pt>
                <c:pt idx="12">
                  <c:v>1296243.0501338772</c:v>
                </c:pt>
                <c:pt idx="13">
                  <c:v>1761752.6333813104</c:v>
                </c:pt>
              </c:numCache>
            </c:numRef>
          </c:val>
          <c:extLst>
            <c:ext xmlns:c16="http://schemas.microsoft.com/office/drawing/2014/chart" uri="{C3380CC4-5D6E-409C-BE32-E72D297353CC}">
              <c16:uniqueId val="{0000000A-282C-4AB1-A941-455B7F5DEFEF}"/>
            </c:ext>
          </c:extLst>
        </c:ser>
        <c:dLbls>
          <c:showLegendKey val="0"/>
          <c:showVal val="0"/>
          <c:showCatName val="0"/>
          <c:showSerName val="0"/>
          <c:showPercent val="0"/>
          <c:showBubbleSize val="0"/>
        </c:dLbls>
        <c:gapWidth val="150"/>
        <c:axId val="119157504"/>
        <c:axId val="119159040"/>
      </c:barChart>
      <c:catAx>
        <c:axId val="119157504"/>
        <c:scaling>
          <c:orientation val="minMax"/>
        </c:scaling>
        <c:delete val="0"/>
        <c:axPos val="b"/>
        <c:numFmt formatCode="General" sourceLinked="0"/>
        <c:majorTickMark val="out"/>
        <c:minorTickMark val="none"/>
        <c:tickLblPos val="nextTo"/>
        <c:txPr>
          <a:bodyPr/>
          <a:lstStyle/>
          <a:p>
            <a:pPr>
              <a:defRPr b="1"/>
            </a:pPr>
            <a:endParaRPr lang="en-US"/>
          </a:p>
        </c:txPr>
        <c:crossAx val="119159040"/>
        <c:crosses val="autoZero"/>
        <c:auto val="1"/>
        <c:lblAlgn val="ctr"/>
        <c:lblOffset val="100"/>
        <c:noMultiLvlLbl val="0"/>
      </c:catAx>
      <c:valAx>
        <c:axId val="119159040"/>
        <c:scaling>
          <c:orientation val="minMax"/>
          <c:max val="3000000"/>
        </c:scaling>
        <c:delete val="0"/>
        <c:axPos val="l"/>
        <c:numFmt formatCode="_(* #,##0_);_(* \(#,##0\);_(* &quot;-&quot;??_);_(@_)" sourceLinked="1"/>
        <c:majorTickMark val="out"/>
        <c:minorTickMark val="none"/>
        <c:tickLblPos val="nextTo"/>
        <c:crossAx val="119157504"/>
        <c:crosses val="autoZero"/>
        <c:crossBetween val="between"/>
      </c:valAx>
    </c:plotArea>
    <c:plotVisOnly val="1"/>
    <c:dispBlanksAs val="gap"/>
    <c:showDLblsOverMax val="0"/>
  </c:chart>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2">
                <a:lumMod val="60000"/>
                <a:lumOff val="4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D808-4A2B-8E09-C3D3F5355C72}"/>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D808-4A2B-8E09-C3D3F5355C72}"/>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D808-4A2B-8E09-C3D3F5355C72}"/>
              </c:ext>
            </c:extLst>
          </c:dPt>
          <c:dPt>
            <c:idx val="3"/>
            <c:invertIfNegative val="0"/>
            <c:bubble3D val="0"/>
            <c:spPr>
              <a:solidFill>
                <a:schemeClr val="tx2">
                  <a:lumMod val="40000"/>
                  <a:lumOff val="60000"/>
                </a:schemeClr>
              </a:solidFill>
            </c:spPr>
            <c:extLst>
              <c:ext xmlns:c16="http://schemas.microsoft.com/office/drawing/2014/chart" uri="{C3380CC4-5D6E-409C-BE32-E72D297353CC}">
                <c16:uniqueId val="{00000007-D808-4A2B-8E09-C3D3F5355C72}"/>
              </c:ext>
            </c:extLst>
          </c:dPt>
          <c:dPt>
            <c:idx val="4"/>
            <c:invertIfNegative val="0"/>
            <c:bubble3D val="0"/>
            <c:spPr>
              <a:solidFill>
                <a:schemeClr val="tx2">
                  <a:lumMod val="40000"/>
                  <a:lumOff val="60000"/>
                </a:schemeClr>
              </a:solidFill>
            </c:spPr>
            <c:extLst>
              <c:ext xmlns:c16="http://schemas.microsoft.com/office/drawing/2014/chart" uri="{C3380CC4-5D6E-409C-BE32-E72D297353CC}">
                <c16:uniqueId val="{00000009-D808-4A2B-8E09-C3D3F5355C72}"/>
              </c:ext>
            </c:extLst>
          </c:dPt>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Analysis!$B$4:$O$5</c:f>
              <c:multiLvlStrCache>
                <c:ptCount val="14"/>
                <c:lvl>
                  <c:pt idx="0">
                    <c:v> الجابر للمباني </c:v>
                  </c:pt>
                  <c:pt idx="1">
                    <c:v> نايل للمقاولات العامة </c:v>
                  </c:pt>
                  <c:pt idx="2">
                    <c:v> نايل للمقاولات العامة -Alternative</c:v>
                  </c:pt>
                  <c:pt idx="3">
                    <c:v>شركة نايل وبن حرمل هيدرواكسبورت</c:v>
                  </c:pt>
                  <c:pt idx="4">
                    <c:v>شركة المجموعة المشتركة للمقاولات </c:v>
                  </c:pt>
                  <c:pt idx="5">
                    <c:v> السمحة المرحلة الثانية (250 فيلا)</c:v>
                  </c:pt>
                  <c:pt idx="6">
                    <c:v>فلل أبناء زايد-مجموعة (2017)</c:v>
                  </c:pt>
                  <c:pt idx="7">
                    <c:v>فلل أبناء زايد-مجموعة (2017)</c:v>
                  </c:pt>
                  <c:pt idx="8">
                    <c:v>إئتلاف نايل للمقاولات و الفهجان(2016)</c:v>
                  </c:pt>
                  <c:pt idx="9">
                    <c:v>السمحة 50 فيلا(2015)</c:v>
                  </c:pt>
                  <c:pt idx="10">
                    <c:v>مشروع 162 فيلا - الشعيبة- (2014)</c:v>
                  </c:pt>
                  <c:pt idx="11">
                    <c:v>مشروع 186 فيلا - الشعيبة- (2014)</c:v>
                  </c:pt>
                  <c:pt idx="12">
                    <c:v>تصميم وإنشاء في الرامة سكني مجمع (46 فيلا) في العين (2014)</c:v>
                  </c:pt>
                  <c:pt idx="13">
                    <c:v>مشروع 20 فيلا - أم الأشطان-(2013)</c:v>
                  </c:pt>
                </c:lvl>
                <c:lvl>
                  <c:pt idx="0">
                    <c:v>مشروع الساد -  306  فيلا مع البنية التحتية</c:v>
                  </c:pt>
                  <c:pt idx="5">
                    <c:v>مشاريع أخرى</c:v>
                  </c:pt>
                </c:lvl>
              </c:multiLvlStrCache>
            </c:multiLvlStrRef>
          </c:cat>
          <c:val>
            <c:numRef>
              <c:f>Analysis!$B$13:$O$13</c:f>
              <c:numCache>
                <c:formatCode>_(* #,##0_);_(* \(#,##0\);_(* "-"??_);_(@_)</c:formatCode>
                <c:ptCount val="14"/>
                <c:pt idx="0">
                  <c:v>2584447.4874078869</c:v>
                </c:pt>
                <c:pt idx="1">
                  <c:v>2637355.8692956292</c:v>
                </c:pt>
                <c:pt idx="2">
                  <c:v>2382041.5071294168</c:v>
                </c:pt>
                <c:pt idx="3">
                  <c:v>2666655.3372628209</c:v>
                </c:pt>
                <c:pt idx="4">
                  <c:v>2704030.0704233744</c:v>
                </c:pt>
                <c:pt idx="5">
                  <c:v>2576733.086443332</c:v>
                </c:pt>
                <c:pt idx="6">
                  <c:v>2037999.45</c:v>
                </c:pt>
                <c:pt idx="7">
                  <c:v>1649325</c:v>
                </c:pt>
                <c:pt idx="8">
                  <c:v>2244562.6114112241</c:v>
                </c:pt>
                <c:pt idx="9">
                  <c:v>1998000</c:v>
                </c:pt>
                <c:pt idx="10">
                  <c:v>1872530.8868518521</c:v>
                </c:pt>
                <c:pt idx="11">
                  <c:v>1795214.064516129</c:v>
                </c:pt>
                <c:pt idx="12">
                  <c:v>1834715.2826086956</c:v>
                </c:pt>
                <c:pt idx="13">
                  <c:v>2775598.55</c:v>
                </c:pt>
              </c:numCache>
            </c:numRef>
          </c:val>
          <c:extLst>
            <c:ext xmlns:c16="http://schemas.microsoft.com/office/drawing/2014/chart" uri="{C3380CC4-5D6E-409C-BE32-E72D297353CC}">
              <c16:uniqueId val="{0000000A-D808-4A2B-8E09-C3D3F5355C72}"/>
            </c:ext>
          </c:extLst>
        </c:ser>
        <c:dLbls>
          <c:showLegendKey val="0"/>
          <c:showVal val="0"/>
          <c:showCatName val="0"/>
          <c:showSerName val="0"/>
          <c:showPercent val="0"/>
          <c:showBubbleSize val="0"/>
        </c:dLbls>
        <c:gapWidth val="150"/>
        <c:axId val="119243136"/>
        <c:axId val="119262208"/>
      </c:barChart>
      <c:catAx>
        <c:axId val="119243136"/>
        <c:scaling>
          <c:orientation val="minMax"/>
        </c:scaling>
        <c:delete val="0"/>
        <c:axPos val="b"/>
        <c:numFmt formatCode="General" sourceLinked="0"/>
        <c:majorTickMark val="out"/>
        <c:minorTickMark val="none"/>
        <c:tickLblPos val="nextTo"/>
        <c:txPr>
          <a:bodyPr/>
          <a:lstStyle/>
          <a:p>
            <a:pPr>
              <a:defRPr b="1"/>
            </a:pPr>
            <a:endParaRPr lang="en-US"/>
          </a:p>
        </c:txPr>
        <c:crossAx val="119262208"/>
        <c:crosses val="autoZero"/>
        <c:auto val="1"/>
        <c:lblAlgn val="ctr"/>
        <c:lblOffset val="100"/>
        <c:noMultiLvlLbl val="0"/>
      </c:catAx>
      <c:valAx>
        <c:axId val="119262208"/>
        <c:scaling>
          <c:orientation val="minMax"/>
        </c:scaling>
        <c:delete val="0"/>
        <c:axPos val="l"/>
        <c:numFmt formatCode="_(* #,##0_);_(* \(#,##0\);_(* &quot;-&quot;??_);_(@_)" sourceLinked="1"/>
        <c:majorTickMark val="out"/>
        <c:minorTickMark val="none"/>
        <c:tickLblPos val="nextTo"/>
        <c:crossAx val="119243136"/>
        <c:crosses val="autoZero"/>
        <c:crossBetween val="between"/>
      </c:valAx>
    </c:plotArea>
    <c:plotVisOnly val="1"/>
    <c:dispBlanksAs val="gap"/>
    <c:showDLblsOverMax val="0"/>
  </c:chart>
  <c:txPr>
    <a:bodyPr/>
    <a:lstStyle/>
    <a:p>
      <a:pPr>
        <a:defRPr sz="8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Analysis!$A$32</c:f>
              <c:strCache>
                <c:ptCount val="1"/>
                <c:pt idx="0">
                  <c:v> Cost per m2 for Building </c:v>
                </c:pt>
              </c:strCache>
            </c:strRef>
          </c:tx>
          <c:spPr>
            <a:solidFill>
              <a:schemeClr val="accent2">
                <a:lumMod val="40000"/>
                <a:lumOff val="6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4A56-4628-9EAD-0425348953C2}"/>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4A56-4628-9EAD-0425348953C2}"/>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4A56-4628-9EAD-0425348953C2}"/>
              </c:ext>
            </c:extLst>
          </c:dPt>
          <c:dPt>
            <c:idx val="3"/>
            <c:invertIfNegative val="0"/>
            <c:bubble3D val="0"/>
            <c:spPr>
              <a:solidFill>
                <a:schemeClr val="tx2">
                  <a:lumMod val="40000"/>
                  <a:lumOff val="60000"/>
                </a:schemeClr>
              </a:solidFill>
            </c:spPr>
            <c:extLst>
              <c:ext xmlns:c16="http://schemas.microsoft.com/office/drawing/2014/chart" uri="{C3380CC4-5D6E-409C-BE32-E72D297353CC}">
                <c16:uniqueId val="{00000007-4A56-4628-9EAD-0425348953C2}"/>
              </c:ext>
            </c:extLst>
          </c:dPt>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Analysis!$B$27:$I$28</c:f>
              <c:multiLvlStrCache>
                <c:ptCount val="8"/>
                <c:lvl>
                  <c:pt idx="0">
                    <c:v>Retail Shop</c:v>
                  </c:pt>
                  <c:pt idx="1">
                    <c:v>Community Center</c:v>
                  </c:pt>
                  <c:pt idx="2">
                    <c:v>Juma Mosque</c:v>
                  </c:pt>
                  <c:pt idx="3">
                    <c:v>Local Mosque</c:v>
                  </c:pt>
                  <c:pt idx="4">
                    <c:v>المركز الوطني للتأهيل (2014) </c:v>
                  </c:pt>
                  <c:pt idx="5">
                    <c:v>المقر الرئيسي لمؤسسة زايد العليا للرعاية الإنسانية وذوي الاحتياجات الخاصة  - مدينة زايد(2013) </c:v>
                  </c:pt>
                  <c:pt idx="6">
                    <c:v>المقر الرئيسي لمؤسسة زايد العليا للرعاية الإنسانية وذوي الاحتياجات الخاصة - غياثي(2013) </c:v>
                  </c:pt>
                  <c:pt idx="7">
                    <c:v>مسجد ل 1000 مصلي - زاخر</c:v>
                  </c:pt>
                </c:lvl>
                <c:lvl>
                  <c:pt idx="0">
                    <c:v> الجابر للمباني </c:v>
                  </c:pt>
                  <c:pt idx="4">
                    <c:v>مشاريع أخرى</c:v>
                  </c:pt>
                </c:lvl>
              </c:multiLvlStrCache>
            </c:multiLvlStrRef>
          </c:cat>
          <c:val>
            <c:numRef>
              <c:f>Analysis!$B$32:$I$32</c:f>
              <c:numCache>
                <c:formatCode>_(* #,##0_);_(* \(#,##0\);_(* "-"??_);_(@_)</c:formatCode>
                <c:ptCount val="8"/>
                <c:pt idx="0">
                  <c:v>9978.1564039560526</c:v>
                </c:pt>
                <c:pt idx="1">
                  <c:v>4556.3708674444097</c:v>
                </c:pt>
                <c:pt idx="2">
                  <c:v>3287.3284494961717</c:v>
                </c:pt>
                <c:pt idx="3">
                  <c:v>7642.1227983900599</c:v>
                </c:pt>
                <c:pt idx="4">
                  <c:v>4779.0646618158353</c:v>
                </c:pt>
                <c:pt idx="5">
                  <c:v>6721.0597356462231</c:v>
                </c:pt>
                <c:pt idx="6">
                  <c:v>6733.5354817806356</c:v>
                </c:pt>
                <c:pt idx="7">
                  <c:v>5449.5073891625616</c:v>
                </c:pt>
              </c:numCache>
            </c:numRef>
          </c:val>
          <c:extLst>
            <c:ext xmlns:c16="http://schemas.microsoft.com/office/drawing/2014/chart" uri="{C3380CC4-5D6E-409C-BE32-E72D297353CC}">
              <c16:uniqueId val="{00000008-4A56-4628-9EAD-0425348953C2}"/>
            </c:ext>
          </c:extLst>
        </c:ser>
        <c:dLbls>
          <c:showLegendKey val="0"/>
          <c:showVal val="0"/>
          <c:showCatName val="0"/>
          <c:showSerName val="0"/>
          <c:showPercent val="0"/>
          <c:showBubbleSize val="0"/>
        </c:dLbls>
        <c:gapWidth val="150"/>
        <c:axId val="122671872"/>
        <c:axId val="137302784"/>
      </c:barChart>
      <c:catAx>
        <c:axId val="122671872"/>
        <c:scaling>
          <c:orientation val="minMax"/>
        </c:scaling>
        <c:delete val="0"/>
        <c:axPos val="b"/>
        <c:numFmt formatCode="General" sourceLinked="0"/>
        <c:majorTickMark val="out"/>
        <c:minorTickMark val="none"/>
        <c:tickLblPos val="nextTo"/>
        <c:txPr>
          <a:bodyPr/>
          <a:lstStyle/>
          <a:p>
            <a:pPr>
              <a:defRPr sz="800" b="1"/>
            </a:pPr>
            <a:endParaRPr lang="en-US"/>
          </a:p>
        </c:txPr>
        <c:crossAx val="137302784"/>
        <c:crosses val="autoZero"/>
        <c:auto val="1"/>
        <c:lblAlgn val="ctr"/>
        <c:lblOffset val="100"/>
        <c:noMultiLvlLbl val="0"/>
      </c:catAx>
      <c:valAx>
        <c:axId val="137302784"/>
        <c:scaling>
          <c:orientation val="minMax"/>
        </c:scaling>
        <c:delete val="0"/>
        <c:axPos val="l"/>
        <c:numFmt formatCode="_(* #,##0_);_(* \(#,##0\);_(* &quot;-&quot;??_);_(@_)" sourceLinked="1"/>
        <c:majorTickMark val="out"/>
        <c:minorTickMark val="none"/>
        <c:tickLblPos val="nextTo"/>
        <c:crossAx val="12267187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Analysis!$A$33</c:f>
              <c:strCache>
                <c:ptCount val="1"/>
                <c:pt idx="0">
                  <c:v> Cost per m2 for Total </c:v>
                </c:pt>
              </c:strCache>
            </c:strRef>
          </c:tx>
          <c:spPr>
            <a:solidFill>
              <a:schemeClr val="accent2">
                <a:lumMod val="40000"/>
                <a:lumOff val="6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9582-40CC-B6A9-5EFD0A110AF9}"/>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9582-40CC-B6A9-5EFD0A110AF9}"/>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9582-40CC-B6A9-5EFD0A110AF9}"/>
              </c:ext>
            </c:extLst>
          </c:dPt>
          <c:dPt>
            <c:idx val="3"/>
            <c:invertIfNegative val="0"/>
            <c:bubble3D val="0"/>
            <c:spPr>
              <a:solidFill>
                <a:schemeClr val="tx2">
                  <a:lumMod val="40000"/>
                  <a:lumOff val="60000"/>
                </a:schemeClr>
              </a:solidFill>
            </c:spPr>
            <c:extLst>
              <c:ext xmlns:c16="http://schemas.microsoft.com/office/drawing/2014/chart" uri="{C3380CC4-5D6E-409C-BE32-E72D297353CC}">
                <c16:uniqueId val="{00000007-9582-40CC-B6A9-5EFD0A110AF9}"/>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Analysis!$B$27:$I$28</c:f>
              <c:multiLvlStrCache>
                <c:ptCount val="8"/>
                <c:lvl>
                  <c:pt idx="0">
                    <c:v>Retail Shop</c:v>
                  </c:pt>
                  <c:pt idx="1">
                    <c:v>Community Center</c:v>
                  </c:pt>
                  <c:pt idx="2">
                    <c:v>Juma Mosque</c:v>
                  </c:pt>
                  <c:pt idx="3">
                    <c:v>Local Mosque</c:v>
                  </c:pt>
                  <c:pt idx="4">
                    <c:v>المركز الوطني للتأهيل (2014) </c:v>
                  </c:pt>
                  <c:pt idx="5">
                    <c:v>المقر الرئيسي لمؤسسة زايد العليا للرعاية الإنسانية وذوي الاحتياجات الخاصة  - مدينة زايد(2013) </c:v>
                  </c:pt>
                  <c:pt idx="6">
                    <c:v>المقر الرئيسي لمؤسسة زايد العليا للرعاية الإنسانية وذوي الاحتياجات الخاصة - غياثي(2013) </c:v>
                  </c:pt>
                  <c:pt idx="7">
                    <c:v>مسجد ل 1000 مصلي - زاخر</c:v>
                  </c:pt>
                </c:lvl>
                <c:lvl>
                  <c:pt idx="0">
                    <c:v> الجابر للمباني </c:v>
                  </c:pt>
                  <c:pt idx="4">
                    <c:v>مشاريع أخرى</c:v>
                  </c:pt>
                </c:lvl>
              </c:multiLvlStrCache>
            </c:multiLvlStrRef>
          </c:cat>
          <c:val>
            <c:numRef>
              <c:f>Analysis!$B$33:$I$33</c:f>
              <c:numCache>
                <c:formatCode>_(* #,##0_);_(* \(#,##0\);_(* "-"??_);_(@_)</c:formatCode>
                <c:ptCount val="8"/>
                <c:pt idx="0">
                  <c:v>12998.791511927988</c:v>
                </c:pt>
                <c:pt idx="1">
                  <c:v>5935.6971928652492</c:v>
                </c:pt>
                <c:pt idx="2">
                  <c:v>4282.4842001162151</c:v>
                </c:pt>
                <c:pt idx="3">
                  <c:v>9955.582669103007</c:v>
                </c:pt>
                <c:pt idx="4">
                  <c:v>6183.0173124484745</c:v>
                </c:pt>
                <c:pt idx="5">
                  <c:v>7077.6323616894706</c:v>
                </c:pt>
                <c:pt idx="6">
                  <c:v>7073.4244946492272</c:v>
                </c:pt>
                <c:pt idx="7">
                  <c:v>5449.5073891625616</c:v>
                </c:pt>
              </c:numCache>
            </c:numRef>
          </c:val>
          <c:extLst>
            <c:ext xmlns:c16="http://schemas.microsoft.com/office/drawing/2014/chart" uri="{C3380CC4-5D6E-409C-BE32-E72D297353CC}">
              <c16:uniqueId val="{00000008-9582-40CC-B6A9-5EFD0A110AF9}"/>
            </c:ext>
          </c:extLst>
        </c:ser>
        <c:dLbls>
          <c:showLegendKey val="0"/>
          <c:showVal val="0"/>
          <c:showCatName val="0"/>
          <c:showSerName val="0"/>
          <c:showPercent val="0"/>
          <c:showBubbleSize val="0"/>
        </c:dLbls>
        <c:gapWidth val="150"/>
        <c:axId val="140484608"/>
        <c:axId val="140486144"/>
      </c:barChart>
      <c:catAx>
        <c:axId val="140484608"/>
        <c:scaling>
          <c:orientation val="minMax"/>
        </c:scaling>
        <c:delete val="0"/>
        <c:axPos val="b"/>
        <c:numFmt formatCode="General" sourceLinked="0"/>
        <c:majorTickMark val="out"/>
        <c:minorTickMark val="none"/>
        <c:tickLblPos val="nextTo"/>
        <c:txPr>
          <a:bodyPr/>
          <a:lstStyle/>
          <a:p>
            <a:pPr>
              <a:defRPr sz="800" b="1"/>
            </a:pPr>
            <a:endParaRPr lang="en-US"/>
          </a:p>
        </c:txPr>
        <c:crossAx val="140486144"/>
        <c:crosses val="autoZero"/>
        <c:auto val="1"/>
        <c:lblAlgn val="ctr"/>
        <c:lblOffset val="100"/>
        <c:noMultiLvlLbl val="0"/>
      </c:catAx>
      <c:valAx>
        <c:axId val="140486144"/>
        <c:scaling>
          <c:orientation val="minMax"/>
        </c:scaling>
        <c:delete val="0"/>
        <c:axPos val="l"/>
        <c:numFmt formatCode="_(* #,##0_);_(* \(#,##0\);_(* &quot;-&quot;??_);_(@_)" sourceLinked="1"/>
        <c:majorTickMark val="out"/>
        <c:minorTickMark val="none"/>
        <c:tickLblPos val="nextTo"/>
        <c:crossAx val="14048460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2">
                <a:lumMod val="75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Analysis!$B$17:$B$22</c:f>
              <c:strCache>
                <c:ptCount val="6"/>
                <c:pt idx="0">
                  <c:v> الجابر للمباني </c:v>
                </c:pt>
                <c:pt idx="1">
                  <c:v> نايل للمقاولات العامة </c:v>
                </c:pt>
                <c:pt idx="2">
                  <c:v>شركة نايل وبن حرمل هيدرواكسبورت</c:v>
                </c:pt>
                <c:pt idx="3">
                  <c:v>شركة المجموعة المشتركة للمقاولات </c:v>
                </c:pt>
                <c:pt idx="4">
                  <c:v>محمد عبد المحسن الخرافي وأولاده</c:v>
                </c:pt>
                <c:pt idx="5">
                  <c:v>تروجان  للمقاولات العامة </c:v>
                </c:pt>
              </c:strCache>
            </c:strRef>
          </c:cat>
          <c:val>
            <c:numRef>
              <c:f>Analysis!$D$17:$D$22</c:f>
              <c:numCache>
                <c:formatCode>_(* #,##0.00_);_(* \(#,##0.00\);_(* "-"??_);_(@_)</c:formatCode>
                <c:ptCount val="6"/>
                <c:pt idx="1">
                  <c:v>779999970</c:v>
                </c:pt>
              </c:numCache>
            </c:numRef>
          </c:val>
          <c:extLst>
            <c:ext xmlns:c16="http://schemas.microsoft.com/office/drawing/2014/chart" uri="{C3380CC4-5D6E-409C-BE32-E72D297353CC}">
              <c16:uniqueId val="{00000000-1F4A-4F84-AD0A-3B91AD85507C}"/>
            </c:ext>
          </c:extLst>
        </c:ser>
        <c:ser>
          <c:idx val="2"/>
          <c:order val="2"/>
          <c:tx>
            <c:v>original</c:v>
          </c:tx>
          <c:spPr>
            <a:solidFill>
              <a:schemeClr val="tx2">
                <a:lumMod val="40000"/>
                <a:lumOff val="6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Analysis!$B$17:$B$22</c:f>
              <c:strCache>
                <c:ptCount val="6"/>
                <c:pt idx="0">
                  <c:v> الجابر للمباني </c:v>
                </c:pt>
                <c:pt idx="1">
                  <c:v> نايل للمقاولات العامة </c:v>
                </c:pt>
                <c:pt idx="2">
                  <c:v>شركة نايل وبن حرمل هيدرواكسبورت</c:v>
                </c:pt>
                <c:pt idx="3">
                  <c:v>شركة المجموعة المشتركة للمقاولات </c:v>
                </c:pt>
                <c:pt idx="4">
                  <c:v>محمد عبد المحسن الخرافي وأولاده</c:v>
                </c:pt>
                <c:pt idx="5">
                  <c:v>تروجان  للمقاولات العامة </c:v>
                </c:pt>
              </c:strCache>
            </c:strRef>
          </c:cat>
          <c:val>
            <c:numRef>
              <c:f>Analysis!$C$17:$C$22</c:f>
              <c:numCache>
                <c:formatCode>_(* #,##0.00_);_(* \(#,##0.00\);_(* "-"??_);_(@_)</c:formatCode>
                <c:ptCount val="6"/>
                <c:pt idx="0">
                  <c:v>828808692</c:v>
                </c:pt>
                <c:pt idx="1">
                  <c:v>855900000</c:v>
                </c:pt>
                <c:pt idx="2">
                  <c:v>859187000</c:v>
                </c:pt>
                <c:pt idx="3">
                  <c:v>871291454.77999997</c:v>
                </c:pt>
                <c:pt idx="4">
                  <c:v>922044999.99800003</c:v>
                </c:pt>
                <c:pt idx="5">
                  <c:v>998150000</c:v>
                </c:pt>
              </c:numCache>
            </c:numRef>
          </c:val>
          <c:extLst>
            <c:ext xmlns:c16="http://schemas.microsoft.com/office/drawing/2014/chart" uri="{C3380CC4-5D6E-409C-BE32-E72D297353CC}">
              <c16:uniqueId val="{00000001-1F4A-4F84-AD0A-3B91AD85507C}"/>
            </c:ext>
          </c:extLst>
        </c:ser>
        <c:dLbls>
          <c:showLegendKey val="0"/>
          <c:showVal val="0"/>
          <c:showCatName val="0"/>
          <c:showSerName val="0"/>
          <c:showPercent val="0"/>
          <c:showBubbleSize val="0"/>
        </c:dLbls>
        <c:gapWidth val="150"/>
        <c:axId val="153696128"/>
        <c:axId val="153927680"/>
      </c:barChart>
      <c:lineChart>
        <c:grouping val="standard"/>
        <c:varyColors val="0"/>
        <c:ser>
          <c:idx val="1"/>
          <c:order val="1"/>
          <c:dLbls>
            <c:dLbl>
              <c:idx val="4"/>
              <c:layout>
                <c:manualLayout>
                  <c:x val="-2.629626066478542E-2"/>
                  <c:y val="6.0165373350070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A-4F84-AD0A-3B91AD85507C}"/>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Analysis!$B$17:$B$23</c:f>
              <c:strCache>
                <c:ptCount val="7"/>
                <c:pt idx="0">
                  <c:v> الجابر للمباني </c:v>
                </c:pt>
                <c:pt idx="1">
                  <c:v> نايل للمقاولات العامة </c:v>
                </c:pt>
                <c:pt idx="2">
                  <c:v>شركة نايل وبن حرمل هيدرواكسبورت</c:v>
                </c:pt>
                <c:pt idx="3">
                  <c:v>شركة المجموعة المشتركة للمقاولات </c:v>
                </c:pt>
                <c:pt idx="4">
                  <c:v>محمد عبد المحسن الخرافي وأولاده</c:v>
                </c:pt>
                <c:pt idx="5">
                  <c:v>تروجان  للمقاولات العامة </c:v>
                </c:pt>
                <c:pt idx="6">
                  <c:v> تقديرات الإستشاري </c:v>
                </c:pt>
              </c:strCache>
            </c:strRef>
          </c:cat>
          <c:val>
            <c:numRef>
              <c:f>Analysis!$E$17:$E$22</c:f>
              <c:numCache>
                <c:formatCode>0%</c:formatCode>
                <c:ptCount val="6"/>
                <c:pt idx="0">
                  <c:v>0.82169999999999999</c:v>
                </c:pt>
                <c:pt idx="1">
                  <c:v>0.8014</c:v>
                </c:pt>
                <c:pt idx="2">
                  <c:v>0.77010000000000001</c:v>
                </c:pt>
                <c:pt idx="3">
                  <c:v>0.63170000000000004</c:v>
                </c:pt>
                <c:pt idx="4">
                  <c:v>0.75890000000000002</c:v>
                </c:pt>
                <c:pt idx="5">
                  <c:v>0.89859999999999995</c:v>
                </c:pt>
              </c:numCache>
            </c:numRef>
          </c:val>
          <c:smooth val="0"/>
          <c:extLst>
            <c:ext xmlns:c16="http://schemas.microsoft.com/office/drawing/2014/chart" uri="{C3380CC4-5D6E-409C-BE32-E72D297353CC}">
              <c16:uniqueId val="{00000003-1F4A-4F84-AD0A-3B91AD85507C}"/>
            </c:ext>
          </c:extLst>
        </c:ser>
        <c:dLbls>
          <c:showLegendKey val="0"/>
          <c:showVal val="0"/>
          <c:showCatName val="0"/>
          <c:showSerName val="0"/>
          <c:showPercent val="0"/>
          <c:showBubbleSize val="0"/>
        </c:dLbls>
        <c:marker val="1"/>
        <c:smooth val="0"/>
        <c:axId val="153930752"/>
        <c:axId val="153929216"/>
      </c:lineChart>
      <c:catAx>
        <c:axId val="153696128"/>
        <c:scaling>
          <c:orientation val="minMax"/>
        </c:scaling>
        <c:delete val="0"/>
        <c:axPos val="b"/>
        <c:numFmt formatCode="General" sourceLinked="0"/>
        <c:majorTickMark val="out"/>
        <c:minorTickMark val="none"/>
        <c:tickLblPos val="nextTo"/>
        <c:crossAx val="153927680"/>
        <c:crosses val="autoZero"/>
        <c:auto val="1"/>
        <c:lblAlgn val="ctr"/>
        <c:lblOffset val="100"/>
        <c:noMultiLvlLbl val="0"/>
      </c:catAx>
      <c:valAx>
        <c:axId val="153927680"/>
        <c:scaling>
          <c:orientation val="minMax"/>
        </c:scaling>
        <c:delete val="0"/>
        <c:axPos val="l"/>
        <c:numFmt formatCode="##,,&quot;M&quot;" sourceLinked="0"/>
        <c:majorTickMark val="out"/>
        <c:minorTickMark val="none"/>
        <c:tickLblPos val="nextTo"/>
        <c:crossAx val="153696128"/>
        <c:crosses val="autoZero"/>
        <c:crossBetween val="between"/>
      </c:valAx>
      <c:valAx>
        <c:axId val="153929216"/>
        <c:scaling>
          <c:orientation val="minMax"/>
        </c:scaling>
        <c:delete val="0"/>
        <c:axPos val="r"/>
        <c:numFmt formatCode="0%" sourceLinked="1"/>
        <c:majorTickMark val="out"/>
        <c:minorTickMark val="none"/>
        <c:tickLblPos val="none"/>
        <c:spPr>
          <a:ln>
            <a:noFill/>
          </a:ln>
        </c:spPr>
        <c:crossAx val="153930752"/>
        <c:crosses val="max"/>
        <c:crossBetween val="between"/>
      </c:valAx>
      <c:catAx>
        <c:axId val="153930752"/>
        <c:scaling>
          <c:orientation val="minMax"/>
        </c:scaling>
        <c:delete val="1"/>
        <c:axPos val="b"/>
        <c:numFmt formatCode="General" sourceLinked="1"/>
        <c:majorTickMark val="out"/>
        <c:minorTickMark val="none"/>
        <c:tickLblPos val="nextTo"/>
        <c:crossAx val="15392921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'Supervision Compa'!$C$12</c:f>
              <c:strCache>
                <c:ptCount val="1"/>
                <c:pt idx="0">
                  <c:v> Bid Price </c:v>
                </c:pt>
              </c:strCache>
            </c:strRef>
          </c:tx>
          <c:spPr>
            <a:solidFill>
              <a:schemeClr val="bg2">
                <a:lumMod val="75000"/>
              </a:schemeClr>
            </a:solidFill>
          </c:spPr>
          <c:invertIfNegative val="0"/>
          <c:dLbls>
            <c:spPr>
              <a:noFill/>
              <a:ln>
                <a:noFill/>
              </a:ln>
              <a:effectLst/>
            </c:spPr>
            <c:txPr>
              <a:bodyPr rot="-5400000" vert="horz"/>
              <a:lstStyle/>
              <a:p>
                <a:pPr>
                  <a:defRPr sz="900" b="1"/>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'Supervision Compa'!$B$13:$B$19</c:f>
              <c:strCache>
                <c:ptCount val="7"/>
                <c:pt idx="0">
                  <c:v> التراث انترناشيونال للاستشارات الهندسية ذ.م.م </c:v>
                </c:pt>
                <c:pt idx="1">
                  <c:v>اركنسلت للاستشارات الهندسية </c:v>
                </c:pt>
                <c:pt idx="2">
                  <c:v>تيبودين للشرق الاوسط</c:v>
                </c:pt>
                <c:pt idx="3">
                  <c:v>مكتب السويدي للاستشارات الهندسية</c:v>
                </c:pt>
                <c:pt idx="4">
                  <c:v>دورش هولدنج جي أم بي أتش</c:v>
                </c:pt>
                <c:pt idx="5">
                  <c:v>كي ان الدولية للهندسة والعمارة ذ.م.م</c:v>
                </c:pt>
                <c:pt idx="6">
                  <c:v>كيو انترناشيونال أبوظبي</c:v>
                </c:pt>
              </c:strCache>
            </c:strRef>
          </c:cat>
          <c:val>
            <c:numRef>
              <c:f>'Supervision Compa'!$C$13:$C$19</c:f>
              <c:numCache>
                <c:formatCode>_(* #,##0_);_(* \(#,##0\);_(* "-"??_);_(@_)</c:formatCode>
                <c:ptCount val="7"/>
                <c:pt idx="0">
                  <c:v>9644532</c:v>
                </c:pt>
                <c:pt idx="1">
                  <c:v>10207000</c:v>
                </c:pt>
                <c:pt idx="2">
                  <c:v>10302200</c:v>
                </c:pt>
                <c:pt idx="3">
                  <c:v>11287650</c:v>
                </c:pt>
                <c:pt idx="4">
                  <c:v>12227760</c:v>
                </c:pt>
                <c:pt idx="5">
                  <c:v>13057000</c:v>
                </c:pt>
                <c:pt idx="6">
                  <c:v>17553900</c:v>
                </c:pt>
              </c:numCache>
            </c:numRef>
          </c:val>
          <c:extLst>
            <c:ext xmlns:c16="http://schemas.microsoft.com/office/drawing/2014/chart" uri="{C3380CC4-5D6E-409C-BE32-E72D297353CC}">
              <c16:uniqueId val="{00000000-F865-43D7-B8E6-6AE22CEF026D}"/>
            </c:ext>
          </c:extLst>
        </c:ser>
        <c:dLbls>
          <c:showLegendKey val="0"/>
          <c:showVal val="0"/>
          <c:showCatName val="0"/>
          <c:showSerName val="0"/>
          <c:showPercent val="0"/>
          <c:showBubbleSize val="0"/>
        </c:dLbls>
        <c:gapWidth val="150"/>
        <c:axId val="154039424"/>
        <c:axId val="154041728"/>
      </c:barChart>
      <c:lineChart>
        <c:grouping val="standard"/>
        <c:varyColors val="0"/>
        <c:ser>
          <c:idx val="1"/>
          <c:order val="1"/>
          <c:tx>
            <c:strRef>
              <c:f>'Supervision Compa'!$D$12</c:f>
              <c:strCache>
                <c:ptCount val="1"/>
                <c:pt idx="0">
                  <c:v>Technical Score</c:v>
                </c:pt>
              </c:strCache>
            </c:strRef>
          </c:tx>
          <c:spPr>
            <a:ln w="19050"/>
          </c:spPr>
          <c:marker>
            <c:symbol val="square"/>
            <c:size val="4"/>
          </c:marker>
          <c:dLbls>
            <c:spPr>
              <a:noFill/>
              <a:ln>
                <a:noFill/>
              </a:ln>
              <a:effectLst/>
            </c:spPr>
            <c:txPr>
              <a:bodyPr/>
              <a:lstStyle/>
              <a:p>
                <a:pPr>
                  <a:defRPr b="1">
                    <a:solidFill>
                      <a:schemeClr val="accent2">
                        <a:lumMod val="75000"/>
                      </a:schemeClr>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'Supervision Compa'!$B$13:$B$19</c:f>
              <c:strCache>
                <c:ptCount val="7"/>
                <c:pt idx="0">
                  <c:v> التراث انترناشيونال للاستشارات الهندسية ذ.م.م </c:v>
                </c:pt>
                <c:pt idx="1">
                  <c:v>اركنسلت للاستشارات الهندسية </c:v>
                </c:pt>
                <c:pt idx="2">
                  <c:v>تيبودين للشرق الاوسط</c:v>
                </c:pt>
                <c:pt idx="3">
                  <c:v>مكتب السويدي للاستشارات الهندسية</c:v>
                </c:pt>
                <c:pt idx="4">
                  <c:v>دورش هولدنج جي أم بي أتش</c:v>
                </c:pt>
                <c:pt idx="5">
                  <c:v>كي ان الدولية للهندسة والعمارة ذ.م.م</c:v>
                </c:pt>
                <c:pt idx="6">
                  <c:v>كيو انترناشيونال أبوظبي</c:v>
                </c:pt>
              </c:strCache>
            </c:strRef>
          </c:cat>
          <c:val>
            <c:numRef>
              <c:f>'Supervision Compa'!$D$13:$D$19</c:f>
              <c:numCache>
                <c:formatCode>0%</c:formatCode>
                <c:ptCount val="7"/>
                <c:pt idx="0">
                  <c:v>0.59919999999999995</c:v>
                </c:pt>
                <c:pt idx="1">
                  <c:v>0.72289999999999999</c:v>
                </c:pt>
                <c:pt idx="2">
                  <c:v>0.87280000000000002</c:v>
                </c:pt>
                <c:pt idx="3">
                  <c:v>0.81699999999999995</c:v>
                </c:pt>
                <c:pt idx="4">
                  <c:v>0.65390000000000004</c:v>
                </c:pt>
                <c:pt idx="5">
                  <c:v>0.60829999999999995</c:v>
                </c:pt>
                <c:pt idx="6">
                  <c:v>0.84730000000000005</c:v>
                </c:pt>
              </c:numCache>
            </c:numRef>
          </c:val>
          <c:smooth val="0"/>
          <c:extLst>
            <c:ext xmlns:c16="http://schemas.microsoft.com/office/drawing/2014/chart" uri="{C3380CC4-5D6E-409C-BE32-E72D297353CC}">
              <c16:uniqueId val="{00000001-F865-43D7-B8E6-6AE22CEF026D}"/>
            </c:ext>
          </c:extLst>
        </c:ser>
        <c:dLbls>
          <c:showLegendKey val="0"/>
          <c:showVal val="0"/>
          <c:showCatName val="0"/>
          <c:showSerName val="0"/>
          <c:showPercent val="0"/>
          <c:showBubbleSize val="0"/>
        </c:dLbls>
        <c:marker val="1"/>
        <c:smooth val="0"/>
        <c:axId val="236488192"/>
        <c:axId val="211702528"/>
      </c:lineChart>
      <c:catAx>
        <c:axId val="154039424"/>
        <c:scaling>
          <c:orientation val="minMax"/>
        </c:scaling>
        <c:delete val="0"/>
        <c:axPos val="b"/>
        <c:numFmt formatCode="General" sourceLinked="0"/>
        <c:majorTickMark val="out"/>
        <c:minorTickMark val="none"/>
        <c:tickLblPos val="nextTo"/>
        <c:txPr>
          <a:bodyPr/>
          <a:lstStyle/>
          <a:p>
            <a:pPr>
              <a:defRPr sz="800" b="1"/>
            </a:pPr>
            <a:endParaRPr lang="en-US"/>
          </a:p>
        </c:txPr>
        <c:crossAx val="154041728"/>
        <c:crosses val="autoZero"/>
        <c:auto val="1"/>
        <c:lblAlgn val="ctr"/>
        <c:lblOffset val="100"/>
        <c:noMultiLvlLbl val="0"/>
      </c:catAx>
      <c:valAx>
        <c:axId val="154041728"/>
        <c:scaling>
          <c:orientation val="minMax"/>
        </c:scaling>
        <c:delete val="0"/>
        <c:axPos val="l"/>
        <c:numFmt formatCode="##,,&quot;M&quot;" sourceLinked="0"/>
        <c:majorTickMark val="out"/>
        <c:minorTickMark val="none"/>
        <c:tickLblPos val="nextTo"/>
        <c:txPr>
          <a:bodyPr/>
          <a:lstStyle/>
          <a:p>
            <a:pPr>
              <a:defRPr sz="800" b="1"/>
            </a:pPr>
            <a:endParaRPr lang="en-US"/>
          </a:p>
        </c:txPr>
        <c:crossAx val="154039424"/>
        <c:crosses val="autoZero"/>
        <c:crossBetween val="between"/>
      </c:valAx>
      <c:valAx>
        <c:axId val="211702528"/>
        <c:scaling>
          <c:orientation val="minMax"/>
        </c:scaling>
        <c:delete val="0"/>
        <c:axPos val="r"/>
        <c:numFmt formatCode="0%" sourceLinked="1"/>
        <c:majorTickMark val="out"/>
        <c:minorTickMark val="none"/>
        <c:tickLblPos val="none"/>
        <c:spPr>
          <a:ln>
            <a:noFill/>
          </a:ln>
        </c:spPr>
        <c:crossAx val="236488192"/>
        <c:crosses val="max"/>
        <c:crossBetween val="between"/>
      </c:valAx>
      <c:catAx>
        <c:axId val="236488192"/>
        <c:scaling>
          <c:orientation val="minMax"/>
        </c:scaling>
        <c:delete val="1"/>
        <c:axPos val="b"/>
        <c:numFmt formatCode="General" sourceLinked="1"/>
        <c:majorTickMark val="out"/>
        <c:minorTickMark val="none"/>
        <c:tickLblPos val="nextTo"/>
        <c:crossAx val="2117025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2">
                <a:lumMod val="60000"/>
                <a:lumOff val="40000"/>
              </a:schemeClr>
            </a:solidFill>
          </c:spPr>
          <c:invertIfNegative val="0"/>
          <c:dPt>
            <c:idx val="0"/>
            <c:invertIfNegative val="0"/>
            <c:bubble3D val="0"/>
            <c:spPr>
              <a:solidFill>
                <a:schemeClr val="tx2">
                  <a:lumMod val="40000"/>
                  <a:lumOff val="60000"/>
                </a:schemeClr>
              </a:solidFill>
            </c:spPr>
            <c:extLst>
              <c:ext xmlns:c16="http://schemas.microsoft.com/office/drawing/2014/chart" uri="{C3380CC4-5D6E-409C-BE32-E72D297353CC}">
                <c16:uniqueId val="{00000001-8915-4C2F-A541-3239869744DA}"/>
              </c:ext>
            </c:extLst>
          </c:dPt>
          <c:dPt>
            <c:idx val="1"/>
            <c:invertIfNegative val="0"/>
            <c:bubble3D val="0"/>
            <c:spPr>
              <a:solidFill>
                <a:schemeClr val="tx2">
                  <a:lumMod val="40000"/>
                  <a:lumOff val="60000"/>
                </a:schemeClr>
              </a:solidFill>
            </c:spPr>
            <c:extLst>
              <c:ext xmlns:c16="http://schemas.microsoft.com/office/drawing/2014/chart" uri="{C3380CC4-5D6E-409C-BE32-E72D297353CC}">
                <c16:uniqueId val="{00000003-8915-4C2F-A541-3239869744DA}"/>
              </c:ext>
            </c:extLst>
          </c:dPt>
          <c:dPt>
            <c:idx val="2"/>
            <c:invertIfNegative val="0"/>
            <c:bubble3D val="0"/>
            <c:spPr>
              <a:solidFill>
                <a:schemeClr val="tx2">
                  <a:lumMod val="40000"/>
                  <a:lumOff val="60000"/>
                </a:schemeClr>
              </a:solidFill>
            </c:spPr>
            <c:extLst>
              <c:ext xmlns:c16="http://schemas.microsoft.com/office/drawing/2014/chart" uri="{C3380CC4-5D6E-409C-BE32-E72D297353CC}">
                <c16:uniqueId val="{00000005-8915-4C2F-A541-3239869744DA}"/>
              </c:ext>
            </c:extLst>
          </c:dPt>
          <c:dLbls>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'Supervision Compa'!$B$3:$J$3</c:f>
              <c:strCache>
                <c:ptCount val="8"/>
                <c:pt idx="0">
                  <c:v> التراث انترناشيونال للاستشارات الهندسية ذ.م.م </c:v>
                </c:pt>
                <c:pt idx="1">
                  <c:v> اركنسلت للاستشارات الهندسية  </c:v>
                </c:pt>
                <c:pt idx="2">
                  <c:v> تيبودين للشرق الاوسط </c:v>
                </c:pt>
                <c:pt idx="3">
                  <c:v>(2017) السمحة المرحلة الثانية (250 فيلا)</c:v>
                </c:pt>
                <c:pt idx="4">
                  <c:v>فلل أبناء زايد-مجموعة (2017)</c:v>
                </c:pt>
                <c:pt idx="5">
                  <c:v>إئتلاف نايل للمقاولات و الفهجان(2016)</c:v>
                </c:pt>
                <c:pt idx="6">
                  <c:v>مشروع 162 فيلا - الشعيبة- (2014)</c:v>
                </c:pt>
                <c:pt idx="7">
                  <c:v>مشروع 186 فيلا - الشعيبة- (2014)</c:v>
                </c:pt>
              </c:strCache>
            </c:strRef>
          </c:cat>
          <c:val>
            <c:numRef>
              <c:f>'Supervision Compa'!$B$6:$J$6</c:f>
              <c:numCache>
                <c:formatCode>0.00%</c:formatCode>
                <c:ptCount val="8"/>
                <c:pt idx="0">
                  <c:v>1.1636620239499129E-2</c:v>
                </c:pt>
                <c:pt idx="1">
                  <c:v>1.2315266597131681E-2</c:v>
                </c:pt>
                <c:pt idx="2">
                  <c:v>1.2430130257369453E-2</c:v>
                </c:pt>
                <c:pt idx="3">
                  <c:v>1.5962216464133337E-2</c:v>
                </c:pt>
                <c:pt idx="4">
                  <c:v>0.02</c:v>
                </c:pt>
                <c:pt idx="5">
                  <c:v>2.2453703827040181E-2</c:v>
                </c:pt>
                <c:pt idx="6">
                  <c:v>3.0479643606855802E-2</c:v>
                </c:pt>
                <c:pt idx="7">
                  <c:v>3.8016252867510786E-2</c:v>
                </c:pt>
              </c:numCache>
            </c:numRef>
          </c:val>
          <c:extLst>
            <c:ext xmlns:c16="http://schemas.microsoft.com/office/drawing/2014/chart" uri="{C3380CC4-5D6E-409C-BE32-E72D297353CC}">
              <c16:uniqueId val="{00000006-8915-4C2F-A541-3239869744DA}"/>
            </c:ext>
          </c:extLst>
        </c:ser>
        <c:dLbls>
          <c:showLegendKey val="0"/>
          <c:showVal val="0"/>
          <c:showCatName val="0"/>
          <c:showSerName val="0"/>
          <c:showPercent val="0"/>
          <c:showBubbleSize val="0"/>
        </c:dLbls>
        <c:gapWidth val="150"/>
        <c:axId val="113445504"/>
        <c:axId val="113467776"/>
      </c:barChart>
      <c:lineChart>
        <c:grouping val="standard"/>
        <c:varyColors val="0"/>
        <c:ser>
          <c:idx val="1"/>
          <c:order val="1"/>
          <c:tx>
            <c:v>Construction Cost</c:v>
          </c:tx>
          <c:spPr>
            <a:ln>
              <a:noFill/>
            </a:ln>
          </c:spPr>
          <c:marker>
            <c:symbol val="square"/>
            <c:size val="5"/>
            <c:spPr>
              <a:noFill/>
              <a:ln>
                <a:noFill/>
              </a:ln>
            </c:spPr>
          </c:marker>
          <c:dLbls>
            <c:dLbl>
              <c:idx val="0"/>
              <c:layout>
                <c:manualLayout>
                  <c:x val="-2.214198510357308E-2"/>
                  <c:y val="0.143518518518518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15-4C2F-A541-3239869744DA}"/>
                </c:ext>
              </c:extLst>
            </c:dLbl>
            <c:dLbl>
              <c:idx val="1"/>
              <c:layout>
                <c:manualLayout>
                  <c:x val="-2.214198510357308E-2"/>
                  <c:y val="0.1342592592592592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915-4C2F-A541-3239869744DA}"/>
                </c:ext>
              </c:extLst>
            </c:dLbl>
            <c:dLbl>
              <c:idx val="2"/>
              <c:layout>
                <c:manualLayout>
                  <c:x val="-2.0452082272985839E-2"/>
                  <c:y val="0.13888888888888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15-4C2F-A541-3239869744DA}"/>
                </c:ext>
              </c:extLst>
            </c:dLbl>
            <c:dLbl>
              <c:idx val="3"/>
              <c:layout>
                <c:manualLayout>
                  <c:x val="-2.0452082272985839E-2"/>
                  <c:y val="2.3148148148148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15-4C2F-A541-3239869744DA}"/>
                </c:ext>
              </c:extLst>
            </c:dLbl>
            <c:dLbl>
              <c:idx val="4"/>
              <c:layout>
                <c:manualLayout>
                  <c:x val="-1.3819323802289757E-2"/>
                  <c:y val="-3.6326772391225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915-4C2F-A541-3239869744DA}"/>
                </c:ext>
              </c:extLst>
            </c:dLbl>
            <c:dLbl>
              <c:idx val="5"/>
              <c:layout>
                <c:manualLayout>
                  <c:x val="-1.7798948125753621E-2"/>
                  <c:y val="0.196240146415087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915-4C2F-A541-3239869744DA}"/>
                </c:ext>
              </c:extLst>
            </c:dLbl>
            <c:dLbl>
              <c:idx val="6"/>
              <c:layout>
                <c:manualLayout>
                  <c:x val="-2.214198510357308E-2"/>
                  <c:y val="0.12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915-4C2F-A541-3239869744DA}"/>
                </c:ext>
              </c:extLst>
            </c:dLbl>
            <c:dLbl>
              <c:idx val="7"/>
              <c:layout>
                <c:manualLayout>
                  <c:x val="-2.214198510357308E-2"/>
                  <c:y val="0.115740740740740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915-4C2F-A541-3239869744DA}"/>
                </c:ext>
              </c:extLst>
            </c:dLbl>
            <c:spPr>
              <a:solidFill>
                <a:srgbClr val="FFFF00"/>
              </a:solidFill>
            </c:spPr>
            <c:txPr>
              <a:bodyPr rot="-5400000" vert="horz"/>
              <a:lstStyle/>
              <a:p>
                <a:pPr>
                  <a:defRPr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'Supervision Compa'!$B$3:$J$3</c:f>
              <c:strCache>
                <c:ptCount val="8"/>
                <c:pt idx="0">
                  <c:v> التراث انترناشيونال للاستشارات الهندسية ذ.م.م </c:v>
                </c:pt>
                <c:pt idx="1">
                  <c:v> اركنسلت للاستشارات الهندسية  </c:v>
                </c:pt>
                <c:pt idx="2">
                  <c:v> تيبودين للشرق الاوسط </c:v>
                </c:pt>
                <c:pt idx="3">
                  <c:v>(2017) السمحة المرحلة الثانية (250 فيلا)</c:v>
                </c:pt>
                <c:pt idx="4">
                  <c:v>فلل أبناء زايد-مجموعة (2017)</c:v>
                </c:pt>
                <c:pt idx="5">
                  <c:v>إئتلاف نايل للمقاولات و الفهجان(2016)</c:v>
                </c:pt>
                <c:pt idx="6">
                  <c:v>مشروع 162 فيلا - الشعيبة- (2014)</c:v>
                </c:pt>
                <c:pt idx="7">
                  <c:v>مشروع 186 فيلا - الشعيبة- (2014)</c:v>
                </c:pt>
              </c:strCache>
            </c:strRef>
          </c:cat>
          <c:val>
            <c:numRef>
              <c:f>'Supervision Compa'!$B$4:$J$4</c:f>
              <c:numCache>
                <c:formatCode>_(* #,##0_);_(* \(#,##0\);_(* "-"??_);_(@_)</c:formatCode>
                <c:ptCount val="8"/>
                <c:pt idx="0">
                  <c:v>828808692</c:v>
                </c:pt>
                <c:pt idx="1">
                  <c:v>828808692</c:v>
                </c:pt>
                <c:pt idx="2">
                  <c:v>828808692</c:v>
                </c:pt>
                <c:pt idx="3">
                  <c:v>654097256.69741952</c:v>
                </c:pt>
                <c:pt idx="4">
                  <c:v>40759989</c:v>
                </c:pt>
                <c:pt idx="5">
                  <c:v>617537316.19554365</c:v>
                </c:pt>
                <c:pt idx="6">
                  <c:v>303350003.67000002</c:v>
                </c:pt>
                <c:pt idx="7">
                  <c:v>333909816</c:v>
                </c:pt>
              </c:numCache>
            </c:numRef>
          </c:val>
          <c:smooth val="0"/>
          <c:extLst>
            <c:ext xmlns:c16="http://schemas.microsoft.com/office/drawing/2014/chart" uri="{C3380CC4-5D6E-409C-BE32-E72D297353CC}">
              <c16:uniqueId val="{0000000F-8915-4C2F-A541-3239869744DA}"/>
            </c:ext>
          </c:extLst>
        </c:ser>
        <c:dLbls>
          <c:showLegendKey val="0"/>
          <c:showVal val="0"/>
          <c:showCatName val="0"/>
          <c:showSerName val="0"/>
          <c:showPercent val="0"/>
          <c:showBubbleSize val="0"/>
        </c:dLbls>
        <c:marker val="1"/>
        <c:smooth val="0"/>
        <c:axId val="113470848"/>
        <c:axId val="113469312"/>
      </c:lineChart>
      <c:catAx>
        <c:axId val="113445504"/>
        <c:scaling>
          <c:orientation val="minMax"/>
        </c:scaling>
        <c:delete val="0"/>
        <c:axPos val="b"/>
        <c:numFmt formatCode="General" sourceLinked="0"/>
        <c:majorTickMark val="out"/>
        <c:minorTickMark val="none"/>
        <c:tickLblPos val="nextTo"/>
        <c:txPr>
          <a:bodyPr/>
          <a:lstStyle/>
          <a:p>
            <a:pPr>
              <a:defRPr sz="800" b="1"/>
            </a:pPr>
            <a:endParaRPr lang="en-US"/>
          </a:p>
        </c:txPr>
        <c:crossAx val="113467776"/>
        <c:crosses val="autoZero"/>
        <c:auto val="1"/>
        <c:lblAlgn val="ctr"/>
        <c:lblOffset val="100"/>
        <c:noMultiLvlLbl val="0"/>
      </c:catAx>
      <c:valAx>
        <c:axId val="113467776"/>
        <c:scaling>
          <c:orientation val="minMax"/>
        </c:scaling>
        <c:delete val="0"/>
        <c:axPos val="l"/>
        <c:numFmt formatCode="0.00%" sourceLinked="1"/>
        <c:majorTickMark val="out"/>
        <c:minorTickMark val="none"/>
        <c:tickLblPos val="nextTo"/>
        <c:txPr>
          <a:bodyPr/>
          <a:lstStyle/>
          <a:p>
            <a:pPr>
              <a:defRPr b="1"/>
            </a:pPr>
            <a:endParaRPr lang="en-US"/>
          </a:p>
        </c:txPr>
        <c:crossAx val="113445504"/>
        <c:crosses val="autoZero"/>
        <c:crossBetween val="between"/>
      </c:valAx>
      <c:valAx>
        <c:axId val="113469312"/>
        <c:scaling>
          <c:orientation val="minMax"/>
        </c:scaling>
        <c:delete val="0"/>
        <c:axPos val="r"/>
        <c:numFmt formatCode="_(* #,##0_);_(* \(#,##0\);_(* &quot;-&quot;??_);_(@_)" sourceLinked="1"/>
        <c:majorTickMark val="out"/>
        <c:minorTickMark val="none"/>
        <c:tickLblPos val="none"/>
        <c:spPr>
          <a:ln>
            <a:noFill/>
          </a:ln>
        </c:spPr>
        <c:crossAx val="113470848"/>
        <c:crosses val="max"/>
        <c:crossBetween val="between"/>
      </c:valAx>
      <c:catAx>
        <c:axId val="113470848"/>
        <c:scaling>
          <c:orientation val="minMax"/>
        </c:scaling>
        <c:delete val="1"/>
        <c:axPos val="b"/>
        <c:numFmt formatCode="General" sourceLinked="1"/>
        <c:majorTickMark val="out"/>
        <c:minorTickMark val="none"/>
        <c:tickLblPos val="nextTo"/>
        <c:crossAx val="11346931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23</xdr:col>
      <xdr:colOff>33618</xdr:colOff>
      <xdr:row>1</xdr:row>
      <xdr:rowOff>23532</xdr:rowOff>
    </xdr:from>
    <xdr:to>
      <xdr:col>37</xdr:col>
      <xdr:colOff>139043</xdr:colOff>
      <xdr:row>21</xdr:row>
      <xdr:rowOff>84492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0</xdr:colOff>
      <xdr:row>1</xdr:row>
      <xdr:rowOff>0</xdr:rowOff>
    </xdr:from>
    <xdr:to>
      <xdr:col>54</xdr:col>
      <xdr:colOff>38190</xdr:colOff>
      <xdr:row>21</xdr:row>
      <xdr:rowOff>60960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902153</xdr:colOff>
      <xdr:row>28</xdr:row>
      <xdr:rowOff>23532</xdr:rowOff>
    </xdr:from>
    <xdr:to>
      <xdr:col>37</xdr:col>
      <xdr:colOff>99902</xdr:colOff>
      <xdr:row>56</xdr:row>
      <xdr:rowOff>84492</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571498</xdr:colOff>
      <xdr:row>28</xdr:row>
      <xdr:rowOff>0</xdr:rowOff>
    </xdr:from>
    <xdr:to>
      <xdr:col>54</xdr:col>
      <xdr:colOff>4570</xdr:colOff>
      <xdr:row>56</xdr:row>
      <xdr:rowOff>60960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475450</xdr:colOff>
      <xdr:row>48</xdr:row>
      <xdr:rowOff>131988</xdr:rowOff>
    </xdr:from>
    <xdr:to>
      <xdr:col>19</xdr:col>
      <xdr:colOff>857648</xdr:colOff>
      <xdr:row>79</xdr:row>
      <xdr:rowOff>128044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217715</xdr:colOff>
      <xdr:row>84</xdr:row>
      <xdr:rowOff>149678</xdr:rowOff>
    </xdr:from>
    <xdr:to>
      <xdr:col>19</xdr:col>
      <xdr:colOff>599913</xdr:colOff>
      <xdr:row>112</xdr:row>
      <xdr:rowOff>100910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17319</xdr:colOff>
      <xdr:row>61</xdr:row>
      <xdr:rowOff>143741</xdr:rowOff>
    </xdr:from>
    <xdr:to>
      <xdr:col>37</xdr:col>
      <xdr:colOff>117626</xdr:colOff>
      <xdr:row>92</xdr:row>
      <xdr:rowOff>126977</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495300</xdr:colOff>
      <xdr:row>1</xdr:row>
      <xdr:rowOff>233362</xdr:rowOff>
    </xdr:from>
    <xdr:to>
      <xdr:col>27</xdr:col>
      <xdr:colOff>190500</xdr:colOff>
      <xdr:row>11</xdr:row>
      <xdr:rowOff>61912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504823</xdr:colOff>
      <xdr:row>13</xdr:row>
      <xdr:rowOff>176211</xdr:rowOff>
    </xdr:from>
    <xdr:to>
      <xdr:col>35</xdr:col>
      <xdr:colOff>324991</xdr:colOff>
      <xdr:row>45</xdr:row>
      <xdr:rowOff>159828</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00"/>
  <sheetViews>
    <sheetView tabSelected="1" topLeftCell="A5082" zoomScale="85" zoomScaleNormal="85" workbookViewId="0">
      <selection activeCell="C5109" sqref="C5109"/>
    </sheetView>
  </sheetViews>
  <sheetFormatPr defaultRowHeight="15" x14ac:dyDescent="0.25"/>
  <cols>
    <col min="1" max="1" width="9" customWidth="1"/>
    <col min="2" max="2" width="25" customWidth="1"/>
    <col min="3" max="3" width="53.42578125" style="7" customWidth="1"/>
    <col min="4" max="4" width="0" hidden="1" customWidth="1"/>
    <col min="5" max="5" width="5.5703125" customWidth="1"/>
    <col min="6" max="6" width="13" style="9" customWidth="1"/>
    <col min="7" max="7" width="9.140625" hidden="1" customWidth="1"/>
    <col min="8" max="8" width="10" hidden="1" customWidth="1"/>
    <col min="9" max="9" width="16" style="9" customWidth="1"/>
    <col min="10" max="10" width="16.5703125" style="9" customWidth="1"/>
    <col min="11" max="13" width="16" style="9" customWidth="1"/>
    <col min="14" max="14" width="18.85546875" style="133" customWidth="1"/>
    <col min="15" max="22" width="16" style="9" customWidth="1"/>
  </cols>
  <sheetData>
    <row r="1" spans="1:22" ht="15.75" thickBot="1" x14ac:dyDescent="0.3">
      <c r="A1" s="2" t="s">
        <v>0</v>
      </c>
    </row>
    <row r="2" spans="1:22" ht="15.75" thickTop="1" x14ac:dyDescent="0.25">
      <c r="A2" s="243" t="s">
        <v>1</v>
      </c>
      <c r="B2" s="243"/>
      <c r="C2" s="244" t="s">
        <v>2</v>
      </c>
      <c r="D2" s="244"/>
      <c r="E2" s="244"/>
      <c r="F2" s="244"/>
      <c r="G2" s="244"/>
      <c r="H2" s="244"/>
      <c r="I2" s="244"/>
      <c r="J2" s="244"/>
    </row>
    <row r="3" spans="1:22" x14ac:dyDescent="0.25">
      <c r="A3" s="239" t="s">
        <v>3</v>
      </c>
      <c r="B3" s="239"/>
      <c r="C3" s="240" t="s">
        <v>4</v>
      </c>
      <c r="D3" s="240"/>
      <c r="E3" s="240"/>
      <c r="F3" s="240"/>
      <c r="G3" s="240"/>
      <c r="H3" s="240"/>
      <c r="I3" s="240"/>
      <c r="J3" s="240"/>
    </row>
    <row r="4" spans="1:22" x14ac:dyDescent="0.25">
      <c r="A4" s="239" t="s">
        <v>5</v>
      </c>
      <c r="B4" s="239"/>
      <c r="C4" s="240" t="s">
        <v>6</v>
      </c>
      <c r="D4" s="240"/>
      <c r="E4" s="240"/>
      <c r="F4" s="240"/>
      <c r="G4" s="240"/>
      <c r="H4" s="240"/>
      <c r="I4" s="240"/>
      <c r="J4" s="240"/>
    </row>
    <row r="5" spans="1:22" x14ac:dyDescent="0.25">
      <c r="A5" s="239" t="s">
        <v>7</v>
      </c>
      <c r="B5" s="239"/>
      <c r="C5" s="240" t="s">
        <v>8</v>
      </c>
      <c r="D5" s="240"/>
      <c r="E5" s="240"/>
      <c r="F5" s="240"/>
      <c r="G5" s="240"/>
      <c r="H5" s="240"/>
      <c r="I5" s="240"/>
      <c r="J5" s="240"/>
    </row>
    <row r="6" spans="1:22" x14ac:dyDescent="0.25">
      <c r="A6" s="239" t="s">
        <v>9</v>
      </c>
      <c r="B6" s="239"/>
      <c r="C6" s="240" t="s">
        <v>10</v>
      </c>
      <c r="D6" s="240"/>
      <c r="E6" s="240"/>
      <c r="F6" s="240"/>
      <c r="G6" s="240"/>
      <c r="H6" s="240"/>
      <c r="I6" s="240"/>
      <c r="J6" s="240"/>
    </row>
    <row r="7" spans="1:22" ht="15.75" thickBot="1" x14ac:dyDescent="0.3">
      <c r="A7" s="241" t="s">
        <v>11</v>
      </c>
      <c r="B7" s="241"/>
      <c r="C7" s="242" t="s">
        <v>12</v>
      </c>
      <c r="D7" s="242"/>
      <c r="E7" s="242"/>
      <c r="F7" s="242"/>
      <c r="G7" s="242"/>
      <c r="H7" s="242"/>
      <c r="I7" s="242"/>
      <c r="J7" s="242"/>
    </row>
    <row r="8" spans="1:22" ht="16.5" thickTop="1" thickBot="1" x14ac:dyDescent="0.3">
      <c r="M8" s="9" t="s">
        <v>8679</v>
      </c>
    </row>
    <row r="9" spans="1:22" x14ac:dyDescent="0.25">
      <c r="I9" s="237" t="s">
        <v>13</v>
      </c>
      <c r="J9" s="237"/>
      <c r="K9" s="237" t="s">
        <v>14</v>
      </c>
      <c r="L9" s="237"/>
      <c r="M9" s="237" t="s">
        <v>14</v>
      </c>
      <c r="N9" s="237"/>
      <c r="O9" s="237" t="s">
        <v>15</v>
      </c>
      <c r="P9" s="237"/>
      <c r="Q9" s="237" t="s">
        <v>16</v>
      </c>
      <c r="R9" s="237"/>
      <c r="S9" s="237" t="s">
        <v>17</v>
      </c>
      <c r="T9" s="237"/>
      <c r="U9" s="237" t="s">
        <v>18</v>
      </c>
      <c r="V9" s="237"/>
    </row>
    <row r="10" spans="1:22" ht="15.75" thickBot="1" x14ac:dyDescent="0.3">
      <c r="A10" s="3" t="s">
        <v>19</v>
      </c>
      <c r="I10" s="238" t="s">
        <v>20</v>
      </c>
      <c r="J10" s="238"/>
      <c r="K10" s="238" t="s">
        <v>21</v>
      </c>
      <c r="L10" s="238"/>
      <c r="M10" s="238" t="s">
        <v>21</v>
      </c>
      <c r="N10" s="238"/>
      <c r="O10" s="238" t="s">
        <v>22</v>
      </c>
      <c r="P10" s="238"/>
      <c r="Q10" s="238" t="s">
        <v>23</v>
      </c>
      <c r="R10" s="238"/>
      <c r="S10" s="238" t="s">
        <v>24</v>
      </c>
      <c r="T10" s="238"/>
      <c r="U10" s="238" t="s">
        <v>25</v>
      </c>
      <c r="V10" s="238"/>
    </row>
    <row r="11" spans="1:22" ht="15.75" thickBot="1" x14ac:dyDescent="0.3"/>
    <row r="12" spans="1:22" ht="30" x14ac:dyDescent="0.25">
      <c r="A12" s="17" t="s">
        <v>26</v>
      </c>
      <c r="B12" s="18"/>
      <c r="C12" s="18"/>
      <c r="D12" s="18"/>
      <c r="E12" s="18"/>
      <c r="F12" s="226"/>
      <c r="I12" s="10" t="s">
        <v>27</v>
      </c>
      <c r="J12" s="11" t="s">
        <v>28</v>
      </c>
      <c r="K12" s="10" t="s">
        <v>27</v>
      </c>
      <c r="L12" s="11" t="s">
        <v>28</v>
      </c>
      <c r="M12" s="10" t="s">
        <v>27</v>
      </c>
      <c r="N12" s="170" t="s">
        <v>28</v>
      </c>
      <c r="O12" s="10" t="s">
        <v>27</v>
      </c>
      <c r="P12" s="11" t="s">
        <v>28</v>
      </c>
      <c r="Q12" s="10" t="s">
        <v>27</v>
      </c>
      <c r="R12" s="11" t="s">
        <v>28</v>
      </c>
      <c r="S12" s="10" t="s">
        <v>27</v>
      </c>
      <c r="T12" s="11" t="s">
        <v>28</v>
      </c>
      <c r="U12" s="10" t="s">
        <v>27</v>
      </c>
      <c r="V12" s="11" t="s">
        <v>28</v>
      </c>
    </row>
    <row r="13" spans="1:22" x14ac:dyDescent="0.25">
      <c r="A13" s="19"/>
      <c r="B13" s="20"/>
      <c r="C13" s="20"/>
      <c r="D13" s="20"/>
      <c r="E13" s="20"/>
      <c r="F13" s="227"/>
      <c r="I13" s="12" t="s">
        <v>29</v>
      </c>
      <c r="J13" s="13">
        <v>828808692</v>
      </c>
      <c r="K13" s="12" t="s">
        <v>29</v>
      </c>
      <c r="L13" s="13">
        <v>855900000</v>
      </c>
      <c r="M13" s="12" t="s">
        <v>29</v>
      </c>
      <c r="N13" s="171">
        <v>855900000</v>
      </c>
      <c r="O13" s="12" t="s">
        <v>29</v>
      </c>
      <c r="P13" s="13">
        <v>859187000</v>
      </c>
      <c r="Q13" s="12" t="s">
        <v>29</v>
      </c>
      <c r="R13" s="13">
        <v>871291454.77999997</v>
      </c>
      <c r="S13" s="12" t="s">
        <v>29</v>
      </c>
      <c r="T13" s="13">
        <v>922044999.99800003</v>
      </c>
      <c r="U13" s="12" t="s">
        <v>29</v>
      </c>
      <c r="V13" s="13">
        <v>998150000</v>
      </c>
    </row>
    <row r="14" spans="1:22" x14ac:dyDescent="0.25">
      <c r="A14" s="246" t="s">
        <v>30</v>
      </c>
      <c r="B14" s="246"/>
      <c r="C14" s="246"/>
      <c r="D14" s="247"/>
      <c r="E14" s="247"/>
      <c r="F14" s="246"/>
      <c r="I14" s="12" t="s">
        <v>31</v>
      </c>
      <c r="J14" s="13">
        <v>0</v>
      </c>
      <c r="K14" s="12" t="s">
        <v>31</v>
      </c>
      <c r="L14" s="13">
        <v>0</v>
      </c>
      <c r="M14" s="12" t="s">
        <v>31</v>
      </c>
      <c r="N14" s="171">
        <v>0</v>
      </c>
      <c r="O14" s="12" t="s">
        <v>31</v>
      </c>
      <c r="P14" s="13">
        <v>0</v>
      </c>
      <c r="Q14" s="12" t="s">
        <v>31</v>
      </c>
      <c r="R14" s="13">
        <v>0</v>
      </c>
      <c r="S14" s="12" t="s">
        <v>31</v>
      </c>
      <c r="T14" s="13">
        <v>0</v>
      </c>
      <c r="U14" s="12" t="s">
        <v>31</v>
      </c>
      <c r="V14" s="13">
        <v>0</v>
      </c>
    </row>
    <row r="15" spans="1:22" ht="15" customHeight="1" x14ac:dyDescent="0.25">
      <c r="A15" s="1"/>
      <c r="B15" s="4" t="s">
        <v>32</v>
      </c>
      <c r="C15" s="8" t="s">
        <v>33</v>
      </c>
      <c r="I15" s="245"/>
      <c r="J15" s="245"/>
      <c r="K15" s="245"/>
      <c r="L15" s="245"/>
      <c r="M15" s="245"/>
      <c r="N15" s="245"/>
      <c r="O15" s="245"/>
      <c r="P15" s="245"/>
      <c r="Q15" s="245"/>
      <c r="R15" s="245"/>
      <c r="S15" s="245"/>
      <c r="T15" s="245"/>
      <c r="U15" s="245"/>
      <c r="V15" s="245"/>
    </row>
    <row r="16" spans="1:22" ht="15" customHeight="1" x14ac:dyDescent="0.25">
      <c r="A16" s="5" t="s">
        <v>34</v>
      </c>
      <c r="B16" s="6" t="s">
        <v>35</v>
      </c>
      <c r="C16" s="5" t="s">
        <v>36</v>
      </c>
      <c r="I16" s="245"/>
      <c r="J16" s="245"/>
      <c r="K16" s="245"/>
      <c r="L16" s="245"/>
      <c r="M16" s="245"/>
      <c r="N16" s="245"/>
      <c r="O16" s="245"/>
      <c r="P16" s="245"/>
      <c r="Q16" s="245"/>
      <c r="R16" s="245"/>
      <c r="S16" s="245"/>
      <c r="T16" s="245"/>
      <c r="U16" s="245"/>
      <c r="V16" s="245"/>
    </row>
    <row r="17" spans="1:22" ht="15" customHeight="1" x14ac:dyDescent="0.25">
      <c r="A17" s="5" t="s">
        <v>37</v>
      </c>
      <c r="B17" s="6" t="s">
        <v>32</v>
      </c>
      <c r="C17" s="5" t="s">
        <v>38</v>
      </c>
      <c r="I17" s="245"/>
      <c r="J17" s="245"/>
      <c r="K17" s="245"/>
      <c r="L17" s="245"/>
      <c r="M17" s="245"/>
      <c r="N17" s="245"/>
      <c r="O17" s="245"/>
      <c r="P17" s="245"/>
      <c r="Q17" s="245"/>
      <c r="R17" s="245"/>
      <c r="S17" s="245"/>
      <c r="T17" s="245"/>
      <c r="U17" s="245"/>
      <c r="V17" s="245"/>
    </row>
    <row r="18" spans="1:22" ht="15" customHeight="1" x14ac:dyDescent="0.25">
      <c r="A18" s="5" t="s">
        <v>39</v>
      </c>
      <c r="B18" s="6" t="s">
        <v>40</v>
      </c>
      <c r="C18" s="5" t="s">
        <v>41</v>
      </c>
      <c r="I18" s="245"/>
      <c r="J18" s="245"/>
      <c r="K18" s="245"/>
      <c r="L18" s="245"/>
      <c r="M18" s="245"/>
      <c r="N18" s="245"/>
      <c r="O18" s="245"/>
      <c r="P18" s="245"/>
      <c r="Q18" s="245"/>
      <c r="R18" s="245"/>
      <c r="S18" s="245"/>
      <c r="T18" s="245"/>
      <c r="U18" s="245"/>
      <c r="V18" s="245"/>
    </row>
    <row r="19" spans="1:22" ht="15" customHeight="1" x14ac:dyDescent="0.25">
      <c r="A19" s="5" t="s">
        <v>42</v>
      </c>
      <c r="B19" s="6" t="s">
        <v>40</v>
      </c>
      <c r="C19" s="5" t="s">
        <v>43</v>
      </c>
      <c r="I19" s="245"/>
      <c r="J19" s="245"/>
      <c r="K19" s="245"/>
      <c r="L19" s="245"/>
      <c r="M19" s="245"/>
      <c r="N19" s="245"/>
      <c r="O19" s="245"/>
      <c r="P19" s="245"/>
      <c r="Q19" s="245"/>
      <c r="R19" s="245"/>
      <c r="S19" s="245"/>
      <c r="T19" s="245"/>
      <c r="U19" s="245"/>
      <c r="V19" s="245"/>
    </row>
    <row r="20" spans="1:22" x14ac:dyDescent="0.25">
      <c r="A20" s="246" t="s">
        <v>44</v>
      </c>
      <c r="B20" s="246"/>
      <c r="C20" s="246"/>
      <c r="D20" s="247"/>
      <c r="E20" s="247"/>
      <c r="F20" s="246"/>
      <c r="I20" s="12" t="s">
        <v>45</v>
      </c>
      <c r="J20" s="13">
        <v>86249281.319999993</v>
      </c>
      <c r="K20" s="12" t="s">
        <v>45</v>
      </c>
      <c r="L20" s="13">
        <v>24999925.800000001</v>
      </c>
      <c r="M20" s="12" t="s">
        <v>45</v>
      </c>
      <c r="N20" s="171">
        <v>24999925.800000001</v>
      </c>
      <c r="O20" s="12" t="s">
        <v>45</v>
      </c>
      <c r="P20" s="13">
        <v>44253572</v>
      </c>
      <c r="Q20" s="12" t="s">
        <v>45</v>
      </c>
      <c r="R20" s="13">
        <v>22400558</v>
      </c>
      <c r="S20" s="12" t="s">
        <v>45</v>
      </c>
      <c r="T20" s="13">
        <v>59340498.810000002</v>
      </c>
      <c r="U20" s="12" t="s">
        <v>45</v>
      </c>
      <c r="V20" s="13">
        <v>49350990.07</v>
      </c>
    </row>
    <row r="21" spans="1:22" ht="15" customHeight="1" x14ac:dyDescent="0.25">
      <c r="A21" s="1"/>
      <c r="B21" s="4" t="s">
        <v>32</v>
      </c>
      <c r="C21" s="8" t="s">
        <v>33</v>
      </c>
      <c r="I21" s="245"/>
      <c r="J21" s="245"/>
      <c r="K21" s="245"/>
      <c r="L21" s="245"/>
      <c r="M21" s="245"/>
      <c r="N21" s="245"/>
      <c r="O21" s="245"/>
      <c r="P21" s="245"/>
      <c r="Q21" s="245"/>
      <c r="R21" s="245"/>
      <c r="S21" s="245"/>
      <c r="T21" s="245"/>
      <c r="U21" s="245"/>
      <c r="V21" s="245"/>
    </row>
    <row r="22" spans="1:22" ht="15" customHeight="1" x14ac:dyDescent="0.25">
      <c r="A22" s="5" t="s">
        <v>46</v>
      </c>
      <c r="B22" s="6" t="s">
        <v>35</v>
      </c>
      <c r="C22" s="5" t="s">
        <v>47</v>
      </c>
      <c r="I22" s="245"/>
      <c r="J22" s="245"/>
      <c r="K22" s="245"/>
      <c r="L22" s="245"/>
      <c r="M22" s="245"/>
      <c r="N22" s="245"/>
      <c r="O22" s="245"/>
      <c r="P22" s="245"/>
      <c r="Q22" s="245"/>
      <c r="R22" s="245"/>
      <c r="S22" s="245"/>
      <c r="T22" s="245"/>
      <c r="U22" s="245"/>
      <c r="V22" s="245"/>
    </row>
    <row r="23" spans="1:22" ht="15" customHeight="1" x14ac:dyDescent="0.25">
      <c r="A23" s="5" t="s">
        <v>48</v>
      </c>
      <c r="B23" s="6" t="s">
        <v>35</v>
      </c>
      <c r="C23" s="5" t="s">
        <v>49</v>
      </c>
      <c r="I23" s="245"/>
      <c r="J23" s="245"/>
      <c r="K23" s="245"/>
      <c r="L23" s="245"/>
      <c r="M23" s="245"/>
      <c r="N23" s="245"/>
      <c r="O23" s="245"/>
      <c r="P23" s="245"/>
      <c r="Q23" s="245"/>
      <c r="R23" s="245"/>
      <c r="S23" s="245"/>
      <c r="T23" s="245"/>
      <c r="U23" s="245"/>
      <c r="V23" s="245"/>
    </row>
    <row r="24" spans="1:22" ht="15" customHeight="1" x14ac:dyDescent="0.25">
      <c r="A24" s="5" t="s">
        <v>50</v>
      </c>
      <c r="B24" s="6" t="s">
        <v>35</v>
      </c>
      <c r="C24" s="5" t="s">
        <v>51</v>
      </c>
      <c r="I24" s="245"/>
      <c r="J24" s="245"/>
      <c r="K24" s="245"/>
      <c r="L24" s="245"/>
      <c r="M24" s="245"/>
      <c r="N24" s="245"/>
      <c r="O24" s="245"/>
      <c r="P24" s="245"/>
      <c r="Q24" s="245"/>
      <c r="R24" s="245"/>
      <c r="S24" s="245"/>
      <c r="T24" s="245"/>
      <c r="U24" s="245"/>
      <c r="V24" s="245"/>
    </row>
    <row r="25" spans="1:22" ht="15" customHeight="1" x14ac:dyDescent="0.25">
      <c r="A25" s="5" t="s">
        <v>52</v>
      </c>
      <c r="B25" s="6" t="s">
        <v>35</v>
      </c>
      <c r="C25" s="5" t="s">
        <v>53</v>
      </c>
      <c r="I25" s="245"/>
      <c r="J25" s="245"/>
      <c r="K25" s="245"/>
      <c r="L25" s="245"/>
      <c r="M25" s="245"/>
      <c r="N25" s="245"/>
      <c r="O25" s="245"/>
      <c r="P25" s="245"/>
      <c r="Q25" s="245"/>
      <c r="R25" s="245"/>
      <c r="S25" s="245"/>
      <c r="T25" s="245"/>
      <c r="U25" s="245"/>
      <c r="V25" s="245"/>
    </row>
    <row r="26" spans="1:22" ht="15" customHeight="1" x14ac:dyDescent="0.25">
      <c r="A26" s="5" t="s">
        <v>54</v>
      </c>
      <c r="B26" s="6" t="s">
        <v>35</v>
      </c>
      <c r="C26" s="5" t="s">
        <v>55</v>
      </c>
      <c r="I26" s="245"/>
      <c r="J26" s="245"/>
      <c r="K26" s="245"/>
      <c r="L26" s="245"/>
      <c r="M26" s="245"/>
      <c r="N26" s="245"/>
      <c r="O26" s="245"/>
      <c r="P26" s="245"/>
      <c r="Q26" s="245"/>
      <c r="R26" s="245"/>
      <c r="S26" s="245"/>
      <c r="T26" s="245"/>
      <c r="U26" s="245"/>
      <c r="V26" s="245"/>
    </row>
    <row r="27" spans="1:22" ht="15" customHeight="1" x14ac:dyDescent="0.25">
      <c r="A27" s="5" t="s">
        <v>56</v>
      </c>
      <c r="B27" s="6" t="s">
        <v>35</v>
      </c>
      <c r="C27" s="5" t="s">
        <v>57</v>
      </c>
      <c r="I27" s="245"/>
      <c r="J27" s="245"/>
      <c r="K27" s="245"/>
      <c r="L27" s="245"/>
      <c r="M27" s="245"/>
      <c r="N27" s="245"/>
      <c r="O27" s="245"/>
      <c r="P27" s="245"/>
      <c r="Q27" s="245"/>
      <c r="R27" s="245"/>
      <c r="S27" s="245"/>
      <c r="T27" s="245"/>
      <c r="U27" s="245"/>
      <c r="V27" s="245"/>
    </row>
    <row r="28" spans="1:22" ht="15" customHeight="1" x14ac:dyDescent="0.25">
      <c r="A28" s="5" t="s">
        <v>58</v>
      </c>
      <c r="B28" s="6" t="s">
        <v>35</v>
      </c>
      <c r="C28" s="5" t="s">
        <v>59</v>
      </c>
      <c r="I28" s="245"/>
      <c r="J28" s="245"/>
      <c r="K28" s="245"/>
      <c r="L28" s="245"/>
      <c r="M28" s="245"/>
      <c r="N28" s="245"/>
      <c r="O28" s="245"/>
      <c r="P28" s="245"/>
      <c r="Q28" s="245"/>
      <c r="R28" s="245"/>
      <c r="S28" s="245"/>
      <c r="T28" s="245"/>
      <c r="U28" s="245"/>
      <c r="V28" s="245"/>
    </row>
    <row r="29" spans="1:22" ht="15" customHeight="1" x14ac:dyDescent="0.25">
      <c r="A29" s="5" t="s">
        <v>60</v>
      </c>
      <c r="B29" s="6" t="s">
        <v>35</v>
      </c>
      <c r="C29" s="5" t="s">
        <v>61</v>
      </c>
      <c r="I29" s="245"/>
      <c r="J29" s="245"/>
      <c r="K29" s="245"/>
      <c r="L29" s="245"/>
      <c r="M29" s="245"/>
      <c r="N29" s="245"/>
      <c r="O29" s="245"/>
      <c r="P29" s="245"/>
      <c r="Q29" s="245"/>
      <c r="R29" s="245"/>
      <c r="S29" s="245"/>
      <c r="T29" s="245"/>
      <c r="U29" s="245"/>
      <c r="V29" s="245"/>
    </row>
    <row r="30" spans="1:22" ht="15" customHeight="1" x14ac:dyDescent="0.25">
      <c r="A30" s="5" t="s">
        <v>62</v>
      </c>
      <c r="B30" s="6" t="s">
        <v>35</v>
      </c>
      <c r="C30" s="5" t="s">
        <v>63</v>
      </c>
      <c r="I30" s="245"/>
      <c r="J30" s="245"/>
      <c r="K30" s="245"/>
      <c r="L30" s="245"/>
      <c r="M30" s="245"/>
      <c r="N30" s="245"/>
      <c r="O30" s="245"/>
      <c r="P30" s="245"/>
      <c r="Q30" s="245"/>
      <c r="R30" s="245"/>
      <c r="S30" s="245"/>
      <c r="T30" s="245"/>
      <c r="U30" s="245"/>
      <c r="V30" s="245"/>
    </row>
    <row r="31" spans="1:22" ht="15" customHeight="1" x14ac:dyDescent="0.25">
      <c r="A31" s="5" t="s">
        <v>64</v>
      </c>
      <c r="B31" s="6" t="s">
        <v>35</v>
      </c>
      <c r="C31" s="5" t="s">
        <v>65</v>
      </c>
      <c r="I31" s="245"/>
      <c r="J31" s="245"/>
      <c r="K31" s="245"/>
      <c r="L31" s="245"/>
      <c r="M31" s="245"/>
      <c r="N31" s="245"/>
      <c r="O31" s="245"/>
      <c r="P31" s="245"/>
      <c r="Q31" s="245"/>
      <c r="R31" s="245"/>
      <c r="S31" s="245"/>
      <c r="T31" s="245"/>
      <c r="U31" s="245"/>
      <c r="V31" s="245"/>
    </row>
    <row r="32" spans="1:22" ht="15" customHeight="1" x14ac:dyDescent="0.25">
      <c r="A32" s="5" t="s">
        <v>66</v>
      </c>
      <c r="B32" s="6" t="s">
        <v>35</v>
      </c>
      <c r="C32" s="5" t="s">
        <v>67</v>
      </c>
      <c r="I32" s="245"/>
      <c r="J32" s="245"/>
      <c r="K32" s="245"/>
      <c r="L32" s="245"/>
      <c r="M32" s="245"/>
      <c r="N32" s="245"/>
      <c r="O32" s="245"/>
      <c r="P32" s="245"/>
      <c r="Q32" s="245"/>
      <c r="R32" s="245"/>
      <c r="S32" s="245"/>
      <c r="T32" s="245"/>
      <c r="U32" s="245"/>
      <c r="V32" s="245"/>
    </row>
    <row r="33" spans="1:22" ht="45" customHeight="1" x14ac:dyDescent="0.25">
      <c r="A33" s="1"/>
      <c r="B33" s="4" t="s">
        <v>68</v>
      </c>
      <c r="C33" s="8" t="s">
        <v>69</v>
      </c>
      <c r="D33" s="4" t="s">
        <v>70</v>
      </c>
      <c r="E33" s="4" t="s">
        <v>71</v>
      </c>
      <c r="F33" s="228" t="s">
        <v>72</v>
      </c>
      <c r="I33" s="14" t="s">
        <v>73</v>
      </c>
      <c r="J33" s="15" t="s">
        <v>28</v>
      </c>
      <c r="K33" s="14" t="s">
        <v>73</v>
      </c>
      <c r="L33" s="15" t="s">
        <v>28</v>
      </c>
      <c r="M33" s="14" t="s">
        <v>73</v>
      </c>
      <c r="N33" s="172" t="s">
        <v>28</v>
      </c>
      <c r="O33" s="14" t="s">
        <v>73</v>
      </c>
      <c r="P33" s="15" t="s">
        <v>28</v>
      </c>
      <c r="Q33" s="14" t="s">
        <v>73</v>
      </c>
      <c r="R33" s="15" t="s">
        <v>28</v>
      </c>
      <c r="S33" s="14" t="s">
        <v>73</v>
      </c>
      <c r="T33" s="15" t="s">
        <v>28</v>
      </c>
      <c r="U33" s="14" t="s">
        <v>73</v>
      </c>
      <c r="V33" s="15" t="s">
        <v>28</v>
      </c>
    </row>
    <row r="34" spans="1:22" ht="15" customHeight="1" x14ac:dyDescent="0.25">
      <c r="A34" s="5" t="s">
        <v>74</v>
      </c>
      <c r="B34" s="6" t="s">
        <v>75</v>
      </c>
      <c r="C34" s="5" t="s">
        <v>76</v>
      </c>
      <c r="D34" s="6"/>
      <c r="E34" s="6" t="s">
        <v>77</v>
      </c>
      <c r="F34" s="229">
        <v>1</v>
      </c>
      <c r="I34" s="16">
        <v>86249281.319999993</v>
      </c>
      <c r="J34" s="13">
        <v>86249281.319999993</v>
      </c>
      <c r="K34" s="16">
        <v>1000</v>
      </c>
      <c r="L34" s="13">
        <v>1000</v>
      </c>
      <c r="M34" s="16">
        <v>1000</v>
      </c>
      <c r="N34" s="171">
        <v>1000</v>
      </c>
      <c r="O34" s="16">
        <v>0</v>
      </c>
      <c r="P34" s="13">
        <v>0</v>
      </c>
      <c r="Q34" s="16">
        <v>10000</v>
      </c>
      <c r="R34" s="13">
        <v>10000</v>
      </c>
      <c r="S34" s="16">
        <v>0</v>
      </c>
      <c r="T34" s="13">
        <v>0</v>
      </c>
      <c r="U34" s="16">
        <v>0</v>
      </c>
      <c r="V34" s="13">
        <v>0</v>
      </c>
    </row>
    <row r="35" spans="1:22" ht="15" customHeight="1" x14ac:dyDescent="0.25">
      <c r="A35" s="5" t="s">
        <v>78</v>
      </c>
      <c r="B35" s="6" t="s">
        <v>79</v>
      </c>
      <c r="C35" s="5" t="s">
        <v>80</v>
      </c>
      <c r="D35" s="6"/>
      <c r="E35" s="6" t="s">
        <v>77</v>
      </c>
      <c r="F35" s="229">
        <v>1</v>
      </c>
      <c r="I35" s="16">
        <v>0</v>
      </c>
      <c r="J35" s="13">
        <v>0</v>
      </c>
      <c r="K35" s="16">
        <v>5000</v>
      </c>
      <c r="L35" s="13">
        <v>5000</v>
      </c>
      <c r="M35" s="16">
        <v>5000</v>
      </c>
      <c r="N35" s="171">
        <v>5000</v>
      </c>
      <c r="O35" s="16">
        <v>0</v>
      </c>
      <c r="P35" s="13">
        <v>0</v>
      </c>
      <c r="Q35" s="16">
        <v>15000</v>
      </c>
      <c r="R35" s="13">
        <v>15000</v>
      </c>
      <c r="S35" s="16">
        <v>0</v>
      </c>
      <c r="T35" s="13">
        <v>0</v>
      </c>
      <c r="U35" s="16">
        <v>0</v>
      </c>
      <c r="V35" s="13">
        <v>0</v>
      </c>
    </row>
    <row r="36" spans="1:22" ht="15" customHeight="1" x14ac:dyDescent="0.25">
      <c r="A36" s="5" t="s">
        <v>81</v>
      </c>
      <c r="B36" s="6" t="s">
        <v>82</v>
      </c>
      <c r="C36" s="5" t="s">
        <v>83</v>
      </c>
      <c r="D36" s="6"/>
      <c r="E36" s="6" t="s">
        <v>77</v>
      </c>
      <c r="F36" s="229">
        <v>1</v>
      </c>
      <c r="I36" s="16">
        <v>0</v>
      </c>
      <c r="J36" s="13">
        <v>0</v>
      </c>
      <c r="K36" s="16">
        <v>100000</v>
      </c>
      <c r="L36" s="13">
        <v>100000</v>
      </c>
      <c r="M36" s="16">
        <v>100000</v>
      </c>
      <c r="N36" s="171">
        <v>100000</v>
      </c>
      <c r="O36" s="16">
        <v>0</v>
      </c>
      <c r="P36" s="13">
        <v>0</v>
      </c>
      <c r="Q36" s="16">
        <v>20000</v>
      </c>
      <c r="R36" s="13">
        <v>20000</v>
      </c>
      <c r="S36" s="16">
        <v>0</v>
      </c>
      <c r="T36" s="13">
        <v>0</v>
      </c>
      <c r="U36" s="16">
        <v>0</v>
      </c>
      <c r="V36" s="13">
        <v>0</v>
      </c>
    </row>
    <row r="37" spans="1:22" ht="15" customHeight="1" x14ac:dyDescent="0.25">
      <c r="A37" s="5" t="s">
        <v>84</v>
      </c>
      <c r="B37" s="6" t="s">
        <v>85</v>
      </c>
      <c r="C37" s="5" t="s">
        <v>86</v>
      </c>
      <c r="D37" s="6"/>
      <c r="E37" s="6" t="s">
        <v>77</v>
      </c>
      <c r="F37" s="229">
        <v>1</v>
      </c>
      <c r="I37" s="16">
        <v>0</v>
      </c>
      <c r="J37" s="13">
        <v>0</v>
      </c>
      <c r="K37" s="16">
        <v>5000</v>
      </c>
      <c r="L37" s="13">
        <v>5000</v>
      </c>
      <c r="M37" s="16">
        <v>5000</v>
      </c>
      <c r="N37" s="171">
        <v>5000</v>
      </c>
      <c r="O37" s="16">
        <v>0</v>
      </c>
      <c r="P37" s="13">
        <v>0</v>
      </c>
      <c r="Q37" s="16">
        <v>10000</v>
      </c>
      <c r="R37" s="13">
        <v>10000</v>
      </c>
      <c r="S37" s="16">
        <v>0</v>
      </c>
      <c r="T37" s="13">
        <v>0</v>
      </c>
      <c r="U37" s="16">
        <v>0</v>
      </c>
      <c r="V37" s="13">
        <v>0</v>
      </c>
    </row>
    <row r="38" spans="1:22" ht="15" customHeight="1" x14ac:dyDescent="0.25">
      <c r="A38" s="5" t="s">
        <v>87</v>
      </c>
      <c r="B38" s="6" t="s">
        <v>88</v>
      </c>
      <c r="C38" s="5" t="s">
        <v>89</v>
      </c>
      <c r="D38" s="6"/>
      <c r="E38" s="6" t="s">
        <v>77</v>
      </c>
      <c r="F38" s="229">
        <v>1</v>
      </c>
      <c r="I38" s="16">
        <v>0</v>
      </c>
      <c r="J38" s="13">
        <v>0</v>
      </c>
      <c r="K38" s="16">
        <v>2000</v>
      </c>
      <c r="L38" s="13">
        <v>2000</v>
      </c>
      <c r="M38" s="16">
        <v>2000</v>
      </c>
      <c r="N38" s="171">
        <v>2000</v>
      </c>
      <c r="O38" s="16">
        <v>0</v>
      </c>
      <c r="P38" s="13">
        <v>0</v>
      </c>
      <c r="Q38" s="16">
        <v>10000</v>
      </c>
      <c r="R38" s="13">
        <v>10000</v>
      </c>
      <c r="S38" s="16">
        <v>0</v>
      </c>
      <c r="T38" s="13">
        <v>0</v>
      </c>
      <c r="U38" s="16">
        <v>0</v>
      </c>
      <c r="V38" s="13">
        <v>0</v>
      </c>
    </row>
    <row r="39" spans="1:22" ht="15" customHeight="1" x14ac:dyDescent="0.25">
      <c r="A39" s="1"/>
      <c r="B39" s="4" t="s">
        <v>32</v>
      </c>
      <c r="C39" s="8" t="s">
        <v>33</v>
      </c>
      <c r="I39" s="245"/>
      <c r="J39" s="245"/>
      <c r="K39" s="245"/>
      <c r="L39" s="245"/>
      <c r="M39" s="245"/>
      <c r="N39" s="245"/>
      <c r="O39" s="245"/>
      <c r="P39" s="245"/>
      <c r="Q39" s="245"/>
      <c r="R39" s="245"/>
      <c r="S39" s="245"/>
      <c r="T39" s="245"/>
      <c r="U39" s="245"/>
      <c r="V39" s="245"/>
    </row>
    <row r="40" spans="1:22" ht="15" customHeight="1" x14ac:dyDescent="0.25">
      <c r="A40" s="5" t="s">
        <v>90</v>
      </c>
      <c r="B40" s="6" t="s">
        <v>35</v>
      </c>
      <c r="C40" s="5" t="s">
        <v>91</v>
      </c>
      <c r="I40" s="245"/>
      <c r="J40" s="245"/>
      <c r="K40" s="245"/>
      <c r="L40" s="245"/>
      <c r="M40" s="245"/>
      <c r="N40" s="245"/>
      <c r="O40" s="245"/>
      <c r="P40" s="245"/>
      <c r="Q40" s="245"/>
      <c r="R40" s="245"/>
      <c r="S40" s="245"/>
      <c r="T40" s="245"/>
      <c r="U40" s="245"/>
      <c r="V40" s="245"/>
    </row>
    <row r="41" spans="1:22" ht="45" customHeight="1" x14ac:dyDescent="0.25">
      <c r="A41" s="1"/>
      <c r="B41" s="4" t="s">
        <v>68</v>
      </c>
      <c r="C41" s="8" t="s">
        <v>69</v>
      </c>
      <c r="D41" s="4" t="s">
        <v>70</v>
      </c>
      <c r="E41" s="4" t="s">
        <v>71</v>
      </c>
      <c r="F41" s="228" t="s">
        <v>72</v>
      </c>
      <c r="I41" s="14" t="s">
        <v>73</v>
      </c>
      <c r="J41" s="15" t="s">
        <v>28</v>
      </c>
      <c r="K41" s="14" t="s">
        <v>73</v>
      </c>
      <c r="L41" s="15" t="s">
        <v>28</v>
      </c>
      <c r="M41" s="14" t="s">
        <v>73</v>
      </c>
      <c r="N41" s="172" t="s">
        <v>28</v>
      </c>
      <c r="O41" s="14" t="s">
        <v>73</v>
      </c>
      <c r="P41" s="15" t="s">
        <v>28</v>
      </c>
      <c r="Q41" s="14" t="s">
        <v>73</v>
      </c>
      <c r="R41" s="15" t="s">
        <v>28</v>
      </c>
      <c r="S41" s="14" t="s">
        <v>73</v>
      </c>
      <c r="T41" s="15" t="s">
        <v>28</v>
      </c>
      <c r="U41" s="14" t="s">
        <v>73</v>
      </c>
      <c r="V41" s="15" t="s">
        <v>28</v>
      </c>
    </row>
    <row r="42" spans="1:22" ht="15" customHeight="1" x14ac:dyDescent="0.25">
      <c r="A42" s="5" t="s">
        <v>92</v>
      </c>
      <c r="B42" s="6" t="s">
        <v>93</v>
      </c>
      <c r="C42" s="5" t="s">
        <v>94</v>
      </c>
      <c r="D42" s="6"/>
      <c r="E42" s="6" t="s">
        <v>77</v>
      </c>
      <c r="F42" s="229">
        <v>1</v>
      </c>
      <c r="I42" s="16">
        <v>0</v>
      </c>
      <c r="J42" s="13">
        <v>0</v>
      </c>
      <c r="K42" s="16">
        <v>25000</v>
      </c>
      <c r="L42" s="13">
        <v>25000</v>
      </c>
      <c r="M42" s="16">
        <v>25000</v>
      </c>
      <c r="N42" s="171">
        <v>25000</v>
      </c>
      <c r="O42" s="16">
        <v>250000</v>
      </c>
      <c r="P42" s="13">
        <v>250000</v>
      </c>
      <c r="Q42" s="16">
        <v>10000</v>
      </c>
      <c r="R42" s="13">
        <v>10000</v>
      </c>
      <c r="S42" s="16">
        <v>535675.02</v>
      </c>
      <c r="T42" s="13">
        <v>535675.02</v>
      </c>
      <c r="U42" s="16">
        <v>0</v>
      </c>
      <c r="V42" s="13">
        <v>0</v>
      </c>
    </row>
    <row r="43" spans="1:22" ht="15" customHeight="1" x14ac:dyDescent="0.25">
      <c r="A43" s="5" t="s">
        <v>95</v>
      </c>
      <c r="B43" s="6" t="s">
        <v>96</v>
      </c>
      <c r="C43" s="5" t="s">
        <v>97</v>
      </c>
      <c r="D43" s="6"/>
      <c r="E43" s="6" t="s">
        <v>77</v>
      </c>
      <c r="F43" s="229">
        <v>1</v>
      </c>
      <c r="I43" s="16">
        <v>0</v>
      </c>
      <c r="J43" s="13">
        <v>0</v>
      </c>
      <c r="K43" s="16">
        <v>10000</v>
      </c>
      <c r="L43" s="13">
        <v>10000</v>
      </c>
      <c r="M43" s="16">
        <v>10000</v>
      </c>
      <c r="N43" s="171">
        <v>10000</v>
      </c>
      <c r="O43" s="16">
        <v>0</v>
      </c>
      <c r="P43" s="13">
        <v>0</v>
      </c>
      <c r="Q43" s="16">
        <v>1500000</v>
      </c>
      <c r="R43" s="13">
        <v>1500000</v>
      </c>
      <c r="S43" s="16">
        <v>0</v>
      </c>
      <c r="T43" s="13">
        <v>0</v>
      </c>
      <c r="U43" s="16">
        <v>0</v>
      </c>
      <c r="V43" s="13">
        <v>0</v>
      </c>
    </row>
    <row r="44" spans="1:22" ht="15" customHeight="1" x14ac:dyDescent="0.25">
      <c r="A44" s="1"/>
      <c r="B44" s="4" t="s">
        <v>32</v>
      </c>
      <c r="C44" s="8" t="s">
        <v>33</v>
      </c>
      <c r="I44" s="245"/>
      <c r="J44" s="245"/>
      <c r="K44" s="245"/>
      <c r="L44" s="245"/>
      <c r="M44" s="245"/>
      <c r="N44" s="245"/>
      <c r="O44" s="245"/>
      <c r="P44" s="245"/>
      <c r="Q44" s="245"/>
      <c r="R44" s="245"/>
      <c r="S44" s="245"/>
      <c r="T44" s="245"/>
      <c r="U44" s="245"/>
      <c r="V44" s="245"/>
    </row>
    <row r="45" spans="1:22" ht="15" customHeight="1" x14ac:dyDescent="0.25">
      <c r="A45" s="5" t="s">
        <v>98</v>
      </c>
      <c r="B45" s="6" t="s">
        <v>35</v>
      </c>
      <c r="C45" s="5" t="s">
        <v>99</v>
      </c>
      <c r="I45" s="245"/>
      <c r="J45" s="245"/>
      <c r="K45" s="245"/>
      <c r="L45" s="245"/>
      <c r="M45" s="245"/>
      <c r="N45" s="245"/>
      <c r="O45" s="245"/>
      <c r="P45" s="245"/>
      <c r="Q45" s="245"/>
      <c r="R45" s="245"/>
      <c r="S45" s="245"/>
      <c r="T45" s="245"/>
      <c r="U45" s="245"/>
      <c r="V45" s="245"/>
    </row>
    <row r="46" spans="1:22" ht="15" customHeight="1" x14ac:dyDescent="0.25">
      <c r="A46" s="5" t="s">
        <v>100</v>
      </c>
      <c r="B46" s="6" t="s">
        <v>35</v>
      </c>
      <c r="C46" s="5" t="s">
        <v>101</v>
      </c>
      <c r="I46" s="245"/>
      <c r="J46" s="245"/>
      <c r="K46" s="245"/>
      <c r="L46" s="245"/>
      <c r="M46" s="245"/>
      <c r="N46" s="245"/>
      <c r="O46" s="245"/>
      <c r="P46" s="245"/>
      <c r="Q46" s="245"/>
      <c r="R46" s="245"/>
      <c r="S46" s="245"/>
      <c r="T46" s="245"/>
      <c r="U46" s="245"/>
      <c r="V46" s="245"/>
    </row>
    <row r="47" spans="1:22" ht="45" customHeight="1" x14ac:dyDescent="0.25">
      <c r="A47" s="1"/>
      <c r="B47" s="4" t="s">
        <v>68</v>
      </c>
      <c r="C47" s="8" t="s">
        <v>69</v>
      </c>
      <c r="D47" s="4" t="s">
        <v>70</v>
      </c>
      <c r="E47" s="4" t="s">
        <v>71</v>
      </c>
      <c r="F47" s="228" t="s">
        <v>72</v>
      </c>
      <c r="I47" s="14" t="s">
        <v>73</v>
      </c>
      <c r="J47" s="15" t="s">
        <v>28</v>
      </c>
      <c r="K47" s="14" t="s">
        <v>73</v>
      </c>
      <c r="L47" s="15" t="s">
        <v>28</v>
      </c>
      <c r="M47" s="14" t="s">
        <v>73</v>
      </c>
      <c r="N47" s="172" t="s">
        <v>28</v>
      </c>
      <c r="O47" s="14" t="s">
        <v>73</v>
      </c>
      <c r="P47" s="15" t="s">
        <v>28</v>
      </c>
      <c r="Q47" s="14" t="s">
        <v>73</v>
      </c>
      <c r="R47" s="15" t="s">
        <v>28</v>
      </c>
      <c r="S47" s="14" t="s">
        <v>73</v>
      </c>
      <c r="T47" s="15" t="s">
        <v>28</v>
      </c>
      <c r="U47" s="14" t="s">
        <v>73</v>
      </c>
      <c r="V47" s="15" t="s">
        <v>28</v>
      </c>
    </row>
    <row r="48" spans="1:22" ht="15" customHeight="1" x14ac:dyDescent="0.25">
      <c r="A48" s="5" t="s">
        <v>102</v>
      </c>
      <c r="B48" s="6" t="s">
        <v>103</v>
      </c>
      <c r="C48" s="5" t="s">
        <v>104</v>
      </c>
      <c r="D48" s="6"/>
      <c r="E48" s="6" t="s">
        <v>77</v>
      </c>
      <c r="F48" s="229">
        <v>1</v>
      </c>
      <c r="I48" s="16">
        <v>0</v>
      </c>
      <c r="J48" s="13">
        <v>0</v>
      </c>
      <c r="K48" s="16">
        <v>12000000</v>
      </c>
      <c r="L48" s="13">
        <v>12000000</v>
      </c>
      <c r="M48" s="16">
        <v>12000000</v>
      </c>
      <c r="N48" s="171">
        <v>12000000</v>
      </c>
      <c r="O48" s="16">
        <v>0</v>
      </c>
      <c r="P48" s="13">
        <v>0</v>
      </c>
      <c r="Q48" s="16">
        <v>600000</v>
      </c>
      <c r="R48" s="13">
        <v>600000</v>
      </c>
      <c r="S48" s="16">
        <v>0</v>
      </c>
      <c r="T48" s="13">
        <v>0</v>
      </c>
      <c r="U48" s="16">
        <v>0</v>
      </c>
      <c r="V48" s="13">
        <v>0</v>
      </c>
    </row>
    <row r="49" spans="1:22" ht="15" customHeight="1" x14ac:dyDescent="0.25">
      <c r="A49" s="1"/>
      <c r="B49" s="4" t="s">
        <v>32</v>
      </c>
      <c r="C49" s="8" t="s">
        <v>33</v>
      </c>
      <c r="I49" s="245"/>
      <c r="J49" s="245"/>
      <c r="K49" s="245"/>
      <c r="L49" s="245"/>
      <c r="M49" s="245"/>
      <c r="N49" s="245"/>
      <c r="O49" s="245"/>
      <c r="P49" s="245"/>
      <c r="Q49" s="245"/>
      <c r="R49" s="245"/>
      <c r="S49" s="245"/>
      <c r="T49" s="245"/>
      <c r="U49" s="245"/>
      <c r="V49" s="245"/>
    </row>
    <row r="50" spans="1:22" ht="15" customHeight="1" x14ac:dyDescent="0.25">
      <c r="A50" s="5" t="s">
        <v>105</v>
      </c>
      <c r="B50" s="6" t="s">
        <v>35</v>
      </c>
      <c r="C50" s="5" t="s">
        <v>106</v>
      </c>
      <c r="I50" s="245"/>
      <c r="J50" s="245"/>
      <c r="K50" s="245"/>
      <c r="L50" s="245"/>
      <c r="M50" s="245"/>
      <c r="N50" s="245"/>
      <c r="O50" s="245"/>
      <c r="P50" s="245"/>
      <c r="Q50" s="245"/>
      <c r="R50" s="245"/>
      <c r="S50" s="245"/>
      <c r="T50" s="245"/>
      <c r="U50" s="245"/>
      <c r="V50" s="245"/>
    </row>
    <row r="51" spans="1:22" ht="15" customHeight="1" x14ac:dyDescent="0.25">
      <c r="A51" s="5" t="s">
        <v>107</v>
      </c>
      <c r="B51" s="6" t="s">
        <v>35</v>
      </c>
      <c r="C51" s="5" t="s">
        <v>108</v>
      </c>
      <c r="I51" s="245"/>
      <c r="J51" s="245"/>
      <c r="K51" s="245"/>
      <c r="L51" s="245"/>
      <c r="M51" s="245"/>
      <c r="N51" s="245"/>
      <c r="O51" s="245"/>
      <c r="P51" s="245"/>
      <c r="Q51" s="245"/>
      <c r="R51" s="245"/>
      <c r="S51" s="245"/>
      <c r="T51" s="245"/>
      <c r="U51" s="245"/>
      <c r="V51" s="245"/>
    </row>
    <row r="52" spans="1:22" ht="15" customHeight="1" x14ac:dyDescent="0.25">
      <c r="A52" s="5" t="s">
        <v>109</v>
      </c>
      <c r="B52" s="6" t="s">
        <v>35</v>
      </c>
      <c r="C52" s="5" t="s">
        <v>110</v>
      </c>
      <c r="I52" s="245"/>
      <c r="J52" s="245"/>
      <c r="K52" s="245"/>
      <c r="L52" s="245"/>
      <c r="M52" s="245"/>
      <c r="N52" s="245"/>
      <c r="O52" s="245"/>
      <c r="P52" s="245"/>
      <c r="Q52" s="245"/>
      <c r="R52" s="245"/>
      <c r="S52" s="245"/>
      <c r="T52" s="245"/>
      <c r="U52" s="245"/>
      <c r="V52" s="245"/>
    </row>
    <row r="53" spans="1:22" ht="45" customHeight="1" x14ac:dyDescent="0.25">
      <c r="A53" s="1"/>
      <c r="B53" s="4" t="s">
        <v>68</v>
      </c>
      <c r="C53" s="8" t="s">
        <v>69</v>
      </c>
      <c r="D53" s="4" t="s">
        <v>70</v>
      </c>
      <c r="E53" s="4" t="s">
        <v>71</v>
      </c>
      <c r="F53" s="228" t="s">
        <v>72</v>
      </c>
      <c r="I53" s="14" t="s">
        <v>73</v>
      </c>
      <c r="J53" s="15" t="s">
        <v>28</v>
      </c>
      <c r="K53" s="14" t="s">
        <v>73</v>
      </c>
      <c r="L53" s="15" t="s">
        <v>28</v>
      </c>
      <c r="M53" s="14" t="s">
        <v>73</v>
      </c>
      <c r="N53" s="172" t="s">
        <v>28</v>
      </c>
      <c r="O53" s="14" t="s">
        <v>73</v>
      </c>
      <c r="P53" s="15" t="s">
        <v>28</v>
      </c>
      <c r="Q53" s="14" t="s">
        <v>73</v>
      </c>
      <c r="R53" s="15" t="s">
        <v>28</v>
      </c>
      <c r="S53" s="14" t="s">
        <v>73</v>
      </c>
      <c r="T53" s="15" t="s">
        <v>28</v>
      </c>
      <c r="U53" s="14" t="s">
        <v>73</v>
      </c>
      <c r="V53" s="15" t="s">
        <v>28</v>
      </c>
    </row>
    <row r="54" spans="1:22" ht="15" customHeight="1" x14ac:dyDescent="0.25">
      <c r="A54" s="5" t="s">
        <v>111</v>
      </c>
      <c r="B54" s="6" t="s">
        <v>112</v>
      </c>
      <c r="C54" s="5" t="s">
        <v>113</v>
      </c>
      <c r="D54" s="6"/>
      <c r="E54" s="6" t="s">
        <v>77</v>
      </c>
      <c r="F54" s="229">
        <v>1</v>
      </c>
      <c r="I54" s="16">
        <v>0</v>
      </c>
      <c r="J54" s="13">
        <v>0</v>
      </c>
      <c r="K54" s="16">
        <v>5000</v>
      </c>
      <c r="L54" s="13">
        <v>5000</v>
      </c>
      <c r="M54" s="16">
        <v>5000</v>
      </c>
      <c r="N54" s="171">
        <v>5000</v>
      </c>
      <c r="O54" s="16">
        <v>10000</v>
      </c>
      <c r="P54" s="13">
        <v>10000</v>
      </c>
      <c r="Q54" s="16">
        <v>50000</v>
      </c>
      <c r="R54" s="13">
        <v>50000</v>
      </c>
      <c r="S54" s="16">
        <v>53775.06</v>
      </c>
      <c r="T54" s="13">
        <v>53775.06</v>
      </c>
      <c r="U54" s="16">
        <v>0</v>
      </c>
      <c r="V54" s="13">
        <v>0</v>
      </c>
    </row>
    <row r="55" spans="1:22" ht="15" customHeight="1" x14ac:dyDescent="0.25">
      <c r="A55" s="1"/>
      <c r="B55" s="4" t="s">
        <v>32</v>
      </c>
      <c r="C55" s="8" t="s">
        <v>33</v>
      </c>
      <c r="I55" s="245"/>
      <c r="J55" s="245"/>
      <c r="K55" s="245"/>
      <c r="L55" s="245"/>
      <c r="M55" s="245"/>
      <c r="N55" s="245"/>
      <c r="O55" s="245"/>
      <c r="P55" s="245"/>
      <c r="Q55" s="245"/>
      <c r="R55" s="245"/>
      <c r="S55" s="245"/>
      <c r="T55" s="245"/>
      <c r="U55" s="245"/>
      <c r="V55" s="245"/>
    </row>
    <row r="56" spans="1:22" ht="15" customHeight="1" x14ac:dyDescent="0.25">
      <c r="A56" s="5" t="s">
        <v>114</v>
      </c>
      <c r="B56" s="6" t="s">
        <v>35</v>
      </c>
      <c r="C56" s="5" t="s">
        <v>115</v>
      </c>
      <c r="I56" s="245"/>
      <c r="J56" s="245"/>
      <c r="K56" s="245"/>
      <c r="L56" s="245"/>
      <c r="M56" s="245"/>
      <c r="N56" s="245"/>
      <c r="O56" s="245"/>
      <c r="P56" s="245"/>
      <c r="Q56" s="245"/>
      <c r="R56" s="245"/>
      <c r="S56" s="245"/>
      <c r="T56" s="245"/>
      <c r="U56" s="245"/>
      <c r="V56" s="245"/>
    </row>
    <row r="57" spans="1:22" ht="15" customHeight="1" x14ac:dyDescent="0.25">
      <c r="A57" s="5" t="s">
        <v>116</v>
      </c>
      <c r="B57" s="6" t="s">
        <v>35</v>
      </c>
      <c r="C57" s="5" t="s">
        <v>117</v>
      </c>
      <c r="I57" s="245"/>
      <c r="J57" s="245"/>
      <c r="K57" s="245"/>
      <c r="L57" s="245"/>
      <c r="M57" s="245"/>
      <c r="N57" s="245"/>
      <c r="O57" s="245"/>
      <c r="P57" s="245"/>
      <c r="Q57" s="245"/>
      <c r="R57" s="245"/>
      <c r="S57" s="245"/>
      <c r="T57" s="245"/>
      <c r="U57" s="245"/>
      <c r="V57" s="245"/>
    </row>
    <row r="58" spans="1:22" ht="45" customHeight="1" x14ac:dyDescent="0.25">
      <c r="A58" s="1"/>
      <c r="B58" s="4" t="s">
        <v>68</v>
      </c>
      <c r="C58" s="8" t="s">
        <v>69</v>
      </c>
      <c r="D58" s="4" t="s">
        <v>70</v>
      </c>
      <c r="E58" s="4" t="s">
        <v>71</v>
      </c>
      <c r="F58" s="228" t="s">
        <v>72</v>
      </c>
      <c r="I58" s="14" t="s">
        <v>73</v>
      </c>
      <c r="J58" s="15" t="s">
        <v>28</v>
      </c>
      <c r="K58" s="14" t="s">
        <v>73</v>
      </c>
      <c r="L58" s="15" t="s">
        <v>28</v>
      </c>
      <c r="M58" s="14" t="s">
        <v>73</v>
      </c>
      <c r="N58" s="172" t="s">
        <v>28</v>
      </c>
      <c r="O58" s="14" t="s">
        <v>73</v>
      </c>
      <c r="P58" s="15" t="s">
        <v>28</v>
      </c>
      <c r="Q58" s="14" t="s">
        <v>73</v>
      </c>
      <c r="R58" s="15" t="s">
        <v>28</v>
      </c>
      <c r="S58" s="14" t="s">
        <v>73</v>
      </c>
      <c r="T58" s="15" t="s">
        <v>28</v>
      </c>
      <c r="U58" s="14" t="s">
        <v>73</v>
      </c>
      <c r="V58" s="15" t="s">
        <v>28</v>
      </c>
    </row>
    <row r="59" spans="1:22" ht="15" customHeight="1" x14ac:dyDescent="0.25">
      <c r="A59" s="5" t="s">
        <v>118</v>
      </c>
      <c r="B59" s="6" t="s">
        <v>119</v>
      </c>
      <c r="C59" s="5" t="s">
        <v>120</v>
      </c>
      <c r="D59" s="6"/>
      <c r="E59" s="6" t="s">
        <v>77</v>
      </c>
      <c r="F59" s="229">
        <v>1</v>
      </c>
      <c r="I59" s="16">
        <v>0</v>
      </c>
      <c r="J59" s="13">
        <v>0</v>
      </c>
      <c r="K59" s="16">
        <v>5000</v>
      </c>
      <c r="L59" s="13">
        <v>5000</v>
      </c>
      <c r="M59" s="16">
        <v>5000</v>
      </c>
      <c r="N59" s="171">
        <v>5000</v>
      </c>
      <c r="O59" s="16">
        <v>100000</v>
      </c>
      <c r="P59" s="13">
        <v>100000</v>
      </c>
      <c r="Q59" s="16">
        <v>50000</v>
      </c>
      <c r="R59" s="13">
        <v>50000</v>
      </c>
      <c r="S59" s="16">
        <v>0</v>
      </c>
      <c r="T59" s="13">
        <v>0</v>
      </c>
      <c r="U59" s="16">
        <v>0</v>
      </c>
      <c r="V59" s="13">
        <v>0</v>
      </c>
    </row>
    <row r="60" spans="1:22" ht="15" customHeight="1" x14ac:dyDescent="0.25">
      <c r="A60" s="5" t="s">
        <v>121</v>
      </c>
      <c r="B60" s="6" t="s">
        <v>122</v>
      </c>
      <c r="C60" s="5" t="s">
        <v>123</v>
      </c>
      <c r="D60" s="6"/>
      <c r="E60" s="6" t="s">
        <v>77</v>
      </c>
      <c r="F60" s="229">
        <v>1</v>
      </c>
      <c r="I60" s="16">
        <v>0</v>
      </c>
      <c r="J60" s="13">
        <v>0</v>
      </c>
      <c r="K60" s="16">
        <v>1000</v>
      </c>
      <c r="L60" s="13">
        <v>1000</v>
      </c>
      <c r="M60" s="16">
        <v>1000</v>
      </c>
      <c r="N60" s="171">
        <v>1000</v>
      </c>
      <c r="O60" s="16">
        <v>0</v>
      </c>
      <c r="P60" s="13">
        <v>0</v>
      </c>
      <c r="Q60" s="16">
        <v>40000</v>
      </c>
      <c r="R60" s="13">
        <v>40000</v>
      </c>
      <c r="S60" s="16">
        <v>0</v>
      </c>
      <c r="T60" s="13">
        <v>0</v>
      </c>
      <c r="U60" s="16">
        <v>0</v>
      </c>
      <c r="V60" s="13">
        <v>0</v>
      </c>
    </row>
    <row r="61" spans="1:22" ht="15" customHeight="1" x14ac:dyDescent="0.25">
      <c r="A61" s="1"/>
      <c r="B61" s="4" t="s">
        <v>32</v>
      </c>
      <c r="C61" s="8" t="s">
        <v>33</v>
      </c>
      <c r="I61" s="245"/>
      <c r="J61" s="245"/>
      <c r="K61" s="245"/>
      <c r="L61" s="245"/>
      <c r="M61" s="245"/>
      <c r="N61" s="245"/>
      <c r="O61" s="245"/>
      <c r="P61" s="245"/>
      <c r="Q61" s="245"/>
      <c r="R61" s="245"/>
      <c r="S61" s="245"/>
      <c r="T61" s="245"/>
      <c r="U61" s="245"/>
      <c r="V61" s="245"/>
    </row>
    <row r="62" spans="1:22" ht="15" customHeight="1" x14ac:dyDescent="0.25">
      <c r="A62" s="5" t="s">
        <v>124</v>
      </c>
      <c r="B62" s="6" t="s">
        <v>35</v>
      </c>
      <c r="C62" s="5" t="s">
        <v>125</v>
      </c>
      <c r="I62" s="245"/>
      <c r="J62" s="245"/>
      <c r="K62" s="245"/>
      <c r="L62" s="245"/>
      <c r="M62" s="245"/>
      <c r="N62" s="245"/>
      <c r="O62" s="245"/>
      <c r="P62" s="245"/>
      <c r="Q62" s="245"/>
      <c r="R62" s="245"/>
      <c r="S62" s="245"/>
      <c r="T62" s="245"/>
      <c r="U62" s="245"/>
      <c r="V62" s="245"/>
    </row>
    <row r="63" spans="1:22" ht="15" customHeight="1" x14ac:dyDescent="0.25">
      <c r="A63" s="5" t="s">
        <v>126</v>
      </c>
      <c r="B63" s="6" t="s">
        <v>35</v>
      </c>
      <c r="C63" s="5" t="s">
        <v>127</v>
      </c>
      <c r="I63" s="245"/>
      <c r="J63" s="245"/>
      <c r="K63" s="245"/>
      <c r="L63" s="245"/>
      <c r="M63" s="245"/>
      <c r="N63" s="245"/>
      <c r="O63" s="245"/>
      <c r="P63" s="245"/>
      <c r="Q63" s="245"/>
      <c r="R63" s="245"/>
      <c r="S63" s="245"/>
      <c r="T63" s="245"/>
      <c r="U63" s="245"/>
      <c r="V63" s="245"/>
    </row>
    <row r="64" spans="1:22" ht="45" customHeight="1" x14ac:dyDescent="0.25">
      <c r="A64" s="1"/>
      <c r="B64" s="4" t="s">
        <v>68</v>
      </c>
      <c r="C64" s="8" t="s">
        <v>69</v>
      </c>
      <c r="D64" s="4" t="s">
        <v>70</v>
      </c>
      <c r="E64" s="4" t="s">
        <v>71</v>
      </c>
      <c r="F64" s="228" t="s">
        <v>72</v>
      </c>
      <c r="I64" s="14" t="s">
        <v>73</v>
      </c>
      <c r="J64" s="15" t="s">
        <v>28</v>
      </c>
      <c r="K64" s="14" t="s">
        <v>73</v>
      </c>
      <c r="L64" s="15" t="s">
        <v>28</v>
      </c>
      <c r="M64" s="14" t="s">
        <v>73</v>
      </c>
      <c r="N64" s="172" t="s">
        <v>28</v>
      </c>
      <c r="O64" s="14" t="s">
        <v>73</v>
      </c>
      <c r="P64" s="15" t="s">
        <v>28</v>
      </c>
      <c r="Q64" s="14" t="s">
        <v>73</v>
      </c>
      <c r="R64" s="15" t="s">
        <v>28</v>
      </c>
      <c r="S64" s="14" t="s">
        <v>73</v>
      </c>
      <c r="T64" s="15" t="s">
        <v>28</v>
      </c>
      <c r="U64" s="14" t="s">
        <v>73</v>
      </c>
      <c r="V64" s="15" t="s">
        <v>28</v>
      </c>
    </row>
    <row r="65" spans="1:22" ht="15" customHeight="1" x14ac:dyDescent="0.25">
      <c r="A65" s="5" t="s">
        <v>128</v>
      </c>
      <c r="B65" s="6" t="s">
        <v>129</v>
      </c>
      <c r="C65" s="5" t="s">
        <v>130</v>
      </c>
      <c r="D65" s="6"/>
      <c r="E65" s="6" t="s">
        <v>77</v>
      </c>
      <c r="F65" s="229">
        <v>1</v>
      </c>
      <c r="I65" s="16">
        <v>0</v>
      </c>
      <c r="J65" s="13">
        <v>0</v>
      </c>
      <c r="K65" s="16">
        <v>50000</v>
      </c>
      <c r="L65" s="13">
        <v>50000</v>
      </c>
      <c r="M65" s="16">
        <v>50000</v>
      </c>
      <c r="N65" s="171">
        <v>50000</v>
      </c>
      <c r="O65" s="16">
        <v>750000</v>
      </c>
      <c r="P65" s="13">
        <v>750000</v>
      </c>
      <c r="Q65" s="16">
        <v>200000</v>
      </c>
      <c r="R65" s="13">
        <v>200000</v>
      </c>
      <c r="S65" s="16">
        <v>0</v>
      </c>
      <c r="T65" s="13">
        <v>0</v>
      </c>
      <c r="U65" s="16">
        <v>0</v>
      </c>
      <c r="V65" s="13">
        <v>0</v>
      </c>
    </row>
    <row r="66" spans="1:22" ht="15" customHeight="1" x14ac:dyDescent="0.25">
      <c r="A66" s="5" t="s">
        <v>131</v>
      </c>
      <c r="B66" s="6" t="s">
        <v>132</v>
      </c>
      <c r="C66" s="5" t="s">
        <v>133</v>
      </c>
      <c r="D66" s="6"/>
      <c r="E66" s="6" t="s">
        <v>134</v>
      </c>
      <c r="F66" s="229">
        <v>638</v>
      </c>
      <c r="I66" s="16">
        <v>0</v>
      </c>
      <c r="J66" s="13">
        <v>0</v>
      </c>
      <c r="K66" s="16">
        <v>300</v>
      </c>
      <c r="L66" s="13">
        <v>191400</v>
      </c>
      <c r="M66" s="16">
        <v>300</v>
      </c>
      <c r="N66" s="171">
        <v>191400</v>
      </c>
      <c r="O66" s="16">
        <v>5000</v>
      </c>
      <c r="P66" s="13">
        <v>3190000</v>
      </c>
      <c r="Q66" s="16">
        <v>30</v>
      </c>
      <c r="R66" s="13">
        <v>19140</v>
      </c>
      <c r="S66" s="16">
        <v>0</v>
      </c>
      <c r="T66" s="13">
        <v>0</v>
      </c>
      <c r="U66" s="16">
        <v>0</v>
      </c>
      <c r="V66" s="13">
        <v>0</v>
      </c>
    </row>
    <row r="67" spans="1:22" ht="15" customHeight="1" x14ac:dyDescent="0.25">
      <c r="A67" s="5" t="s">
        <v>135</v>
      </c>
      <c r="B67" s="6" t="s">
        <v>136</v>
      </c>
      <c r="C67" s="5" t="s">
        <v>137</v>
      </c>
      <c r="D67" s="6"/>
      <c r="E67" s="6" t="s">
        <v>77</v>
      </c>
      <c r="F67" s="229">
        <v>1</v>
      </c>
      <c r="I67" s="16">
        <v>0</v>
      </c>
      <c r="J67" s="13">
        <v>0</v>
      </c>
      <c r="K67" s="16">
        <v>5000</v>
      </c>
      <c r="L67" s="13">
        <v>5000</v>
      </c>
      <c r="M67" s="16">
        <v>5000</v>
      </c>
      <c r="N67" s="171">
        <v>5000</v>
      </c>
      <c r="O67" s="16">
        <v>15000</v>
      </c>
      <c r="P67" s="13">
        <v>15000</v>
      </c>
      <c r="Q67" s="16">
        <v>1000</v>
      </c>
      <c r="R67" s="13">
        <v>1000</v>
      </c>
      <c r="S67" s="16">
        <v>0</v>
      </c>
      <c r="T67" s="13">
        <v>0</v>
      </c>
      <c r="U67" s="16">
        <v>0</v>
      </c>
      <c r="V67" s="13">
        <v>0</v>
      </c>
    </row>
    <row r="68" spans="1:22" ht="15" customHeight="1" x14ac:dyDescent="0.25">
      <c r="A68" s="1"/>
      <c r="B68" s="4" t="s">
        <v>32</v>
      </c>
      <c r="C68" s="8" t="s">
        <v>33</v>
      </c>
      <c r="I68" s="245"/>
      <c r="J68" s="245"/>
      <c r="K68" s="245"/>
      <c r="L68" s="245"/>
      <c r="M68" s="245"/>
      <c r="N68" s="245"/>
      <c r="O68" s="245"/>
      <c r="P68" s="245"/>
      <c r="Q68" s="245"/>
      <c r="R68" s="245"/>
      <c r="S68" s="245"/>
      <c r="T68" s="245"/>
      <c r="U68" s="245"/>
      <c r="V68" s="245"/>
    </row>
    <row r="69" spans="1:22" ht="15" customHeight="1" x14ac:dyDescent="0.25">
      <c r="A69" s="5" t="s">
        <v>138</v>
      </c>
      <c r="B69" s="6" t="s">
        <v>35</v>
      </c>
      <c r="C69" s="5" t="s">
        <v>139</v>
      </c>
      <c r="I69" s="245"/>
      <c r="J69" s="245"/>
      <c r="K69" s="245"/>
      <c r="L69" s="245"/>
      <c r="M69" s="245"/>
      <c r="N69" s="245"/>
      <c r="O69" s="245"/>
      <c r="P69" s="245"/>
      <c r="Q69" s="245"/>
      <c r="R69" s="245"/>
      <c r="S69" s="245"/>
      <c r="T69" s="245"/>
      <c r="U69" s="245"/>
      <c r="V69" s="245"/>
    </row>
    <row r="70" spans="1:22" ht="45" customHeight="1" x14ac:dyDescent="0.25">
      <c r="A70" s="1"/>
      <c r="B70" s="4" t="s">
        <v>68</v>
      </c>
      <c r="C70" s="8" t="s">
        <v>69</v>
      </c>
      <c r="D70" s="4" t="s">
        <v>70</v>
      </c>
      <c r="E70" s="4" t="s">
        <v>71</v>
      </c>
      <c r="F70" s="228" t="s">
        <v>72</v>
      </c>
      <c r="I70" s="14" t="s">
        <v>73</v>
      </c>
      <c r="J70" s="15" t="s">
        <v>28</v>
      </c>
      <c r="K70" s="14" t="s">
        <v>73</v>
      </c>
      <c r="L70" s="15" t="s">
        <v>28</v>
      </c>
      <c r="M70" s="14" t="s">
        <v>73</v>
      </c>
      <c r="N70" s="172" t="s">
        <v>28</v>
      </c>
      <c r="O70" s="14" t="s">
        <v>73</v>
      </c>
      <c r="P70" s="15" t="s">
        <v>28</v>
      </c>
      <c r="Q70" s="14" t="s">
        <v>73</v>
      </c>
      <c r="R70" s="15" t="s">
        <v>28</v>
      </c>
      <c r="S70" s="14" t="s">
        <v>73</v>
      </c>
      <c r="T70" s="15" t="s">
        <v>28</v>
      </c>
      <c r="U70" s="14" t="s">
        <v>73</v>
      </c>
      <c r="V70" s="15" t="s">
        <v>28</v>
      </c>
    </row>
    <row r="71" spans="1:22" ht="15" customHeight="1" x14ac:dyDescent="0.25">
      <c r="A71" s="5" t="s">
        <v>140</v>
      </c>
      <c r="B71" s="6" t="s">
        <v>141</v>
      </c>
      <c r="C71" s="5" t="s">
        <v>142</v>
      </c>
      <c r="D71" s="6"/>
      <c r="E71" s="6" t="s">
        <v>77</v>
      </c>
      <c r="F71" s="229">
        <v>1</v>
      </c>
      <c r="I71" s="16">
        <v>0</v>
      </c>
      <c r="J71" s="13">
        <v>0</v>
      </c>
      <c r="K71" s="16">
        <v>25000</v>
      </c>
      <c r="L71" s="13">
        <v>25000</v>
      </c>
      <c r="M71" s="16">
        <v>25000</v>
      </c>
      <c r="N71" s="171">
        <v>25000</v>
      </c>
      <c r="O71" s="16">
        <v>90000</v>
      </c>
      <c r="P71" s="13">
        <v>90000</v>
      </c>
      <c r="Q71" s="16">
        <v>50000</v>
      </c>
      <c r="R71" s="13">
        <v>50000</v>
      </c>
      <c r="S71" s="16">
        <v>5081742.99</v>
      </c>
      <c r="T71" s="13">
        <v>5081742.99</v>
      </c>
      <c r="U71" s="16">
        <v>0</v>
      </c>
      <c r="V71" s="13">
        <v>0</v>
      </c>
    </row>
    <row r="72" spans="1:22" ht="15" customHeight="1" x14ac:dyDescent="0.25">
      <c r="A72" s="1"/>
      <c r="B72" s="4" t="s">
        <v>32</v>
      </c>
      <c r="C72" s="8" t="s">
        <v>33</v>
      </c>
      <c r="I72" s="245"/>
      <c r="J72" s="245"/>
      <c r="K72" s="245"/>
      <c r="L72" s="245"/>
      <c r="M72" s="245"/>
      <c r="N72" s="245"/>
      <c r="O72" s="245"/>
      <c r="P72" s="245"/>
      <c r="Q72" s="245"/>
      <c r="R72" s="245"/>
      <c r="S72" s="245"/>
      <c r="T72" s="245"/>
      <c r="U72" s="245"/>
      <c r="V72" s="245"/>
    </row>
    <row r="73" spans="1:22" ht="15" customHeight="1" x14ac:dyDescent="0.25">
      <c r="A73" s="5" t="s">
        <v>143</v>
      </c>
      <c r="B73" s="6" t="s">
        <v>35</v>
      </c>
      <c r="C73" s="5" t="s">
        <v>144</v>
      </c>
      <c r="I73" s="245"/>
      <c r="J73" s="245"/>
      <c r="K73" s="245"/>
      <c r="L73" s="245"/>
      <c r="M73" s="245"/>
      <c r="N73" s="245"/>
      <c r="O73" s="245"/>
      <c r="P73" s="245"/>
      <c r="Q73" s="245"/>
      <c r="R73" s="245"/>
      <c r="S73" s="245"/>
      <c r="T73" s="245"/>
      <c r="U73" s="245"/>
      <c r="V73" s="245"/>
    </row>
    <row r="74" spans="1:22" ht="15" customHeight="1" x14ac:dyDescent="0.25">
      <c r="A74" s="5" t="s">
        <v>145</v>
      </c>
      <c r="B74" s="6" t="s">
        <v>35</v>
      </c>
      <c r="C74" s="5" t="s">
        <v>146</v>
      </c>
      <c r="I74" s="245"/>
      <c r="J74" s="245"/>
      <c r="K74" s="245"/>
      <c r="L74" s="245"/>
      <c r="M74" s="245"/>
      <c r="N74" s="245"/>
      <c r="O74" s="245"/>
      <c r="P74" s="245"/>
      <c r="Q74" s="245"/>
      <c r="R74" s="245"/>
      <c r="S74" s="245"/>
      <c r="T74" s="245"/>
      <c r="U74" s="245"/>
      <c r="V74" s="245"/>
    </row>
    <row r="75" spans="1:22" ht="45" customHeight="1" x14ac:dyDescent="0.25">
      <c r="A75" s="1"/>
      <c r="B75" s="4" t="s">
        <v>68</v>
      </c>
      <c r="C75" s="8" t="s">
        <v>69</v>
      </c>
      <c r="D75" s="4" t="s">
        <v>70</v>
      </c>
      <c r="E75" s="4" t="s">
        <v>71</v>
      </c>
      <c r="F75" s="228" t="s">
        <v>72</v>
      </c>
      <c r="I75" s="14" t="s">
        <v>73</v>
      </c>
      <c r="J75" s="15" t="s">
        <v>28</v>
      </c>
      <c r="K75" s="14" t="s">
        <v>73</v>
      </c>
      <c r="L75" s="15" t="s">
        <v>28</v>
      </c>
      <c r="M75" s="14" t="s">
        <v>73</v>
      </c>
      <c r="N75" s="172" t="s">
        <v>28</v>
      </c>
      <c r="O75" s="14" t="s">
        <v>73</v>
      </c>
      <c r="P75" s="15" t="s">
        <v>28</v>
      </c>
      <c r="Q75" s="14" t="s">
        <v>73</v>
      </c>
      <c r="R75" s="15" t="s">
        <v>28</v>
      </c>
      <c r="S75" s="14" t="s">
        <v>73</v>
      </c>
      <c r="T75" s="15" t="s">
        <v>28</v>
      </c>
      <c r="U75" s="14" t="s">
        <v>73</v>
      </c>
      <c r="V75" s="15" t="s">
        <v>28</v>
      </c>
    </row>
    <row r="76" spans="1:22" ht="15" customHeight="1" x14ac:dyDescent="0.25">
      <c r="A76" s="5" t="s">
        <v>147</v>
      </c>
      <c r="B76" s="6" t="s">
        <v>148</v>
      </c>
      <c r="C76" s="5" t="s">
        <v>149</v>
      </c>
      <c r="D76" s="6"/>
      <c r="E76" s="6" t="s">
        <v>77</v>
      </c>
      <c r="F76" s="229">
        <v>1</v>
      </c>
      <c r="I76" s="16">
        <v>0</v>
      </c>
      <c r="J76" s="13">
        <v>0</v>
      </c>
      <c r="K76" s="16">
        <v>10000</v>
      </c>
      <c r="L76" s="13">
        <v>10000</v>
      </c>
      <c r="M76" s="16">
        <v>10000</v>
      </c>
      <c r="N76" s="171">
        <v>10000</v>
      </c>
      <c r="O76" s="16">
        <v>70000</v>
      </c>
      <c r="P76" s="13">
        <v>70000</v>
      </c>
      <c r="Q76" s="16">
        <v>50000</v>
      </c>
      <c r="R76" s="13">
        <v>50000</v>
      </c>
      <c r="S76" s="16">
        <v>179716.24</v>
      </c>
      <c r="T76" s="13">
        <v>179716.24</v>
      </c>
      <c r="U76" s="16">
        <v>0</v>
      </c>
      <c r="V76" s="13">
        <v>0</v>
      </c>
    </row>
    <row r="77" spans="1:22" ht="15" customHeight="1" x14ac:dyDescent="0.25">
      <c r="A77" s="5" t="s">
        <v>150</v>
      </c>
      <c r="B77" s="6" t="s">
        <v>151</v>
      </c>
      <c r="C77" s="5" t="s">
        <v>152</v>
      </c>
      <c r="D77" s="6"/>
      <c r="E77" s="6" t="s">
        <v>134</v>
      </c>
      <c r="F77" s="229">
        <v>638</v>
      </c>
      <c r="I77" s="16">
        <v>0</v>
      </c>
      <c r="J77" s="13">
        <v>0</v>
      </c>
      <c r="K77" s="16">
        <v>50</v>
      </c>
      <c r="L77" s="13">
        <v>31900</v>
      </c>
      <c r="M77" s="16">
        <v>50</v>
      </c>
      <c r="N77" s="171">
        <v>31900</v>
      </c>
      <c r="O77" s="16">
        <v>20</v>
      </c>
      <c r="P77" s="13">
        <v>12760</v>
      </c>
      <c r="Q77" s="16">
        <v>5</v>
      </c>
      <c r="R77" s="13">
        <v>3190</v>
      </c>
      <c r="S77" s="16">
        <v>53.78</v>
      </c>
      <c r="T77" s="13">
        <v>34311.64</v>
      </c>
      <c r="U77" s="16">
        <v>0</v>
      </c>
      <c r="V77" s="13">
        <v>0</v>
      </c>
    </row>
    <row r="78" spans="1:22" ht="15" customHeight="1" x14ac:dyDescent="0.25">
      <c r="A78" s="5" t="s">
        <v>153</v>
      </c>
      <c r="B78" s="6" t="s">
        <v>154</v>
      </c>
      <c r="C78" s="5" t="s">
        <v>155</v>
      </c>
      <c r="D78" s="6"/>
      <c r="E78" s="6" t="s">
        <v>77</v>
      </c>
      <c r="F78" s="229">
        <v>1</v>
      </c>
      <c r="I78" s="16">
        <v>0</v>
      </c>
      <c r="J78" s="13">
        <v>0</v>
      </c>
      <c r="K78" s="16">
        <v>500</v>
      </c>
      <c r="L78" s="13">
        <v>500</v>
      </c>
      <c r="M78" s="16">
        <v>500</v>
      </c>
      <c r="N78" s="171">
        <v>500</v>
      </c>
      <c r="O78" s="16">
        <v>0</v>
      </c>
      <c r="P78" s="13">
        <v>0</v>
      </c>
      <c r="Q78" s="16">
        <v>500</v>
      </c>
      <c r="R78" s="13">
        <v>500</v>
      </c>
      <c r="S78" s="16">
        <v>1075.5</v>
      </c>
      <c r="T78" s="13">
        <v>1075.5</v>
      </c>
      <c r="U78" s="16">
        <v>0</v>
      </c>
      <c r="V78" s="13">
        <v>0</v>
      </c>
    </row>
    <row r="79" spans="1:22" ht="15" customHeight="1" x14ac:dyDescent="0.25">
      <c r="A79" s="5" t="s">
        <v>156</v>
      </c>
      <c r="B79" s="6" t="s">
        <v>157</v>
      </c>
      <c r="C79" s="5" t="s">
        <v>158</v>
      </c>
      <c r="D79" s="6"/>
      <c r="E79" s="6" t="s">
        <v>134</v>
      </c>
      <c r="F79" s="229">
        <v>638</v>
      </c>
      <c r="I79" s="16">
        <v>0</v>
      </c>
      <c r="J79" s="13">
        <v>0</v>
      </c>
      <c r="K79" s="16">
        <v>50</v>
      </c>
      <c r="L79" s="13">
        <v>31900</v>
      </c>
      <c r="M79" s="16">
        <v>50</v>
      </c>
      <c r="N79" s="171">
        <v>31900</v>
      </c>
      <c r="O79" s="16">
        <v>80</v>
      </c>
      <c r="P79" s="13">
        <v>51040</v>
      </c>
      <c r="Q79" s="16">
        <v>200</v>
      </c>
      <c r="R79" s="13">
        <v>127600</v>
      </c>
      <c r="S79" s="16">
        <v>107.55</v>
      </c>
      <c r="T79" s="13">
        <v>68616.899999999994</v>
      </c>
      <c r="U79" s="16">
        <v>0</v>
      </c>
      <c r="V79" s="13">
        <v>0</v>
      </c>
    </row>
    <row r="80" spans="1:22" ht="15" customHeight="1" x14ac:dyDescent="0.25">
      <c r="A80" s="5" t="s">
        <v>159</v>
      </c>
      <c r="B80" s="6" t="s">
        <v>160</v>
      </c>
      <c r="C80" s="5" t="s">
        <v>161</v>
      </c>
      <c r="D80" s="6"/>
      <c r="E80" s="6" t="s">
        <v>134</v>
      </c>
      <c r="F80" s="229">
        <v>638</v>
      </c>
      <c r="I80" s="16">
        <v>0</v>
      </c>
      <c r="J80" s="13">
        <v>0</v>
      </c>
      <c r="K80" s="16">
        <v>250</v>
      </c>
      <c r="L80" s="13">
        <v>159500</v>
      </c>
      <c r="M80" s="16">
        <v>250</v>
      </c>
      <c r="N80" s="171">
        <v>159500</v>
      </c>
      <c r="O80" s="16">
        <v>330</v>
      </c>
      <c r="P80" s="13">
        <v>210540</v>
      </c>
      <c r="Q80" s="16">
        <v>30</v>
      </c>
      <c r="R80" s="13">
        <v>19140</v>
      </c>
      <c r="S80" s="16">
        <v>193.59</v>
      </c>
      <c r="T80" s="13">
        <v>123510.42</v>
      </c>
      <c r="U80" s="16">
        <v>0</v>
      </c>
      <c r="V80" s="13">
        <v>0</v>
      </c>
    </row>
    <row r="81" spans="1:22" ht="15" customHeight="1" x14ac:dyDescent="0.25">
      <c r="A81" s="1"/>
      <c r="B81" s="4" t="s">
        <v>32</v>
      </c>
      <c r="C81" s="8" t="s">
        <v>33</v>
      </c>
      <c r="I81" s="245"/>
      <c r="J81" s="245"/>
      <c r="K81" s="245"/>
      <c r="L81" s="245"/>
      <c r="M81" s="245"/>
      <c r="N81" s="245"/>
      <c r="O81" s="245"/>
      <c r="P81" s="245"/>
      <c r="Q81" s="245"/>
      <c r="R81" s="245"/>
      <c r="S81" s="245"/>
      <c r="T81" s="245"/>
      <c r="U81" s="245"/>
      <c r="V81" s="245"/>
    </row>
    <row r="82" spans="1:22" ht="15" customHeight="1" x14ac:dyDescent="0.25">
      <c r="A82" s="5" t="s">
        <v>162</v>
      </c>
      <c r="B82" s="6" t="s">
        <v>35</v>
      </c>
      <c r="C82" s="5" t="s">
        <v>163</v>
      </c>
      <c r="I82" s="245"/>
      <c r="J82" s="245"/>
      <c r="K82" s="245"/>
      <c r="L82" s="245"/>
      <c r="M82" s="245"/>
      <c r="N82" s="245"/>
      <c r="O82" s="245"/>
      <c r="P82" s="245"/>
      <c r="Q82" s="245"/>
      <c r="R82" s="245"/>
      <c r="S82" s="245"/>
      <c r="T82" s="245"/>
      <c r="U82" s="245"/>
      <c r="V82" s="245"/>
    </row>
    <row r="83" spans="1:22" ht="15" customHeight="1" x14ac:dyDescent="0.25">
      <c r="A83" s="5" t="s">
        <v>164</v>
      </c>
      <c r="B83" s="6" t="s">
        <v>35</v>
      </c>
      <c r="C83" s="5" t="s">
        <v>165</v>
      </c>
      <c r="I83" s="245"/>
      <c r="J83" s="245"/>
      <c r="K83" s="245"/>
      <c r="L83" s="245"/>
      <c r="M83" s="245"/>
      <c r="N83" s="245"/>
      <c r="O83" s="245"/>
      <c r="P83" s="245"/>
      <c r="Q83" s="245"/>
      <c r="R83" s="245"/>
      <c r="S83" s="245"/>
      <c r="T83" s="245"/>
      <c r="U83" s="245"/>
      <c r="V83" s="245"/>
    </row>
    <row r="84" spans="1:22" ht="45" customHeight="1" x14ac:dyDescent="0.25">
      <c r="A84" s="1"/>
      <c r="B84" s="4" t="s">
        <v>68</v>
      </c>
      <c r="C84" s="8" t="s">
        <v>69</v>
      </c>
      <c r="D84" s="4" t="s">
        <v>70</v>
      </c>
      <c r="E84" s="4" t="s">
        <v>71</v>
      </c>
      <c r="F84" s="228" t="s">
        <v>72</v>
      </c>
      <c r="I84" s="14" t="s">
        <v>73</v>
      </c>
      <c r="J84" s="15" t="s">
        <v>28</v>
      </c>
      <c r="K84" s="14" t="s">
        <v>73</v>
      </c>
      <c r="L84" s="15" t="s">
        <v>28</v>
      </c>
      <c r="M84" s="14" t="s">
        <v>73</v>
      </c>
      <c r="N84" s="172" t="s">
        <v>28</v>
      </c>
      <c r="O84" s="14" t="s">
        <v>73</v>
      </c>
      <c r="P84" s="15" t="s">
        <v>28</v>
      </c>
      <c r="Q84" s="14" t="s">
        <v>73</v>
      </c>
      <c r="R84" s="15" t="s">
        <v>28</v>
      </c>
      <c r="S84" s="14" t="s">
        <v>73</v>
      </c>
      <c r="T84" s="15" t="s">
        <v>28</v>
      </c>
      <c r="U84" s="14" t="s">
        <v>73</v>
      </c>
      <c r="V84" s="15" t="s">
        <v>28</v>
      </c>
    </row>
    <row r="85" spans="1:22" ht="15" customHeight="1" x14ac:dyDescent="0.25">
      <c r="A85" s="5" t="s">
        <v>166</v>
      </c>
      <c r="B85" s="6" t="s">
        <v>167</v>
      </c>
      <c r="C85" s="5" t="s">
        <v>168</v>
      </c>
      <c r="D85" s="6"/>
      <c r="E85" s="6" t="s">
        <v>77</v>
      </c>
      <c r="F85" s="229">
        <v>1</v>
      </c>
      <c r="I85" s="16">
        <v>0</v>
      </c>
      <c r="J85" s="13">
        <v>0</v>
      </c>
      <c r="K85" s="16">
        <v>500000</v>
      </c>
      <c r="L85" s="13">
        <v>500000</v>
      </c>
      <c r="M85" s="16">
        <v>500000</v>
      </c>
      <c r="N85" s="171">
        <v>500000</v>
      </c>
      <c r="O85" s="16">
        <v>455000</v>
      </c>
      <c r="P85" s="13">
        <v>455000</v>
      </c>
      <c r="Q85" s="16">
        <v>400000</v>
      </c>
      <c r="R85" s="13">
        <v>400000</v>
      </c>
      <c r="S85" s="16">
        <v>430325.22</v>
      </c>
      <c r="T85" s="13">
        <v>430325.22</v>
      </c>
      <c r="U85" s="16">
        <v>0</v>
      </c>
      <c r="V85" s="13">
        <v>0</v>
      </c>
    </row>
    <row r="86" spans="1:22" ht="15" customHeight="1" x14ac:dyDescent="0.25">
      <c r="A86" s="5" t="s">
        <v>169</v>
      </c>
      <c r="B86" s="6" t="s">
        <v>170</v>
      </c>
      <c r="C86" s="5" t="s">
        <v>171</v>
      </c>
      <c r="D86" s="6"/>
      <c r="E86" s="6" t="s">
        <v>134</v>
      </c>
      <c r="F86" s="229">
        <v>638</v>
      </c>
      <c r="I86" s="16">
        <v>0</v>
      </c>
      <c r="J86" s="13">
        <v>0</v>
      </c>
      <c r="K86" s="16">
        <v>50</v>
      </c>
      <c r="L86" s="13">
        <v>31900</v>
      </c>
      <c r="M86" s="16">
        <v>50</v>
      </c>
      <c r="N86" s="171">
        <v>31900</v>
      </c>
      <c r="O86" s="16">
        <v>940</v>
      </c>
      <c r="P86" s="13">
        <v>599720</v>
      </c>
      <c r="Q86" s="16">
        <v>50</v>
      </c>
      <c r="R86" s="13">
        <v>31900</v>
      </c>
      <c r="S86" s="16">
        <v>364.01</v>
      </c>
      <c r="T86" s="13">
        <v>232238.38</v>
      </c>
      <c r="U86" s="16">
        <v>0</v>
      </c>
      <c r="V86" s="13">
        <v>0</v>
      </c>
    </row>
    <row r="87" spans="1:22" ht="15" customHeight="1" x14ac:dyDescent="0.25">
      <c r="A87" s="5" t="s">
        <v>172</v>
      </c>
      <c r="B87" s="6" t="s">
        <v>173</v>
      </c>
      <c r="C87" s="5" t="s">
        <v>174</v>
      </c>
      <c r="D87" s="6"/>
      <c r="E87" s="6" t="s">
        <v>77</v>
      </c>
      <c r="F87" s="229">
        <v>1</v>
      </c>
      <c r="I87" s="16">
        <v>0</v>
      </c>
      <c r="J87" s="13">
        <v>0</v>
      </c>
      <c r="K87" s="16">
        <v>5000</v>
      </c>
      <c r="L87" s="13">
        <v>5000</v>
      </c>
      <c r="M87" s="16">
        <v>5000</v>
      </c>
      <c r="N87" s="171">
        <v>5000</v>
      </c>
      <c r="O87" s="16">
        <v>25000</v>
      </c>
      <c r="P87" s="13">
        <v>25000</v>
      </c>
      <c r="Q87" s="16">
        <v>20000</v>
      </c>
      <c r="R87" s="13">
        <v>20000</v>
      </c>
      <c r="S87" s="16">
        <v>10755.01</v>
      </c>
      <c r="T87" s="13">
        <v>10755.01</v>
      </c>
      <c r="U87" s="16">
        <v>0</v>
      </c>
      <c r="V87" s="13">
        <v>0</v>
      </c>
    </row>
    <row r="88" spans="1:22" ht="15" customHeight="1" x14ac:dyDescent="0.25">
      <c r="A88" s="5" t="s">
        <v>175</v>
      </c>
      <c r="B88" s="6" t="s">
        <v>176</v>
      </c>
      <c r="C88" s="5" t="s">
        <v>177</v>
      </c>
      <c r="D88" s="6"/>
      <c r="E88" s="6" t="s">
        <v>77</v>
      </c>
      <c r="F88" s="229">
        <v>1</v>
      </c>
      <c r="I88" s="16">
        <v>0</v>
      </c>
      <c r="J88" s="13">
        <v>0</v>
      </c>
      <c r="K88" s="16">
        <v>50000</v>
      </c>
      <c r="L88" s="13">
        <v>50000</v>
      </c>
      <c r="M88" s="16">
        <v>50000</v>
      </c>
      <c r="N88" s="171">
        <v>50000</v>
      </c>
      <c r="O88" s="16">
        <v>190000</v>
      </c>
      <c r="P88" s="13">
        <v>190000</v>
      </c>
      <c r="Q88" s="16">
        <v>25000</v>
      </c>
      <c r="R88" s="13">
        <v>25000</v>
      </c>
      <c r="S88" s="16">
        <v>195267.99</v>
      </c>
      <c r="T88" s="13">
        <v>195267.99</v>
      </c>
      <c r="U88" s="16">
        <v>0</v>
      </c>
      <c r="V88" s="13">
        <v>0</v>
      </c>
    </row>
    <row r="89" spans="1:22" ht="15" customHeight="1" x14ac:dyDescent="0.25">
      <c r="A89" s="5" t="s">
        <v>178</v>
      </c>
      <c r="B89" s="6" t="s">
        <v>179</v>
      </c>
      <c r="C89" s="5" t="s">
        <v>180</v>
      </c>
      <c r="D89" s="6"/>
      <c r="E89" s="6" t="s">
        <v>134</v>
      </c>
      <c r="F89" s="229">
        <v>638</v>
      </c>
      <c r="I89" s="16">
        <v>0</v>
      </c>
      <c r="J89" s="13">
        <v>0</v>
      </c>
      <c r="K89" s="16">
        <v>20</v>
      </c>
      <c r="L89" s="13">
        <v>12760</v>
      </c>
      <c r="M89" s="16">
        <v>20</v>
      </c>
      <c r="N89" s="171">
        <v>12760</v>
      </c>
      <c r="O89" s="16">
        <v>200</v>
      </c>
      <c r="P89" s="13">
        <v>127600</v>
      </c>
      <c r="Q89" s="16">
        <v>10</v>
      </c>
      <c r="R89" s="13">
        <v>6380</v>
      </c>
      <c r="S89" s="16">
        <v>72.8</v>
      </c>
      <c r="T89" s="13">
        <v>46446.400000000001</v>
      </c>
      <c r="U89" s="16">
        <v>0</v>
      </c>
      <c r="V89" s="13">
        <v>0</v>
      </c>
    </row>
    <row r="90" spans="1:22" ht="15" customHeight="1" x14ac:dyDescent="0.25">
      <c r="A90" s="5" t="s">
        <v>181</v>
      </c>
      <c r="B90" s="6" t="s">
        <v>182</v>
      </c>
      <c r="C90" s="5" t="s">
        <v>183</v>
      </c>
      <c r="D90" s="6"/>
      <c r="E90" s="6" t="s">
        <v>77</v>
      </c>
      <c r="F90" s="229">
        <v>1</v>
      </c>
      <c r="I90" s="16">
        <v>0</v>
      </c>
      <c r="J90" s="13">
        <v>0</v>
      </c>
      <c r="K90" s="16">
        <v>2000</v>
      </c>
      <c r="L90" s="13">
        <v>2000</v>
      </c>
      <c r="M90" s="16">
        <v>2000</v>
      </c>
      <c r="N90" s="171">
        <v>2000</v>
      </c>
      <c r="O90" s="16">
        <v>5000</v>
      </c>
      <c r="P90" s="13">
        <v>5000</v>
      </c>
      <c r="Q90" s="16">
        <v>1000</v>
      </c>
      <c r="R90" s="13">
        <v>1000</v>
      </c>
      <c r="S90" s="16">
        <v>5377.51</v>
      </c>
      <c r="T90" s="13">
        <v>5377.51</v>
      </c>
      <c r="U90" s="16">
        <v>0</v>
      </c>
      <c r="V90" s="13">
        <v>0</v>
      </c>
    </row>
    <row r="91" spans="1:22" ht="15" customHeight="1" x14ac:dyDescent="0.25">
      <c r="A91" s="5" t="s">
        <v>184</v>
      </c>
      <c r="B91" s="6" t="s">
        <v>185</v>
      </c>
      <c r="C91" s="5" t="s">
        <v>186</v>
      </c>
      <c r="D91" s="6"/>
      <c r="E91" s="6" t="s">
        <v>134</v>
      </c>
      <c r="F91" s="229">
        <v>638</v>
      </c>
      <c r="I91" s="16">
        <v>0</v>
      </c>
      <c r="J91" s="13">
        <v>0</v>
      </c>
      <c r="K91" s="16">
        <v>200</v>
      </c>
      <c r="L91" s="13">
        <v>127600</v>
      </c>
      <c r="M91" s="16">
        <v>200</v>
      </c>
      <c r="N91" s="171">
        <v>127600</v>
      </c>
      <c r="O91" s="16">
        <v>1399</v>
      </c>
      <c r="P91" s="13">
        <v>892562</v>
      </c>
      <c r="Q91" s="16">
        <v>200</v>
      </c>
      <c r="R91" s="13">
        <v>127600</v>
      </c>
      <c r="S91" s="16">
        <v>161.33000000000001</v>
      </c>
      <c r="T91" s="13">
        <v>102928.54</v>
      </c>
      <c r="U91" s="16">
        <v>0</v>
      </c>
      <c r="V91" s="13">
        <v>0</v>
      </c>
    </row>
    <row r="92" spans="1:22" ht="15" customHeight="1" x14ac:dyDescent="0.25">
      <c r="A92" s="1"/>
      <c r="B92" s="4" t="s">
        <v>32</v>
      </c>
      <c r="C92" s="8" t="s">
        <v>33</v>
      </c>
      <c r="I92" s="245"/>
      <c r="J92" s="245"/>
      <c r="K92" s="245"/>
      <c r="L92" s="245"/>
      <c r="M92" s="245"/>
      <c r="N92" s="245"/>
      <c r="O92" s="245"/>
      <c r="P92" s="245"/>
      <c r="Q92" s="245"/>
      <c r="R92" s="245"/>
      <c r="S92" s="245"/>
      <c r="T92" s="245"/>
      <c r="U92" s="245"/>
      <c r="V92" s="245"/>
    </row>
    <row r="93" spans="1:22" ht="15" customHeight="1" x14ac:dyDescent="0.25">
      <c r="A93" s="5" t="s">
        <v>187</v>
      </c>
      <c r="B93" s="6" t="s">
        <v>35</v>
      </c>
      <c r="C93" s="5" t="s">
        <v>188</v>
      </c>
      <c r="I93" s="245"/>
      <c r="J93" s="245"/>
      <c r="K93" s="245"/>
      <c r="L93" s="245"/>
      <c r="M93" s="245"/>
      <c r="N93" s="245"/>
      <c r="O93" s="245"/>
      <c r="P93" s="245"/>
      <c r="Q93" s="245"/>
      <c r="R93" s="245"/>
      <c r="S93" s="245"/>
      <c r="T93" s="245"/>
      <c r="U93" s="245"/>
      <c r="V93" s="245"/>
    </row>
    <row r="94" spans="1:22" ht="15" customHeight="1" x14ac:dyDescent="0.25">
      <c r="A94" s="5" t="s">
        <v>189</v>
      </c>
      <c r="B94" s="6" t="s">
        <v>35</v>
      </c>
      <c r="C94" s="5" t="s">
        <v>190</v>
      </c>
      <c r="I94" s="245"/>
      <c r="J94" s="245"/>
      <c r="K94" s="245"/>
      <c r="L94" s="245"/>
      <c r="M94" s="245"/>
      <c r="N94" s="245"/>
      <c r="O94" s="245"/>
      <c r="P94" s="245"/>
      <c r="Q94" s="245"/>
      <c r="R94" s="245"/>
      <c r="S94" s="245"/>
      <c r="T94" s="245"/>
      <c r="U94" s="245"/>
      <c r="V94" s="245"/>
    </row>
    <row r="95" spans="1:22" ht="45" customHeight="1" x14ac:dyDescent="0.25">
      <c r="A95" s="1"/>
      <c r="B95" s="4" t="s">
        <v>68</v>
      </c>
      <c r="C95" s="8" t="s">
        <v>69</v>
      </c>
      <c r="D95" s="4" t="s">
        <v>70</v>
      </c>
      <c r="E95" s="4" t="s">
        <v>71</v>
      </c>
      <c r="F95" s="228" t="s">
        <v>72</v>
      </c>
      <c r="I95" s="14" t="s">
        <v>73</v>
      </c>
      <c r="J95" s="15" t="s">
        <v>28</v>
      </c>
      <c r="K95" s="14" t="s">
        <v>73</v>
      </c>
      <c r="L95" s="15" t="s">
        <v>28</v>
      </c>
      <c r="M95" s="14" t="s">
        <v>73</v>
      </c>
      <c r="N95" s="172" t="s">
        <v>28</v>
      </c>
      <c r="O95" s="14" t="s">
        <v>73</v>
      </c>
      <c r="P95" s="15" t="s">
        <v>28</v>
      </c>
      <c r="Q95" s="14" t="s">
        <v>73</v>
      </c>
      <c r="R95" s="15" t="s">
        <v>28</v>
      </c>
      <c r="S95" s="14" t="s">
        <v>73</v>
      </c>
      <c r="T95" s="15" t="s">
        <v>28</v>
      </c>
      <c r="U95" s="14" t="s">
        <v>73</v>
      </c>
      <c r="V95" s="15" t="s">
        <v>28</v>
      </c>
    </row>
    <row r="96" spans="1:22" ht="15" customHeight="1" x14ac:dyDescent="0.25">
      <c r="A96" s="5" t="s">
        <v>191</v>
      </c>
      <c r="B96" s="6" t="s">
        <v>192</v>
      </c>
      <c r="C96" s="5" t="s">
        <v>193</v>
      </c>
      <c r="D96" s="6"/>
      <c r="E96" s="6" t="s">
        <v>77</v>
      </c>
      <c r="F96" s="229">
        <v>1</v>
      </c>
      <c r="I96" s="16">
        <v>0</v>
      </c>
      <c r="J96" s="13">
        <v>0</v>
      </c>
      <c r="K96" s="16">
        <v>250000</v>
      </c>
      <c r="L96" s="13">
        <v>250000</v>
      </c>
      <c r="M96" s="16">
        <v>250000</v>
      </c>
      <c r="N96" s="171">
        <v>250000</v>
      </c>
      <c r="O96" s="16">
        <v>175000</v>
      </c>
      <c r="P96" s="13">
        <v>175000</v>
      </c>
      <c r="Q96" s="16">
        <v>0</v>
      </c>
      <c r="R96" s="13">
        <v>0</v>
      </c>
      <c r="S96" s="16">
        <v>180684.2</v>
      </c>
      <c r="T96" s="13">
        <v>180684.2</v>
      </c>
      <c r="U96" s="16">
        <v>0</v>
      </c>
      <c r="V96" s="13">
        <v>0</v>
      </c>
    </row>
    <row r="97" spans="1:22" ht="15" customHeight="1" x14ac:dyDescent="0.25">
      <c r="A97" s="5" t="s">
        <v>194</v>
      </c>
      <c r="B97" s="6" t="s">
        <v>195</v>
      </c>
      <c r="C97" s="5" t="s">
        <v>196</v>
      </c>
      <c r="D97" s="6"/>
      <c r="E97" s="6" t="s">
        <v>77</v>
      </c>
      <c r="F97" s="229">
        <v>1</v>
      </c>
      <c r="I97" s="16">
        <v>0</v>
      </c>
      <c r="J97" s="13">
        <v>0</v>
      </c>
      <c r="K97" s="16">
        <v>400000</v>
      </c>
      <c r="L97" s="13">
        <v>400000</v>
      </c>
      <c r="M97" s="16">
        <v>400000</v>
      </c>
      <c r="N97" s="171">
        <v>400000</v>
      </c>
      <c r="O97" s="16">
        <v>220000</v>
      </c>
      <c r="P97" s="13">
        <v>220000</v>
      </c>
      <c r="Q97" s="16">
        <v>365000</v>
      </c>
      <c r="R97" s="13">
        <v>365000</v>
      </c>
      <c r="S97" s="16">
        <v>271026.28999999998</v>
      </c>
      <c r="T97" s="13">
        <v>271026.28999999998</v>
      </c>
      <c r="U97" s="16">
        <v>0</v>
      </c>
      <c r="V97" s="13">
        <v>0</v>
      </c>
    </row>
    <row r="98" spans="1:22" ht="15" customHeight="1" x14ac:dyDescent="0.25">
      <c r="A98" s="5" t="s">
        <v>197</v>
      </c>
      <c r="B98" s="6" t="s">
        <v>198</v>
      </c>
      <c r="C98" s="5" t="s">
        <v>199</v>
      </c>
      <c r="D98" s="6"/>
      <c r="E98" s="6" t="s">
        <v>77</v>
      </c>
      <c r="F98" s="229">
        <v>1</v>
      </c>
      <c r="I98" s="16">
        <v>0</v>
      </c>
      <c r="J98" s="13">
        <v>0</v>
      </c>
      <c r="K98" s="16">
        <v>500000</v>
      </c>
      <c r="L98" s="13">
        <v>500000</v>
      </c>
      <c r="M98" s="16">
        <v>500000</v>
      </c>
      <c r="N98" s="171">
        <v>500000</v>
      </c>
      <c r="O98" s="16">
        <v>450000</v>
      </c>
      <c r="P98" s="13">
        <v>450000</v>
      </c>
      <c r="Q98" s="16">
        <v>485450</v>
      </c>
      <c r="R98" s="13">
        <v>485450</v>
      </c>
      <c r="S98" s="16">
        <v>395246.68</v>
      </c>
      <c r="T98" s="13">
        <v>395246.68</v>
      </c>
      <c r="U98" s="16">
        <v>0</v>
      </c>
      <c r="V98" s="13">
        <v>0</v>
      </c>
    </row>
    <row r="99" spans="1:22" ht="15" customHeight="1" x14ac:dyDescent="0.25">
      <c r="A99" s="1"/>
      <c r="B99" s="4" t="s">
        <v>32</v>
      </c>
      <c r="C99" s="8" t="s">
        <v>33</v>
      </c>
      <c r="I99" s="245"/>
      <c r="J99" s="245"/>
      <c r="K99" s="245"/>
      <c r="L99" s="245"/>
      <c r="M99" s="245"/>
      <c r="N99" s="245"/>
      <c r="O99" s="245"/>
      <c r="P99" s="245"/>
      <c r="Q99" s="245"/>
      <c r="R99" s="245"/>
      <c r="S99" s="245"/>
      <c r="T99" s="245"/>
      <c r="U99" s="245"/>
      <c r="V99" s="245"/>
    </row>
    <row r="100" spans="1:22" ht="15" customHeight="1" x14ac:dyDescent="0.25">
      <c r="A100" s="5" t="s">
        <v>200</v>
      </c>
      <c r="B100" s="6" t="s">
        <v>35</v>
      </c>
      <c r="C100" s="5" t="s">
        <v>201</v>
      </c>
      <c r="I100" s="245"/>
      <c r="J100" s="245"/>
      <c r="K100" s="245"/>
      <c r="L100" s="245"/>
      <c r="M100" s="245"/>
      <c r="N100" s="245"/>
      <c r="O100" s="245"/>
      <c r="P100" s="245"/>
      <c r="Q100" s="245"/>
      <c r="R100" s="245"/>
      <c r="S100" s="245"/>
      <c r="T100" s="245"/>
      <c r="U100" s="245"/>
      <c r="V100" s="245"/>
    </row>
    <row r="101" spans="1:22" ht="45" customHeight="1" x14ac:dyDescent="0.25">
      <c r="A101" s="1"/>
      <c r="B101" s="4" t="s">
        <v>68</v>
      </c>
      <c r="C101" s="8" t="s">
        <v>69</v>
      </c>
      <c r="D101" s="4" t="s">
        <v>70</v>
      </c>
      <c r="E101" s="4" t="s">
        <v>71</v>
      </c>
      <c r="F101" s="228" t="s">
        <v>72</v>
      </c>
      <c r="I101" s="14" t="s">
        <v>73</v>
      </c>
      <c r="J101" s="15" t="s">
        <v>28</v>
      </c>
      <c r="K101" s="14" t="s">
        <v>73</v>
      </c>
      <c r="L101" s="15" t="s">
        <v>28</v>
      </c>
      <c r="M101" s="14" t="s">
        <v>73</v>
      </c>
      <c r="N101" s="172" t="s">
        <v>28</v>
      </c>
      <c r="O101" s="14" t="s">
        <v>73</v>
      </c>
      <c r="P101" s="15" t="s">
        <v>28</v>
      </c>
      <c r="Q101" s="14" t="s">
        <v>73</v>
      </c>
      <c r="R101" s="15" t="s">
        <v>28</v>
      </c>
      <c r="S101" s="14" t="s">
        <v>73</v>
      </c>
      <c r="T101" s="15" t="s">
        <v>28</v>
      </c>
      <c r="U101" s="14" t="s">
        <v>73</v>
      </c>
      <c r="V101" s="15" t="s">
        <v>28</v>
      </c>
    </row>
    <row r="102" spans="1:22" ht="15" customHeight="1" x14ac:dyDescent="0.25">
      <c r="A102" s="5" t="s">
        <v>202</v>
      </c>
      <c r="B102" s="6" t="s">
        <v>203</v>
      </c>
      <c r="C102" s="5" t="s">
        <v>204</v>
      </c>
      <c r="D102" s="6"/>
      <c r="E102" s="6" t="s">
        <v>134</v>
      </c>
      <c r="F102" s="229">
        <v>638</v>
      </c>
      <c r="I102" s="16">
        <v>0</v>
      </c>
      <c r="J102" s="13">
        <v>0</v>
      </c>
      <c r="K102" s="16">
        <v>150</v>
      </c>
      <c r="L102" s="13">
        <v>95700</v>
      </c>
      <c r="M102" s="16">
        <v>150</v>
      </c>
      <c r="N102" s="171">
        <v>95700</v>
      </c>
      <c r="O102" s="16">
        <v>90</v>
      </c>
      <c r="P102" s="13">
        <v>57420</v>
      </c>
      <c r="Q102" s="16">
        <v>0</v>
      </c>
      <c r="R102" s="13">
        <v>0</v>
      </c>
      <c r="S102" s="16">
        <v>82.73</v>
      </c>
      <c r="T102" s="13">
        <v>52781.74</v>
      </c>
      <c r="U102" s="16">
        <v>0</v>
      </c>
      <c r="V102" s="13">
        <v>0</v>
      </c>
    </row>
    <row r="103" spans="1:22" ht="15" customHeight="1" x14ac:dyDescent="0.25">
      <c r="A103" s="5" t="s">
        <v>205</v>
      </c>
      <c r="B103" s="6" t="s">
        <v>206</v>
      </c>
      <c r="C103" s="5" t="s">
        <v>207</v>
      </c>
      <c r="D103" s="6"/>
      <c r="E103" s="6" t="s">
        <v>134</v>
      </c>
      <c r="F103" s="229">
        <v>638</v>
      </c>
      <c r="I103" s="16">
        <v>0</v>
      </c>
      <c r="J103" s="13">
        <v>0</v>
      </c>
      <c r="K103" s="16">
        <v>170</v>
      </c>
      <c r="L103" s="13">
        <v>108460</v>
      </c>
      <c r="M103" s="16">
        <v>170</v>
      </c>
      <c r="N103" s="171">
        <v>108460</v>
      </c>
      <c r="O103" s="16">
        <v>150</v>
      </c>
      <c r="P103" s="13">
        <v>95700</v>
      </c>
      <c r="Q103" s="16">
        <v>10</v>
      </c>
      <c r="R103" s="13">
        <v>6380</v>
      </c>
      <c r="S103" s="16">
        <v>165.47</v>
      </c>
      <c r="T103" s="13">
        <v>105569.86</v>
      </c>
      <c r="U103" s="16">
        <v>0</v>
      </c>
      <c r="V103" s="13">
        <v>0</v>
      </c>
    </row>
    <row r="104" spans="1:22" ht="15" customHeight="1" x14ac:dyDescent="0.25">
      <c r="A104" s="5" t="s">
        <v>208</v>
      </c>
      <c r="B104" s="6" t="s">
        <v>209</v>
      </c>
      <c r="C104" s="5" t="s">
        <v>210</v>
      </c>
      <c r="D104" s="6"/>
      <c r="E104" s="6" t="s">
        <v>134</v>
      </c>
      <c r="F104" s="229">
        <v>638</v>
      </c>
      <c r="I104" s="16">
        <v>0</v>
      </c>
      <c r="J104" s="13">
        <v>0</v>
      </c>
      <c r="K104" s="16">
        <v>250</v>
      </c>
      <c r="L104" s="13">
        <v>159500</v>
      </c>
      <c r="M104" s="16">
        <v>250</v>
      </c>
      <c r="N104" s="171">
        <v>159500</v>
      </c>
      <c r="O104" s="16">
        <v>850</v>
      </c>
      <c r="P104" s="13">
        <v>542300</v>
      </c>
      <c r="Q104" s="16">
        <v>15</v>
      </c>
      <c r="R104" s="13">
        <v>9570</v>
      </c>
      <c r="S104" s="16">
        <v>413.66</v>
      </c>
      <c r="T104" s="13">
        <v>263915.08</v>
      </c>
      <c r="U104" s="16">
        <v>0</v>
      </c>
      <c r="V104" s="13">
        <v>0</v>
      </c>
    </row>
    <row r="105" spans="1:22" ht="15" customHeight="1" x14ac:dyDescent="0.25">
      <c r="A105" s="1"/>
      <c r="B105" s="4" t="s">
        <v>32</v>
      </c>
      <c r="C105" s="8" t="s">
        <v>33</v>
      </c>
      <c r="I105" s="245"/>
      <c r="J105" s="245"/>
      <c r="K105" s="245"/>
      <c r="L105" s="245"/>
      <c r="M105" s="245"/>
      <c r="N105" s="245"/>
      <c r="O105" s="245"/>
      <c r="P105" s="245"/>
      <c r="Q105" s="245"/>
      <c r="R105" s="245"/>
      <c r="S105" s="245"/>
      <c r="T105" s="245"/>
      <c r="U105" s="245"/>
      <c r="V105" s="245"/>
    </row>
    <row r="106" spans="1:22" ht="15" customHeight="1" x14ac:dyDescent="0.25">
      <c r="A106" s="5" t="s">
        <v>211</v>
      </c>
      <c r="B106" s="6" t="s">
        <v>35</v>
      </c>
      <c r="C106" s="5" t="s">
        <v>212</v>
      </c>
      <c r="I106" s="245"/>
      <c r="J106" s="245"/>
      <c r="K106" s="245"/>
      <c r="L106" s="245"/>
      <c r="M106" s="245"/>
      <c r="N106" s="245"/>
      <c r="O106" s="245"/>
      <c r="P106" s="245"/>
      <c r="Q106" s="245"/>
      <c r="R106" s="245"/>
      <c r="S106" s="245"/>
      <c r="T106" s="245"/>
      <c r="U106" s="245"/>
      <c r="V106" s="245"/>
    </row>
    <row r="107" spans="1:22" ht="45" customHeight="1" x14ac:dyDescent="0.25">
      <c r="A107" s="1"/>
      <c r="B107" s="4" t="s">
        <v>68</v>
      </c>
      <c r="C107" s="8" t="s">
        <v>69</v>
      </c>
      <c r="D107" s="4" t="s">
        <v>70</v>
      </c>
      <c r="E107" s="4" t="s">
        <v>71</v>
      </c>
      <c r="F107" s="228" t="s">
        <v>72</v>
      </c>
      <c r="I107" s="14" t="s">
        <v>73</v>
      </c>
      <c r="J107" s="15" t="s">
        <v>28</v>
      </c>
      <c r="K107" s="14" t="s">
        <v>73</v>
      </c>
      <c r="L107" s="15" t="s">
        <v>28</v>
      </c>
      <c r="M107" s="14" t="s">
        <v>73</v>
      </c>
      <c r="N107" s="172" t="s">
        <v>28</v>
      </c>
      <c r="O107" s="14" t="s">
        <v>73</v>
      </c>
      <c r="P107" s="15" t="s">
        <v>28</v>
      </c>
      <c r="Q107" s="14" t="s">
        <v>73</v>
      </c>
      <c r="R107" s="15" t="s">
        <v>28</v>
      </c>
      <c r="S107" s="14" t="s">
        <v>73</v>
      </c>
      <c r="T107" s="15" t="s">
        <v>28</v>
      </c>
      <c r="U107" s="14" t="s">
        <v>73</v>
      </c>
      <c r="V107" s="15" t="s">
        <v>28</v>
      </c>
    </row>
    <row r="108" spans="1:22" ht="15" customHeight="1" x14ac:dyDescent="0.25">
      <c r="A108" s="5" t="s">
        <v>213</v>
      </c>
      <c r="B108" s="6" t="s">
        <v>214</v>
      </c>
      <c r="C108" s="5" t="s">
        <v>215</v>
      </c>
      <c r="D108" s="6"/>
      <c r="E108" s="6" t="s">
        <v>134</v>
      </c>
      <c r="F108" s="229">
        <v>638</v>
      </c>
      <c r="I108" s="16">
        <v>0</v>
      </c>
      <c r="J108" s="13">
        <v>0</v>
      </c>
      <c r="K108" s="16">
        <v>7500</v>
      </c>
      <c r="L108" s="13">
        <v>4785000</v>
      </c>
      <c r="M108" s="16">
        <v>7500</v>
      </c>
      <c r="N108" s="171">
        <v>4785000</v>
      </c>
      <c r="O108" s="16">
        <v>28036</v>
      </c>
      <c r="P108" s="13">
        <v>17886968</v>
      </c>
      <c r="Q108" s="16">
        <v>17550</v>
      </c>
      <c r="R108" s="13">
        <v>11196900</v>
      </c>
      <c r="S108" s="16">
        <v>59197.73</v>
      </c>
      <c r="T108" s="13">
        <v>37768151.740000002</v>
      </c>
      <c r="U108" s="16">
        <v>0</v>
      </c>
      <c r="V108" s="13">
        <v>0</v>
      </c>
    </row>
    <row r="109" spans="1:22" ht="15" customHeight="1" x14ac:dyDescent="0.25">
      <c r="A109" s="5" t="s">
        <v>216</v>
      </c>
      <c r="B109" s="6" t="s">
        <v>217</v>
      </c>
      <c r="C109" s="5" t="s">
        <v>218</v>
      </c>
      <c r="D109" s="6"/>
      <c r="E109" s="6" t="s">
        <v>134</v>
      </c>
      <c r="F109" s="229">
        <v>638</v>
      </c>
      <c r="I109" s="16">
        <v>0</v>
      </c>
      <c r="J109" s="13">
        <v>0</v>
      </c>
      <c r="K109" s="16">
        <v>400</v>
      </c>
      <c r="L109" s="13">
        <v>255200</v>
      </c>
      <c r="M109" s="16">
        <v>400</v>
      </c>
      <c r="N109" s="171">
        <v>255200</v>
      </c>
      <c r="O109" s="16">
        <v>987</v>
      </c>
      <c r="P109" s="13">
        <v>629706</v>
      </c>
      <c r="Q109" s="16">
        <v>366</v>
      </c>
      <c r="R109" s="13">
        <v>233508</v>
      </c>
      <c r="S109" s="16">
        <v>433.35</v>
      </c>
      <c r="T109" s="13">
        <v>276477.3</v>
      </c>
      <c r="U109" s="16">
        <v>0</v>
      </c>
      <c r="V109" s="13">
        <v>0</v>
      </c>
    </row>
    <row r="110" spans="1:22" ht="15" customHeight="1" x14ac:dyDescent="0.25">
      <c r="A110" s="1"/>
      <c r="B110" s="4" t="s">
        <v>32</v>
      </c>
      <c r="C110" s="8" t="s">
        <v>33</v>
      </c>
      <c r="I110" s="245"/>
      <c r="J110" s="245"/>
      <c r="K110" s="245"/>
      <c r="L110" s="245"/>
      <c r="M110" s="245"/>
      <c r="N110" s="245"/>
      <c r="O110" s="245"/>
      <c r="P110" s="245"/>
      <c r="Q110" s="245"/>
      <c r="R110" s="245"/>
      <c r="S110" s="245"/>
      <c r="T110" s="245"/>
      <c r="U110" s="245"/>
      <c r="V110" s="245"/>
    </row>
    <row r="111" spans="1:22" ht="15" customHeight="1" x14ac:dyDescent="0.25">
      <c r="A111" s="5" t="s">
        <v>219</v>
      </c>
      <c r="B111" s="6" t="s">
        <v>35</v>
      </c>
      <c r="C111" s="5" t="s">
        <v>220</v>
      </c>
      <c r="I111" s="245"/>
      <c r="J111" s="245"/>
      <c r="K111" s="245"/>
      <c r="L111" s="245"/>
      <c r="M111" s="245"/>
      <c r="N111" s="245"/>
      <c r="O111" s="245"/>
      <c r="P111" s="245"/>
      <c r="Q111" s="245"/>
      <c r="R111" s="245"/>
      <c r="S111" s="245"/>
      <c r="T111" s="245"/>
      <c r="U111" s="245"/>
      <c r="V111" s="245"/>
    </row>
    <row r="112" spans="1:22" ht="15" customHeight="1" x14ac:dyDescent="0.25">
      <c r="A112" s="5" t="s">
        <v>221</v>
      </c>
      <c r="B112" s="6" t="s">
        <v>35</v>
      </c>
      <c r="C112" s="5" t="s">
        <v>222</v>
      </c>
      <c r="I112" s="245"/>
      <c r="J112" s="245"/>
      <c r="K112" s="245"/>
      <c r="L112" s="245"/>
      <c r="M112" s="245"/>
      <c r="N112" s="245"/>
      <c r="O112" s="245"/>
      <c r="P112" s="245"/>
      <c r="Q112" s="245"/>
      <c r="R112" s="245"/>
      <c r="S112" s="245"/>
      <c r="T112" s="245"/>
      <c r="U112" s="245"/>
      <c r="V112" s="245"/>
    </row>
    <row r="113" spans="1:22" ht="45" customHeight="1" x14ac:dyDescent="0.25">
      <c r="A113" s="1"/>
      <c r="B113" s="4" t="s">
        <v>68</v>
      </c>
      <c r="C113" s="8" t="s">
        <v>69</v>
      </c>
      <c r="D113" s="4" t="s">
        <v>70</v>
      </c>
      <c r="E113" s="4" t="s">
        <v>71</v>
      </c>
      <c r="F113" s="228" t="s">
        <v>72</v>
      </c>
      <c r="I113" s="14" t="s">
        <v>73</v>
      </c>
      <c r="J113" s="15" t="s">
        <v>28</v>
      </c>
      <c r="K113" s="14" t="s">
        <v>73</v>
      </c>
      <c r="L113" s="15" t="s">
        <v>28</v>
      </c>
      <c r="M113" s="14" t="s">
        <v>73</v>
      </c>
      <c r="N113" s="172" t="s">
        <v>28</v>
      </c>
      <c r="O113" s="14" t="s">
        <v>73</v>
      </c>
      <c r="P113" s="15" t="s">
        <v>28</v>
      </c>
      <c r="Q113" s="14" t="s">
        <v>73</v>
      </c>
      <c r="R113" s="15" t="s">
        <v>28</v>
      </c>
      <c r="S113" s="14" t="s">
        <v>73</v>
      </c>
      <c r="T113" s="15" t="s">
        <v>28</v>
      </c>
      <c r="U113" s="14" t="s">
        <v>73</v>
      </c>
      <c r="V113" s="15" t="s">
        <v>28</v>
      </c>
    </row>
    <row r="114" spans="1:22" ht="15" customHeight="1" x14ac:dyDescent="0.25">
      <c r="A114" s="5" t="s">
        <v>223</v>
      </c>
      <c r="B114" s="6" t="s">
        <v>224</v>
      </c>
      <c r="C114" s="5" t="s">
        <v>130</v>
      </c>
      <c r="D114" s="6"/>
      <c r="E114" s="6" t="s">
        <v>77</v>
      </c>
      <c r="F114" s="229">
        <v>1</v>
      </c>
      <c r="I114" s="16">
        <v>0</v>
      </c>
      <c r="J114" s="13">
        <v>0</v>
      </c>
      <c r="K114" s="16">
        <v>100000</v>
      </c>
      <c r="L114" s="13">
        <v>100000</v>
      </c>
      <c r="M114" s="16">
        <v>100000</v>
      </c>
      <c r="N114" s="171">
        <v>100000</v>
      </c>
      <c r="O114" s="16">
        <v>200000</v>
      </c>
      <c r="P114" s="13">
        <v>200000</v>
      </c>
      <c r="Q114" s="16">
        <v>100000</v>
      </c>
      <c r="R114" s="13">
        <v>100000</v>
      </c>
      <c r="S114" s="16">
        <v>33125.440000000002</v>
      </c>
      <c r="T114" s="13">
        <v>33125.440000000002</v>
      </c>
      <c r="U114" s="16">
        <v>0</v>
      </c>
      <c r="V114" s="13">
        <v>0</v>
      </c>
    </row>
    <row r="115" spans="1:22" ht="15" customHeight="1" x14ac:dyDescent="0.25">
      <c r="A115" s="5" t="s">
        <v>225</v>
      </c>
      <c r="B115" s="6" t="s">
        <v>226</v>
      </c>
      <c r="C115" s="5" t="s">
        <v>133</v>
      </c>
      <c r="D115" s="6"/>
      <c r="E115" s="6" t="s">
        <v>134</v>
      </c>
      <c r="F115" s="229">
        <v>638</v>
      </c>
      <c r="I115" s="16">
        <v>0</v>
      </c>
      <c r="J115" s="13">
        <v>0</v>
      </c>
      <c r="K115" s="16">
        <v>20</v>
      </c>
      <c r="L115" s="13">
        <v>12760</v>
      </c>
      <c r="M115" s="16">
        <v>20</v>
      </c>
      <c r="N115" s="171">
        <v>12760</v>
      </c>
      <c r="O115" s="16">
        <v>50</v>
      </c>
      <c r="P115" s="13">
        <v>31900</v>
      </c>
      <c r="Q115" s="16">
        <v>10</v>
      </c>
      <c r="R115" s="13">
        <v>6380</v>
      </c>
      <c r="S115" s="16">
        <v>110.94</v>
      </c>
      <c r="T115" s="13">
        <v>70779.72</v>
      </c>
      <c r="U115" s="16">
        <v>0</v>
      </c>
      <c r="V115" s="13">
        <v>0</v>
      </c>
    </row>
    <row r="116" spans="1:22" ht="15" customHeight="1" x14ac:dyDescent="0.25">
      <c r="A116" s="5" t="s">
        <v>227</v>
      </c>
      <c r="B116" s="6" t="s">
        <v>228</v>
      </c>
      <c r="C116" s="5" t="s">
        <v>229</v>
      </c>
      <c r="D116" s="6"/>
      <c r="E116" s="6" t="s">
        <v>77</v>
      </c>
      <c r="F116" s="229">
        <v>1</v>
      </c>
      <c r="I116" s="16">
        <v>0</v>
      </c>
      <c r="J116" s="13">
        <v>0</v>
      </c>
      <c r="K116" s="16">
        <v>2000</v>
      </c>
      <c r="L116" s="13">
        <v>2000</v>
      </c>
      <c r="M116" s="16">
        <v>2000</v>
      </c>
      <c r="N116" s="171">
        <v>2000</v>
      </c>
      <c r="O116" s="16">
        <v>2000</v>
      </c>
      <c r="P116" s="13">
        <v>2000</v>
      </c>
      <c r="Q116" s="16">
        <v>1000</v>
      </c>
      <c r="R116" s="13">
        <v>1000</v>
      </c>
      <c r="S116" s="16">
        <v>1075.5</v>
      </c>
      <c r="T116" s="13">
        <v>1075.5</v>
      </c>
      <c r="U116" s="16">
        <v>0</v>
      </c>
      <c r="V116" s="13">
        <v>0</v>
      </c>
    </row>
    <row r="117" spans="1:22" ht="15" customHeight="1" x14ac:dyDescent="0.25">
      <c r="A117" s="1"/>
      <c r="B117" s="4" t="s">
        <v>32</v>
      </c>
      <c r="C117" s="8" t="s">
        <v>33</v>
      </c>
      <c r="I117" s="245"/>
      <c r="J117" s="245"/>
      <c r="K117" s="245"/>
      <c r="L117" s="245"/>
      <c r="M117" s="245"/>
      <c r="N117" s="245"/>
      <c r="O117" s="245"/>
      <c r="P117" s="245"/>
      <c r="Q117" s="245"/>
      <c r="R117" s="245"/>
      <c r="S117" s="245"/>
      <c r="T117" s="245"/>
      <c r="U117" s="245"/>
      <c r="V117" s="245"/>
    </row>
    <row r="118" spans="1:22" ht="15" customHeight="1" x14ac:dyDescent="0.25">
      <c r="A118" s="5" t="s">
        <v>230</v>
      </c>
      <c r="B118" s="6" t="s">
        <v>35</v>
      </c>
      <c r="C118" s="5" t="s">
        <v>231</v>
      </c>
      <c r="I118" s="245"/>
      <c r="J118" s="245"/>
      <c r="K118" s="245"/>
      <c r="L118" s="245"/>
      <c r="M118" s="245"/>
      <c r="N118" s="245"/>
      <c r="O118" s="245"/>
      <c r="P118" s="245"/>
      <c r="Q118" s="245"/>
      <c r="R118" s="245"/>
      <c r="S118" s="245"/>
      <c r="T118" s="245"/>
      <c r="U118" s="245"/>
      <c r="V118" s="245"/>
    </row>
    <row r="119" spans="1:22" ht="15" customHeight="1" x14ac:dyDescent="0.25">
      <c r="A119" s="5" t="s">
        <v>232</v>
      </c>
      <c r="B119" s="6" t="s">
        <v>35</v>
      </c>
      <c r="C119" s="5" t="s">
        <v>233</v>
      </c>
      <c r="I119" s="245"/>
      <c r="J119" s="245"/>
      <c r="K119" s="245"/>
      <c r="L119" s="245"/>
      <c r="M119" s="245"/>
      <c r="N119" s="245"/>
      <c r="O119" s="245"/>
      <c r="P119" s="245"/>
      <c r="Q119" s="245"/>
      <c r="R119" s="245"/>
      <c r="S119" s="245"/>
      <c r="T119" s="245"/>
      <c r="U119" s="245"/>
      <c r="V119" s="245"/>
    </row>
    <row r="120" spans="1:22" ht="15" customHeight="1" x14ac:dyDescent="0.25">
      <c r="A120" s="5" t="s">
        <v>234</v>
      </c>
      <c r="B120" s="6" t="s">
        <v>35</v>
      </c>
      <c r="C120" s="5" t="s">
        <v>235</v>
      </c>
      <c r="I120" s="245"/>
      <c r="J120" s="245"/>
      <c r="K120" s="245"/>
      <c r="L120" s="245"/>
      <c r="M120" s="245"/>
      <c r="N120" s="245"/>
      <c r="O120" s="245"/>
      <c r="P120" s="245"/>
      <c r="Q120" s="245"/>
      <c r="R120" s="245"/>
      <c r="S120" s="245"/>
      <c r="T120" s="245"/>
      <c r="U120" s="245"/>
      <c r="V120" s="245"/>
    </row>
    <row r="121" spans="1:22" ht="45" customHeight="1" x14ac:dyDescent="0.25">
      <c r="A121" s="1"/>
      <c r="B121" s="4" t="s">
        <v>68</v>
      </c>
      <c r="C121" s="8" t="s">
        <v>69</v>
      </c>
      <c r="D121" s="4" t="s">
        <v>70</v>
      </c>
      <c r="E121" s="4" t="s">
        <v>71</v>
      </c>
      <c r="F121" s="228" t="s">
        <v>72</v>
      </c>
      <c r="I121" s="14" t="s">
        <v>73</v>
      </c>
      <c r="J121" s="15" t="s">
        <v>28</v>
      </c>
      <c r="K121" s="14" t="s">
        <v>73</v>
      </c>
      <c r="L121" s="15" t="s">
        <v>28</v>
      </c>
      <c r="M121" s="14" t="s">
        <v>73</v>
      </c>
      <c r="N121" s="172" t="s">
        <v>28</v>
      </c>
      <c r="O121" s="14" t="s">
        <v>73</v>
      </c>
      <c r="P121" s="15" t="s">
        <v>28</v>
      </c>
      <c r="Q121" s="14" t="s">
        <v>73</v>
      </c>
      <c r="R121" s="15" t="s">
        <v>28</v>
      </c>
      <c r="S121" s="14" t="s">
        <v>73</v>
      </c>
      <c r="T121" s="15" t="s">
        <v>28</v>
      </c>
      <c r="U121" s="14" t="s">
        <v>73</v>
      </c>
      <c r="V121" s="15" t="s">
        <v>28</v>
      </c>
    </row>
    <row r="122" spans="1:22" ht="15" customHeight="1" x14ac:dyDescent="0.25">
      <c r="A122" s="5" t="s">
        <v>236</v>
      </c>
      <c r="B122" s="6" t="s">
        <v>237</v>
      </c>
      <c r="C122" s="5" t="s">
        <v>130</v>
      </c>
      <c r="D122" s="6"/>
      <c r="E122" s="6" t="s">
        <v>77</v>
      </c>
      <c r="F122" s="229">
        <v>1</v>
      </c>
      <c r="I122" s="16">
        <v>0</v>
      </c>
      <c r="J122" s="13">
        <v>0</v>
      </c>
      <c r="K122" s="16">
        <v>700000</v>
      </c>
      <c r="L122" s="13">
        <v>700000</v>
      </c>
      <c r="M122" s="16">
        <v>700000</v>
      </c>
      <c r="N122" s="171">
        <v>700000</v>
      </c>
      <c r="O122" s="16">
        <v>651000</v>
      </c>
      <c r="P122" s="13">
        <v>651000</v>
      </c>
      <c r="Q122" s="16">
        <v>450000</v>
      </c>
      <c r="R122" s="13">
        <v>450000</v>
      </c>
      <c r="S122" s="16">
        <v>564638.11</v>
      </c>
      <c r="T122" s="13">
        <v>564638.11</v>
      </c>
      <c r="U122" s="16">
        <v>0</v>
      </c>
      <c r="V122" s="13">
        <v>0</v>
      </c>
    </row>
    <row r="123" spans="1:22" ht="15" customHeight="1" x14ac:dyDescent="0.25">
      <c r="A123" s="5" t="s">
        <v>238</v>
      </c>
      <c r="B123" s="6" t="s">
        <v>239</v>
      </c>
      <c r="C123" s="5" t="s">
        <v>133</v>
      </c>
      <c r="D123" s="6"/>
      <c r="E123" s="6" t="s">
        <v>134</v>
      </c>
      <c r="F123" s="229">
        <v>638</v>
      </c>
      <c r="I123" s="16">
        <v>0</v>
      </c>
      <c r="J123" s="13">
        <v>0</v>
      </c>
      <c r="K123" s="16">
        <v>500</v>
      </c>
      <c r="L123" s="13">
        <v>319000</v>
      </c>
      <c r="M123" s="16">
        <v>500</v>
      </c>
      <c r="N123" s="171">
        <v>319000</v>
      </c>
      <c r="O123" s="16">
        <v>1316</v>
      </c>
      <c r="P123" s="13">
        <v>839608</v>
      </c>
      <c r="Q123" s="16">
        <v>20</v>
      </c>
      <c r="R123" s="13">
        <v>12760</v>
      </c>
      <c r="S123" s="16">
        <v>537.75</v>
      </c>
      <c r="T123" s="13">
        <v>343084.5</v>
      </c>
      <c r="U123" s="16">
        <v>0</v>
      </c>
      <c r="V123" s="13">
        <v>0</v>
      </c>
    </row>
    <row r="124" spans="1:22" ht="15" customHeight="1" x14ac:dyDescent="0.25">
      <c r="A124" s="5" t="s">
        <v>240</v>
      </c>
      <c r="B124" s="6" t="s">
        <v>241</v>
      </c>
      <c r="C124" s="5" t="s">
        <v>229</v>
      </c>
      <c r="D124" s="6"/>
      <c r="E124" s="6" t="s">
        <v>77</v>
      </c>
      <c r="F124" s="229">
        <v>1</v>
      </c>
      <c r="I124" s="16">
        <v>0</v>
      </c>
      <c r="J124" s="13">
        <v>0</v>
      </c>
      <c r="K124" s="16">
        <v>5000</v>
      </c>
      <c r="L124" s="13">
        <v>5000</v>
      </c>
      <c r="M124" s="16">
        <v>5000</v>
      </c>
      <c r="N124" s="171">
        <v>5000</v>
      </c>
      <c r="O124" s="16">
        <v>15000</v>
      </c>
      <c r="P124" s="13">
        <v>15000</v>
      </c>
      <c r="Q124" s="16">
        <v>5000</v>
      </c>
      <c r="R124" s="13">
        <v>5000</v>
      </c>
      <c r="S124" s="16">
        <v>10755.01</v>
      </c>
      <c r="T124" s="13">
        <v>10755.01</v>
      </c>
      <c r="U124" s="16">
        <v>0</v>
      </c>
      <c r="V124" s="13">
        <v>0</v>
      </c>
    </row>
    <row r="125" spans="1:22" ht="15" customHeight="1" x14ac:dyDescent="0.25">
      <c r="A125" s="1"/>
      <c r="B125" s="4" t="s">
        <v>32</v>
      </c>
      <c r="C125" s="8" t="s">
        <v>33</v>
      </c>
      <c r="I125" s="245"/>
      <c r="J125" s="245"/>
      <c r="K125" s="245"/>
      <c r="L125" s="245"/>
      <c r="M125" s="245"/>
      <c r="N125" s="245"/>
      <c r="O125" s="245"/>
      <c r="P125" s="245"/>
      <c r="Q125" s="245"/>
      <c r="R125" s="245"/>
      <c r="S125" s="245"/>
      <c r="T125" s="245"/>
      <c r="U125" s="245"/>
      <c r="V125" s="245"/>
    </row>
    <row r="126" spans="1:22" ht="15" customHeight="1" x14ac:dyDescent="0.25">
      <c r="A126" s="5" t="s">
        <v>242</v>
      </c>
      <c r="B126" s="6" t="s">
        <v>35</v>
      </c>
      <c r="C126" s="5" t="s">
        <v>243</v>
      </c>
      <c r="I126" s="245"/>
      <c r="J126" s="245"/>
      <c r="K126" s="245"/>
      <c r="L126" s="245"/>
      <c r="M126" s="245"/>
      <c r="N126" s="245"/>
      <c r="O126" s="245"/>
      <c r="P126" s="245"/>
      <c r="Q126" s="245"/>
      <c r="R126" s="245"/>
      <c r="S126" s="245"/>
      <c r="T126" s="245"/>
      <c r="U126" s="245"/>
      <c r="V126" s="245"/>
    </row>
    <row r="127" spans="1:22" ht="15" customHeight="1" x14ac:dyDescent="0.25">
      <c r="A127" s="5" t="s">
        <v>244</v>
      </c>
      <c r="B127" s="6" t="s">
        <v>35</v>
      </c>
      <c r="C127" s="5" t="s">
        <v>245</v>
      </c>
      <c r="I127" s="245"/>
      <c r="J127" s="245"/>
      <c r="K127" s="245"/>
      <c r="L127" s="245"/>
      <c r="M127" s="245"/>
      <c r="N127" s="245"/>
      <c r="O127" s="245"/>
      <c r="P127" s="245"/>
      <c r="Q127" s="245"/>
      <c r="R127" s="245"/>
      <c r="S127" s="245"/>
      <c r="T127" s="245"/>
      <c r="U127" s="245"/>
      <c r="V127" s="245"/>
    </row>
    <row r="128" spans="1:22" ht="45" customHeight="1" x14ac:dyDescent="0.25">
      <c r="A128" s="1"/>
      <c r="B128" s="4" t="s">
        <v>68</v>
      </c>
      <c r="C128" s="8" t="s">
        <v>69</v>
      </c>
      <c r="D128" s="4" t="s">
        <v>70</v>
      </c>
      <c r="E128" s="4" t="s">
        <v>71</v>
      </c>
      <c r="F128" s="228" t="s">
        <v>72</v>
      </c>
      <c r="I128" s="14" t="s">
        <v>73</v>
      </c>
      <c r="J128" s="15" t="s">
        <v>28</v>
      </c>
      <c r="K128" s="14" t="s">
        <v>73</v>
      </c>
      <c r="L128" s="15" t="s">
        <v>28</v>
      </c>
      <c r="M128" s="14" t="s">
        <v>73</v>
      </c>
      <c r="N128" s="172" t="s">
        <v>28</v>
      </c>
      <c r="O128" s="14" t="s">
        <v>73</v>
      </c>
      <c r="P128" s="15" t="s">
        <v>28</v>
      </c>
      <c r="Q128" s="14" t="s">
        <v>73</v>
      </c>
      <c r="R128" s="15" t="s">
        <v>28</v>
      </c>
      <c r="S128" s="14" t="s">
        <v>73</v>
      </c>
      <c r="T128" s="15" t="s">
        <v>28</v>
      </c>
      <c r="U128" s="14" t="s">
        <v>73</v>
      </c>
      <c r="V128" s="15" t="s">
        <v>28</v>
      </c>
    </row>
    <row r="129" spans="1:22" ht="15" customHeight="1" x14ac:dyDescent="0.25">
      <c r="A129" s="5" t="s">
        <v>246</v>
      </c>
      <c r="B129" s="6" t="s">
        <v>247</v>
      </c>
      <c r="C129" s="5" t="s">
        <v>130</v>
      </c>
      <c r="D129" s="6"/>
      <c r="E129" s="6" t="s">
        <v>77</v>
      </c>
      <c r="F129" s="229">
        <v>1</v>
      </c>
      <c r="I129" s="16">
        <v>0</v>
      </c>
      <c r="J129" s="13">
        <v>0</v>
      </c>
      <c r="K129" s="16">
        <v>50000</v>
      </c>
      <c r="L129" s="13">
        <v>50000</v>
      </c>
      <c r="M129" s="16">
        <v>50000</v>
      </c>
      <c r="N129" s="171">
        <v>50000</v>
      </c>
      <c r="O129" s="16">
        <v>0</v>
      </c>
      <c r="P129" s="13">
        <v>0</v>
      </c>
      <c r="Q129" s="16">
        <v>14000</v>
      </c>
      <c r="R129" s="13">
        <v>14000</v>
      </c>
      <c r="S129" s="16">
        <v>215100.23</v>
      </c>
      <c r="T129" s="13">
        <v>215100.23</v>
      </c>
      <c r="U129" s="16">
        <v>0</v>
      </c>
      <c r="V129" s="13">
        <v>0</v>
      </c>
    </row>
    <row r="130" spans="1:22" ht="15" customHeight="1" x14ac:dyDescent="0.25">
      <c r="A130" s="5" t="s">
        <v>248</v>
      </c>
      <c r="B130" s="6" t="s">
        <v>249</v>
      </c>
      <c r="C130" s="5" t="s">
        <v>133</v>
      </c>
      <c r="D130" s="6"/>
      <c r="E130" s="6" t="s">
        <v>134</v>
      </c>
      <c r="F130" s="229">
        <v>638</v>
      </c>
      <c r="I130" s="16">
        <v>0</v>
      </c>
      <c r="J130" s="13">
        <v>0</v>
      </c>
      <c r="K130" s="16">
        <v>20</v>
      </c>
      <c r="L130" s="13">
        <v>12760</v>
      </c>
      <c r="M130" s="16">
        <v>20</v>
      </c>
      <c r="N130" s="171">
        <v>12760</v>
      </c>
      <c r="O130" s="16">
        <v>9780</v>
      </c>
      <c r="P130" s="13">
        <v>6239640</v>
      </c>
      <c r="Q130" s="16">
        <v>20</v>
      </c>
      <c r="R130" s="13">
        <v>12760</v>
      </c>
      <c r="S130" s="16">
        <v>322.64999999999998</v>
      </c>
      <c r="T130" s="13">
        <v>205850.7</v>
      </c>
      <c r="U130" s="16">
        <v>0</v>
      </c>
      <c r="V130" s="13">
        <v>0</v>
      </c>
    </row>
    <row r="131" spans="1:22" ht="15" customHeight="1" x14ac:dyDescent="0.25">
      <c r="A131" s="5" t="s">
        <v>250</v>
      </c>
      <c r="B131" s="6" t="s">
        <v>251</v>
      </c>
      <c r="C131" s="5" t="s">
        <v>229</v>
      </c>
      <c r="D131" s="6"/>
      <c r="E131" s="6" t="s">
        <v>77</v>
      </c>
      <c r="F131" s="229">
        <v>1</v>
      </c>
      <c r="I131" s="16">
        <v>0</v>
      </c>
      <c r="J131" s="13">
        <v>0</v>
      </c>
      <c r="K131" s="16">
        <v>2000</v>
      </c>
      <c r="L131" s="13">
        <v>2000</v>
      </c>
      <c r="M131" s="16">
        <v>2000</v>
      </c>
      <c r="N131" s="171">
        <v>2000</v>
      </c>
      <c r="O131" s="16">
        <v>0</v>
      </c>
      <c r="P131" s="13">
        <v>0</v>
      </c>
      <c r="Q131" s="16">
        <v>1000</v>
      </c>
      <c r="R131" s="13">
        <v>1000</v>
      </c>
      <c r="S131" s="16">
        <v>5377.51</v>
      </c>
      <c r="T131" s="13">
        <v>5377.51</v>
      </c>
      <c r="U131" s="16">
        <v>0</v>
      </c>
      <c r="V131" s="13">
        <v>0</v>
      </c>
    </row>
    <row r="132" spans="1:22" ht="15" customHeight="1" x14ac:dyDescent="0.25">
      <c r="A132" s="1"/>
      <c r="B132" s="4" t="s">
        <v>32</v>
      </c>
      <c r="C132" s="8" t="s">
        <v>33</v>
      </c>
      <c r="I132" s="245"/>
      <c r="J132" s="245"/>
      <c r="K132" s="245"/>
      <c r="L132" s="245"/>
      <c r="M132" s="245"/>
      <c r="N132" s="245"/>
      <c r="O132" s="245"/>
      <c r="P132" s="245"/>
      <c r="Q132" s="245"/>
      <c r="R132" s="245"/>
      <c r="S132" s="245"/>
      <c r="T132" s="245"/>
      <c r="U132" s="245"/>
      <c r="V132" s="245"/>
    </row>
    <row r="133" spans="1:22" ht="15" customHeight="1" x14ac:dyDescent="0.25">
      <c r="A133" s="5" t="s">
        <v>252</v>
      </c>
      <c r="B133" s="6" t="s">
        <v>35</v>
      </c>
      <c r="C133" s="5" t="s">
        <v>253</v>
      </c>
      <c r="I133" s="245"/>
      <c r="J133" s="245"/>
      <c r="K133" s="245"/>
      <c r="L133" s="245"/>
      <c r="M133" s="245"/>
      <c r="N133" s="245"/>
      <c r="O133" s="245"/>
      <c r="P133" s="245"/>
      <c r="Q133" s="245"/>
      <c r="R133" s="245"/>
      <c r="S133" s="245"/>
      <c r="T133" s="245"/>
      <c r="U133" s="245"/>
      <c r="V133" s="245"/>
    </row>
    <row r="134" spans="1:22" ht="45" customHeight="1" x14ac:dyDescent="0.25">
      <c r="A134" s="1"/>
      <c r="B134" s="4" t="s">
        <v>68</v>
      </c>
      <c r="C134" s="8" t="s">
        <v>69</v>
      </c>
      <c r="D134" s="4" t="s">
        <v>70</v>
      </c>
      <c r="E134" s="4" t="s">
        <v>71</v>
      </c>
      <c r="F134" s="228" t="s">
        <v>72</v>
      </c>
      <c r="I134" s="14" t="s">
        <v>73</v>
      </c>
      <c r="J134" s="15" t="s">
        <v>28</v>
      </c>
      <c r="K134" s="14" t="s">
        <v>73</v>
      </c>
      <c r="L134" s="15" t="s">
        <v>28</v>
      </c>
      <c r="M134" s="14" t="s">
        <v>73</v>
      </c>
      <c r="N134" s="172" t="s">
        <v>28</v>
      </c>
      <c r="O134" s="14" t="s">
        <v>73</v>
      </c>
      <c r="P134" s="15" t="s">
        <v>28</v>
      </c>
      <c r="Q134" s="14" t="s">
        <v>73</v>
      </c>
      <c r="R134" s="15" t="s">
        <v>28</v>
      </c>
      <c r="S134" s="14" t="s">
        <v>73</v>
      </c>
      <c r="T134" s="15" t="s">
        <v>28</v>
      </c>
      <c r="U134" s="14" t="s">
        <v>73</v>
      </c>
      <c r="V134" s="15" t="s">
        <v>28</v>
      </c>
    </row>
    <row r="135" spans="1:22" ht="15" customHeight="1" x14ac:dyDescent="0.25">
      <c r="A135" s="5" t="s">
        <v>254</v>
      </c>
      <c r="B135" s="6" t="s">
        <v>255</v>
      </c>
      <c r="C135" s="5" t="s">
        <v>256</v>
      </c>
      <c r="D135" s="6"/>
      <c r="E135" s="6" t="s">
        <v>77</v>
      </c>
      <c r="F135" s="229">
        <v>1</v>
      </c>
      <c r="I135" s="16">
        <v>0</v>
      </c>
      <c r="J135" s="13">
        <v>0</v>
      </c>
      <c r="K135" s="16">
        <v>5000</v>
      </c>
      <c r="L135" s="13">
        <v>5000</v>
      </c>
      <c r="M135" s="16">
        <v>5000</v>
      </c>
      <c r="N135" s="171">
        <v>5000</v>
      </c>
      <c r="O135" s="16">
        <v>290000</v>
      </c>
      <c r="P135" s="13">
        <v>290000</v>
      </c>
      <c r="Q135" s="16">
        <v>100000</v>
      </c>
      <c r="R135" s="13">
        <v>100000</v>
      </c>
      <c r="S135" s="16">
        <v>0</v>
      </c>
      <c r="T135" s="13">
        <v>0</v>
      </c>
      <c r="U135" s="16">
        <v>0</v>
      </c>
      <c r="V135" s="13">
        <v>0</v>
      </c>
    </row>
    <row r="136" spans="1:22" ht="15" customHeight="1" x14ac:dyDescent="0.25">
      <c r="A136" s="1"/>
      <c r="B136" s="4" t="s">
        <v>32</v>
      </c>
      <c r="C136" s="8" t="s">
        <v>33</v>
      </c>
      <c r="I136" s="245"/>
      <c r="J136" s="245"/>
      <c r="K136" s="245"/>
      <c r="L136" s="245"/>
      <c r="M136" s="245"/>
      <c r="N136" s="245"/>
      <c r="O136" s="245"/>
      <c r="P136" s="245"/>
      <c r="Q136" s="245"/>
      <c r="R136" s="245"/>
      <c r="S136" s="245"/>
      <c r="T136" s="245"/>
      <c r="U136" s="245"/>
      <c r="V136" s="245"/>
    </row>
    <row r="137" spans="1:22" ht="15" customHeight="1" x14ac:dyDescent="0.25">
      <c r="A137" s="5" t="s">
        <v>257</v>
      </c>
      <c r="B137" s="6" t="s">
        <v>35</v>
      </c>
      <c r="C137" s="5" t="s">
        <v>258</v>
      </c>
      <c r="I137" s="245"/>
      <c r="J137" s="245"/>
      <c r="K137" s="245"/>
      <c r="L137" s="245"/>
      <c r="M137" s="245"/>
      <c r="N137" s="245"/>
      <c r="O137" s="245"/>
      <c r="P137" s="245"/>
      <c r="Q137" s="245"/>
      <c r="R137" s="245"/>
      <c r="S137" s="245"/>
      <c r="T137" s="245"/>
      <c r="U137" s="245"/>
      <c r="V137" s="245"/>
    </row>
    <row r="138" spans="1:22" ht="45" customHeight="1" x14ac:dyDescent="0.25">
      <c r="A138" s="1"/>
      <c r="B138" s="4" t="s">
        <v>68</v>
      </c>
      <c r="C138" s="8" t="s">
        <v>69</v>
      </c>
      <c r="D138" s="4" t="s">
        <v>70</v>
      </c>
      <c r="E138" s="4" t="s">
        <v>71</v>
      </c>
      <c r="F138" s="228" t="s">
        <v>72</v>
      </c>
      <c r="I138" s="14" t="s">
        <v>73</v>
      </c>
      <c r="J138" s="15" t="s">
        <v>28</v>
      </c>
      <c r="K138" s="14" t="s">
        <v>73</v>
      </c>
      <c r="L138" s="15" t="s">
        <v>28</v>
      </c>
      <c r="M138" s="14" t="s">
        <v>73</v>
      </c>
      <c r="N138" s="172" t="s">
        <v>28</v>
      </c>
      <c r="O138" s="14" t="s">
        <v>73</v>
      </c>
      <c r="P138" s="15" t="s">
        <v>28</v>
      </c>
      <c r="Q138" s="14" t="s">
        <v>73</v>
      </c>
      <c r="R138" s="15" t="s">
        <v>28</v>
      </c>
      <c r="S138" s="14" t="s">
        <v>73</v>
      </c>
      <c r="T138" s="15" t="s">
        <v>28</v>
      </c>
      <c r="U138" s="14" t="s">
        <v>73</v>
      </c>
      <c r="V138" s="15" t="s">
        <v>28</v>
      </c>
    </row>
    <row r="139" spans="1:22" ht="15" customHeight="1" x14ac:dyDescent="0.25">
      <c r="A139" s="5" t="s">
        <v>259</v>
      </c>
      <c r="B139" s="6" t="s">
        <v>260</v>
      </c>
      <c r="C139" s="5" t="s">
        <v>261</v>
      </c>
      <c r="D139" s="6"/>
      <c r="E139" s="6" t="s">
        <v>77</v>
      </c>
      <c r="F139" s="229">
        <v>1</v>
      </c>
      <c r="I139" s="16">
        <v>0</v>
      </c>
      <c r="J139" s="13">
        <v>0</v>
      </c>
      <c r="K139" s="16">
        <v>75000</v>
      </c>
      <c r="L139" s="13">
        <v>75000</v>
      </c>
      <c r="M139" s="16">
        <v>75000</v>
      </c>
      <c r="N139" s="171">
        <v>75000</v>
      </c>
      <c r="O139" s="16">
        <v>300000</v>
      </c>
      <c r="P139" s="13">
        <v>300000</v>
      </c>
      <c r="Q139" s="16">
        <v>200000</v>
      </c>
      <c r="R139" s="13">
        <v>200000</v>
      </c>
      <c r="S139" s="16">
        <v>430200.46</v>
      </c>
      <c r="T139" s="13">
        <v>430200.46</v>
      </c>
      <c r="U139" s="16">
        <v>0</v>
      </c>
      <c r="V139" s="13">
        <v>0</v>
      </c>
    </row>
    <row r="140" spans="1:22" ht="15" customHeight="1" x14ac:dyDescent="0.25">
      <c r="A140" s="5" t="s">
        <v>262</v>
      </c>
      <c r="B140" s="6" t="s">
        <v>263</v>
      </c>
      <c r="C140" s="5" t="s">
        <v>264</v>
      </c>
      <c r="D140" s="6"/>
      <c r="E140" s="6" t="s">
        <v>134</v>
      </c>
      <c r="F140" s="229">
        <v>638</v>
      </c>
      <c r="I140" s="16">
        <v>0</v>
      </c>
      <c r="J140" s="13">
        <v>0</v>
      </c>
      <c r="K140" s="16">
        <v>20</v>
      </c>
      <c r="L140" s="13">
        <v>12760</v>
      </c>
      <c r="M140" s="16">
        <v>20</v>
      </c>
      <c r="N140" s="171">
        <v>12760</v>
      </c>
      <c r="O140" s="16">
        <v>150</v>
      </c>
      <c r="P140" s="13">
        <v>95700</v>
      </c>
      <c r="Q140" s="16">
        <v>20</v>
      </c>
      <c r="R140" s="13">
        <v>12760</v>
      </c>
      <c r="S140" s="16">
        <v>494.73</v>
      </c>
      <c r="T140" s="13">
        <v>315637.74</v>
      </c>
      <c r="U140" s="16">
        <v>0</v>
      </c>
      <c r="V140" s="13">
        <v>0</v>
      </c>
    </row>
    <row r="141" spans="1:22" ht="15" customHeight="1" x14ac:dyDescent="0.25">
      <c r="A141" s="5" t="s">
        <v>265</v>
      </c>
      <c r="B141" s="6" t="s">
        <v>266</v>
      </c>
      <c r="C141" s="5" t="s">
        <v>267</v>
      </c>
      <c r="D141" s="6"/>
      <c r="E141" s="6" t="s">
        <v>77</v>
      </c>
      <c r="F141" s="229">
        <v>1</v>
      </c>
      <c r="I141" s="16">
        <v>0</v>
      </c>
      <c r="J141" s="13">
        <v>0</v>
      </c>
      <c r="K141" s="16">
        <v>2000</v>
      </c>
      <c r="L141" s="13">
        <v>2000</v>
      </c>
      <c r="M141" s="16">
        <v>2000</v>
      </c>
      <c r="N141" s="171">
        <v>2000</v>
      </c>
      <c r="O141" s="16">
        <v>15000</v>
      </c>
      <c r="P141" s="13">
        <v>15000</v>
      </c>
      <c r="Q141" s="16">
        <v>1000</v>
      </c>
      <c r="R141" s="13">
        <v>1000</v>
      </c>
      <c r="S141" s="16">
        <v>5377.51</v>
      </c>
      <c r="T141" s="13">
        <v>5377.51</v>
      </c>
      <c r="U141" s="16">
        <v>0</v>
      </c>
      <c r="V141" s="13">
        <v>0</v>
      </c>
    </row>
    <row r="142" spans="1:22" ht="15" customHeight="1" x14ac:dyDescent="0.25">
      <c r="A142" s="5" t="s">
        <v>268</v>
      </c>
      <c r="B142" s="6" t="s">
        <v>269</v>
      </c>
      <c r="C142" s="5" t="s">
        <v>270</v>
      </c>
      <c r="D142" s="6"/>
      <c r="E142" s="6" t="s">
        <v>77</v>
      </c>
      <c r="F142" s="229">
        <v>1</v>
      </c>
      <c r="I142" s="16">
        <v>0</v>
      </c>
      <c r="J142" s="13">
        <v>0</v>
      </c>
      <c r="K142" s="16">
        <v>1000</v>
      </c>
      <c r="L142" s="13">
        <v>1000</v>
      </c>
      <c r="M142" s="16">
        <v>1000</v>
      </c>
      <c r="N142" s="171">
        <v>1000</v>
      </c>
      <c r="O142" s="16">
        <v>250000</v>
      </c>
      <c r="P142" s="13">
        <v>250000</v>
      </c>
      <c r="Q142" s="16">
        <v>10000</v>
      </c>
      <c r="R142" s="13">
        <v>10000</v>
      </c>
      <c r="S142" s="16">
        <v>215100.23</v>
      </c>
      <c r="T142" s="13">
        <v>215100.23</v>
      </c>
      <c r="U142" s="16">
        <v>0</v>
      </c>
      <c r="V142" s="13">
        <v>0</v>
      </c>
    </row>
    <row r="143" spans="1:22" ht="15" customHeight="1" x14ac:dyDescent="0.25">
      <c r="A143" s="1"/>
      <c r="B143" s="4" t="s">
        <v>32</v>
      </c>
      <c r="C143" s="8" t="s">
        <v>33</v>
      </c>
      <c r="I143" s="245"/>
      <c r="J143" s="245"/>
      <c r="K143" s="245"/>
      <c r="L143" s="245"/>
      <c r="M143" s="245"/>
      <c r="N143" s="245"/>
      <c r="O143" s="245"/>
      <c r="P143" s="245"/>
      <c r="Q143" s="245"/>
      <c r="R143" s="245"/>
      <c r="S143" s="245"/>
      <c r="T143" s="245"/>
      <c r="U143" s="245"/>
      <c r="V143" s="245"/>
    </row>
    <row r="144" spans="1:22" ht="15" customHeight="1" x14ac:dyDescent="0.25">
      <c r="A144" s="5" t="s">
        <v>271</v>
      </c>
      <c r="B144" s="6" t="s">
        <v>35</v>
      </c>
      <c r="C144" s="5" t="s">
        <v>272</v>
      </c>
      <c r="I144" s="245"/>
      <c r="J144" s="245"/>
      <c r="K144" s="245"/>
      <c r="L144" s="245"/>
      <c r="M144" s="245"/>
      <c r="N144" s="245"/>
      <c r="O144" s="245"/>
      <c r="P144" s="245"/>
      <c r="Q144" s="245"/>
      <c r="R144" s="245"/>
      <c r="S144" s="245"/>
      <c r="T144" s="245"/>
      <c r="U144" s="245"/>
      <c r="V144" s="245"/>
    </row>
    <row r="145" spans="1:22" ht="45" customHeight="1" x14ac:dyDescent="0.25">
      <c r="A145" s="1"/>
      <c r="B145" s="4" t="s">
        <v>68</v>
      </c>
      <c r="C145" s="8" t="s">
        <v>69</v>
      </c>
      <c r="D145" s="4" t="s">
        <v>70</v>
      </c>
      <c r="E145" s="4" t="s">
        <v>71</v>
      </c>
      <c r="F145" s="228" t="s">
        <v>72</v>
      </c>
      <c r="I145" s="14" t="s">
        <v>73</v>
      </c>
      <c r="J145" s="15" t="s">
        <v>28</v>
      </c>
      <c r="K145" s="14" t="s">
        <v>73</v>
      </c>
      <c r="L145" s="15" t="s">
        <v>28</v>
      </c>
      <c r="M145" s="14" t="s">
        <v>73</v>
      </c>
      <c r="N145" s="172" t="s">
        <v>28</v>
      </c>
      <c r="O145" s="14" t="s">
        <v>73</v>
      </c>
      <c r="P145" s="15" t="s">
        <v>28</v>
      </c>
      <c r="Q145" s="14" t="s">
        <v>73</v>
      </c>
      <c r="R145" s="15" t="s">
        <v>28</v>
      </c>
      <c r="S145" s="14" t="s">
        <v>73</v>
      </c>
      <c r="T145" s="15" t="s">
        <v>28</v>
      </c>
      <c r="U145" s="14" t="s">
        <v>73</v>
      </c>
      <c r="V145" s="15" t="s">
        <v>28</v>
      </c>
    </row>
    <row r="146" spans="1:22" ht="15" customHeight="1" x14ac:dyDescent="0.25">
      <c r="A146" s="5" t="s">
        <v>273</v>
      </c>
      <c r="B146" s="6" t="s">
        <v>35</v>
      </c>
      <c r="C146" s="5" t="s">
        <v>274</v>
      </c>
      <c r="D146" s="6"/>
      <c r="E146" s="6" t="s">
        <v>275</v>
      </c>
      <c r="F146" s="229">
        <v>1</v>
      </c>
      <c r="I146" s="16">
        <v>0</v>
      </c>
      <c r="J146" s="13">
        <v>0</v>
      </c>
      <c r="K146" s="16">
        <v>0</v>
      </c>
      <c r="L146" s="13">
        <v>0</v>
      </c>
      <c r="M146" s="16">
        <v>0</v>
      </c>
      <c r="N146" s="171">
        <v>0</v>
      </c>
      <c r="O146" s="16">
        <v>0</v>
      </c>
      <c r="P146" s="13">
        <v>0</v>
      </c>
      <c r="Q146" s="16">
        <v>0</v>
      </c>
      <c r="R146" s="13">
        <v>0</v>
      </c>
      <c r="S146" s="16">
        <v>0</v>
      </c>
      <c r="T146" s="13">
        <v>0</v>
      </c>
      <c r="U146" s="16">
        <v>0</v>
      </c>
      <c r="V146" s="13">
        <v>0</v>
      </c>
    </row>
    <row r="147" spans="1:22" ht="15" customHeight="1" x14ac:dyDescent="0.25">
      <c r="A147" s="5" t="s">
        <v>276</v>
      </c>
      <c r="B147" s="6" t="s">
        <v>277</v>
      </c>
      <c r="C147" s="5" t="s">
        <v>278</v>
      </c>
      <c r="D147" s="6"/>
      <c r="E147" s="6" t="s">
        <v>77</v>
      </c>
      <c r="F147" s="229">
        <v>1</v>
      </c>
      <c r="I147" s="16">
        <v>0</v>
      </c>
      <c r="J147" s="13">
        <v>0</v>
      </c>
      <c r="K147" s="16">
        <v>2000000</v>
      </c>
      <c r="L147" s="13">
        <v>2000000</v>
      </c>
      <c r="M147" s="16">
        <v>2000000</v>
      </c>
      <c r="N147" s="171">
        <v>2000000</v>
      </c>
      <c r="O147" s="16">
        <v>1020000</v>
      </c>
      <c r="P147" s="13">
        <v>1020000</v>
      </c>
      <c r="Q147" s="16">
        <v>400000</v>
      </c>
      <c r="R147" s="13">
        <v>400000</v>
      </c>
      <c r="S147" s="16">
        <v>645300.69999999995</v>
      </c>
      <c r="T147" s="13">
        <v>645300.69999999995</v>
      </c>
      <c r="U147" s="16">
        <v>0</v>
      </c>
      <c r="V147" s="13">
        <v>0</v>
      </c>
    </row>
    <row r="148" spans="1:22" ht="15" customHeight="1" x14ac:dyDescent="0.25">
      <c r="A148" s="5" t="s">
        <v>279</v>
      </c>
      <c r="B148" s="6" t="s">
        <v>280</v>
      </c>
      <c r="C148" s="5" t="s">
        <v>281</v>
      </c>
      <c r="D148" s="6"/>
      <c r="E148" s="6" t="s">
        <v>134</v>
      </c>
      <c r="F148" s="229">
        <v>638</v>
      </c>
      <c r="I148" s="16">
        <v>0</v>
      </c>
      <c r="J148" s="13">
        <v>0</v>
      </c>
      <c r="K148" s="16">
        <v>500</v>
      </c>
      <c r="L148" s="13">
        <v>319000</v>
      </c>
      <c r="M148" s="16">
        <v>500</v>
      </c>
      <c r="N148" s="171">
        <v>319000</v>
      </c>
      <c r="O148" s="16">
        <v>150</v>
      </c>
      <c r="P148" s="13">
        <v>95700</v>
      </c>
      <c r="Q148" s="16">
        <v>20</v>
      </c>
      <c r="R148" s="13">
        <v>12760</v>
      </c>
      <c r="S148" s="16">
        <v>53.78</v>
      </c>
      <c r="T148" s="13">
        <v>34311.64</v>
      </c>
      <c r="U148" s="16">
        <v>0</v>
      </c>
      <c r="V148" s="13">
        <v>0</v>
      </c>
    </row>
    <row r="149" spans="1:22" ht="15" customHeight="1" x14ac:dyDescent="0.25">
      <c r="A149" s="5" t="s">
        <v>282</v>
      </c>
      <c r="B149" s="6" t="s">
        <v>283</v>
      </c>
      <c r="C149" s="5" t="s">
        <v>284</v>
      </c>
      <c r="D149" s="6"/>
      <c r="E149" s="6" t="s">
        <v>77</v>
      </c>
      <c r="F149" s="229">
        <v>1</v>
      </c>
      <c r="I149" s="16">
        <v>0</v>
      </c>
      <c r="J149" s="13">
        <v>0</v>
      </c>
      <c r="K149" s="16">
        <v>10000</v>
      </c>
      <c r="L149" s="13">
        <v>10000</v>
      </c>
      <c r="M149" s="16">
        <v>10000</v>
      </c>
      <c r="N149" s="171">
        <v>10000</v>
      </c>
      <c r="O149" s="16">
        <v>40000</v>
      </c>
      <c r="P149" s="13">
        <v>40000</v>
      </c>
      <c r="Q149" s="16">
        <v>1000</v>
      </c>
      <c r="R149" s="13">
        <v>1000</v>
      </c>
      <c r="S149" s="16">
        <v>21510.02</v>
      </c>
      <c r="T149" s="13">
        <v>21510.02</v>
      </c>
      <c r="U149" s="16">
        <v>0</v>
      </c>
      <c r="V149" s="13">
        <v>0</v>
      </c>
    </row>
    <row r="150" spans="1:22" ht="15" customHeight="1" x14ac:dyDescent="0.25">
      <c r="A150" s="1"/>
      <c r="B150" s="4" t="s">
        <v>32</v>
      </c>
      <c r="C150" s="8" t="s">
        <v>33</v>
      </c>
      <c r="I150" s="245"/>
      <c r="J150" s="245"/>
      <c r="K150" s="245"/>
      <c r="L150" s="245"/>
      <c r="M150" s="245"/>
      <c r="N150" s="245"/>
      <c r="O150" s="245"/>
      <c r="P150" s="245"/>
      <c r="Q150" s="245"/>
      <c r="R150" s="245"/>
      <c r="S150" s="245"/>
      <c r="T150" s="245"/>
      <c r="U150" s="245"/>
      <c r="V150" s="245"/>
    </row>
    <row r="151" spans="1:22" ht="15" customHeight="1" x14ac:dyDescent="0.25">
      <c r="A151" s="5" t="s">
        <v>285</v>
      </c>
      <c r="B151" s="6" t="s">
        <v>35</v>
      </c>
      <c r="C151" s="5" t="s">
        <v>286</v>
      </c>
      <c r="I151" s="245"/>
      <c r="J151" s="245"/>
      <c r="K151" s="245"/>
      <c r="L151" s="245"/>
      <c r="M151" s="245"/>
      <c r="N151" s="245"/>
      <c r="O151" s="245"/>
      <c r="P151" s="245"/>
      <c r="Q151" s="245"/>
      <c r="R151" s="245"/>
      <c r="S151" s="245"/>
      <c r="T151" s="245"/>
      <c r="U151" s="245"/>
      <c r="V151" s="245"/>
    </row>
    <row r="152" spans="1:22" ht="45" customHeight="1" x14ac:dyDescent="0.25">
      <c r="A152" s="1"/>
      <c r="B152" s="4" t="s">
        <v>68</v>
      </c>
      <c r="C152" s="8" t="s">
        <v>69</v>
      </c>
      <c r="D152" s="4" t="s">
        <v>70</v>
      </c>
      <c r="E152" s="4" t="s">
        <v>71</v>
      </c>
      <c r="F152" s="228" t="s">
        <v>72</v>
      </c>
      <c r="I152" s="14" t="s">
        <v>73</v>
      </c>
      <c r="J152" s="15" t="s">
        <v>28</v>
      </c>
      <c r="K152" s="14" t="s">
        <v>73</v>
      </c>
      <c r="L152" s="15" t="s">
        <v>28</v>
      </c>
      <c r="M152" s="14" t="s">
        <v>73</v>
      </c>
      <c r="N152" s="172" t="s">
        <v>28</v>
      </c>
      <c r="O152" s="14" t="s">
        <v>73</v>
      </c>
      <c r="P152" s="15" t="s">
        <v>28</v>
      </c>
      <c r="Q152" s="14" t="s">
        <v>73</v>
      </c>
      <c r="R152" s="15" t="s">
        <v>28</v>
      </c>
      <c r="S152" s="14" t="s">
        <v>73</v>
      </c>
      <c r="T152" s="15" t="s">
        <v>28</v>
      </c>
      <c r="U152" s="14" t="s">
        <v>73</v>
      </c>
      <c r="V152" s="15" t="s">
        <v>28</v>
      </c>
    </row>
    <row r="153" spans="1:22" ht="15" customHeight="1" x14ac:dyDescent="0.25">
      <c r="A153" s="5" t="s">
        <v>287</v>
      </c>
      <c r="B153" s="6" t="s">
        <v>288</v>
      </c>
      <c r="C153" s="5" t="s">
        <v>289</v>
      </c>
      <c r="D153" s="6"/>
      <c r="E153" s="6" t="s">
        <v>77</v>
      </c>
      <c r="F153" s="229">
        <v>1</v>
      </c>
      <c r="I153" s="16">
        <v>0</v>
      </c>
      <c r="J153" s="13">
        <v>0</v>
      </c>
      <c r="K153" s="16">
        <v>5000</v>
      </c>
      <c r="L153" s="13">
        <v>5000</v>
      </c>
      <c r="M153" s="16">
        <v>5000</v>
      </c>
      <c r="N153" s="171">
        <v>5000</v>
      </c>
      <c r="O153" s="16">
        <v>0</v>
      </c>
      <c r="P153" s="13">
        <v>0</v>
      </c>
      <c r="Q153" s="16">
        <v>10000</v>
      </c>
      <c r="R153" s="13">
        <v>10000</v>
      </c>
      <c r="S153" s="16">
        <v>0</v>
      </c>
      <c r="T153" s="13">
        <v>0</v>
      </c>
      <c r="U153" s="16">
        <v>0</v>
      </c>
      <c r="V153" s="13">
        <v>0</v>
      </c>
    </row>
    <row r="154" spans="1:22" ht="15" customHeight="1" x14ac:dyDescent="0.25">
      <c r="A154" s="5" t="s">
        <v>290</v>
      </c>
      <c r="B154" s="6" t="s">
        <v>291</v>
      </c>
      <c r="C154" s="5" t="s">
        <v>292</v>
      </c>
      <c r="D154" s="6"/>
      <c r="E154" s="6" t="s">
        <v>77</v>
      </c>
      <c r="F154" s="229">
        <v>1</v>
      </c>
      <c r="I154" s="16">
        <v>0</v>
      </c>
      <c r="J154" s="13">
        <v>0</v>
      </c>
      <c r="K154" s="16">
        <v>2500</v>
      </c>
      <c r="L154" s="13">
        <v>2500</v>
      </c>
      <c r="M154" s="16">
        <v>2500</v>
      </c>
      <c r="N154" s="171">
        <v>2500</v>
      </c>
      <c r="O154" s="16">
        <v>0</v>
      </c>
      <c r="P154" s="13">
        <v>0</v>
      </c>
      <c r="Q154" s="16">
        <v>10000</v>
      </c>
      <c r="R154" s="13">
        <v>10000</v>
      </c>
      <c r="S154" s="16">
        <v>0</v>
      </c>
      <c r="T154" s="13">
        <v>0</v>
      </c>
      <c r="U154" s="16">
        <v>0</v>
      </c>
      <c r="V154" s="13">
        <v>0</v>
      </c>
    </row>
    <row r="155" spans="1:22" ht="15" customHeight="1" x14ac:dyDescent="0.25">
      <c r="A155" s="1"/>
      <c r="B155" s="4" t="s">
        <v>32</v>
      </c>
      <c r="C155" s="8" t="s">
        <v>33</v>
      </c>
      <c r="I155" s="245"/>
      <c r="J155" s="245"/>
      <c r="K155" s="245"/>
      <c r="L155" s="245"/>
      <c r="M155" s="245"/>
      <c r="N155" s="245"/>
      <c r="O155" s="245"/>
      <c r="P155" s="245"/>
      <c r="Q155" s="245"/>
      <c r="R155" s="245"/>
      <c r="S155" s="245"/>
      <c r="T155" s="245"/>
      <c r="U155" s="245"/>
      <c r="V155" s="245"/>
    </row>
    <row r="156" spans="1:22" ht="15" customHeight="1" x14ac:dyDescent="0.25">
      <c r="A156" s="5" t="s">
        <v>293</v>
      </c>
      <c r="B156" s="6" t="s">
        <v>35</v>
      </c>
      <c r="C156" s="5" t="s">
        <v>294</v>
      </c>
      <c r="I156" s="245"/>
      <c r="J156" s="245"/>
      <c r="K156" s="245"/>
      <c r="L156" s="245"/>
      <c r="M156" s="245"/>
      <c r="N156" s="245"/>
      <c r="O156" s="245"/>
      <c r="P156" s="245"/>
      <c r="Q156" s="245"/>
      <c r="R156" s="245"/>
      <c r="S156" s="245"/>
      <c r="T156" s="245"/>
      <c r="U156" s="245"/>
      <c r="V156" s="245"/>
    </row>
    <row r="157" spans="1:22" ht="45" customHeight="1" x14ac:dyDescent="0.25">
      <c r="A157" s="1"/>
      <c r="B157" s="4" t="s">
        <v>68</v>
      </c>
      <c r="C157" s="8" t="s">
        <v>69</v>
      </c>
      <c r="D157" s="4" t="s">
        <v>70</v>
      </c>
      <c r="E157" s="4" t="s">
        <v>71</v>
      </c>
      <c r="F157" s="228" t="s">
        <v>72</v>
      </c>
      <c r="I157" s="14" t="s">
        <v>73</v>
      </c>
      <c r="J157" s="15" t="s">
        <v>28</v>
      </c>
      <c r="K157" s="14" t="s">
        <v>73</v>
      </c>
      <c r="L157" s="15" t="s">
        <v>28</v>
      </c>
      <c r="M157" s="14" t="s">
        <v>73</v>
      </c>
      <c r="N157" s="172" t="s">
        <v>28</v>
      </c>
      <c r="O157" s="14" t="s">
        <v>73</v>
      </c>
      <c r="P157" s="15" t="s">
        <v>28</v>
      </c>
      <c r="Q157" s="14" t="s">
        <v>73</v>
      </c>
      <c r="R157" s="15" t="s">
        <v>28</v>
      </c>
      <c r="S157" s="14" t="s">
        <v>73</v>
      </c>
      <c r="T157" s="15" t="s">
        <v>28</v>
      </c>
      <c r="U157" s="14" t="s">
        <v>73</v>
      </c>
      <c r="V157" s="15" t="s">
        <v>28</v>
      </c>
    </row>
    <row r="158" spans="1:22" ht="15" customHeight="1" x14ac:dyDescent="0.25">
      <c r="A158" s="5" t="s">
        <v>295</v>
      </c>
      <c r="B158" s="6" t="s">
        <v>296</v>
      </c>
      <c r="C158" s="5" t="s">
        <v>297</v>
      </c>
      <c r="D158" s="6"/>
      <c r="E158" s="6" t="s">
        <v>77</v>
      </c>
      <c r="F158" s="229">
        <v>1</v>
      </c>
      <c r="I158" s="16">
        <v>0</v>
      </c>
      <c r="J158" s="13">
        <v>0</v>
      </c>
      <c r="K158" s="16">
        <v>2500</v>
      </c>
      <c r="L158" s="13">
        <v>2500</v>
      </c>
      <c r="M158" s="16">
        <v>2500</v>
      </c>
      <c r="N158" s="171">
        <v>2500</v>
      </c>
      <c r="O158" s="16">
        <v>0</v>
      </c>
      <c r="P158" s="13">
        <v>0</v>
      </c>
      <c r="Q158" s="16">
        <v>20000</v>
      </c>
      <c r="R158" s="13">
        <v>20000</v>
      </c>
      <c r="S158" s="16">
        <v>0</v>
      </c>
      <c r="T158" s="13">
        <v>0</v>
      </c>
      <c r="U158" s="16">
        <v>0</v>
      </c>
      <c r="V158" s="13">
        <v>0</v>
      </c>
    </row>
    <row r="159" spans="1:22" ht="15" customHeight="1" x14ac:dyDescent="0.25">
      <c r="A159" s="1"/>
      <c r="B159" s="4" t="s">
        <v>32</v>
      </c>
      <c r="C159" s="8" t="s">
        <v>33</v>
      </c>
      <c r="I159" s="245"/>
      <c r="J159" s="245"/>
      <c r="K159" s="245"/>
      <c r="L159" s="245"/>
      <c r="M159" s="245"/>
      <c r="N159" s="245"/>
      <c r="O159" s="245"/>
      <c r="P159" s="245"/>
      <c r="Q159" s="245"/>
      <c r="R159" s="245"/>
      <c r="S159" s="245"/>
      <c r="T159" s="245"/>
      <c r="U159" s="245"/>
      <c r="V159" s="245"/>
    </row>
    <row r="160" spans="1:22" ht="15" customHeight="1" x14ac:dyDescent="0.25">
      <c r="A160" s="5" t="s">
        <v>298</v>
      </c>
      <c r="B160" s="6" t="s">
        <v>35</v>
      </c>
      <c r="C160" s="5" t="s">
        <v>299</v>
      </c>
      <c r="I160" s="245"/>
      <c r="J160" s="245"/>
      <c r="K160" s="245"/>
      <c r="L160" s="245"/>
      <c r="M160" s="245"/>
      <c r="N160" s="245"/>
      <c r="O160" s="245"/>
      <c r="P160" s="245"/>
      <c r="Q160" s="245"/>
      <c r="R160" s="245"/>
      <c r="S160" s="245"/>
      <c r="T160" s="245"/>
      <c r="U160" s="245"/>
      <c r="V160" s="245"/>
    </row>
    <row r="161" spans="1:22" ht="15" customHeight="1" x14ac:dyDescent="0.25">
      <c r="A161" s="5" t="s">
        <v>300</v>
      </c>
      <c r="B161" s="6" t="s">
        <v>35</v>
      </c>
      <c r="C161" s="5" t="s">
        <v>301</v>
      </c>
      <c r="I161" s="245"/>
      <c r="J161" s="245"/>
      <c r="K161" s="245"/>
      <c r="L161" s="245"/>
      <c r="M161" s="245"/>
      <c r="N161" s="245"/>
      <c r="O161" s="245"/>
      <c r="P161" s="245"/>
      <c r="Q161" s="245"/>
      <c r="R161" s="245"/>
      <c r="S161" s="245"/>
      <c r="T161" s="245"/>
      <c r="U161" s="245"/>
      <c r="V161" s="245"/>
    </row>
    <row r="162" spans="1:22" ht="45" customHeight="1" x14ac:dyDescent="0.25">
      <c r="A162" s="1"/>
      <c r="B162" s="4" t="s">
        <v>68</v>
      </c>
      <c r="C162" s="8" t="s">
        <v>69</v>
      </c>
      <c r="D162" s="4" t="s">
        <v>70</v>
      </c>
      <c r="E162" s="4" t="s">
        <v>71</v>
      </c>
      <c r="F162" s="228" t="s">
        <v>72</v>
      </c>
      <c r="I162" s="14" t="s">
        <v>73</v>
      </c>
      <c r="J162" s="15" t="s">
        <v>28</v>
      </c>
      <c r="K162" s="14" t="s">
        <v>73</v>
      </c>
      <c r="L162" s="15" t="s">
        <v>28</v>
      </c>
      <c r="M162" s="14" t="s">
        <v>73</v>
      </c>
      <c r="N162" s="172" t="s">
        <v>28</v>
      </c>
      <c r="O162" s="14" t="s">
        <v>73</v>
      </c>
      <c r="P162" s="15" t="s">
        <v>28</v>
      </c>
      <c r="Q162" s="14" t="s">
        <v>73</v>
      </c>
      <c r="R162" s="15" t="s">
        <v>28</v>
      </c>
      <c r="S162" s="14" t="s">
        <v>73</v>
      </c>
      <c r="T162" s="15" t="s">
        <v>28</v>
      </c>
      <c r="U162" s="14" t="s">
        <v>73</v>
      </c>
      <c r="V162" s="15" t="s">
        <v>28</v>
      </c>
    </row>
    <row r="163" spans="1:22" ht="15" customHeight="1" x14ac:dyDescent="0.25">
      <c r="A163" s="5" t="s">
        <v>302</v>
      </c>
      <c r="B163" s="6" t="s">
        <v>303</v>
      </c>
      <c r="C163" s="5" t="s">
        <v>304</v>
      </c>
      <c r="D163" s="6"/>
      <c r="E163" s="6" t="s">
        <v>77</v>
      </c>
      <c r="F163" s="229">
        <v>1</v>
      </c>
      <c r="I163" s="16">
        <v>0</v>
      </c>
      <c r="J163" s="13">
        <v>0</v>
      </c>
      <c r="K163" s="16">
        <v>5000</v>
      </c>
      <c r="L163" s="13">
        <v>5000</v>
      </c>
      <c r="M163" s="16">
        <v>5000</v>
      </c>
      <c r="N163" s="171">
        <v>5000</v>
      </c>
      <c r="O163" s="16">
        <v>0</v>
      </c>
      <c r="P163" s="13">
        <v>0</v>
      </c>
      <c r="Q163" s="16">
        <v>50000</v>
      </c>
      <c r="R163" s="13">
        <v>50000</v>
      </c>
      <c r="S163" s="16">
        <v>0</v>
      </c>
      <c r="T163" s="13">
        <v>0</v>
      </c>
      <c r="U163" s="16">
        <v>0</v>
      </c>
      <c r="V163" s="13">
        <v>0</v>
      </c>
    </row>
    <row r="164" spans="1:22" ht="15" customHeight="1" x14ac:dyDescent="0.25">
      <c r="A164" s="5" t="s">
        <v>305</v>
      </c>
      <c r="B164" s="6" t="s">
        <v>306</v>
      </c>
      <c r="C164" s="5" t="s">
        <v>307</v>
      </c>
      <c r="D164" s="6"/>
      <c r="E164" s="6" t="s">
        <v>77</v>
      </c>
      <c r="F164" s="229">
        <v>1</v>
      </c>
      <c r="I164" s="16">
        <v>0</v>
      </c>
      <c r="J164" s="13">
        <v>0</v>
      </c>
      <c r="K164" s="16">
        <v>5000</v>
      </c>
      <c r="L164" s="13">
        <v>5000</v>
      </c>
      <c r="M164" s="16">
        <v>5000</v>
      </c>
      <c r="N164" s="171">
        <v>5000</v>
      </c>
      <c r="O164" s="16">
        <v>25000</v>
      </c>
      <c r="P164" s="13">
        <v>25000</v>
      </c>
      <c r="Q164" s="16">
        <v>20000</v>
      </c>
      <c r="R164" s="13">
        <v>20000</v>
      </c>
      <c r="S164" s="16">
        <v>0</v>
      </c>
      <c r="T164" s="13">
        <v>0</v>
      </c>
      <c r="U164" s="16">
        <v>0</v>
      </c>
      <c r="V164" s="13">
        <v>0</v>
      </c>
    </row>
    <row r="165" spans="1:22" ht="15" customHeight="1" x14ac:dyDescent="0.25">
      <c r="A165" s="5" t="s">
        <v>308</v>
      </c>
      <c r="B165" s="6" t="s">
        <v>309</v>
      </c>
      <c r="C165" s="5" t="s">
        <v>310</v>
      </c>
      <c r="D165" s="6"/>
      <c r="E165" s="6" t="s">
        <v>77</v>
      </c>
      <c r="F165" s="229">
        <v>1</v>
      </c>
      <c r="I165" s="16">
        <v>0</v>
      </c>
      <c r="J165" s="13">
        <v>0</v>
      </c>
      <c r="K165" s="16">
        <v>5000</v>
      </c>
      <c r="L165" s="13">
        <v>5000</v>
      </c>
      <c r="M165" s="16">
        <v>5000</v>
      </c>
      <c r="N165" s="171">
        <v>5000</v>
      </c>
      <c r="O165" s="16">
        <v>150000</v>
      </c>
      <c r="P165" s="13">
        <v>150000</v>
      </c>
      <c r="Q165" s="16">
        <v>50000</v>
      </c>
      <c r="R165" s="13">
        <v>50000</v>
      </c>
      <c r="S165" s="16">
        <v>0</v>
      </c>
      <c r="T165" s="13">
        <v>0</v>
      </c>
      <c r="U165" s="16">
        <v>0</v>
      </c>
      <c r="V165" s="13">
        <v>0</v>
      </c>
    </row>
    <row r="166" spans="1:22" ht="15" customHeight="1" x14ac:dyDescent="0.25">
      <c r="A166" s="1"/>
      <c r="B166" s="4" t="s">
        <v>32</v>
      </c>
      <c r="C166" s="8" t="s">
        <v>33</v>
      </c>
      <c r="I166" s="245"/>
      <c r="J166" s="245"/>
      <c r="K166" s="245"/>
      <c r="L166" s="245"/>
      <c r="M166" s="245"/>
      <c r="N166" s="245"/>
      <c r="O166" s="245"/>
      <c r="P166" s="245"/>
      <c r="Q166" s="245"/>
      <c r="R166" s="245"/>
      <c r="S166" s="245"/>
      <c r="T166" s="245"/>
      <c r="U166" s="245"/>
      <c r="V166" s="245"/>
    </row>
    <row r="167" spans="1:22" ht="15" customHeight="1" x14ac:dyDescent="0.25">
      <c r="A167" s="5" t="s">
        <v>311</v>
      </c>
      <c r="B167" s="6" t="s">
        <v>35</v>
      </c>
      <c r="C167" s="5" t="s">
        <v>312</v>
      </c>
      <c r="I167" s="245"/>
      <c r="J167" s="245"/>
      <c r="K167" s="245"/>
      <c r="L167" s="245"/>
      <c r="M167" s="245"/>
      <c r="N167" s="245"/>
      <c r="O167" s="245"/>
      <c r="P167" s="245"/>
      <c r="Q167" s="245"/>
      <c r="R167" s="245"/>
      <c r="S167" s="245"/>
      <c r="T167" s="245"/>
      <c r="U167" s="245"/>
      <c r="V167" s="245"/>
    </row>
    <row r="168" spans="1:22" ht="45" customHeight="1" x14ac:dyDescent="0.25">
      <c r="A168" s="1"/>
      <c r="B168" s="4" t="s">
        <v>68</v>
      </c>
      <c r="C168" s="8" t="s">
        <v>69</v>
      </c>
      <c r="D168" s="4" t="s">
        <v>70</v>
      </c>
      <c r="E168" s="4" t="s">
        <v>71</v>
      </c>
      <c r="F168" s="228" t="s">
        <v>72</v>
      </c>
      <c r="I168" s="14" t="s">
        <v>73</v>
      </c>
      <c r="J168" s="15" t="s">
        <v>28</v>
      </c>
      <c r="K168" s="14" t="s">
        <v>73</v>
      </c>
      <c r="L168" s="15" t="s">
        <v>28</v>
      </c>
      <c r="M168" s="14" t="s">
        <v>73</v>
      </c>
      <c r="N168" s="172" t="s">
        <v>28</v>
      </c>
      <c r="O168" s="14" t="s">
        <v>73</v>
      </c>
      <c r="P168" s="15" t="s">
        <v>28</v>
      </c>
      <c r="Q168" s="14" t="s">
        <v>73</v>
      </c>
      <c r="R168" s="15" t="s">
        <v>28</v>
      </c>
      <c r="S168" s="14" t="s">
        <v>73</v>
      </c>
      <c r="T168" s="15" t="s">
        <v>28</v>
      </c>
      <c r="U168" s="14" t="s">
        <v>73</v>
      </c>
      <c r="V168" s="15" t="s">
        <v>28</v>
      </c>
    </row>
    <row r="169" spans="1:22" ht="15" customHeight="1" x14ac:dyDescent="0.25">
      <c r="A169" s="5" t="s">
        <v>313</v>
      </c>
      <c r="B169" s="6" t="s">
        <v>314</v>
      </c>
      <c r="C169" s="5" t="s">
        <v>315</v>
      </c>
      <c r="D169" s="6"/>
      <c r="E169" s="6" t="s">
        <v>77</v>
      </c>
      <c r="F169" s="229">
        <v>1</v>
      </c>
      <c r="I169" s="16">
        <v>0</v>
      </c>
      <c r="J169" s="13">
        <v>0</v>
      </c>
      <c r="K169" s="16">
        <v>1000</v>
      </c>
      <c r="L169" s="13">
        <v>1000</v>
      </c>
      <c r="M169" s="16">
        <v>1000</v>
      </c>
      <c r="N169" s="171">
        <v>1000</v>
      </c>
      <c r="O169" s="16">
        <v>0</v>
      </c>
      <c r="P169" s="13">
        <v>0</v>
      </c>
      <c r="Q169" s="16">
        <v>40000</v>
      </c>
      <c r="R169" s="13">
        <v>40000</v>
      </c>
      <c r="S169" s="16">
        <v>0</v>
      </c>
      <c r="T169" s="13">
        <v>0</v>
      </c>
      <c r="U169" s="16">
        <v>0</v>
      </c>
      <c r="V169" s="13">
        <v>0</v>
      </c>
    </row>
    <row r="170" spans="1:22" ht="15" customHeight="1" x14ac:dyDescent="0.25">
      <c r="A170" s="1"/>
      <c r="B170" s="4" t="s">
        <v>32</v>
      </c>
      <c r="C170" s="8" t="s">
        <v>33</v>
      </c>
      <c r="I170" s="245"/>
      <c r="J170" s="245"/>
      <c r="K170" s="245"/>
      <c r="L170" s="245"/>
      <c r="M170" s="245"/>
      <c r="N170" s="245"/>
      <c r="O170" s="245"/>
      <c r="P170" s="245"/>
      <c r="Q170" s="245"/>
      <c r="R170" s="245"/>
      <c r="S170" s="245"/>
      <c r="T170" s="245"/>
      <c r="U170" s="245"/>
      <c r="V170" s="245"/>
    </row>
    <row r="171" spans="1:22" ht="15" customHeight="1" x14ac:dyDescent="0.25">
      <c r="A171" s="5" t="s">
        <v>316</v>
      </c>
      <c r="B171" s="6" t="s">
        <v>35</v>
      </c>
      <c r="C171" s="5" t="s">
        <v>317</v>
      </c>
      <c r="I171" s="245"/>
      <c r="J171" s="245"/>
      <c r="K171" s="245"/>
      <c r="L171" s="245"/>
      <c r="M171" s="245"/>
      <c r="N171" s="245"/>
      <c r="O171" s="245"/>
      <c r="P171" s="245"/>
      <c r="Q171" s="245"/>
      <c r="R171" s="245"/>
      <c r="S171" s="245"/>
      <c r="T171" s="245"/>
      <c r="U171" s="245"/>
      <c r="V171" s="245"/>
    </row>
    <row r="172" spans="1:22" ht="45" customHeight="1" x14ac:dyDescent="0.25">
      <c r="A172" s="1"/>
      <c r="B172" s="4" t="s">
        <v>68</v>
      </c>
      <c r="C172" s="8" t="s">
        <v>69</v>
      </c>
      <c r="D172" s="4" t="s">
        <v>70</v>
      </c>
      <c r="E172" s="4" t="s">
        <v>71</v>
      </c>
      <c r="F172" s="228" t="s">
        <v>72</v>
      </c>
      <c r="I172" s="14" t="s">
        <v>73</v>
      </c>
      <c r="J172" s="15" t="s">
        <v>28</v>
      </c>
      <c r="K172" s="14" t="s">
        <v>73</v>
      </c>
      <c r="L172" s="15" t="s">
        <v>28</v>
      </c>
      <c r="M172" s="14" t="s">
        <v>73</v>
      </c>
      <c r="N172" s="172" t="s">
        <v>28</v>
      </c>
      <c r="O172" s="14" t="s">
        <v>73</v>
      </c>
      <c r="P172" s="15" t="s">
        <v>28</v>
      </c>
      <c r="Q172" s="14" t="s">
        <v>73</v>
      </c>
      <c r="R172" s="15" t="s">
        <v>28</v>
      </c>
      <c r="S172" s="14" t="s">
        <v>73</v>
      </c>
      <c r="T172" s="15" t="s">
        <v>28</v>
      </c>
      <c r="U172" s="14" t="s">
        <v>73</v>
      </c>
      <c r="V172" s="15" t="s">
        <v>28</v>
      </c>
    </row>
    <row r="173" spans="1:22" ht="15" customHeight="1" x14ac:dyDescent="0.25">
      <c r="A173" s="5" t="s">
        <v>318</v>
      </c>
      <c r="B173" s="6" t="s">
        <v>319</v>
      </c>
      <c r="C173" s="5" t="s">
        <v>320</v>
      </c>
      <c r="D173" s="6"/>
      <c r="E173" s="6" t="s">
        <v>77</v>
      </c>
      <c r="F173" s="229">
        <v>1</v>
      </c>
      <c r="I173" s="16">
        <v>0</v>
      </c>
      <c r="J173" s="13">
        <v>0</v>
      </c>
      <c r="K173" s="16">
        <v>5000</v>
      </c>
      <c r="L173" s="13">
        <v>5000</v>
      </c>
      <c r="M173" s="16">
        <v>5000</v>
      </c>
      <c r="N173" s="171">
        <v>5000</v>
      </c>
      <c r="O173" s="16">
        <v>153000</v>
      </c>
      <c r="P173" s="13">
        <v>153000</v>
      </c>
      <c r="Q173" s="16">
        <v>60000</v>
      </c>
      <c r="R173" s="13">
        <v>60000</v>
      </c>
      <c r="S173" s="16">
        <v>0</v>
      </c>
      <c r="T173" s="13">
        <v>0</v>
      </c>
      <c r="U173" s="16">
        <v>0</v>
      </c>
      <c r="V173" s="13">
        <v>0</v>
      </c>
    </row>
    <row r="174" spans="1:22" ht="15" customHeight="1" x14ac:dyDescent="0.25">
      <c r="A174" s="1"/>
      <c r="B174" s="4" t="s">
        <v>32</v>
      </c>
      <c r="C174" s="8" t="s">
        <v>33</v>
      </c>
      <c r="I174" s="245"/>
      <c r="J174" s="245"/>
      <c r="K174" s="245"/>
      <c r="L174" s="245"/>
      <c r="M174" s="245"/>
      <c r="N174" s="245"/>
      <c r="O174" s="245"/>
      <c r="P174" s="245"/>
      <c r="Q174" s="245"/>
      <c r="R174" s="245"/>
      <c r="S174" s="245"/>
      <c r="T174" s="245"/>
      <c r="U174" s="245"/>
      <c r="V174" s="245"/>
    </row>
    <row r="175" spans="1:22" ht="15" customHeight="1" x14ac:dyDescent="0.25">
      <c r="A175" s="5" t="s">
        <v>321</v>
      </c>
      <c r="B175" s="6" t="s">
        <v>35</v>
      </c>
      <c r="C175" s="5" t="s">
        <v>322</v>
      </c>
      <c r="I175" s="245"/>
      <c r="J175" s="245"/>
      <c r="K175" s="245"/>
      <c r="L175" s="245"/>
      <c r="M175" s="245"/>
      <c r="N175" s="245"/>
      <c r="O175" s="245"/>
      <c r="P175" s="245"/>
      <c r="Q175" s="245"/>
      <c r="R175" s="245"/>
      <c r="S175" s="245"/>
      <c r="T175" s="245"/>
      <c r="U175" s="245"/>
      <c r="V175" s="245"/>
    </row>
    <row r="176" spans="1:22" ht="15" customHeight="1" x14ac:dyDescent="0.25">
      <c r="A176" s="5" t="s">
        <v>323</v>
      </c>
      <c r="B176" s="6" t="s">
        <v>35</v>
      </c>
      <c r="C176" s="5" t="s">
        <v>324</v>
      </c>
      <c r="I176" s="245"/>
      <c r="J176" s="245"/>
      <c r="K176" s="245"/>
      <c r="L176" s="245"/>
      <c r="M176" s="245"/>
      <c r="N176" s="245"/>
      <c r="O176" s="245"/>
      <c r="P176" s="245"/>
      <c r="Q176" s="245"/>
      <c r="R176" s="245"/>
      <c r="S176" s="245"/>
      <c r="T176" s="245"/>
      <c r="U176" s="245"/>
      <c r="V176" s="245"/>
    </row>
    <row r="177" spans="1:22" ht="45" customHeight="1" x14ac:dyDescent="0.25">
      <c r="A177" s="1"/>
      <c r="B177" s="4" t="s">
        <v>68</v>
      </c>
      <c r="C177" s="8" t="s">
        <v>69</v>
      </c>
      <c r="D177" s="4" t="s">
        <v>70</v>
      </c>
      <c r="E177" s="4" t="s">
        <v>71</v>
      </c>
      <c r="F177" s="228" t="s">
        <v>72</v>
      </c>
      <c r="I177" s="14" t="s">
        <v>73</v>
      </c>
      <c r="J177" s="15" t="s">
        <v>28</v>
      </c>
      <c r="K177" s="14" t="s">
        <v>73</v>
      </c>
      <c r="L177" s="15" t="s">
        <v>28</v>
      </c>
      <c r="M177" s="14" t="s">
        <v>73</v>
      </c>
      <c r="N177" s="172" t="s">
        <v>28</v>
      </c>
      <c r="O177" s="14" t="s">
        <v>73</v>
      </c>
      <c r="P177" s="15" t="s">
        <v>28</v>
      </c>
      <c r="Q177" s="14" t="s">
        <v>73</v>
      </c>
      <c r="R177" s="15" t="s">
        <v>28</v>
      </c>
      <c r="S177" s="14" t="s">
        <v>73</v>
      </c>
      <c r="T177" s="15" t="s">
        <v>28</v>
      </c>
      <c r="U177" s="14" t="s">
        <v>73</v>
      </c>
      <c r="V177" s="15" t="s">
        <v>28</v>
      </c>
    </row>
    <row r="178" spans="1:22" ht="15" customHeight="1" x14ac:dyDescent="0.25">
      <c r="A178" s="5" t="s">
        <v>325</v>
      </c>
      <c r="B178" s="6" t="s">
        <v>326</v>
      </c>
      <c r="C178" s="5" t="s">
        <v>327</v>
      </c>
      <c r="D178" s="6"/>
      <c r="E178" s="6" t="s">
        <v>77</v>
      </c>
      <c r="F178" s="229">
        <v>1</v>
      </c>
      <c r="I178" s="16">
        <v>0</v>
      </c>
      <c r="J178" s="13">
        <v>0</v>
      </c>
      <c r="K178" s="16">
        <v>50000</v>
      </c>
      <c r="L178" s="13">
        <v>50000</v>
      </c>
      <c r="M178" s="16">
        <v>50000</v>
      </c>
      <c r="N178" s="171">
        <v>50000</v>
      </c>
      <c r="O178" s="16">
        <v>50000</v>
      </c>
      <c r="P178" s="13">
        <v>50000</v>
      </c>
      <c r="Q178" s="16">
        <v>35000</v>
      </c>
      <c r="R178" s="13">
        <v>35000</v>
      </c>
      <c r="S178" s="16">
        <v>161325.17000000001</v>
      </c>
      <c r="T178" s="13">
        <v>161325.17000000001</v>
      </c>
      <c r="U178" s="16">
        <v>0</v>
      </c>
      <c r="V178" s="13">
        <v>0</v>
      </c>
    </row>
    <row r="179" spans="1:22" ht="15" customHeight="1" x14ac:dyDescent="0.25">
      <c r="A179" s="5" t="s">
        <v>328</v>
      </c>
      <c r="B179" s="6" t="s">
        <v>329</v>
      </c>
      <c r="C179" s="5" t="s">
        <v>330</v>
      </c>
      <c r="D179" s="6"/>
      <c r="E179" s="6" t="s">
        <v>134</v>
      </c>
      <c r="F179" s="229">
        <v>638</v>
      </c>
      <c r="I179" s="16">
        <v>0</v>
      </c>
      <c r="J179" s="13">
        <v>0</v>
      </c>
      <c r="K179" s="16">
        <v>20</v>
      </c>
      <c r="L179" s="13">
        <v>12760</v>
      </c>
      <c r="M179" s="16">
        <v>20</v>
      </c>
      <c r="N179" s="171">
        <v>12760</v>
      </c>
      <c r="O179" s="16">
        <v>16</v>
      </c>
      <c r="P179" s="13">
        <v>10208</v>
      </c>
      <c r="Q179" s="16">
        <v>10</v>
      </c>
      <c r="R179" s="13">
        <v>6380</v>
      </c>
      <c r="S179" s="16">
        <v>26.89</v>
      </c>
      <c r="T179" s="13">
        <v>17155.82</v>
      </c>
      <c r="U179" s="16">
        <v>0</v>
      </c>
      <c r="V179" s="13">
        <v>0</v>
      </c>
    </row>
    <row r="180" spans="1:22" ht="15" customHeight="1" x14ac:dyDescent="0.25">
      <c r="A180" s="5" t="s">
        <v>331</v>
      </c>
      <c r="B180" s="6" t="s">
        <v>332</v>
      </c>
      <c r="C180" s="5" t="s">
        <v>333</v>
      </c>
      <c r="D180" s="6"/>
      <c r="E180" s="6" t="s">
        <v>77</v>
      </c>
      <c r="F180" s="229">
        <v>1</v>
      </c>
      <c r="I180" s="16">
        <v>0</v>
      </c>
      <c r="J180" s="13">
        <v>0</v>
      </c>
      <c r="K180" s="16">
        <v>5000</v>
      </c>
      <c r="L180" s="13">
        <v>5000</v>
      </c>
      <c r="M180" s="16">
        <v>5000</v>
      </c>
      <c r="N180" s="171">
        <v>5000</v>
      </c>
      <c r="O180" s="16">
        <v>2500</v>
      </c>
      <c r="P180" s="13">
        <v>2500</v>
      </c>
      <c r="Q180" s="16">
        <v>500</v>
      </c>
      <c r="R180" s="13">
        <v>500</v>
      </c>
      <c r="S180" s="16">
        <v>2151</v>
      </c>
      <c r="T180" s="13">
        <v>2151</v>
      </c>
      <c r="U180" s="16">
        <v>0</v>
      </c>
      <c r="V180" s="13">
        <v>0</v>
      </c>
    </row>
    <row r="181" spans="1:22" ht="15" customHeight="1" x14ac:dyDescent="0.25">
      <c r="A181" s="1"/>
      <c r="B181" s="4" t="s">
        <v>32</v>
      </c>
      <c r="C181" s="8" t="s">
        <v>33</v>
      </c>
      <c r="I181" s="245"/>
      <c r="J181" s="245"/>
      <c r="K181" s="245"/>
      <c r="L181" s="245"/>
      <c r="M181" s="245"/>
      <c r="N181" s="245"/>
      <c r="O181" s="245"/>
      <c r="P181" s="245"/>
      <c r="Q181" s="245"/>
      <c r="R181" s="245"/>
      <c r="S181" s="245"/>
      <c r="T181" s="245"/>
      <c r="U181" s="245"/>
      <c r="V181" s="245"/>
    </row>
    <row r="182" spans="1:22" ht="15" customHeight="1" x14ac:dyDescent="0.25">
      <c r="A182" s="5" t="s">
        <v>334</v>
      </c>
      <c r="B182" s="6" t="s">
        <v>35</v>
      </c>
      <c r="C182" s="5" t="s">
        <v>335</v>
      </c>
      <c r="I182" s="245"/>
      <c r="J182" s="245"/>
      <c r="K182" s="245"/>
      <c r="L182" s="245"/>
      <c r="M182" s="245"/>
      <c r="N182" s="245"/>
      <c r="O182" s="245"/>
      <c r="P182" s="245"/>
      <c r="Q182" s="245"/>
      <c r="R182" s="245"/>
      <c r="S182" s="245"/>
      <c r="T182" s="245"/>
      <c r="U182" s="245"/>
      <c r="V182" s="245"/>
    </row>
    <row r="183" spans="1:22" ht="45" customHeight="1" x14ac:dyDescent="0.25">
      <c r="A183" s="1"/>
      <c r="B183" s="4" t="s">
        <v>68</v>
      </c>
      <c r="C183" s="8" t="s">
        <v>69</v>
      </c>
      <c r="D183" s="4" t="s">
        <v>70</v>
      </c>
      <c r="E183" s="4" t="s">
        <v>71</v>
      </c>
      <c r="F183" s="228" t="s">
        <v>72</v>
      </c>
      <c r="I183" s="14" t="s">
        <v>73</v>
      </c>
      <c r="J183" s="15" t="s">
        <v>28</v>
      </c>
      <c r="K183" s="14" t="s">
        <v>73</v>
      </c>
      <c r="L183" s="15" t="s">
        <v>28</v>
      </c>
      <c r="M183" s="14" t="s">
        <v>73</v>
      </c>
      <c r="N183" s="172" t="s">
        <v>28</v>
      </c>
      <c r="O183" s="14" t="s">
        <v>73</v>
      </c>
      <c r="P183" s="15" t="s">
        <v>28</v>
      </c>
      <c r="Q183" s="14" t="s">
        <v>73</v>
      </c>
      <c r="R183" s="15" t="s">
        <v>28</v>
      </c>
      <c r="S183" s="14" t="s">
        <v>73</v>
      </c>
      <c r="T183" s="15" t="s">
        <v>28</v>
      </c>
      <c r="U183" s="14" t="s">
        <v>73</v>
      </c>
      <c r="V183" s="15" t="s">
        <v>28</v>
      </c>
    </row>
    <row r="184" spans="1:22" ht="15" customHeight="1" x14ac:dyDescent="0.25">
      <c r="A184" s="5" t="s">
        <v>336</v>
      </c>
      <c r="B184" s="6" t="s">
        <v>337</v>
      </c>
      <c r="C184" s="5" t="s">
        <v>338</v>
      </c>
      <c r="D184" s="6"/>
      <c r="E184" s="6" t="s">
        <v>77</v>
      </c>
      <c r="F184" s="229">
        <v>1</v>
      </c>
      <c r="I184" s="16">
        <v>0</v>
      </c>
      <c r="J184" s="13">
        <v>0</v>
      </c>
      <c r="K184" s="16">
        <v>3000</v>
      </c>
      <c r="L184" s="13">
        <v>3000</v>
      </c>
      <c r="M184" s="16">
        <v>3000</v>
      </c>
      <c r="N184" s="171">
        <v>3000</v>
      </c>
      <c r="O184" s="16">
        <v>0</v>
      </c>
      <c r="P184" s="13">
        <v>0</v>
      </c>
      <c r="Q184" s="16">
        <v>20000</v>
      </c>
      <c r="R184" s="13">
        <v>20000</v>
      </c>
      <c r="S184" s="16">
        <v>0</v>
      </c>
      <c r="T184" s="13">
        <v>0</v>
      </c>
      <c r="U184" s="16">
        <v>0</v>
      </c>
      <c r="V184" s="13">
        <v>0</v>
      </c>
    </row>
    <row r="185" spans="1:22" ht="15" customHeight="1" x14ac:dyDescent="0.25">
      <c r="A185" s="1"/>
      <c r="B185" s="4" t="s">
        <v>32</v>
      </c>
      <c r="C185" s="8" t="s">
        <v>33</v>
      </c>
      <c r="I185" s="245"/>
      <c r="J185" s="245"/>
      <c r="K185" s="245"/>
      <c r="L185" s="245"/>
      <c r="M185" s="245"/>
      <c r="N185" s="245"/>
      <c r="O185" s="245"/>
      <c r="P185" s="245"/>
      <c r="Q185" s="245"/>
      <c r="R185" s="245"/>
      <c r="S185" s="245"/>
      <c r="T185" s="245"/>
      <c r="U185" s="245"/>
      <c r="V185" s="245"/>
    </row>
    <row r="186" spans="1:22" ht="15" customHeight="1" x14ac:dyDescent="0.25">
      <c r="A186" s="5" t="s">
        <v>339</v>
      </c>
      <c r="B186" s="6" t="s">
        <v>35</v>
      </c>
      <c r="C186" s="5" t="s">
        <v>340</v>
      </c>
      <c r="I186" s="245"/>
      <c r="J186" s="245"/>
      <c r="K186" s="245"/>
      <c r="L186" s="245"/>
      <c r="M186" s="245"/>
      <c r="N186" s="245"/>
      <c r="O186" s="245"/>
      <c r="P186" s="245"/>
      <c r="Q186" s="245"/>
      <c r="R186" s="245"/>
      <c r="S186" s="245"/>
      <c r="T186" s="245"/>
      <c r="U186" s="245"/>
      <c r="V186" s="245"/>
    </row>
    <row r="187" spans="1:22" ht="45" customHeight="1" x14ac:dyDescent="0.25">
      <c r="A187" s="1"/>
      <c r="B187" s="4" t="s">
        <v>68</v>
      </c>
      <c r="C187" s="8" t="s">
        <v>69</v>
      </c>
      <c r="D187" s="4" t="s">
        <v>70</v>
      </c>
      <c r="E187" s="4" t="s">
        <v>71</v>
      </c>
      <c r="F187" s="228" t="s">
        <v>72</v>
      </c>
      <c r="I187" s="14" t="s">
        <v>73</v>
      </c>
      <c r="J187" s="15" t="s">
        <v>28</v>
      </c>
      <c r="K187" s="14" t="s">
        <v>73</v>
      </c>
      <c r="L187" s="15" t="s">
        <v>28</v>
      </c>
      <c r="M187" s="14" t="s">
        <v>73</v>
      </c>
      <c r="N187" s="172" t="s">
        <v>28</v>
      </c>
      <c r="O187" s="14" t="s">
        <v>73</v>
      </c>
      <c r="P187" s="15" t="s">
        <v>28</v>
      </c>
      <c r="Q187" s="14" t="s">
        <v>73</v>
      </c>
      <c r="R187" s="15" t="s">
        <v>28</v>
      </c>
      <c r="S187" s="14" t="s">
        <v>73</v>
      </c>
      <c r="T187" s="15" t="s">
        <v>28</v>
      </c>
      <c r="U187" s="14" t="s">
        <v>73</v>
      </c>
      <c r="V187" s="15" t="s">
        <v>28</v>
      </c>
    </row>
    <row r="188" spans="1:22" ht="15" customHeight="1" x14ac:dyDescent="0.25">
      <c r="A188" s="5" t="s">
        <v>341</v>
      </c>
      <c r="B188" s="6" t="s">
        <v>342</v>
      </c>
      <c r="C188" s="5" t="s">
        <v>343</v>
      </c>
      <c r="D188" s="6"/>
      <c r="E188" s="6" t="s">
        <v>344</v>
      </c>
      <c r="F188" s="229">
        <v>21</v>
      </c>
      <c r="I188" s="16">
        <v>0</v>
      </c>
      <c r="J188" s="13">
        <v>0</v>
      </c>
      <c r="K188" s="16">
        <v>1000</v>
      </c>
      <c r="L188" s="13">
        <v>21000</v>
      </c>
      <c r="M188" s="16">
        <v>1000</v>
      </c>
      <c r="N188" s="171">
        <v>21000</v>
      </c>
      <c r="O188" s="16">
        <v>1000</v>
      </c>
      <c r="P188" s="13">
        <v>21000</v>
      </c>
      <c r="Q188" s="16">
        <v>1500</v>
      </c>
      <c r="R188" s="13">
        <v>31500</v>
      </c>
      <c r="S188" s="16">
        <v>5377.51</v>
      </c>
      <c r="T188" s="13">
        <v>112927.71</v>
      </c>
      <c r="U188" s="16">
        <v>0</v>
      </c>
      <c r="V188" s="13">
        <v>0</v>
      </c>
    </row>
    <row r="189" spans="1:22" ht="15" customHeight="1" x14ac:dyDescent="0.25">
      <c r="A189" s="1"/>
      <c r="B189" s="4" t="s">
        <v>32</v>
      </c>
      <c r="C189" s="8" t="s">
        <v>33</v>
      </c>
      <c r="I189" s="245"/>
      <c r="J189" s="245"/>
      <c r="K189" s="245"/>
      <c r="L189" s="245"/>
      <c r="M189" s="245"/>
      <c r="N189" s="245"/>
      <c r="O189" s="245"/>
      <c r="P189" s="245"/>
      <c r="Q189" s="245"/>
      <c r="R189" s="245"/>
      <c r="S189" s="245"/>
      <c r="T189" s="245"/>
      <c r="U189" s="245"/>
      <c r="V189" s="245"/>
    </row>
    <row r="190" spans="1:22" ht="15" customHeight="1" x14ac:dyDescent="0.25">
      <c r="A190" s="5" t="s">
        <v>345</v>
      </c>
      <c r="B190" s="6" t="s">
        <v>35</v>
      </c>
      <c r="C190" s="5" t="s">
        <v>346</v>
      </c>
      <c r="I190" s="245"/>
      <c r="J190" s="245"/>
      <c r="K190" s="245"/>
      <c r="L190" s="245"/>
      <c r="M190" s="245"/>
      <c r="N190" s="245"/>
      <c r="O190" s="245"/>
      <c r="P190" s="245"/>
      <c r="Q190" s="245"/>
      <c r="R190" s="245"/>
      <c r="S190" s="245"/>
      <c r="T190" s="245"/>
      <c r="U190" s="245"/>
      <c r="V190" s="245"/>
    </row>
    <row r="191" spans="1:22" ht="45" customHeight="1" x14ac:dyDescent="0.25">
      <c r="A191" s="1"/>
      <c r="B191" s="4" t="s">
        <v>68</v>
      </c>
      <c r="C191" s="8" t="s">
        <v>69</v>
      </c>
      <c r="D191" s="4" t="s">
        <v>70</v>
      </c>
      <c r="E191" s="4" t="s">
        <v>71</v>
      </c>
      <c r="F191" s="228" t="s">
        <v>72</v>
      </c>
      <c r="I191" s="14" t="s">
        <v>73</v>
      </c>
      <c r="J191" s="15" t="s">
        <v>28</v>
      </c>
      <c r="K191" s="14" t="s">
        <v>73</v>
      </c>
      <c r="L191" s="15" t="s">
        <v>28</v>
      </c>
      <c r="M191" s="14" t="s">
        <v>73</v>
      </c>
      <c r="N191" s="172" t="s">
        <v>28</v>
      </c>
      <c r="O191" s="14" t="s">
        <v>73</v>
      </c>
      <c r="P191" s="15" t="s">
        <v>28</v>
      </c>
      <c r="Q191" s="14" t="s">
        <v>73</v>
      </c>
      <c r="R191" s="15" t="s">
        <v>28</v>
      </c>
      <c r="S191" s="14" t="s">
        <v>73</v>
      </c>
      <c r="T191" s="15" t="s">
        <v>28</v>
      </c>
      <c r="U191" s="14" t="s">
        <v>73</v>
      </c>
      <c r="V191" s="15" t="s">
        <v>28</v>
      </c>
    </row>
    <row r="192" spans="1:22" ht="15" customHeight="1" x14ac:dyDescent="0.25">
      <c r="A192" s="5" t="s">
        <v>347</v>
      </c>
      <c r="B192" s="6" t="s">
        <v>348</v>
      </c>
      <c r="C192" s="5" t="s">
        <v>349</v>
      </c>
      <c r="D192" s="6"/>
      <c r="E192" s="6" t="s">
        <v>77</v>
      </c>
      <c r="F192" s="229">
        <v>1</v>
      </c>
      <c r="I192" s="16">
        <v>0</v>
      </c>
      <c r="J192" s="13">
        <v>0</v>
      </c>
      <c r="K192" s="16">
        <v>2000</v>
      </c>
      <c r="L192" s="13">
        <v>2000</v>
      </c>
      <c r="M192" s="16">
        <v>2000</v>
      </c>
      <c r="N192" s="171">
        <v>2000</v>
      </c>
      <c r="O192" s="16">
        <v>0</v>
      </c>
      <c r="P192" s="13">
        <v>0</v>
      </c>
      <c r="Q192" s="16">
        <v>0</v>
      </c>
      <c r="R192" s="13">
        <v>0</v>
      </c>
      <c r="S192" s="16">
        <v>0</v>
      </c>
      <c r="T192" s="13">
        <v>0</v>
      </c>
      <c r="U192" s="16">
        <v>0</v>
      </c>
      <c r="V192" s="13">
        <v>0</v>
      </c>
    </row>
    <row r="193" spans="1:22" ht="15" customHeight="1" x14ac:dyDescent="0.25">
      <c r="A193" s="1"/>
      <c r="B193" s="4" t="s">
        <v>32</v>
      </c>
      <c r="C193" s="8" t="s">
        <v>33</v>
      </c>
      <c r="I193" s="245"/>
      <c r="J193" s="245"/>
      <c r="K193" s="245"/>
      <c r="L193" s="245"/>
      <c r="M193" s="245"/>
      <c r="N193" s="245"/>
      <c r="O193" s="245"/>
      <c r="P193" s="245"/>
      <c r="Q193" s="245"/>
      <c r="R193" s="245"/>
      <c r="S193" s="245"/>
      <c r="T193" s="245"/>
      <c r="U193" s="245"/>
      <c r="V193" s="245"/>
    </row>
    <row r="194" spans="1:22" ht="15" customHeight="1" x14ac:dyDescent="0.25">
      <c r="A194" s="5" t="s">
        <v>350</v>
      </c>
      <c r="B194" s="6" t="s">
        <v>35</v>
      </c>
      <c r="C194" s="5" t="s">
        <v>351</v>
      </c>
      <c r="I194" s="245"/>
      <c r="J194" s="245"/>
      <c r="K194" s="245"/>
      <c r="L194" s="245"/>
      <c r="M194" s="245"/>
      <c r="N194" s="245"/>
      <c r="O194" s="245"/>
      <c r="P194" s="245"/>
      <c r="Q194" s="245"/>
      <c r="R194" s="245"/>
      <c r="S194" s="245"/>
      <c r="T194" s="245"/>
      <c r="U194" s="245"/>
      <c r="V194" s="245"/>
    </row>
    <row r="195" spans="1:22" ht="15" customHeight="1" x14ac:dyDescent="0.25">
      <c r="A195" s="5" t="s">
        <v>352</v>
      </c>
      <c r="B195" s="6" t="s">
        <v>35</v>
      </c>
      <c r="C195" s="5" t="s">
        <v>353</v>
      </c>
      <c r="I195" s="245"/>
      <c r="J195" s="245"/>
      <c r="K195" s="245"/>
      <c r="L195" s="245"/>
      <c r="M195" s="245"/>
      <c r="N195" s="245"/>
      <c r="O195" s="245"/>
      <c r="P195" s="245"/>
      <c r="Q195" s="245"/>
      <c r="R195" s="245"/>
      <c r="S195" s="245"/>
      <c r="T195" s="245"/>
      <c r="U195" s="245"/>
      <c r="V195" s="245"/>
    </row>
    <row r="196" spans="1:22" ht="45" customHeight="1" x14ac:dyDescent="0.25">
      <c r="A196" s="1"/>
      <c r="B196" s="4" t="s">
        <v>68</v>
      </c>
      <c r="C196" s="8" t="s">
        <v>69</v>
      </c>
      <c r="D196" s="4" t="s">
        <v>70</v>
      </c>
      <c r="E196" s="4" t="s">
        <v>71</v>
      </c>
      <c r="F196" s="228" t="s">
        <v>72</v>
      </c>
      <c r="I196" s="14" t="s">
        <v>73</v>
      </c>
      <c r="J196" s="15" t="s">
        <v>28</v>
      </c>
      <c r="K196" s="14" t="s">
        <v>73</v>
      </c>
      <c r="L196" s="15" t="s">
        <v>28</v>
      </c>
      <c r="M196" s="14" t="s">
        <v>73</v>
      </c>
      <c r="N196" s="172" t="s">
        <v>28</v>
      </c>
      <c r="O196" s="14" t="s">
        <v>73</v>
      </c>
      <c r="P196" s="15" t="s">
        <v>28</v>
      </c>
      <c r="Q196" s="14" t="s">
        <v>73</v>
      </c>
      <c r="R196" s="15" t="s">
        <v>28</v>
      </c>
      <c r="S196" s="14" t="s">
        <v>73</v>
      </c>
      <c r="T196" s="15" t="s">
        <v>28</v>
      </c>
      <c r="U196" s="14" t="s">
        <v>73</v>
      </c>
      <c r="V196" s="15" t="s">
        <v>28</v>
      </c>
    </row>
    <row r="197" spans="1:22" ht="15" customHeight="1" x14ac:dyDescent="0.25">
      <c r="A197" s="5" t="s">
        <v>354</v>
      </c>
      <c r="B197" s="6" t="s">
        <v>355</v>
      </c>
      <c r="C197" s="5" t="s">
        <v>356</v>
      </c>
      <c r="D197" s="6"/>
      <c r="E197" s="6" t="s">
        <v>77</v>
      </c>
      <c r="F197" s="229">
        <v>1</v>
      </c>
      <c r="I197" s="16">
        <v>0</v>
      </c>
      <c r="J197" s="13">
        <v>0</v>
      </c>
      <c r="K197" s="16">
        <v>1000</v>
      </c>
      <c r="L197" s="13">
        <v>1000</v>
      </c>
      <c r="M197" s="16">
        <v>1000</v>
      </c>
      <c r="N197" s="171">
        <v>1000</v>
      </c>
      <c r="O197" s="16">
        <v>0</v>
      </c>
      <c r="P197" s="13">
        <v>0</v>
      </c>
      <c r="Q197" s="16">
        <v>1000</v>
      </c>
      <c r="R197" s="13">
        <v>1000</v>
      </c>
      <c r="S197" s="16">
        <v>0</v>
      </c>
      <c r="T197" s="13">
        <v>0</v>
      </c>
      <c r="U197" s="16">
        <v>0</v>
      </c>
      <c r="V197" s="13">
        <v>0</v>
      </c>
    </row>
    <row r="198" spans="1:22" ht="15" customHeight="1" x14ac:dyDescent="0.25">
      <c r="A198" s="5" t="s">
        <v>357</v>
      </c>
      <c r="B198" s="6" t="s">
        <v>358</v>
      </c>
      <c r="C198" s="5" t="s">
        <v>359</v>
      </c>
      <c r="D198" s="6"/>
      <c r="E198" s="6" t="s">
        <v>77</v>
      </c>
      <c r="F198" s="229">
        <v>1</v>
      </c>
      <c r="I198" s="16">
        <v>0</v>
      </c>
      <c r="J198" s="13">
        <v>0</v>
      </c>
      <c r="K198" s="16">
        <v>1000</v>
      </c>
      <c r="L198" s="13">
        <v>1000</v>
      </c>
      <c r="M198" s="16">
        <v>1000</v>
      </c>
      <c r="N198" s="171">
        <v>1000</v>
      </c>
      <c r="O198" s="16">
        <v>0</v>
      </c>
      <c r="P198" s="13">
        <v>0</v>
      </c>
      <c r="Q198" s="16">
        <v>30000</v>
      </c>
      <c r="R198" s="13">
        <v>30000</v>
      </c>
      <c r="S198" s="16">
        <v>0</v>
      </c>
      <c r="T198" s="13">
        <v>0</v>
      </c>
      <c r="U198" s="16">
        <v>0</v>
      </c>
      <c r="V198" s="13">
        <v>0</v>
      </c>
    </row>
    <row r="199" spans="1:22" ht="15" customHeight="1" x14ac:dyDescent="0.25">
      <c r="A199" s="5" t="s">
        <v>360</v>
      </c>
      <c r="B199" s="6" t="s">
        <v>361</v>
      </c>
      <c r="C199" s="5" t="s">
        <v>362</v>
      </c>
      <c r="D199" s="6"/>
      <c r="E199" s="6" t="s">
        <v>77</v>
      </c>
      <c r="F199" s="229">
        <v>1</v>
      </c>
      <c r="I199" s="16">
        <v>0</v>
      </c>
      <c r="J199" s="13">
        <v>0</v>
      </c>
      <c r="K199" s="16">
        <v>1000</v>
      </c>
      <c r="L199" s="13">
        <v>1000</v>
      </c>
      <c r="M199" s="16">
        <v>1000</v>
      </c>
      <c r="N199" s="171">
        <v>1000</v>
      </c>
      <c r="O199" s="16">
        <v>0</v>
      </c>
      <c r="P199" s="13">
        <v>0</v>
      </c>
      <c r="Q199" s="16">
        <v>1500</v>
      </c>
      <c r="R199" s="13">
        <v>1500</v>
      </c>
      <c r="S199" s="16">
        <v>0</v>
      </c>
      <c r="T199" s="13">
        <v>0</v>
      </c>
      <c r="U199" s="16">
        <v>0</v>
      </c>
      <c r="V199" s="13">
        <v>0</v>
      </c>
    </row>
    <row r="200" spans="1:22" ht="15" customHeight="1" x14ac:dyDescent="0.25">
      <c r="A200" s="5" t="s">
        <v>363</v>
      </c>
      <c r="B200" s="6" t="s">
        <v>364</v>
      </c>
      <c r="C200" s="5" t="s">
        <v>365</v>
      </c>
      <c r="D200" s="6"/>
      <c r="E200" s="6" t="s">
        <v>77</v>
      </c>
      <c r="F200" s="229">
        <v>1</v>
      </c>
      <c r="I200" s="16">
        <v>0</v>
      </c>
      <c r="J200" s="13">
        <v>0</v>
      </c>
      <c r="K200" s="16">
        <v>1000</v>
      </c>
      <c r="L200" s="13">
        <v>1000</v>
      </c>
      <c r="M200" s="16">
        <v>1000</v>
      </c>
      <c r="N200" s="171">
        <v>1000</v>
      </c>
      <c r="O200" s="16">
        <v>0</v>
      </c>
      <c r="P200" s="13">
        <v>0</v>
      </c>
      <c r="Q200" s="16">
        <v>1000</v>
      </c>
      <c r="R200" s="13">
        <v>1000</v>
      </c>
      <c r="S200" s="16">
        <v>0</v>
      </c>
      <c r="T200" s="13">
        <v>0</v>
      </c>
      <c r="U200" s="16">
        <v>0</v>
      </c>
      <c r="V200" s="13">
        <v>0</v>
      </c>
    </row>
    <row r="201" spans="1:22" ht="15" customHeight="1" x14ac:dyDescent="0.25">
      <c r="A201" s="5" t="s">
        <v>366</v>
      </c>
      <c r="B201" s="6" t="s">
        <v>367</v>
      </c>
      <c r="C201" s="5" t="s">
        <v>368</v>
      </c>
      <c r="D201" s="6"/>
      <c r="E201" s="6" t="s">
        <v>77</v>
      </c>
      <c r="F201" s="229">
        <v>1</v>
      </c>
      <c r="I201" s="16">
        <v>0</v>
      </c>
      <c r="J201" s="13">
        <v>0</v>
      </c>
      <c r="K201" s="16">
        <v>1000</v>
      </c>
      <c r="L201" s="13">
        <v>1000</v>
      </c>
      <c r="M201" s="16">
        <v>1000</v>
      </c>
      <c r="N201" s="171">
        <v>1000</v>
      </c>
      <c r="O201" s="16">
        <v>0</v>
      </c>
      <c r="P201" s="13">
        <v>0</v>
      </c>
      <c r="Q201" s="16">
        <v>1000</v>
      </c>
      <c r="R201" s="13">
        <v>1000</v>
      </c>
      <c r="S201" s="16">
        <v>0</v>
      </c>
      <c r="T201" s="13">
        <v>0</v>
      </c>
      <c r="U201" s="16">
        <v>0</v>
      </c>
      <c r="V201" s="13">
        <v>0</v>
      </c>
    </row>
    <row r="202" spans="1:22" ht="15" customHeight="1" x14ac:dyDescent="0.25">
      <c r="A202" s="5" t="s">
        <v>369</v>
      </c>
      <c r="B202" s="6" t="s">
        <v>370</v>
      </c>
      <c r="C202" s="5" t="s">
        <v>371</v>
      </c>
      <c r="D202" s="6"/>
      <c r="E202" s="6" t="s">
        <v>77</v>
      </c>
      <c r="F202" s="229">
        <v>1</v>
      </c>
      <c r="I202" s="16">
        <v>0</v>
      </c>
      <c r="J202" s="13">
        <v>0</v>
      </c>
      <c r="K202" s="16">
        <v>1000</v>
      </c>
      <c r="L202" s="13">
        <v>1000</v>
      </c>
      <c r="M202" s="16">
        <v>1000</v>
      </c>
      <c r="N202" s="171">
        <v>1000</v>
      </c>
      <c r="O202" s="16">
        <v>0</v>
      </c>
      <c r="P202" s="13">
        <v>0</v>
      </c>
      <c r="Q202" s="16">
        <v>3000</v>
      </c>
      <c r="R202" s="13">
        <v>3000</v>
      </c>
      <c r="S202" s="16">
        <v>0</v>
      </c>
      <c r="T202" s="13">
        <v>0</v>
      </c>
      <c r="U202" s="16">
        <v>0</v>
      </c>
      <c r="V202" s="13">
        <v>0</v>
      </c>
    </row>
    <row r="203" spans="1:22" ht="15" customHeight="1" x14ac:dyDescent="0.25">
      <c r="A203" s="1"/>
      <c r="B203" s="4" t="s">
        <v>32</v>
      </c>
      <c r="C203" s="8" t="s">
        <v>33</v>
      </c>
      <c r="I203" s="245"/>
      <c r="J203" s="245"/>
      <c r="K203" s="245"/>
      <c r="L203" s="245"/>
      <c r="M203" s="245"/>
      <c r="N203" s="245"/>
      <c r="O203" s="245"/>
      <c r="P203" s="245"/>
      <c r="Q203" s="245"/>
      <c r="R203" s="245"/>
      <c r="S203" s="245"/>
      <c r="T203" s="245"/>
      <c r="U203" s="245"/>
      <c r="V203" s="245"/>
    </row>
    <row r="204" spans="1:22" ht="15" customHeight="1" x14ac:dyDescent="0.25">
      <c r="A204" s="5" t="s">
        <v>372</v>
      </c>
      <c r="B204" s="6" t="s">
        <v>35</v>
      </c>
      <c r="C204" s="5" t="s">
        <v>373</v>
      </c>
      <c r="I204" s="245"/>
      <c r="J204" s="245"/>
      <c r="K204" s="245"/>
      <c r="L204" s="245"/>
      <c r="M204" s="245"/>
      <c r="N204" s="245"/>
      <c r="O204" s="245"/>
      <c r="P204" s="245"/>
      <c r="Q204" s="245"/>
      <c r="R204" s="245"/>
      <c r="S204" s="245"/>
      <c r="T204" s="245"/>
      <c r="U204" s="245"/>
      <c r="V204" s="245"/>
    </row>
    <row r="205" spans="1:22" ht="45" customHeight="1" x14ac:dyDescent="0.25">
      <c r="A205" s="1"/>
      <c r="B205" s="4" t="s">
        <v>68</v>
      </c>
      <c r="C205" s="8" t="s">
        <v>69</v>
      </c>
      <c r="D205" s="4" t="s">
        <v>70</v>
      </c>
      <c r="E205" s="4" t="s">
        <v>71</v>
      </c>
      <c r="F205" s="228" t="s">
        <v>72</v>
      </c>
      <c r="I205" s="14" t="s">
        <v>73</v>
      </c>
      <c r="J205" s="15" t="s">
        <v>28</v>
      </c>
      <c r="K205" s="14" t="s">
        <v>73</v>
      </c>
      <c r="L205" s="15" t="s">
        <v>28</v>
      </c>
      <c r="M205" s="14" t="s">
        <v>73</v>
      </c>
      <c r="N205" s="172" t="s">
        <v>28</v>
      </c>
      <c r="O205" s="14" t="s">
        <v>73</v>
      </c>
      <c r="P205" s="15" t="s">
        <v>28</v>
      </c>
      <c r="Q205" s="14" t="s">
        <v>73</v>
      </c>
      <c r="R205" s="15" t="s">
        <v>28</v>
      </c>
      <c r="S205" s="14" t="s">
        <v>73</v>
      </c>
      <c r="T205" s="15" t="s">
        <v>28</v>
      </c>
      <c r="U205" s="14" t="s">
        <v>73</v>
      </c>
      <c r="V205" s="15" t="s">
        <v>28</v>
      </c>
    </row>
    <row r="206" spans="1:22" ht="15" customHeight="1" x14ac:dyDescent="0.25">
      <c r="A206" s="5" t="s">
        <v>374</v>
      </c>
      <c r="B206" s="6" t="s">
        <v>375</v>
      </c>
      <c r="C206" s="5" t="s">
        <v>376</v>
      </c>
      <c r="D206" s="6"/>
      <c r="E206" s="6" t="s">
        <v>77</v>
      </c>
      <c r="F206" s="229">
        <v>1</v>
      </c>
      <c r="I206" s="16">
        <v>0</v>
      </c>
      <c r="J206" s="13">
        <v>0</v>
      </c>
      <c r="K206" s="16">
        <v>2000</v>
      </c>
      <c r="L206" s="13">
        <v>2000</v>
      </c>
      <c r="M206" s="16">
        <v>2000</v>
      </c>
      <c r="N206" s="171">
        <v>2000</v>
      </c>
      <c r="O206" s="16">
        <v>0</v>
      </c>
      <c r="P206" s="13">
        <v>0</v>
      </c>
      <c r="Q206" s="16">
        <v>10000</v>
      </c>
      <c r="R206" s="13">
        <v>10000</v>
      </c>
      <c r="S206" s="16">
        <v>0</v>
      </c>
      <c r="T206" s="13">
        <v>0</v>
      </c>
      <c r="U206" s="16">
        <v>0</v>
      </c>
      <c r="V206" s="13">
        <v>0</v>
      </c>
    </row>
    <row r="207" spans="1:22" ht="15" customHeight="1" x14ac:dyDescent="0.25">
      <c r="A207" s="1"/>
      <c r="B207" s="4" t="s">
        <v>32</v>
      </c>
      <c r="C207" s="8" t="s">
        <v>33</v>
      </c>
      <c r="I207" s="245"/>
      <c r="J207" s="245"/>
      <c r="K207" s="245"/>
      <c r="L207" s="245"/>
      <c r="M207" s="245"/>
      <c r="N207" s="245"/>
      <c r="O207" s="245"/>
      <c r="P207" s="245"/>
      <c r="Q207" s="245"/>
      <c r="R207" s="245"/>
      <c r="S207" s="245"/>
      <c r="T207" s="245"/>
      <c r="U207" s="245"/>
      <c r="V207" s="245"/>
    </row>
    <row r="208" spans="1:22" ht="15" customHeight="1" x14ac:dyDescent="0.25">
      <c r="A208" s="5" t="s">
        <v>377</v>
      </c>
      <c r="B208" s="6" t="s">
        <v>35</v>
      </c>
      <c r="C208" s="5" t="s">
        <v>378</v>
      </c>
      <c r="I208" s="245"/>
      <c r="J208" s="245"/>
      <c r="K208" s="245"/>
      <c r="L208" s="245"/>
      <c r="M208" s="245"/>
      <c r="N208" s="245"/>
      <c r="O208" s="245"/>
      <c r="P208" s="245"/>
      <c r="Q208" s="245"/>
      <c r="R208" s="245"/>
      <c r="S208" s="245"/>
      <c r="T208" s="245"/>
      <c r="U208" s="245"/>
      <c r="V208" s="245"/>
    </row>
    <row r="209" spans="1:22" ht="15" customHeight="1" x14ac:dyDescent="0.25">
      <c r="A209" s="5" t="s">
        <v>379</v>
      </c>
      <c r="B209" s="6" t="s">
        <v>35</v>
      </c>
      <c r="C209" s="5" t="s">
        <v>380</v>
      </c>
      <c r="I209" s="245"/>
      <c r="J209" s="245"/>
      <c r="K209" s="245"/>
      <c r="L209" s="245"/>
      <c r="M209" s="245"/>
      <c r="N209" s="245"/>
      <c r="O209" s="245"/>
      <c r="P209" s="245"/>
      <c r="Q209" s="245"/>
      <c r="R209" s="245"/>
      <c r="S209" s="245"/>
      <c r="T209" s="245"/>
      <c r="U209" s="245"/>
      <c r="V209" s="245"/>
    </row>
    <row r="210" spans="1:22" ht="45" customHeight="1" x14ac:dyDescent="0.25">
      <c r="A210" s="1"/>
      <c r="B210" s="4" t="s">
        <v>68</v>
      </c>
      <c r="C210" s="8" t="s">
        <v>69</v>
      </c>
      <c r="D210" s="4" t="s">
        <v>70</v>
      </c>
      <c r="E210" s="4" t="s">
        <v>71</v>
      </c>
      <c r="F210" s="228" t="s">
        <v>72</v>
      </c>
      <c r="I210" s="14" t="s">
        <v>73</v>
      </c>
      <c r="J210" s="15" t="s">
        <v>28</v>
      </c>
      <c r="K210" s="14" t="s">
        <v>73</v>
      </c>
      <c r="L210" s="15" t="s">
        <v>28</v>
      </c>
      <c r="M210" s="14" t="s">
        <v>73</v>
      </c>
      <c r="N210" s="172" t="s">
        <v>28</v>
      </c>
      <c r="O210" s="14" t="s">
        <v>73</v>
      </c>
      <c r="P210" s="15" t="s">
        <v>28</v>
      </c>
      <c r="Q210" s="14" t="s">
        <v>73</v>
      </c>
      <c r="R210" s="15" t="s">
        <v>28</v>
      </c>
      <c r="S210" s="14" t="s">
        <v>73</v>
      </c>
      <c r="T210" s="15" t="s">
        <v>28</v>
      </c>
      <c r="U210" s="14" t="s">
        <v>73</v>
      </c>
      <c r="V210" s="15" t="s">
        <v>28</v>
      </c>
    </row>
    <row r="211" spans="1:22" ht="15" customHeight="1" x14ac:dyDescent="0.25">
      <c r="A211" s="5" t="s">
        <v>381</v>
      </c>
      <c r="B211" s="6" t="s">
        <v>382</v>
      </c>
      <c r="C211" s="5" t="s">
        <v>383</v>
      </c>
      <c r="D211" s="6"/>
      <c r="E211" s="6" t="s">
        <v>77</v>
      </c>
      <c r="F211" s="229">
        <v>1</v>
      </c>
      <c r="I211" s="16">
        <v>0</v>
      </c>
      <c r="J211" s="13">
        <v>0</v>
      </c>
      <c r="K211" s="16">
        <v>2000</v>
      </c>
      <c r="L211" s="13">
        <v>2000</v>
      </c>
      <c r="M211" s="16">
        <v>2000</v>
      </c>
      <c r="N211" s="171">
        <v>2000</v>
      </c>
      <c r="O211" s="16">
        <v>0</v>
      </c>
      <c r="P211" s="13">
        <v>0</v>
      </c>
      <c r="Q211" s="16">
        <v>600000</v>
      </c>
      <c r="R211" s="13">
        <v>600000</v>
      </c>
      <c r="S211" s="16">
        <v>0</v>
      </c>
      <c r="T211" s="13">
        <v>0</v>
      </c>
      <c r="U211" s="16">
        <v>0</v>
      </c>
      <c r="V211" s="13">
        <v>0</v>
      </c>
    </row>
    <row r="212" spans="1:22" ht="15" customHeight="1" x14ac:dyDescent="0.25">
      <c r="A212" s="5" t="s">
        <v>384</v>
      </c>
      <c r="B212" s="6" t="s">
        <v>385</v>
      </c>
      <c r="C212" s="5" t="s">
        <v>386</v>
      </c>
      <c r="D212" s="6"/>
      <c r="E212" s="6" t="s">
        <v>77</v>
      </c>
      <c r="F212" s="229">
        <v>1</v>
      </c>
      <c r="I212" s="16">
        <v>0</v>
      </c>
      <c r="J212" s="13">
        <v>0</v>
      </c>
      <c r="K212" s="16">
        <v>2000</v>
      </c>
      <c r="L212" s="13">
        <v>2000</v>
      </c>
      <c r="M212" s="16">
        <v>2000</v>
      </c>
      <c r="N212" s="171">
        <v>2000</v>
      </c>
      <c r="O212" s="16">
        <v>300000</v>
      </c>
      <c r="P212" s="13">
        <v>300000</v>
      </c>
      <c r="Q212" s="16">
        <v>50000</v>
      </c>
      <c r="R212" s="13">
        <v>50000</v>
      </c>
      <c r="S212" s="16">
        <v>0</v>
      </c>
      <c r="T212" s="13">
        <v>0</v>
      </c>
      <c r="U212" s="16">
        <v>0</v>
      </c>
      <c r="V212" s="13">
        <v>0</v>
      </c>
    </row>
    <row r="213" spans="1:22" ht="15" customHeight="1" x14ac:dyDescent="0.25">
      <c r="A213" s="5" t="s">
        <v>387</v>
      </c>
      <c r="B213" s="6" t="s">
        <v>388</v>
      </c>
      <c r="C213" s="5" t="s">
        <v>389</v>
      </c>
      <c r="D213" s="6"/>
      <c r="E213" s="6" t="s">
        <v>77</v>
      </c>
      <c r="F213" s="229">
        <v>1</v>
      </c>
      <c r="I213" s="16">
        <v>0</v>
      </c>
      <c r="J213" s="13">
        <v>0</v>
      </c>
      <c r="K213" s="16">
        <v>2000</v>
      </c>
      <c r="L213" s="13">
        <v>2000</v>
      </c>
      <c r="M213" s="16">
        <v>2000</v>
      </c>
      <c r="N213" s="171">
        <v>2000</v>
      </c>
      <c r="O213" s="16">
        <v>50000</v>
      </c>
      <c r="P213" s="13">
        <v>50000</v>
      </c>
      <c r="Q213" s="16">
        <v>200000</v>
      </c>
      <c r="R213" s="13">
        <v>200000</v>
      </c>
      <c r="S213" s="16">
        <v>0</v>
      </c>
      <c r="T213" s="13">
        <v>0</v>
      </c>
      <c r="U213" s="16">
        <v>0</v>
      </c>
      <c r="V213" s="13">
        <v>0</v>
      </c>
    </row>
    <row r="214" spans="1:22" ht="15" customHeight="1" x14ac:dyDescent="0.25">
      <c r="A214" s="5" t="s">
        <v>390</v>
      </c>
      <c r="B214" s="6" t="s">
        <v>391</v>
      </c>
      <c r="C214" s="5" t="s">
        <v>392</v>
      </c>
      <c r="D214" s="6"/>
      <c r="E214" s="6" t="s">
        <v>77</v>
      </c>
      <c r="F214" s="229">
        <v>1</v>
      </c>
      <c r="I214" s="16">
        <v>0</v>
      </c>
      <c r="J214" s="13">
        <v>0</v>
      </c>
      <c r="K214" s="16">
        <v>2000</v>
      </c>
      <c r="L214" s="13">
        <v>2000</v>
      </c>
      <c r="M214" s="16">
        <v>2000</v>
      </c>
      <c r="N214" s="171">
        <v>2000</v>
      </c>
      <c r="O214" s="16">
        <v>75000</v>
      </c>
      <c r="P214" s="13">
        <v>75000</v>
      </c>
      <c r="Q214" s="16">
        <v>500000</v>
      </c>
      <c r="R214" s="13">
        <v>500000</v>
      </c>
      <c r="S214" s="16">
        <v>0</v>
      </c>
      <c r="T214" s="13">
        <v>0</v>
      </c>
      <c r="U214" s="16">
        <v>0</v>
      </c>
      <c r="V214" s="13">
        <v>0</v>
      </c>
    </row>
    <row r="215" spans="1:22" ht="15" customHeight="1" x14ac:dyDescent="0.25">
      <c r="A215" s="5" t="s">
        <v>393</v>
      </c>
      <c r="B215" s="6" t="s">
        <v>394</v>
      </c>
      <c r="C215" s="5" t="s">
        <v>395</v>
      </c>
      <c r="D215" s="6"/>
      <c r="E215" s="6" t="s">
        <v>77</v>
      </c>
      <c r="F215" s="229">
        <v>1</v>
      </c>
      <c r="I215" s="16">
        <v>0</v>
      </c>
      <c r="J215" s="13">
        <v>0</v>
      </c>
      <c r="K215" s="16">
        <v>2000</v>
      </c>
      <c r="L215" s="13">
        <v>2000</v>
      </c>
      <c r="M215" s="16">
        <v>2000</v>
      </c>
      <c r="N215" s="171">
        <v>2000</v>
      </c>
      <c r="O215" s="16">
        <v>10000</v>
      </c>
      <c r="P215" s="13">
        <v>10000</v>
      </c>
      <c r="Q215" s="16">
        <v>100000</v>
      </c>
      <c r="R215" s="13">
        <v>100000</v>
      </c>
      <c r="S215" s="16">
        <v>0</v>
      </c>
      <c r="T215" s="13">
        <v>0</v>
      </c>
      <c r="U215" s="16">
        <v>0</v>
      </c>
      <c r="V215" s="13">
        <v>0</v>
      </c>
    </row>
    <row r="216" spans="1:22" ht="15" customHeight="1" x14ac:dyDescent="0.25">
      <c r="A216" s="5" t="s">
        <v>396</v>
      </c>
      <c r="B216" s="6" t="s">
        <v>397</v>
      </c>
      <c r="C216" s="5" t="s">
        <v>398</v>
      </c>
      <c r="D216" s="6"/>
      <c r="E216" s="6" t="s">
        <v>77</v>
      </c>
      <c r="F216" s="229">
        <v>1</v>
      </c>
      <c r="I216" s="16">
        <v>0</v>
      </c>
      <c r="J216" s="13">
        <v>0</v>
      </c>
      <c r="K216" s="16">
        <v>2000</v>
      </c>
      <c r="L216" s="13">
        <v>2000</v>
      </c>
      <c r="M216" s="16">
        <v>2000</v>
      </c>
      <c r="N216" s="171">
        <v>2000</v>
      </c>
      <c r="O216" s="16">
        <v>5000</v>
      </c>
      <c r="P216" s="13">
        <v>5000</v>
      </c>
      <c r="Q216" s="16">
        <v>50000</v>
      </c>
      <c r="R216" s="13">
        <v>50000</v>
      </c>
      <c r="S216" s="16">
        <v>80662.59</v>
      </c>
      <c r="T216" s="13">
        <v>80662.59</v>
      </c>
      <c r="U216" s="16">
        <v>0</v>
      </c>
      <c r="V216" s="13">
        <v>0</v>
      </c>
    </row>
    <row r="217" spans="1:22" ht="15" customHeight="1" x14ac:dyDescent="0.25">
      <c r="A217" s="1"/>
      <c r="B217" s="4" t="s">
        <v>32</v>
      </c>
      <c r="C217" s="8" t="s">
        <v>33</v>
      </c>
      <c r="I217" s="245"/>
      <c r="J217" s="245"/>
      <c r="K217" s="245"/>
      <c r="L217" s="245"/>
      <c r="M217" s="245"/>
      <c r="N217" s="245"/>
      <c r="O217" s="245"/>
      <c r="P217" s="245"/>
      <c r="Q217" s="245"/>
      <c r="R217" s="245"/>
      <c r="S217" s="245"/>
      <c r="T217" s="245"/>
      <c r="U217" s="245"/>
      <c r="V217" s="245"/>
    </row>
    <row r="218" spans="1:22" ht="15" customHeight="1" x14ac:dyDescent="0.25">
      <c r="A218" s="5" t="s">
        <v>399</v>
      </c>
      <c r="B218" s="6" t="s">
        <v>35</v>
      </c>
      <c r="C218" s="5" t="s">
        <v>400</v>
      </c>
      <c r="I218" s="245"/>
      <c r="J218" s="245"/>
      <c r="K218" s="245"/>
      <c r="L218" s="245"/>
      <c r="M218" s="245"/>
      <c r="N218" s="245"/>
      <c r="O218" s="245"/>
      <c r="P218" s="245"/>
      <c r="Q218" s="245"/>
      <c r="R218" s="245"/>
      <c r="S218" s="245"/>
      <c r="T218" s="245"/>
      <c r="U218" s="245"/>
      <c r="V218" s="245"/>
    </row>
    <row r="219" spans="1:22" ht="45" customHeight="1" x14ac:dyDescent="0.25">
      <c r="A219" s="1"/>
      <c r="B219" s="4" t="s">
        <v>68</v>
      </c>
      <c r="C219" s="8" t="s">
        <v>69</v>
      </c>
      <c r="D219" s="4" t="s">
        <v>70</v>
      </c>
      <c r="E219" s="4" t="s">
        <v>71</v>
      </c>
      <c r="F219" s="228" t="s">
        <v>72</v>
      </c>
      <c r="I219" s="14" t="s">
        <v>73</v>
      </c>
      <c r="J219" s="15" t="s">
        <v>28</v>
      </c>
      <c r="K219" s="14" t="s">
        <v>73</v>
      </c>
      <c r="L219" s="15" t="s">
        <v>28</v>
      </c>
      <c r="M219" s="14" t="s">
        <v>73</v>
      </c>
      <c r="N219" s="172" t="s">
        <v>28</v>
      </c>
      <c r="O219" s="14" t="s">
        <v>73</v>
      </c>
      <c r="P219" s="15" t="s">
        <v>28</v>
      </c>
      <c r="Q219" s="14" t="s">
        <v>73</v>
      </c>
      <c r="R219" s="15" t="s">
        <v>28</v>
      </c>
      <c r="S219" s="14" t="s">
        <v>73</v>
      </c>
      <c r="T219" s="15" t="s">
        <v>28</v>
      </c>
      <c r="U219" s="14" t="s">
        <v>73</v>
      </c>
      <c r="V219" s="15" t="s">
        <v>28</v>
      </c>
    </row>
    <row r="220" spans="1:22" ht="15" customHeight="1" x14ac:dyDescent="0.25">
      <c r="A220" s="5" t="s">
        <v>401</v>
      </c>
      <c r="B220" s="6" t="s">
        <v>402</v>
      </c>
      <c r="C220" s="5" t="s">
        <v>403</v>
      </c>
      <c r="D220" s="6"/>
      <c r="E220" s="6" t="s">
        <v>77</v>
      </c>
      <c r="F220" s="229">
        <v>1</v>
      </c>
      <c r="I220" s="16">
        <v>0</v>
      </c>
      <c r="J220" s="13">
        <v>0</v>
      </c>
      <c r="K220" s="16">
        <v>10000</v>
      </c>
      <c r="L220" s="13">
        <v>10000</v>
      </c>
      <c r="M220" s="16">
        <v>10000</v>
      </c>
      <c r="N220" s="171">
        <v>10000</v>
      </c>
      <c r="O220" s="16">
        <v>0</v>
      </c>
      <c r="P220" s="13">
        <v>0</v>
      </c>
      <c r="Q220" s="16">
        <v>50000</v>
      </c>
      <c r="R220" s="13">
        <v>50000</v>
      </c>
      <c r="S220" s="16">
        <v>0</v>
      </c>
      <c r="T220" s="13">
        <v>0</v>
      </c>
      <c r="U220" s="16">
        <v>0</v>
      </c>
      <c r="V220" s="13">
        <v>0</v>
      </c>
    </row>
    <row r="221" spans="1:22" ht="15" customHeight="1" x14ac:dyDescent="0.25">
      <c r="A221" s="1"/>
      <c r="B221" s="4" t="s">
        <v>32</v>
      </c>
      <c r="C221" s="8" t="s">
        <v>33</v>
      </c>
      <c r="I221" s="245"/>
      <c r="J221" s="245"/>
      <c r="K221" s="245"/>
      <c r="L221" s="245"/>
      <c r="M221" s="245"/>
      <c r="N221" s="245"/>
      <c r="O221" s="245"/>
      <c r="P221" s="245"/>
      <c r="Q221" s="245"/>
      <c r="R221" s="245"/>
      <c r="S221" s="245"/>
      <c r="T221" s="245"/>
      <c r="U221" s="245"/>
      <c r="V221" s="245"/>
    </row>
    <row r="222" spans="1:22" ht="15" customHeight="1" x14ac:dyDescent="0.25">
      <c r="A222" s="5" t="s">
        <v>404</v>
      </c>
      <c r="B222" s="6" t="s">
        <v>35</v>
      </c>
      <c r="C222" s="5" t="s">
        <v>405</v>
      </c>
      <c r="I222" s="245"/>
      <c r="J222" s="245"/>
      <c r="K222" s="245"/>
      <c r="L222" s="245"/>
      <c r="M222" s="245"/>
      <c r="N222" s="245"/>
      <c r="O222" s="245"/>
      <c r="P222" s="245"/>
      <c r="Q222" s="245"/>
      <c r="R222" s="245"/>
      <c r="S222" s="245"/>
      <c r="T222" s="245"/>
      <c r="U222" s="245"/>
      <c r="V222" s="245"/>
    </row>
    <row r="223" spans="1:22" ht="45" customHeight="1" x14ac:dyDescent="0.25">
      <c r="A223" s="1"/>
      <c r="B223" s="4" t="s">
        <v>68</v>
      </c>
      <c r="C223" s="8" t="s">
        <v>69</v>
      </c>
      <c r="D223" s="4" t="s">
        <v>70</v>
      </c>
      <c r="E223" s="4" t="s">
        <v>71</v>
      </c>
      <c r="F223" s="228" t="s">
        <v>72</v>
      </c>
      <c r="I223" s="14" t="s">
        <v>73</v>
      </c>
      <c r="J223" s="15" t="s">
        <v>28</v>
      </c>
      <c r="K223" s="14" t="s">
        <v>73</v>
      </c>
      <c r="L223" s="15" t="s">
        <v>28</v>
      </c>
      <c r="M223" s="14" t="s">
        <v>73</v>
      </c>
      <c r="N223" s="172" t="s">
        <v>28</v>
      </c>
      <c r="O223" s="14" t="s">
        <v>73</v>
      </c>
      <c r="P223" s="15" t="s">
        <v>28</v>
      </c>
      <c r="Q223" s="14" t="s">
        <v>73</v>
      </c>
      <c r="R223" s="15" t="s">
        <v>28</v>
      </c>
      <c r="S223" s="14" t="s">
        <v>73</v>
      </c>
      <c r="T223" s="15" t="s">
        <v>28</v>
      </c>
      <c r="U223" s="14" t="s">
        <v>73</v>
      </c>
      <c r="V223" s="15" t="s">
        <v>28</v>
      </c>
    </row>
    <row r="224" spans="1:22" ht="15" customHeight="1" x14ac:dyDescent="0.25">
      <c r="A224" s="5" t="s">
        <v>406</v>
      </c>
      <c r="B224" s="6" t="s">
        <v>407</v>
      </c>
      <c r="C224" s="5" t="s">
        <v>408</v>
      </c>
      <c r="D224" s="6"/>
      <c r="E224" s="6" t="s">
        <v>77</v>
      </c>
      <c r="F224" s="229">
        <v>1</v>
      </c>
      <c r="I224" s="16">
        <v>0</v>
      </c>
      <c r="J224" s="13">
        <v>0</v>
      </c>
      <c r="K224" s="16">
        <v>4000</v>
      </c>
      <c r="L224" s="13">
        <v>4000</v>
      </c>
      <c r="M224" s="16">
        <v>4000</v>
      </c>
      <c r="N224" s="171">
        <v>4000</v>
      </c>
      <c r="O224" s="16">
        <v>50000</v>
      </c>
      <c r="P224" s="13">
        <v>50000</v>
      </c>
      <c r="Q224" s="16">
        <v>30000</v>
      </c>
      <c r="R224" s="13">
        <v>30000</v>
      </c>
      <c r="S224" s="16">
        <v>0</v>
      </c>
      <c r="T224" s="13">
        <v>0</v>
      </c>
      <c r="U224" s="16">
        <v>0</v>
      </c>
      <c r="V224" s="13">
        <v>0</v>
      </c>
    </row>
    <row r="225" spans="1:22" ht="15" customHeight="1" x14ac:dyDescent="0.25">
      <c r="A225" s="1"/>
      <c r="B225" s="4" t="s">
        <v>32</v>
      </c>
      <c r="C225" s="8" t="s">
        <v>33</v>
      </c>
      <c r="I225" s="245"/>
      <c r="J225" s="245"/>
      <c r="K225" s="245"/>
      <c r="L225" s="245"/>
      <c r="M225" s="245"/>
      <c r="N225" s="245"/>
      <c r="O225" s="245"/>
      <c r="P225" s="245"/>
      <c r="Q225" s="245"/>
      <c r="R225" s="245"/>
      <c r="S225" s="245"/>
      <c r="T225" s="245"/>
      <c r="U225" s="245"/>
      <c r="V225" s="245"/>
    </row>
    <row r="226" spans="1:22" ht="15" customHeight="1" x14ac:dyDescent="0.25">
      <c r="A226" s="5" t="s">
        <v>409</v>
      </c>
      <c r="B226" s="6" t="s">
        <v>35</v>
      </c>
      <c r="C226" s="5" t="s">
        <v>410</v>
      </c>
      <c r="I226" s="245"/>
      <c r="J226" s="245"/>
      <c r="K226" s="245"/>
      <c r="L226" s="245"/>
      <c r="M226" s="245"/>
      <c r="N226" s="245"/>
      <c r="O226" s="245"/>
      <c r="P226" s="245"/>
      <c r="Q226" s="245"/>
      <c r="R226" s="245"/>
      <c r="S226" s="245"/>
      <c r="T226" s="245"/>
      <c r="U226" s="245"/>
      <c r="V226" s="245"/>
    </row>
    <row r="227" spans="1:22" ht="45" customHeight="1" x14ac:dyDescent="0.25">
      <c r="A227" s="1"/>
      <c r="B227" s="4" t="s">
        <v>68</v>
      </c>
      <c r="C227" s="8" t="s">
        <v>69</v>
      </c>
      <c r="D227" s="4" t="s">
        <v>70</v>
      </c>
      <c r="E227" s="4" t="s">
        <v>71</v>
      </c>
      <c r="F227" s="228" t="s">
        <v>72</v>
      </c>
      <c r="I227" s="14" t="s">
        <v>73</v>
      </c>
      <c r="J227" s="15" t="s">
        <v>28</v>
      </c>
      <c r="K227" s="14" t="s">
        <v>73</v>
      </c>
      <c r="L227" s="15" t="s">
        <v>28</v>
      </c>
      <c r="M227" s="14" t="s">
        <v>73</v>
      </c>
      <c r="N227" s="172" t="s">
        <v>28</v>
      </c>
      <c r="O227" s="14" t="s">
        <v>73</v>
      </c>
      <c r="P227" s="15" t="s">
        <v>28</v>
      </c>
      <c r="Q227" s="14" t="s">
        <v>73</v>
      </c>
      <c r="R227" s="15" t="s">
        <v>28</v>
      </c>
      <c r="S227" s="14" t="s">
        <v>73</v>
      </c>
      <c r="T227" s="15" t="s">
        <v>28</v>
      </c>
      <c r="U227" s="14" t="s">
        <v>73</v>
      </c>
      <c r="V227" s="15" t="s">
        <v>28</v>
      </c>
    </row>
    <row r="228" spans="1:22" ht="15" customHeight="1" x14ac:dyDescent="0.25">
      <c r="A228" s="5" t="s">
        <v>411</v>
      </c>
      <c r="B228" s="6" t="s">
        <v>412</v>
      </c>
      <c r="C228" s="5" t="s">
        <v>413</v>
      </c>
      <c r="D228" s="6"/>
      <c r="E228" s="6" t="s">
        <v>77</v>
      </c>
      <c r="F228" s="229">
        <v>1</v>
      </c>
      <c r="I228" s="16">
        <v>0</v>
      </c>
      <c r="J228" s="13">
        <v>0</v>
      </c>
      <c r="K228" s="16">
        <v>150000</v>
      </c>
      <c r="L228" s="13">
        <v>150000</v>
      </c>
      <c r="M228" s="16">
        <v>150000</v>
      </c>
      <c r="N228" s="171">
        <v>150000</v>
      </c>
      <c r="O228" s="16">
        <v>2000000</v>
      </c>
      <c r="P228" s="13">
        <v>2000000</v>
      </c>
      <c r="Q228" s="16">
        <v>50000</v>
      </c>
      <c r="R228" s="13">
        <v>50000</v>
      </c>
      <c r="S228" s="16">
        <v>473220.51</v>
      </c>
      <c r="T228" s="13">
        <v>473220.51</v>
      </c>
      <c r="U228" s="16">
        <v>0</v>
      </c>
      <c r="V228" s="13">
        <v>0</v>
      </c>
    </row>
    <row r="229" spans="1:22" ht="15" customHeight="1" x14ac:dyDescent="0.25">
      <c r="A229" s="1"/>
      <c r="B229" s="4" t="s">
        <v>32</v>
      </c>
      <c r="C229" s="8" t="s">
        <v>33</v>
      </c>
      <c r="I229" s="245"/>
      <c r="J229" s="245"/>
      <c r="K229" s="245"/>
      <c r="L229" s="245"/>
      <c r="M229" s="245"/>
      <c r="N229" s="245"/>
      <c r="O229" s="245"/>
      <c r="P229" s="245"/>
      <c r="Q229" s="245"/>
      <c r="R229" s="245"/>
      <c r="S229" s="245"/>
      <c r="T229" s="245"/>
      <c r="U229" s="245"/>
      <c r="V229" s="245"/>
    </row>
    <row r="230" spans="1:22" ht="15" customHeight="1" x14ac:dyDescent="0.25">
      <c r="A230" s="5" t="s">
        <v>414</v>
      </c>
      <c r="B230" s="6" t="s">
        <v>35</v>
      </c>
      <c r="C230" s="5" t="s">
        <v>415</v>
      </c>
      <c r="I230" s="245"/>
      <c r="J230" s="245"/>
      <c r="K230" s="245"/>
      <c r="L230" s="245"/>
      <c r="M230" s="245"/>
      <c r="N230" s="245"/>
      <c r="O230" s="245"/>
      <c r="P230" s="245"/>
      <c r="Q230" s="245"/>
      <c r="R230" s="245"/>
      <c r="S230" s="245"/>
      <c r="T230" s="245"/>
      <c r="U230" s="245"/>
      <c r="V230" s="245"/>
    </row>
    <row r="231" spans="1:22" ht="45" customHeight="1" x14ac:dyDescent="0.25">
      <c r="A231" s="1"/>
      <c r="B231" s="4" t="s">
        <v>68</v>
      </c>
      <c r="C231" s="8" t="s">
        <v>69</v>
      </c>
      <c r="D231" s="4" t="s">
        <v>70</v>
      </c>
      <c r="E231" s="4" t="s">
        <v>71</v>
      </c>
      <c r="F231" s="228" t="s">
        <v>72</v>
      </c>
      <c r="I231" s="14" t="s">
        <v>73</v>
      </c>
      <c r="J231" s="15" t="s">
        <v>28</v>
      </c>
      <c r="K231" s="14" t="s">
        <v>73</v>
      </c>
      <c r="L231" s="15" t="s">
        <v>28</v>
      </c>
      <c r="M231" s="14" t="s">
        <v>73</v>
      </c>
      <c r="N231" s="172" t="s">
        <v>28</v>
      </c>
      <c r="O231" s="14" t="s">
        <v>73</v>
      </c>
      <c r="P231" s="15" t="s">
        <v>28</v>
      </c>
      <c r="Q231" s="14" t="s">
        <v>73</v>
      </c>
      <c r="R231" s="15" t="s">
        <v>28</v>
      </c>
      <c r="S231" s="14" t="s">
        <v>73</v>
      </c>
      <c r="T231" s="15" t="s">
        <v>28</v>
      </c>
      <c r="U231" s="14" t="s">
        <v>73</v>
      </c>
      <c r="V231" s="15" t="s">
        <v>28</v>
      </c>
    </row>
    <row r="232" spans="1:22" ht="15" customHeight="1" x14ac:dyDescent="0.25">
      <c r="A232" s="5" t="s">
        <v>416</v>
      </c>
      <c r="B232" s="6" t="s">
        <v>417</v>
      </c>
      <c r="C232" s="5" t="s">
        <v>418</v>
      </c>
      <c r="D232" s="6"/>
      <c r="E232" s="6" t="s">
        <v>77</v>
      </c>
      <c r="F232" s="229">
        <v>1</v>
      </c>
      <c r="I232" s="16">
        <v>0</v>
      </c>
      <c r="J232" s="13">
        <v>0</v>
      </c>
      <c r="K232" s="16">
        <v>10000</v>
      </c>
      <c r="L232" s="13">
        <v>10000</v>
      </c>
      <c r="M232" s="16">
        <v>10000</v>
      </c>
      <c r="N232" s="171">
        <v>10000</v>
      </c>
      <c r="O232" s="16">
        <v>100000</v>
      </c>
      <c r="P232" s="13">
        <v>100000</v>
      </c>
      <c r="Q232" s="16">
        <v>250000</v>
      </c>
      <c r="R232" s="13">
        <v>250000</v>
      </c>
      <c r="S232" s="16">
        <v>94644.1</v>
      </c>
      <c r="T232" s="13">
        <v>94644.1</v>
      </c>
      <c r="U232" s="16">
        <v>0</v>
      </c>
      <c r="V232" s="13">
        <v>0</v>
      </c>
    </row>
    <row r="233" spans="1:22" ht="15" customHeight="1" x14ac:dyDescent="0.25">
      <c r="A233" s="5" t="s">
        <v>419</v>
      </c>
      <c r="B233" s="6" t="s">
        <v>420</v>
      </c>
      <c r="C233" s="5" t="s">
        <v>421</v>
      </c>
      <c r="D233" s="6"/>
      <c r="E233" s="6" t="s">
        <v>77</v>
      </c>
      <c r="F233" s="229">
        <v>1</v>
      </c>
      <c r="I233" s="16">
        <v>0</v>
      </c>
      <c r="J233" s="13">
        <v>0</v>
      </c>
      <c r="K233" s="16">
        <v>2000</v>
      </c>
      <c r="L233" s="13">
        <v>2000</v>
      </c>
      <c r="M233" s="16">
        <v>2000</v>
      </c>
      <c r="N233" s="171">
        <v>2000</v>
      </c>
      <c r="O233" s="16">
        <v>0</v>
      </c>
      <c r="P233" s="13">
        <v>0</v>
      </c>
      <c r="Q233" s="16">
        <v>100000</v>
      </c>
      <c r="R233" s="13">
        <v>100000</v>
      </c>
      <c r="S233" s="16">
        <v>0</v>
      </c>
      <c r="T233" s="13">
        <v>0</v>
      </c>
      <c r="U233" s="16">
        <v>0</v>
      </c>
      <c r="V233" s="13">
        <v>0</v>
      </c>
    </row>
    <row r="234" spans="1:22" ht="15" customHeight="1" x14ac:dyDescent="0.25">
      <c r="A234" s="1"/>
      <c r="B234" s="4" t="s">
        <v>32</v>
      </c>
      <c r="C234" s="8" t="s">
        <v>33</v>
      </c>
      <c r="I234" s="245"/>
      <c r="J234" s="245"/>
      <c r="K234" s="245"/>
      <c r="L234" s="245"/>
      <c r="M234" s="245"/>
      <c r="N234" s="245"/>
      <c r="O234" s="245"/>
      <c r="P234" s="245"/>
      <c r="Q234" s="245"/>
      <c r="R234" s="245"/>
      <c r="S234" s="245"/>
      <c r="T234" s="245"/>
      <c r="U234" s="245"/>
      <c r="V234" s="245"/>
    </row>
    <row r="235" spans="1:22" ht="15" customHeight="1" x14ac:dyDescent="0.25">
      <c r="A235" s="5" t="s">
        <v>422</v>
      </c>
      <c r="B235" s="6" t="s">
        <v>35</v>
      </c>
      <c r="C235" s="5" t="s">
        <v>423</v>
      </c>
      <c r="I235" s="245"/>
      <c r="J235" s="245"/>
      <c r="K235" s="245"/>
      <c r="L235" s="245"/>
      <c r="M235" s="245"/>
      <c r="N235" s="245"/>
      <c r="O235" s="245"/>
      <c r="P235" s="245"/>
      <c r="Q235" s="245"/>
      <c r="R235" s="245"/>
      <c r="S235" s="245"/>
      <c r="T235" s="245"/>
      <c r="U235" s="245"/>
      <c r="V235" s="245"/>
    </row>
    <row r="236" spans="1:22" ht="45" customHeight="1" x14ac:dyDescent="0.25">
      <c r="A236" s="1"/>
      <c r="B236" s="4" t="s">
        <v>68</v>
      </c>
      <c r="C236" s="8" t="s">
        <v>69</v>
      </c>
      <c r="D236" s="4" t="s">
        <v>70</v>
      </c>
      <c r="E236" s="4" t="s">
        <v>71</v>
      </c>
      <c r="F236" s="228" t="s">
        <v>72</v>
      </c>
      <c r="I236" s="14" t="s">
        <v>73</v>
      </c>
      <c r="J236" s="15" t="s">
        <v>28</v>
      </c>
      <c r="K236" s="14" t="s">
        <v>73</v>
      </c>
      <c r="L236" s="15" t="s">
        <v>28</v>
      </c>
      <c r="M236" s="14" t="s">
        <v>73</v>
      </c>
      <c r="N236" s="172" t="s">
        <v>28</v>
      </c>
      <c r="O236" s="14" t="s">
        <v>73</v>
      </c>
      <c r="P236" s="15" t="s">
        <v>28</v>
      </c>
      <c r="Q236" s="14" t="s">
        <v>73</v>
      </c>
      <c r="R236" s="15" t="s">
        <v>28</v>
      </c>
      <c r="S236" s="14" t="s">
        <v>73</v>
      </c>
      <c r="T236" s="15" t="s">
        <v>28</v>
      </c>
      <c r="U236" s="14" t="s">
        <v>73</v>
      </c>
      <c r="V236" s="15" t="s">
        <v>28</v>
      </c>
    </row>
    <row r="237" spans="1:22" ht="15" customHeight="1" x14ac:dyDescent="0.25">
      <c r="A237" s="5" t="s">
        <v>424</v>
      </c>
      <c r="B237" s="6" t="s">
        <v>425</v>
      </c>
      <c r="C237" s="5" t="s">
        <v>426</v>
      </c>
      <c r="D237" s="6"/>
      <c r="E237" s="6" t="s">
        <v>77</v>
      </c>
      <c r="F237" s="229">
        <v>1</v>
      </c>
      <c r="I237" s="16">
        <v>0</v>
      </c>
      <c r="J237" s="13">
        <v>0</v>
      </c>
      <c r="K237" s="16">
        <v>1000</v>
      </c>
      <c r="L237" s="13">
        <v>1000</v>
      </c>
      <c r="M237" s="16">
        <v>1000</v>
      </c>
      <c r="N237" s="171">
        <v>1000</v>
      </c>
      <c r="O237" s="16">
        <v>0</v>
      </c>
      <c r="P237" s="13">
        <v>0</v>
      </c>
      <c r="Q237" s="16">
        <v>100000</v>
      </c>
      <c r="R237" s="13">
        <v>100000</v>
      </c>
      <c r="S237" s="16">
        <v>0</v>
      </c>
      <c r="T237" s="13">
        <v>0</v>
      </c>
      <c r="U237" s="16">
        <v>0</v>
      </c>
      <c r="V237" s="13">
        <v>0</v>
      </c>
    </row>
    <row r="238" spans="1:22" ht="15" customHeight="1" x14ac:dyDescent="0.25">
      <c r="A238" s="1"/>
      <c r="B238" s="4" t="s">
        <v>32</v>
      </c>
      <c r="C238" s="8" t="s">
        <v>33</v>
      </c>
      <c r="I238" s="245"/>
      <c r="J238" s="245"/>
      <c r="K238" s="245"/>
      <c r="L238" s="245"/>
      <c r="M238" s="245"/>
      <c r="N238" s="245"/>
      <c r="O238" s="245"/>
      <c r="P238" s="245"/>
      <c r="Q238" s="245"/>
      <c r="R238" s="245"/>
      <c r="S238" s="245"/>
      <c r="T238" s="245"/>
      <c r="U238" s="245"/>
      <c r="V238" s="245"/>
    </row>
    <row r="239" spans="1:22" ht="15" customHeight="1" x14ac:dyDescent="0.25">
      <c r="A239" s="5" t="s">
        <v>427</v>
      </c>
      <c r="B239" s="6" t="s">
        <v>35</v>
      </c>
      <c r="C239" s="5" t="s">
        <v>428</v>
      </c>
      <c r="I239" s="245"/>
      <c r="J239" s="245"/>
      <c r="K239" s="245"/>
      <c r="L239" s="245"/>
      <c r="M239" s="245"/>
      <c r="N239" s="245"/>
      <c r="O239" s="245"/>
      <c r="P239" s="245"/>
      <c r="Q239" s="245"/>
      <c r="R239" s="245"/>
      <c r="S239" s="245"/>
      <c r="T239" s="245"/>
      <c r="U239" s="245"/>
      <c r="V239" s="245"/>
    </row>
    <row r="240" spans="1:22" ht="45" customHeight="1" x14ac:dyDescent="0.25">
      <c r="A240" s="1"/>
      <c r="B240" s="4" t="s">
        <v>68</v>
      </c>
      <c r="C240" s="8" t="s">
        <v>69</v>
      </c>
      <c r="D240" s="4" t="s">
        <v>70</v>
      </c>
      <c r="E240" s="4" t="s">
        <v>71</v>
      </c>
      <c r="F240" s="228" t="s">
        <v>72</v>
      </c>
      <c r="I240" s="14" t="s">
        <v>73</v>
      </c>
      <c r="J240" s="15" t="s">
        <v>28</v>
      </c>
      <c r="K240" s="14" t="s">
        <v>73</v>
      </c>
      <c r="L240" s="15" t="s">
        <v>28</v>
      </c>
      <c r="M240" s="14" t="s">
        <v>73</v>
      </c>
      <c r="N240" s="172" t="s">
        <v>28</v>
      </c>
      <c r="O240" s="14" t="s">
        <v>73</v>
      </c>
      <c r="P240" s="15" t="s">
        <v>28</v>
      </c>
      <c r="Q240" s="14" t="s">
        <v>73</v>
      </c>
      <c r="R240" s="15" t="s">
        <v>28</v>
      </c>
      <c r="S240" s="14" t="s">
        <v>73</v>
      </c>
      <c r="T240" s="15" t="s">
        <v>28</v>
      </c>
      <c r="U240" s="14" t="s">
        <v>73</v>
      </c>
      <c r="V240" s="15" t="s">
        <v>28</v>
      </c>
    </row>
    <row r="241" spans="1:22" ht="15" customHeight="1" x14ac:dyDescent="0.25">
      <c r="A241" s="5" t="s">
        <v>429</v>
      </c>
      <c r="B241" s="6" t="s">
        <v>430</v>
      </c>
      <c r="C241" s="5" t="s">
        <v>431</v>
      </c>
      <c r="D241" s="6"/>
      <c r="E241" s="6" t="s">
        <v>77</v>
      </c>
      <c r="F241" s="229">
        <v>1</v>
      </c>
      <c r="I241" s="16">
        <v>0</v>
      </c>
      <c r="J241" s="13">
        <v>0</v>
      </c>
      <c r="K241" s="16">
        <v>1000</v>
      </c>
      <c r="L241" s="13">
        <v>1000</v>
      </c>
      <c r="M241" s="16">
        <v>1000</v>
      </c>
      <c r="N241" s="171">
        <v>1000</v>
      </c>
      <c r="O241" s="16">
        <v>0</v>
      </c>
      <c r="P241" s="13">
        <v>0</v>
      </c>
      <c r="Q241" s="16">
        <v>0</v>
      </c>
      <c r="R241" s="13">
        <v>0</v>
      </c>
      <c r="S241" s="16">
        <v>0</v>
      </c>
      <c r="T241" s="13">
        <v>0</v>
      </c>
      <c r="U241" s="16">
        <v>0</v>
      </c>
      <c r="V241" s="13">
        <v>0</v>
      </c>
    </row>
    <row r="242" spans="1:22" ht="15" customHeight="1" x14ac:dyDescent="0.25">
      <c r="A242" s="1"/>
      <c r="B242" s="4" t="s">
        <v>32</v>
      </c>
      <c r="C242" s="8" t="s">
        <v>33</v>
      </c>
      <c r="I242" s="245"/>
      <c r="J242" s="245"/>
      <c r="K242" s="245"/>
      <c r="L242" s="245"/>
      <c r="M242" s="245"/>
      <c r="N242" s="245"/>
      <c r="O242" s="245"/>
      <c r="P242" s="245"/>
      <c r="Q242" s="245"/>
      <c r="R242" s="245"/>
      <c r="S242" s="245"/>
      <c r="T242" s="245"/>
      <c r="U242" s="245"/>
      <c r="V242" s="245"/>
    </row>
    <row r="243" spans="1:22" ht="15" customHeight="1" x14ac:dyDescent="0.25">
      <c r="A243" s="5" t="s">
        <v>432</v>
      </c>
      <c r="B243" s="6" t="s">
        <v>35</v>
      </c>
      <c r="C243" s="5" t="s">
        <v>433</v>
      </c>
      <c r="I243" s="245"/>
      <c r="J243" s="245"/>
      <c r="K243" s="245"/>
      <c r="L243" s="245"/>
      <c r="M243" s="245"/>
      <c r="N243" s="245"/>
      <c r="O243" s="245"/>
      <c r="P243" s="245"/>
      <c r="Q243" s="245"/>
      <c r="R243" s="245"/>
      <c r="S243" s="245"/>
      <c r="T243" s="245"/>
      <c r="U243" s="245"/>
      <c r="V243" s="245"/>
    </row>
    <row r="244" spans="1:22" ht="45" customHeight="1" x14ac:dyDescent="0.25">
      <c r="A244" s="1"/>
      <c r="B244" s="4" t="s">
        <v>68</v>
      </c>
      <c r="C244" s="8" t="s">
        <v>69</v>
      </c>
      <c r="D244" s="4" t="s">
        <v>70</v>
      </c>
      <c r="E244" s="4" t="s">
        <v>71</v>
      </c>
      <c r="F244" s="228" t="s">
        <v>72</v>
      </c>
      <c r="I244" s="14" t="s">
        <v>73</v>
      </c>
      <c r="J244" s="15" t="s">
        <v>28</v>
      </c>
      <c r="K244" s="14" t="s">
        <v>73</v>
      </c>
      <c r="L244" s="15" t="s">
        <v>28</v>
      </c>
      <c r="M244" s="14" t="s">
        <v>73</v>
      </c>
      <c r="N244" s="172" t="s">
        <v>28</v>
      </c>
      <c r="O244" s="14" t="s">
        <v>73</v>
      </c>
      <c r="P244" s="15" t="s">
        <v>28</v>
      </c>
      <c r="Q244" s="14" t="s">
        <v>73</v>
      </c>
      <c r="R244" s="15" t="s">
        <v>28</v>
      </c>
      <c r="S244" s="14" t="s">
        <v>73</v>
      </c>
      <c r="T244" s="15" t="s">
        <v>28</v>
      </c>
      <c r="U244" s="14" t="s">
        <v>73</v>
      </c>
      <c r="V244" s="15" t="s">
        <v>28</v>
      </c>
    </row>
    <row r="245" spans="1:22" ht="15" customHeight="1" x14ac:dyDescent="0.25">
      <c r="A245" s="5" t="s">
        <v>434</v>
      </c>
      <c r="B245" s="6" t="s">
        <v>435</v>
      </c>
      <c r="C245" s="5" t="s">
        <v>436</v>
      </c>
      <c r="D245" s="6"/>
      <c r="E245" s="6" t="s">
        <v>77</v>
      </c>
      <c r="F245" s="229">
        <v>1</v>
      </c>
      <c r="I245" s="16">
        <v>0</v>
      </c>
      <c r="J245" s="13">
        <v>0</v>
      </c>
      <c r="K245" s="16">
        <v>450000</v>
      </c>
      <c r="L245" s="13">
        <v>450000</v>
      </c>
      <c r="M245" s="16">
        <v>450000</v>
      </c>
      <c r="N245" s="171">
        <v>450000</v>
      </c>
      <c r="O245" s="16">
        <v>1500000</v>
      </c>
      <c r="P245" s="13">
        <v>1500000</v>
      </c>
      <c r="Q245" s="16">
        <v>800000</v>
      </c>
      <c r="R245" s="13">
        <v>800000</v>
      </c>
      <c r="S245" s="16">
        <v>4689185.07</v>
      </c>
      <c r="T245" s="13">
        <v>4689185.07</v>
      </c>
      <c r="U245" s="16">
        <v>0</v>
      </c>
      <c r="V245" s="13">
        <v>0</v>
      </c>
    </row>
    <row r="246" spans="1:22" ht="15" customHeight="1" x14ac:dyDescent="0.25">
      <c r="A246" s="1"/>
      <c r="B246" s="4" t="s">
        <v>32</v>
      </c>
      <c r="C246" s="8" t="s">
        <v>33</v>
      </c>
      <c r="I246" s="245"/>
      <c r="J246" s="245"/>
      <c r="K246" s="245"/>
      <c r="L246" s="245"/>
      <c r="M246" s="245"/>
      <c r="N246" s="245"/>
      <c r="O246" s="245"/>
      <c r="P246" s="245"/>
      <c r="Q246" s="245"/>
      <c r="R246" s="245"/>
      <c r="S246" s="245"/>
      <c r="T246" s="245"/>
      <c r="U246" s="245"/>
      <c r="V246" s="245"/>
    </row>
    <row r="247" spans="1:22" ht="15" customHeight="1" x14ac:dyDescent="0.25">
      <c r="A247" s="5" t="s">
        <v>437</v>
      </c>
      <c r="B247" s="6" t="s">
        <v>35</v>
      </c>
      <c r="C247" s="5" t="s">
        <v>438</v>
      </c>
      <c r="I247" s="245"/>
      <c r="J247" s="245"/>
      <c r="K247" s="245"/>
      <c r="L247" s="245"/>
      <c r="M247" s="245"/>
      <c r="N247" s="245"/>
      <c r="O247" s="245"/>
      <c r="P247" s="245"/>
      <c r="Q247" s="245"/>
      <c r="R247" s="245"/>
      <c r="S247" s="245"/>
      <c r="T247" s="245"/>
      <c r="U247" s="245"/>
      <c r="V247" s="245"/>
    </row>
    <row r="248" spans="1:22" ht="45" customHeight="1" x14ac:dyDescent="0.25">
      <c r="A248" s="1"/>
      <c r="B248" s="4" t="s">
        <v>68</v>
      </c>
      <c r="C248" s="8" t="s">
        <v>69</v>
      </c>
      <c r="D248" s="4" t="s">
        <v>70</v>
      </c>
      <c r="E248" s="4" t="s">
        <v>71</v>
      </c>
      <c r="F248" s="228" t="s">
        <v>72</v>
      </c>
      <c r="I248" s="14" t="s">
        <v>73</v>
      </c>
      <c r="J248" s="15" t="s">
        <v>28</v>
      </c>
      <c r="K248" s="14" t="s">
        <v>73</v>
      </c>
      <c r="L248" s="15" t="s">
        <v>28</v>
      </c>
      <c r="M248" s="14" t="s">
        <v>73</v>
      </c>
      <c r="N248" s="172" t="s">
        <v>28</v>
      </c>
      <c r="O248" s="14" t="s">
        <v>73</v>
      </c>
      <c r="P248" s="15" t="s">
        <v>28</v>
      </c>
      <c r="Q248" s="14" t="s">
        <v>73</v>
      </c>
      <c r="R248" s="15" t="s">
        <v>28</v>
      </c>
      <c r="S248" s="14" t="s">
        <v>73</v>
      </c>
      <c r="T248" s="15" t="s">
        <v>28</v>
      </c>
      <c r="U248" s="14" t="s">
        <v>73</v>
      </c>
      <c r="V248" s="15" t="s">
        <v>28</v>
      </c>
    </row>
    <row r="249" spans="1:22" ht="15" customHeight="1" x14ac:dyDescent="0.25">
      <c r="A249" s="5" t="s">
        <v>439</v>
      </c>
      <c r="B249" s="6" t="s">
        <v>440</v>
      </c>
      <c r="C249" s="5" t="s">
        <v>441</v>
      </c>
      <c r="D249" s="6"/>
      <c r="E249" s="6" t="s">
        <v>77</v>
      </c>
      <c r="F249" s="229">
        <v>1</v>
      </c>
      <c r="I249" s="16">
        <v>0</v>
      </c>
      <c r="J249" s="13">
        <v>0</v>
      </c>
      <c r="K249" s="16">
        <v>450000</v>
      </c>
      <c r="L249" s="13">
        <v>450000</v>
      </c>
      <c r="M249" s="16">
        <v>450000</v>
      </c>
      <c r="N249" s="171">
        <v>450000</v>
      </c>
      <c r="O249" s="16">
        <v>1500000</v>
      </c>
      <c r="P249" s="13">
        <v>1500000</v>
      </c>
      <c r="Q249" s="16">
        <v>1350000</v>
      </c>
      <c r="R249" s="13">
        <v>1350000</v>
      </c>
      <c r="S249" s="16">
        <v>3226503.49</v>
      </c>
      <c r="T249" s="13">
        <v>3226503.49</v>
      </c>
      <c r="U249" s="16">
        <v>0</v>
      </c>
      <c r="V249" s="13">
        <v>0</v>
      </c>
    </row>
    <row r="250" spans="1:22" ht="15" customHeight="1" x14ac:dyDescent="0.25">
      <c r="A250" s="1"/>
      <c r="B250" s="4" t="s">
        <v>32</v>
      </c>
      <c r="C250" s="8" t="s">
        <v>33</v>
      </c>
      <c r="I250" s="245"/>
      <c r="J250" s="245"/>
      <c r="K250" s="245"/>
      <c r="L250" s="245"/>
      <c r="M250" s="245"/>
      <c r="N250" s="245"/>
      <c r="O250" s="245"/>
      <c r="P250" s="245"/>
      <c r="Q250" s="245"/>
      <c r="R250" s="245"/>
      <c r="S250" s="245"/>
      <c r="T250" s="245"/>
      <c r="U250" s="245"/>
      <c r="V250" s="245"/>
    </row>
    <row r="251" spans="1:22" ht="15" customHeight="1" x14ac:dyDescent="0.25">
      <c r="A251" s="5" t="s">
        <v>442</v>
      </c>
      <c r="B251" s="6" t="s">
        <v>35</v>
      </c>
      <c r="C251" s="5" t="s">
        <v>443</v>
      </c>
      <c r="I251" s="245"/>
      <c r="J251" s="245"/>
      <c r="K251" s="245"/>
      <c r="L251" s="245"/>
      <c r="M251" s="245"/>
      <c r="N251" s="245"/>
      <c r="O251" s="245"/>
      <c r="P251" s="245"/>
      <c r="Q251" s="245"/>
      <c r="R251" s="245"/>
      <c r="S251" s="245"/>
      <c r="T251" s="245"/>
      <c r="U251" s="245"/>
      <c r="V251" s="245"/>
    </row>
    <row r="252" spans="1:22" ht="45" customHeight="1" x14ac:dyDescent="0.25">
      <c r="A252" s="1"/>
      <c r="B252" s="4" t="s">
        <v>68</v>
      </c>
      <c r="C252" s="8" t="s">
        <v>69</v>
      </c>
      <c r="D252" s="4" t="s">
        <v>70</v>
      </c>
      <c r="E252" s="4" t="s">
        <v>71</v>
      </c>
      <c r="F252" s="228" t="s">
        <v>72</v>
      </c>
      <c r="I252" s="14" t="s">
        <v>73</v>
      </c>
      <c r="J252" s="15" t="s">
        <v>28</v>
      </c>
      <c r="K252" s="14" t="s">
        <v>73</v>
      </c>
      <c r="L252" s="15" t="s">
        <v>28</v>
      </c>
      <c r="M252" s="14" t="s">
        <v>73</v>
      </c>
      <c r="N252" s="172" t="s">
        <v>28</v>
      </c>
      <c r="O252" s="14" t="s">
        <v>73</v>
      </c>
      <c r="P252" s="15" t="s">
        <v>28</v>
      </c>
      <c r="Q252" s="14" t="s">
        <v>73</v>
      </c>
      <c r="R252" s="15" t="s">
        <v>28</v>
      </c>
      <c r="S252" s="14" t="s">
        <v>73</v>
      </c>
      <c r="T252" s="15" t="s">
        <v>28</v>
      </c>
      <c r="U252" s="14" t="s">
        <v>73</v>
      </c>
      <c r="V252" s="15" t="s">
        <v>28</v>
      </c>
    </row>
    <row r="253" spans="1:22" ht="15" customHeight="1" x14ac:dyDescent="0.25">
      <c r="A253" s="5" t="s">
        <v>444</v>
      </c>
      <c r="B253" s="6" t="s">
        <v>445</v>
      </c>
      <c r="C253" s="5" t="s">
        <v>446</v>
      </c>
      <c r="D253" s="6"/>
      <c r="E253" s="6" t="s">
        <v>447</v>
      </c>
      <c r="F253" s="229">
        <v>1</v>
      </c>
      <c r="I253" s="16">
        <v>0</v>
      </c>
      <c r="J253" s="13">
        <v>0</v>
      </c>
      <c r="K253" s="16">
        <v>10000</v>
      </c>
      <c r="L253" s="13">
        <v>10000</v>
      </c>
      <c r="M253" s="16">
        <v>10000</v>
      </c>
      <c r="N253" s="171">
        <v>10000</v>
      </c>
      <c r="O253" s="16">
        <v>100000</v>
      </c>
      <c r="P253" s="13">
        <v>100000</v>
      </c>
      <c r="Q253" s="16">
        <v>50000</v>
      </c>
      <c r="R253" s="13">
        <v>50000</v>
      </c>
      <c r="S253" s="16">
        <v>0</v>
      </c>
      <c r="T253" s="13">
        <v>0</v>
      </c>
      <c r="U253" s="16">
        <v>0</v>
      </c>
      <c r="V253" s="13">
        <v>0</v>
      </c>
    </row>
    <row r="254" spans="1:22" ht="15" customHeight="1" x14ac:dyDescent="0.25">
      <c r="A254" s="1"/>
      <c r="B254" s="4" t="s">
        <v>32</v>
      </c>
      <c r="C254" s="8" t="s">
        <v>33</v>
      </c>
      <c r="I254" s="245"/>
      <c r="J254" s="245"/>
      <c r="K254" s="245"/>
      <c r="L254" s="245"/>
      <c r="M254" s="245"/>
      <c r="N254" s="245"/>
      <c r="O254" s="245"/>
      <c r="P254" s="245"/>
      <c r="Q254" s="245"/>
      <c r="R254" s="245"/>
      <c r="S254" s="245"/>
      <c r="T254" s="245"/>
      <c r="U254" s="245"/>
      <c r="V254" s="245"/>
    </row>
    <row r="255" spans="1:22" ht="15" customHeight="1" x14ac:dyDescent="0.25">
      <c r="A255" s="5" t="s">
        <v>448</v>
      </c>
      <c r="B255" s="6" t="s">
        <v>35</v>
      </c>
      <c r="C255" s="5" t="s">
        <v>449</v>
      </c>
      <c r="I255" s="245"/>
      <c r="J255" s="245"/>
      <c r="K255" s="245"/>
      <c r="L255" s="245"/>
      <c r="M255" s="245"/>
      <c r="N255" s="245"/>
      <c r="O255" s="245"/>
      <c r="P255" s="245"/>
      <c r="Q255" s="245"/>
      <c r="R255" s="245"/>
      <c r="S255" s="245"/>
      <c r="T255" s="245"/>
      <c r="U255" s="245"/>
      <c r="V255" s="245"/>
    </row>
    <row r="256" spans="1:22" ht="45" customHeight="1" x14ac:dyDescent="0.25">
      <c r="A256" s="1"/>
      <c r="B256" s="4" t="s">
        <v>68</v>
      </c>
      <c r="C256" s="8" t="s">
        <v>69</v>
      </c>
      <c r="D256" s="4" t="s">
        <v>70</v>
      </c>
      <c r="E256" s="4" t="s">
        <v>71</v>
      </c>
      <c r="F256" s="228" t="s">
        <v>72</v>
      </c>
      <c r="I256" s="14" t="s">
        <v>73</v>
      </c>
      <c r="J256" s="15" t="s">
        <v>28</v>
      </c>
      <c r="K256" s="14" t="s">
        <v>73</v>
      </c>
      <c r="L256" s="15" t="s">
        <v>28</v>
      </c>
      <c r="M256" s="14" t="s">
        <v>73</v>
      </c>
      <c r="N256" s="172" t="s">
        <v>28</v>
      </c>
      <c r="O256" s="14" t="s">
        <v>73</v>
      </c>
      <c r="P256" s="15" t="s">
        <v>28</v>
      </c>
      <c r="Q256" s="14" t="s">
        <v>73</v>
      </c>
      <c r="R256" s="15" t="s">
        <v>28</v>
      </c>
      <c r="S256" s="14" t="s">
        <v>73</v>
      </c>
      <c r="T256" s="15" t="s">
        <v>28</v>
      </c>
      <c r="U256" s="14" t="s">
        <v>73</v>
      </c>
      <c r="V256" s="15" t="s">
        <v>28</v>
      </c>
    </row>
    <row r="257" spans="1:22" ht="15" customHeight="1" x14ac:dyDescent="0.25">
      <c r="A257" s="5" t="s">
        <v>450</v>
      </c>
      <c r="B257" s="6" t="s">
        <v>451</v>
      </c>
      <c r="C257" s="5" t="s">
        <v>452</v>
      </c>
      <c r="D257" s="6"/>
      <c r="E257" s="6" t="s">
        <v>77</v>
      </c>
      <c r="F257" s="229">
        <v>1</v>
      </c>
      <c r="I257" s="16">
        <v>0</v>
      </c>
      <c r="J257" s="13">
        <v>0</v>
      </c>
      <c r="K257" s="16">
        <v>5000</v>
      </c>
      <c r="L257" s="13">
        <v>5000</v>
      </c>
      <c r="M257" s="16">
        <v>5000</v>
      </c>
      <c r="N257" s="171">
        <v>5000</v>
      </c>
      <c r="O257" s="16">
        <v>15000</v>
      </c>
      <c r="P257" s="13">
        <v>15000</v>
      </c>
      <c r="Q257" s="16">
        <v>20000</v>
      </c>
      <c r="R257" s="13">
        <v>20000</v>
      </c>
      <c r="S257" s="16">
        <v>53775.06</v>
      </c>
      <c r="T257" s="13">
        <v>53775.06</v>
      </c>
      <c r="U257" s="16">
        <v>0</v>
      </c>
      <c r="V257" s="13">
        <v>0</v>
      </c>
    </row>
    <row r="258" spans="1:22" ht="15" customHeight="1" x14ac:dyDescent="0.25">
      <c r="A258" s="1"/>
      <c r="B258" s="4" t="s">
        <v>32</v>
      </c>
      <c r="C258" s="8" t="s">
        <v>33</v>
      </c>
      <c r="I258" s="245"/>
      <c r="J258" s="245"/>
      <c r="K258" s="245"/>
      <c r="L258" s="245"/>
      <c r="M258" s="245"/>
      <c r="N258" s="245"/>
      <c r="O258" s="245"/>
      <c r="P258" s="245"/>
      <c r="Q258" s="245"/>
      <c r="R258" s="245"/>
      <c r="S258" s="245"/>
      <c r="T258" s="245"/>
      <c r="U258" s="245"/>
      <c r="V258" s="245"/>
    </row>
    <row r="259" spans="1:22" ht="15" customHeight="1" x14ac:dyDescent="0.25">
      <c r="A259" s="5" t="s">
        <v>453</v>
      </c>
      <c r="B259" s="6" t="s">
        <v>35</v>
      </c>
      <c r="C259" s="5" t="s">
        <v>454</v>
      </c>
      <c r="I259" s="245"/>
      <c r="J259" s="245"/>
      <c r="K259" s="245"/>
      <c r="L259" s="245"/>
      <c r="M259" s="245"/>
      <c r="N259" s="245"/>
      <c r="O259" s="245"/>
      <c r="P259" s="245"/>
      <c r="Q259" s="245"/>
      <c r="R259" s="245"/>
      <c r="S259" s="245"/>
      <c r="T259" s="245"/>
      <c r="U259" s="245"/>
      <c r="V259" s="245"/>
    </row>
    <row r="260" spans="1:22" ht="45" customHeight="1" x14ac:dyDescent="0.25">
      <c r="A260" s="1"/>
      <c r="B260" s="4" t="s">
        <v>68</v>
      </c>
      <c r="C260" s="8" t="s">
        <v>69</v>
      </c>
      <c r="D260" s="4" t="s">
        <v>70</v>
      </c>
      <c r="E260" s="4" t="s">
        <v>71</v>
      </c>
      <c r="F260" s="228" t="s">
        <v>72</v>
      </c>
      <c r="I260" s="14" t="s">
        <v>73</v>
      </c>
      <c r="J260" s="15" t="s">
        <v>28</v>
      </c>
      <c r="K260" s="14" t="s">
        <v>73</v>
      </c>
      <c r="L260" s="15" t="s">
        <v>28</v>
      </c>
      <c r="M260" s="14" t="s">
        <v>73</v>
      </c>
      <c r="N260" s="172" t="s">
        <v>28</v>
      </c>
      <c r="O260" s="14" t="s">
        <v>73</v>
      </c>
      <c r="P260" s="15" t="s">
        <v>28</v>
      </c>
      <c r="Q260" s="14" t="s">
        <v>73</v>
      </c>
      <c r="R260" s="15" t="s">
        <v>28</v>
      </c>
      <c r="S260" s="14" t="s">
        <v>73</v>
      </c>
      <c r="T260" s="15" t="s">
        <v>28</v>
      </c>
      <c r="U260" s="14" t="s">
        <v>73</v>
      </c>
      <c r="V260" s="15" t="s">
        <v>28</v>
      </c>
    </row>
    <row r="261" spans="1:22" ht="15" customHeight="1" x14ac:dyDescent="0.25">
      <c r="A261" s="5" t="s">
        <v>455</v>
      </c>
      <c r="B261" s="6" t="s">
        <v>456</v>
      </c>
      <c r="C261" s="5" t="s">
        <v>457</v>
      </c>
      <c r="D261" s="6"/>
      <c r="E261" s="6" t="s">
        <v>77</v>
      </c>
      <c r="F261" s="229">
        <v>1</v>
      </c>
      <c r="I261" s="16">
        <v>0</v>
      </c>
      <c r="J261" s="13">
        <v>0</v>
      </c>
      <c r="K261" s="16">
        <v>1000</v>
      </c>
      <c r="L261" s="13">
        <v>1000</v>
      </c>
      <c r="M261" s="16">
        <v>1000</v>
      </c>
      <c r="N261" s="171">
        <v>1000</v>
      </c>
      <c r="O261" s="16">
        <v>0</v>
      </c>
      <c r="P261" s="13">
        <v>0</v>
      </c>
      <c r="Q261" s="16">
        <v>15000</v>
      </c>
      <c r="R261" s="13">
        <v>15000</v>
      </c>
      <c r="S261" s="16">
        <v>0</v>
      </c>
      <c r="T261" s="13">
        <v>0</v>
      </c>
      <c r="U261" s="16">
        <v>0</v>
      </c>
      <c r="V261" s="13">
        <v>0</v>
      </c>
    </row>
    <row r="262" spans="1:22" ht="15" customHeight="1" x14ac:dyDescent="0.25">
      <c r="A262" s="5" t="s">
        <v>458</v>
      </c>
      <c r="B262" s="6" t="s">
        <v>459</v>
      </c>
      <c r="C262" s="5" t="s">
        <v>460</v>
      </c>
      <c r="D262" s="6"/>
      <c r="E262" s="6" t="s">
        <v>77</v>
      </c>
      <c r="F262" s="229">
        <v>1</v>
      </c>
      <c r="I262" s="16">
        <v>0</v>
      </c>
      <c r="J262" s="13">
        <v>0</v>
      </c>
      <c r="K262" s="16">
        <v>1000</v>
      </c>
      <c r="L262" s="13">
        <v>1000</v>
      </c>
      <c r="M262" s="16">
        <v>1000</v>
      </c>
      <c r="N262" s="171">
        <v>1000</v>
      </c>
      <c r="O262" s="16">
        <v>0</v>
      </c>
      <c r="P262" s="13">
        <v>0</v>
      </c>
      <c r="Q262" s="16">
        <v>0</v>
      </c>
      <c r="R262" s="13">
        <v>0</v>
      </c>
      <c r="S262" s="16">
        <v>0</v>
      </c>
      <c r="T262" s="13">
        <v>0</v>
      </c>
      <c r="U262" s="16">
        <v>0</v>
      </c>
      <c r="V262" s="13">
        <v>0</v>
      </c>
    </row>
    <row r="263" spans="1:22" ht="15" customHeight="1" x14ac:dyDescent="0.25">
      <c r="A263" s="1"/>
      <c r="B263" s="4" t="s">
        <v>32</v>
      </c>
      <c r="C263" s="8" t="s">
        <v>33</v>
      </c>
      <c r="I263" s="245"/>
      <c r="J263" s="245"/>
      <c r="K263" s="245"/>
      <c r="L263" s="245"/>
      <c r="M263" s="245"/>
      <c r="N263" s="245"/>
      <c r="O263" s="245"/>
      <c r="P263" s="245"/>
      <c r="Q263" s="245"/>
      <c r="R263" s="245"/>
      <c r="S263" s="245"/>
      <c r="T263" s="245"/>
      <c r="U263" s="245"/>
      <c r="V263" s="245"/>
    </row>
    <row r="264" spans="1:22" ht="15" customHeight="1" x14ac:dyDescent="0.25">
      <c r="A264" s="5" t="s">
        <v>461</v>
      </c>
      <c r="B264" s="6" t="s">
        <v>35</v>
      </c>
      <c r="C264" s="5" t="s">
        <v>462</v>
      </c>
      <c r="I264" s="245"/>
      <c r="J264" s="245"/>
      <c r="K264" s="245"/>
      <c r="L264" s="245"/>
      <c r="M264" s="245"/>
      <c r="N264" s="245"/>
      <c r="O264" s="245"/>
      <c r="P264" s="245"/>
      <c r="Q264" s="245"/>
      <c r="R264" s="245"/>
      <c r="S264" s="245"/>
      <c r="T264" s="245"/>
      <c r="U264" s="245"/>
      <c r="V264" s="245"/>
    </row>
    <row r="265" spans="1:22" ht="45" customHeight="1" x14ac:dyDescent="0.25">
      <c r="A265" s="1"/>
      <c r="B265" s="4" t="s">
        <v>68</v>
      </c>
      <c r="C265" s="8" t="s">
        <v>69</v>
      </c>
      <c r="D265" s="4" t="s">
        <v>70</v>
      </c>
      <c r="E265" s="4" t="s">
        <v>71</v>
      </c>
      <c r="F265" s="228" t="s">
        <v>72</v>
      </c>
      <c r="I265" s="14" t="s">
        <v>73</v>
      </c>
      <c r="J265" s="15" t="s">
        <v>28</v>
      </c>
      <c r="K265" s="14" t="s">
        <v>73</v>
      </c>
      <c r="L265" s="15" t="s">
        <v>28</v>
      </c>
      <c r="M265" s="14" t="s">
        <v>73</v>
      </c>
      <c r="N265" s="172" t="s">
        <v>28</v>
      </c>
      <c r="O265" s="14" t="s">
        <v>73</v>
      </c>
      <c r="P265" s="15" t="s">
        <v>28</v>
      </c>
      <c r="Q265" s="14" t="s">
        <v>73</v>
      </c>
      <c r="R265" s="15" t="s">
        <v>28</v>
      </c>
      <c r="S265" s="14" t="s">
        <v>73</v>
      </c>
      <c r="T265" s="15" t="s">
        <v>28</v>
      </c>
      <c r="U265" s="14" t="s">
        <v>73</v>
      </c>
      <c r="V265" s="15" t="s">
        <v>28</v>
      </c>
    </row>
    <row r="266" spans="1:22" ht="15" customHeight="1" x14ac:dyDescent="0.25">
      <c r="A266" s="5" t="s">
        <v>463</v>
      </c>
      <c r="B266" s="6" t="s">
        <v>464</v>
      </c>
      <c r="C266" s="5" t="s">
        <v>465</v>
      </c>
      <c r="D266" s="6"/>
      <c r="E266" s="6" t="s">
        <v>77</v>
      </c>
      <c r="F266" s="229">
        <v>1</v>
      </c>
      <c r="I266" s="16">
        <v>0</v>
      </c>
      <c r="J266" s="13">
        <v>0</v>
      </c>
      <c r="K266" s="16">
        <v>20000</v>
      </c>
      <c r="L266" s="13">
        <v>20000</v>
      </c>
      <c r="M266" s="16">
        <v>20000</v>
      </c>
      <c r="N266" s="171">
        <v>20000</v>
      </c>
      <c r="O266" s="16">
        <v>900000</v>
      </c>
      <c r="P266" s="13">
        <v>900000</v>
      </c>
      <c r="Q266" s="16">
        <v>50000</v>
      </c>
      <c r="R266" s="13">
        <v>50000</v>
      </c>
      <c r="S266" s="16">
        <v>85179.69</v>
      </c>
      <c r="T266" s="13">
        <v>85179.69</v>
      </c>
      <c r="U266" s="16">
        <v>0</v>
      </c>
      <c r="V266" s="13">
        <v>0</v>
      </c>
    </row>
    <row r="267" spans="1:22" ht="15" customHeight="1" x14ac:dyDescent="0.25">
      <c r="A267" s="5" t="s">
        <v>466</v>
      </c>
      <c r="B267" s="6" t="s">
        <v>467</v>
      </c>
      <c r="C267" s="5" t="s">
        <v>468</v>
      </c>
      <c r="D267" s="6"/>
      <c r="E267" s="6" t="s">
        <v>77</v>
      </c>
      <c r="F267" s="229">
        <v>1</v>
      </c>
      <c r="I267" s="16">
        <v>0</v>
      </c>
      <c r="J267" s="13">
        <v>0</v>
      </c>
      <c r="K267" s="16">
        <v>100000</v>
      </c>
      <c r="L267" s="13">
        <v>100000</v>
      </c>
      <c r="M267" s="16">
        <v>100000</v>
      </c>
      <c r="N267" s="171">
        <v>100000</v>
      </c>
      <c r="O267" s="16">
        <v>0</v>
      </c>
      <c r="P267" s="13">
        <v>0</v>
      </c>
      <c r="Q267" s="16">
        <v>430000</v>
      </c>
      <c r="R267" s="13">
        <v>430000</v>
      </c>
      <c r="S267" s="16">
        <v>94644.1</v>
      </c>
      <c r="T267" s="13">
        <v>94644.1</v>
      </c>
      <c r="U267" s="16">
        <v>0</v>
      </c>
      <c r="V267" s="13">
        <v>0</v>
      </c>
    </row>
    <row r="268" spans="1:22" ht="15" customHeight="1" x14ac:dyDescent="0.25">
      <c r="A268" s="5" t="s">
        <v>469</v>
      </c>
      <c r="B268" s="6" t="s">
        <v>470</v>
      </c>
      <c r="C268" s="5" t="s">
        <v>471</v>
      </c>
      <c r="D268" s="6"/>
      <c r="E268" s="6" t="s">
        <v>77</v>
      </c>
      <c r="F268" s="229">
        <v>1</v>
      </c>
      <c r="I268" s="16">
        <v>0</v>
      </c>
      <c r="J268" s="13">
        <v>0</v>
      </c>
      <c r="K268" s="16">
        <v>50000</v>
      </c>
      <c r="L268" s="13">
        <v>50000</v>
      </c>
      <c r="M268" s="16">
        <v>50000</v>
      </c>
      <c r="N268" s="171">
        <v>50000</v>
      </c>
      <c r="O268" s="16">
        <v>50000</v>
      </c>
      <c r="P268" s="13">
        <v>50000</v>
      </c>
      <c r="Q268" s="16">
        <v>20000</v>
      </c>
      <c r="R268" s="13">
        <v>20000</v>
      </c>
      <c r="S268" s="16">
        <v>98946.11</v>
      </c>
      <c r="T268" s="13">
        <v>98946.11</v>
      </c>
      <c r="U268" s="16">
        <v>0</v>
      </c>
      <c r="V268" s="13">
        <v>0</v>
      </c>
    </row>
    <row r="269" spans="1:22" ht="15" customHeight="1" x14ac:dyDescent="0.25">
      <c r="A269" s="5" t="s">
        <v>472</v>
      </c>
      <c r="B269" s="6" t="s">
        <v>473</v>
      </c>
      <c r="C269" s="5" t="s">
        <v>474</v>
      </c>
      <c r="D269" s="6"/>
      <c r="E269" s="6" t="s">
        <v>77</v>
      </c>
      <c r="F269" s="229">
        <v>1</v>
      </c>
      <c r="I269" s="16">
        <v>0</v>
      </c>
      <c r="J269" s="13">
        <v>0</v>
      </c>
      <c r="K269" s="16">
        <v>5000</v>
      </c>
      <c r="L269" s="13">
        <v>5000</v>
      </c>
      <c r="M269" s="16">
        <v>5000</v>
      </c>
      <c r="N269" s="171">
        <v>5000</v>
      </c>
      <c r="O269" s="16">
        <v>0</v>
      </c>
      <c r="P269" s="13">
        <v>0</v>
      </c>
      <c r="Q269" s="16">
        <v>80000</v>
      </c>
      <c r="R269" s="13">
        <v>80000</v>
      </c>
      <c r="S269" s="16">
        <v>94644.1</v>
      </c>
      <c r="T269" s="13">
        <v>94644.1</v>
      </c>
      <c r="U269" s="16">
        <v>0</v>
      </c>
      <c r="V269" s="13">
        <v>0</v>
      </c>
    </row>
    <row r="270" spans="1:22" ht="15" customHeight="1" x14ac:dyDescent="0.25">
      <c r="A270" s="1"/>
      <c r="B270" s="4" t="s">
        <v>32</v>
      </c>
      <c r="C270" s="8" t="s">
        <v>33</v>
      </c>
      <c r="I270" s="245"/>
      <c r="J270" s="245"/>
      <c r="K270" s="245"/>
      <c r="L270" s="245"/>
      <c r="M270" s="245"/>
      <c r="N270" s="245"/>
      <c r="O270" s="245"/>
      <c r="P270" s="245"/>
      <c r="Q270" s="245"/>
      <c r="R270" s="245"/>
      <c r="S270" s="245"/>
      <c r="T270" s="245"/>
      <c r="U270" s="245"/>
      <c r="V270" s="245"/>
    </row>
    <row r="271" spans="1:22" ht="15" customHeight="1" x14ac:dyDescent="0.25">
      <c r="A271" s="5" t="s">
        <v>475</v>
      </c>
      <c r="B271" s="6" t="s">
        <v>35</v>
      </c>
      <c r="C271" s="5" t="s">
        <v>476</v>
      </c>
      <c r="I271" s="245"/>
      <c r="J271" s="245"/>
      <c r="K271" s="245"/>
      <c r="L271" s="245"/>
      <c r="M271" s="245"/>
      <c r="N271" s="245"/>
      <c r="O271" s="245"/>
      <c r="P271" s="245"/>
      <c r="Q271" s="245"/>
      <c r="R271" s="245"/>
      <c r="S271" s="245"/>
      <c r="T271" s="245"/>
      <c r="U271" s="245"/>
      <c r="V271" s="245"/>
    </row>
    <row r="272" spans="1:22" ht="45" customHeight="1" x14ac:dyDescent="0.25">
      <c r="A272" s="1"/>
      <c r="B272" s="4" t="s">
        <v>68</v>
      </c>
      <c r="C272" s="8" t="s">
        <v>69</v>
      </c>
      <c r="D272" s="4" t="s">
        <v>70</v>
      </c>
      <c r="E272" s="4" t="s">
        <v>71</v>
      </c>
      <c r="F272" s="228" t="s">
        <v>72</v>
      </c>
      <c r="I272" s="14" t="s">
        <v>73</v>
      </c>
      <c r="J272" s="15" t="s">
        <v>28</v>
      </c>
      <c r="K272" s="14" t="s">
        <v>73</v>
      </c>
      <c r="L272" s="15" t="s">
        <v>28</v>
      </c>
      <c r="M272" s="14" t="s">
        <v>73</v>
      </c>
      <c r="N272" s="172" t="s">
        <v>28</v>
      </c>
      <c r="O272" s="14" t="s">
        <v>73</v>
      </c>
      <c r="P272" s="15" t="s">
        <v>28</v>
      </c>
      <c r="Q272" s="14" t="s">
        <v>73</v>
      </c>
      <c r="R272" s="15" t="s">
        <v>28</v>
      </c>
      <c r="S272" s="14" t="s">
        <v>73</v>
      </c>
      <c r="T272" s="15" t="s">
        <v>28</v>
      </c>
      <c r="U272" s="14" t="s">
        <v>73</v>
      </c>
      <c r="V272" s="15" t="s">
        <v>28</v>
      </c>
    </row>
    <row r="273" spans="1:22" ht="15" customHeight="1" x14ac:dyDescent="0.25">
      <c r="A273" s="5" t="s">
        <v>477</v>
      </c>
      <c r="B273" s="6" t="s">
        <v>478</v>
      </c>
      <c r="C273" s="5" t="s">
        <v>479</v>
      </c>
      <c r="D273" s="6"/>
      <c r="E273" s="6" t="s">
        <v>77</v>
      </c>
      <c r="F273" s="229">
        <v>1</v>
      </c>
      <c r="I273" s="16">
        <v>0</v>
      </c>
      <c r="J273" s="13">
        <v>0</v>
      </c>
      <c r="K273" s="16">
        <v>5000</v>
      </c>
      <c r="L273" s="13">
        <v>5000</v>
      </c>
      <c r="M273" s="16">
        <v>5000</v>
      </c>
      <c r="N273" s="171">
        <v>5000</v>
      </c>
      <c r="O273" s="16">
        <v>0</v>
      </c>
      <c r="P273" s="13">
        <v>0</v>
      </c>
      <c r="Q273" s="16">
        <v>20000</v>
      </c>
      <c r="R273" s="13">
        <v>20000</v>
      </c>
      <c r="S273" s="16">
        <v>47322.05</v>
      </c>
      <c r="T273" s="13">
        <v>47322.05</v>
      </c>
      <c r="U273" s="16">
        <v>0</v>
      </c>
      <c r="V273" s="13">
        <v>0</v>
      </c>
    </row>
    <row r="274" spans="1:22" ht="15" customHeight="1" x14ac:dyDescent="0.25">
      <c r="A274" s="1"/>
      <c r="B274" s="4" t="s">
        <v>32</v>
      </c>
      <c r="C274" s="8" t="s">
        <v>33</v>
      </c>
      <c r="I274" s="245"/>
      <c r="J274" s="245"/>
      <c r="K274" s="245"/>
      <c r="L274" s="245"/>
      <c r="M274" s="245"/>
      <c r="N274" s="245"/>
      <c r="O274" s="245"/>
      <c r="P274" s="245"/>
      <c r="Q274" s="245"/>
      <c r="R274" s="245"/>
      <c r="S274" s="245"/>
      <c r="T274" s="245"/>
      <c r="U274" s="245"/>
      <c r="V274" s="245"/>
    </row>
    <row r="275" spans="1:22" ht="15" customHeight="1" x14ac:dyDescent="0.25">
      <c r="A275" s="5" t="s">
        <v>480</v>
      </c>
      <c r="B275" s="6" t="s">
        <v>35</v>
      </c>
      <c r="C275" s="5" t="s">
        <v>481</v>
      </c>
      <c r="I275" s="245"/>
      <c r="J275" s="245"/>
      <c r="K275" s="245"/>
      <c r="L275" s="245"/>
      <c r="M275" s="245"/>
      <c r="N275" s="245"/>
      <c r="O275" s="245"/>
      <c r="P275" s="245"/>
      <c r="Q275" s="245"/>
      <c r="R275" s="245"/>
      <c r="S275" s="245"/>
      <c r="T275" s="245"/>
      <c r="U275" s="245"/>
      <c r="V275" s="245"/>
    </row>
    <row r="276" spans="1:22" ht="45" customHeight="1" x14ac:dyDescent="0.25">
      <c r="A276" s="1"/>
      <c r="B276" s="4" t="s">
        <v>68</v>
      </c>
      <c r="C276" s="8" t="s">
        <v>69</v>
      </c>
      <c r="D276" s="4" t="s">
        <v>70</v>
      </c>
      <c r="E276" s="4" t="s">
        <v>71</v>
      </c>
      <c r="F276" s="228" t="s">
        <v>72</v>
      </c>
      <c r="I276" s="14" t="s">
        <v>73</v>
      </c>
      <c r="J276" s="15" t="s">
        <v>28</v>
      </c>
      <c r="K276" s="14" t="s">
        <v>73</v>
      </c>
      <c r="L276" s="15" t="s">
        <v>28</v>
      </c>
      <c r="M276" s="14" t="s">
        <v>73</v>
      </c>
      <c r="N276" s="172" t="s">
        <v>28</v>
      </c>
      <c r="O276" s="14" t="s">
        <v>73</v>
      </c>
      <c r="P276" s="15" t="s">
        <v>28</v>
      </c>
      <c r="Q276" s="14" t="s">
        <v>73</v>
      </c>
      <c r="R276" s="15" t="s">
        <v>28</v>
      </c>
      <c r="S276" s="14" t="s">
        <v>73</v>
      </c>
      <c r="T276" s="15" t="s">
        <v>28</v>
      </c>
      <c r="U276" s="14" t="s">
        <v>73</v>
      </c>
      <c r="V276" s="15" t="s">
        <v>28</v>
      </c>
    </row>
    <row r="277" spans="1:22" ht="15" customHeight="1" x14ac:dyDescent="0.25">
      <c r="A277" s="5" t="s">
        <v>482</v>
      </c>
      <c r="B277" s="6" t="s">
        <v>483</v>
      </c>
      <c r="C277" s="5" t="s">
        <v>484</v>
      </c>
      <c r="D277" s="6"/>
      <c r="E277" s="6" t="s">
        <v>77</v>
      </c>
      <c r="F277" s="229">
        <v>1</v>
      </c>
      <c r="I277" s="16">
        <v>0</v>
      </c>
      <c r="J277" s="13">
        <v>0</v>
      </c>
      <c r="K277" s="16">
        <v>4565.8</v>
      </c>
      <c r="L277" s="13">
        <v>4565.8</v>
      </c>
      <c r="M277" s="16">
        <v>4565.8</v>
      </c>
      <c r="N277" s="171">
        <v>4565.8</v>
      </c>
      <c r="O277" s="16">
        <v>0</v>
      </c>
      <c r="P277" s="13">
        <v>0</v>
      </c>
      <c r="Q277" s="16">
        <v>50000</v>
      </c>
      <c r="R277" s="13">
        <v>50000</v>
      </c>
      <c r="S277" s="16">
        <v>475371.51</v>
      </c>
      <c r="T277" s="13">
        <v>475371.51</v>
      </c>
      <c r="U277" s="16">
        <v>0</v>
      </c>
      <c r="V277" s="13">
        <v>0</v>
      </c>
    </row>
    <row r="278" spans="1:22" ht="15" customHeight="1" x14ac:dyDescent="0.25">
      <c r="A278" s="1"/>
      <c r="B278" s="4" t="s">
        <v>32</v>
      </c>
      <c r="C278" s="8" t="s">
        <v>33</v>
      </c>
      <c r="I278" s="245"/>
      <c r="J278" s="245"/>
      <c r="K278" s="245"/>
      <c r="L278" s="245"/>
      <c r="M278" s="245"/>
      <c r="N278" s="245"/>
      <c r="O278" s="245"/>
      <c r="P278" s="245"/>
      <c r="Q278" s="245"/>
      <c r="R278" s="245"/>
      <c r="S278" s="245"/>
      <c r="T278" s="245"/>
      <c r="U278" s="245"/>
      <c r="V278" s="245"/>
    </row>
    <row r="279" spans="1:22" ht="15" customHeight="1" x14ac:dyDescent="0.25">
      <c r="A279" s="5" t="s">
        <v>485</v>
      </c>
      <c r="B279" s="6" t="s">
        <v>35</v>
      </c>
      <c r="C279" s="5" t="s">
        <v>486</v>
      </c>
      <c r="I279" s="245"/>
      <c r="J279" s="245"/>
      <c r="K279" s="245"/>
      <c r="L279" s="245"/>
      <c r="M279" s="245"/>
      <c r="N279" s="245"/>
      <c r="O279" s="245"/>
      <c r="P279" s="245"/>
      <c r="Q279" s="245"/>
      <c r="R279" s="245"/>
      <c r="S279" s="245"/>
      <c r="T279" s="245"/>
      <c r="U279" s="245"/>
      <c r="V279" s="245"/>
    </row>
    <row r="280" spans="1:22" ht="45" customHeight="1" x14ac:dyDescent="0.25">
      <c r="A280" s="1"/>
      <c r="B280" s="4" t="s">
        <v>68</v>
      </c>
      <c r="C280" s="8" t="s">
        <v>69</v>
      </c>
      <c r="D280" s="4" t="s">
        <v>70</v>
      </c>
      <c r="E280" s="4" t="s">
        <v>71</v>
      </c>
      <c r="F280" s="228" t="s">
        <v>72</v>
      </c>
      <c r="I280" s="14" t="s">
        <v>73</v>
      </c>
      <c r="J280" s="15" t="s">
        <v>28</v>
      </c>
      <c r="K280" s="14" t="s">
        <v>73</v>
      </c>
      <c r="L280" s="15" t="s">
        <v>28</v>
      </c>
      <c r="M280" s="14" t="s">
        <v>73</v>
      </c>
      <c r="N280" s="172" t="s">
        <v>28</v>
      </c>
      <c r="O280" s="14" t="s">
        <v>73</v>
      </c>
      <c r="P280" s="15" t="s">
        <v>28</v>
      </c>
      <c r="Q280" s="14" t="s">
        <v>73</v>
      </c>
      <c r="R280" s="15" t="s">
        <v>28</v>
      </c>
      <c r="S280" s="14" t="s">
        <v>73</v>
      </c>
      <c r="T280" s="15" t="s">
        <v>28</v>
      </c>
      <c r="U280" s="14" t="s">
        <v>73</v>
      </c>
      <c r="V280" s="15" t="s">
        <v>28</v>
      </c>
    </row>
    <row r="281" spans="1:22" ht="15" customHeight="1" x14ac:dyDescent="0.25">
      <c r="A281" s="5" t="s">
        <v>487</v>
      </c>
      <c r="B281" s="6" t="s">
        <v>488</v>
      </c>
      <c r="C281" s="5" t="s">
        <v>489</v>
      </c>
      <c r="D281" s="6"/>
      <c r="E281" s="6" t="s">
        <v>447</v>
      </c>
      <c r="F281" s="229">
        <v>1</v>
      </c>
      <c r="I281" s="16">
        <v>0</v>
      </c>
      <c r="J281" s="13">
        <v>0</v>
      </c>
      <c r="K281" s="16">
        <v>0</v>
      </c>
      <c r="L281" s="13">
        <v>0</v>
      </c>
      <c r="M281" s="16">
        <v>0</v>
      </c>
      <c r="N281" s="171">
        <v>0</v>
      </c>
      <c r="O281" s="16">
        <v>0</v>
      </c>
      <c r="P281" s="13">
        <v>0</v>
      </c>
      <c r="Q281" s="16">
        <v>0</v>
      </c>
      <c r="R281" s="13">
        <v>0</v>
      </c>
      <c r="S281" s="16">
        <v>0</v>
      </c>
      <c r="T281" s="13">
        <v>0</v>
      </c>
      <c r="U281" s="16">
        <v>49350990.07</v>
      </c>
      <c r="V281" s="13">
        <v>49350990.07</v>
      </c>
    </row>
    <row r="282" spans="1:22" ht="15" customHeight="1" x14ac:dyDescent="0.25">
      <c r="A282" s="1"/>
      <c r="B282" s="4" t="s">
        <v>32</v>
      </c>
      <c r="C282" s="8" t="s">
        <v>33</v>
      </c>
      <c r="I282" s="245"/>
      <c r="J282" s="245"/>
      <c r="K282" s="245"/>
      <c r="L282" s="245"/>
      <c r="M282" s="245"/>
      <c r="N282" s="245"/>
      <c r="O282" s="245"/>
      <c r="P282" s="245"/>
      <c r="Q282" s="245"/>
      <c r="R282" s="245"/>
      <c r="S282" s="245"/>
      <c r="T282" s="245"/>
      <c r="U282" s="245"/>
      <c r="V282" s="245"/>
    </row>
    <row r="283" spans="1:22" ht="15" customHeight="1" x14ac:dyDescent="0.25">
      <c r="A283" s="5" t="s">
        <v>490</v>
      </c>
      <c r="B283" s="6" t="s">
        <v>35</v>
      </c>
      <c r="C283" s="5" t="s">
        <v>491</v>
      </c>
      <c r="I283" s="245"/>
      <c r="J283" s="245"/>
      <c r="K283" s="245"/>
      <c r="L283" s="245"/>
      <c r="M283" s="245"/>
      <c r="N283" s="245"/>
      <c r="O283" s="245"/>
      <c r="P283" s="245"/>
      <c r="Q283" s="245"/>
      <c r="R283" s="245"/>
      <c r="S283" s="245"/>
      <c r="T283" s="245"/>
      <c r="U283" s="245"/>
      <c r="V283" s="245"/>
    </row>
    <row r="284" spans="1:22" x14ac:dyDescent="0.25">
      <c r="A284" s="246" t="s">
        <v>492</v>
      </c>
      <c r="B284" s="246"/>
      <c r="C284" s="246"/>
      <c r="D284" s="247"/>
      <c r="E284" s="247"/>
      <c r="F284" s="246"/>
      <c r="I284" s="12" t="s">
        <v>31</v>
      </c>
      <c r="J284" s="13">
        <v>0</v>
      </c>
      <c r="K284" s="12" t="s">
        <v>31</v>
      </c>
      <c r="L284" s="13">
        <v>0</v>
      </c>
      <c r="M284" s="12" t="s">
        <v>31</v>
      </c>
      <c r="N284" s="171">
        <v>0</v>
      </c>
      <c r="O284" s="12" t="s">
        <v>31</v>
      </c>
      <c r="P284" s="13">
        <v>0</v>
      </c>
      <c r="Q284" s="12" t="s">
        <v>31</v>
      </c>
      <c r="R284" s="13">
        <v>0</v>
      </c>
      <c r="S284" s="12" t="s">
        <v>31</v>
      </c>
      <c r="T284" s="13">
        <v>0</v>
      </c>
      <c r="U284" s="12" t="s">
        <v>31</v>
      </c>
      <c r="V284" s="13">
        <v>0</v>
      </c>
    </row>
    <row r="285" spans="1:22" x14ac:dyDescent="0.25">
      <c r="A285" s="246" t="s">
        <v>493</v>
      </c>
      <c r="B285" s="246"/>
      <c r="C285" s="246"/>
      <c r="D285" s="247"/>
      <c r="E285" s="247"/>
      <c r="F285" s="246"/>
      <c r="I285" s="12" t="s">
        <v>494</v>
      </c>
      <c r="J285" s="13">
        <v>791581</v>
      </c>
      <c r="K285" s="12" t="s">
        <v>494</v>
      </c>
      <c r="L285" s="13">
        <v>474800</v>
      </c>
      <c r="M285" s="12" t="s">
        <v>494</v>
      </c>
      <c r="N285" s="171">
        <v>474800</v>
      </c>
      <c r="O285" s="12" t="s">
        <v>494</v>
      </c>
      <c r="P285" s="13">
        <v>384201</v>
      </c>
      <c r="Q285" s="12" t="s">
        <v>494</v>
      </c>
      <c r="R285" s="13">
        <v>634253</v>
      </c>
      <c r="S285" s="12" t="s">
        <v>494</v>
      </c>
      <c r="T285" s="13">
        <v>244567.02</v>
      </c>
      <c r="U285" s="12" t="s">
        <v>494</v>
      </c>
      <c r="V285" s="13">
        <v>683562.53</v>
      </c>
    </row>
    <row r="286" spans="1:22" ht="15" customHeight="1" x14ac:dyDescent="0.25">
      <c r="A286" s="1"/>
      <c r="B286" s="4" t="s">
        <v>32</v>
      </c>
      <c r="C286" s="8" t="s">
        <v>33</v>
      </c>
      <c r="I286" s="245"/>
      <c r="J286" s="245"/>
      <c r="K286" s="245"/>
      <c r="L286" s="245"/>
      <c r="M286" s="245"/>
      <c r="N286" s="245"/>
      <c r="O286" s="245"/>
      <c r="P286" s="245"/>
      <c r="Q286" s="245"/>
      <c r="R286" s="245"/>
      <c r="S286" s="245"/>
      <c r="T286" s="245"/>
      <c r="U286" s="245"/>
      <c r="V286" s="245"/>
    </row>
    <row r="287" spans="1:22" ht="15" customHeight="1" x14ac:dyDescent="0.25">
      <c r="A287" s="5" t="s">
        <v>495</v>
      </c>
      <c r="B287" s="6" t="s">
        <v>35</v>
      </c>
      <c r="C287" s="5" t="s">
        <v>496</v>
      </c>
      <c r="I287" s="245"/>
      <c r="J287" s="245"/>
      <c r="K287" s="245"/>
      <c r="L287" s="245"/>
      <c r="M287" s="245"/>
      <c r="N287" s="245"/>
      <c r="O287" s="245"/>
      <c r="P287" s="245"/>
      <c r="Q287" s="245"/>
      <c r="R287" s="245"/>
      <c r="S287" s="245"/>
      <c r="T287" s="245"/>
      <c r="U287" s="245"/>
      <c r="V287" s="245"/>
    </row>
    <row r="288" spans="1:22" ht="15" customHeight="1" x14ac:dyDescent="0.25">
      <c r="A288" s="5" t="s">
        <v>497</v>
      </c>
      <c r="B288" s="6" t="s">
        <v>35</v>
      </c>
      <c r="C288" s="5" t="s">
        <v>498</v>
      </c>
      <c r="I288" s="245"/>
      <c r="J288" s="245"/>
      <c r="K288" s="245"/>
      <c r="L288" s="245"/>
      <c r="M288" s="245"/>
      <c r="N288" s="245"/>
      <c r="O288" s="245"/>
      <c r="P288" s="245"/>
      <c r="Q288" s="245"/>
      <c r="R288" s="245"/>
      <c r="S288" s="245"/>
      <c r="T288" s="245"/>
      <c r="U288" s="245"/>
      <c r="V288" s="245"/>
    </row>
    <row r="289" spans="1:22" ht="15" customHeight="1" x14ac:dyDescent="0.25">
      <c r="A289" s="5" t="s">
        <v>499</v>
      </c>
      <c r="B289" s="6" t="s">
        <v>35</v>
      </c>
      <c r="C289" s="5" t="s">
        <v>500</v>
      </c>
      <c r="I289" s="245"/>
      <c r="J289" s="245"/>
      <c r="K289" s="245"/>
      <c r="L289" s="245"/>
      <c r="M289" s="245"/>
      <c r="N289" s="245"/>
      <c r="O289" s="245"/>
      <c r="P289" s="245"/>
      <c r="Q289" s="245"/>
      <c r="R289" s="245"/>
      <c r="S289" s="245"/>
      <c r="T289" s="245"/>
      <c r="U289" s="245"/>
      <c r="V289" s="245"/>
    </row>
    <row r="290" spans="1:22" ht="45" customHeight="1" x14ac:dyDescent="0.25">
      <c r="A290" s="1"/>
      <c r="B290" s="4" t="s">
        <v>68</v>
      </c>
      <c r="C290" s="8" t="s">
        <v>69</v>
      </c>
      <c r="D290" s="4" t="s">
        <v>70</v>
      </c>
      <c r="E290" s="4" t="s">
        <v>71</v>
      </c>
      <c r="F290" s="228" t="s">
        <v>72</v>
      </c>
      <c r="I290" s="14" t="s">
        <v>73</v>
      </c>
      <c r="J290" s="15" t="s">
        <v>28</v>
      </c>
      <c r="K290" s="14" t="s">
        <v>73</v>
      </c>
      <c r="L290" s="15" t="s">
        <v>28</v>
      </c>
      <c r="M290" s="14" t="s">
        <v>73</v>
      </c>
      <c r="N290" s="172" t="s">
        <v>28</v>
      </c>
      <c r="O290" s="14" t="s">
        <v>73</v>
      </c>
      <c r="P290" s="15" t="s">
        <v>28</v>
      </c>
      <c r="Q290" s="14" t="s">
        <v>73</v>
      </c>
      <c r="R290" s="15" t="s">
        <v>28</v>
      </c>
      <c r="S290" s="14" t="s">
        <v>73</v>
      </c>
      <c r="T290" s="15" t="s">
        <v>28</v>
      </c>
      <c r="U290" s="14" t="s">
        <v>73</v>
      </c>
      <c r="V290" s="15" t="s">
        <v>28</v>
      </c>
    </row>
    <row r="291" spans="1:22" ht="15" customHeight="1" x14ac:dyDescent="0.25">
      <c r="A291" s="5" t="s">
        <v>501</v>
      </c>
      <c r="B291" s="6" t="s">
        <v>502</v>
      </c>
      <c r="C291" s="5" t="s">
        <v>503</v>
      </c>
      <c r="D291" s="6"/>
      <c r="E291" s="6" t="s">
        <v>504</v>
      </c>
      <c r="F291" s="229">
        <v>50</v>
      </c>
      <c r="I291" s="16">
        <v>277</v>
      </c>
      <c r="J291" s="13">
        <v>13850</v>
      </c>
      <c r="K291" s="16">
        <v>100</v>
      </c>
      <c r="L291" s="13">
        <v>5000</v>
      </c>
      <c r="M291" s="16">
        <v>100</v>
      </c>
      <c r="N291" s="171">
        <v>5000</v>
      </c>
      <c r="O291" s="16">
        <v>174</v>
      </c>
      <c r="P291" s="13">
        <v>8700</v>
      </c>
      <c r="Q291" s="16">
        <v>80</v>
      </c>
      <c r="R291" s="13">
        <v>4000</v>
      </c>
      <c r="S291" s="16">
        <v>53.78</v>
      </c>
      <c r="T291" s="13">
        <v>2689</v>
      </c>
      <c r="U291" s="16">
        <v>0</v>
      </c>
      <c r="V291" s="13">
        <v>0</v>
      </c>
    </row>
    <row r="292" spans="1:22" ht="15" customHeight="1" x14ac:dyDescent="0.25">
      <c r="A292" s="5" t="s">
        <v>505</v>
      </c>
      <c r="B292" s="6" t="s">
        <v>506</v>
      </c>
      <c r="C292" s="5" t="s">
        <v>507</v>
      </c>
      <c r="D292" s="6"/>
      <c r="E292" s="6" t="s">
        <v>504</v>
      </c>
      <c r="F292" s="229">
        <v>40</v>
      </c>
      <c r="I292" s="16">
        <v>470</v>
      </c>
      <c r="J292" s="13">
        <v>18800</v>
      </c>
      <c r="K292" s="16">
        <v>200</v>
      </c>
      <c r="L292" s="13">
        <v>8000</v>
      </c>
      <c r="M292" s="16">
        <v>200</v>
      </c>
      <c r="N292" s="171">
        <v>8000</v>
      </c>
      <c r="O292" s="16">
        <v>202</v>
      </c>
      <c r="P292" s="13">
        <v>8080</v>
      </c>
      <c r="Q292" s="16">
        <v>160</v>
      </c>
      <c r="R292" s="13">
        <v>6400</v>
      </c>
      <c r="S292" s="16">
        <v>107.55</v>
      </c>
      <c r="T292" s="13">
        <v>4302</v>
      </c>
      <c r="U292" s="16">
        <v>0</v>
      </c>
      <c r="V292" s="13">
        <v>0</v>
      </c>
    </row>
    <row r="293" spans="1:22" ht="15" customHeight="1" x14ac:dyDescent="0.25">
      <c r="A293" s="5" t="s">
        <v>508</v>
      </c>
      <c r="B293" s="6" t="s">
        <v>509</v>
      </c>
      <c r="C293" s="5" t="s">
        <v>510</v>
      </c>
      <c r="D293" s="6"/>
      <c r="E293" s="6" t="s">
        <v>504</v>
      </c>
      <c r="F293" s="229">
        <v>35</v>
      </c>
      <c r="I293" s="16">
        <v>663</v>
      </c>
      <c r="J293" s="13">
        <v>23205</v>
      </c>
      <c r="K293" s="16">
        <v>500</v>
      </c>
      <c r="L293" s="13">
        <v>17500</v>
      </c>
      <c r="M293" s="16">
        <v>500</v>
      </c>
      <c r="N293" s="171">
        <v>17500</v>
      </c>
      <c r="O293" s="16">
        <v>231</v>
      </c>
      <c r="P293" s="13">
        <v>8085</v>
      </c>
      <c r="Q293" s="16">
        <v>240</v>
      </c>
      <c r="R293" s="13">
        <v>8400</v>
      </c>
      <c r="S293" s="16">
        <v>161.33000000000001</v>
      </c>
      <c r="T293" s="13">
        <v>5646.55</v>
      </c>
      <c r="U293" s="16">
        <v>0</v>
      </c>
      <c r="V293" s="13">
        <v>0</v>
      </c>
    </row>
    <row r="294" spans="1:22" ht="15" customHeight="1" x14ac:dyDescent="0.25">
      <c r="A294" s="1"/>
      <c r="B294" s="4" t="s">
        <v>32</v>
      </c>
      <c r="C294" s="8" t="s">
        <v>33</v>
      </c>
      <c r="I294" s="245"/>
      <c r="J294" s="245"/>
      <c r="K294" s="245"/>
      <c r="L294" s="245"/>
      <c r="M294" s="245"/>
      <c r="N294" s="245"/>
      <c r="O294" s="245"/>
      <c r="P294" s="245"/>
      <c r="Q294" s="245"/>
      <c r="R294" s="245"/>
      <c r="S294" s="245"/>
      <c r="T294" s="245"/>
      <c r="U294" s="245"/>
      <c r="V294" s="245"/>
    </row>
    <row r="295" spans="1:22" ht="15" customHeight="1" x14ac:dyDescent="0.25">
      <c r="A295" s="5" t="s">
        <v>511</v>
      </c>
      <c r="B295" s="6" t="s">
        <v>35</v>
      </c>
      <c r="C295" s="5" t="s">
        <v>512</v>
      </c>
      <c r="I295" s="245"/>
      <c r="J295" s="245"/>
      <c r="K295" s="245"/>
      <c r="L295" s="245"/>
      <c r="M295" s="245"/>
      <c r="N295" s="245"/>
      <c r="O295" s="245"/>
      <c r="P295" s="245"/>
      <c r="Q295" s="245"/>
      <c r="R295" s="245"/>
      <c r="S295" s="245"/>
      <c r="T295" s="245"/>
      <c r="U295" s="245"/>
      <c r="V295" s="245"/>
    </row>
    <row r="296" spans="1:22" ht="45" customHeight="1" x14ac:dyDescent="0.25">
      <c r="A296" s="1"/>
      <c r="B296" s="4" t="s">
        <v>68</v>
      </c>
      <c r="C296" s="8" t="s">
        <v>69</v>
      </c>
      <c r="D296" s="4" t="s">
        <v>70</v>
      </c>
      <c r="E296" s="4" t="s">
        <v>71</v>
      </c>
      <c r="F296" s="228" t="s">
        <v>72</v>
      </c>
      <c r="I296" s="14" t="s">
        <v>73</v>
      </c>
      <c r="J296" s="15" t="s">
        <v>28</v>
      </c>
      <c r="K296" s="14" t="s">
        <v>73</v>
      </c>
      <c r="L296" s="15" t="s">
        <v>28</v>
      </c>
      <c r="M296" s="14" t="s">
        <v>73</v>
      </c>
      <c r="N296" s="172" t="s">
        <v>28</v>
      </c>
      <c r="O296" s="14" t="s">
        <v>73</v>
      </c>
      <c r="P296" s="15" t="s">
        <v>28</v>
      </c>
      <c r="Q296" s="14" t="s">
        <v>73</v>
      </c>
      <c r="R296" s="15" t="s">
        <v>28</v>
      </c>
      <c r="S296" s="14" t="s">
        <v>73</v>
      </c>
      <c r="T296" s="15" t="s">
        <v>28</v>
      </c>
      <c r="U296" s="14" t="s">
        <v>73</v>
      </c>
      <c r="V296" s="15" t="s">
        <v>28</v>
      </c>
    </row>
    <row r="297" spans="1:22" ht="15" customHeight="1" x14ac:dyDescent="0.25">
      <c r="A297" s="5" t="s">
        <v>513</v>
      </c>
      <c r="B297" s="6" t="s">
        <v>514</v>
      </c>
      <c r="C297" s="5" t="s">
        <v>515</v>
      </c>
      <c r="D297" s="6"/>
      <c r="E297" s="6" t="s">
        <v>504</v>
      </c>
      <c r="F297" s="229">
        <v>50</v>
      </c>
      <c r="I297" s="16">
        <v>637</v>
      </c>
      <c r="J297" s="13">
        <v>31850</v>
      </c>
      <c r="K297" s="16">
        <v>150</v>
      </c>
      <c r="L297" s="13">
        <v>7500</v>
      </c>
      <c r="M297" s="16">
        <v>150</v>
      </c>
      <c r="N297" s="171">
        <v>7500</v>
      </c>
      <c r="O297" s="16">
        <v>174</v>
      </c>
      <c r="P297" s="13">
        <v>8700</v>
      </c>
      <c r="Q297" s="16">
        <v>160</v>
      </c>
      <c r="R297" s="13">
        <v>8000</v>
      </c>
      <c r="S297" s="16">
        <v>107.55</v>
      </c>
      <c r="T297" s="13">
        <v>5377.5</v>
      </c>
      <c r="U297" s="16">
        <v>0</v>
      </c>
      <c r="V297" s="13">
        <v>0</v>
      </c>
    </row>
    <row r="298" spans="1:22" ht="15" customHeight="1" x14ac:dyDescent="0.25">
      <c r="A298" s="5" t="s">
        <v>516</v>
      </c>
      <c r="B298" s="6" t="s">
        <v>517</v>
      </c>
      <c r="C298" s="5" t="s">
        <v>518</v>
      </c>
      <c r="D298" s="6"/>
      <c r="E298" s="6" t="s">
        <v>504</v>
      </c>
      <c r="F298" s="229">
        <v>40</v>
      </c>
      <c r="I298" s="16">
        <v>1191</v>
      </c>
      <c r="J298" s="13">
        <v>47640</v>
      </c>
      <c r="K298" s="16">
        <v>200</v>
      </c>
      <c r="L298" s="13">
        <v>8000</v>
      </c>
      <c r="M298" s="16">
        <v>200</v>
      </c>
      <c r="N298" s="171">
        <v>8000</v>
      </c>
      <c r="O298" s="16">
        <v>261</v>
      </c>
      <c r="P298" s="13">
        <v>10440</v>
      </c>
      <c r="Q298" s="16">
        <v>320</v>
      </c>
      <c r="R298" s="13">
        <v>12800</v>
      </c>
      <c r="S298" s="16">
        <v>215.1</v>
      </c>
      <c r="T298" s="13">
        <v>8604</v>
      </c>
      <c r="U298" s="16">
        <v>0</v>
      </c>
      <c r="V298" s="13">
        <v>0</v>
      </c>
    </row>
    <row r="299" spans="1:22" ht="15" customHeight="1" x14ac:dyDescent="0.25">
      <c r="A299" s="5" t="s">
        <v>519</v>
      </c>
      <c r="B299" s="6" t="s">
        <v>520</v>
      </c>
      <c r="C299" s="5" t="s">
        <v>521</v>
      </c>
      <c r="D299" s="6"/>
      <c r="E299" s="6" t="s">
        <v>504</v>
      </c>
      <c r="F299" s="229">
        <v>35</v>
      </c>
      <c r="I299" s="16">
        <v>1745</v>
      </c>
      <c r="J299" s="13">
        <v>61075</v>
      </c>
      <c r="K299" s="16">
        <v>700</v>
      </c>
      <c r="L299" s="13">
        <v>24500</v>
      </c>
      <c r="M299" s="16">
        <v>700</v>
      </c>
      <c r="N299" s="171">
        <v>24500</v>
      </c>
      <c r="O299" s="16">
        <v>261</v>
      </c>
      <c r="P299" s="13">
        <v>9135</v>
      </c>
      <c r="Q299" s="16">
        <v>480</v>
      </c>
      <c r="R299" s="13">
        <v>16800</v>
      </c>
      <c r="S299" s="16">
        <v>322.64999999999998</v>
      </c>
      <c r="T299" s="13">
        <v>11292.75</v>
      </c>
      <c r="U299" s="16">
        <v>0</v>
      </c>
      <c r="V299" s="13">
        <v>0</v>
      </c>
    </row>
    <row r="300" spans="1:22" ht="15" customHeight="1" x14ac:dyDescent="0.25">
      <c r="A300" s="1"/>
      <c r="B300" s="4" t="s">
        <v>32</v>
      </c>
      <c r="C300" s="8" t="s">
        <v>33</v>
      </c>
      <c r="I300" s="245"/>
      <c r="J300" s="245"/>
      <c r="K300" s="245"/>
      <c r="L300" s="245"/>
      <c r="M300" s="245"/>
      <c r="N300" s="245"/>
      <c r="O300" s="245"/>
      <c r="P300" s="245"/>
      <c r="Q300" s="245"/>
      <c r="R300" s="245"/>
      <c r="S300" s="245"/>
      <c r="T300" s="245"/>
      <c r="U300" s="245"/>
      <c r="V300" s="245"/>
    </row>
    <row r="301" spans="1:22" ht="15" customHeight="1" x14ac:dyDescent="0.25">
      <c r="A301" s="5" t="s">
        <v>522</v>
      </c>
      <c r="B301" s="6" t="s">
        <v>35</v>
      </c>
      <c r="C301" s="5" t="s">
        <v>523</v>
      </c>
      <c r="I301" s="245"/>
      <c r="J301" s="245"/>
      <c r="K301" s="245"/>
      <c r="L301" s="245"/>
      <c r="M301" s="245"/>
      <c r="N301" s="245"/>
      <c r="O301" s="245"/>
      <c r="P301" s="245"/>
      <c r="Q301" s="245"/>
      <c r="R301" s="245"/>
      <c r="S301" s="245"/>
      <c r="T301" s="245"/>
      <c r="U301" s="245"/>
      <c r="V301" s="245"/>
    </row>
    <row r="302" spans="1:22" ht="45" customHeight="1" x14ac:dyDescent="0.25">
      <c r="A302" s="1"/>
      <c r="B302" s="4" t="s">
        <v>68</v>
      </c>
      <c r="C302" s="8" t="s">
        <v>69</v>
      </c>
      <c r="D302" s="4" t="s">
        <v>70</v>
      </c>
      <c r="E302" s="4" t="s">
        <v>71</v>
      </c>
      <c r="F302" s="228" t="s">
        <v>72</v>
      </c>
      <c r="I302" s="14" t="s">
        <v>73</v>
      </c>
      <c r="J302" s="15" t="s">
        <v>28</v>
      </c>
      <c r="K302" s="14" t="s">
        <v>73</v>
      </c>
      <c r="L302" s="15" t="s">
        <v>28</v>
      </c>
      <c r="M302" s="14" t="s">
        <v>73</v>
      </c>
      <c r="N302" s="172" t="s">
        <v>28</v>
      </c>
      <c r="O302" s="14" t="s">
        <v>73</v>
      </c>
      <c r="P302" s="15" t="s">
        <v>28</v>
      </c>
      <c r="Q302" s="14" t="s">
        <v>73</v>
      </c>
      <c r="R302" s="15" t="s">
        <v>28</v>
      </c>
      <c r="S302" s="14" t="s">
        <v>73</v>
      </c>
      <c r="T302" s="15" t="s">
        <v>28</v>
      </c>
      <c r="U302" s="14" t="s">
        <v>73</v>
      </c>
      <c r="V302" s="15" t="s">
        <v>28</v>
      </c>
    </row>
    <row r="303" spans="1:22" ht="15" customHeight="1" x14ac:dyDescent="0.25">
      <c r="A303" s="5" t="s">
        <v>524</v>
      </c>
      <c r="B303" s="6" t="s">
        <v>525</v>
      </c>
      <c r="C303" s="5" t="s">
        <v>526</v>
      </c>
      <c r="D303" s="6"/>
      <c r="E303" s="6" t="s">
        <v>527</v>
      </c>
      <c r="F303" s="229">
        <v>200</v>
      </c>
      <c r="I303" s="16">
        <v>257</v>
      </c>
      <c r="J303" s="13">
        <v>51400</v>
      </c>
      <c r="K303" s="16">
        <v>100</v>
      </c>
      <c r="L303" s="13">
        <v>20000</v>
      </c>
      <c r="M303" s="16">
        <v>100</v>
      </c>
      <c r="N303" s="171">
        <v>20000</v>
      </c>
      <c r="O303" s="16">
        <v>116</v>
      </c>
      <c r="P303" s="13">
        <v>23200</v>
      </c>
      <c r="Q303" s="16">
        <v>240</v>
      </c>
      <c r="R303" s="13">
        <v>48000</v>
      </c>
      <c r="S303" s="16">
        <v>53.78</v>
      </c>
      <c r="T303" s="13">
        <v>10756</v>
      </c>
      <c r="U303" s="16">
        <v>0</v>
      </c>
      <c r="V303" s="13">
        <v>0</v>
      </c>
    </row>
    <row r="304" spans="1:22" ht="15" customHeight="1" x14ac:dyDescent="0.25">
      <c r="A304" s="5" t="s">
        <v>528</v>
      </c>
      <c r="B304" s="6" t="s">
        <v>529</v>
      </c>
      <c r="C304" s="5" t="s">
        <v>530</v>
      </c>
      <c r="D304" s="6"/>
      <c r="E304" s="6" t="s">
        <v>527</v>
      </c>
      <c r="F304" s="229">
        <v>175</v>
      </c>
      <c r="I304" s="16">
        <v>332</v>
      </c>
      <c r="J304" s="13">
        <v>58100</v>
      </c>
      <c r="K304" s="16">
        <v>200</v>
      </c>
      <c r="L304" s="13">
        <v>35000</v>
      </c>
      <c r="M304" s="16">
        <v>200</v>
      </c>
      <c r="N304" s="171">
        <v>35000</v>
      </c>
      <c r="O304" s="16">
        <v>174</v>
      </c>
      <c r="P304" s="13">
        <v>30450</v>
      </c>
      <c r="Q304" s="16">
        <v>480</v>
      </c>
      <c r="R304" s="13">
        <v>84000</v>
      </c>
      <c r="S304" s="16">
        <v>107.55</v>
      </c>
      <c r="T304" s="13">
        <v>18821.25</v>
      </c>
      <c r="U304" s="16">
        <v>0</v>
      </c>
      <c r="V304" s="13">
        <v>0</v>
      </c>
    </row>
    <row r="305" spans="1:22" ht="15" customHeight="1" x14ac:dyDescent="0.25">
      <c r="A305" s="1"/>
      <c r="B305" s="4" t="s">
        <v>32</v>
      </c>
      <c r="C305" s="8" t="s">
        <v>33</v>
      </c>
      <c r="I305" s="245"/>
      <c r="J305" s="245"/>
      <c r="K305" s="245"/>
      <c r="L305" s="245"/>
      <c r="M305" s="245"/>
      <c r="N305" s="245"/>
      <c r="O305" s="245"/>
      <c r="P305" s="245"/>
      <c r="Q305" s="245"/>
      <c r="R305" s="245"/>
      <c r="S305" s="245"/>
      <c r="T305" s="245"/>
      <c r="U305" s="245"/>
      <c r="V305" s="245"/>
    </row>
    <row r="306" spans="1:22" ht="15" customHeight="1" x14ac:dyDescent="0.25">
      <c r="A306" s="5" t="s">
        <v>531</v>
      </c>
      <c r="B306" s="6" t="s">
        <v>35</v>
      </c>
      <c r="C306" s="5" t="s">
        <v>532</v>
      </c>
      <c r="I306" s="245"/>
      <c r="J306" s="245"/>
      <c r="K306" s="245"/>
      <c r="L306" s="245"/>
      <c r="M306" s="245"/>
      <c r="N306" s="245"/>
      <c r="O306" s="245"/>
      <c r="P306" s="245"/>
      <c r="Q306" s="245"/>
      <c r="R306" s="245"/>
      <c r="S306" s="245"/>
      <c r="T306" s="245"/>
      <c r="U306" s="245"/>
      <c r="V306" s="245"/>
    </row>
    <row r="307" spans="1:22" ht="45" customHeight="1" x14ac:dyDescent="0.25">
      <c r="A307" s="1"/>
      <c r="B307" s="4" t="s">
        <v>68</v>
      </c>
      <c r="C307" s="8" t="s">
        <v>69</v>
      </c>
      <c r="D307" s="4" t="s">
        <v>70</v>
      </c>
      <c r="E307" s="4" t="s">
        <v>71</v>
      </c>
      <c r="F307" s="228" t="s">
        <v>72</v>
      </c>
      <c r="I307" s="14" t="s">
        <v>73</v>
      </c>
      <c r="J307" s="15" t="s">
        <v>28</v>
      </c>
      <c r="K307" s="14" t="s">
        <v>73</v>
      </c>
      <c r="L307" s="15" t="s">
        <v>28</v>
      </c>
      <c r="M307" s="14" t="s">
        <v>73</v>
      </c>
      <c r="N307" s="172" t="s">
        <v>28</v>
      </c>
      <c r="O307" s="14" t="s">
        <v>73</v>
      </c>
      <c r="P307" s="15" t="s">
        <v>28</v>
      </c>
      <c r="Q307" s="14" t="s">
        <v>73</v>
      </c>
      <c r="R307" s="15" t="s">
        <v>28</v>
      </c>
      <c r="S307" s="14" t="s">
        <v>73</v>
      </c>
      <c r="T307" s="15" t="s">
        <v>28</v>
      </c>
      <c r="U307" s="14" t="s">
        <v>73</v>
      </c>
      <c r="V307" s="15" t="s">
        <v>28</v>
      </c>
    </row>
    <row r="308" spans="1:22" ht="15" customHeight="1" x14ac:dyDescent="0.25">
      <c r="A308" s="5" t="s">
        <v>533</v>
      </c>
      <c r="B308" s="6" t="s">
        <v>534</v>
      </c>
      <c r="C308" s="5" t="s">
        <v>535</v>
      </c>
      <c r="D308" s="6"/>
      <c r="E308" s="6" t="s">
        <v>527</v>
      </c>
      <c r="F308" s="229">
        <v>75</v>
      </c>
      <c r="I308" s="16">
        <v>257</v>
      </c>
      <c r="J308" s="13">
        <v>19275</v>
      </c>
      <c r="K308" s="16">
        <v>100</v>
      </c>
      <c r="L308" s="13">
        <v>7500</v>
      </c>
      <c r="M308" s="16">
        <v>100</v>
      </c>
      <c r="N308" s="171">
        <v>7500</v>
      </c>
      <c r="O308" s="16">
        <v>174</v>
      </c>
      <c r="P308" s="13">
        <v>13050</v>
      </c>
      <c r="Q308" s="16">
        <v>240</v>
      </c>
      <c r="R308" s="13">
        <v>18000</v>
      </c>
      <c r="S308" s="16">
        <v>107.55</v>
      </c>
      <c r="T308" s="13">
        <v>8066.25</v>
      </c>
      <c r="U308" s="16">
        <v>0</v>
      </c>
      <c r="V308" s="13">
        <v>0</v>
      </c>
    </row>
    <row r="309" spans="1:22" ht="15" customHeight="1" x14ac:dyDescent="0.25">
      <c r="A309" s="5" t="s">
        <v>536</v>
      </c>
      <c r="B309" s="6" t="s">
        <v>537</v>
      </c>
      <c r="C309" s="5" t="s">
        <v>538</v>
      </c>
      <c r="D309" s="6"/>
      <c r="E309" s="6" t="s">
        <v>527</v>
      </c>
      <c r="F309" s="229">
        <v>50</v>
      </c>
      <c r="I309" s="16">
        <v>332</v>
      </c>
      <c r="J309" s="13">
        <v>16600</v>
      </c>
      <c r="K309" s="16">
        <v>200</v>
      </c>
      <c r="L309" s="13">
        <v>10000</v>
      </c>
      <c r="M309" s="16">
        <v>200</v>
      </c>
      <c r="N309" s="171">
        <v>10000</v>
      </c>
      <c r="O309" s="16">
        <v>261</v>
      </c>
      <c r="P309" s="13">
        <v>13050</v>
      </c>
      <c r="Q309" s="16">
        <v>480</v>
      </c>
      <c r="R309" s="13">
        <v>24000</v>
      </c>
      <c r="S309" s="16">
        <v>215.1</v>
      </c>
      <c r="T309" s="13">
        <v>10755</v>
      </c>
      <c r="U309" s="16">
        <v>0</v>
      </c>
      <c r="V309" s="13">
        <v>0</v>
      </c>
    </row>
    <row r="310" spans="1:22" ht="15" customHeight="1" x14ac:dyDescent="0.25">
      <c r="A310" s="1"/>
      <c r="B310" s="4" t="s">
        <v>32</v>
      </c>
      <c r="C310" s="8" t="s">
        <v>33</v>
      </c>
      <c r="I310" s="245"/>
      <c r="J310" s="245"/>
      <c r="K310" s="245"/>
      <c r="L310" s="245"/>
      <c r="M310" s="245"/>
      <c r="N310" s="245"/>
      <c r="O310" s="245"/>
      <c r="P310" s="245"/>
      <c r="Q310" s="245"/>
      <c r="R310" s="245"/>
      <c r="S310" s="245"/>
      <c r="T310" s="245"/>
      <c r="U310" s="245"/>
      <c r="V310" s="245"/>
    </row>
    <row r="311" spans="1:22" ht="15" customHeight="1" x14ac:dyDescent="0.25">
      <c r="A311" s="5" t="s">
        <v>539</v>
      </c>
      <c r="B311" s="6" t="s">
        <v>35</v>
      </c>
      <c r="C311" s="5" t="s">
        <v>540</v>
      </c>
      <c r="I311" s="245"/>
      <c r="J311" s="245"/>
      <c r="K311" s="245"/>
      <c r="L311" s="245"/>
      <c r="M311" s="245"/>
      <c r="N311" s="245"/>
      <c r="O311" s="245"/>
      <c r="P311" s="245"/>
      <c r="Q311" s="245"/>
      <c r="R311" s="245"/>
      <c r="S311" s="245"/>
      <c r="T311" s="245"/>
      <c r="U311" s="245"/>
      <c r="V311" s="245"/>
    </row>
    <row r="312" spans="1:22" ht="45" customHeight="1" x14ac:dyDescent="0.25">
      <c r="A312" s="1"/>
      <c r="B312" s="4" t="s">
        <v>68</v>
      </c>
      <c r="C312" s="8" t="s">
        <v>69</v>
      </c>
      <c r="D312" s="4" t="s">
        <v>70</v>
      </c>
      <c r="E312" s="4" t="s">
        <v>71</v>
      </c>
      <c r="F312" s="228" t="s">
        <v>72</v>
      </c>
      <c r="I312" s="14" t="s">
        <v>73</v>
      </c>
      <c r="J312" s="15" t="s">
        <v>28</v>
      </c>
      <c r="K312" s="14" t="s">
        <v>73</v>
      </c>
      <c r="L312" s="15" t="s">
        <v>28</v>
      </c>
      <c r="M312" s="14" t="s">
        <v>73</v>
      </c>
      <c r="N312" s="172" t="s">
        <v>28</v>
      </c>
      <c r="O312" s="14" t="s">
        <v>73</v>
      </c>
      <c r="P312" s="15" t="s">
        <v>28</v>
      </c>
      <c r="Q312" s="14" t="s">
        <v>73</v>
      </c>
      <c r="R312" s="15" t="s">
        <v>28</v>
      </c>
      <c r="S312" s="14" t="s">
        <v>73</v>
      </c>
      <c r="T312" s="15" t="s">
        <v>28</v>
      </c>
      <c r="U312" s="14" t="s">
        <v>73</v>
      </c>
      <c r="V312" s="15" t="s">
        <v>28</v>
      </c>
    </row>
    <row r="313" spans="1:22" ht="15" customHeight="1" x14ac:dyDescent="0.25">
      <c r="A313" s="5" t="s">
        <v>541</v>
      </c>
      <c r="B313" s="6" t="s">
        <v>542</v>
      </c>
      <c r="C313" s="5" t="s">
        <v>543</v>
      </c>
      <c r="D313" s="6"/>
      <c r="E313" s="6" t="s">
        <v>527</v>
      </c>
      <c r="F313" s="229">
        <v>200</v>
      </c>
      <c r="I313" s="16">
        <v>269</v>
      </c>
      <c r="J313" s="13">
        <v>53800</v>
      </c>
      <c r="K313" s="16">
        <v>50</v>
      </c>
      <c r="L313" s="13">
        <v>10000</v>
      </c>
      <c r="M313" s="16">
        <v>50</v>
      </c>
      <c r="N313" s="171">
        <v>10000</v>
      </c>
      <c r="O313" s="16">
        <v>110</v>
      </c>
      <c r="P313" s="13">
        <v>22000</v>
      </c>
      <c r="Q313" s="16">
        <v>240</v>
      </c>
      <c r="R313" s="13">
        <v>48000</v>
      </c>
      <c r="S313" s="16">
        <v>53.78</v>
      </c>
      <c r="T313" s="13">
        <v>10756</v>
      </c>
      <c r="U313" s="16">
        <v>0</v>
      </c>
      <c r="V313" s="13">
        <v>0</v>
      </c>
    </row>
    <row r="314" spans="1:22" ht="15" customHeight="1" x14ac:dyDescent="0.25">
      <c r="A314" s="5" t="s">
        <v>544</v>
      </c>
      <c r="B314" s="6" t="s">
        <v>545</v>
      </c>
      <c r="C314" s="5" t="s">
        <v>546</v>
      </c>
      <c r="D314" s="6"/>
      <c r="E314" s="6" t="s">
        <v>527</v>
      </c>
      <c r="F314" s="229">
        <v>175</v>
      </c>
      <c r="I314" s="16">
        <v>348</v>
      </c>
      <c r="J314" s="13">
        <v>60900</v>
      </c>
      <c r="K314" s="16">
        <v>100</v>
      </c>
      <c r="L314" s="13">
        <v>17500</v>
      </c>
      <c r="M314" s="16">
        <v>100</v>
      </c>
      <c r="N314" s="171">
        <v>17500</v>
      </c>
      <c r="O314" s="16">
        <v>179</v>
      </c>
      <c r="P314" s="13">
        <v>31325</v>
      </c>
      <c r="Q314" s="16">
        <v>480</v>
      </c>
      <c r="R314" s="13">
        <v>84000</v>
      </c>
      <c r="S314" s="16">
        <v>107.55</v>
      </c>
      <c r="T314" s="13">
        <v>18821.25</v>
      </c>
      <c r="U314" s="16">
        <v>0</v>
      </c>
      <c r="V314" s="13">
        <v>0</v>
      </c>
    </row>
    <row r="315" spans="1:22" ht="15" customHeight="1" x14ac:dyDescent="0.25">
      <c r="A315" s="1"/>
      <c r="B315" s="4" t="s">
        <v>32</v>
      </c>
      <c r="C315" s="8" t="s">
        <v>33</v>
      </c>
      <c r="I315" s="245"/>
      <c r="J315" s="245"/>
      <c r="K315" s="245"/>
      <c r="L315" s="245"/>
      <c r="M315" s="245"/>
      <c r="N315" s="245"/>
      <c r="O315" s="245"/>
      <c r="P315" s="245"/>
      <c r="Q315" s="245"/>
      <c r="R315" s="245"/>
      <c r="S315" s="245"/>
      <c r="T315" s="245"/>
      <c r="U315" s="245"/>
      <c r="V315" s="245"/>
    </row>
    <row r="316" spans="1:22" ht="15" customHeight="1" x14ac:dyDescent="0.25">
      <c r="A316" s="5" t="s">
        <v>547</v>
      </c>
      <c r="B316" s="6" t="s">
        <v>35</v>
      </c>
      <c r="C316" s="5" t="s">
        <v>548</v>
      </c>
      <c r="I316" s="245"/>
      <c r="J316" s="245"/>
      <c r="K316" s="245"/>
      <c r="L316" s="245"/>
      <c r="M316" s="245"/>
      <c r="N316" s="245"/>
      <c r="O316" s="245"/>
      <c r="P316" s="245"/>
      <c r="Q316" s="245"/>
      <c r="R316" s="245"/>
      <c r="S316" s="245"/>
      <c r="T316" s="245"/>
      <c r="U316" s="245"/>
      <c r="V316" s="245"/>
    </row>
    <row r="317" spans="1:22" ht="15" customHeight="1" x14ac:dyDescent="0.25">
      <c r="A317" s="5" t="s">
        <v>549</v>
      </c>
      <c r="B317" s="6" t="s">
        <v>35</v>
      </c>
      <c r="C317" s="5" t="s">
        <v>550</v>
      </c>
      <c r="I317" s="245"/>
      <c r="J317" s="245"/>
      <c r="K317" s="245"/>
      <c r="L317" s="245"/>
      <c r="M317" s="245"/>
      <c r="N317" s="245"/>
      <c r="O317" s="245"/>
      <c r="P317" s="245"/>
      <c r="Q317" s="245"/>
      <c r="R317" s="245"/>
      <c r="S317" s="245"/>
      <c r="T317" s="245"/>
      <c r="U317" s="245"/>
      <c r="V317" s="245"/>
    </row>
    <row r="318" spans="1:22" ht="45" customHeight="1" x14ac:dyDescent="0.25">
      <c r="A318" s="1"/>
      <c r="B318" s="4" t="s">
        <v>68</v>
      </c>
      <c r="C318" s="8" t="s">
        <v>69</v>
      </c>
      <c r="D318" s="4" t="s">
        <v>70</v>
      </c>
      <c r="E318" s="4" t="s">
        <v>71</v>
      </c>
      <c r="F318" s="228" t="s">
        <v>72</v>
      </c>
      <c r="I318" s="14" t="s">
        <v>73</v>
      </c>
      <c r="J318" s="15" t="s">
        <v>28</v>
      </c>
      <c r="K318" s="14" t="s">
        <v>73</v>
      </c>
      <c r="L318" s="15" t="s">
        <v>28</v>
      </c>
      <c r="M318" s="14" t="s">
        <v>73</v>
      </c>
      <c r="N318" s="172" t="s">
        <v>28</v>
      </c>
      <c r="O318" s="14" t="s">
        <v>73</v>
      </c>
      <c r="P318" s="15" t="s">
        <v>28</v>
      </c>
      <c r="Q318" s="14" t="s">
        <v>73</v>
      </c>
      <c r="R318" s="15" t="s">
        <v>28</v>
      </c>
      <c r="S318" s="14" t="s">
        <v>73</v>
      </c>
      <c r="T318" s="15" t="s">
        <v>28</v>
      </c>
      <c r="U318" s="14" t="s">
        <v>73</v>
      </c>
      <c r="V318" s="15" t="s">
        <v>28</v>
      </c>
    </row>
    <row r="319" spans="1:22" ht="15" customHeight="1" x14ac:dyDescent="0.25">
      <c r="A319" s="5" t="s">
        <v>551</v>
      </c>
      <c r="B319" s="6" t="s">
        <v>552</v>
      </c>
      <c r="C319" s="5" t="s">
        <v>553</v>
      </c>
      <c r="D319" s="6"/>
      <c r="E319" s="6" t="s">
        <v>504</v>
      </c>
      <c r="F319" s="229">
        <v>55</v>
      </c>
      <c r="I319" s="16">
        <v>663</v>
      </c>
      <c r="J319" s="13">
        <v>36465</v>
      </c>
      <c r="K319" s="16">
        <v>500</v>
      </c>
      <c r="L319" s="13">
        <v>27500</v>
      </c>
      <c r="M319" s="16">
        <v>500</v>
      </c>
      <c r="N319" s="171">
        <v>27500</v>
      </c>
      <c r="O319" s="16">
        <v>139</v>
      </c>
      <c r="P319" s="13">
        <v>7645</v>
      </c>
      <c r="Q319" s="16">
        <v>240</v>
      </c>
      <c r="R319" s="13">
        <v>13200</v>
      </c>
      <c r="S319" s="16">
        <v>86.04</v>
      </c>
      <c r="T319" s="13">
        <v>4732.2</v>
      </c>
      <c r="U319" s="16">
        <v>0</v>
      </c>
      <c r="V319" s="13">
        <v>0</v>
      </c>
    </row>
    <row r="320" spans="1:22" ht="15" customHeight="1" x14ac:dyDescent="0.25">
      <c r="A320" s="5" t="s">
        <v>554</v>
      </c>
      <c r="B320" s="6" t="s">
        <v>555</v>
      </c>
      <c r="C320" s="5" t="s">
        <v>556</v>
      </c>
      <c r="D320" s="6"/>
      <c r="E320" s="6" t="s">
        <v>504</v>
      </c>
      <c r="F320" s="229">
        <v>40</v>
      </c>
      <c r="I320" s="16">
        <v>1243</v>
      </c>
      <c r="J320" s="13">
        <v>49720</v>
      </c>
      <c r="K320" s="16">
        <v>800</v>
      </c>
      <c r="L320" s="13">
        <v>32000</v>
      </c>
      <c r="M320" s="16">
        <v>800</v>
      </c>
      <c r="N320" s="171">
        <v>32000</v>
      </c>
      <c r="O320" s="16">
        <v>231</v>
      </c>
      <c r="P320" s="13">
        <v>9240</v>
      </c>
      <c r="Q320" s="16">
        <v>480</v>
      </c>
      <c r="R320" s="13">
        <v>19200</v>
      </c>
      <c r="S320" s="16">
        <v>172.08</v>
      </c>
      <c r="T320" s="13">
        <v>6883.2</v>
      </c>
      <c r="U320" s="16">
        <v>0</v>
      </c>
      <c r="V320" s="13">
        <v>0</v>
      </c>
    </row>
    <row r="321" spans="1:22" ht="15" customHeight="1" x14ac:dyDescent="0.25">
      <c r="A321" s="5" t="s">
        <v>557</v>
      </c>
      <c r="B321" s="6" t="s">
        <v>558</v>
      </c>
      <c r="C321" s="5" t="s">
        <v>559</v>
      </c>
      <c r="D321" s="6"/>
      <c r="E321" s="6" t="s">
        <v>504</v>
      </c>
      <c r="F321" s="229">
        <v>30</v>
      </c>
      <c r="I321" s="16">
        <v>1588</v>
      </c>
      <c r="J321" s="13">
        <v>47640</v>
      </c>
      <c r="K321" s="16">
        <v>1500</v>
      </c>
      <c r="L321" s="13">
        <v>45000</v>
      </c>
      <c r="M321" s="16">
        <v>1500</v>
      </c>
      <c r="N321" s="171">
        <v>45000</v>
      </c>
      <c r="O321" s="16">
        <v>323</v>
      </c>
      <c r="P321" s="13">
        <v>9690</v>
      </c>
      <c r="Q321" s="16">
        <v>720</v>
      </c>
      <c r="R321" s="13">
        <v>21600</v>
      </c>
      <c r="S321" s="16">
        <v>258.12</v>
      </c>
      <c r="T321" s="13">
        <v>7743.6</v>
      </c>
      <c r="U321" s="16">
        <v>0</v>
      </c>
      <c r="V321" s="13">
        <v>0</v>
      </c>
    </row>
    <row r="322" spans="1:22" ht="15" customHeight="1" x14ac:dyDescent="0.25">
      <c r="A322" s="1"/>
      <c r="B322" s="4" t="s">
        <v>32</v>
      </c>
      <c r="C322" s="8" t="s">
        <v>33</v>
      </c>
      <c r="I322" s="245"/>
      <c r="J322" s="245"/>
      <c r="K322" s="245"/>
      <c r="L322" s="245"/>
      <c r="M322" s="245"/>
      <c r="N322" s="245"/>
      <c r="O322" s="245"/>
      <c r="P322" s="245"/>
      <c r="Q322" s="245"/>
      <c r="R322" s="245"/>
      <c r="S322" s="245"/>
      <c r="T322" s="245"/>
      <c r="U322" s="245"/>
      <c r="V322" s="245"/>
    </row>
    <row r="323" spans="1:22" ht="15" customHeight="1" x14ac:dyDescent="0.25">
      <c r="A323" s="5" t="s">
        <v>560</v>
      </c>
      <c r="B323" s="6" t="s">
        <v>35</v>
      </c>
      <c r="C323" s="5" t="s">
        <v>561</v>
      </c>
      <c r="I323" s="245"/>
      <c r="J323" s="245"/>
      <c r="K323" s="245"/>
      <c r="L323" s="245"/>
      <c r="M323" s="245"/>
      <c r="N323" s="245"/>
      <c r="O323" s="245"/>
      <c r="P323" s="245"/>
      <c r="Q323" s="245"/>
      <c r="R323" s="245"/>
      <c r="S323" s="245"/>
      <c r="T323" s="245"/>
      <c r="U323" s="245"/>
      <c r="V323" s="245"/>
    </row>
    <row r="324" spans="1:22" ht="45" customHeight="1" x14ac:dyDescent="0.25">
      <c r="A324" s="1"/>
      <c r="B324" s="4" t="s">
        <v>68</v>
      </c>
      <c r="C324" s="8" t="s">
        <v>69</v>
      </c>
      <c r="D324" s="4" t="s">
        <v>70</v>
      </c>
      <c r="E324" s="4" t="s">
        <v>71</v>
      </c>
      <c r="F324" s="228" t="s">
        <v>72</v>
      </c>
      <c r="I324" s="14" t="s">
        <v>73</v>
      </c>
      <c r="J324" s="15" t="s">
        <v>28</v>
      </c>
      <c r="K324" s="14" t="s">
        <v>73</v>
      </c>
      <c r="L324" s="15" t="s">
        <v>28</v>
      </c>
      <c r="M324" s="14" t="s">
        <v>73</v>
      </c>
      <c r="N324" s="172" t="s">
        <v>28</v>
      </c>
      <c r="O324" s="14" t="s">
        <v>73</v>
      </c>
      <c r="P324" s="15" t="s">
        <v>28</v>
      </c>
      <c r="Q324" s="14" t="s">
        <v>73</v>
      </c>
      <c r="R324" s="15" t="s">
        <v>28</v>
      </c>
      <c r="S324" s="14" t="s">
        <v>73</v>
      </c>
      <c r="T324" s="15" t="s">
        <v>28</v>
      </c>
      <c r="U324" s="14" t="s">
        <v>73</v>
      </c>
      <c r="V324" s="15" t="s">
        <v>28</v>
      </c>
    </row>
    <row r="325" spans="1:22" ht="15" customHeight="1" x14ac:dyDescent="0.25">
      <c r="A325" s="5" t="s">
        <v>562</v>
      </c>
      <c r="B325" s="6" t="s">
        <v>563</v>
      </c>
      <c r="C325" s="5" t="s">
        <v>564</v>
      </c>
      <c r="D325" s="6"/>
      <c r="E325" s="6" t="s">
        <v>527</v>
      </c>
      <c r="F325" s="229">
        <v>180</v>
      </c>
      <c r="I325" s="16">
        <v>257</v>
      </c>
      <c r="J325" s="13">
        <v>46260</v>
      </c>
      <c r="K325" s="16">
        <v>300</v>
      </c>
      <c r="L325" s="13">
        <v>54000</v>
      </c>
      <c r="M325" s="16">
        <v>300</v>
      </c>
      <c r="N325" s="171">
        <v>54000</v>
      </c>
      <c r="O325" s="16">
        <v>168</v>
      </c>
      <c r="P325" s="13">
        <v>30240</v>
      </c>
      <c r="Q325" s="16">
        <v>240</v>
      </c>
      <c r="R325" s="13">
        <v>43200</v>
      </c>
      <c r="S325" s="16">
        <v>86.04</v>
      </c>
      <c r="T325" s="13">
        <v>15487.2</v>
      </c>
      <c r="U325" s="16">
        <v>0</v>
      </c>
      <c r="V325" s="13">
        <v>0</v>
      </c>
    </row>
    <row r="326" spans="1:22" ht="15" customHeight="1" x14ac:dyDescent="0.25">
      <c r="A326" s="5" t="s">
        <v>565</v>
      </c>
      <c r="B326" s="6" t="s">
        <v>566</v>
      </c>
      <c r="C326" s="5" t="s">
        <v>567</v>
      </c>
      <c r="D326" s="6"/>
      <c r="E326" s="6" t="s">
        <v>527</v>
      </c>
      <c r="F326" s="229">
        <v>40</v>
      </c>
      <c r="I326" s="16">
        <v>324</v>
      </c>
      <c r="J326" s="13">
        <v>12960</v>
      </c>
      <c r="K326" s="16">
        <v>800</v>
      </c>
      <c r="L326" s="13">
        <v>32000</v>
      </c>
      <c r="M326" s="16">
        <v>800</v>
      </c>
      <c r="N326" s="171">
        <v>32000</v>
      </c>
      <c r="O326" s="16">
        <v>243</v>
      </c>
      <c r="P326" s="13">
        <v>9720</v>
      </c>
      <c r="Q326" s="16">
        <v>400</v>
      </c>
      <c r="R326" s="13">
        <v>16000</v>
      </c>
      <c r="S326" s="16">
        <v>161.33000000000001</v>
      </c>
      <c r="T326" s="13">
        <v>6453.2</v>
      </c>
      <c r="U326" s="16">
        <v>0</v>
      </c>
      <c r="V326" s="13">
        <v>0</v>
      </c>
    </row>
    <row r="327" spans="1:22" ht="15" customHeight="1" x14ac:dyDescent="0.25">
      <c r="A327" s="5" t="s">
        <v>568</v>
      </c>
      <c r="B327" s="6" t="s">
        <v>569</v>
      </c>
      <c r="C327" s="5" t="s">
        <v>570</v>
      </c>
      <c r="D327" s="6"/>
      <c r="E327" s="6" t="s">
        <v>527</v>
      </c>
      <c r="F327" s="229">
        <v>155</v>
      </c>
      <c r="I327" s="16">
        <v>431</v>
      </c>
      <c r="J327" s="13">
        <v>66805</v>
      </c>
      <c r="K327" s="16">
        <v>200</v>
      </c>
      <c r="L327" s="13">
        <v>31000</v>
      </c>
      <c r="M327" s="16">
        <v>200</v>
      </c>
      <c r="N327" s="171">
        <v>31000</v>
      </c>
      <c r="O327" s="16">
        <v>323</v>
      </c>
      <c r="P327" s="13">
        <v>50065</v>
      </c>
      <c r="Q327" s="16">
        <v>560</v>
      </c>
      <c r="R327" s="13">
        <v>86800</v>
      </c>
      <c r="S327" s="16">
        <v>86.04</v>
      </c>
      <c r="T327" s="13">
        <v>13336.2</v>
      </c>
      <c r="U327" s="16">
        <v>0</v>
      </c>
      <c r="V327" s="13">
        <v>0</v>
      </c>
    </row>
    <row r="328" spans="1:22" ht="15" customHeight="1" x14ac:dyDescent="0.25">
      <c r="A328" s="1"/>
      <c r="B328" s="4" t="s">
        <v>32</v>
      </c>
      <c r="C328" s="8" t="s">
        <v>33</v>
      </c>
      <c r="I328" s="245"/>
      <c r="J328" s="245"/>
      <c r="K328" s="245"/>
      <c r="L328" s="245"/>
      <c r="M328" s="245"/>
      <c r="N328" s="245"/>
      <c r="O328" s="245"/>
      <c r="P328" s="245"/>
      <c r="Q328" s="245"/>
      <c r="R328" s="245"/>
      <c r="S328" s="245"/>
      <c r="T328" s="245"/>
      <c r="U328" s="245"/>
      <c r="V328" s="245"/>
    </row>
    <row r="329" spans="1:22" ht="15" customHeight="1" x14ac:dyDescent="0.25">
      <c r="A329" s="5" t="s">
        <v>571</v>
      </c>
      <c r="B329" s="6" t="s">
        <v>35</v>
      </c>
      <c r="C329" s="5" t="s">
        <v>572</v>
      </c>
      <c r="I329" s="245"/>
      <c r="J329" s="245"/>
      <c r="K329" s="245"/>
      <c r="L329" s="245"/>
      <c r="M329" s="245"/>
      <c r="N329" s="245"/>
      <c r="O329" s="245"/>
      <c r="P329" s="245"/>
      <c r="Q329" s="245"/>
      <c r="R329" s="245"/>
      <c r="S329" s="245"/>
      <c r="T329" s="245"/>
      <c r="U329" s="245"/>
      <c r="V329" s="245"/>
    </row>
    <row r="330" spans="1:22" ht="15" customHeight="1" x14ac:dyDescent="0.25">
      <c r="A330" s="5" t="s">
        <v>573</v>
      </c>
      <c r="B330" s="6" t="s">
        <v>35</v>
      </c>
      <c r="C330" s="5" t="s">
        <v>574</v>
      </c>
      <c r="I330" s="245"/>
      <c r="J330" s="245"/>
      <c r="K330" s="245"/>
      <c r="L330" s="245"/>
      <c r="M330" s="245"/>
      <c r="N330" s="245"/>
      <c r="O330" s="245"/>
      <c r="P330" s="245"/>
      <c r="Q330" s="245"/>
      <c r="R330" s="245"/>
      <c r="S330" s="245"/>
      <c r="T330" s="245"/>
      <c r="U330" s="245"/>
      <c r="V330" s="245"/>
    </row>
    <row r="331" spans="1:22" ht="15" customHeight="1" x14ac:dyDescent="0.25">
      <c r="A331" s="5" t="s">
        <v>575</v>
      </c>
      <c r="B331" s="6" t="s">
        <v>35</v>
      </c>
      <c r="C331" s="5" t="s">
        <v>576</v>
      </c>
      <c r="I331" s="245"/>
      <c r="J331" s="245"/>
      <c r="K331" s="245"/>
      <c r="L331" s="245"/>
      <c r="M331" s="245"/>
      <c r="N331" s="245"/>
      <c r="O331" s="245"/>
      <c r="P331" s="245"/>
      <c r="Q331" s="245"/>
      <c r="R331" s="245"/>
      <c r="S331" s="245"/>
      <c r="T331" s="245"/>
      <c r="U331" s="245"/>
      <c r="V331" s="245"/>
    </row>
    <row r="332" spans="1:22" ht="45" customHeight="1" x14ac:dyDescent="0.25">
      <c r="A332" s="1"/>
      <c r="B332" s="4" t="s">
        <v>68</v>
      </c>
      <c r="C332" s="8" t="s">
        <v>69</v>
      </c>
      <c r="D332" s="4" t="s">
        <v>70</v>
      </c>
      <c r="E332" s="4" t="s">
        <v>71</v>
      </c>
      <c r="F332" s="228" t="s">
        <v>72</v>
      </c>
      <c r="I332" s="14" t="s">
        <v>73</v>
      </c>
      <c r="J332" s="15" t="s">
        <v>28</v>
      </c>
      <c r="K332" s="14" t="s">
        <v>73</v>
      </c>
      <c r="L332" s="15" t="s">
        <v>28</v>
      </c>
      <c r="M332" s="14" t="s">
        <v>73</v>
      </c>
      <c r="N332" s="172" t="s">
        <v>28</v>
      </c>
      <c r="O332" s="14" t="s">
        <v>73</v>
      </c>
      <c r="P332" s="15" t="s">
        <v>28</v>
      </c>
      <c r="Q332" s="14" t="s">
        <v>73</v>
      </c>
      <c r="R332" s="15" t="s">
        <v>28</v>
      </c>
      <c r="S332" s="14" t="s">
        <v>73</v>
      </c>
      <c r="T332" s="15" t="s">
        <v>28</v>
      </c>
      <c r="U332" s="14" t="s">
        <v>73</v>
      </c>
      <c r="V332" s="15" t="s">
        <v>28</v>
      </c>
    </row>
    <row r="333" spans="1:22" ht="15" customHeight="1" x14ac:dyDescent="0.25">
      <c r="A333" s="5" t="s">
        <v>577</v>
      </c>
      <c r="B333" s="6" t="s">
        <v>578</v>
      </c>
      <c r="C333" s="5" t="s">
        <v>579</v>
      </c>
      <c r="D333" s="6"/>
      <c r="E333" s="6" t="s">
        <v>504</v>
      </c>
      <c r="F333" s="229">
        <v>5</v>
      </c>
      <c r="I333" s="16">
        <v>3561</v>
      </c>
      <c r="J333" s="13">
        <v>17805</v>
      </c>
      <c r="K333" s="16">
        <v>3000</v>
      </c>
      <c r="L333" s="13">
        <v>15000</v>
      </c>
      <c r="M333" s="16">
        <v>3000</v>
      </c>
      <c r="N333" s="171">
        <v>15000</v>
      </c>
      <c r="O333" s="16">
        <v>1791</v>
      </c>
      <c r="P333" s="13">
        <v>8955</v>
      </c>
      <c r="Q333" s="16">
        <v>1918</v>
      </c>
      <c r="R333" s="13">
        <v>9590</v>
      </c>
      <c r="S333" s="16">
        <v>5377.51</v>
      </c>
      <c r="T333" s="13">
        <v>26887.55</v>
      </c>
      <c r="U333" s="16">
        <v>0</v>
      </c>
      <c r="V333" s="13">
        <v>0</v>
      </c>
    </row>
    <row r="334" spans="1:22" ht="15" customHeight="1" x14ac:dyDescent="0.25">
      <c r="A334" s="5" t="s">
        <v>580</v>
      </c>
      <c r="B334" s="6" t="s">
        <v>581</v>
      </c>
      <c r="C334" s="5" t="s">
        <v>582</v>
      </c>
      <c r="D334" s="6"/>
      <c r="E334" s="6" t="s">
        <v>527</v>
      </c>
      <c r="F334" s="229">
        <v>120</v>
      </c>
      <c r="I334" s="16">
        <v>199</v>
      </c>
      <c r="J334" s="13">
        <v>23880</v>
      </c>
      <c r="K334" s="16">
        <v>200</v>
      </c>
      <c r="L334" s="13">
        <v>24000</v>
      </c>
      <c r="M334" s="16">
        <v>200</v>
      </c>
      <c r="N334" s="171">
        <v>24000</v>
      </c>
      <c r="O334" s="16">
        <v>347</v>
      </c>
      <c r="P334" s="13">
        <v>41640</v>
      </c>
      <c r="Q334" s="16">
        <v>320</v>
      </c>
      <c r="R334" s="13">
        <v>38400</v>
      </c>
      <c r="S334" s="16">
        <v>268.88</v>
      </c>
      <c r="T334" s="13">
        <v>32265.599999999999</v>
      </c>
      <c r="U334" s="16">
        <v>0</v>
      </c>
      <c r="V334" s="13">
        <v>0</v>
      </c>
    </row>
    <row r="335" spans="1:22" ht="15" customHeight="1" x14ac:dyDescent="0.25">
      <c r="A335" s="5" t="s">
        <v>583</v>
      </c>
      <c r="B335" s="6" t="s">
        <v>584</v>
      </c>
      <c r="C335" s="5" t="s">
        <v>585</v>
      </c>
      <c r="D335" s="6"/>
      <c r="E335" s="6" t="s">
        <v>527</v>
      </c>
      <c r="F335" s="229">
        <v>120</v>
      </c>
      <c r="I335" s="16">
        <v>121</v>
      </c>
      <c r="J335" s="13">
        <v>14520</v>
      </c>
      <c r="K335" s="16">
        <v>180</v>
      </c>
      <c r="L335" s="13">
        <v>21600</v>
      </c>
      <c r="M335" s="16">
        <v>180</v>
      </c>
      <c r="N335" s="171">
        <v>21600</v>
      </c>
      <c r="O335" s="16">
        <v>116</v>
      </c>
      <c r="P335" s="13">
        <v>13920</v>
      </c>
      <c r="Q335" s="16">
        <v>64</v>
      </c>
      <c r="R335" s="13">
        <v>7680</v>
      </c>
      <c r="S335" s="16">
        <v>10.76</v>
      </c>
      <c r="T335" s="13">
        <v>1291.2</v>
      </c>
      <c r="U335" s="16">
        <v>0</v>
      </c>
      <c r="V335" s="13">
        <v>0</v>
      </c>
    </row>
    <row r="336" spans="1:22" ht="15" customHeight="1" x14ac:dyDescent="0.25">
      <c r="A336" s="1"/>
      <c r="B336" s="4" t="s">
        <v>32</v>
      </c>
      <c r="C336" s="8" t="s">
        <v>33</v>
      </c>
      <c r="I336" s="245"/>
      <c r="J336" s="245"/>
      <c r="K336" s="245"/>
      <c r="L336" s="245"/>
      <c r="M336" s="245"/>
      <c r="N336" s="245"/>
      <c r="O336" s="245"/>
      <c r="P336" s="245"/>
      <c r="Q336" s="245"/>
      <c r="R336" s="245"/>
      <c r="S336" s="245"/>
      <c r="T336" s="245"/>
      <c r="U336" s="245"/>
      <c r="V336" s="245"/>
    </row>
    <row r="337" spans="1:22" ht="15" customHeight="1" x14ac:dyDescent="0.25">
      <c r="A337" s="5" t="s">
        <v>586</v>
      </c>
      <c r="B337" s="6" t="s">
        <v>35</v>
      </c>
      <c r="C337" s="5" t="s">
        <v>587</v>
      </c>
      <c r="I337" s="245"/>
      <c r="J337" s="245"/>
      <c r="K337" s="245"/>
      <c r="L337" s="245"/>
      <c r="M337" s="245"/>
      <c r="N337" s="245"/>
      <c r="O337" s="245"/>
      <c r="P337" s="245"/>
      <c r="Q337" s="245"/>
      <c r="R337" s="245"/>
      <c r="S337" s="245"/>
      <c r="T337" s="245"/>
      <c r="U337" s="245"/>
      <c r="V337" s="245"/>
    </row>
    <row r="338" spans="1:22" ht="45" customHeight="1" x14ac:dyDescent="0.25">
      <c r="A338" s="1"/>
      <c r="B338" s="4" t="s">
        <v>68</v>
      </c>
      <c r="C338" s="8" t="s">
        <v>69</v>
      </c>
      <c r="D338" s="4" t="s">
        <v>70</v>
      </c>
      <c r="E338" s="4" t="s">
        <v>71</v>
      </c>
      <c r="F338" s="228" t="s">
        <v>72</v>
      </c>
      <c r="I338" s="14" t="s">
        <v>73</v>
      </c>
      <c r="J338" s="15" t="s">
        <v>28</v>
      </c>
      <c r="K338" s="14" t="s">
        <v>73</v>
      </c>
      <c r="L338" s="15" t="s">
        <v>28</v>
      </c>
      <c r="M338" s="14" t="s">
        <v>73</v>
      </c>
      <c r="N338" s="172" t="s">
        <v>28</v>
      </c>
      <c r="O338" s="14" t="s">
        <v>73</v>
      </c>
      <c r="P338" s="15" t="s">
        <v>28</v>
      </c>
      <c r="Q338" s="14" t="s">
        <v>73</v>
      </c>
      <c r="R338" s="15" t="s">
        <v>28</v>
      </c>
      <c r="S338" s="14" t="s">
        <v>73</v>
      </c>
      <c r="T338" s="15" t="s">
        <v>28</v>
      </c>
      <c r="U338" s="14" t="s">
        <v>73</v>
      </c>
      <c r="V338" s="15" t="s">
        <v>28</v>
      </c>
    </row>
    <row r="339" spans="1:22" ht="15" customHeight="1" x14ac:dyDescent="0.25">
      <c r="A339" s="5" t="s">
        <v>588</v>
      </c>
      <c r="B339" s="6" t="s">
        <v>589</v>
      </c>
      <c r="C339" s="5" t="s">
        <v>590</v>
      </c>
      <c r="D339" s="6"/>
      <c r="E339" s="6" t="s">
        <v>504</v>
      </c>
      <c r="F339" s="229">
        <v>4</v>
      </c>
      <c r="I339" s="16">
        <v>170</v>
      </c>
      <c r="J339" s="13">
        <v>680</v>
      </c>
      <c r="K339" s="16">
        <v>250</v>
      </c>
      <c r="L339" s="13">
        <v>1000</v>
      </c>
      <c r="M339" s="16">
        <v>250</v>
      </c>
      <c r="N339" s="171">
        <v>1000</v>
      </c>
      <c r="O339" s="16">
        <v>174</v>
      </c>
      <c r="P339" s="13">
        <v>696</v>
      </c>
      <c r="Q339" s="16">
        <v>128</v>
      </c>
      <c r="R339" s="13">
        <v>512</v>
      </c>
      <c r="S339" s="16">
        <v>107.55</v>
      </c>
      <c r="T339" s="13">
        <v>430.2</v>
      </c>
      <c r="U339" s="16">
        <v>0</v>
      </c>
      <c r="V339" s="13">
        <v>0</v>
      </c>
    </row>
    <row r="340" spans="1:22" ht="15" customHeight="1" x14ac:dyDescent="0.25">
      <c r="A340" s="1"/>
      <c r="B340" s="4" t="s">
        <v>32</v>
      </c>
      <c r="C340" s="8" t="s">
        <v>33</v>
      </c>
      <c r="I340" s="245"/>
      <c r="J340" s="245"/>
      <c r="K340" s="245"/>
      <c r="L340" s="245"/>
      <c r="M340" s="245"/>
      <c r="N340" s="245"/>
      <c r="O340" s="245"/>
      <c r="P340" s="245"/>
      <c r="Q340" s="245"/>
      <c r="R340" s="245"/>
      <c r="S340" s="245"/>
      <c r="T340" s="245"/>
      <c r="U340" s="245"/>
      <c r="V340" s="245"/>
    </row>
    <row r="341" spans="1:22" ht="15" customHeight="1" x14ac:dyDescent="0.25">
      <c r="A341" s="5" t="s">
        <v>591</v>
      </c>
      <c r="B341" s="6" t="s">
        <v>35</v>
      </c>
      <c r="C341" s="5" t="s">
        <v>572</v>
      </c>
      <c r="I341" s="245"/>
      <c r="J341" s="245"/>
      <c r="K341" s="245"/>
      <c r="L341" s="245"/>
      <c r="M341" s="245"/>
      <c r="N341" s="245"/>
      <c r="O341" s="245"/>
      <c r="P341" s="245"/>
      <c r="Q341" s="245"/>
      <c r="R341" s="245"/>
      <c r="S341" s="245"/>
      <c r="T341" s="245"/>
      <c r="U341" s="245"/>
      <c r="V341" s="245"/>
    </row>
    <row r="342" spans="1:22" ht="45" customHeight="1" x14ac:dyDescent="0.25">
      <c r="A342" s="1"/>
      <c r="B342" s="4" t="s">
        <v>68</v>
      </c>
      <c r="C342" s="8" t="s">
        <v>69</v>
      </c>
      <c r="D342" s="4" t="s">
        <v>70</v>
      </c>
      <c r="E342" s="4" t="s">
        <v>71</v>
      </c>
      <c r="F342" s="228" t="s">
        <v>72</v>
      </c>
      <c r="I342" s="14" t="s">
        <v>73</v>
      </c>
      <c r="J342" s="15" t="s">
        <v>28</v>
      </c>
      <c r="K342" s="14" t="s">
        <v>73</v>
      </c>
      <c r="L342" s="15" t="s">
        <v>28</v>
      </c>
      <c r="M342" s="14" t="s">
        <v>73</v>
      </c>
      <c r="N342" s="172" t="s">
        <v>28</v>
      </c>
      <c r="O342" s="14" t="s">
        <v>73</v>
      </c>
      <c r="P342" s="15" t="s">
        <v>28</v>
      </c>
      <c r="Q342" s="14" t="s">
        <v>73</v>
      </c>
      <c r="R342" s="15" t="s">
        <v>28</v>
      </c>
      <c r="S342" s="14" t="s">
        <v>73</v>
      </c>
      <c r="T342" s="15" t="s">
        <v>28</v>
      </c>
      <c r="U342" s="14" t="s">
        <v>73</v>
      </c>
      <c r="V342" s="15" t="s">
        <v>28</v>
      </c>
    </row>
    <row r="343" spans="1:22" ht="15" customHeight="1" x14ac:dyDescent="0.25">
      <c r="A343" s="5" t="s">
        <v>592</v>
      </c>
      <c r="B343" s="6" t="s">
        <v>593</v>
      </c>
      <c r="C343" s="5" t="s">
        <v>594</v>
      </c>
      <c r="D343" s="6"/>
      <c r="E343" s="6" t="s">
        <v>504</v>
      </c>
      <c r="F343" s="229">
        <v>4</v>
      </c>
      <c r="I343" s="16">
        <v>213</v>
      </c>
      <c r="J343" s="13">
        <v>852</v>
      </c>
      <c r="K343" s="16">
        <v>100</v>
      </c>
      <c r="L343" s="13">
        <v>400</v>
      </c>
      <c r="M343" s="16">
        <v>100</v>
      </c>
      <c r="N343" s="171">
        <v>400</v>
      </c>
      <c r="O343" s="16">
        <v>128</v>
      </c>
      <c r="P343" s="13">
        <v>512</v>
      </c>
      <c r="Q343" s="16">
        <v>128</v>
      </c>
      <c r="R343" s="13">
        <v>512</v>
      </c>
      <c r="S343" s="16">
        <v>107.55</v>
      </c>
      <c r="T343" s="13">
        <v>430.2</v>
      </c>
      <c r="U343" s="16">
        <v>0</v>
      </c>
      <c r="V343" s="13">
        <v>0</v>
      </c>
    </row>
    <row r="344" spans="1:22" ht="15" customHeight="1" x14ac:dyDescent="0.25">
      <c r="A344" s="5" t="s">
        <v>595</v>
      </c>
      <c r="B344" s="6" t="s">
        <v>596</v>
      </c>
      <c r="C344" s="5" t="s">
        <v>597</v>
      </c>
      <c r="D344" s="6"/>
      <c r="E344" s="6" t="s">
        <v>504</v>
      </c>
      <c r="F344" s="229">
        <v>100</v>
      </c>
      <c r="I344" s="16">
        <v>92</v>
      </c>
      <c r="J344" s="13">
        <v>9200</v>
      </c>
      <c r="K344" s="16">
        <v>100</v>
      </c>
      <c r="L344" s="13">
        <v>10000</v>
      </c>
      <c r="M344" s="16">
        <v>100</v>
      </c>
      <c r="N344" s="171">
        <v>10000</v>
      </c>
      <c r="O344" s="16">
        <v>99</v>
      </c>
      <c r="P344" s="13">
        <v>9900</v>
      </c>
      <c r="Q344" s="16">
        <v>96</v>
      </c>
      <c r="R344" s="13">
        <v>9600</v>
      </c>
      <c r="S344" s="16">
        <v>80.66</v>
      </c>
      <c r="T344" s="13">
        <v>8066</v>
      </c>
      <c r="U344" s="16">
        <v>0</v>
      </c>
      <c r="V344" s="13">
        <v>0</v>
      </c>
    </row>
    <row r="345" spans="1:22" ht="15" customHeight="1" x14ac:dyDescent="0.25">
      <c r="A345" s="1"/>
      <c r="B345" s="4" t="s">
        <v>32</v>
      </c>
      <c r="C345" s="8" t="s">
        <v>33</v>
      </c>
      <c r="I345" s="245"/>
      <c r="J345" s="245"/>
      <c r="K345" s="245"/>
      <c r="L345" s="245"/>
      <c r="M345" s="245"/>
      <c r="N345" s="245"/>
      <c r="O345" s="245"/>
      <c r="P345" s="245"/>
      <c r="Q345" s="245"/>
      <c r="R345" s="245"/>
      <c r="S345" s="245"/>
      <c r="T345" s="245"/>
      <c r="U345" s="245"/>
      <c r="V345" s="245"/>
    </row>
    <row r="346" spans="1:22" ht="15" customHeight="1" x14ac:dyDescent="0.25">
      <c r="A346" s="5" t="s">
        <v>598</v>
      </c>
      <c r="B346" s="6" t="s">
        <v>35</v>
      </c>
      <c r="C346" s="5" t="s">
        <v>599</v>
      </c>
      <c r="I346" s="245"/>
      <c r="J346" s="245"/>
      <c r="K346" s="245"/>
      <c r="L346" s="245"/>
      <c r="M346" s="245"/>
      <c r="N346" s="245"/>
      <c r="O346" s="245"/>
      <c r="P346" s="245"/>
      <c r="Q346" s="245"/>
      <c r="R346" s="245"/>
      <c r="S346" s="245"/>
      <c r="T346" s="245"/>
      <c r="U346" s="245"/>
      <c r="V346" s="245"/>
    </row>
    <row r="347" spans="1:22" ht="45" customHeight="1" x14ac:dyDescent="0.25">
      <c r="A347" s="1"/>
      <c r="B347" s="4" t="s">
        <v>68</v>
      </c>
      <c r="C347" s="8" t="s">
        <v>69</v>
      </c>
      <c r="D347" s="4" t="s">
        <v>70</v>
      </c>
      <c r="E347" s="4" t="s">
        <v>71</v>
      </c>
      <c r="F347" s="228" t="s">
        <v>72</v>
      </c>
      <c r="I347" s="14" t="s">
        <v>73</v>
      </c>
      <c r="J347" s="15" t="s">
        <v>28</v>
      </c>
      <c r="K347" s="14" t="s">
        <v>73</v>
      </c>
      <c r="L347" s="15" t="s">
        <v>28</v>
      </c>
      <c r="M347" s="14" t="s">
        <v>73</v>
      </c>
      <c r="N347" s="172" t="s">
        <v>28</v>
      </c>
      <c r="O347" s="14" t="s">
        <v>73</v>
      </c>
      <c r="P347" s="15" t="s">
        <v>28</v>
      </c>
      <c r="Q347" s="14" t="s">
        <v>73</v>
      </c>
      <c r="R347" s="15" t="s">
        <v>28</v>
      </c>
      <c r="S347" s="14" t="s">
        <v>73</v>
      </c>
      <c r="T347" s="15" t="s">
        <v>28</v>
      </c>
      <c r="U347" s="14" t="s">
        <v>73</v>
      </c>
      <c r="V347" s="15" t="s">
        <v>28</v>
      </c>
    </row>
    <row r="348" spans="1:22" ht="15" customHeight="1" x14ac:dyDescent="0.25">
      <c r="A348" s="5" t="s">
        <v>600</v>
      </c>
      <c r="B348" s="6" t="s">
        <v>601</v>
      </c>
      <c r="C348" s="5" t="s">
        <v>602</v>
      </c>
      <c r="D348" s="6"/>
      <c r="E348" s="6" t="s">
        <v>504</v>
      </c>
      <c r="F348" s="229">
        <v>8</v>
      </c>
      <c r="I348" s="16">
        <v>92</v>
      </c>
      <c r="J348" s="13">
        <v>736</v>
      </c>
      <c r="K348" s="16">
        <v>100</v>
      </c>
      <c r="L348" s="13">
        <v>800</v>
      </c>
      <c r="M348" s="16">
        <v>100</v>
      </c>
      <c r="N348" s="171">
        <v>800</v>
      </c>
      <c r="O348" s="16">
        <v>30</v>
      </c>
      <c r="P348" s="13">
        <v>240</v>
      </c>
      <c r="Q348" s="16">
        <v>19</v>
      </c>
      <c r="R348" s="13">
        <v>152</v>
      </c>
      <c r="S348" s="16">
        <v>16.13</v>
      </c>
      <c r="T348" s="13">
        <v>129.04</v>
      </c>
      <c r="U348" s="16">
        <v>0</v>
      </c>
      <c r="V348" s="13">
        <v>0</v>
      </c>
    </row>
    <row r="349" spans="1:22" ht="15" customHeight="1" x14ac:dyDescent="0.25">
      <c r="A349" s="5" t="s">
        <v>603</v>
      </c>
      <c r="B349" s="6" t="s">
        <v>604</v>
      </c>
      <c r="C349" s="5" t="s">
        <v>605</v>
      </c>
      <c r="D349" s="6"/>
      <c r="E349" s="6" t="s">
        <v>504</v>
      </c>
      <c r="F349" s="229">
        <v>20</v>
      </c>
      <c r="I349" s="16">
        <v>109</v>
      </c>
      <c r="J349" s="13">
        <v>2180</v>
      </c>
      <c r="K349" s="16">
        <v>200</v>
      </c>
      <c r="L349" s="13">
        <v>4000</v>
      </c>
      <c r="M349" s="16">
        <v>200</v>
      </c>
      <c r="N349" s="171">
        <v>4000</v>
      </c>
      <c r="O349" s="16">
        <v>69</v>
      </c>
      <c r="P349" s="13">
        <v>1380</v>
      </c>
      <c r="Q349" s="16">
        <v>64</v>
      </c>
      <c r="R349" s="13">
        <v>1280</v>
      </c>
      <c r="S349" s="16">
        <v>53.78</v>
      </c>
      <c r="T349" s="13">
        <v>1075.5999999999999</v>
      </c>
      <c r="U349" s="16">
        <v>0</v>
      </c>
      <c r="V349" s="13">
        <v>0</v>
      </c>
    </row>
    <row r="350" spans="1:22" ht="15" customHeight="1" x14ac:dyDescent="0.25">
      <c r="A350" s="5" t="s">
        <v>606</v>
      </c>
      <c r="B350" s="6" t="s">
        <v>607</v>
      </c>
      <c r="C350" s="5" t="s">
        <v>608</v>
      </c>
      <c r="D350" s="6"/>
      <c r="E350" s="6" t="s">
        <v>504</v>
      </c>
      <c r="F350" s="229">
        <v>5</v>
      </c>
      <c r="I350" s="16">
        <v>109</v>
      </c>
      <c r="J350" s="13">
        <v>545</v>
      </c>
      <c r="K350" s="16">
        <v>100</v>
      </c>
      <c r="L350" s="13">
        <v>500</v>
      </c>
      <c r="M350" s="16">
        <v>100</v>
      </c>
      <c r="N350" s="171">
        <v>500</v>
      </c>
      <c r="O350" s="16">
        <v>58</v>
      </c>
      <c r="P350" s="13">
        <v>290</v>
      </c>
      <c r="Q350" s="16">
        <v>51</v>
      </c>
      <c r="R350" s="13">
        <v>255</v>
      </c>
      <c r="S350" s="16">
        <v>43.02</v>
      </c>
      <c r="T350" s="13">
        <v>215.1</v>
      </c>
      <c r="U350" s="16">
        <v>0</v>
      </c>
      <c r="V350" s="13">
        <v>0</v>
      </c>
    </row>
    <row r="351" spans="1:22" ht="15" customHeight="1" x14ac:dyDescent="0.25">
      <c r="A351" s="5" t="s">
        <v>609</v>
      </c>
      <c r="B351" s="6" t="s">
        <v>610</v>
      </c>
      <c r="C351" s="5" t="s">
        <v>611</v>
      </c>
      <c r="D351" s="6"/>
      <c r="E351" s="6" t="s">
        <v>504</v>
      </c>
      <c r="F351" s="229">
        <v>20</v>
      </c>
      <c r="I351" s="16">
        <v>170</v>
      </c>
      <c r="J351" s="13">
        <v>3400</v>
      </c>
      <c r="K351" s="16">
        <v>100</v>
      </c>
      <c r="L351" s="13">
        <v>2000</v>
      </c>
      <c r="M351" s="16">
        <v>100</v>
      </c>
      <c r="N351" s="171">
        <v>2000</v>
      </c>
      <c r="O351" s="16">
        <v>128</v>
      </c>
      <c r="P351" s="13">
        <v>2560</v>
      </c>
      <c r="Q351" s="16">
        <v>128</v>
      </c>
      <c r="R351" s="13">
        <v>2560</v>
      </c>
      <c r="S351" s="16">
        <v>107.55</v>
      </c>
      <c r="T351" s="13">
        <v>2151</v>
      </c>
      <c r="U351" s="16">
        <v>0</v>
      </c>
      <c r="V351" s="13">
        <v>0</v>
      </c>
    </row>
    <row r="352" spans="1:22" ht="15" customHeight="1" x14ac:dyDescent="0.25">
      <c r="A352" s="5" t="s">
        <v>612</v>
      </c>
      <c r="B352" s="6" t="s">
        <v>613</v>
      </c>
      <c r="C352" s="5" t="s">
        <v>614</v>
      </c>
      <c r="D352" s="6"/>
      <c r="E352" s="6" t="s">
        <v>504</v>
      </c>
      <c r="F352" s="229">
        <v>2</v>
      </c>
      <c r="I352" s="16">
        <v>187</v>
      </c>
      <c r="J352" s="13">
        <v>374</v>
      </c>
      <c r="K352" s="16">
        <v>500</v>
      </c>
      <c r="L352" s="13">
        <v>1000</v>
      </c>
      <c r="M352" s="16">
        <v>500</v>
      </c>
      <c r="N352" s="171">
        <v>1000</v>
      </c>
      <c r="O352" s="16">
        <v>300</v>
      </c>
      <c r="P352" s="13">
        <v>600</v>
      </c>
      <c r="Q352" s="16">
        <v>320</v>
      </c>
      <c r="R352" s="13">
        <v>640</v>
      </c>
      <c r="S352" s="16">
        <v>268.88</v>
      </c>
      <c r="T352" s="13">
        <v>537.76</v>
      </c>
      <c r="U352" s="16">
        <v>0</v>
      </c>
      <c r="V352" s="13">
        <v>0</v>
      </c>
    </row>
    <row r="353" spans="1:22" ht="15" customHeight="1" x14ac:dyDescent="0.25">
      <c r="A353" s="5" t="s">
        <v>615</v>
      </c>
      <c r="B353" s="6" t="s">
        <v>616</v>
      </c>
      <c r="C353" s="5" t="s">
        <v>617</v>
      </c>
      <c r="D353" s="6"/>
      <c r="E353" s="6" t="s">
        <v>504</v>
      </c>
      <c r="F353" s="229">
        <v>2</v>
      </c>
      <c r="I353" s="16">
        <v>152</v>
      </c>
      <c r="J353" s="13">
        <v>304</v>
      </c>
      <c r="K353" s="16">
        <v>1000</v>
      </c>
      <c r="L353" s="13">
        <v>2000</v>
      </c>
      <c r="M353" s="16">
        <v>1000</v>
      </c>
      <c r="N353" s="171">
        <v>2000</v>
      </c>
      <c r="O353" s="16">
        <v>99</v>
      </c>
      <c r="P353" s="13">
        <v>198</v>
      </c>
      <c r="Q353" s="16">
        <v>96</v>
      </c>
      <c r="R353" s="13">
        <v>192</v>
      </c>
      <c r="S353" s="16">
        <v>80.66</v>
      </c>
      <c r="T353" s="13">
        <v>161.32</v>
      </c>
      <c r="U353" s="16">
        <v>0</v>
      </c>
      <c r="V353" s="13">
        <v>0</v>
      </c>
    </row>
    <row r="354" spans="1:22" ht="15" customHeight="1" x14ac:dyDescent="0.25">
      <c r="A354" s="5" t="s">
        <v>618</v>
      </c>
      <c r="B354" s="6" t="s">
        <v>619</v>
      </c>
      <c r="C354" s="5" t="s">
        <v>620</v>
      </c>
      <c r="D354" s="6"/>
      <c r="E354" s="6" t="s">
        <v>504</v>
      </c>
      <c r="F354" s="229">
        <v>5</v>
      </c>
      <c r="I354" s="16">
        <v>152</v>
      </c>
      <c r="J354" s="13">
        <v>760</v>
      </c>
      <c r="K354" s="16">
        <v>100</v>
      </c>
      <c r="L354" s="13">
        <v>500</v>
      </c>
      <c r="M354" s="16">
        <v>100</v>
      </c>
      <c r="N354" s="171">
        <v>500</v>
      </c>
      <c r="O354" s="16">
        <v>99</v>
      </c>
      <c r="P354" s="13">
        <v>495</v>
      </c>
      <c r="Q354" s="16">
        <v>96</v>
      </c>
      <c r="R354" s="13">
        <v>480</v>
      </c>
      <c r="S354" s="16">
        <v>80.66</v>
      </c>
      <c r="T354" s="13">
        <v>403.3</v>
      </c>
      <c r="U354" s="16">
        <v>0</v>
      </c>
      <c r="V354" s="13">
        <v>0</v>
      </c>
    </row>
    <row r="355" spans="1:22" ht="15" customHeight="1" x14ac:dyDescent="0.25">
      <c r="A355" s="1"/>
      <c r="B355" s="4" t="s">
        <v>32</v>
      </c>
      <c r="C355" s="8" t="s">
        <v>33</v>
      </c>
      <c r="I355" s="245"/>
      <c r="J355" s="245"/>
      <c r="K355" s="245"/>
      <c r="L355" s="245"/>
      <c r="M355" s="245"/>
      <c r="N355" s="245"/>
      <c r="O355" s="245"/>
      <c r="P355" s="245"/>
      <c r="Q355" s="245"/>
      <c r="R355" s="245"/>
      <c r="S355" s="245"/>
      <c r="T355" s="245"/>
      <c r="U355" s="245"/>
      <c r="V355" s="245"/>
    </row>
    <row r="356" spans="1:22" ht="15" customHeight="1" x14ac:dyDescent="0.25">
      <c r="A356" s="5" t="s">
        <v>621</v>
      </c>
      <c r="B356" s="6" t="s">
        <v>35</v>
      </c>
      <c r="C356" s="5" t="s">
        <v>486</v>
      </c>
      <c r="I356" s="245"/>
      <c r="J356" s="245"/>
      <c r="K356" s="245"/>
      <c r="L356" s="245"/>
      <c r="M356" s="245"/>
      <c r="N356" s="245"/>
      <c r="O356" s="245"/>
      <c r="P356" s="245"/>
      <c r="Q356" s="245"/>
      <c r="R356" s="245"/>
      <c r="S356" s="245"/>
      <c r="T356" s="245"/>
      <c r="U356" s="245"/>
      <c r="V356" s="245"/>
    </row>
    <row r="357" spans="1:22" ht="45" customHeight="1" x14ac:dyDescent="0.25">
      <c r="A357" s="1"/>
      <c r="B357" s="4" t="s">
        <v>68</v>
      </c>
      <c r="C357" s="8" t="s">
        <v>69</v>
      </c>
      <c r="D357" s="4" t="s">
        <v>70</v>
      </c>
      <c r="E357" s="4" t="s">
        <v>71</v>
      </c>
      <c r="F357" s="228" t="s">
        <v>72</v>
      </c>
      <c r="I357" s="14" t="s">
        <v>73</v>
      </c>
      <c r="J357" s="15" t="s">
        <v>28</v>
      </c>
      <c r="K357" s="14" t="s">
        <v>73</v>
      </c>
      <c r="L357" s="15" t="s">
        <v>28</v>
      </c>
      <c r="M357" s="14" t="s">
        <v>73</v>
      </c>
      <c r="N357" s="172" t="s">
        <v>28</v>
      </c>
      <c r="O357" s="14" t="s">
        <v>73</v>
      </c>
      <c r="P357" s="15" t="s">
        <v>28</v>
      </c>
      <c r="Q357" s="14" t="s">
        <v>73</v>
      </c>
      <c r="R357" s="15" t="s">
        <v>28</v>
      </c>
      <c r="S357" s="14" t="s">
        <v>73</v>
      </c>
      <c r="T357" s="15" t="s">
        <v>28</v>
      </c>
      <c r="U357" s="14" t="s">
        <v>73</v>
      </c>
      <c r="V357" s="15" t="s">
        <v>28</v>
      </c>
    </row>
    <row r="358" spans="1:22" ht="15" customHeight="1" x14ac:dyDescent="0.25">
      <c r="A358" s="5" t="s">
        <v>622</v>
      </c>
      <c r="B358" s="6" t="s">
        <v>623</v>
      </c>
      <c r="C358" s="5" t="s">
        <v>624</v>
      </c>
      <c r="D358" s="6"/>
      <c r="E358" s="6" t="s">
        <v>275</v>
      </c>
      <c r="F358" s="229">
        <v>1</v>
      </c>
      <c r="I358" s="16">
        <v>0</v>
      </c>
      <c r="J358" s="13">
        <v>0</v>
      </c>
      <c r="K358" s="16">
        <v>0</v>
      </c>
      <c r="L358" s="13">
        <v>0</v>
      </c>
      <c r="M358" s="16">
        <v>0</v>
      </c>
      <c r="N358" s="171">
        <v>0</v>
      </c>
      <c r="O358" s="16">
        <v>0</v>
      </c>
      <c r="P358" s="13">
        <v>0</v>
      </c>
      <c r="Q358" s="16">
        <v>0</v>
      </c>
      <c r="R358" s="13">
        <v>0</v>
      </c>
      <c r="S358" s="16">
        <v>0</v>
      </c>
      <c r="T358" s="13">
        <v>0</v>
      </c>
      <c r="U358" s="16">
        <v>683562.53</v>
      </c>
      <c r="V358" s="13">
        <v>683562.53</v>
      </c>
    </row>
    <row r="359" spans="1:22" ht="15" customHeight="1" x14ac:dyDescent="0.25">
      <c r="A359" s="1"/>
      <c r="B359" s="4" t="s">
        <v>32</v>
      </c>
      <c r="C359" s="8" t="s">
        <v>33</v>
      </c>
      <c r="I359" s="245"/>
      <c r="J359" s="245"/>
      <c r="K359" s="245"/>
      <c r="L359" s="245"/>
      <c r="M359" s="245"/>
      <c r="N359" s="245"/>
      <c r="O359" s="245"/>
      <c r="P359" s="245"/>
      <c r="Q359" s="245"/>
      <c r="R359" s="245"/>
      <c r="S359" s="245"/>
      <c r="T359" s="245"/>
      <c r="U359" s="245"/>
      <c r="V359" s="245"/>
    </row>
    <row r="360" spans="1:22" ht="15" customHeight="1" x14ac:dyDescent="0.25">
      <c r="A360" s="5" t="s">
        <v>625</v>
      </c>
      <c r="B360" s="6" t="s">
        <v>35</v>
      </c>
      <c r="C360" s="5" t="s">
        <v>491</v>
      </c>
      <c r="I360" s="245"/>
      <c r="J360" s="245"/>
      <c r="K360" s="245"/>
      <c r="L360" s="245"/>
      <c r="M360" s="245"/>
      <c r="N360" s="245"/>
      <c r="O360" s="245"/>
      <c r="P360" s="245"/>
      <c r="Q360" s="245"/>
      <c r="R360" s="245"/>
      <c r="S360" s="245"/>
      <c r="T360" s="245"/>
      <c r="U360" s="245"/>
      <c r="V360" s="245"/>
    </row>
    <row r="361" spans="1:22" x14ac:dyDescent="0.25">
      <c r="A361" s="246" t="s">
        <v>626</v>
      </c>
      <c r="B361" s="246"/>
      <c r="C361" s="246"/>
      <c r="D361" s="247"/>
      <c r="E361" s="247"/>
      <c r="F361" s="246"/>
      <c r="I361" s="12" t="s">
        <v>627</v>
      </c>
      <c r="J361" s="13">
        <v>1343644</v>
      </c>
      <c r="K361" s="12" t="s">
        <v>627</v>
      </c>
      <c r="L361" s="13">
        <v>1419250</v>
      </c>
      <c r="M361" s="12" t="s">
        <v>627</v>
      </c>
      <c r="N361" s="171">
        <v>1419250</v>
      </c>
      <c r="O361" s="12" t="s">
        <v>627</v>
      </c>
      <c r="P361" s="13">
        <v>599520.34</v>
      </c>
      <c r="Q361" s="12" t="s">
        <v>627</v>
      </c>
      <c r="R361" s="13">
        <v>1030697.5</v>
      </c>
      <c r="S361" s="12" t="s">
        <v>627</v>
      </c>
      <c r="T361" s="13">
        <v>1366180.72</v>
      </c>
      <c r="U361" s="12" t="s">
        <v>627</v>
      </c>
      <c r="V361" s="13">
        <v>2785556.35</v>
      </c>
    </row>
    <row r="362" spans="1:22" ht="15" customHeight="1" x14ac:dyDescent="0.25">
      <c r="A362" s="1"/>
      <c r="B362" s="4" t="s">
        <v>32</v>
      </c>
      <c r="C362" s="8" t="s">
        <v>33</v>
      </c>
      <c r="I362" s="245"/>
      <c r="J362" s="245"/>
      <c r="K362" s="245"/>
      <c r="L362" s="245"/>
      <c r="M362" s="245"/>
      <c r="N362" s="245"/>
      <c r="O362" s="245"/>
      <c r="P362" s="245"/>
      <c r="Q362" s="245"/>
      <c r="R362" s="245"/>
      <c r="S362" s="245"/>
      <c r="T362" s="245"/>
      <c r="U362" s="245"/>
      <c r="V362" s="245"/>
    </row>
    <row r="363" spans="1:22" ht="15" customHeight="1" x14ac:dyDescent="0.25">
      <c r="A363" s="5" t="s">
        <v>628</v>
      </c>
      <c r="B363" s="6" t="s">
        <v>35</v>
      </c>
      <c r="C363" s="5" t="s">
        <v>629</v>
      </c>
      <c r="I363" s="245"/>
      <c r="J363" s="245"/>
      <c r="K363" s="245"/>
      <c r="L363" s="245"/>
      <c r="M363" s="245"/>
      <c r="N363" s="245"/>
      <c r="O363" s="245"/>
      <c r="P363" s="245"/>
      <c r="Q363" s="245"/>
      <c r="R363" s="245"/>
      <c r="S363" s="245"/>
      <c r="T363" s="245"/>
      <c r="U363" s="245"/>
      <c r="V363" s="245"/>
    </row>
    <row r="364" spans="1:22" ht="45" customHeight="1" x14ac:dyDescent="0.25">
      <c r="A364" s="1"/>
      <c r="B364" s="4" t="s">
        <v>68</v>
      </c>
      <c r="C364" s="8" t="s">
        <v>69</v>
      </c>
      <c r="D364" s="4" t="s">
        <v>70</v>
      </c>
      <c r="E364" s="4" t="s">
        <v>71</v>
      </c>
      <c r="F364" s="228" t="s">
        <v>72</v>
      </c>
      <c r="I364" s="14" t="s">
        <v>73</v>
      </c>
      <c r="J364" s="15" t="s">
        <v>28</v>
      </c>
      <c r="K364" s="14" t="s">
        <v>73</v>
      </c>
      <c r="L364" s="15" t="s">
        <v>28</v>
      </c>
      <c r="M364" s="14" t="s">
        <v>73</v>
      </c>
      <c r="N364" s="172" t="s">
        <v>28</v>
      </c>
      <c r="O364" s="14" t="s">
        <v>73</v>
      </c>
      <c r="P364" s="15" t="s">
        <v>28</v>
      </c>
      <c r="Q364" s="14" t="s">
        <v>73</v>
      </c>
      <c r="R364" s="15" t="s">
        <v>28</v>
      </c>
      <c r="S364" s="14" t="s">
        <v>73</v>
      </c>
      <c r="T364" s="15" t="s">
        <v>28</v>
      </c>
      <c r="U364" s="14" t="s">
        <v>73</v>
      </c>
      <c r="V364" s="15" t="s">
        <v>28</v>
      </c>
    </row>
    <row r="365" spans="1:22" ht="15" customHeight="1" x14ac:dyDescent="0.25">
      <c r="A365" s="5" t="s">
        <v>630</v>
      </c>
      <c r="B365" s="6" t="s">
        <v>631</v>
      </c>
      <c r="C365" s="5" t="s">
        <v>632</v>
      </c>
      <c r="D365" s="6"/>
      <c r="E365" s="6" t="s">
        <v>633</v>
      </c>
      <c r="F365" s="229">
        <v>44.5</v>
      </c>
      <c r="I365" s="16">
        <v>21504</v>
      </c>
      <c r="J365" s="13">
        <v>956928</v>
      </c>
      <c r="K365" s="16">
        <v>20000</v>
      </c>
      <c r="L365" s="13">
        <v>890000</v>
      </c>
      <c r="M365" s="16">
        <v>20000</v>
      </c>
      <c r="N365" s="171">
        <v>890000</v>
      </c>
      <c r="O365" s="16">
        <v>2946</v>
      </c>
      <c r="P365" s="13">
        <v>131097</v>
      </c>
      <c r="Q365" s="16">
        <v>8477</v>
      </c>
      <c r="R365" s="13">
        <v>377226.5</v>
      </c>
      <c r="S365" s="16">
        <v>16132.52</v>
      </c>
      <c r="T365" s="13">
        <v>717897.14</v>
      </c>
      <c r="U365" s="16">
        <v>0</v>
      </c>
      <c r="V365" s="13">
        <v>0</v>
      </c>
    </row>
    <row r="366" spans="1:22" ht="15" customHeight="1" x14ac:dyDescent="0.25">
      <c r="A366" s="1"/>
      <c r="B366" s="4" t="s">
        <v>32</v>
      </c>
      <c r="C366" s="8" t="s">
        <v>33</v>
      </c>
      <c r="I366" s="245"/>
      <c r="J366" s="245"/>
      <c r="K366" s="245"/>
      <c r="L366" s="245"/>
      <c r="M366" s="245"/>
      <c r="N366" s="245"/>
      <c r="O366" s="245"/>
      <c r="P366" s="245"/>
      <c r="Q366" s="245"/>
      <c r="R366" s="245"/>
      <c r="S366" s="245"/>
      <c r="T366" s="245"/>
      <c r="U366" s="245"/>
      <c r="V366" s="245"/>
    </row>
    <row r="367" spans="1:22" ht="15" customHeight="1" x14ac:dyDescent="0.25">
      <c r="A367" s="5" t="s">
        <v>634</v>
      </c>
      <c r="B367" s="6" t="s">
        <v>35</v>
      </c>
      <c r="C367" s="5" t="s">
        <v>635</v>
      </c>
      <c r="I367" s="245"/>
      <c r="J367" s="245"/>
      <c r="K367" s="245"/>
      <c r="L367" s="245"/>
      <c r="M367" s="245"/>
      <c r="N367" s="245"/>
      <c r="O367" s="245"/>
      <c r="P367" s="245"/>
      <c r="Q367" s="245"/>
      <c r="R367" s="245"/>
      <c r="S367" s="245"/>
      <c r="T367" s="245"/>
      <c r="U367" s="245"/>
      <c r="V367" s="245"/>
    </row>
    <row r="368" spans="1:22" ht="15" customHeight="1" x14ac:dyDescent="0.25">
      <c r="A368" s="5" t="s">
        <v>636</v>
      </c>
      <c r="B368" s="6" t="s">
        <v>35</v>
      </c>
      <c r="C368" s="5" t="s">
        <v>637</v>
      </c>
      <c r="I368" s="245"/>
      <c r="J368" s="245"/>
      <c r="K368" s="245"/>
      <c r="L368" s="245"/>
      <c r="M368" s="245"/>
      <c r="N368" s="245"/>
      <c r="O368" s="245"/>
      <c r="P368" s="245"/>
      <c r="Q368" s="245"/>
      <c r="R368" s="245"/>
      <c r="S368" s="245"/>
      <c r="T368" s="245"/>
      <c r="U368" s="245"/>
      <c r="V368" s="245"/>
    </row>
    <row r="369" spans="1:22" ht="45" customHeight="1" x14ac:dyDescent="0.25">
      <c r="A369" s="1"/>
      <c r="B369" s="4" t="s">
        <v>68</v>
      </c>
      <c r="C369" s="8" t="s">
        <v>69</v>
      </c>
      <c r="D369" s="4" t="s">
        <v>70</v>
      </c>
      <c r="E369" s="4" t="s">
        <v>71</v>
      </c>
      <c r="F369" s="228" t="s">
        <v>72</v>
      </c>
      <c r="I369" s="14" t="s">
        <v>73</v>
      </c>
      <c r="J369" s="15" t="s">
        <v>28</v>
      </c>
      <c r="K369" s="14" t="s">
        <v>73</v>
      </c>
      <c r="L369" s="15" t="s">
        <v>28</v>
      </c>
      <c r="M369" s="14" t="s">
        <v>73</v>
      </c>
      <c r="N369" s="172" t="s">
        <v>28</v>
      </c>
      <c r="O369" s="14" t="s">
        <v>73</v>
      </c>
      <c r="P369" s="15" t="s">
        <v>28</v>
      </c>
      <c r="Q369" s="14" t="s">
        <v>73</v>
      </c>
      <c r="R369" s="15" t="s">
        <v>28</v>
      </c>
      <c r="S369" s="14" t="s">
        <v>73</v>
      </c>
      <c r="T369" s="15" t="s">
        <v>28</v>
      </c>
      <c r="U369" s="14" t="s">
        <v>73</v>
      </c>
      <c r="V369" s="15" t="s">
        <v>28</v>
      </c>
    </row>
    <row r="370" spans="1:22" ht="15" customHeight="1" x14ac:dyDescent="0.25">
      <c r="A370" s="5" t="s">
        <v>638</v>
      </c>
      <c r="B370" s="6" t="s">
        <v>639</v>
      </c>
      <c r="C370" s="5" t="s">
        <v>640</v>
      </c>
      <c r="D370" s="6"/>
      <c r="E370" s="6" t="s">
        <v>504</v>
      </c>
      <c r="F370" s="229">
        <v>10</v>
      </c>
      <c r="I370" s="16">
        <v>651</v>
      </c>
      <c r="J370" s="13">
        <v>6510</v>
      </c>
      <c r="K370" s="16">
        <v>500</v>
      </c>
      <c r="L370" s="13">
        <v>5000</v>
      </c>
      <c r="M370" s="16">
        <v>500</v>
      </c>
      <c r="N370" s="171">
        <v>5000</v>
      </c>
      <c r="O370" s="16">
        <v>1647</v>
      </c>
      <c r="P370" s="13">
        <v>16470</v>
      </c>
      <c r="Q370" s="16">
        <v>933</v>
      </c>
      <c r="R370" s="13">
        <v>9330</v>
      </c>
      <c r="S370" s="16">
        <v>3226.5</v>
      </c>
      <c r="T370" s="13">
        <v>32265</v>
      </c>
      <c r="U370" s="16">
        <v>0</v>
      </c>
      <c r="V370" s="13">
        <v>0</v>
      </c>
    </row>
    <row r="371" spans="1:22" ht="15" customHeight="1" x14ac:dyDescent="0.25">
      <c r="A371" s="1"/>
      <c r="B371" s="4" t="s">
        <v>32</v>
      </c>
      <c r="C371" s="8" t="s">
        <v>33</v>
      </c>
      <c r="I371" s="245"/>
      <c r="J371" s="245"/>
      <c r="K371" s="245"/>
      <c r="L371" s="245"/>
      <c r="M371" s="245"/>
      <c r="N371" s="245"/>
      <c r="O371" s="245"/>
      <c r="P371" s="245"/>
      <c r="Q371" s="245"/>
      <c r="R371" s="245"/>
      <c r="S371" s="245"/>
      <c r="T371" s="245"/>
      <c r="U371" s="245"/>
      <c r="V371" s="245"/>
    </row>
    <row r="372" spans="1:22" ht="15" customHeight="1" x14ac:dyDescent="0.25">
      <c r="A372" s="5" t="s">
        <v>641</v>
      </c>
      <c r="B372" s="6" t="s">
        <v>35</v>
      </c>
      <c r="C372" s="5" t="s">
        <v>642</v>
      </c>
      <c r="I372" s="245"/>
      <c r="J372" s="245"/>
      <c r="K372" s="245"/>
      <c r="L372" s="245"/>
      <c r="M372" s="245"/>
      <c r="N372" s="245"/>
      <c r="O372" s="245"/>
      <c r="P372" s="245"/>
      <c r="Q372" s="245"/>
      <c r="R372" s="245"/>
      <c r="S372" s="245"/>
      <c r="T372" s="245"/>
      <c r="U372" s="245"/>
      <c r="V372" s="245"/>
    </row>
    <row r="373" spans="1:22" ht="45" customHeight="1" x14ac:dyDescent="0.25">
      <c r="A373" s="1"/>
      <c r="B373" s="4" t="s">
        <v>68</v>
      </c>
      <c r="C373" s="8" t="s">
        <v>69</v>
      </c>
      <c r="D373" s="4" t="s">
        <v>70</v>
      </c>
      <c r="E373" s="4" t="s">
        <v>71</v>
      </c>
      <c r="F373" s="228" t="s">
        <v>72</v>
      </c>
      <c r="I373" s="14" t="s">
        <v>73</v>
      </c>
      <c r="J373" s="15" t="s">
        <v>28</v>
      </c>
      <c r="K373" s="14" t="s">
        <v>73</v>
      </c>
      <c r="L373" s="15" t="s">
        <v>28</v>
      </c>
      <c r="M373" s="14" t="s">
        <v>73</v>
      </c>
      <c r="N373" s="172" t="s">
        <v>28</v>
      </c>
      <c r="O373" s="14" t="s">
        <v>73</v>
      </c>
      <c r="P373" s="15" t="s">
        <v>28</v>
      </c>
      <c r="Q373" s="14" t="s">
        <v>73</v>
      </c>
      <c r="R373" s="15" t="s">
        <v>28</v>
      </c>
      <c r="S373" s="14" t="s">
        <v>73</v>
      </c>
      <c r="T373" s="15" t="s">
        <v>28</v>
      </c>
      <c r="U373" s="14" t="s">
        <v>73</v>
      </c>
      <c r="V373" s="15" t="s">
        <v>28</v>
      </c>
    </row>
    <row r="374" spans="1:22" ht="15" customHeight="1" x14ac:dyDescent="0.25">
      <c r="A374" s="5" t="s">
        <v>643</v>
      </c>
      <c r="B374" s="6" t="s">
        <v>644</v>
      </c>
      <c r="C374" s="5" t="s">
        <v>645</v>
      </c>
      <c r="D374" s="6"/>
      <c r="E374" s="6" t="s">
        <v>504</v>
      </c>
      <c r="F374" s="229">
        <v>10</v>
      </c>
      <c r="I374" s="16">
        <v>500</v>
      </c>
      <c r="J374" s="13">
        <v>5000</v>
      </c>
      <c r="K374" s="16">
        <v>800</v>
      </c>
      <c r="L374" s="13">
        <v>8000</v>
      </c>
      <c r="M374" s="16">
        <v>800</v>
      </c>
      <c r="N374" s="171">
        <v>8000</v>
      </c>
      <c r="O374" s="16">
        <v>1098</v>
      </c>
      <c r="P374" s="13">
        <v>10980</v>
      </c>
      <c r="Q374" s="16">
        <v>435</v>
      </c>
      <c r="R374" s="13">
        <v>4350</v>
      </c>
      <c r="S374" s="16">
        <v>2688.75</v>
      </c>
      <c r="T374" s="13">
        <v>26887.5</v>
      </c>
      <c r="U374" s="16">
        <v>0</v>
      </c>
      <c r="V374" s="13">
        <v>0</v>
      </c>
    </row>
    <row r="375" spans="1:22" ht="15" customHeight="1" x14ac:dyDescent="0.25">
      <c r="A375" s="5" t="s">
        <v>646</v>
      </c>
      <c r="B375" s="6" t="s">
        <v>647</v>
      </c>
      <c r="C375" s="5" t="s">
        <v>648</v>
      </c>
      <c r="D375" s="6"/>
      <c r="E375" s="6" t="s">
        <v>504</v>
      </c>
      <c r="F375" s="229">
        <v>5</v>
      </c>
      <c r="I375" s="16">
        <v>152</v>
      </c>
      <c r="J375" s="13">
        <v>760</v>
      </c>
      <c r="K375" s="16">
        <v>250</v>
      </c>
      <c r="L375" s="13">
        <v>1250</v>
      </c>
      <c r="M375" s="16">
        <v>250</v>
      </c>
      <c r="N375" s="171">
        <v>1250</v>
      </c>
      <c r="O375" s="16">
        <v>1098</v>
      </c>
      <c r="P375" s="13">
        <v>5490</v>
      </c>
      <c r="Q375" s="16">
        <v>520</v>
      </c>
      <c r="R375" s="13">
        <v>2600</v>
      </c>
      <c r="S375" s="16">
        <v>1613.25</v>
      </c>
      <c r="T375" s="13">
        <v>8066.25</v>
      </c>
      <c r="U375" s="16">
        <v>0</v>
      </c>
      <c r="V375" s="13">
        <v>0</v>
      </c>
    </row>
    <row r="376" spans="1:22" ht="15" customHeight="1" x14ac:dyDescent="0.25">
      <c r="A376" s="1"/>
      <c r="B376" s="4" t="s">
        <v>32</v>
      </c>
      <c r="C376" s="8" t="s">
        <v>33</v>
      </c>
      <c r="I376" s="245"/>
      <c r="J376" s="245"/>
      <c r="K376" s="245"/>
      <c r="L376" s="245"/>
      <c r="M376" s="245"/>
      <c r="N376" s="245"/>
      <c r="O376" s="245"/>
      <c r="P376" s="245"/>
      <c r="Q376" s="245"/>
      <c r="R376" s="245"/>
      <c r="S376" s="245"/>
      <c r="T376" s="245"/>
      <c r="U376" s="245"/>
      <c r="V376" s="245"/>
    </row>
    <row r="377" spans="1:22" ht="15" customHeight="1" x14ac:dyDescent="0.25">
      <c r="A377" s="5" t="s">
        <v>649</v>
      </c>
      <c r="B377" s="6" t="s">
        <v>35</v>
      </c>
      <c r="C377" s="5" t="s">
        <v>650</v>
      </c>
      <c r="I377" s="245"/>
      <c r="J377" s="245"/>
      <c r="K377" s="245"/>
      <c r="L377" s="245"/>
      <c r="M377" s="245"/>
      <c r="N377" s="245"/>
      <c r="O377" s="245"/>
      <c r="P377" s="245"/>
      <c r="Q377" s="245"/>
      <c r="R377" s="245"/>
      <c r="S377" s="245"/>
      <c r="T377" s="245"/>
      <c r="U377" s="245"/>
      <c r="V377" s="245"/>
    </row>
    <row r="378" spans="1:22" ht="15" customHeight="1" x14ac:dyDescent="0.25">
      <c r="A378" s="5" t="s">
        <v>651</v>
      </c>
      <c r="B378" s="6" t="s">
        <v>35</v>
      </c>
      <c r="C378" s="5" t="s">
        <v>652</v>
      </c>
      <c r="I378" s="245"/>
      <c r="J378" s="245"/>
      <c r="K378" s="245"/>
      <c r="L378" s="245"/>
      <c r="M378" s="245"/>
      <c r="N378" s="245"/>
      <c r="O378" s="245"/>
      <c r="P378" s="245"/>
      <c r="Q378" s="245"/>
      <c r="R378" s="245"/>
      <c r="S378" s="245"/>
      <c r="T378" s="245"/>
      <c r="U378" s="245"/>
      <c r="V378" s="245"/>
    </row>
    <row r="379" spans="1:22" ht="15" customHeight="1" x14ac:dyDescent="0.25">
      <c r="A379" s="5" t="s">
        <v>653</v>
      </c>
      <c r="B379" s="6" t="s">
        <v>35</v>
      </c>
      <c r="C379" s="5" t="s">
        <v>654</v>
      </c>
      <c r="I379" s="245"/>
      <c r="J379" s="245"/>
      <c r="K379" s="245"/>
      <c r="L379" s="245"/>
      <c r="M379" s="245"/>
      <c r="N379" s="245"/>
      <c r="O379" s="245"/>
      <c r="P379" s="245"/>
      <c r="Q379" s="245"/>
      <c r="R379" s="245"/>
      <c r="S379" s="245"/>
      <c r="T379" s="245"/>
      <c r="U379" s="245"/>
      <c r="V379" s="245"/>
    </row>
    <row r="380" spans="1:22" ht="45" customHeight="1" x14ac:dyDescent="0.25">
      <c r="A380" s="1"/>
      <c r="B380" s="4" t="s">
        <v>68</v>
      </c>
      <c r="C380" s="8" t="s">
        <v>69</v>
      </c>
      <c r="D380" s="4" t="s">
        <v>70</v>
      </c>
      <c r="E380" s="4" t="s">
        <v>71</v>
      </c>
      <c r="F380" s="228" t="s">
        <v>72</v>
      </c>
      <c r="I380" s="14" t="s">
        <v>73</v>
      </c>
      <c r="J380" s="15" t="s">
        <v>28</v>
      </c>
      <c r="K380" s="14" t="s">
        <v>73</v>
      </c>
      <c r="L380" s="15" t="s">
        <v>28</v>
      </c>
      <c r="M380" s="14" t="s">
        <v>73</v>
      </c>
      <c r="N380" s="172" t="s">
        <v>28</v>
      </c>
      <c r="O380" s="14" t="s">
        <v>73</v>
      </c>
      <c r="P380" s="15" t="s">
        <v>28</v>
      </c>
      <c r="Q380" s="14" t="s">
        <v>73</v>
      </c>
      <c r="R380" s="15" t="s">
        <v>28</v>
      </c>
      <c r="S380" s="14" t="s">
        <v>73</v>
      </c>
      <c r="T380" s="15" t="s">
        <v>28</v>
      </c>
      <c r="U380" s="14" t="s">
        <v>73</v>
      </c>
      <c r="V380" s="15" t="s">
        <v>28</v>
      </c>
    </row>
    <row r="381" spans="1:22" ht="15" customHeight="1" x14ac:dyDescent="0.25">
      <c r="A381" s="5" t="s">
        <v>655</v>
      </c>
      <c r="B381" s="6" t="s">
        <v>656</v>
      </c>
      <c r="C381" s="5" t="s">
        <v>657</v>
      </c>
      <c r="D381" s="6"/>
      <c r="E381" s="6" t="s">
        <v>527</v>
      </c>
      <c r="F381" s="229">
        <v>365</v>
      </c>
      <c r="I381" s="16">
        <v>18</v>
      </c>
      <c r="J381" s="13">
        <v>6570</v>
      </c>
      <c r="K381" s="16">
        <v>25</v>
      </c>
      <c r="L381" s="13">
        <v>9125</v>
      </c>
      <c r="M381" s="16">
        <v>25</v>
      </c>
      <c r="N381" s="171">
        <v>9125</v>
      </c>
      <c r="O381" s="16">
        <v>30</v>
      </c>
      <c r="P381" s="13">
        <v>10950</v>
      </c>
      <c r="Q381" s="16">
        <v>12</v>
      </c>
      <c r="R381" s="13">
        <v>4380</v>
      </c>
      <c r="S381" s="16">
        <v>16.13</v>
      </c>
      <c r="T381" s="13">
        <v>5887.45</v>
      </c>
      <c r="U381" s="16">
        <v>0</v>
      </c>
      <c r="V381" s="13">
        <v>0</v>
      </c>
    </row>
    <row r="382" spans="1:22" ht="15" customHeight="1" x14ac:dyDescent="0.25">
      <c r="A382" s="5" t="s">
        <v>658</v>
      </c>
      <c r="B382" s="6" t="s">
        <v>659</v>
      </c>
      <c r="C382" s="5" t="s">
        <v>660</v>
      </c>
      <c r="D382" s="6"/>
      <c r="E382" s="6" t="s">
        <v>527</v>
      </c>
      <c r="F382" s="229">
        <v>295</v>
      </c>
      <c r="I382" s="16">
        <v>40</v>
      </c>
      <c r="J382" s="13">
        <v>11800</v>
      </c>
      <c r="K382" s="16">
        <v>25</v>
      </c>
      <c r="L382" s="13">
        <v>7375</v>
      </c>
      <c r="M382" s="16">
        <v>25</v>
      </c>
      <c r="N382" s="171">
        <v>7375</v>
      </c>
      <c r="O382" s="16">
        <v>110</v>
      </c>
      <c r="P382" s="13">
        <v>32450</v>
      </c>
      <c r="Q382" s="16">
        <v>148</v>
      </c>
      <c r="R382" s="13">
        <v>43660</v>
      </c>
      <c r="S382" s="16">
        <v>86.04</v>
      </c>
      <c r="T382" s="13">
        <v>25381.8</v>
      </c>
      <c r="U382" s="16">
        <v>0</v>
      </c>
      <c r="V382" s="13">
        <v>0</v>
      </c>
    </row>
    <row r="383" spans="1:22" ht="15" customHeight="1" x14ac:dyDescent="0.25">
      <c r="A383" s="5" t="s">
        <v>661</v>
      </c>
      <c r="B383" s="6" t="s">
        <v>662</v>
      </c>
      <c r="C383" s="5" t="s">
        <v>663</v>
      </c>
      <c r="D383" s="6"/>
      <c r="E383" s="6" t="s">
        <v>504</v>
      </c>
      <c r="F383" s="229">
        <v>5</v>
      </c>
      <c r="I383" s="16">
        <v>268</v>
      </c>
      <c r="J383" s="13">
        <v>1340</v>
      </c>
      <c r="K383" s="16">
        <v>800</v>
      </c>
      <c r="L383" s="13">
        <v>4000</v>
      </c>
      <c r="M383" s="16">
        <v>800</v>
      </c>
      <c r="N383" s="171">
        <v>4000</v>
      </c>
      <c r="O383" s="16">
        <v>924</v>
      </c>
      <c r="P383" s="13">
        <v>4620</v>
      </c>
      <c r="Q383" s="16">
        <v>166</v>
      </c>
      <c r="R383" s="13">
        <v>830</v>
      </c>
      <c r="S383" s="16">
        <v>268.88</v>
      </c>
      <c r="T383" s="13">
        <v>1344.4</v>
      </c>
      <c r="U383" s="16">
        <v>0</v>
      </c>
      <c r="V383" s="13">
        <v>0</v>
      </c>
    </row>
    <row r="384" spans="1:22" ht="15" customHeight="1" x14ac:dyDescent="0.25">
      <c r="A384" s="5" t="s">
        <v>664</v>
      </c>
      <c r="B384" s="6" t="s">
        <v>665</v>
      </c>
      <c r="C384" s="5" t="s">
        <v>666</v>
      </c>
      <c r="D384" s="6"/>
      <c r="E384" s="6" t="s">
        <v>527</v>
      </c>
      <c r="F384" s="229">
        <v>4670</v>
      </c>
      <c r="I384" s="16">
        <v>13</v>
      </c>
      <c r="J384" s="13">
        <v>60710</v>
      </c>
      <c r="K384" s="16">
        <v>50</v>
      </c>
      <c r="L384" s="13">
        <v>233500</v>
      </c>
      <c r="M384" s="16">
        <v>50</v>
      </c>
      <c r="N384" s="171">
        <v>233500</v>
      </c>
      <c r="O384" s="16">
        <v>46</v>
      </c>
      <c r="P384" s="13">
        <v>214820</v>
      </c>
      <c r="Q384" s="16">
        <v>61</v>
      </c>
      <c r="R384" s="13">
        <v>284870</v>
      </c>
      <c r="S384" s="16">
        <v>37.64</v>
      </c>
      <c r="T384" s="13">
        <v>175778.8</v>
      </c>
      <c r="U384" s="16">
        <v>0</v>
      </c>
      <c r="V384" s="13">
        <v>0</v>
      </c>
    </row>
    <row r="385" spans="1:22" ht="15" customHeight="1" x14ac:dyDescent="0.25">
      <c r="A385" s="5" t="s">
        <v>667</v>
      </c>
      <c r="B385" s="6" t="s">
        <v>668</v>
      </c>
      <c r="C385" s="5" t="s">
        <v>669</v>
      </c>
      <c r="D385" s="6"/>
      <c r="E385" s="6" t="s">
        <v>527</v>
      </c>
      <c r="F385" s="229">
        <v>2260</v>
      </c>
      <c r="I385" s="16">
        <v>45</v>
      </c>
      <c r="J385" s="13">
        <v>101700</v>
      </c>
      <c r="K385" s="16">
        <v>50</v>
      </c>
      <c r="L385" s="13">
        <v>113000</v>
      </c>
      <c r="M385" s="16">
        <v>50</v>
      </c>
      <c r="N385" s="171">
        <v>113000</v>
      </c>
      <c r="O385" s="16">
        <v>46</v>
      </c>
      <c r="P385" s="13">
        <v>103960</v>
      </c>
      <c r="Q385" s="16">
        <v>44</v>
      </c>
      <c r="R385" s="13">
        <v>99440</v>
      </c>
      <c r="S385" s="16">
        <v>53.78</v>
      </c>
      <c r="T385" s="13">
        <v>121542.8</v>
      </c>
      <c r="U385" s="16">
        <v>0</v>
      </c>
      <c r="V385" s="13">
        <v>0</v>
      </c>
    </row>
    <row r="386" spans="1:22" ht="15" customHeight="1" x14ac:dyDescent="0.25">
      <c r="A386" s="1"/>
      <c r="B386" s="4" t="s">
        <v>32</v>
      </c>
      <c r="C386" s="8" t="s">
        <v>33</v>
      </c>
      <c r="I386" s="245"/>
      <c r="J386" s="245"/>
      <c r="K386" s="245"/>
      <c r="L386" s="245"/>
      <c r="M386" s="245"/>
      <c r="N386" s="245"/>
      <c r="O386" s="245"/>
      <c r="P386" s="245"/>
      <c r="Q386" s="245"/>
      <c r="R386" s="245"/>
      <c r="S386" s="245"/>
      <c r="T386" s="245"/>
      <c r="U386" s="245"/>
      <c r="V386" s="245"/>
    </row>
    <row r="387" spans="1:22" ht="15" customHeight="1" x14ac:dyDescent="0.25">
      <c r="A387" s="5" t="s">
        <v>670</v>
      </c>
      <c r="B387" s="6" t="s">
        <v>35</v>
      </c>
      <c r="C387" s="5" t="s">
        <v>491</v>
      </c>
      <c r="I387" s="245"/>
      <c r="J387" s="245"/>
      <c r="K387" s="245"/>
      <c r="L387" s="245"/>
      <c r="M387" s="245"/>
      <c r="N387" s="245"/>
      <c r="O387" s="245"/>
      <c r="P387" s="245"/>
      <c r="Q387" s="245"/>
      <c r="R387" s="245"/>
      <c r="S387" s="245"/>
      <c r="T387" s="245"/>
      <c r="U387" s="245"/>
      <c r="V387" s="245"/>
    </row>
    <row r="388" spans="1:22" ht="45" customHeight="1" x14ac:dyDescent="0.25">
      <c r="A388" s="1"/>
      <c r="B388" s="4" t="s">
        <v>68</v>
      </c>
      <c r="C388" s="8" t="s">
        <v>69</v>
      </c>
      <c r="D388" s="4" t="s">
        <v>70</v>
      </c>
      <c r="E388" s="4" t="s">
        <v>71</v>
      </c>
      <c r="F388" s="228" t="s">
        <v>72</v>
      </c>
      <c r="I388" s="14" t="s">
        <v>73</v>
      </c>
      <c r="J388" s="15" t="s">
        <v>28</v>
      </c>
      <c r="K388" s="14" t="s">
        <v>73</v>
      </c>
      <c r="L388" s="15" t="s">
        <v>28</v>
      </c>
      <c r="M388" s="14" t="s">
        <v>73</v>
      </c>
      <c r="N388" s="172" t="s">
        <v>28</v>
      </c>
      <c r="O388" s="14" t="s">
        <v>73</v>
      </c>
      <c r="P388" s="15" t="s">
        <v>28</v>
      </c>
      <c r="Q388" s="14" t="s">
        <v>73</v>
      </c>
      <c r="R388" s="15" t="s">
        <v>28</v>
      </c>
      <c r="S388" s="14" t="s">
        <v>73</v>
      </c>
      <c r="T388" s="15" t="s">
        <v>28</v>
      </c>
      <c r="U388" s="14" t="s">
        <v>73</v>
      </c>
      <c r="V388" s="15" t="s">
        <v>28</v>
      </c>
    </row>
    <row r="389" spans="1:22" ht="15" customHeight="1" x14ac:dyDescent="0.25">
      <c r="A389" s="5" t="s">
        <v>671</v>
      </c>
      <c r="B389" s="6" t="s">
        <v>672</v>
      </c>
      <c r="C389" s="5" t="s">
        <v>666</v>
      </c>
      <c r="D389" s="6"/>
      <c r="E389" s="6" t="s">
        <v>504</v>
      </c>
      <c r="F389" s="229">
        <v>10</v>
      </c>
      <c r="I389" s="16">
        <v>958</v>
      </c>
      <c r="J389" s="13">
        <v>9580</v>
      </c>
      <c r="K389" s="16">
        <v>1000</v>
      </c>
      <c r="L389" s="13">
        <v>10000</v>
      </c>
      <c r="M389" s="16">
        <v>1000</v>
      </c>
      <c r="N389" s="171">
        <v>10000</v>
      </c>
      <c r="O389" s="16">
        <v>387</v>
      </c>
      <c r="P389" s="13">
        <v>3870</v>
      </c>
      <c r="Q389" s="16">
        <v>152</v>
      </c>
      <c r="R389" s="13">
        <v>1520</v>
      </c>
      <c r="S389" s="16">
        <v>268.88</v>
      </c>
      <c r="T389" s="13">
        <v>2688.8</v>
      </c>
      <c r="U389" s="16">
        <v>0</v>
      </c>
      <c r="V389" s="13">
        <v>0</v>
      </c>
    </row>
    <row r="390" spans="1:22" ht="15" customHeight="1" x14ac:dyDescent="0.25">
      <c r="A390" s="5" t="s">
        <v>673</v>
      </c>
      <c r="B390" s="6" t="s">
        <v>674</v>
      </c>
      <c r="C390" s="5" t="s">
        <v>675</v>
      </c>
      <c r="D390" s="6"/>
      <c r="E390" s="6" t="s">
        <v>504</v>
      </c>
      <c r="F390" s="229">
        <v>8</v>
      </c>
      <c r="I390" s="16">
        <v>438</v>
      </c>
      <c r="J390" s="13">
        <v>3504</v>
      </c>
      <c r="K390" s="16">
        <v>1000</v>
      </c>
      <c r="L390" s="13">
        <v>8000</v>
      </c>
      <c r="M390" s="16">
        <v>1000</v>
      </c>
      <c r="N390" s="171">
        <v>8000</v>
      </c>
      <c r="O390" s="16">
        <v>289</v>
      </c>
      <c r="P390" s="13">
        <v>2312</v>
      </c>
      <c r="Q390" s="16">
        <v>154</v>
      </c>
      <c r="R390" s="13">
        <v>1232</v>
      </c>
      <c r="S390" s="16">
        <v>537.75</v>
      </c>
      <c r="T390" s="13">
        <v>4302</v>
      </c>
      <c r="U390" s="16">
        <v>0</v>
      </c>
      <c r="V390" s="13">
        <v>0</v>
      </c>
    </row>
    <row r="391" spans="1:22" ht="15" customHeight="1" x14ac:dyDescent="0.25">
      <c r="A391" s="5" t="s">
        <v>676</v>
      </c>
      <c r="B391" s="6" t="s">
        <v>677</v>
      </c>
      <c r="C391" s="5" t="s">
        <v>678</v>
      </c>
      <c r="D391" s="6"/>
      <c r="E391" s="6" t="s">
        <v>504</v>
      </c>
      <c r="F391" s="229">
        <v>4</v>
      </c>
      <c r="I391" s="16">
        <v>27576</v>
      </c>
      <c r="J391" s="13">
        <v>110304</v>
      </c>
      <c r="K391" s="16">
        <v>20000</v>
      </c>
      <c r="L391" s="13">
        <v>80000</v>
      </c>
      <c r="M391" s="16">
        <v>20000</v>
      </c>
      <c r="N391" s="171">
        <v>80000</v>
      </c>
      <c r="O391" s="16">
        <v>1964</v>
      </c>
      <c r="P391" s="13">
        <v>7856</v>
      </c>
      <c r="Q391" s="16">
        <v>2376</v>
      </c>
      <c r="R391" s="13">
        <v>9504</v>
      </c>
      <c r="S391" s="16">
        <v>5377.51</v>
      </c>
      <c r="T391" s="13">
        <v>21510.04</v>
      </c>
      <c r="U391" s="16">
        <v>0</v>
      </c>
      <c r="V391" s="13">
        <v>0</v>
      </c>
    </row>
    <row r="392" spans="1:22" ht="15" customHeight="1" x14ac:dyDescent="0.25">
      <c r="A392" s="1"/>
      <c r="B392" s="4" t="s">
        <v>32</v>
      </c>
      <c r="C392" s="8" t="s">
        <v>33</v>
      </c>
      <c r="I392" s="245"/>
      <c r="J392" s="245"/>
      <c r="K392" s="245"/>
      <c r="L392" s="245"/>
      <c r="M392" s="245"/>
      <c r="N392" s="245"/>
      <c r="O392" s="245"/>
      <c r="P392" s="245"/>
      <c r="Q392" s="245"/>
      <c r="R392" s="245"/>
      <c r="S392" s="245"/>
      <c r="T392" s="245"/>
      <c r="U392" s="245"/>
      <c r="V392" s="245"/>
    </row>
    <row r="393" spans="1:22" ht="15" customHeight="1" x14ac:dyDescent="0.25">
      <c r="A393" s="5" t="s">
        <v>679</v>
      </c>
      <c r="B393" s="6" t="s">
        <v>35</v>
      </c>
      <c r="C393" s="5" t="s">
        <v>680</v>
      </c>
      <c r="I393" s="245"/>
      <c r="J393" s="245"/>
      <c r="K393" s="245"/>
      <c r="L393" s="245"/>
      <c r="M393" s="245"/>
      <c r="N393" s="245"/>
      <c r="O393" s="245"/>
      <c r="P393" s="245"/>
      <c r="Q393" s="245"/>
      <c r="R393" s="245"/>
      <c r="S393" s="245"/>
      <c r="T393" s="245"/>
      <c r="U393" s="245"/>
      <c r="V393" s="245"/>
    </row>
    <row r="394" spans="1:22" ht="45" customHeight="1" x14ac:dyDescent="0.25">
      <c r="A394" s="1"/>
      <c r="B394" s="4" t="s">
        <v>68</v>
      </c>
      <c r="C394" s="8" t="s">
        <v>69</v>
      </c>
      <c r="D394" s="4" t="s">
        <v>70</v>
      </c>
      <c r="E394" s="4" t="s">
        <v>71</v>
      </c>
      <c r="F394" s="228" t="s">
        <v>72</v>
      </c>
      <c r="I394" s="14" t="s">
        <v>73</v>
      </c>
      <c r="J394" s="15" t="s">
        <v>28</v>
      </c>
      <c r="K394" s="14" t="s">
        <v>73</v>
      </c>
      <c r="L394" s="15" t="s">
        <v>28</v>
      </c>
      <c r="M394" s="14" t="s">
        <v>73</v>
      </c>
      <c r="N394" s="172" t="s">
        <v>28</v>
      </c>
      <c r="O394" s="14" t="s">
        <v>73</v>
      </c>
      <c r="P394" s="15" t="s">
        <v>28</v>
      </c>
      <c r="Q394" s="14" t="s">
        <v>73</v>
      </c>
      <c r="R394" s="15" t="s">
        <v>28</v>
      </c>
      <c r="S394" s="14" t="s">
        <v>73</v>
      </c>
      <c r="T394" s="15" t="s">
        <v>28</v>
      </c>
      <c r="U394" s="14" t="s">
        <v>73</v>
      </c>
      <c r="V394" s="15" t="s">
        <v>28</v>
      </c>
    </row>
    <row r="395" spans="1:22" ht="15" customHeight="1" x14ac:dyDescent="0.25">
      <c r="A395" s="5" t="s">
        <v>681</v>
      </c>
      <c r="B395" s="6" t="s">
        <v>682</v>
      </c>
      <c r="C395" s="5" t="s">
        <v>683</v>
      </c>
      <c r="D395" s="6"/>
      <c r="E395" s="6" t="s">
        <v>447</v>
      </c>
      <c r="F395" s="229">
        <v>1</v>
      </c>
      <c r="I395" s="16">
        <v>68938</v>
      </c>
      <c r="J395" s="13">
        <v>68938</v>
      </c>
      <c r="K395" s="16">
        <v>50000</v>
      </c>
      <c r="L395" s="13">
        <v>50000</v>
      </c>
      <c r="M395" s="16">
        <v>50000</v>
      </c>
      <c r="N395" s="171">
        <v>50000</v>
      </c>
      <c r="O395" s="16">
        <v>54645.34</v>
      </c>
      <c r="P395" s="13">
        <v>54645.34</v>
      </c>
      <c r="Q395" s="16">
        <v>191755</v>
      </c>
      <c r="R395" s="13">
        <v>191755</v>
      </c>
      <c r="S395" s="16">
        <v>222628.74</v>
      </c>
      <c r="T395" s="13">
        <v>222628.74</v>
      </c>
      <c r="U395" s="16">
        <v>0</v>
      </c>
      <c r="V395" s="13">
        <v>0</v>
      </c>
    </row>
    <row r="396" spans="1:22" ht="15" customHeight="1" x14ac:dyDescent="0.25">
      <c r="A396" s="1"/>
      <c r="B396" s="4" t="s">
        <v>32</v>
      </c>
      <c r="C396" s="8" t="s">
        <v>33</v>
      </c>
      <c r="I396" s="245"/>
      <c r="J396" s="245"/>
      <c r="K396" s="245"/>
      <c r="L396" s="245"/>
      <c r="M396" s="245"/>
      <c r="N396" s="245"/>
      <c r="O396" s="245"/>
      <c r="P396" s="245"/>
      <c r="Q396" s="245"/>
      <c r="R396" s="245"/>
      <c r="S396" s="245"/>
      <c r="T396" s="245"/>
      <c r="U396" s="245"/>
      <c r="V396" s="245"/>
    </row>
    <row r="397" spans="1:22" ht="15" customHeight="1" x14ac:dyDescent="0.25">
      <c r="A397" s="5" t="s">
        <v>684</v>
      </c>
      <c r="B397" s="6" t="s">
        <v>35</v>
      </c>
      <c r="C397" s="5" t="s">
        <v>486</v>
      </c>
      <c r="I397" s="245"/>
      <c r="J397" s="245"/>
      <c r="K397" s="245"/>
      <c r="L397" s="245"/>
      <c r="M397" s="245"/>
      <c r="N397" s="245"/>
      <c r="O397" s="245"/>
      <c r="P397" s="245"/>
      <c r="Q397" s="245"/>
      <c r="R397" s="245"/>
      <c r="S397" s="245"/>
      <c r="T397" s="245"/>
      <c r="U397" s="245"/>
      <c r="V397" s="245"/>
    </row>
    <row r="398" spans="1:22" ht="45" customHeight="1" x14ac:dyDescent="0.25">
      <c r="A398" s="1"/>
      <c r="B398" s="4" t="s">
        <v>68</v>
      </c>
      <c r="C398" s="8" t="s">
        <v>69</v>
      </c>
      <c r="D398" s="4" t="s">
        <v>70</v>
      </c>
      <c r="E398" s="4" t="s">
        <v>71</v>
      </c>
      <c r="F398" s="228" t="s">
        <v>72</v>
      </c>
      <c r="I398" s="14" t="s">
        <v>73</v>
      </c>
      <c r="J398" s="15" t="s">
        <v>28</v>
      </c>
      <c r="K398" s="14" t="s">
        <v>73</v>
      </c>
      <c r="L398" s="15" t="s">
        <v>28</v>
      </c>
      <c r="M398" s="14" t="s">
        <v>73</v>
      </c>
      <c r="N398" s="172" t="s">
        <v>28</v>
      </c>
      <c r="O398" s="14" t="s">
        <v>73</v>
      </c>
      <c r="P398" s="15" t="s">
        <v>28</v>
      </c>
      <c r="Q398" s="14" t="s">
        <v>73</v>
      </c>
      <c r="R398" s="15" t="s">
        <v>28</v>
      </c>
      <c r="S398" s="14" t="s">
        <v>73</v>
      </c>
      <c r="T398" s="15" t="s">
        <v>28</v>
      </c>
      <c r="U398" s="14" t="s">
        <v>73</v>
      </c>
      <c r="V398" s="15" t="s">
        <v>28</v>
      </c>
    </row>
    <row r="399" spans="1:22" ht="15" customHeight="1" x14ac:dyDescent="0.25">
      <c r="A399" s="5" t="s">
        <v>685</v>
      </c>
      <c r="B399" s="6" t="s">
        <v>686</v>
      </c>
      <c r="C399" s="5" t="s">
        <v>489</v>
      </c>
      <c r="D399" s="6"/>
      <c r="E399" s="6" t="s">
        <v>275</v>
      </c>
      <c r="F399" s="229">
        <v>1</v>
      </c>
      <c r="I399" s="16">
        <v>0</v>
      </c>
      <c r="J399" s="13">
        <v>0</v>
      </c>
      <c r="K399" s="16">
        <v>0</v>
      </c>
      <c r="L399" s="13">
        <v>0</v>
      </c>
      <c r="M399" s="16">
        <v>0</v>
      </c>
      <c r="N399" s="171">
        <v>0</v>
      </c>
      <c r="O399" s="16">
        <v>0</v>
      </c>
      <c r="P399" s="13">
        <v>0</v>
      </c>
      <c r="Q399" s="16">
        <v>0</v>
      </c>
      <c r="R399" s="13">
        <v>0</v>
      </c>
      <c r="S399" s="16">
        <v>0</v>
      </c>
      <c r="T399" s="13">
        <v>0</v>
      </c>
      <c r="U399" s="16">
        <v>2785556.35</v>
      </c>
      <c r="V399" s="13">
        <v>2785556.35</v>
      </c>
    </row>
    <row r="400" spans="1:22" x14ac:dyDescent="0.25">
      <c r="A400" s="246" t="s">
        <v>687</v>
      </c>
      <c r="B400" s="246"/>
      <c r="C400" s="246"/>
      <c r="D400" s="247"/>
      <c r="E400" s="247"/>
      <c r="F400" s="246"/>
      <c r="I400" s="12" t="s">
        <v>688</v>
      </c>
      <c r="J400" s="13">
        <v>24665164</v>
      </c>
      <c r="K400" s="12" t="s">
        <v>688</v>
      </c>
      <c r="L400" s="13">
        <v>44171602</v>
      </c>
      <c r="M400" s="12" t="s">
        <v>688</v>
      </c>
      <c r="N400" s="171">
        <v>44171602</v>
      </c>
      <c r="O400" s="12" t="s">
        <v>688</v>
      </c>
      <c r="P400" s="13">
        <v>27677390</v>
      </c>
      <c r="Q400" s="12" t="s">
        <v>688</v>
      </c>
      <c r="R400" s="13">
        <v>46450738</v>
      </c>
      <c r="S400" s="12" t="s">
        <v>688</v>
      </c>
      <c r="T400" s="13">
        <v>31966949.510000002</v>
      </c>
      <c r="U400" s="12" t="s">
        <v>688</v>
      </c>
      <c r="V400" s="13">
        <v>45441090.880000003</v>
      </c>
    </row>
    <row r="401" spans="1:22" ht="15" customHeight="1" x14ac:dyDescent="0.25">
      <c r="A401" s="1"/>
      <c r="B401" s="4" t="s">
        <v>32</v>
      </c>
      <c r="C401" s="8" t="s">
        <v>33</v>
      </c>
      <c r="I401" s="245"/>
      <c r="J401" s="245"/>
      <c r="K401" s="245"/>
      <c r="L401" s="245"/>
      <c r="M401" s="245"/>
      <c r="N401" s="245"/>
      <c r="O401" s="245"/>
      <c r="P401" s="245"/>
      <c r="Q401" s="245"/>
      <c r="R401" s="245"/>
      <c r="S401" s="245"/>
      <c r="T401" s="245"/>
      <c r="U401" s="245"/>
      <c r="V401" s="245"/>
    </row>
    <row r="402" spans="1:22" ht="15" customHeight="1" x14ac:dyDescent="0.25">
      <c r="A402" s="5" t="s">
        <v>689</v>
      </c>
      <c r="B402" s="6" t="s">
        <v>35</v>
      </c>
      <c r="C402" s="5" t="s">
        <v>690</v>
      </c>
      <c r="I402" s="245"/>
      <c r="J402" s="245"/>
      <c r="K402" s="245"/>
      <c r="L402" s="245"/>
      <c r="M402" s="245"/>
      <c r="N402" s="245"/>
      <c r="O402" s="245"/>
      <c r="P402" s="245"/>
      <c r="Q402" s="245"/>
      <c r="R402" s="245"/>
      <c r="S402" s="245"/>
      <c r="T402" s="245"/>
      <c r="U402" s="245"/>
      <c r="V402" s="245"/>
    </row>
    <row r="403" spans="1:22" ht="15" customHeight="1" x14ac:dyDescent="0.25">
      <c r="A403" s="5" t="s">
        <v>691</v>
      </c>
      <c r="B403" s="6" t="s">
        <v>35</v>
      </c>
      <c r="C403" s="5" t="s">
        <v>692</v>
      </c>
      <c r="I403" s="245"/>
      <c r="J403" s="245"/>
      <c r="K403" s="245"/>
      <c r="L403" s="245"/>
      <c r="M403" s="245"/>
      <c r="N403" s="245"/>
      <c r="O403" s="245"/>
      <c r="P403" s="245"/>
      <c r="Q403" s="245"/>
      <c r="R403" s="245"/>
      <c r="S403" s="245"/>
      <c r="T403" s="245"/>
      <c r="U403" s="245"/>
      <c r="V403" s="245"/>
    </row>
    <row r="404" spans="1:22" ht="15" customHeight="1" x14ac:dyDescent="0.25">
      <c r="A404" s="5" t="s">
        <v>693</v>
      </c>
      <c r="B404" s="6" t="s">
        <v>35</v>
      </c>
      <c r="C404" s="5" t="s">
        <v>694</v>
      </c>
      <c r="I404" s="245"/>
      <c r="J404" s="245"/>
      <c r="K404" s="245"/>
      <c r="L404" s="245"/>
      <c r="M404" s="245"/>
      <c r="N404" s="245"/>
      <c r="O404" s="245"/>
      <c r="P404" s="245"/>
      <c r="Q404" s="245"/>
      <c r="R404" s="245"/>
      <c r="S404" s="245"/>
      <c r="T404" s="245"/>
      <c r="U404" s="245"/>
      <c r="V404" s="245"/>
    </row>
    <row r="405" spans="1:22" ht="45" customHeight="1" x14ac:dyDescent="0.25">
      <c r="A405" s="1"/>
      <c r="B405" s="4" t="s">
        <v>68</v>
      </c>
      <c r="C405" s="8" t="s">
        <v>69</v>
      </c>
      <c r="D405" s="4" t="s">
        <v>70</v>
      </c>
      <c r="E405" s="4" t="s">
        <v>71</v>
      </c>
      <c r="F405" s="228" t="s">
        <v>72</v>
      </c>
      <c r="I405" s="14" t="s">
        <v>73</v>
      </c>
      <c r="J405" s="15" t="s">
        <v>28</v>
      </c>
      <c r="K405" s="14" t="s">
        <v>73</v>
      </c>
      <c r="L405" s="15" t="s">
        <v>28</v>
      </c>
      <c r="M405" s="14" t="s">
        <v>73</v>
      </c>
      <c r="N405" s="172" t="s">
        <v>28</v>
      </c>
      <c r="O405" s="14" t="s">
        <v>73</v>
      </c>
      <c r="P405" s="15" t="s">
        <v>28</v>
      </c>
      <c r="Q405" s="14" t="s">
        <v>73</v>
      </c>
      <c r="R405" s="15" t="s">
        <v>28</v>
      </c>
      <c r="S405" s="14" t="s">
        <v>73</v>
      </c>
      <c r="T405" s="15" t="s">
        <v>28</v>
      </c>
      <c r="U405" s="14" t="s">
        <v>73</v>
      </c>
      <c r="V405" s="15" t="s">
        <v>28</v>
      </c>
    </row>
    <row r="406" spans="1:22" ht="15" customHeight="1" x14ac:dyDescent="0.25">
      <c r="A406" s="5" t="s">
        <v>695</v>
      </c>
      <c r="B406" s="6" t="s">
        <v>696</v>
      </c>
      <c r="C406" s="5" t="s">
        <v>697</v>
      </c>
      <c r="D406" s="6"/>
      <c r="E406" s="6" t="s">
        <v>698</v>
      </c>
      <c r="F406" s="229">
        <v>1298455</v>
      </c>
      <c r="I406" s="16">
        <v>3</v>
      </c>
      <c r="J406" s="13">
        <v>3895365</v>
      </c>
      <c r="K406" s="16">
        <v>6</v>
      </c>
      <c r="L406" s="13">
        <v>7790730</v>
      </c>
      <c r="M406" s="16">
        <v>6</v>
      </c>
      <c r="N406" s="171">
        <v>7790730</v>
      </c>
      <c r="O406" s="16">
        <v>5</v>
      </c>
      <c r="P406" s="13">
        <v>6492275</v>
      </c>
      <c r="Q406" s="16">
        <v>4</v>
      </c>
      <c r="R406" s="13">
        <v>5193820</v>
      </c>
      <c r="S406" s="16">
        <v>5.38</v>
      </c>
      <c r="T406" s="13">
        <v>6985687.9000000004</v>
      </c>
      <c r="U406" s="16">
        <v>0</v>
      </c>
      <c r="V406" s="13">
        <v>0</v>
      </c>
    </row>
    <row r="407" spans="1:22" ht="15" customHeight="1" x14ac:dyDescent="0.25">
      <c r="A407" s="5" t="s">
        <v>699</v>
      </c>
      <c r="B407" s="6" t="s">
        <v>700</v>
      </c>
      <c r="C407" s="5" t="s">
        <v>701</v>
      </c>
      <c r="D407" s="6"/>
      <c r="E407" s="6" t="s">
        <v>698</v>
      </c>
      <c r="F407" s="229">
        <v>695</v>
      </c>
      <c r="I407" s="16">
        <v>18</v>
      </c>
      <c r="J407" s="13">
        <v>12510</v>
      </c>
      <c r="K407" s="16">
        <v>150</v>
      </c>
      <c r="L407" s="13">
        <v>104250</v>
      </c>
      <c r="M407" s="16">
        <v>150</v>
      </c>
      <c r="N407" s="171">
        <v>104250</v>
      </c>
      <c r="O407" s="16">
        <v>250</v>
      </c>
      <c r="P407" s="13">
        <v>173750</v>
      </c>
      <c r="Q407" s="16">
        <v>59</v>
      </c>
      <c r="R407" s="13">
        <v>41005</v>
      </c>
      <c r="S407" s="16">
        <v>80.66</v>
      </c>
      <c r="T407" s="13">
        <v>56058.7</v>
      </c>
      <c r="U407" s="16">
        <v>0</v>
      </c>
      <c r="V407" s="13">
        <v>0</v>
      </c>
    </row>
    <row r="408" spans="1:22" ht="15" customHeight="1" x14ac:dyDescent="0.25">
      <c r="A408" s="1"/>
      <c r="B408" s="4" t="s">
        <v>32</v>
      </c>
      <c r="C408" s="8" t="s">
        <v>33</v>
      </c>
      <c r="I408" s="245"/>
      <c r="J408" s="245"/>
      <c r="K408" s="245"/>
      <c r="L408" s="245"/>
      <c r="M408" s="245"/>
      <c r="N408" s="245"/>
      <c r="O408" s="245"/>
      <c r="P408" s="245"/>
      <c r="Q408" s="245"/>
      <c r="R408" s="245"/>
      <c r="S408" s="245"/>
      <c r="T408" s="245"/>
      <c r="U408" s="245"/>
      <c r="V408" s="245"/>
    </row>
    <row r="409" spans="1:22" ht="15" customHeight="1" x14ac:dyDescent="0.25">
      <c r="A409" s="5" t="s">
        <v>702</v>
      </c>
      <c r="B409" s="6" t="s">
        <v>35</v>
      </c>
      <c r="C409" s="5" t="s">
        <v>703</v>
      </c>
      <c r="I409" s="245"/>
      <c r="J409" s="245"/>
      <c r="K409" s="245"/>
      <c r="L409" s="245"/>
      <c r="M409" s="245"/>
      <c r="N409" s="245"/>
      <c r="O409" s="245"/>
      <c r="P409" s="245"/>
      <c r="Q409" s="245"/>
      <c r="R409" s="245"/>
      <c r="S409" s="245"/>
      <c r="T409" s="245"/>
      <c r="U409" s="245"/>
      <c r="V409" s="245"/>
    </row>
    <row r="410" spans="1:22" ht="45" customHeight="1" x14ac:dyDescent="0.25">
      <c r="A410" s="1"/>
      <c r="B410" s="4" t="s">
        <v>68</v>
      </c>
      <c r="C410" s="8" t="s">
        <v>69</v>
      </c>
      <c r="D410" s="4" t="s">
        <v>70</v>
      </c>
      <c r="E410" s="4" t="s">
        <v>71</v>
      </c>
      <c r="F410" s="228" t="s">
        <v>72</v>
      </c>
      <c r="I410" s="14" t="s">
        <v>73</v>
      </c>
      <c r="J410" s="15" t="s">
        <v>28</v>
      </c>
      <c r="K410" s="14" t="s">
        <v>73</v>
      </c>
      <c r="L410" s="15" t="s">
        <v>28</v>
      </c>
      <c r="M410" s="14" t="s">
        <v>73</v>
      </c>
      <c r="N410" s="172" t="s">
        <v>28</v>
      </c>
      <c r="O410" s="14" t="s">
        <v>73</v>
      </c>
      <c r="P410" s="15" t="s">
        <v>28</v>
      </c>
      <c r="Q410" s="14" t="s">
        <v>73</v>
      </c>
      <c r="R410" s="15" t="s">
        <v>28</v>
      </c>
      <c r="S410" s="14" t="s">
        <v>73</v>
      </c>
      <c r="T410" s="15" t="s">
        <v>28</v>
      </c>
      <c r="U410" s="14" t="s">
        <v>73</v>
      </c>
      <c r="V410" s="15" t="s">
        <v>28</v>
      </c>
    </row>
    <row r="411" spans="1:22" ht="15" customHeight="1" x14ac:dyDescent="0.25">
      <c r="A411" s="5" t="s">
        <v>704</v>
      </c>
      <c r="B411" s="6" t="s">
        <v>705</v>
      </c>
      <c r="C411" s="5" t="s">
        <v>706</v>
      </c>
      <c r="D411" s="6"/>
      <c r="E411" s="6" t="s">
        <v>707</v>
      </c>
      <c r="F411" s="229">
        <v>1194420</v>
      </c>
      <c r="I411" s="16">
        <v>2</v>
      </c>
      <c r="J411" s="13">
        <v>2388840</v>
      </c>
      <c r="K411" s="16">
        <v>2</v>
      </c>
      <c r="L411" s="13">
        <v>2388840</v>
      </c>
      <c r="M411" s="16">
        <v>2</v>
      </c>
      <c r="N411" s="171">
        <v>2388840</v>
      </c>
      <c r="O411" s="16">
        <v>1</v>
      </c>
      <c r="P411" s="13">
        <v>1194420</v>
      </c>
      <c r="Q411" s="16">
        <v>3</v>
      </c>
      <c r="R411" s="13">
        <v>3583260</v>
      </c>
      <c r="S411" s="16">
        <v>1.61</v>
      </c>
      <c r="T411" s="13">
        <v>1923016.2</v>
      </c>
      <c r="U411" s="16">
        <v>0</v>
      </c>
      <c r="V411" s="13">
        <v>0</v>
      </c>
    </row>
    <row r="412" spans="1:22" ht="15" customHeight="1" x14ac:dyDescent="0.25">
      <c r="A412" s="5" t="s">
        <v>708</v>
      </c>
      <c r="B412" s="6" t="s">
        <v>709</v>
      </c>
      <c r="C412" s="5" t="s">
        <v>710</v>
      </c>
      <c r="D412" s="6"/>
      <c r="E412" s="6" t="s">
        <v>698</v>
      </c>
      <c r="F412" s="229">
        <v>93605</v>
      </c>
      <c r="I412" s="16">
        <v>3</v>
      </c>
      <c r="J412" s="13">
        <v>280815</v>
      </c>
      <c r="K412" s="16">
        <v>10</v>
      </c>
      <c r="L412" s="13">
        <v>936050</v>
      </c>
      <c r="M412" s="16">
        <v>10</v>
      </c>
      <c r="N412" s="171">
        <v>936050</v>
      </c>
      <c r="O412" s="16">
        <v>12</v>
      </c>
      <c r="P412" s="13">
        <v>1123260</v>
      </c>
      <c r="Q412" s="16">
        <v>19</v>
      </c>
      <c r="R412" s="13">
        <v>1778495</v>
      </c>
      <c r="S412" s="16">
        <v>11.83</v>
      </c>
      <c r="T412" s="13">
        <v>1107347.1499999999</v>
      </c>
      <c r="U412" s="16">
        <v>0</v>
      </c>
      <c r="V412" s="13">
        <v>0</v>
      </c>
    </row>
    <row r="413" spans="1:22" ht="15" customHeight="1" x14ac:dyDescent="0.25">
      <c r="A413" s="5" t="s">
        <v>711</v>
      </c>
      <c r="B413" s="6" t="s">
        <v>712</v>
      </c>
      <c r="C413" s="5" t="s">
        <v>713</v>
      </c>
      <c r="D413" s="6"/>
      <c r="E413" s="6" t="s">
        <v>698</v>
      </c>
      <c r="F413" s="229">
        <v>695</v>
      </c>
      <c r="I413" s="16">
        <v>11</v>
      </c>
      <c r="J413" s="13">
        <v>7645</v>
      </c>
      <c r="K413" s="16">
        <v>30</v>
      </c>
      <c r="L413" s="13">
        <v>20850</v>
      </c>
      <c r="M413" s="16">
        <v>30</v>
      </c>
      <c r="N413" s="171">
        <v>20850</v>
      </c>
      <c r="O413" s="16">
        <v>20</v>
      </c>
      <c r="P413" s="13">
        <v>13900</v>
      </c>
      <c r="Q413" s="16">
        <v>22</v>
      </c>
      <c r="R413" s="13">
        <v>15290</v>
      </c>
      <c r="S413" s="16">
        <v>43.02</v>
      </c>
      <c r="T413" s="13">
        <v>29898.9</v>
      </c>
      <c r="U413" s="16">
        <v>0</v>
      </c>
      <c r="V413" s="13">
        <v>0</v>
      </c>
    </row>
    <row r="414" spans="1:22" ht="15" customHeight="1" x14ac:dyDescent="0.25">
      <c r="A414" s="5" t="s">
        <v>714</v>
      </c>
      <c r="B414" s="6" t="s">
        <v>715</v>
      </c>
      <c r="C414" s="5" t="s">
        <v>716</v>
      </c>
      <c r="D414" s="6"/>
      <c r="E414" s="6" t="s">
        <v>698</v>
      </c>
      <c r="F414" s="229">
        <v>78010</v>
      </c>
      <c r="I414" s="16">
        <v>1</v>
      </c>
      <c r="J414" s="13">
        <v>78010</v>
      </c>
      <c r="K414" s="16">
        <v>5</v>
      </c>
      <c r="L414" s="13">
        <v>390050</v>
      </c>
      <c r="M414" s="16">
        <v>5</v>
      </c>
      <c r="N414" s="171">
        <v>390050</v>
      </c>
      <c r="O414" s="16">
        <v>2</v>
      </c>
      <c r="P414" s="13">
        <v>156020</v>
      </c>
      <c r="Q414" s="16">
        <v>11</v>
      </c>
      <c r="R414" s="13">
        <v>858110</v>
      </c>
      <c r="S414" s="16">
        <v>9.68</v>
      </c>
      <c r="T414" s="13">
        <v>755136.8</v>
      </c>
      <c r="U414" s="16">
        <v>0</v>
      </c>
      <c r="V414" s="13">
        <v>0</v>
      </c>
    </row>
    <row r="415" spans="1:22" ht="15" customHeight="1" x14ac:dyDescent="0.25">
      <c r="A415" s="1"/>
      <c r="B415" s="4" t="s">
        <v>32</v>
      </c>
      <c r="C415" s="8" t="s">
        <v>33</v>
      </c>
      <c r="I415" s="245"/>
      <c r="J415" s="245"/>
      <c r="K415" s="245"/>
      <c r="L415" s="245"/>
      <c r="M415" s="245"/>
      <c r="N415" s="245"/>
      <c r="O415" s="245"/>
      <c r="P415" s="245"/>
      <c r="Q415" s="245"/>
      <c r="R415" s="245"/>
      <c r="S415" s="245"/>
      <c r="T415" s="245"/>
      <c r="U415" s="245"/>
      <c r="V415" s="245"/>
    </row>
    <row r="416" spans="1:22" ht="15" customHeight="1" x14ac:dyDescent="0.25">
      <c r="A416" s="5" t="s">
        <v>717</v>
      </c>
      <c r="B416" s="6" t="s">
        <v>35</v>
      </c>
      <c r="C416" s="5" t="s">
        <v>718</v>
      </c>
      <c r="I416" s="245"/>
      <c r="J416" s="245"/>
      <c r="K416" s="245"/>
      <c r="L416" s="245"/>
      <c r="M416" s="245"/>
      <c r="N416" s="245"/>
      <c r="O416" s="245"/>
      <c r="P416" s="245"/>
      <c r="Q416" s="245"/>
      <c r="R416" s="245"/>
      <c r="S416" s="245"/>
      <c r="T416" s="245"/>
      <c r="U416" s="245"/>
      <c r="V416" s="245"/>
    </row>
    <row r="417" spans="1:22" ht="45" customHeight="1" x14ac:dyDescent="0.25">
      <c r="A417" s="1"/>
      <c r="B417" s="4" t="s">
        <v>68</v>
      </c>
      <c r="C417" s="8" t="s">
        <v>69</v>
      </c>
      <c r="D417" s="4" t="s">
        <v>70</v>
      </c>
      <c r="E417" s="4" t="s">
        <v>71</v>
      </c>
      <c r="F417" s="228" t="s">
        <v>72</v>
      </c>
      <c r="I417" s="14" t="s">
        <v>73</v>
      </c>
      <c r="J417" s="15" t="s">
        <v>28</v>
      </c>
      <c r="K417" s="14" t="s">
        <v>73</v>
      </c>
      <c r="L417" s="15" t="s">
        <v>28</v>
      </c>
      <c r="M417" s="14" t="s">
        <v>73</v>
      </c>
      <c r="N417" s="172" t="s">
        <v>28</v>
      </c>
      <c r="O417" s="14" t="s">
        <v>73</v>
      </c>
      <c r="P417" s="15" t="s">
        <v>28</v>
      </c>
      <c r="Q417" s="14" t="s">
        <v>73</v>
      </c>
      <c r="R417" s="15" t="s">
        <v>28</v>
      </c>
      <c r="S417" s="14" t="s">
        <v>73</v>
      </c>
      <c r="T417" s="15" t="s">
        <v>28</v>
      </c>
      <c r="U417" s="14" t="s">
        <v>73</v>
      </c>
      <c r="V417" s="15" t="s">
        <v>28</v>
      </c>
    </row>
    <row r="418" spans="1:22" ht="15" customHeight="1" x14ac:dyDescent="0.25">
      <c r="A418" s="5" t="s">
        <v>719</v>
      </c>
      <c r="B418" s="6" t="s">
        <v>720</v>
      </c>
      <c r="C418" s="5" t="s">
        <v>721</v>
      </c>
      <c r="D418" s="6"/>
      <c r="E418" s="6" t="s">
        <v>698</v>
      </c>
      <c r="F418" s="229">
        <v>1126845</v>
      </c>
      <c r="I418" s="16">
        <v>6</v>
      </c>
      <c r="J418" s="13">
        <v>6761070</v>
      </c>
      <c r="K418" s="16">
        <v>8</v>
      </c>
      <c r="L418" s="13">
        <v>9014760</v>
      </c>
      <c r="M418" s="16">
        <v>8</v>
      </c>
      <c r="N418" s="171">
        <v>9014760</v>
      </c>
      <c r="O418" s="16">
        <v>5</v>
      </c>
      <c r="P418" s="13">
        <v>5634225</v>
      </c>
      <c r="Q418" s="16">
        <v>8</v>
      </c>
      <c r="R418" s="13">
        <v>9014760</v>
      </c>
      <c r="S418" s="16">
        <v>7.53</v>
      </c>
      <c r="T418" s="13">
        <v>8485142.8499999996</v>
      </c>
      <c r="U418" s="16">
        <v>0</v>
      </c>
      <c r="V418" s="13">
        <v>0</v>
      </c>
    </row>
    <row r="419" spans="1:22" ht="15" customHeight="1" x14ac:dyDescent="0.25">
      <c r="A419" s="5" t="s">
        <v>722</v>
      </c>
      <c r="B419" s="6" t="s">
        <v>723</v>
      </c>
      <c r="C419" s="5" t="s">
        <v>724</v>
      </c>
      <c r="D419" s="6"/>
      <c r="E419" s="6" t="s">
        <v>698</v>
      </c>
      <c r="F419" s="229">
        <v>42016</v>
      </c>
      <c r="I419" s="16">
        <v>19</v>
      </c>
      <c r="J419" s="13">
        <v>798304</v>
      </c>
      <c r="K419" s="16">
        <v>27</v>
      </c>
      <c r="L419" s="13">
        <v>1134432</v>
      </c>
      <c r="M419" s="16">
        <v>27</v>
      </c>
      <c r="N419" s="171">
        <v>1134432</v>
      </c>
      <c r="O419" s="16">
        <v>25</v>
      </c>
      <c r="P419" s="13">
        <v>1050400</v>
      </c>
      <c r="Q419" s="16">
        <v>48</v>
      </c>
      <c r="R419" s="13">
        <v>2016768</v>
      </c>
      <c r="S419" s="16">
        <v>23.66</v>
      </c>
      <c r="T419" s="13">
        <v>994098.56</v>
      </c>
      <c r="U419" s="16">
        <v>0</v>
      </c>
      <c r="V419" s="13">
        <v>0</v>
      </c>
    </row>
    <row r="420" spans="1:22" ht="15" customHeight="1" x14ac:dyDescent="0.25">
      <c r="A420" s="5" t="s">
        <v>725</v>
      </c>
      <c r="B420" s="6" t="s">
        <v>726</v>
      </c>
      <c r="C420" s="5" t="s">
        <v>727</v>
      </c>
      <c r="D420" s="6"/>
      <c r="E420" s="6" t="s">
        <v>698</v>
      </c>
      <c r="F420" s="229">
        <v>8550</v>
      </c>
      <c r="I420" s="16">
        <v>19</v>
      </c>
      <c r="J420" s="13">
        <v>162450</v>
      </c>
      <c r="K420" s="16">
        <v>36</v>
      </c>
      <c r="L420" s="13">
        <v>307800</v>
      </c>
      <c r="M420" s="16">
        <v>36</v>
      </c>
      <c r="N420" s="171">
        <v>307800</v>
      </c>
      <c r="O420" s="16">
        <v>25</v>
      </c>
      <c r="P420" s="13">
        <v>213750</v>
      </c>
      <c r="Q420" s="16">
        <v>50</v>
      </c>
      <c r="R420" s="13">
        <v>427500</v>
      </c>
      <c r="S420" s="16">
        <v>26.89</v>
      </c>
      <c r="T420" s="13">
        <v>229909.5</v>
      </c>
      <c r="U420" s="16">
        <v>0</v>
      </c>
      <c r="V420" s="13">
        <v>0</v>
      </c>
    </row>
    <row r="421" spans="1:22" ht="15" customHeight="1" x14ac:dyDescent="0.25">
      <c r="A421" s="5" t="s">
        <v>728</v>
      </c>
      <c r="B421" s="6" t="s">
        <v>729</v>
      </c>
      <c r="C421" s="5" t="s">
        <v>730</v>
      </c>
      <c r="D421" s="6"/>
      <c r="E421" s="6" t="s">
        <v>698</v>
      </c>
      <c r="F421" s="229">
        <v>303325</v>
      </c>
      <c r="I421" s="16">
        <v>19</v>
      </c>
      <c r="J421" s="13">
        <v>5763175</v>
      </c>
      <c r="K421" s="16">
        <v>36</v>
      </c>
      <c r="L421" s="13">
        <v>10919700</v>
      </c>
      <c r="M421" s="16">
        <v>36</v>
      </c>
      <c r="N421" s="171">
        <v>10919700</v>
      </c>
      <c r="O421" s="16">
        <v>25</v>
      </c>
      <c r="P421" s="13">
        <v>7583125</v>
      </c>
      <c r="Q421" s="16">
        <v>50</v>
      </c>
      <c r="R421" s="13">
        <v>15166250</v>
      </c>
      <c r="S421" s="16">
        <v>21.51</v>
      </c>
      <c r="T421" s="13">
        <v>6524520.75</v>
      </c>
      <c r="U421" s="16">
        <v>0</v>
      </c>
      <c r="V421" s="13">
        <v>0</v>
      </c>
    </row>
    <row r="422" spans="1:22" ht="15" customHeight="1" x14ac:dyDescent="0.25">
      <c r="A422" s="5" t="s">
        <v>731</v>
      </c>
      <c r="B422" s="6" t="s">
        <v>732</v>
      </c>
      <c r="C422" s="5" t="s">
        <v>733</v>
      </c>
      <c r="D422" s="6"/>
      <c r="E422" s="6" t="s">
        <v>698</v>
      </c>
      <c r="F422" s="229">
        <v>57660</v>
      </c>
      <c r="I422" s="16">
        <v>19</v>
      </c>
      <c r="J422" s="13">
        <v>1095540</v>
      </c>
      <c r="K422" s="16">
        <v>36</v>
      </c>
      <c r="L422" s="13">
        <v>2075760</v>
      </c>
      <c r="M422" s="16">
        <v>36</v>
      </c>
      <c r="N422" s="171">
        <v>2075760</v>
      </c>
      <c r="O422" s="16">
        <v>25</v>
      </c>
      <c r="P422" s="13">
        <v>1441500</v>
      </c>
      <c r="Q422" s="16">
        <v>50</v>
      </c>
      <c r="R422" s="13">
        <v>2883000</v>
      </c>
      <c r="S422" s="16">
        <v>23.66</v>
      </c>
      <c r="T422" s="13">
        <v>1364235.6</v>
      </c>
      <c r="U422" s="16">
        <v>0</v>
      </c>
      <c r="V422" s="13">
        <v>0</v>
      </c>
    </row>
    <row r="423" spans="1:22" ht="15" customHeight="1" x14ac:dyDescent="0.25">
      <c r="A423" s="5" t="s">
        <v>734</v>
      </c>
      <c r="B423" s="6" t="s">
        <v>735</v>
      </c>
      <c r="C423" s="5" t="s">
        <v>736</v>
      </c>
      <c r="D423" s="6"/>
      <c r="E423" s="6" t="s">
        <v>698</v>
      </c>
      <c r="F423" s="229">
        <v>7090</v>
      </c>
      <c r="I423" s="16">
        <v>76</v>
      </c>
      <c r="J423" s="13">
        <v>538840</v>
      </c>
      <c r="K423" s="16">
        <v>300</v>
      </c>
      <c r="L423" s="13">
        <v>2127000</v>
      </c>
      <c r="M423" s="16">
        <v>300</v>
      </c>
      <c r="N423" s="171">
        <v>2127000</v>
      </c>
      <c r="O423" s="16">
        <v>110</v>
      </c>
      <c r="P423" s="13">
        <v>779900</v>
      </c>
      <c r="Q423" s="16">
        <v>130</v>
      </c>
      <c r="R423" s="13">
        <v>921700</v>
      </c>
      <c r="S423" s="16">
        <v>96.8</v>
      </c>
      <c r="T423" s="13">
        <v>686312</v>
      </c>
      <c r="U423" s="16">
        <v>0</v>
      </c>
      <c r="V423" s="13">
        <v>0</v>
      </c>
    </row>
    <row r="424" spans="1:22" ht="15" customHeight="1" x14ac:dyDescent="0.25">
      <c r="A424" s="5" t="s">
        <v>737</v>
      </c>
      <c r="B424" s="6" t="s">
        <v>738</v>
      </c>
      <c r="C424" s="5" t="s">
        <v>739</v>
      </c>
      <c r="D424" s="6"/>
      <c r="E424" s="6" t="s">
        <v>698</v>
      </c>
      <c r="F424" s="229">
        <v>7090</v>
      </c>
      <c r="I424" s="16">
        <v>76</v>
      </c>
      <c r="J424" s="13">
        <v>538840</v>
      </c>
      <c r="K424" s="16">
        <v>300</v>
      </c>
      <c r="L424" s="13">
        <v>2127000</v>
      </c>
      <c r="M424" s="16">
        <v>300</v>
      </c>
      <c r="N424" s="171">
        <v>2127000</v>
      </c>
      <c r="O424" s="16">
        <v>115</v>
      </c>
      <c r="P424" s="13">
        <v>815350</v>
      </c>
      <c r="Q424" s="16">
        <v>130</v>
      </c>
      <c r="R424" s="13">
        <v>921700</v>
      </c>
      <c r="S424" s="16">
        <v>96.8</v>
      </c>
      <c r="T424" s="13">
        <v>686312</v>
      </c>
      <c r="U424" s="16">
        <v>0</v>
      </c>
      <c r="V424" s="13">
        <v>0</v>
      </c>
    </row>
    <row r="425" spans="1:22" ht="15" customHeight="1" x14ac:dyDescent="0.25">
      <c r="A425" s="5" t="s">
        <v>740</v>
      </c>
      <c r="B425" s="6" t="s">
        <v>741</v>
      </c>
      <c r="C425" s="5" t="s">
        <v>742</v>
      </c>
      <c r="D425" s="6"/>
      <c r="E425" s="6" t="s">
        <v>698</v>
      </c>
      <c r="F425" s="229">
        <v>7090</v>
      </c>
      <c r="I425" s="16">
        <v>76</v>
      </c>
      <c r="J425" s="13">
        <v>538840</v>
      </c>
      <c r="K425" s="16">
        <v>300</v>
      </c>
      <c r="L425" s="13">
        <v>2127000</v>
      </c>
      <c r="M425" s="16">
        <v>300</v>
      </c>
      <c r="N425" s="171">
        <v>2127000</v>
      </c>
      <c r="O425" s="16">
        <v>110</v>
      </c>
      <c r="P425" s="13">
        <v>779900</v>
      </c>
      <c r="Q425" s="16">
        <v>130</v>
      </c>
      <c r="R425" s="13">
        <v>921700</v>
      </c>
      <c r="S425" s="16">
        <v>96.8</v>
      </c>
      <c r="T425" s="13">
        <v>686312</v>
      </c>
      <c r="U425" s="16">
        <v>0</v>
      </c>
      <c r="V425" s="13">
        <v>0</v>
      </c>
    </row>
    <row r="426" spans="1:22" ht="15" customHeight="1" x14ac:dyDescent="0.25">
      <c r="A426" s="1"/>
      <c r="B426" s="4" t="s">
        <v>32</v>
      </c>
      <c r="C426" s="8" t="s">
        <v>33</v>
      </c>
      <c r="I426" s="245"/>
      <c r="J426" s="245"/>
      <c r="K426" s="245"/>
      <c r="L426" s="245"/>
      <c r="M426" s="245"/>
      <c r="N426" s="245"/>
      <c r="O426" s="245"/>
      <c r="P426" s="245"/>
      <c r="Q426" s="245"/>
      <c r="R426" s="245"/>
      <c r="S426" s="245"/>
      <c r="T426" s="245"/>
      <c r="U426" s="245"/>
      <c r="V426" s="245"/>
    </row>
    <row r="427" spans="1:22" ht="15" customHeight="1" x14ac:dyDescent="0.25">
      <c r="A427" s="5" t="s">
        <v>743</v>
      </c>
      <c r="B427" s="6" t="s">
        <v>35</v>
      </c>
      <c r="C427" s="5" t="s">
        <v>744</v>
      </c>
      <c r="I427" s="245"/>
      <c r="J427" s="245"/>
      <c r="K427" s="245"/>
      <c r="L427" s="245"/>
      <c r="M427" s="245"/>
      <c r="N427" s="245"/>
      <c r="O427" s="245"/>
      <c r="P427" s="245"/>
      <c r="Q427" s="245"/>
      <c r="R427" s="245"/>
      <c r="S427" s="245"/>
      <c r="T427" s="245"/>
      <c r="U427" s="245"/>
      <c r="V427" s="245"/>
    </row>
    <row r="428" spans="1:22" ht="45" customHeight="1" x14ac:dyDescent="0.25">
      <c r="A428" s="1"/>
      <c r="B428" s="4" t="s">
        <v>68</v>
      </c>
      <c r="C428" s="8" t="s">
        <v>69</v>
      </c>
      <c r="D428" s="4" t="s">
        <v>70</v>
      </c>
      <c r="E428" s="4" t="s">
        <v>71</v>
      </c>
      <c r="F428" s="228" t="s">
        <v>72</v>
      </c>
      <c r="I428" s="14" t="s">
        <v>73</v>
      </c>
      <c r="J428" s="15" t="s">
        <v>28</v>
      </c>
      <c r="K428" s="14" t="s">
        <v>73</v>
      </c>
      <c r="L428" s="15" t="s">
        <v>28</v>
      </c>
      <c r="M428" s="14" t="s">
        <v>73</v>
      </c>
      <c r="N428" s="172" t="s">
        <v>28</v>
      </c>
      <c r="O428" s="14" t="s">
        <v>73</v>
      </c>
      <c r="P428" s="15" t="s">
        <v>28</v>
      </c>
      <c r="Q428" s="14" t="s">
        <v>73</v>
      </c>
      <c r="R428" s="15" t="s">
        <v>28</v>
      </c>
      <c r="S428" s="14" t="s">
        <v>73</v>
      </c>
      <c r="T428" s="15" t="s">
        <v>28</v>
      </c>
      <c r="U428" s="14" t="s">
        <v>73</v>
      </c>
      <c r="V428" s="15" t="s">
        <v>28</v>
      </c>
    </row>
    <row r="429" spans="1:22" ht="15" customHeight="1" x14ac:dyDescent="0.25">
      <c r="A429" s="5" t="s">
        <v>745</v>
      </c>
      <c r="B429" s="6" t="s">
        <v>746</v>
      </c>
      <c r="C429" s="5" t="s">
        <v>747</v>
      </c>
      <c r="D429" s="6"/>
      <c r="E429" s="6" t="s">
        <v>707</v>
      </c>
      <c r="F429" s="229">
        <v>902460</v>
      </c>
      <c r="I429" s="16">
        <v>2</v>
      </c>
      <c r="J429" s="13">
        <v>1804920</v>
      </c>
      <c r="K429" s="16">
        <v>3</v>
      </c>
      <c r="L429" s="13">
        <v>2707380</v>
      </c>
      <c r="M429" s="16">
        <v>3</v>
      </c>
      <c r="N429" s="171">
        <v>2707380</v>
      </c>
      <c r="O429" s="16">
        <v>0.25</v>
      </c>
      <c r="P429" s="13">
        <v>225615</v>
      </c>
      <c r="Q429" s="16">
        <v>3</v>
      </c>
      <c r="R429" s="13">
        <v>2707380</v>
      </c>
      <c r="S429" s="16">
        <v>1.61</v>
      </c>
      <c r="T429" s="13">
        <v>1452960.6</v>
      </c>
      <c r="U429" s="16">
        <v>0</v>
      </c>
      <c r="V429" s="13">
        <v>0</v>
      </c>
    </row>
    <row r="430" spans="1:22" ht="15" customHeight="1" x14ac:dyDescent="0.25">
      <c r="A430" s="1"/>
      <c r="B430" s="4" t="s">
        <v>32</v>
      </c>
      <c r="C430" s="8" t="s">
        <v>33</v>
      </c>
      <c r="I430" s="245"/>
      <c r="J430" s="245"/>
      <c r="K430" s="245"/>
      <c r="L430" s="245"/>
      <c r="M430" s="245"/>
      <c r="N430" s="245"/>
      <c r="O430" s="245"/>
      <c r="P430" s="245"/>
      <c r="Q430" s="245"/>
      <c r="R430" s="245"/>
      <c r="S430" s="245"/>
      <c r="T430" s="245"/>
      <c r="U430" s="245"/>
      <c r="V430" s="245"/>
    </row>
    <row r="431" spans="1:22" ht="15" customHeight="1" x14ac:dyDescent="0.25">
      <c r="A431" s="5" t="s">
        <v>748</v>
      </c>
      <c r="B431" s="6" t="s">
        <v>35</v>
      </c>
      <c r="C431" s="5" t="s">
        <v>486</v>
      </c>
      <c r="I431" s="245"/>
      <c r="J431" s="245"/>
      <c r="K431" s="245"/>
      <c r="L431" s="245"/>
      <c r="M431" s="245"/>
      <c r="N431" s="245"/>
      <c r="O431" s="245"/>
      <c r="P431" s="245"/>
      <c r="Q431" s="245"/>
      <c r="R431" s="245"/>
      <c r="S431" s="245"/>
      <c r="T431" s="245"/>
      <c r="U431" s="245"/>
      <c r="V431" s="245"/>
    </row>
    <row r="432" spans="1:22" ht="45" customHeight="1" x14ac:dyDescent="0.25">
      <c r="A432" s="1"/>
      <c r="B432" s="4" t="s">
        <v>68</v>
      </c>
      <c r="C432" s="8" t="s">
        <v>69</v>
      </c>
      <c r="D432" s="4" t="s">
        <v>70</v>
      </c>
      <c r="E432" s="4" t="s">
        <v>71</v>
      </c>
      <c r="F432" s="228" t="s">
        <v>72</v>
      </c>
      <c r="I432" s="14" t="s">
        <v>73</v>
      </c>
      <c r="J432" s="15" t="s">
        <v>28</v>
      </c>
      <c r="K432" s="14" t="s">
        <v>73</v>
      </c>
      <c r="L432" s="15" t="s">
        <v>28</v>
      </c>
      <c r="M432" s="14" t="s">
        <v>73</v>
      </c>
      <c r="N432" s="172" t="s">
        <v>28</v>
      </c>
      <c r="O432" s="14" t="s">
        <v>73</v>
      </c>
      <c r="P432" s="15" t="s">
        <v>28</v>
      </c>
      <c r="Q432" s="14" t="s">
        <v>73</v>
      </c>
      <c r="R432" s="15" t="s">
        <v>28</v>
      </c>
      <c r="S432" s="14" t="s">
        <v>73</v>
      </c>
      <c r="T432" s="15" t="s">
        <v>28</v>
      </c>
      <c r="U432" s="14" t="s">
        <v>73</v>
      </c>
      <c r="V432" s="15" t="s">
        <v>28</v>
      </c>
    </row>
    <row r="433" spans="1:22" ht="15" customHeight="1" x14ac:dyDescent="0.25">
      <c r="A433" s="5" t="s">
        <v>749</v>
      </c>
      <c r="B433" s="6" t="s">
        <v>750</v>
      </c>
      <c r="C433" s="5" t="s">
        <v>489</v>
      </c>
      <c r="D433" s="6"/>
      <c r="E433" s="6" t="s">
        <v>275</v>
      </c>
      <c r="F433" s="229">
        <v>1</v>
      </c>
      <c r="I433" s="16">
        <v>0</v>
      </c>
      <c r="J433" s="13">
        <v>0</v>
      </c>
      <c r="K433" s="16">
        <v>0</v>
      </c>
      <c r="L433" s="13">
        <v>0</v>
      </c>
      <c r="M433" s="16">
        <v>0</v>
      </c>
      <c r="N433" s="171">
        <v>0</v>
      </c>
      <c r="O433" s="16">
        <v>0</v>
      </c>
      <c r="P433" s="13">
        <v>0</v>
      </c>
      <c r="Q433" s="16">
        <v>0</v>
      </c>
      <c r="R433" s="13">
        <v>0</v>
      </c>
      <c r="S433" s="16">
        <v>0</v>
      </c>
      <c r="T433" s="13">
        <v>0</v>
      </c>
      <c r="U433" s="16">
        <v>45441090.880000003</v>
      </c>
      <c r="V433" s="13">
        <v>45441090.880000003</v>
      </c>
    </row>
    <row r="434" spans="1:22" ht="15" customHeight="1" x14ac:dyDescent="0.25">
      <c r="A434" s="1"/>
      <c r="B434" s="4" t="s">
        <v>32</v>
      </c>
      <c r="C434" s="8" t="s">
        <v>33</v>
      </c>
      <c r="I434" s="245"/>
      <c r="J434" s="245"/>
      <c r="K434" s="245"/>
      <c r="L434" s="245"/>
      <c r="M434" s="245"/>
      <c r="N434" s="245"/>
      <c r="O434" s="245"/>
      <c r="P434" s="245"/>
      <c r="Q434" s="245"/>
      <c r="R434" s="245"/>
      <c r="S434" s="245"/>
      <c r="T434" s="245"/>
      <c r="U434" s="245"/>
      <c r="V434" s="245"/>
    </row>
    <row r="435" spans="1:22" ht="15" customHeight="1" x14ac:dyDescent="0.25">
      <c r="A435" s="5" t="s">
        <v>751</v>
      </c>
      <c r="B435" s="6" t="s">
        <v>35</v>
      </c>
      <c r="C435" s="5" t="s">
        <v>491</v>
      </c>
      <c r="I435" s="245"/>
      <c r="J435" s="245"/>
      <c r="K435" s="245"/>
      <c r="L435" s="245"/>
      <c r="M435" s="245"/>
      <c r="N435" s="245"/>
      <c r="O435" s="245"/>
      <c r="P435" s="245"/>
      <c r="Q435" s="245"/>
      <c r="R435" s="245"/>
      <c r="S435" s="245"/>
      <c r="T435" s="245"/>
      <c r="U435" s="245"/>
      <c r="V435" s="245"/>
    </row>
    <row r="436" spans="1:22" x14ac:dyDescent="0.25">
      <c r="A436" s="246" t="s">
        <v>752</v>
      </c>
      <c r="B436" s="246"/>
      <c r="C436" s="246"/>
      <c r="D436" s="247"/>
      <c r="E436" s="247"/>
      <c r="F436" s="246"/>
      <c r="I436" s="12" t="s">
        <v>753</v>
      </c>
      <c r="J436" s="13">
        <v>91861</v>
      </c>
      <c r="K436" s="12" t="s">
        <v>753</v>
      </c>
      <c r="L436" s="13">
        <v>115800</v>
      </c>
      <c r="M436" s="12" t="s">
        <v>753</v>
      </c>
      <c r="N436" s="171">
        <v>115800</v>
      </c>
      <c r="O436" s="12" t="s">
        <v>753</v>
      </c>
      <c r="P436" s="13">
        <v>47589</v>
      </c>
      <c r="Q436" s="12" t="s">
        <v>753</v>
      </c>
      <c r="R436" s="13">
        <v>130209</v>
      </c>
      <c r="S436" s="12" t="s">
        <v>753</v>
      </c>
      <c r="T436" s="13">
        <v>115078.6</v>
      </c>
      <c r="U436" s="12" t="s">
        <v>753</v>
      </c>
      <c r="V436" s="13">
        <v>210161.1</v>
      </c>
    </row>
    <row r="437" spans="1:22" ht="15" customHeight="1" x14ac:dyDescent="0.25">
      <c r="A437" s="1"/>
      <c r="B437" s="4" t="s">
        <v>32</v>
      </c>
      <c r="C437" s="8" t="s">
        <v>33</v>
      </c>
      <c r="I437" s="245"/>
      <c r="J437" s="245"/>
      <c r="K437" s="245"/>
      <c r="L437" s="245"/>
      <c r="M437" s="245"/>
      <c r="N437" s="245"/>
      <c r="O437" s="245"/>
      <c r="P437" s="245"/>
      <c r="Q437" s="245"/>
      <c r="R437" s="245"/>
      <c r="S437" s="245"/>
      <c r="T437" s="245"/>
      <c r="U437" s="245"/>
      <c r="V437" s="245"/>
    </row>
    <row r="438" spans="1:22" ht="15" customHeight="1" x14ac:dyDescent="0.25">
      <c r="A438" s="5" t="s">
        <v>754</v>
      </c>
      <c r="B438" s="6" t="s">
        <v>35</v>
      </c>
      <c r="C438" s="5" t="s">
        <v>755</v>
      </c>
      <c r="I438" s="245"/>
      <c r="J438" s="245"/>
      <c r="K438" s="245"/>
      <c r="L438" s="245"/>
      <c r="M438" s="245"/>
      <c r="N438" s="245"/>
      <c r="O438" s="245"/>
      <c r="P438" s="245"/>
      <c r="Q438" s="245"/>
      <c r="R438" s="245"/>
      <c r="S438" s="245"/>
      <c r="T438" s="245"/>
      <c r="U438" s="245"/>
      <c r="V438" s="245"/>
    </row>
    <row r="439" spans="1:22" ht="15" customHeight="1" x14ac:dyDescent="0.25">
      <c r="A439" s="5" t="s">
        <v>756</v>
      </c>
      <c r="B439" s="6" t="s">
        <v>35</v>
      </c>
      <c r="C439" s="5" t="s">
        <v>757</v>
      </c>
      <c r="I439" s="245"/>
      <c r="J439" s="245"/>
      <c r="K439" s="245"/>
      <c r="L439" s="245"/>
      <c r="M439" s="245"/>
      <c r="N439" s="245"/>
      <c r="O439" s="245"/>
      <c r="P439" s="245"/>
      <c r="Q439" s="245"/>
      <c r="R439" s="245"/>
      <c r="S439" s="245"/>
      <c r="T439" s="245"/>
      <c r="U439" s="245"/>
      <c r="V439" s="245"/>
    </row>
    <row r="440" spans="1:22" ht="15" customHeight="1" x14ac:dyDescent="0.25">
      <c r="A440" s="5" t="s">
        <v>758</v>
      </c>
      <c r="B440" s="6" t="s">
        <v>35</v>
      </c>
      <c r="C440" s="5" t="s">
        <v>759</v>
      </c>
      <c r="I440" s="245"/>
      <c r="J440" s="245"/>
      <c r="K440" s="245"/>
      <c r="L440" s="245"/>
      <c r="M440" s="245"/>
      <c r="N440" s="245"/>
      <c r="O440" s="245"/>
      <c r="P440" s="245"/>
      <c r="Q440" s="245"/>
      <c r="R440" s="245"/>
      <c r="S440" s="245"/>
      <c r="T440" s="245"/>
      <c r="U440" s="245"/>
      <c r="V440" s="245"/>
    </row>
    <row r="441" spans="1:22" ht="15" customHeight="1" x14ac:dyDescent="0.25">
      <c r="A441" s="5" t="s">
        <v>760</v>
      </c>
      <c r="B441" s="6" t="s">
        <v>35</v>
      </c>
      <c r="C441" s="5" t="s">
        <v>761</v>
      </c>
      <c r="I441" s="245"/>
      <c r="J441" s="245"/>
      <c r="K441" s="245"/>
      <c r="L441" s="245"/>
      <c r="M441" s="245"/>
      <c r="N441" s="245"/>
      <c r="O441" s="245"/>
      <c r="P441" s="245"/>
      <c r="Q441" s="245"/>
      <c r="R441" s="245"/>
      <c r="S441" s="245"/>
      <c r="T441" s="245"/>
      <c r="U441" s="245"/>
      <c r="V441" s="245"/>
    </row>
    <row r="442" spans="1:22" ht="45" customHeight="1" x14ac:dyDescent="0.25">
      <c r="A442" s="1"/>
      <c r="B442" s="4" t="s">
        <v>68</v>
      </c>
      <c r="C442" s="8" t="s">
        <v>69</v>
      </c>
      <c r="D442" s="4" t="s">
        <v>70</v>
      </c>
      <c r="E442" s="4" t="s">
        <v>71</v>
      </c>
      <c r="F442" s="228" t="s">
        <v>72</v>
      </c>
      <c r="I442" s="14" t="s">
        <v>73</v>
      </c>
      <c r="J442" s="15" t="s">
        <v>28</v>
      </c>
      <c r="K442" s="14" t="s">
        <v>73</v>
      </c>
      <c r="L442" s="15" t="s">
        <v>28</v>
      </c>
      <c r="M442" s="14" t="s">
        <v>73</v>
      </c>
      <c r="N442" s="172" t="s">
        <v>28</v>
      </c>
      <c r="O442" s="14" t="s">
        <v>73</v>
      </c>
      <c r="P442" s="15" t="s">
        <v>28</v>
      </c>
      <c r="Q442" s="14" t="s">
        <v>73</v>
      </c>
      <c r="R442" s="15" t="s">
        <v>28</v>
      </c>
      <c r="S442" s="14" t="s">
        <v>73</v>
      </c>
      <c r="T442" s="15" t="s">
        <v>28</v>
      </c>
      <c r="U442" s="14" t="s">
        <v>73</v>
      </c>
      <c r="V442" s="15" t="s">
        <v>28</v>
      </c>
    </row>
    <row r="443" spans="1:22" ht="15" customHeight="1" x14ac:dyDescent="0.25">
      <c r="A443" s="5" t="s">
        <v>762</v>
      </c>
      <c r="B443" s="6" t="s">
        <v>763</v>
      </c>
      <c r="C443" s="5" t="s">
        <v>764</v>
      </c>
      <c r="D443" s="6"/>
      <c r="E443" s="6" t="s">
        <v>504</v>
      </c>
      <c r="F443" s="229">
        <v>3</v>
      </c>
      <c r="I443" s="16">
        <v>10706</v>
      </c>
      <c r="J443" s="13">
        <v>32118</v>
      </c>
      <c r="K443" s="16">
        <v>25000</v>
      </c>
      <c r="L443" s="13">
        <v>75000</v>
      </c>
      <c r="M443" s="16">
        <v>25000</v>
      </c>
      <c r="N443" s="171">
        <v>75000</v>
      </c>
      <c r="O443" s="16">
        <v>6642</v>
      </c>
      <c r="P443" s="13">
        <v>19926</v>
      </c>
      <c r="Q443" s="16">
        <v>22855</v>
      </c>
      <c r="R443" s="13">
        <v>68565</v>
      </c>
      <c r="S443" s="16">
        <v>12906.01</v>
      </c>
      <c r="T443" s="13">
        <v>38718.03</v>
      </c>
      <c r="U443" s="16">
        <v>0</v>
      </c>
      <c r="V443" s="13">
        <v>0</v>
      </c>
    </row>
    <row r="444" spans="1:22" ht="15" customHeight="1" x14ac:dyDescent="0.25">
      <c r="A444" s="5" t="s">
        <v>765</v>
      </c>
      <c r="B444" s="6" t="s">
        <v>766</v>
      </c>
      <c r="C444" s="5" t="s">
        <v>767</v>
      </c>
      <c r="D444" s="6"/>
      <c r="E444" s="6" t="s">
        <v>504</v>
      </c>
      <c r="F444" s="229">
        <v>2</v>
      </c>
      <c r="I444" s="16">
        <v>4112</v>
      </c>
      <c r="J444" s="13">
        <v>8224</v>
      </c>
      <c r="K444" s="16">
        <v>1650</v>
      </c>
      <c r="L444" s="13">
        <v>3300</v>
      </c>
      <c r="M444" s="16">
        <v>1650</v>
      </c>
      <c r="N444" s="171">
        <v>3300</v>
      </c>
      <c r="O444" s="16">
        <v>3927</v>
      </c>
      <c r="P444" s="13">
        <v>7854</v>
      </c>
      <c r="Q444" s="16">
        <v>2186</v>
      </c>
      <c r="R444" s="13">
        <v>4372</v>
      </c>
      <c r="S444" s="16">
        <v>8604.01</v>
      </c>
      <c r="T444" s="13">
        <v>17208.02</v>
      </c>
      <c r="U444" s="16">
        <v>0</v>
      </c>
      <c r="V444" s="13">
        <v>0</v>
      </c>
    </row>
    <row r="445" spans="1:22" ht="15" customHeight="1" x14ac:dyDescent="0.25">
      <c r="A445" s="5" t="s">
        <v>768</v>
      </c>
      <c r="B445" s="6" t="s">
        <v>769</v>
      </c>
      <c r="C445" s="5" t="s">
        <v>770</v>
      </c>
      <c r="D445" s="6"/>
      <c r="E445" s="6" t="s">
        <v>504</v>
      </c>
      <c r="F445" s="229">
        <v>2</v>
      </c>
      <c r="I445" s="16">
        <v>2409</v>
      </c>
      <c r="J445" s="13">
        <v>4818</v>
      </c>
      <c r="K445" s="16">
        <v>400</v>
      </c>
      <c r="L445" s="13">
        <v>800</v>
      </c>
      <c r="M445" s="16">
        <v>400</v>
      </c>
      <c r="N445" s="171">
        <v>800</v>
      </c>
      <c r="O445" s="16">
        <v>2772</v>
      </c>
      <c r="P445" s="13">
        <v>5544</v>
      </c>
      <c r="Q445" s="16">
        <v>2186</v>
      </c>
      <c r="R445" s="13">
        <v>4372</v>
      </c>
      <c r="S445" s="16">
        <v>10755.01</v>
      </c>
      <c r="T445" s="13">
        <v>21510.02</v>
      </c>
      <c r="U445" s="16">
        <v>0</v>
      </c>
      <c r="V445" s="13">
        <v>0</v>
      </c>
    </row>
    <row r="446" spans="1:22" ht="15" customHeight="1" x14ac:dyDescent="0.25">
      <c r="A446" s="1"/>
      <c r="B446" s="4" t="s">
        <v>32</v>
      </c>
      <c r="C446" s="8" t="s">
        <v>33</v>
      </c>
      <c r="I446" s="245"/>
      <c r="J446" s="245"/>
      <c r="K446" s="245"/>
      <c r="L446" s="245"/>
      <c r="M446" s="245"/>
      <c r="N446" s="245"/>
      <c r="O446" s="245"/>
      <c r="P446" s="245"/>
      <c r="Q446" s="245"/>
      <c r="R446" s="245"/>
      <c r="S446" s="245"/>
      <c r="T446" s="245"/>
      <c r="U446" s="245"/>
      <c r="V446" s="245"/>
    </row>
    <row r="447" spans="1:22" ht="15" customHeight="1" x14ac:dyDescent="0.25">
      <c r="A447" s="5" t="s">
        <v>771</v>
      </c>
      <c r="B447" s="6" t="s">
        <v>35</v>
      </c>
      <c r="C447" s="5" t="s">
        <v>772</v>
      </c>
      <c r="I447" s="245"/>
      <c r="J447" s="245"/>
      <c r="K447" s="245"/>
      <c r="L447" s="245"/>
      <c r="M447" s="245"/>
      <c r="N447" s="245"/>
      <c r="O447" s="245"/>
      <c r="P447" s="245"/>
      <c r="Q447" s="245"/>
      <c r="R447" s="245"/>
      <c r="S447" s="245"/>
      <c r="T447" s="245"/>
      <c r="U447" s="245"/>
      <c r="V447" s="245"/>
    </row>
    <row r="448" spans="1:22" ht="15" customHeight="1" x14ac:dyDescent="0.25">
      <c r="A448" s="5" t="s">
        <v>773</v>
      </c>
      <c r="B448" s="6" t="s">
        <v>35</v>
      </c>
      <c r="C448" s="5" t="s">
        <v>774</v>
      </c>
      <c r="I448" s="245"/>
      <c r="J448" s="245"/>
      <c r="K448" s="245"/>
      <c r="L448" s="245"/>
      <c r="M448" s="245"/>
      <c r="N448" s="245"/>
      <c r="O448" s="245"/>
      <c r="P448" s="245"/>
      <c r="Q448" s="245"/>
      <c r="R448" s="245"/>
      <c r="S448" s="245"/>
      <c r="T448" s="245"/>
      <c r="U448" s="245"/>
      <c r="V448" s="245"/>
    </row>
    <row r="449" spans="1:22" ht="15" customHeight="1" x14ac:dyDescent="0.25">
      <c r="A449" s="5" t="s">
        <v>775</v>
      </c>
      <c r="B449" s="6" t="s">
        <v>35</v>
      </c>
      <c r="C449" s="5" t="s">
        <v>776</v>
      </c>
      <c r="I449" s="245"/>
      <c r="J449" s="245"/>
      <c r="K449" s="245"/>
      <c r="L449" s="245"/>
      <c r="M449" s="245"/>
      <c r="N449" s="245"/>
      <c r="O449" s="245"/>
      <c r="P449" s="245"/>
      <c r="Q449" s="245"/>
      <c r="R449" s="245"/>
      <c r="S449" s="245"/>
      <c r="T449" s="245"/>
      <c r="U449" s="245"/>
      <c r="V449" s="245"/>
    </row>
    <row r="450" spans="1:22" ht="45" customHeight="1" x14ac:dyDescent="0.25">
      <c r="A450" s="1"/>
      <c r="B450" s="4" t="s">
        <v>68</v>
      </c>
      <c r="C450" s="8" t="s">
        <v>69</v>
      </c>
      <c r="D450" s="4" t="s">
        <v>70</v>
      </c>
      <c r="E450" s="4" t="s">
        <v>71</v>
      </c>
      <c r="F450" s="228" t="s">
        <v>72</v>
      </c>
      <c r="I450" s="14" t="s">
        <v>73</v>
      </c>
      <c r="J450" s="15" t="s">
        <v>28</v>
      </c>
      <c r="K450" s="14" t="s">
        <v>73</v>
      </c>
      <c r="L450" s="15" t="s">
        <v>28</v>
      </c>
      <c r="M450" s="14" t="s">
        <v>73</v>
      </c>
      <c r="N450" s="172" t="s">
        <v>28</v>
      </c>
      <c r="O450" s="14" t="s">
        <v>73</v>
      </c>
      <c r="P450" s="15" t="s">
        <v>28</v>
      </c>
      <c r="Q450" s="14" t="s">
        <v>73</v>
      </c>
      <c r="R450" s="15" t="s">
        <v>28</v>
      </c>
      <c r="S450" s="14" t="s">
        <v>73</v>
      </c>
      <c r="T450" s="15" t="s">
        <v>28</v>
      </c>
      <c r="U450" s="14" t="s">
        <v>73</v>
      </c>
      <c r="V450" s="15" t="s">
        <v>28</v>
      </c>
    </row>
    <row r="451" spans="1:22" ht="15" customHeight="1" x14ac:dyDescent="0.25">
      <c r="A451" s="5" t="s">
        <v>777</v>
      </c>
      <c r="B451" s="6" t="s">
        <v>778</v>
      </c>
      <c r="C451" s="5" t="s">
        <v>779</v>
      </c>
      <c r="D451" s="6"/>
      <c r="E451" s="6" t="s">
        <v>504</v>
      </c>
      <c r="F451" s="229">
        <v>3</v>
      </c>
      <c r="I451" s="16">
        <v>7887</v>
      </c>
      <c r="J451" s="13">
        <v>23661</v>
      </c>
      <c r="K451" s="16">
        <v>12000</v>
      </c>
      <c r="L451" s="13">
        <v>36000</v>
      </c>
      <c r="M451" s="16">
        <v>12000</v>
      </c>
      <c r="N451" s="171">
        <v>36000</v>
      </c>
      <c r="O451" s="16">
        <v>2599</v>
      </c>
      <c r="P451" s="13">
        <v>7797</v>
      </c>
      <c r="Q451" s="16">
        <v>8050</v>
      </c>
      <c r="R451" s="13">
        <v>24150</v>
      </c>
      <c r="S451" s="16">
        <v>3764.25</v>
      </c>
      <c r="T451" s="13">
        <v>11292.75</v>
      </c>
      <c r="U451" s="16">
        <v>0</v>
      </c>
      <c r="V451" s="13">
        <v>0</v>
      </c>
    </row>
    <row r="452" spans="1:22" ht="15" customHeight="1" x14ac:dyDescent="0.25">
      <c r="A452" s="5" t="s">
        <v>780</v>
      </c>
      <c r="B452" s="6" t="s">
        <v>781</v>
      </c>
      <c r="C452" s="5" t="s">
        <v>782</v>
      </c>
      <c r="D452" s="6"/>
      <c r="E452" s="6" t="s">
        <v>504</v>
      </c>
      <c r="F452" s="229">
        <v>2</v>
      </c>
      <c r="I452" s="16">
        <v>7809</v>
      </c>
      <c r="J452" s="13">
        <v>15618</v>
      </c>
      <c r="K452" s="16">
        <v>250</v>
      </c>
      <c r="L452" s="13">
        <v>500</v>
      </c>
      <c r="M452" s="16">
        <v>250</v>
      </c>
      <c r="N452" s="171">
        <v>500</v>
      </c>
      <c r="O452" s="16">
        <v>1617</v>
      </c>
      <c r="P452" s="13">
        <v>3234</v>
      </c>
      <c r="Q452" s="16">
        <v>7475</v>
      </c>
      <c r="R452" s="13">
        <v>14950</v>
      </c>
      <c r="S452" s="16">
        <v>6453.01</v>
      </c>
      <c r="T452" s="13">
        <v>12906.02</v>
      </c>
      <c r="U452" s="16">
        <v>0</v>
      </c>
      <c r="V452" s="13">
        <v>0</v>
      </c>
    </row>
    <row r="453" spans="1:22" ht="15" customHeight="1" x14ac:dyDescent="0.25">
      <c r="A453" s="5" t="s">
        <v>783</v>
      </c>
      <c r="B453" s="6" t="s">
        <v>784</v>
      </c>
      <c r="C453" s="5" t="s">
        <v>785</v>
      </c>
      <c r="D453" s="6"/>
      <c r="E453" s="6" t="s">
        <v>504</v>
      </c>
      <c r="F453" s="229">
        <v>2</v>
      </c>
      <c r="I453" s="16">
        <v>3711</v>
      </c>
      <c r="J453" s="13">
        <v>7422</v>
      </c>
      <c r="K453" s="16">
        <v>100</v>
      </c>
      <c r="L453" s="13">
        <v>200</v>
      </c>
      <c r="M453" s="16">
        <v>100</v>
      </c>
      <c r="N453" s="171">
        <v>200</v>
      </c>
      <c r="O453" s="16">
        <v>1617</v>
      </c>
      <c r="P453" s="13">
        <v>3234</v>
      </c>
      <c r="Q453" s="16">
        <v>6900</v>
      </c>
      <c r="R453" s="13">
        <v>13800</v>
      </c>
      <c r="S453" s="16">
        <v>6721.88</v>
      </c>
      <c r="T453" s="13">
        <v>13443.76</v>
      </c>
      <c r="U453" s="16">
        <v>0</v>
      </c>
      <c r="V453" s="13">
        <v>0</v>
      </c>
    </row>
    <row r="454" spans="1:22" ht="15" customHeight="1" x14ac:dyDescent="0.25">
      <c r="A454" s="1"/>
      <c r="B454" s="4" t="s">
        <v>32</v>
      </c>
      <c r="C454" s="8" t="s">
        <v>33</v>
      </c>
      <c r="I454" s="245"/>
      <c r="J454" s="245"/>
      <c r="K454" s="245"/>
      <c r="L454" s="245"/>
      <c r="M454" s="245"/>
      <c r="N454" s="245"/>
      <c r="O454" s="245"/>
      <c r="P454" s="245"/>
      <c r="Q454" s="245"/>
      <c r="R454" s="245"/>
      <c r="S454" s="245"/>
      <c r="T454" s="245"/>
      <c r="U454" s="245"/>
      <c r="V454" s="245"/>
    </row>
    <row r="455" spans="1:22" ht="15" customHeight="1" x14ac:dyDescent="0.25">
      <c r="A455" s="5" t="s">
        <v>786</v>
      </c>
      <c r="B455" s="6" t="s">
        <v>35</v>
      </c>
      <c r="C455" s="5" t="s">
        <v>486</v>
      </c>
      <c r="I455" s="245"/>
      <c r="J455" s="245"/>
      <c r="K455" s="245"/>
      <c r="L455" s="245"/>
      <c r="M455" s="245"/>
      <c r="N455" s="245"/>
      <c r="O455" s="245"/>
      <c r="P455" s="245"/>
      <c r="Q455" s="245"/>
      <c r="R455" s="245"/>
      <c r="S455" s="245"/>
      <c r="T455" s="245"/>
      <c r="U455" s="245"/>
      <c r="V455" s="245"/>
    </row>
    <row r="456" spans="1:22" ht="45" customHeight="1" x14ac:dyDescent="0.25">
      <c r="A456" s="1"/>
      <c r="B456" s="4" t="s">
        <v>68</v>
      </c>
      <c r="C456" s="8" t="s">
        <v>69</v>
      </c>
      <c r="D456" s="4" t="s">
        <v>70</v>
      </c>
      <c r="E456" s="4" t="s">
        <v>71</v>
      </c>
      <c r="F456" s="228" t="s">
        <v>72</v>
      </c>
      <c r="I456" s="14" t="s">
        <v>73</v>
      </c>
      <c r="J456" s="15" t="s">
        <v>28</v>
      </c>
      <c r="K456" s="14" t="s">
        <v>73</v>
      </c>
      <c r="L456" s="15" t="s">
        <v>28</v>
      </c>
      <c r="M456" s="14" t="s">
        <v>73</v>
      </c>
      <c r="N456" s="172" t="s">
        <v>28</v>
      </c>
      <c r="O456" s="14" t="s">
        <v>73</v>
      </c>
      <c r="P456" s="15" t="s">
        <v>28</v>
      </c>
      <c r="Q456" s="14" t="s">
        <v>73</v>
      </c>
      <c r="R456" s="15" t="s">
        <v>28</v>
      </c>
      <c r="S456" s="14" t="s">
        <v>73</v>
      </c>
      <c r="T456" s="15" t="s">
        <v>28</v>
      </c>
      <c r="U456" s="14" t="s">
        <v>73</v>
      </c>
      <c r="V456" s="15" t="s">
        <v>28</v>
      </c>
    </row>
    <row r="457" spans="1:22" ht="15" customHeight="1" x14ac:dyDescent="0.25">
      <c r="A457" s="5" t="s">
        <v>787</v>
      </c>
      <c r="B457" s="6" t="s">
        <v>788</v>
      </c>
      <c r="C457" s="5" t="s">
        <v>624</v>
      </c>
      <c r="D457" s="6"/>
      <c r="E457" s="6" t="s">
        <v>275</v>
      </c>
      <c r="F457" s="229">
        <v>1</v>
      </c>
      <c r="I457" s="16">
        <v>0</v>
      </c>
      <c r="J457" s="13">
        <v>0</v>
      </c>
      <c r="K457" s="16">
        <v>0</v>
      </c>
      <c r="L457" s="13">
        <v>0</v>
      </c>
      <c r="M457" s="16">
        <v>0</v>
      </c>
      <c r="N457" s="171">
        <v>0</v>
      </c>
      <c r="O457" s="16">
        <v>0</v>
      </c>
      <c r="P457" s="13">
        <v>0</v>
      </c>
      <c r="Q457" s="16">
        <v>0</v>
      </c>
      <c r="R457" s="13">
        <v>0</v>
      </c>
      <c r="S457" s="16">
        <v>0</v>
      </c>
      <c r="T457" s="13">
        <v>0</v>
      </c>
      <c r="U457" s="16">
        <v>210161.1</v>
      </c>
      <c r="V457" s="13">
        <v>210161.1</v>
      </c>
    </row>
    <row r="458" spans="1:22" ht="15" customHeight="1" x14ac:dyDescent="0.25">
      <c r="A458" s="1"/>
      <c r="B458" s="4" t="s">
        <v>32</v>
      </c>
      <c r="C458" s="8" t="s">
        <v>33</v>
      </c>
      <c r="I458" s="245"/>
      <c r="J458" s="245"/>
      <c r="K458" s="245"/>
      <c r="L458" s="245"/>
      <c r="M458" s="245"/>
      <c r="N458" s="245"/>
      <c r="O458" s="245"/>
      <c r="P458" s="245"/>
      <c r="Q458" s="245"/>
      <c r="R458" s="245"/>
      <c r="S458" s="245"/>
      <c r="T458" s="245"/>
      <c r="U458" s="245"/>
      <c r="V458" s="245"/>
    </row>
    <row r="459" spans="1:22" ht="15" customHeight="1" x14ac:dyDescent="0.25">
      <c r="A459" s="5" t="s">
        <v>789</v>
      </c>
      <c r="B459" s="6" t="s">
        <v>35</v>
      </c>
      <c r="C459" s="5" t="s">
        <v>491</v>
      </c>
      <c r="I459" s="245"/>
      <c r="J459" s="245"/>
      <c r="K459" s="245"/>
      <c r="L459" s="245"/>
      <c r="M459" s="245"/>
      <c r="N459" s="245"/>
      <c r="O459" s="245"/>
      <c r="P459" s="245"/>
      <c r="Q459" s="245"/>
      <c r="R459" s="245"/>
      <c r="S459" s="245"/>
      <c r="T459" s="245"/>
      <c r="U459" s="245"/>
      <c r="V459" s="245"/>
    </row>
    <row r="460" spans="1:22" x14ac:dyDescent="0.25">
      <c r="A460" s="246" t="s">
        <v>790</v>
      </c>
      <c r="B460" s="246"/>
      <c r="C460" s="246"/>
      <c r="D460" s="247"/>
      <c r="E460" s="247"/>
      <c r="F460" s="246"/>
      <c r="I460" s="12" t="s">
        <v>791</v>
      </c>
      <c r="J460" s="13">
        <v>22009997</v>
      </c>
      <c r="K460" s="12" t="s">
        <v>791</v>
      </c>
      <c r="L460" s="13">
        <v>34506350</v>
      </c>
      <c r="M460" s="12" t="s">
        <v>791</v>
      </c>
      <c r="N460" s="171">
        <v>34506350</v>
      </c>
      <c r="O460" s="12" t="s">
        <v>791</v>
      </c>
      <c r="P460" s="13">
        <v>27853010</v>
      </c>
      <c r="Q460" s="12" t="s">
        <v>791</v>
      </c>
      <c r="R460" s="13">
        <v>28139984</v>
      </c>
      <c r="S460" s="12" t="s">
        <v>791</v>
      </c>
      <c r="T460" s="13">
        <v>23630754.260000002</v>
      </c>
      <c r="U460" s="12" t="s">
        <v>791</v>
      </c>
      <c r="V460" s="13">
        <v>63697493.030000001</v>
      </c>
    </row>
    <row r="461" spans="1:22" ht="15" customHeight="1" x14ac:dyDescent="0.25">
      <c r="A461" s="1"/>
      <c r="B461" s="4" t="s">
        <v>32</v>
      </c>
      <c r="C461" s="8" t="s">
        <v>33</v>
      </c>
      <c r="I461" s="245"/>
      <c r="J461" s="245"/>
      <c r="K461" s="245"/>
      <c r="L461" s="245"/>
      <c r="M461" s="245"/>
      <c r="N461" s="245"/>
      <c r="O461" s="245"/>
      <c r="P461" s="245"/>
      <c r="Q461" s="245"/>
      <c r="R461" s="245"/>
      <c r="S461" s="245"/>
      <c r="T461" s="245"/>
      <c r="U461" s="245"/>
      <c r="V461" s="245"/>
    </row>
    <row r="462" spans="1:22" ht="15" customHeight="1" x14ac:dyDescent="0.25">
      <c r="A462" s="5" t="s">
        <v>792</v>
      </c>
      <c r="B462" s="6" t="s">
        <v>35</v>
      </c>
      <c r="C462" s="5" t="s">
        <v>793</v>
      </c>
      <c r="I462" s="245"/>
      <c r="J462" s="245"/>
      <c r="K462" s="245"/>
      <c r="L462" s="245"/>
      <c r="M462" s="245"/>
      <c r="N462" s="245"/>
      <c r="O462" s="245"/>
      <c r="P462" s="245"/>
      <c r="Q462" s="245"/>
      <c r="R462" s="245"/>
      <c r="S462" s="245"/>
      <c r="T462" s="245"/>
      <c r="U462" s="245"/>
      <c r="V462" s="245"/>
    </row>
    <row r="463" spans="1:22" ht="45" customHeight="1" x14ac:dyDescent="0.25">
      <c r="A463" s="1"/>
      <c r="B463" s="4" t="s">
        <v>68</v>
      </c>
      <c r="C463" s="8" t="s">
        <v>69</v>
      </c>
      <c r="D463" s="4" t="s">
        <v>70</v>
      </c>
      <c r="E463" s="4" t="s">
        <v>71</v>
      </c>
      <c r="F463" s="228" t="s">
        <v>72</v>
      </c>
      <c r="I463" s="14" t="s">
        <v>73</v>
      </c>
      <c r="J463" s="15" t="s">
        <v>28</v>
      </c>
      <c r="K463" s="14" t="s">
        <v>73</v>
      </c>
      <c r="L463" s="15" t="s">
        <v>28</v>
      </c>
      <c r="M463" s="14" t="s">
        <v>73</v>
      </c>
      <c r="N463" s="172" t="s">
        <v>28</v>
      </c>
      <c r="O463" s="14" t="s">
        <v>73</v>
      </c>
      <c r="P463" s="15" t="s">
        <v>28</v>
      </c>
      <c r="Q463" s="14" t="s">
        <v>73</v>
      </c>
      <c r="R463" s="15" t="s">
        <v>28</v>
      </c>
      <c r="S463" s="14" t="s">
        <v>73</v>
      </c>
      <c r="T463" s="15" t="s">
        <v>28</v>
      </c>
      <c r="U463" s="14" t="s">
        <v>73</v>
      </c>
      <c r="V463" s="15" t="s">
        <v>28</v>
      </c>
    </row>
    <row r="464" spans="1:22" ht="15" customHeight="1" x14ac:dyDescent="0.25">
      <c r="A464" s="5" t="s">
        <v>794</v>
      </c>
      <c r="B464" s="6" t="s">
        <v>795</v>
      </c>
      <c r="C464" s="5" t="s">
        <v>796</v>
      </c>
      <c r="D464" s="6"/>
      <c r="E464" s="6" t="s">
        <v>707</v>
      </c>
      <c r="F464" s="229">
        <v>8153</v>
      </c>
      <c r="I464" s="16">
        <v>3</v>
      </c>
      <c r="J464" s="13">
        <v>24459</v>
      </c>
      <c r="K464" s="16">
        <v>5</v>
      </c>
      <c r="L464" s="13">
        <v>40765</v>
      </c>
      <c r="M464" s="16">
        <v>5</v>
      </c>
      <c r="N464" s="171">
        <v>40765</v>
      </c>
      <c r="O464" s="16">
        <v>8</v>
      </c>
      <c r="P464" s="13">
        <v>65224</v>
      </c>
      <c r="Q464" s="16">
        <v>4</v>
      </c>
      <c r="R464" s="13">
        <v>32612</v>
      </c>
      <c r="S464" s="16">
        <v>3.23</v>
      </c>
      <c r="T464" s="13">
        <v>26334.19</v>
      </c>
      <c r="U464" s="16">
        <v>0</v>
      </c>
      <c r="V464" s="13">
        <v>0</v>
      </c>
    </row>
    <row r="465" spans="1:22" ht="15" customHeight="1" x14ac:dyDescent="0.25">
      <c r="A465" s="5" t="s">
        <v>797</v>
      </c>
      <c r="B465" s="6" t="s">
        <v>798</v>
      </c>
      <c r="C465" s="5" t="s">
        <v>799</v>
      </c>
      <c r="D465" s="6"/>
      <c r="E465" s="6" t="s">
        <v>707</v>
      </c>
      <c r="F465" s="229">
        <v>7090</v>
      </c>
      <c r="I465" s="16">
        <v>16</v>
      </c>
      <c r="J465" s="13">
        <v>113440</v>
      </c>
      <c r="K465" s="16">
        <v>29</v>
      </c>
      <c r="L465" s="13">
        <v>205610</v>
      </c>
      <c r="M465" s="16">
        <v>29</v>
      </c>
      <c r="N465" s="171">
        <v>205610</v>
      </c>
      <c r="O465" s="16">
        <v>21</v>
      </c>
      <c r="P465" s="13">
        <v>148890</v>
      </c>
      <c r="Q465" s="16">
        <v>22</v>
      </c>
      <c r="R465" s="13">
        <v>155980</v>
      </c>
      <c r="S465" s="16">
        <v>14.2</v>
      </c>
      <c r="T465" s="13">
        <v>100678</v>
      </c>
      <c r="U465" s="16">
        <v>0</v>
      </c>
      <c r="V465" s="13">
        <v>0</v>
      </c>
    </row>
    <row r="466" spans="1:22" ht="15" customHeight="1" x14ac:dyDescent="0.25">
      <c r="A466" s="5" t="s">
        <v>800</v>
      </c>
      <c r="B466" s="6" t="s">
        <v>801</v>
      </c>
      <c r="C466" s="5" t="s">
        <v>802</v>
      </c>
      <c r="D466" s="6"/>
      <c r="E466" s="6" t="s">
        <v>707</v>
      </c>
      <c r="F466" s="229">
        <v>135986</v>
      </c>
      <c r="I466" s="16">
        <v>32</v>
      </c>
      <c r="J466" s="13">
        <v>4351552</v>
      </c>
      <c r="K466" s="16">
        <v>58</v>
      </c>
      <c r="L466" s="13">
        <v>7887188</v>
      </c>
      <c r="M466" s="16">
        <v>58</v>
      </c>
      <c r="N466" s="171">
        <v>7887188</v>
      </c>
      <c r="O466" s="16">
        <v>39</v>
      </c>
      <c r="P466" s="13">
        <v>5303454</v>
      </c>
      <c r="Q466" s="16">
        <v>43</v>
      </c>
      <c r="R466" s="13">
        <v>5847398</v>
      </c>
      <c r="S466" s="16">
        <v>28.39</v>
      </c>
      <c r="T466" s="13">
        <v>3860642.54</v>
      </c>
      <c r="U466" s="16">
        <v>0</v>
      </c>
      <c r="V466" s="13">
        <v>0</v>
      </c>
    </row>
    <row r="467" spans="1:22" ht="15" customHeight="1" x14ac:dyDescent="0.25">
      <c r="A467" s="5" t="s">
        <v>803</v>
      </c>
      <c r="B467" s="6" t="s">
        <v>804</v>
      </c>
      <c r="C467" s="5" t="s">
        <v>805</v>
      </c>
      <c r="D467" s="6"/>
      <c r="E467" s="6" t="s">
        <v>707</v>
      </c>
      <c r="F467" s="229">
        <v>6310</v>
      </c>
      <c r="I467" s="16">
        <v>62</v>
      </c>
      <c r="J467" s="13">
        <v>391220</v>
      </c>
      <c r="K467" s="16">
        <v>115</v>
      </c>
      <c r="L467" s="13">
        <v>725650</v>
      </c>
      <c r="M467" s="16">
        <v>115</v>
      </c>
      <c r="N467" s="171">
        <v>725650</v>
      </c>
      <c r="O467" s="16">
        <v>69</v>
      </c>
      <c r="P467" s="13">
        <v>435390</v>
      </c>
      <c r="Q467" s="16">
        <v>86</v>
      </c>
      <c r="R467" s="13">
        <v>542660</v>
      </c>
      <c r="S467" s="16">
        <v>57</v>
      </c>
      <c r="T467" s="13">
        <v>359670</v>
      </c>
      <c r="U467" s="16">
        <v>0</v>
      </c>
      <c r="V467" s="13">
        <v>0</v>
      </c>
    </row>
    <row r="468" spans="1:22" ht="15" customHeight="1" x14ac:dyDescent="0.25">
      <c r="A468" s="5" t="s">
        <v>806</v>
      </c>
      <c r="B468" s="6" t="s">
        <v>807</v>
      </c>
      <c r="C468" s="5" t="s">
        <v>808</v>
      </c>
      <c r="D468" s="6"/>
      <c r="E468" s="6" t="s">
        <v>707</v>
      </c>
      <c r="F468" s="229">
        <v>13395</v>
      </c>
      <c r="I468" s="16">
        <v>24</v>
      </c>
      <c r="J468" s="13">
        <v>321480</v>
      </c>
      <c r="K468" s="16">
        <v>35</v>
      </c>
      <c r="L468" s="13">
        <v>468825</v>
      </c>
      <c r="M468" s="16">
        <v>35</v>
      </c>
      <c r="N468" s="171">
        <v>468825</v>
      </c>
      <c r="O468" s="16">
        <v>30</v>
      </c>
      <c r="P468" s="13">
        <v>401850</v>
      </c>
      <c r="Q468" s="16">
        <v>20</v>
      </c>
      <c r="R468" s="13">
        <v>267900</v>
      </c>
      <c r="S468" s="16">
        <v>22.59</v>
      </c>
      <c r="T468" s="13">
        <v>302593.05</v>
      </c>
      <c r="U468" s="16">
        <v>0</v>
      </c>
      <c r="V468" s="13">
        <v>0</v>
      </c>
    </row>
    <row r="469" spans="1:22" ht="15" customHeight="1" x14ac:dyDescent="0.25">
      <c r="A469" s="5" t="s">
        <v>809</v>
      </c>
      <c r="B469" s="6" t="s">
        <v>810</v>
      </c>
      <c r="C469" s="5" t="s">
        <v>811</v>
      </c>
      <c r="D469" s="6"/>
      <c r="E469" s="6" t="s">
        <v>707</v>
      </c>
      <c r="F469" s="229">
        <v>13395</v>
      </c>
      <c r="I469" s="16">
        <v>28</v>
      </c>
      <c r="J469" s="13">
        <v>375060</v>
      </c>
      <c r="K469" s="16">
        <v>41</v>
      </c>
      <c r="L469" s="13">
        <v>549195</v>
      </c>
      <c r="M469" s="16">
        <v>41</v>
      </c>
      <c r="N469" s="171">
        <v>549195</v>
      </c>
      <c r="O469" s="16">
        <v>33</v>
      </c>
      <c r="P469" s="13">
        <v>442035</v>
      </c>
      <c r="Q469" s="16">
        <v>24</v>
      </c>
      <c r="R469" s="13">
        <v>321480</v>
      </c>
      <c r="S469" s="16">
        <v>25.81</v>
      </c>
      <c r="T469" s="13">
        <v>345724.95</v>
      </c>
      <c r="U469" s="16">
        <v>0</v>
      </c>
      <c r="V469" s="13">
        <v>0</v>
      </c>
    </row>
    <row r="470" spans="1:22" ht="15" customHeight="1" x14ac:dyDescent="0.25">
      <c r="A470" s="5" t="s">
        <v>812</v>
      </c>
      <c r="B470" s="6" t="s">
        <v>813</v>
      </c>
      <c r="C470" s="5" t="s">
        <v>814</v>
      </c>
      <c r="D470" s="6"/>
      <c r="E470" s="6" t="s">
        <v>707</v>
      </c>
      <c r="F470" s="229">
        <v>135986</v>
      </c>
      <c r="I470" s="16">
        <v>36</v>
      </c>
      <c r="J470" s="13">
        <v>4895496</v>
      </c>
      <c r="K470" s="16">
        <v>53</v>
      </c>
      <c r="L470" s="13">
        <v>7207258</v>
      </c>
      <c r="M470" s="16">
        <v>53</v>
      </c>
      <c r="N470" s="171">
        <v>7207258</v>
      </c>
      <c r="O470" s="16">
        <v>43</v>
      </c>
      <c r="P470" s="13">
        <v>5847398</v>
      </c>
      <c r="Q470" s="16">
        <v>32</v>
      </c>
      <c r="R470" s="13">
        <v>4351552</v>
      </c>
      <c r="S470" s="16">
        <v>34.42</v>
      </c>
      <c r="T470" s="13">
        <v>4680638.12</v>
      </c>
      <c r="U470" s="16">
        <v>0</v>
      </c>
      <c r="V470" s="13">
        <v>0</v>
      </c>
    </row>
    <row r="471" spans="1:22" ht="15" customHeight="1" x14ac:dyDescent="0.25">
      <c r="A471" s="5" t="s">
        <v>815</v>
      </c>
      <c r="B471" s="6" t="s">
        <v>816</v>
      </c>
      <c r="C471" s="5" t="s">
        <v>817</v>
      </c>
      <c r="D471" s="6"/>
      <c r="E471" s="6" t="s">
        <v>707</v>
      </c>
      <c r="F471" s="229">
        <v>7090</v>
      </c>
      <c r="I471" s="16">
        <v>43</v>
      </c>
      <c r="J471" s="13">
        <v>304870</v>
      </c>
      <c r="K471" s="16">
        <v>66</v>
      </c>
      <c r="L471" s="13">
        <v>467940</v>
      </c>
      <c r="M471" s="16">
        <v>66</v>
      </c>
      <c r="N471" s="171">
        <v>467940</v>
      </c>
      <c r="O471" s="16">
        <v>50</v>
      </c>
      <c r="P471" s="13">
        <v>354500</v>
      </c>
      <c r="Q471" s="16">
        <v>39</v>
      </c>
      <c r="R471" s="13">
        <v>276510</v>
      </c>
      <c r="S471" s="16">
        <v>43.02</v>
      </c>
      <c r="T471" s="13">
        <v>305011.8</v>
      </c>
      <c r="U471" s="16">
        <v>0</v>
      </c>
      <c r="V471" s="13">
        <v>0</v>
      </c>
    </row>
    <row r="472" spans="1:22" ht="15" customHeight="1" x14ac:dyDescent="0.25">
      <c r="A472" s="5" t="s">
        <v>818</v>
      </c>
      <c r="B472" s="6" t="s">
        <v>819</v>
      </c>
      <c r="C472" s="5" t="s">
        <v>820</v>
      </c>
      <c r="D472" s="6"/>
      <c r="E472" s="6" t="s">
        <v>707</v>
      </c>
      <c r="F472" s="229">
        <v>143076</v>
      </c>
      <c r="I472" s="16">
        <v>3</v>
      </c>
      <c r="J472" s="13">
        <v>429228</v>
      </c>
      <c r="K472" s="16">
        <v>4</v>
      </c>
      <c r="L472" s="13">
        <v>572304</v>
      </c>
      <c r="M472" s="16">
        <v>4</v>
      </c>
      <c r="N472" s="171">
        <v>572304</v>
      </c>
      <c r="O472" s="16">
        <v>3</v>
      </c>
      <c r="P472" s="13">
        <v>429228</v>
      </c>
      <c r="Q472" s="16">
        <v>3</v>
      </c>
      <c r="R472" s="13">
        <v>429228</v>
      </c>
      <c r="S472" s="16">
        <v>2.9</v>
      </c>
      <c r="T472" s="13">
        <v>414920.4</v>
      </c>
      <c r="U472" s="16">
        <v>0</v>
      </c>
      <c r="V472" s="13">
        <v>0</v>
      </c>
    </row>
    <row r="473" spans="1:22" ht="15" customHeight="1" x14ac:dyDescent="0.25">
      <c r="A473" s="5" t="s">
        <v>821</v>
      </c>
      <c r="B473" s="6" t="s">
        <v>822</v>
      </c>
      <c r="C473" s="5" t="s">
        <v>823</v>
      </c>
      <c r="D473" s="6"/>
      <c r="E473" s="6" t="s">
        <v>707</v>
      </c>
      <c r="F473" s="229">
        <v>26790</v>
      </c>
      <c r="I473" s="16">
        <v>1</v>
      </c>
      <c r="J473" s="13">
        <v>26790</v>
      </c>
      <c r="K473" s="16">
        <v>3</v>
      </c>
      <c r="L473" s="13">
        <v>80370</v>
      </c>
      <c r="M473" s="16">
        <v>3</v>
      </c>
      <c r="N473" s="171">
        <v>80370</v>
      </c>
      <c r="O473" s="16">
        <v>2</v>
      </c>
      <c r="P473" s="13">
        <v>53580</v>
      </c>
      <c r="Q473" s="16">
        <v>1</v>
      </c>
      <c r="R473" s="13">
        <v>26790</v>
      </c>
      <c r="S473" s="16">
        <v>1.72</v>
      </c>
      <c r="T473" s="13">
        <v>46078.8</v>
      </c>
      <c r="U473" s="16">
        <v>0</v>
      </c>
      <c r="V473" s="13">
        <v>0</v>
      </c>
    </row>
    <row r="474" spans="1:22" ht="15" customHeight="1" x14ac:dyDescent="0.25">
      <c r="A474" s="5" t="s">
        <v>824</v>
      </c>
      <c r="B474" s="6" t="s">
        <v>825</v>
      </c>
      <c r="C474" s="5" t="s">
        <v>826</v>
      </c>
      <c r="D474" s="6"/>
      <c r="E474" s="6" t="s">
        <v>707</v>
      </c>
      <c r="F474" s="229">
        <v>500</v>
      </c>
      <c r="I474" s="16">
        <v>45</v>
      </c>
      <c r="J474" s="13">
        <v>22500</v>
      </c>
      <c r="K474" s="16">
        <v>85</v>
      </c>
      <c r="L474" s="13">
        <v>42500</v>
      </c>
      <c r="M474" s="16">
        <v>85</v>
      </c>
      <c r="N474" s="171">
        <v>42500</v>
      </c>
      <c r="O474" s="16">
        <v>80</v>
      </c>
      <c r="P474" s="13">
        <v>40000</v>
      </c>
      <c r="Q474" s="16">
        <v>31</v>
      </c>
      <c r="R474" s="13">
        <v>15500</v>
      </c>
      <c r="S474" s="16">
        <v>53.78</v>
      </c>
      <c r="T474" s="13">
        <v>26890</v>
      </c>
      <c r="U474" s="16">
        <v>0</v>
      </c>
      <c r="V474" s="13">
        <v>0</v>
      </c>
    </row>
    <row r="475" spans="1:22" ht="15" customHeight="1" x14ac:dyDescent="0.25">
      <c r="A475" s="1"/>
      <c r="B475" s="4" t="s">
        <v>32</v>
      </c>
      <c r="C475" s="8" t="s">
        <v>33</v>
      </c>
      <c r="I475" s="245"/>
      <c r="J475" s="245"/>
      <c r="K475" s="245"/>
      <c r="L475" s="245"/>
      <c r="M475" s="245"/>
      <c r="N475" s="245"/>
      <c r="O475" s="245"/>
      <c r="P475" s="245"/>
      <c r="Q475" s="245"/>
      <c r="R475" s="245"/>
      <c r="S475" s="245"/>
      <c r="T475" s="245"/>
      <c r="U475" s="245"/>
      <c r="V475" s="245"/>
    </row>
    <row r="476" spans="1:22" ht="15" customHeight="1" x14ac:dyDescent="0.25">
      <c r="A476" s="5" t="s">
        <v>827</v>
      </c>
      <c r="B476" s="6" t="s">
        <v>35</v>
      </c>
      <c r="C476" s="5" t="s">
        <v>828</v>
      </c>
      <c r="I476" s="245"/>
      <c r="J476" s="245"/>
      <c r="K476" s="245"/>
      <c r="L476" s="245"/>
      <c r="M476" s="245"/>
      <c r="N476" s="245"/>
      <c r="O476" s="245"/>
      <c r="P476" s="245"/>
      <c r="Q476" s="245"/>
      <c r="R476" s="245"/>
      <c r="S476" s="245"/>
      <c r="T476" s="245"/>
      <c r="U476" s="245"/>
      <c r="V476" s="245"/>
    </row>
    <row r="477" spans="1:22" ht="15" customHeight="1" x14ac:dyDescent="0.25">
      <c r="A477" s="5" t="s">
        <v>829</v>
      </c>
      <c r="B477" s="6" t="s">
        <v>35</v>
      </c>
      <c r="C477" s="5" t="s">
        <v>830</v>
      </c>
      <c r="I477" s="245"/>
      <c r="J477" s="245"/>
      <c r="K477" s="245"/>
      <c r="L477" s="245"/>
      <c r="M477" s="245"/>
      <c r="N477" s="245"/>
      <c r="O477" s="245"/>
      <c r="P477" s="245"/>
      <c r="Q477" s="245"/>
      <c r="R477" s="245"/>
      <c r="S477" s="245"/>
      <c r="T477" s="245"/>
      <c r="U477" s="245"/>
      <c r="V477" s="245"/>
    </row>
    <row r="478" spans="1:22" ht="45" customHeight="1" x14ac:dyDescent="0.25">
      <c r="A478" s="1"/>
      <c r="B478" s="4" t="s">
        <v>68</v>
      </c>
      <c r="C478" s="8" t="s">
        <v>69</v>
      </c>
      <c r="D478" s="4" t="s">
        <v>70</v>
      </c>
      <c r="E478" s="4" t="s">
        <v>71</v>
      </c>
      <c r="F478" s="228" t="s">
        <v>72</v>
      </c>
      <c r="I478" s="14" t="s">
        <v>73</v>
      </c>
      <c r="J478" s="15" t="s">
        <v>28</v>
      </c>
      <c r="K478" s="14" t="s">
        <v>73</v>
      </c>
      <c r="L478" s="15" t="s">
        <v>28</v>
      </c>
      <c r="M478" s="14" t="s">
        <v>73</v>
      </c>
      <c r="N478" s="172" t="s">
        <v>28</v>
      </c>
      <c r="O478" s="14" t="s">
        <v>73</v>
      </c>
      <c r="P478" s="15" t="s">
        <v>28</v>
      </c>
      <c r="Q478" s="14" t="s">
        <v>73</v>
      </c>
      <c r="R478" s="15" t="s">
        <v>28</v>
      </c>
      <c r="S478" s="14" t="s">
        <v>73</v>
      </c>
      <c r="T478" s="15" t="s">
        <v>28</v>
      </c>
      <c r="U478" s="14" t="s">
        <v>73</v>
      </c>
      <c r="V478" s="15" t="s">
        <v>28</v>
      </c>
    </row>
    <row r="479" spans="1:22" ht="15" customHeight="1" x14ac:dyDescent="0.25">
      <c r="A479" s="5" t="s">
        <v>831</v>
      </c>
      <c r="B479" s="6" t="s">
        <v>832</v>
      </c>
      <c r="C479" s="5" t="s">
        <v>833</v>
      </c>
      <c r="D479" s="6"/>
      <c r="E479" s="6" t="s">
        <v>527</v>
      </c>
      <c r="F479" s="229">
        <v>1655</v>
      </c>
      <c r="I479" s="16">
        <v>90</v>
      </c>
      <c r="J479" s="13">
        <v>148950</v>
      </c>
      <c r="K479" s="16">
        <v>1000</v>
      </c>
      <c r="L479" s="13">
        <v>1655000</v>
      </c>
      <c r="M479" s="16">
        <v>1000</v>
      </c>
      <c r="N479" s="171">
        <v>1655000</v>
      </c>
      <c r="O479" s="16">
        <v>109</v>
      </c>
      <c r="P479" s="13">
        <v>180395</v>
      </c>
      <c r="Q479" s="16">
        <v>511</v>
      </c>
      <c r="R479" s="13">
        <v>845705</v>
      </c>
      <c r="S479" s="16">
        <v>107.55</v>
      </c>
      <c r="T479" s="13">
        <v>177995.25</v>
      </c>
      <c r="U479" s="16">
        <v>0</v>
      </c>
      <c r="V479" s="13">
        <v>0</v>
      </c>
    </row>
    <row r="480" spans="1:22" ht="15" customHeight="1" x14ac:dyDescent="0.25">
      <c r="A480" s="5" t="s">
        <v>834</v>
      </c>
      <c r="B480" s="6" t="s">
        <v>835</v>
      </c>
      <c r="C480" s="5" t="s">
        <v>836</v>
      </c>
      <c r="D480" s="6"/>
      <c r="E480" s="6" t="s">
        <v>527</v>
      </c>
      <c r="F480" s="229">
        <v>100</v>
      </c>
      <c r="I480" s="16">
        <v>90</v>
      </c>
      <c r="J480" s="13">
        <v>9000</v>
      </c>
      <c r="K480" s="16">
        <v>750</v>
      </c>
      <c r="L480" s="13">
        <v>75000</v>
      </c>
      <c r="M480" s="16">
        <v>750</v>
      </c>
      <c r="N480" s="171">
        <v>75000</v>
      </c>
      <c r="O480" s="16">
        <v>109</v>
      </c>
      <c r="P480" s="13">
        <v>10900</v>
      </c>
      <c r="Q480" s="16">
        <v>511</v>
      </c>
      <c r="R480" s="13">
        <v>51100</v>
      </c>
      <c r="S480" s="16">
        <v>215.1</v>
      </c>
      <c r="T480" s="13">
        <v>21510</v>
      </c>
      <c r="U480" s="16">
        <v>0</v>
      </c>
      <c r="V480" s="13">
        <v>0</v>
      </c>
    </row>
    <row r="481" spans="1:22" ht="15" customHeight="1" x14ac:dyDescent="0.25">
      <c r="A481" s="1"/>
      <c r="B481" s="4" t="s">
        <v>32</v>
      </c>
      <c r="C481" s="8" t="s">
        <v>33</v>
      </c>
      <c r="I481" s="245"/>
      <c r="J481" s="245"/>
      <c r="K481" s="245"/>
      <c r="L481" s="245"/>
      <c r="M481" s="245"/>
      <c r="N481" s="245"/>
      <c r="O481" s="245"/>
      <c r="P481" s="245"/>
      <c r="Q481" s="245"/>
      <c r="R481" s="245"/>
      <c r="S481" s="245"/>
      <c r="T481" s="245"/>
      <c r="U481" s="245"/>
      <c r="V481" s="245"/>
    </row>
    <row r="482" spans="1:22" ht="15" customHeight="1" x14ac:dyDescent="0.25">
      <c r="A482" s="5" t="s">
        <v>837</v>
      </c>
      <c r="B482" s="6" t="s">
        <v>35</v>
      </c>
      <c r="C482" s="5" t="s">
        <v>838</v>
      </c>
      <c r="I482" s="245"/>
      <c r="J482" s="245"/>
      <c r="K482" s="245"/>
      <c r="L482" s="245"/>
      <c r="M482" s="245"/>
      <c r="N482" s="245"/>
      <c r="O482" s="245"/>
      <c r="P482" s="245"/>
      <c r="Q482" s="245"/>
      <c r="R482" s="245"/>
      <c r="S482" s="245"/>
      <c r="T482" s="245"/>
      <c r="U482" s="245"/>
      <c r="V482" s="245"/>
    </row>
    <row r="483" spans="1:22" ht="15" customHeight="1" x14ac:dyDescent="0.25">
      <c r="A483" s="5" t="s">
        <v>839</v>
      </c>
      <c r="B483" s="6" t="s">
        <v>35</v>
      </c>
      <c r="C483" s="5" t="s">
        <v>840</v>
      </c>
      <c r="I483" s="245"/>
      <c r="J483" s="245"/>
      <c r="K483" s="245"/>
      <c r="L483" s="245"/>
      <c r="M483" s="245"/>
      <c r="N483" s="245"/>
      <c r="O483" s="245"/>
      <c r="P483" s="245"/>
      <c r="Q483" s="245"/>
      <c r="R483" s="245"/>
      <c r="S483" s="245"/>
      <c r="T483" s="245"/>
      <c r="U483" s="245"/>
      <c r="V483" s="245"/>
    </row>
    <row r="484" spans="1:22" ht="45" customHeight="1" x14ac:dyDescent="0.25">
      <c r="A484" s="1"/>
      <c r="B484" s="4" t="s">
        <v>68</v>
      </c>
      <c r="C484" s="8" t="s">
        <v>69</v>
      </c>
      <c r="D484" s="4" t="s">
        <v>70</v>
      </c>
      <c r="E484" s="4" t="s">
        <v>71</v>
      </c>
      <c r="F484" s="228" t="s">
        <v>72</v>
      </c>
      <c r="I484" s="14" t="s">
        <v>73</v>
      </c>
      <c r="J484" s="15" t="s">
        <v>28</v>
      </c>
      <c r="K484" s="14" t="s">
        <v>73</v>
      </c>
      <c r="L484" s="15" t="s">
        <v>28</v>
      </c>
      <c r="M484" s="14" t="s">
        <v>73</v>
      </c>
      <c r="N484" s="172" t="s">
        <v>28</v>
      </c>
      <c r="O484" s="14" t="s">
        <v>73</v>
      </c>
      <c r="P484" s="15" t="s">
        <v>28</v>
      </c>
      <c r="Q484" s="14" t="s">
        <v>73</v>
      </c>
      <c r="R484" s="15" t="s">
        <v>28</v>
      </c>
      <c r="S484" s="14" t="s">
        <v>73</v>
      </c>
      <c r="T484" s="15" t="s">
        <v>28</v>
      </c>
      <c r="U484" s="14" t="s">
        <v>73</v>
      </c>
      <c r="V484" s="15" t="s">
        <v>28</v>
      </c>
    </row>
    <row r="485" spans="1:22" ht="15" customHeight="1" x14ac:dyDescent="0.25">
      <c r="A485" s="5" t="s">
        <v>841</v>
      </c>
      <c r="B485" s="6" t="s">
        <v>842</v>
      </c>
      <c r="C485" s="5" t="s">
        <v>843</v>
      </c>
      <c r="D485" s="6"/>
      <c r="E485" s="6" t="s">
        <v>527</v>
      </c>
      <c r="F485" s="229">
        <v>970</v>
      </c>
      <c r="I485" s="16">
        <v>45</v>
      </c>
      <c r="J485" s="13">
        <v>43650</v>
      </c>
      <c r="K485" s="16">
        <v>52</v>
      </c>
      <c r="L485" s="13">
        <v>50440</v>
      </c>
      <c r="M485" s="16">
        <v>52</v>
      </c>
      <c r="N485" s="171">
        <v>50440</v>
      </c>
      <c r="O485" s="16">
        <v>65</v>
      </c>
      <c r="P485" s="13">
        <v>63050</v>
      </c>
      <c r="Q485" s="16">
        <v>82</v>
      </c>
      <c r="R485" s="13">
        <v>79540</v>
      </c>
      <c r="S485" s="16">
        <v>73.13</v>
      </c>
      <c r="T485" s="13">
        <v>70936.100000000006</v>
      </c>
      <c r="U485" s="16">
        <v>0</v>
      </c>
      <c r="V485" s="13">
        <v>0</v>
      </c>
    </row>
    <row r="486" spans="1:22" ht="15" customHeight="1" x14ac:dyDescent="0.25">
      <c r="A486" s="5" t="s">
        <v>844</v>
      </c>
      <c r="B486" s="6" t="s">
        <v>845</v>
      </c>
      <c r="C486" s="5" t="s">
        <v>846</v>
      </c>
      <c r="D486" s="6"/>
      <c r="E486" s="6" t="s">
        <v>527</v>
      </c>
      <c r="F486" s="229">
        <v>40</v>
      </c>
      <c r="I486" s="16">
        <v>45</v>
      </c>
      <c r="J486" s="13">
        <v>1800</v>
      </c>
      <c r="K486" s="16">
        <v>60</v>
      </c>
      <c r="L486" s="13">
        <v>2400</v>
      </c>
      <c r="M486" s="16">
        <v>60</v>
      </c>
      <c r="N486" s="171">
        <v>2400</v>
      </c>
      <c r="O486" s="16">
        <v>65</v>
      </c>
      <c r="P486" s="13">
        <v>2600</v>
      </c>
      <c r="Q486" s="16">
        <v>102</v>
      </c>
      <c r="R486" s="13">
        <v>4080</v>
      </c>
      <c r="S486" s="16">
        <v>75.290000000000006</v>
      </c>
      <c r="T486" s="13">
        <v>3011.6</v>
      </c>
      <c r="U486" s="16">
        <v>0</v>
      </c>
      <c r="V486" s="13">
        <v>0</v>
      </c>
    </row>
    <row r="487" spans="1:22" ht="15" customHeight="1" x14ac:dyDescent="0.25">
      <c r="A487" s="5" t="s">
        <v>847</v>
      </c>
      <c r="B487" s="6" t="s">
        <v>848</v>
      </c>
      <c r="C487" s="5" t="s">
        <v>849</v>
      </c>
      <c r="D487" s="6"/>
      <c r="E487" s="6" t="s">
        <v>527</v>
      </c>
      <c r="F487" s="229">
        <v>30540</v>
      </c>
      <c r="I487" s="16">
        <v>46</v>
      </c>
      <c r="J487" s="13">
        <v>1404840</v>
      </c>
      <c r="K487" s="16">
        <v>55</v>
      </c>
      <c r="L487" s="13">
        <v>1679700</v>
      </c>
      <c r="M487" s="16">
        <v>55</v>
      </c>
      <c r="N487" s="171">
        <v>1679700</v>
      </c>
      <c r="O487" s="16">
        <v>66</v>
      </c>
      <c r="P487" s="13">
        <v>2015640</v>
      </c>
      <c r="Q487" s="16">
        <v>81</v>
      </c>
      <c r="R487" s="13">
        <v>2473740</v>
      </c>
      <c r="S487" s="16">
        <v>69.91</v>
      </c>
      <c r="T487" s="13">
        <v>2135051.4</v>
      </c>
      <c r="U487" s="16">
        <v>0</v>
      </c>
      <c r="V487" s="13">
        <v>0</v>
      </c>
    </row>
    <row r="488" spans="1:22" ht="15" customHeight="1" x14ac:dyDescent="0.25">
      <c r="A488" s="5" t="s">
        <v>850</v>
      </c>
      <c r="B488" s="6" t="s">
        <v>851</v>
      </c>
      <c r="C488" s="5" t="s">
        <v>852</v>
      </c>
      <c r="D488" s="6"/>
      <c r="E488" s="6" t="s">
        <v>527</v>
      </c>
      <c r="F488" s="229">
        <v>2680</v>
      </c>
      <c r="I488" s="16">
        <v>46</v>
      </c>
      <c r="J488" s="13">
        <v>123280</v>
      </c>
      <c r="K488" s="16">
        <v>63</v>
      </c>
      <c r="L488" s="13">
        <v>168840</v>
      </c>
      <c r="M488" s="16">
        <v>63</v>
      </c>
      <c r="N488" s="171">
        <v>168840</v>
      </c>
      <c r="O488" s="16">
        <v>66</v>
      </c>
      <c r="P488" s="13">
        <v>176880</v>
      </c>
      <c r="Q488" s="16">
        <v>85</v>
      </c>
      <c r="R488" s="13">
        <v>227800</v>
      </c>
      <c r="S488" s="16">
        <v>73.13</v>
      </c>
      <c r="T488" s="13">
        <v>195988.4</v>
      </c>
      <c r="U488" s="16">
        <v>0</v>
      </c>
      <c r="V488" s="13">
        <v>0</v>
      </c>
    </row>
    <row r="489" spans="1:22" ht="15" customHeight="1" x14ac:dyDescent="0.25">
      <c r="A489" s="5" t="s">
        <v>853</v>
      </c>
      <c r="B489" s="6" t="s">
        <v>854</v>
      </c>
      <c r="C489" s="5" t="s">
        <v>855</v>
      </c>
      <c r="D489" s="6"/>
      <c r="E489" s="6" t="s">
        <v>527</v>
      </c>
      <c r="F489" s="229">
        <v>190</v>
      </c>
      <c r="I489" s="16">
        <v>43</v>
      </c>
      <c r="J489" s="13">
        <v>8170</v>
      </c>
      <c r="K489" s="16">
        <v>52</v>
      </c>
      <c r="L489" s="13">
        <v>9880</v>
      </c>
      <c r="M489" s="16">
        <v>52</v>
      </c>
      <c r="N489" s="171">
        <v>9880</v>
      </c>
      <c r="O489" s="16">
        <v>59</v>
      </c>
      <c r="P489" s="13">
        <v>11210</v>
      </c>
      <c r="Q489" s="16">
        <v>69</v>
      </c>
      <c r="R489" s="13">
        <v>13110</v>
      </c>
      <c r="S489" s="16">
        <v>70.98</v>
      </c>
      <c r="T489" s="13">
        <v>13486.2</v>
      </c>
      <c r="U489" s="16">
        <v>0</v>
      </c>
      <c r="V489" s="13">
        <v>0</v>
      </c>
    </row>
    <row r="490" spans="1:22" ht="15" customHeight="1" x14ac:dyDescent="0.25">
      <c r="A490" s="5" t="s">
        <v>856</v>
      </c>
      <c r="B490" s="6" t="s">
        <v>857</v>
      </c>
      <c r="C490" s="5" t="s">
        <v>858</v>
      </c>
      <c r="D490" s="6"/>
      <c r="E490" s="6" t="s">
        <v>527</v>
      </c>
      <c r="F490" s="229">
        <v>35</v>
      </c>
      <c r="I490" s="16">
        <v>43</v>
      </c>
      <c r="J490" s="13">
        <v>1505</v>
      </c>
      <c r="K490" s="16">
        <v>60</v>
      </c>
      <c r="L490" s="13">
        <v>2100</v>
      </c>
      <c r="M490" s="16">
        <v>60</v>
      </c>
      <c r="N490" s="171">
        <v>2100</v>
      </c>
      <c r="O490" s="16">
        <v>59</v>
      </c>
      <c r="P490" s="13">
        <v>2065</v>
      </c>
      <c r="Q490" s="16">
        <v>75</v>
      </c>
      <c r="R490" s="13">
        <v>2625</v>
      </c>
      <c r="S490" s="16">
        <v>73.13</v>
      </c>
      <c r="T490" s="13">
        <v>2559.5500000000002</v>
      </c>
      <c r="U490" s="16">
        <v>0</v>
      </c>
      <c r="V490" s="13">
        <v>0</v>
      </c>
    </row>
    <row r="491" spans="1:22" ht="15" customHeight="1" x14ac:dyDescent="0.25">
      <c r="A491" s="5" t="s">
        <v>859</v>
      </c>
      <c r="B491" s="6" t="s">
        <v>860</v>
      </c>
      <c r="C491" s="5" t="s">
        <v>861</v>
      </c>
      <c r="D491" s="6"/>
      <c r="E491" s="6" t="s">
        <v>527</v>
      </c>
      <c r="F491" s="229">
        <v>1185</v>
      </c>
      <c r="I491" s="16">
        <v>44</v>
      </c>
      <c r="J491" s="13">
        <v>52140</v>
      </c>
      <c r="K491" s="16">
        <v>52</v>
      </c>
      <c r="L491" s="13">
        <v>61620</v>
      </c>
      <c r="M491" s="16">
        <v>52</v>
      </c>
      <c r="N491" s="171">
        <v>61620</v>
      </c>
      <c r="O491" s="16">
        <v>59</v>
      </c>
      <c r="P491" s="13">
        <v>69915</v>
      </c>
      <c r="Q491" s="16">
        <v>82</v>
      </c>
      <c r="R491" s="13">
        <v>97170</v>
      </c>
      <c r="S491" s="16">
        <v>64.53</v>
      </c>
      <c r="T491" s="13">
        <v>76468.05</v>
      </c>
      <c r="U491" s="16">
        <v>0</v>
      </c>
      <c r="V491" s="13">
        <v>0</v>
      </c>
    </row>
    <row r="492" spans="1:22" ht="15" customHeight="1" x14ac:dyDescent="0.25">
      <c r="A492" s="5" t="s">
        <v>862</v>
      </c>
      <c r="B492" s="6" t="s">
        <v>863</v>
      </c>
      <c r="C492" s="5" t="s">
        <v>864</v>
      </c>
      <c r="D492" s="6"/>
      <c r="E492" s="6" t="s">
        <v>527</v>
      </c>
      <c r="F492" s="229">
        <v>1190</v>
      </c>
      <c r="I492" s="16">
        <v>44</v>
      </c>
      <c r="J492" s="13">
        <v>52360</v>
      </c>
      <c r="K492" s="16">
        <v>60</v>
      </c>
      <c r="L492" s="13">
        <v>71400</v>
      </c>
      <c r="M492" s="16">
        <v>60</v>
      </c>
      <c r="N492" s="171">
        <v>71400</v>
      </c>
      <c r="O492" s="16">
        <v>59</v>
      </c>
      <c r="P492" s="13">
        <v>70210</v>
      </c>
      <c r="Q492" s="16">
        <v>86</v>
      </c>
      <c r="R492" s="13">
        <v>102340</v>
      </c>
      <c r="S492" s="16">
        <v>67.760000000000005</v>
      </c>
      <c r="T492" s="13">
        <v>80634.399999999994</v>
      </c>
      <c r="U492" s="16">
        <v>0</v>
      </c>
      <c r="V492" s="13">
        <v>0</v>
      </c>
    </row>
    <row r="493" spans="1:22" ht="15" customHeight="1" x14ac:dyDescent="0.25">
      <c r="A493" s="5" t="s">
        <v>865</v>
      </c>
      <c r="B493" s="6" t="s">
        <v>866</v>
      </c>
      <c r="C493" s="5" t="s">
        <v>867</v>
      </c>
      <c r="D493" s="6"/>
      <c r="E493" s="6" t="s">
        <v>527</v>
      </c>
      <c r="F493" s="229">
        <v>11465</v>
      </c>
      <c r="I493" s="16">
        <v>49</v>
      </c>
      <c r="J493" s="13">
        <v>561785</v>
      </c>
      <c r="K493" s="16">
        <v>56</v>
      </c>
      <c r="L493" s="13">
        <v>642040</v>
      </c>
      <c r="M493" s="16">
        <v>56</v>
      </c>
      <c r="N493" s="171">
        <v>642040</v>
      </c>
      <c r="O493" s="16">
        <v>80</v>
      </c>
      <c r="P493" s="13">
        <v>917200</v>
      </c>
      <c r="Q493" s="16">
        <v>82</v>
      </c>
      <c r="R493" s="13">
        <v>940130</v>
      </c>
      <c r="S493" s="16">
        <v>69.91</v>
      </c>
      <c r="T493" s="13">
        <v>801518.15</v>
      </c>
      <c r="U493" s="16">
        <v>0</v>
      </c>
      <c r="V493" s="13">
        <v>0</v>
      </c>
    </row>
    <row r="494" spans="1:22" ht="15" customHeight="1" x14ac:dyDescent="0.25">
      <c r="A494" s="5" t="s">
        <v>868</v>
      </c>
      <c r="B494" s="6" t="s">
        <v>869</v>
      </c>
      <c r="C494" s="5" t="s">
        <v>870</v>
      </c>
      <c r="D494" s="6"/>
      <c r="E494" s="6" t="s">
        <v>527</v>
      </c>
      <c r="F494" s="229">
        <v>1235</v>
      </c>
      <c r="I494" s="16">
        <v>52</v>
      </c>
      <c r="J494" s="13">
        <v>64220</v>
      </c>
      <c r="K494" s="16">
        <v>77</v>
      </c>
      <c r="L494" s="13">
        <v>95095</v>
      </c>
      <c r="M494" s="16">
        <v>77</v>
      </c>
      <c r="N494" s="171">
        <v>95095</v>
      </c>
      <c r="O494" s="16">
        <v>80</v>
      </c>
      <c r="P494" s="13">
        <v>98800</v>
      </c>
      <c r="Q494" s="16">
        <v>82</v>
      </c>
      <c r="R494" s="13">
        <v>101270</v>
      </c>
      <c r="S494" s="16">
        <v>72.06</v>
      </c>
      <c r="T494" s="13">
        <v>88994.1</v>
      </c>
      <c r="U494" s="16">
        <v>0</v>
      </c>
      <c r="V494" s="13">
        <v>0</v>
      </c>
    </row>
    <row r="495" spans="1:22" ht="15" customHeight="1" x14ac:dyDescent="0.25">
      <c r="A495" s="5" t="s">
        <v>871</v>
      </c>
      <c r="B495" s="6" t="s">
        <v>872</v>
      </c>
      <c r="C495" s="5" t="s">
        <v>873</v>
      </c>
      <c r="D495" s="6"/>
      <c r="E495" s="6" t="s">
        <v>527</v>
      </c>
      <c r="F495" s="229">
        <v>30540</v>
      </c>
      <c r="I495" s="16">
        <v>45</v>
      </c>
      <c r="J495" s="13">
        <v>1374300</v>
      </c>
      <c r="K495" s="16">
        <v>56</v>
      </c>
      <c r="L495" s="13">
        <v>1710240</v>
      </c>
      <c r="M495" s="16">
        <v>56</v>
      </c>
      <c r="N495" s="171">
        <v>1710240</v>
      </c>
      <c r="O495" s="16">
        <v>63</v>
      </c>
      <c r="P495" s="13">
        <v>1924020</v>
      </c>
      <c r="Q495" s="16">
        <v>94</v>
      </c>
      <c r="R495" s="13">
        <v>2870760</v>
      </c>
      <c r="S495" s="16">
        <v>69.91</v>
      </c>
      <c r="T495" s="13">
        <v>2135051.4</v>
      </c>
      <c r="U495" s="16">
        <v>0</v>
      </c>
      <c r="V495" s="13">
        <v>0</v>
      </c>
    </row>
    <row r="496" spans="1:22" ht="15" customHeight="1" x14ac:dyDescent="0.25">
      <c r="A496" s="5" t="s">
        <v>874</v>
      </c>
      <c r="B496" s="6" t="s">
        <v>875</v>
      </c>
      <c r="C496" s="5" t="s">
        <v>876</v>
      </c>
      <c r="D496" s="6"/>
      <c r="E496" s="6" t="s">
        <v>527</v>
      </c>
      <c r="F496" s="229">
        <v>2500</v>
      </c>
      <c r="I496" s="16">
        <v>45</v>
      </c>
      <c r="J496" s="13">
        <v>112500</v>
      </c>
      <c r="K496" s="16">
        <v>60</v>
      </c>
      <c r="L496" s="13">
        <v>150000</v>
      </c>
      <c r="M496" s="16">
        <v>60</v>
      </c>
      <c r="N496" s="171">
        <v>150000</v>
      </c>
      <c r="O496" s="16">
        <v>63</v>
      </c>
      <c r="P496" s="13">
        <v>157500</v>
      </c>
      <c r="Q496" s="16">
        <v>94</v>
      </c>
      <c r="R496" s="13">
        <v>235000</v>
      </c>
      <c r="S496" s="16">
        <v>72.06</v>
      </c>
      <c r="T496" s="13">
        <v>180150</v>
      </c>
      <c r="U496" s="16">
        <v>0</v>
      </c>
      <c r="V496" s="13">
        <v>0</v>
      </c>
    </row>
    <row r="497" spans="1:22" ht="15" customHeight="1" x14ac:dyDescent="0.25">
      <c r="A497" s="5" t="s">
        <v>877</v>
      </c>
      <c r="B497" s="6" t="s">
        <v>878</v>
      </c>
      <c r="C497" s="5" t="s">
        <v>879</v>
      </c>
      <c r="D497" s="6"/>
      <c r="E497" s="6" t="s">
        <v>527</v>
      </c>
      <c r="F497" s="229">
        <v>300</v>
      </c>
      <c r="I497" s="16">
        <v>71</v>
      </c>
      <c r="J497" s="13">
        <v>21300</v>
      </c>
      <c r="K497" s="16">
        <v>125</v>
      </c>
      <c r="L497" s="13">
        <v>37500</v>
      </c>
      <c r="M497" s="16">
        <v>125</v>
      </c>
      <c r="N497" s="171">
        <v>37500</v>
      </c>
      <c r="O497" s="16">
        <v>138</v>
      </c>
      <c r="P497" s="13">
        <v>41400</v>
      </c>
      <c r="Q497" s="16">
        <v>156</v>
      </c>
      <c r="R497" s="13">
        <v>46800</v>
      </c>
      <c r="S497" s="16">
        <v>155.94999999999999</v>
      </c>
      <c r="T497" s="13">
        <v>46785</v>
      </c>
      <c r="U497" s="16">
        <v>0</v>
      </c>
      <c r="V497" s="13">
        <v>0</v>
      </c>
    </row>
    <row r="498" spans="1:22" ht="15" customHeight="1" x14ac:dyDescent="0.25">
      <c r="A498" s="1"/>
      <c r="B498" s="4" t="s">
        <v>32</v>
      </c>
      <c r="C498" s="8" t="s">
        <v>33</v>
      </c>
      <c r="I498" s="245"/>
      <c r="J498" s="245"/>
      <c r="K498" s="245"/>
      <c r="L498" s="245"/>
      <c r="M498" s="245"/>
      <c r="N498" s="245"/>
      <c r="O498" s="245"/>
      <c r="P498" s="245"/>
      <c r="Q498" s="245"/>
      <c r="R498" s="245"/>
      <c r="S498" s="245"/>
      <c r="T498" s="245"/>
      <c r="U498" s="245"/>
      <c r="V498" s="245"/>
    </row>
    <row r="499" spans="1:22" ht="15" customHeight="1" x14ac:dyDescent="0.25">
      <c r="A499" s="5" t="s">
        <v>880</v>
      </c>
      <c r="B499" s="6" t="s">
        <v>35</v>
      </c>
      <c r="C499" s="5" t="s">
        <v>881</v>
      </c>
      <c r="I499" s="245"/>
      <c r="J499" s="245"/>
      <c r="K499" s="245"/>
      <c r="L499" s="245"/>
      <c r="M499" s="245"/>
      <c r="N499" s="245"/>
      <c r="O499" s="245"/>
      <c r="P499" s="245"/>
      <c r="Q499" s="245"/>
      <c r="R499" s="245"/>
      <c r="S499" s="245"/>
      <c r="T499" s="245"/>
      <c r="U499" s="245"/>
      <c r="V499" s="245"/>
    </row>
    <row r="500" spans="1:22" ht="15" customHeight="1" x14ac:dyDescent="0.25">
      <c r="A500" s="5" t="s">
        <v>882</v>
      </c>
      <c r="B500" s="6" t="s">
        <v>35</v>
      </c>
      <c r="C500" s="5" t="s">
        <v>883</v>
      </c>
      <c r="I500" s="245"/>
      <c r="J500" s="245"/>
      <c r="K500" s="245"/>
      <c r="L500" s="245"/>
      <c r="M500" s="245"/>
      <c r="N500" s="245"/>
      <c r="O500" s="245"/>
      <c r="P500" s="245"/>
      <c r="Q500" s="245"/>
      <c r="R500" s="245"/>
      <c r="S500" s="245"/>
      <c r="T500" s="245"/>
      <c r="U500" s="245"/>
      <c r="V500" s="245"/>
    </row>
    <row r="501" spans="1:22" ht="15" customHeight="1" x14ac:dyDescent="0.25">
      <c r="A501" s="5" t="s">
        <v>884</v>
      </c>
      <c r="B501" s="6" t="s">
        <v>35</v>
      </c>
      <c r="C501" s="5" t="s">
        <v>885</v>
      </c>
      <c r="I501" s="245"/>
      <c r="J501" s="245"/>
      <c r="K501" s="245"/>
      <c r="L501" s="245"/>
      <c r="M501" s="245"/>
      <c r="N501" s="245"/>
      <c r="O501" s="245"/>
      <c r="P501" s="245"/>
      <c r="Q501" s="245"/>
      <c r="R501" s="245"/>
      <c r="S501" s="245"/>
      <c r="T501" s="245"/>
      <c r="U501" s="245"/>
      <c r="V501" s="245"/>
    </row>
    <row r="502" spans="1:22" ht="45" customHeight="1" x14ac:dyDescent="0.25">
      <c r="A502" s="1"/>
      <c r="B502" s="4" t="s">
        <v>68</v>
      </c>
      <c r="C502" s="8" t="s">
        <v>69</v>
      </c>
      <c r="D502" s="4" t="s">
        <v>70</v>
      </c>
      <c r="E502" s="4" t="s">
        <v>71</v>
      </c>
      <c r="F502" s="228" t="s">
        <v>72</v>
      </c>
      <c r="I502" s="14" t="s">
        <v>73</v>
      </c>
      <c r="J502" s="15" t="s">
        <v>28</v>
      </c>
      <c r="K502" s="14" t="s">
        <v>73</v>
      </c>
      <c r="L502" s="15" t="s">
        <v>28</v>
      </c>
      <c r="M502" s="14" t="s">
        <v>73</v>
      </c>
      <c r="N502" s="172" t="s">
        <v>28</v>
      </c>
      <c r="O502" s="14" t="s">
        <v>73</v>
      </c>
      <c r="P502" s="15" t="s">
        <v>28</v>
      </c>
      <c r="Q502" s="14" t="s">
        <v>73</v>
      </c>
      <c r="R502" s="15" t="s">
        <v>28</v>
      </c>
      <c r="S502" s="14" t="s">
        <v>73</v>
      </c>
      <c r="T502" s="15" t="s">
        <v>28</v>
      </c>
      <c r="U502" s="14" t="s">
        <v>73</v>
      </c>
      <c r="V502" s="15" t="s">
        <v>28</v>
      </c>
    </row>
    <row r="503" spans="1:22" ht="15" customHeight="1" x14ac:dyDescent="0.25">
      <c r="A503" s="5" t="s">
        <v>886</v>
      </c>
      <c r="B503" s="6" t="s">
        <v>887</v>
      </c>
      <c r="C503" s="5" t="s">
        <v>888</v>
      </c>
      <c r="D503" s="6"/>
      <c r="E503" s="6" t="s">
        <v>707</v>
      </c>
      <c r="F503" s="229">
        <v>2065</v>
      </c>
      <c r="I503" s="16">
        <v>17</v>
      </c>
      <c r="J503" s="13">
        <v>35105</v>
      </c>
      <c r="K503" s="16">
        <v>29</v>
      </c>
      <c r="L503" s="13">
        <v>59885</v>
      </c>
      <c r="M503" s="16">
        <v>29</v>
      </c>
      <c r="N503" s="171">
        <v>59885</v>
      </c>
      <c r="O503" s="16">
        <v>22</v>
      </c>
      <c r="P503" s="13">
        <v>45430</v>
      </c>
      <c r="Q503" s="16">
        <v>22</v>
      </c>
      <c r="R503" s="13">
        <v>45430</v>
      </c>
      <c r="S503" s="16">
        <v>13.98</v>
      </c>
      <c r="T503" s="13">
        <v>28868.7</v>
      </c>
      <c r="U503" s="16">
        <v>0</v>
      </c>
      <c r="V503" s="13">
        <v>0</v>
      </c>
    </row>
    <row r="504" spans="1:22" ht="15" customHeight="1" x14ac:dyDescent="0.25">
      <c r="A504" s="5" t="s">
        <v>889</v>
      </c>
      <c r="B504" s="6" t="s">
        <v>890</v>
      </c>
      <c r="C504" s="5" t="s">
        <v>891</v>
      </c>
      <c r="D504" s="6"/>
      <c r="E504" s="6" t="s">
        <v>707</v>
      </c>
      <c r="F504" s="229">
        <v>2065</v>
      </c>
      <c r="I504" s="16">
        <v>40</v>
      </c>
      <c r="J504" s="13">
        <v>82600</v>
      </c>
      <c r="K504" s="16">
        <v>63</v>
      </c>
      <c r="L504" s="13">
        <v>130095</v>
      </c>
      <c r="M504" s="16">
        <v>63</v>
      </c>
      <c r="N504" s="171">
        <v>130095</v>
      </c>
      <c r="O504" s="16">
        <v>50</v>
      </c>
      <c r="P504" s="13">
        <v>103250</v>
      </c>
      <c r="Q504" s="16">
        <v>62</v>
      </c>
      <c r="R504" s="13">
        <v>128030</v>
      </c>
      <c r="S504" s="16">
        <v>55.93</v>
      </c>
      <c r="T504" s="13">
        <v>115495.45</v>
      </c>
      <c r="U504" s="16">
        <v>0</v>
      </c>
      <c r="V504" s="13">
        <v>0</v>
      </c>
    </row>
    <row r="505" spans="1:22" ht="15" customHeight="1" x14ac:dyDescent="0.25">
      <c r="A505" s="1"/>
      <c r="B505" s="4" t="s">
        <v>32</v>
      </c>
      <c r="C505" s="8" t="s">
        <v>33</v>
      </c>
      <c r="I505" s="245"/>
      <c r="J505" s="245"/>
      <c r="K505" s="245"/>
      <c r="L505" s="245"/>
      <c r="M505" s="245"/>
      <c r="N505" s="245"/>
      <c r="O505" s="245"/>
      <c r="P505" s="245"/>
      <c r="Q505" s="245"/>
      <c r="R505" s="245"/>
      <c r="S505" s="245"/>
      <c r="T505" s="245"/>
      <c r="U505" s="245"/>
      <c r="V505" s="245"/>
    </row>
    <row r="506" spans="1:22" ht="15" customHeight="1" x14ac:dyDescent="0.25">
      <c r="A506" s="5" t="s">
        <v>892</v>
      </c>
      <c r="B506" s="6" t="s">
        <v>35</v>
      </c>
      <c r="C506" s="5" t="s">
        <v>893</v>
      </c>
      <c r="I506" s="245"/>
      <c r="J506" s="245"/>
      <c r="K506" s="245"/>
      <c r="L506" s="245"/>
      <c r="M506" s="245"/>
      <c r="N506" s="245"/>
      <c r="O506" s="245"/>
      <c r="P506" s="245"/>
      <c r="Q506" s="245"/>
      <c r="R506" s="245"/>
      <c r="S506" s="245"/>
      <c r="T506" s="245"/>
      <c r="U506" s="245"/>
      <c r="V506" s="245"/>
    </row>
    <row r="507" spans="1:22" ht="45" customHeight="1" x14ac:dyDescent="0.25">
      <c r="A507" s="1"/>
      <c r="B507" s="4" t="s">
        <v>68</v>
      </c>
      <c r="C507" s="8" t="s">
        <v>69</v>
      </c>
      <c r="D507" s="4" t="s">
        <v>70</v>
      </c>
      <c r="E507" s="4" t="s">
        <v>71</v>
      </c>
      <c r="F507" s="228" t="s">
        <v>72</v>
      </c>
      <c r="I507" s="14" t="s">
        <v>73</v>
      </c>
      <c r="J507" s="15" t="s">
        <v>28</v>
      </c>
      <c r="K507" s="14" t="s">
        <v>73</v>
      </c>
      <c r="L507" s="15" t="s">
        <v>28</v>
      </c>
      <c r="M507" s="14" t="s">
        <v>73</v>
      </c>
      <c r="N507" s="172" t="s">
        <v>28</v>
      </c>
      <c r="O507" s="14" t="s">
        <v>73</v>
      </c>
      <c r="P507" s="15" t="s">
        <v>28</v>
      </c>
      <c r="Q507" s="14" t="s">
        <v>73</v>
      </c>
      <c r="R507" s="15" t="s">
        <v>28</v>
      </c>
      <c r="S507" s="14" t="s">
        <v>73</v>
      </c>
      <c r="T507" s="15" t="s">
        <v>28</v>
      </c>
      <c r="U507" s="14" t="s">
        <v>73</v>
      </c>
      <c r="V507" s="15" t="s">
        <v>28</v>
      </c>
    </row>
    <row r="508" spans="1:22" ht="15" customHeight="1" x14ac:dyDescent="0.25">
      <c r="A508" s="5" t="s">
        <v>894</v>
      </c>
      <c r="B508" s="6" t="s">
        <v>895</v>
      </c>
      <c r="C508" s="5" t="s">
        <v>896</v>
      </c>
      <c r="D508" s="6"/>
      <c r="E508" s="6" t="s">
        <v>707</v>
      </c>
      <c r="F508" s="229">
        <v>39965</v>
      </c>
      <c r="I508" s="16">
        <v>32</v>
      </c>
      <c r="J508" s="13">
        <v>1278880</v>
      </c>
      <c r="K508" s="16">
        <v>58</v>
      </c>
      <c r="L508" s="13">
        <v>2317970</v>
      </c>
      <c r="M508" s="16">
        <v>58</v>
      </c>
      <c r="N508" s="171">
        <v>2317970</v>
      </c>
      <c r="O508" s="16">
        <v>42</v>
      </c>
      <c r="P508" s="13">
        <v>1678530</v>
      </c>
      <c r="Q508" s="16">
        <v>43</v>
      </c>
      <c r="R508" s="13">
        <v>1718495</v>
      </c>
      <c r="S508" s="16">
        <v>27.96</v>
      </c>
      <c r="T508" s="13">
        <v>1117421.3999999999</v>
      </c>
      <c r="U508" s="16">
        <v>0</v>
      </c>
      <c r="V508" s="13">
        <v>0</v>
      </c>
    </row>
    <row r="509" spans="1:22" ht="15" customHeight="1" x14ac:dyDescent="0.25">
      <c r="A509" s="5" t="s">
        <v>897</v>
      </c>
      <c r="B509" s="6" t="s">
        <v>898</v>
      </c>
      <c r="C509" s="5" t="s">
        <v>899</v>
      </c>
      <c r="D509" s="6"/>
      <c r="E509" s="6" t="s">
        <v>707</v>
      </c>
      <c r="F509" s="229">
        <v>39965</v>
      </c>
      <c r="I509" s="16">
        <v>66</v>
      </c>
      <c r="J509" s="13">
        <v>2637690</v>
      </c>
      <c r="K509" s="16">
        <v>66</v>
      </c>
      <c r="L509" s="13">
        <v>2637690</v>
      </c>
      <c r="M509" s="16">
        <v>66</v>
      </c>
      <c r="N509" s="171">
        <v>2637690</v>
      </c>
      <c r="O509" s="16">
        <v>57</v>
      </c>
      <c r="P509" s="13">
        <v>2278005</v>
      </c>
      <c r="Q509" s="16">
        <v>66</v>
      </c>
      <c r="R509" s="13">
        <v>2637690</v>
      </c>
      <c r="S509" s="16">
        <v>58.08</v>
      </c>
      <c r="T509" s="13">
        <v>2321167.2000000002</v>
      </c>
      <c r="U509" s="16">
        <v>0</v>
      </c>
      <c r="V509" s="13">
        <v>0</v>
      </c>
    </row>
    <row r="510" spans="1:22" ht="15" customHeight="1" x14ac:dyDescent="0.25">
      <c r="A510" s="1"/>
      <c r="B510" s="4" t="s">
        <v>32</v>
      </c>
      <c r="C510" s="8" t="s">
        <v>33</v>
      </c>
      <c r="I510" s="245"/>
      <c r="J510" s="245"/>
      <c r="K510" s="245"/>
      <c r="L510" s="245"/>
      <c r="M510" s="245"/>
      <c r="N510" s="245"/>
      <c r="O510" s="245"/>
      <c r="P510" s="245"/>
      <c r="Q510" s="245"/>
      <c r="R510" s="245"/>
      <c r="S510" s="245"/>
      <c r="T510" s="245"/>
      <c r="U510" s="245"/>
      <c r="V510" s="245"/>
    </row>
    <row r="511" spans="1:22" ht="15" customHeight="1" x14ac:dyDescent="0.25">
      <c r="A511" s="5" t="s">
        <v>900</v>
      </c>
      <c r="B511" s="6" t="s">
        <v>35</v>
      </c>
      <c r="C511" s="5" t="s">
        <v>901</v>
      </c>
      <c r="I511" s="245"/>
      <c r="J511" s="245"/>
      <c r="K511" s="245"/>
      <c r="L511" s="245"/>
      <c r="M511" s="245"/>
      <c r="N511" s="245"/>
      <c r="O511" s="245"/>
      <c r="P511" s="245"/>
      <c r="Q511" s="245"/>
      <c r="R511" s="245"/>
      <c r="S511" s="245"/>
      <c r="T511" s="245"/>
      <c r="U511" s="245"/>
      <c r="V511" s="245"/>
    </row>
    <row r="512" spans="1:22" ht="15" customHeight="1" x14ac:dyDescent="0.25">
      <c r="A512" s="5" t="s">
        <v>902</v>
      </c>
      <c r="B512" s="6" t="s">
        <v>35</v>
      </c>
      <c r="C512" s="5" t="s">
        <v>903</v>
      </c>
      <c r="I512" s="245"/>
      <c r="J512" s="245"/>
      <c r="K512" s="245"/>
      <c r="L512" s="245"/>
      <c r="M512" s="245"/>
      <c r="N512" s="245"/>
      <c r="O512" s="245"/>
      <c r="P512" s="245"/>
      <c r="Q512" s="245"/>
      <c r="R512" s="245"/>
      <c r="S512" s="245"/>
      <c r="T512" s="245"/>
      <c r="U512" s="245"/>
      <c r="V512" s="245"/>
    </row>
    <row r="513" spans="1:22" ht="45" customHeight="1" x14ac:dyDescent="0.25">
      <c r="A513" s="1"/>
      <c r="B513" s="4" t="s">
        <v>68</v>
      </c>
      <c r="C513" s="8" t="s">
        <v>69</v>
      </c>
      <c r="D513" s="4" t="s">
        <v>70</v>
      </c>
      <c r="E513" s="4" t="s">
        <v>71</v>
      </c>
      <c r="F513" s="228" t="s">
        <v>72</v>
      </c>
      <c r="I513" s="14" t="s">
        <v>73</v>
      </c>
      <c r="J513" s="15" t="s">
        <v>28</v>
      </c>
      <c r="K513" s="14" t="s">
        <v>73</v>
      </c>
      <c r="L513" s="15" t="s">
        <v>28</v>
      </c>
      <c r="M513" s="14" t="s">
        <v>73</v>
      </c>
      <c r="N513" s="172" t="s">
        <v>28</v>
      </c>
      <c r="O513" s="14" t="s">
        <v>73</v>
      </c>
      <c r="P513" s="15" t="s">
        <v>28</v>
      </c>
      <c r="Q513" s="14" t="s">
        <v>73</v>
      </c>
      <c r="R513" s="15" t="s">
        <v>28</v>
      </c>
      <c r="S513" s="14" t="s">
        <v>73</v>
      </c>
      <c r="T513" s="15" t="s">
        <v>28</v>
      </c>
      <c r="U513" s="14" t="s">
        <v>73</v>
      </c>
      <c r="V513" s="15" t="s">
        <v>28</v>
      </c>
    </row>
    <row r="514" spans="1:22" ht="15" customHeight="1" x14ac:dyDescent="0.25">
      <c r="A514" s="5" t="s">
        <v>904</v>
      </c>
      <c r="B514" s="6" t="s">
        <v>905</v>
      </c>
      <c r="C514" s="5" t="s">
        <v>906</v>
      </c>
      <c r="D514" s="6"/>
      <c r="E514" s="6" t="s">
        <v>504</v>
      </c>
      <c r="F514" s="229">
        <v>20</v>
      </c>
      <c r="I514" s="16">
        <v>2519</v>
      </c>
      <c r="J514" s="13">
        <v>50380</v>
      </c>
      <c r="K514" s="16">
        <v>8000</v>
      </c>
      <c r="L514" s="13">
        <v>160000</v>
      </c>
      <c r="M514" s="16">
        <v>8000</v>
      </c>
      <c r="N514" s="171">
        <v>160000</v>
      </c>
      <c r="O514" s="16">
        <v>4092</v>
      </c>
      <c r="P514" s="13">
        <v>81840</v>
      </c>
      <c r="Q514" s="16">
        <v>814</v>
      </c>
      <c r="R514" s="13">
        <v>16280</v>
      </c>
      <c r="S514" s="16">
        <v>5377.51</v>
      </c>
      <c r="T514" s="13">
        <v>107550.2</v>
      </c>
      <c r="U514" s="16">
        <v>0</v>
      </c>
      <c r="V514" s="13">
        <v>0</v>
      </c>
    </row>
    <row r="515" spans="1:22" ht="15" customHeight="1" x14ac:dyDescent="0.25">
      <c r="A515" s="5" t="s">
        <v>907</v>
      </c>
      <c r="B515" s="6" t="s">
        <v>908</v>
      </c>
      <c r="C515" s="5" t="s">
        <v>909</v>
      </c>
      <c r="D515" s="6"/>
      <c r="E515" s="6" t="s">
        <v>504</v>
      </c>
      <c r="F515" s="229">
        <v>15</v>
      </c>
      <c r="I515" s="16">
        <v>2693</v>
      </c>
      <c r="J515" s="13">
        <v>40395</v>
      </c>
      <c r="K515" s="16">
        <v>9200</v>
      </c>
      <c r="L515" s="13">
        <v>138000</v>
      </c>
      <c r="M515" s="16">
        <v>9200</v>
      </c>
      <c r="N515" s="171">
        <v>138000</v>
      </c>
      <c r="O515" s="16">
        <v>4729</v>
      </c>
      <c r="P515" s="13">
        <v>70935</v>
      </c>
      <c r="Q515" s="16">
        <v>976</v>
      </c>
      <c r="R515" s="13">
        <v>14640</v>
      </c>
      <c r="S515" s="16">
        <v>6453.01</v>
      </c>
      <c r="T515" s="13">
        <v>96795.15</v>
      </c>
      <c r="U515" s="16">
        <v>0</v>
      </c>
      <c r="V515" s="13">
        <v>0</v>
      </c>
    </row>
    <row r="516" spans="1:22" ht="15" customHeight="1" x14ac:dyDescent="0.25">
      <c r="A516" s="1"/>
      <c r="B516" s="4" t="s">
        <v>32</v>
      </c>
      <c r="C516" s="8" t="s">
        <v>33</v>
      </c>
      <c r="I516" s="245"/>
      <c r="J516" s="245"/>
      <c r="K516" s="245"/>
      <c r="L516" s="245"/>
      <c r="M516" s="245"/>
      <c r="N516" s="245"/>
      <c r="O516" s="245"/>
      <c r="P516" s="245"/>
      <c r="Q516" s="245"/>
      <c r="R516" s="245"/>
      <c r="S516" s="245"/>
      <c r="T516" s="245"/>
      <c r="U516" s="245"/>
      <c r="V516" s="245"/>
    </row>
    <row r="517" spans="1:22" ht="15" customHeight="1" x14ac:dyDescent="0.25">
      <c r="A517" s="5" t="s">
        <v>910</v>
      </c>
      <c r="B517" s="6" t="s">
        <v>35</v>
      </c>
      <c r="C517" s="5" t="s">
        <v>911</v>
      </c>
      <c r="I517" s="245"/>
      <c r="J517" s="245"/>
      <c r="K517" s="245"/>
      <c r="L517" s="245"/>
      <c r="M517" s="245"/>
      <c r="N517" s="245"/>
      <c r="O517" s="245"/>
      <c r="P517" s="245"/>
      <c r="Q517" s="245"/>
      <c r="R517" s="245"/>
      <c r="S517" s="245"/>
      <c r="T517" s="245"/>
      <c r="U517" s="245"/>
      <c r="V517" s="245"/>
    </row>
    <row r="518" spans="1:22" ht="15" customHeight="1" x14ac:dyDescent="0.25">
      <c r="A518" s="5" t="s">
        <v>912</v>
      </c>
      <c r="B518" s="6" t="s">
        <v>35</v>
      </c>
      <c r="C518" s="5" t="s">
        <v>913</v>
      </c>
      <c r="I518" s="245"/>
      <c r="J518" s="245"/>
      <c r="K518" s="245"/>
      <c r="L518" s="245"/>
      <c r="M518" s="245"/>
      <c r="N518" s="245"/>
      <c r="O518" s="245"/>
      <c r="P518" s="245"/>
      <c r="Q518" s="245"/>
      <c r="R518" s="245"/>
      <c r="S518" s="245"/>
      <c r="T518" s="245"/>
      <c r="U518" s="245"/>
      <c r="V518" s="245"/>
    </row>
    <row r="519" spans="1:22" ht="15" customHeight="1" x14ac:dyDescent="0.25">
      <c r="A519" s="5" t="s">
        <v>914</v>
      </c>
      <c r="B519" s="6" t="s">
        <v>35</v>
      </c>
      <c r="C519" s="5" t="s">
        <v>915</v>
      </c>
      <c r="I519" s="245"/>
      <c r="J519" s="245"/>
      <c r="K519" s="245"/>
      <c r="L519" s="245"/>
      <c r="M519" s="245"/>
      <c r="N519" s="245"/>
      <c r="O519" s="245"/>
      <c r="P519" s="245"/>
      <c r="Q519" s="245"/>
      <c r="R519" s="245"/>
      <c r="S519" s="245"/>
      <c r="T519" s="245"/>
      <c r="U519" s="245"/>
      <c r="V519" s="245"/>
    </row>
    <row r="520" spans="1:22" ht="15" customHeight="1" x14ac:dyDescent="0.25">
      <c r="A520" s="5" t="s">
        <v>916</v>
      </c>
      <c r="B520" s="6" t="s">
        <v>35</v>
      </c>
      <c r="C520" s="5" t="s">
        <v>917</v>
      </c>
      <c r="I520" s="245"/>
      <c r="J520" s="245"/>
      <c r="K520" s="245"/>
      <c r="L520" s="245"/>
      <c r="M520" s="245"/>
      <c r="N520" s="245"/>
      <c r="O520" s="245"/>
      <c r="P520" s="245"/>
      <c r="Q520" s="245"/>
      <c r="R520" s="245"/>
      <c r="S520" s="245"/>
      <c r="T520" s="245"/>
      <c r="U520" s="245"/>
      <c r="V520" s="245"/>
    </row>
    <row r="521" spans="1:22" ht="45" customHeight="1" x14ac:dyDescent="0.25">
      <c r="A521" s="1"/>
      <c r="B521" s="4" t="s">
        <v>68</v>
      </c>
      <c r="C521" s="8" t="s">
        <v>69</v>
      </c>
      <c r="D521" s="4" t="s">
        <v>70</v>
      </c>
      <c r="E521" s="4" t="s">
        <v>71</v>
      </c>
      <c r="F521" s="228" t="s">
        <v>72</v>
      </c>
      <c r="I521" s="14" t="s">
        <v>73</v>
      </c>
      <c r="J521" s="15" t="s">
        <v>28</v>
      </c>
      <c r="K521" s="14" t="s">
        <v>73</v>
      </c>
      <c r="L521" s="15" t="s">
        <v>28</v>
      </c>
      <c r="M521" s="14" t="s">
        <v>73</v>
      </c>
      <c r="N521" s="172" t="s">
        <v>28</v>
      </c>
      <c r="O521" s="14" t="s">
        <v>73</v>
      </c>
      <c r="P521" s="15" t="s">
        <v>28</v>
      </c>
      <c r="Q521" s="14" t="s">
        <v>73</v>
      </c>
      <c r="R521" s="15" t="s">
        <v>28</v>
      </c>
      <c r="S521" s="14" t="s">
        <v>73</v>
      </c>
      <c r="T521" s="15" t="s">
        <v>28</v>
      </c>
      <c r="U521" s="14" t="s">
        <v>73</v>
      </c>
      <c r="V521" s="15" t="s">
        <v>28</v>
      </c>
    </row>
    <row r="522" spans="1:22" ht="15" customHeight="1" x14ac:dyDescent="0.25">
      <c r="A522" s="5" t="s">
        <v>918</v>
      </c>
      <c r="B522" s="6" t="s">
        <v>919</v>
      </c>
      <c r="C522" s="5" t="s">
        <v>920</v>
      </c>
      <c r="D522" s="6"/>
      <c r="E522" s="6" t="s">
        <v>504</v>
      </c>
      <c r="F522" s="229">
        <v>115</v>
      </c>
      <c r="I522" s="16">
        <v>573</v>
      </c>
      <c r="J522" s="13">
        <v>65895</v>
      </c>
      <c r="K522" s="16">
        <v>550</v>
      </c>
      <c r="L522" s="13">
        <v>63250</v>
      </c>
      <c r="M522" s="16">
        <v>550</v>
      </c>
      <c r="N522" s="171">
        <v>63250</v>
      </c>
      <c r="O522" s="16">
        <v>746</v>
      </c>
      <c r="P522" s="13">
        <v>85790</v>
      </c>
      <c r="Q522" s="16">
        <v>563</v>
      </c>
      <c r="R522" s="13">
        <v>64745</v>
      </c>
      <c r="S522" s="16">
        <v>699.08</v>
      </c>
      <c r="T522" s="13">
        <v>80394.2</v>
      </c>
      <c r="U522" s="16">
        <v>0</v>
      </c>
      <c r="V522" s="13">
        <v>0</v>
      </c>
    </row>
    <row r="523" spans="1:22" ht="15" customHeight="1" x14ac:dyDescent="0.25">
      <c r="A523" s="5" t="s">
        <v>921</v>
      </c>
      <c r="B523" s="6" t="s">
        <v>922</v>
      </c>
      <c r="C523" s="5" t="s">
        <v>923</v>
      </c>
      <c r="D523" s="6"/>
      <c r="E523" s="6" t="s">
        <v>504</v>
      </c>
      <c r="F523" s="229">
        <v>150</v>
      </c>
      <c r="I523" s="16">
        <v>573</v>
      </c>
      <c r="J523" s="13">
        <v>85950</v>
      </c>
      <c r="K523" s="16">
        <v>550</v>
      </c>
      <c r="L523" s="13">
        <v>82500</v>
      </c>
      <c r="M523" s="16">
        <v>550</v>
      </c>
      <c r="N523" s="171">
        <v>82500</v>
      </c>
      <c r="O523" s="16">
        <v>746</v>
      </c>
      <c r="P523" s="13">
        <v>111900</v>
      </c>
      <c r="Q523" s="16">
        <v>563</v>
      </c>
      <c r="R523" s="13">
        <v>84450</v>
      </c>
      <c r="S523" s="16">
        <v>699.08</v>
      </c>
      <c r="T523" s="13">
        <v>104862</v>
      </c>
      <c r="U523" s="16">
        <v>0</v>
      </c>
      <c r="V523" s="13">
        <v>0</v>
      </c>
    </row>
    <row r="524" spans="1:22" ht="15" customHeight="1" x14ac:dyDescent="0.25">
      <c r="A524" s="5" t="s">
        <v>924</v>
      </c>
      <c r="B524" s="6" t="s">
        <v>925</v>
      </c>
      <c r="C524" s="5" t="s">
        <v>926</v>
      </c>
      <c r="D524" s="6"/>
      <c r="E524" s="6" t="s">
        <v>504</v>
      </c>
      <c r="F524" s="229">
        <v>5</v>
      </c>
      <c r="I524" s="16">
        <v>594</v>
      </c>
      <c r="J524" s="13">
        <v>2970</v>
      </c>
      <c r="K524" s="16">
        <v>460</v>
      </c>
      <c r="L524" s="13">
        <v>2300</v>
      </c>
      <c r="M524" s="16">
        <v>460</v>
      </c>
      <c r="N524" s="171">
        <v>2300</v>
      </c>
      <c r="O524" s="16">
        <v>781</v>
      </c>
      <c r="P524" s="13">
        <v>3905</v>
      </c>
      <c r="Q524" s="16">
        <v>457</v>
      </c>
      <c r="R524" s="13">
        <v>2285</v>
      </c>
      <c r="S524" s="16">
        <v>645.29999999999995</v>
      </c>
      <c r="T524" s="13">
        <v>3226.5</v>
      </c>
      <c r="U524" s="16">
        <v>0</v>
      </c>
      <c r="V524" s="13">
        <v>0</v>
      </c>
    </row>
    <row r="525" spans="1:22" ht="15" customHeight="1" x14ac:dyDescent="0.25">
      <c r="A525" s="5" t="s">
        <v>927</v>
      </c>
      <c r="B525" s="6" t="s">
        <v>928</v>
      </c>
      <c r="C525" s="5" t="s">
        <v>929</v>
      </c>
      <c r="D525" s="6"/>
      <c r="E525" s="6" t="s">
        <v>504</v>
      </c>
      <c r="F525" s="229">
        <v>5</v>
      </c>
      <c r="I525" s="16">
        <v>552</v>
      </c>
      <c r="J525" s="13">
        <v>2760</v>
      </c>
      <c r="K525" s="16">
        <v>460</v>
      </c>
      <c r="L525" s="13">
        <v>2300</v>
      </c>
      <c r="M525" s="16">
        <v>460</v>
      </c>
      <c r="N525" s="171">
        <v>2300</v>
      </c>
      <c r="O525" s="16">
        <v>781</v>
      </c>
      <c r="P525" s="13">
        <v>3905</v>
      </c>
      <c r="Q525" s="16">
        <v>469</v>
      </c>
      <c r="R525" s="13">
        <v>2345</v>
      </c>
      <c r="S525" s="16">
        <v>645.29999999999995</v>
      </c>
      <c r="T525" s="13">
        <v>3226.5</v>
      </c>
      <c r="U525" s="16">
        <v>0</v>
      </c>
      <c r="V525" s="13">
        <v>0</v>
      </c>
    </row>
    <row r="526" spans="1:22" ht="15" customHeight="1" x14ac:dyDescent="0.25">
      <c r="A526" s="5" t="s">
        <v>930</v>
      </c>
      <c r="B526" s="6" t="s">
        <v>931</v>
      </c>
      <c r="C526" s="5" t="s">
        <v>932</v>
      </c>
      <c r="D526" s="6"/>
      <c r="E526" s="6" t="s">
        <v>504</v>
      </c>
      <c r="F526" s="229">
        <v>5</v>
      </c>
      <c r="I526" s="16">
        <v>552</v>
      </c>
      <c r="J526" s="13">
        <v>2760</v>
      </c>
      <c r="K526" s="16">
        <v>650</v>
      </c>
      <c r="L526" s="13">
        <v>3250</v>
      </c>
      <c r="M526" s="16">
        <v>650</v>
      </c>
      <c r="N526" s="171">
        <v>3250</v>
      </c>
      <c r="O526" s="16">
        <v>781</v>
      </c>
      <c r="P526" s="13">
        <v>3905</v>
      </c>
      <c r="Q526" s="16">
        <v>620</v>
      </c>
      <c r="R526" s="13">
        <v>3100</v>
      </c>
      <c r="S526" s="16">
        <v>645.29999999999995</v>
      </c>
      <c r="T526" s="13">
        <v>3226.5</v>
      </c>
      <c r="U526" s="16">
        <v>0</v>
      </c>
      <c r="V526" s="13">
        <v>0</v>
      </c>
    </row>
    <row r="527" spans="1:22" ht="15" customHeight="1" x14ac:dyDescent="0.25">
      <c r="A527" s="5" t="s">
        <v>933</v>
      </c>
      <c r="B527" s="6" t="s">
        <v>934</v>
      </c>
      <c r="C527" s="5" t="s">
        <v>935</v>
      </c>
      <c r="D527" s="6"/>
      <c r="E527" s="6" t="s">
        <v>504</v>
      </c>
      <c r="F527" s="229">
        <v>5</v>
      </c>
      <c r="I527" s="16">
        <v>726</v>
      </c>
      <c r="J527" s="13">
        <v>3630</v>
      </c>
      <c r="K527" s="16">
        <v>900</v>
      </c>
      <c r="L527" s="13">
        <v>4500</v>
      </c>
      <c r="M527" s="16">
        <v>900</v>
      </c>
      <c r="N527" s="171">
        <v>4500</v>
      </c>
      <c r="O527" s="16">
        <v>781</v>
      </c>
      <c r="P527" s="13">
        <v>3905</v>
      </c>
      <c r="Q527" s="16">
        <v>747</v>
      </c>
      <c r="R527" s="13">
        <v>3735</v>
      </c>
      <c r="S527" s="16">
        <v>806.63</v>
      </c>
      <c r="T527" s="13">
        <v>4033.15</v>
      </c>
      <c r="U527" s="16">
        <v>0</v>
      </c>
      <c r="V527" s="13">
        <v>0</v>
      </c>
    </row>
    <row r="528" spans="1:22" ht="15" customHeight="1" x14ac:dyDescent="0.25">
      <c r="A528" s="5" t="s">
        <v>936</v>
      </c>
      <c r="B528" s="6" t="s">
        <v>937</v>
      </c>
      <c r="C528" s="5" t="s">
        <v>938</v>
      </c>
      <c r="D528" s="6"/>
      <c r="E528" s="6" t="s">
        <v>504</v>
      </c>
      <c r="F528" s="229">
        <v>5</v>
      </c>
      <c r="I528" s="16">
        <v>726</v>
      </c>
      <c r="J528" s="13">
        <v>3630</v>
      </c>
      <c r="K528" s="16">
        <v>1100</v>
      </c>
      <c r="L528" s="13">
        <v>5500</v>
      </c>
      <c r="M528" s="16">
        <v>1100</v>
      </c>
      <c r="N528" s="171">
        <v>5500</v>
      </c>
      <c r="O528" s="16">
        <v>884</v>
      </c>
      <c r="P528" s="13">
        <v>4420</v>
      </c>
      <c r="Q528" s="16">
        <v>977</v>
      </c>
      <c r="R528" s="13">
        <v>4885</v>
      </c>
      <c r="S528" s="16">
        <v>1021.73</v>
      </c>
      <c r="T528" s="13">
        <v>5108.6499999999996</v>
      </c>
      <c r="U528" s="16">
        <v>0</v>
      </c>
      <c r="V528" s="13">
        <v>0</v>
      </c>
    </row>
    <row r="529" spans="1:22" ht="15" customHeight="1" x14ac:dyDescent="0.25">
      <c r="A529" s="5" t="s">
        <v>939</v>
      </c>
      <c r="B529" s="6" t="s">
        <v>940</v>
      </c>
      <c r="C529" s="5" t="s">
        <v>941</v>
      </c>
      <c r="D529" s="6"/>
      <c r="E529" s="6" t="s">
        <v>504</v>
      </c>
      <c r="F529" s="229">
        <v>15</v>
      </c>
      <c r="I529" s="16">
        <v>594</v>
      </c>
      <c r="J529" s="13">
        <v>8910</v>
      </c>
      <c r="K529" s="16">
        <v>650</v>
      </c>
      <c r="L529" s="13">
        <v>9750</v>
      </c>
      <c r="M529" s="16">
        <v>650</v>
      </c>
      <c r="N529" s="171">
        <v>9750</v>
      </c>
      <c r="O529" s="16">
        <v>781</v>
      </c>
      <c r="P529" s="13">
        <v>11715</v>
      </c>
      <c r="Q529" s="16">
        <v>620</v>
      </c>
      <c r="R529" s="13">
        <v>9300</v>
      </c>
      <c r="S529" s="16">
        <v>806.63</v>
      </c>
      <c r="T529" s="13">
        <v>12099.45</v>
      </c>
      <c r="U529" s="16">
        <v>0</v>
      </c>
      <c r="V529" s="13">
        <v>0</v>
      </c>
    </row>
    <row r="530" spans="1:22" ht="15" customHeight="1" x14ac:dyDescent="0.25">
      <c r="A530" s="5" t="s">
        <v>942</v>
      </c>
      <c r="B530" s="6" t="s">
        <v>943</v>
      </c>
      <c r="C530" s="5" t="s">
        <v>944</v>
      </c>
      <c r="D530" s="6"/>
      <c r="E530" s="6" t="s">
        <v>504</v>
      </c>
      <c r="F530" s="229">
        <v>15</v>
      </c>
      <c r="I530" s="16">
        <v>542</v>
      </c>
      <c r="J530" s="13">
        <v>8130</v>
      </c>
      <c r="K530" s="16">
        <v>480</v>
      </c>
      <c r="L530" s="13">
        <v>7200</v>
      </c>
      <c r="M530" s="16">
        <v>480</v>
      </c>
      <c r="N530" s="171">
        <v>7200</v>
      </c>
      <c r="O530" s="16">
        <v>1447</v>
      </c>
      <c r="P530" s="13">
        <v>21705</v>
      </c>
      <c r="Q530" s="16">
        <v>489</v>
      </c>
      <c r="R530" s="13">
        <v>7335</v>
      </c>
      <c r="S530" s="16">
        <v>860.4</v>
      </c>
      <c r="T530" s="13">
        <v>12906</v>
      </c>
      <c r="U530" s="16">
        <v>0</v>
      </c>
      <c r="V530" s="13">
        <v>0</v>
      </c>
    </row>
    <row r="531" spans="1:22" ht="15" customHeight="1" x14ac:dyDescent="0.25">
      <c r="A531" s="5" t="s">
        <v>945</v>
      </c>
      <c r="B531" s="6" t="s">
        <v>946</v>
      </c>
      <c r="C531" s="5" t="s">
        <v>947</v>
      </c>
      <c r="D531" s="6"/>
      <c r="E531" s="6" t="s">
        <v>504</v>
      </c>
      <c r="F531" s="229">
        <v>10</v>
      </c>
      <c r="I531" s="16">
        <v>1104</v>
      </c>
      <c r="J531" s="13">
        <v>11040</v>
      </c>
      <c r="K531" s="16">
        <v>4000</v>
      </c>
      <c r="L531" s="13">
        <v>40000</v>
      </c>
      <c r="M531" s="16">
        <v>4000</v>
      </c>
      <c r="N531" s="171">
        <v>40000</v>
      </c>
      <c r="O531" s="16">
        <v>1447</v>
      </c>
      <c r="P531" s="13">
        <v>14470</v>
      </c>
      <c r="Q531" s="16">
        <v>847</v>
      </c>
      <c r="R531" s="13">
        <v>8470</v>
      </c>
      <c r="S531" s="16">
        <v>1613.25</v>
      </c>
      <c r="T531" s="13">
        <v>16132.5</v>
      </c>
      <c r="U531" s="16">
        <v>0</v>
      </c>
      <c r="V531" s="13">
        <v>0</v>
      </c>
    </row>
    <row r="532" spans="1:22" ht="15" customHeight="1" x14ac:dyDescent="0.25">
      <c r="A532" s="5" t="s">
        <v>948</v>
      </c>
      <c r="B532" s="6" t="s">
        <v>949</v>
      </c>
      <c r="C532" s="5" t="s">
        <v>950</v>
      </c>
      <c r="D532" s="6"/>
      <c r="E532" s="6" t="s">
        <v>504</v>
      </c>
      <c r="F532" s="229">
        <v>5</v>
      </c>
      <c r="I532" s="16">
        <v>567</v>
      </c>
      <c r="J532" s="13">
        <v>2835</v>
      </c>
      <c r="K532" s="16">
        <v>650</v>
      </c>
      <c r="L532" s="13">
        <v>3250</v>
      </c>
      <c r="M532" s="16">
        <v>650</v>
      </c>
      <c r="N532" s="171">
        <v>3250</v>
      </c>
      <c r="O532" s="16">
        <v>1447</v>
      </c>
      <c r="P532" s="13">
        <v>7235</v>
      </c>
      <c r="Q532" s="16">
        <v>551</v>
      </c>
      <c r="R532" s="13">
        <v>2755</v>
      </c>
      <c r="S532" s="16">
        <v>967.95</v>
      </c>
      <c r="T532" s="13">
        <v>4839.75</v>
      </c>
      <c r="U532" s="16">
        <v>0</v>
      </c>
      <c r="V532" s="13">
        <v>0</v>
      </c>
    </row>
    <row r="533" spans="1:22" ht="15" customHeight="1" x14ac:dyDescent="0.25">
      <c r="A533" s="5" t="s">
        <v>951</v>
      </c>
      <c r="B533" s="6" t="s">
        <v>952</v>
      </c>
      <c r="C533" s="5" t="s">
        <v>953</v>
      </c>
      <c r="D533" s="6"/>
      <c r="E533" s="6" t="s">
        <v>504</v>
      </c>
      <c r="F533" s="229">
        <v>15</v>
      </c>
      <c r="I533" s="16">
        <v>542</v>
      </c>
      <c r="J533" s="13">
        <v>8130</v>
      </c>
      <c r="K533" s="16">
        <v>450</v>
      </c>
      <c r="L533" s="13">
        <v>6750</v>
      </c>
      <c r="M533" s="16">
        <v>450</v>
      </c>
      <c r="N533" s="171">
        <v>6750</v>
      </c>
      <c r="O533" s="16">
        <v>1447</v>
      </c>
      <c r="P533" s="13">
        <v>21705</v>
      </c>
      <c r="Q533" s="16">
        <v>448</v>
      </c>
      <c r="R533" s="13">
        <v>6720</v>
      </c>
      <c r="S533" s="16">
        <v>860.4</v>
      </c>
      <c r="T533" s="13">
        <v>12906</v>
      </c>
      <c r="U533" s="16">
        <v>0</v>
      </c>
      <c r="V533" s="13">
        <v>0</v>
      </c>
    </row>
    <row r="534" spans="1:22" ht="15" customHeight="1" x14ac:dyDescent="0.25">
      <c r="A534" s="5" t="s">
        <v>954</v>
      </c>
      <c r="B534" s="6" t="s">
        <v>955</v>
      </c>
      <c r="C534" s="5" t="s">
        <v>956</v>
      </c>
      <c r="D534" s="6"/>
      <c r="E534" s="6" t="s">
        <v>504</v>
      </c>
      <c r="F534" s="229">
        <v>5</v>
      </c>
      <c r="I534" s="16">
        <v>921</v>
      </c>
      <c r="J534" s="13">
        <v>4605</v>
      </c>
      <c r="K534" s="16">
        <v>1100</v>
      </c>
      <c r="L534" s="13">
        <v>5500</v>
      </c>
      <c r="M534" s="16">
        <v>1100</v>
      </c>
      <c r="N534" s="171">
        <v>5500</v>
      </c>
      <c r="O534" s="16">
        <v>1447</v>
      </c>
      <c r="P534" s="13">
        <v>7235</v>
      </c>
      <c r="Q534" s="16">
        <v>996</v>
      </c>
      <c r="R534" s="13">
        <v>4980</v>
      </c>
      <c r="S534" s="16">
        <v>1290.5999999999999</v>
      </c>
      <c r="T534" s="13">
        <v>6453</v>
      </c>
      <c r="U534" s="16">
        <v>0</v>
      </c>
      <c r="V534" s="13">
        <v>0</v>
      </c>
    </row>
    <row r="535" spans="1:22" ht="15" customHeight="1" x14ac:dyDescent="0.25">
      <c r="A535" s="5" t="s">
        <v>957</v>
      </c>
      <c r="B535" s="6" t="s">
        <v>958</v>
      </c>
      <c r="C535" s="5" t="s">
        <v>959</v>
      </c>
      <c r="D535" s="6"/>
      <c r="E535" s="6" t="s">
        <v>504</v>
      </c>
      <c r="F535" s="229">
        <v>5</v>
      </c>
      <c r="I535" s="16">
        <v>1478</v>
      </c>
      <c r="J535" s="13">
        <v>7390</v>
      </c>
      <c r="K535" s="16">
        <v>2000</v>
      </c>
      <c r="L535" s="13">
        <v>10000</v>
      </c>
      <c r="M535" s="16">
        <v>2000</v>
      </c>
      <c r="N535" s="171">
        <v>10000</v>
      </c>
      <c r="O535" s="16">
        <v>1447</v>
      </c>
      <c r="P535" s="13">
        <v>7235</v>
      </c>
      <c r="Q535" s="16">
        <v>2223</v>
      </c>
      <c r="R535" s="13">
        <v>11115</v>
      </c>
      <c r="S535" s="16">
        <v>2688.75</v>
      </c>
      <c r="T535" s="13">
        <v>13443.75</v>
      </c>
      <c r="U535" s="16">
        <v>0</v>
      </c>
      <c r="V535" s="13">
        <v>0</v>
      </c>
    </row>
    <row r="536" spans="1:22" ht="15" customHeight="1" x14ac:dyDescent="0.25">
      <c r="A536" s="5" t="s">
        <v>960</v>
      </c>
      <c r="B536" s="6" t="s">
        <v>961</v>
      </c>
      <c r="C536" s="5" t="s">
        <v>962</v>
      </c>
      <c r="D536" s="6"/>
      <c r="E536" s="6" t="s">
        <v>504</v>
      </c>
      <c r="F536" s="229">
        <v>5</v>
      </c>
      <c r="I536" s="16">
        <v>724</v>
      </c>
      <c r="J536" s="13">
        <v>3620</v>
      </c>
      <c r="K536" s="16">
        <v>770</v>
      </c>
      <c r="L536" s="13">
        <v>3850</v>
      </c>
      <c r="M536" s="16">
        <v>770</v>
      </c>
      <c r="N536" s="171">
        <v>3850</v>
      </c>
      <c r="O536" s="16">
        <v>918</v>
      </c>
      <c r="P536" s="13">
        <v>4590</v>
      </c>
      <c r="Q536" s="16">
        <v>835</v>
      </c>
      <c r="R536" s="13">
        <v>4175</v>
      </c>
      <c r="S536" s="16">
        <v>537.75</v>
      </c>
      <c r="T536" s="13">
        <v>2688.75</v>
      </c>
      <c r="U536" s="16">
        <v>0</v>
      </c>
      <c r="V536" s="13">
        <v>0</v>
      </c>
    </row>
    <row r="537" spans="1:22" ht="15" customHeight="1" x14ac:dyDescent="0.25">
      <c r="A537" s="5" t="s">
        <v>963</v>
      </c>
      <c r="B537" s="6" t="s">
        <v>964</v>
      </c>
      <c r="C537" s="5" t="s">
        <v>965</v>
      </c>
      <c r="D537" s="6"/>
      <c r="E537" s="6" t="s">
        <v>504</v>
      </c>
      <c r="F537" s="229">
        <v>5</v>
      </c>
      <c r="I537" s="16">
        <v>724</v>
      </c>
      <c r="J537" s="13">
        <v>3620</v>
      </c>
      <c r="K537" s="16">
        <v>770</v>
      </c>
      <c r="L537" s="13">
        <v>3850</v>
      </c>
      <c r="M537" s="16">
        <v>770</v>
      </c>
      <c r="N537" s="171">
        <v>3850</v>
      </c>
      <c r="O537" s="16">
        <v>918</v>
      </c>
      <c r="P537" s="13">
        <v>4590</v>
      </c>
      <c r="Q537" s="16">
        <v>835</v>
      </c>
      <c r="R537" s="13">
        <v>4175</v>
      </c>
      <c r="S537" s="16">
        <v>537.75</v>
      </c>
      <c r="T537" s="13">
        <v>2688.75</v>
      </c>
      <c r="U537" s="16">
        <v>0</v>
      </c>
      <c r="V537" s="13">
        <v>0</v>
      </c>
    </row>
    <row r="538" spans="1:22" ht="15" customHeight="1" x14ac:dyDescent="0.25">
      <c r="A538" s="5" t="s">
        <v>966</v>
      </c>
      <c r="B538" s="6" t="s">
        <v>967</v>
      </c>
      <c r="C538" s="5" t="s">
        <v>968</v>
      </c>
      <c r="D538" s="6"/>
      <c r="E538" s="6" t="s">
        <v>504</v>
      </c>
      <c r="F538" s="229">
        <v>15</v>
      </c>
      <c r="I538" s="16">
        <v>754</v>
      </c>
      <c r="J538" s="13">
        <v>11310</v>
      </c>
      <c r="K538" s="16">
        <v>150</v>
      </c>
      <c r="L538" s="13">
        <v>2250</v>
      </c>
      <c r="M538" s="16">
        <v>150</v>
      </c>
      <c r="N538" s="171">
        <v>2250</v>
      </c>
      <c r="O538" s="16">
        <v>980</v>
      </c>
      <c r="P538" s="13">
        <v>14700</v>
      </c>
      <c r="Q538" s="16">
        <v>232</v>
      </c>
      <c r="R538" s="13">
        <v>3480</v>
      </c>
      <c r="S538" s="16">
        <v>860.4</v>
      </c>
      <c r="T538" s="13">
        <v>12906</v>
      </c>
      <c r="U538" s="16">
        <v>0</v>
      </c>
      <c r="V538" s="13">
        <v>0</v>
      </c>
    </row>
    <row r="539" spans="1:22" ht="15" customHeight="1" x14ac:dyDescent="0.25">
      <c r="A539" s="5" t="s">
        <v>969</v>
      </c>
      <c r="B539" s="6" t="s">
        <v>970</v>
      </c>
      <c r="C539" s="5" t="s">
        <v>971</v>
      </c>
      <c r="D539" s="6"/>
      <c r="E539" s="6" t="s">
        <v>504</v>
      </c>
      <c r="F539" s="229">
        <v>5</v>
      </c>
      <c r="I539" s="16">
        <v>732</v>
      </c>
      <c r="J539" s="13">
        <v>3660</v>
      </c>
      <c r="K539" s="16">
        <v>350</v>
      </c>
      <c r="L539" s="13">
        <v>1750</v>
      </c>
      <c r="M539" s="16">
        <v>350</v>
      </c>
      <c r="N539" s="171">
        <v>1750</v>
      </c>
      <c r="O539" s="16">
        <v>1112</v>
      </c>
      <c r="P539" s="13">
        <v>5560</v>
      </c>
      <c r="Q539" s="16">
        <v>492</v>
      </c>
      <c r="R539" s="13">
        <v>2460</v>
      </c>
      <c r="S539" s="16">
        <v>1021.73</v>
      </c>
      <c r="T539" s="13">
        <v>5108.6499999999996</v>
      </c>
      <c r="U539" s="16">
        <v>0</v>
      </c>
      <c r="V539" s="13">
        <v>0</v>
      </c>
    </row>
    <row r="540" spans="1:22" ht="15" customHeight="1" x14ac:dyDescent="0.25">
      <c r="A540" s="5" t="s">
        <v>972</v>
      </c>
      <c r="B540" s="6" t="s">
        <v>973</v>
      </c>
      <c r="C540" s="5" t="s">
        <v>974</v>
      </c>
      <c r="D540" s="6"/>
      <c r="E540" s="6" t="s">
        <v>504</v>
      </c>
      <c r="F540" s="229">
        <v>5</v>
      </c>
      <c r="I540" s="16">
        <v>662</v>
      </c>
      <c r="J540" s="13">
        <v>3310</v>
      </c>
      <c r="K540" s="16">
        <v>350</v>
      </c>
      <c r="L540" s="13">
        <v>1750</v>
      </c>
      <c r="M540" s="16">
        <v>350</v>
      </c>
      <c r="N540" s="171">
        <v>1750</v>
      </c>
      <c r="O540" s="16">
        <v>1003</v>
      </c>
      <c r="P540" s="13">
        <v>5015</v>
      </c>
      <c r="Q540" s="16">
        <v>249</v>
      </c>
      <c r="R540" s="13">
        <v>1245</v>
      </c>
      <c r="S540" s="16">
        <v>645.29999999999995</v>
      </c>
      <c r="T540" s="13">
        <v>3226.5</v>
      </c>
      <c r="U540" s="16">
        <v>0</v>
      </c>
      <c r="V540" s="13">
        <v>0</v>
      </c>
    </row>
    <row r="541" spans="1:22" ht="15" customHeight="1" x14ac:dyDescent="0.25">
      <c r="A541" s="5" t="s">
        <v>975</v>
      </c>
      <c r="B541" s="6" t="s">
        <v>976</v>
      </c>
      <c r="C541" s="5" t="s">
        <v>977</v>
      </c>
      <c r="D541" s="6"/>
      <c r="E541" s="6" t="s">
        <v>504</v>
      </c>
      <c r="F541" s="229">
        <v>5</v>
      </c>
      <c r="I541" s="16">
        <v>679</v>
      </c>
      <c r="J541" s="13">
        <v>3395</v>
      </c>
      <c r="K541" s="16">
        <v>350</v>
      </c>
      <c r="L541" s="13">
        <v>1750</v>
      </c>
      <c r="M541" s="16">
        <v>350</v>
      </c>
      <c r="N541" s="171">
        <v>1750</v>
      </c>
      <c r="O541" s="16">
        <v>1003</v>
      </c>
      <c r="P541" s="13">
        <v>5015</v>
      </c>
      <c r="Q541" s="16">
        <v>249</v>
      </c>
      <c r="R541" s="13">
        <v>1245</v>
      </c>
      <c r="S541" s="16">
        <v>645.29999999999995</v>
      </c>
      <c r="T541" s="13">
        <v>3226.5</v>
      </c>
      <c r="U541" s="16">
        <v>0</v>
      </c>
      <c r="V541" s="13">
        <v>0</v>
      </c>
    </row>
    <row r="542" spans="1:22" ht="15" customHeight="1" x14ac:dyDescent="0.25">
      <c r="A542" s="1"/>
      <c r="B542" s="4" t="s">
        <v>32</v>
      </c>
      <c r="C542" s="8" t="s">
        <v>33</v>
      </c>
      <c r="I542" s="245"/>
      <c r="J542" s="245"/>
      <c r="K542" s="245"/>
      <c r="L542" s="245"/>
      <c r="M542" s="245"/>
      <c r="N542" s="245"/>
      <c r="O542" s="245"/>
      <c r="P542" s="245"/>
      <c r="Q542" s="245"/>
      <c r="R542" s="245"/>
      <c r="S542" s="245"/>
      <c r="T542" s="245"/>
      <c r="U542" s="245"/>
      <c r="V542" s="245"/>
    </row>
    <row r="543" spans="1:22" ht="15" customHeight="1" x14ac:dyDescent="0.25">
      <c r="A543" s="5" t="s">
        <v>978</v>
      </c>
      <c r="B543" s="6" t="s">
        <v>35</v>
      </c>
      <c r="C543" s="5" t="s">
        <v>979</v>
      </c>
      <c r="I543" s="245"/>
      <c r="J543" s="245"/>
      <c r="K543" s="245"/>
      <c r="L543" s="245"/>
      <c r="M543" s="245"/>
      <c r="N543" s="245"/>
      <c r="O543" s="245"/>
      <c r="P543" s="245"/>
      <c r="Q543" s="245"/>
      <c r="R543" s="245"/>
      <c r="S543" s="245"/>
      <c r="T543" s="245"/>
      <c r="U543" s="245"/>
      <c r="V543" s="245"/>
    </row>
    <row r="544" spans="1:22" ht="15" customHeight="1" x14ac:dyDescent="0.25">
      <c r="A544" s="5" t="s">
        <v>980</v>
      </c>
      <c r="B544" s="6" t="s">
        <v>35</v>
      </c>
      <c r="C544" s="5" t="s">
        <v>981</v>
      </c>
      <c r="I544" s="245"/>
      <c r="J544" s="245"/>
      <c r="K544" s="245"/>
      <c r="L544" s="245"/>
      <c r="M544" s="245"/>
      <c r="N544" s="245"/>
      <c r="O544" s="245"/>
      <c r="P544" s="245"/>
      <c r="Q544" s="245"/>
      <c r="R544" s="245"/>
      <c r="S544" s="245"/>
      <c r="T544" s="245"/>
      <c r="U544" s="245"/>
      <c r="V544" s="245"/>
    </row>
    <row r="545" spans="1:22" ht="45" customHeight="1" x14ac:dyDescent="0.25">
      <c r="A545" s="1"/>
      <c r="B545" s="4" t="s">
        <v>68</v>
      </c>
      <c r="C545" s="8" t="s">
        <v>69</v>
      </c>
      <c r="D545" s="4" t="s">
        <v>70</v>
      </c>
      <c r="E545" s="4" t="s">
        <v>71</v>
      </c>
      <c r="F545" s="228" t="s">
        <v>72</v>
      </c>
      <c r="I545" s="14" t="s">
        <v>73</v>
      </c>
      <c r="J545" s="15" t="s">
        <v>28</v>
      </c>
      <c r="K545" s="14" t="s">
        <v>73</v>
      </c>
      <c r="L545" s="15" t="s">
        <v>28</v>
      </c>
      <c r="M545" s="14" t="s">
        <v>73</v>
      </c>
      <c r="N545" s="172" t="s">
        <v>28</v>
      </c>
      <c r="O545" s="14" t="s">
        <v>73</v>
      </c>
      <c r="P545" s="15" t="s">
        <v>28</v>
      </c>
      <c r="Q545" s="14" t="s">
        <v>73</v>
      </c>
      <c r="R545" s="15" t="s">
        <v>28</v>
      </c>
      <c r="S545" s="14" t="s">
        <v>73</v>
      </c>
      <c r="T545" s="15" t="s">
        <v>28</v>
      </c>
      <c r="U545" s="14" t="s">
        <v>73</v>
      </c>
      <c r="V545" s="15" t="s">
        <v>28</v>
      </c>
    </row>
    <row r="546" spans="1:22" ht="15" customHeight="1" x14ac:dyDescent="0.25">
      <c r="A546" s="5" t="s">
        <v>982</v>
      </c>
      <c r="B546" s="6" t="s">
        <v>983</v>
      </c>
      <c r="C546" s="5" t="s">
        <v>984</v>
      </c>
      <c r="D546" s="6"/>
      <c r="E546" s="6" t="s">
        <v>504</v>
      </c>
      <c r="F546" s="229">
        <v>165</v>
      </c>
      <c r="I546" s="16">
        <v>562</v>
      </c>
      <c r="J546" s="13">
        <v>92730</v>
      </c>
      <c r="K546" s="16">
        <v>1650</v>
      </c>
      <c r="L546" s="13">
        <v>272250</v>
      </c>
      <c r="M546" s="16">
        <v>1650</v>
      </c>
      <c r="N546" s="171">
        <v>272250</v>
      </c>
      <c r="O546" s="16">
        <v>1316</v>
      </c>
      <c r="P546" s="13">
        <v>217140</v>
      </c>
      <c r="Q546" s="16">
        <v>1854</v>
      </c>
      <c r="R546" s="13">
        <v>305910</v>
      </c>
      <c r="S546" s="16">
        <v>1882.13</v>
      </c>
      <c r="T546" s="13">
        <v>310551.45</v>
      </c>
      <c r="U546" s="16">
        <v>0</v>
      </c>
      <c r="V546" s="13">
        <v>0</v>
      </c>
    </row>
    <row r="547" spans="1:22" ht="15" customHeight="1" x14ac:dyDescent="0.25">
      <c r="A547" s="1"/>
      <c r="B547" s="4" t="s">
        <v>32</v>
      </c>
      <c r="C547" s="8" t="s">
        <v>33</v>
      </c>
      <c r="I547" s="245"/>
      <c r="J547" s="245"/>
      <c r="K547" s="245"/>
      <c r="L547" s="245"/>
      <c r="M547" s="245"/>
      <c r="N547" s="245"/>
      <c r="O547" s="245"/>
      <c r="P547" s="245"/>
      <c r="Q547" s="245"/>
      <c r="R547" s="245"/>
      <c r="S547" s="245"/>
      <c r="T547" s="245"/>
      <c r="U547" s="245"/>
      <c r="V547" s="245"/>
    </row>
    <row r="548" spans="1:22" ht="15" customHeight="1" x14ac:dyDescent="0.25">
      <c r="A548" s="5" t="s">
        <v>985</v>
      </c>
      <c r="B548" s="6" t="s">
        <v>35</v>
      </c>
      <c r="C548" s="5" t="s">
        <v>986</v>
      </c>
      <c r="I548" s="245"/>
      <c r="J548" s="245"/>
      <c r="K548" s="245"/>
      <c r="L548" s="245"/>
      <c r="M548" s="245"/>
      <c r="N548" s="245"/>
      <c r="O548" s="245"/>
      <c r="P548" s="245"/>
      <c r="Q548" s="245"/>
      <c r="R548" s="245"/>
      <c r="S548" s="245"/>
      <c r="T548" s="245"/>
      <c r="U548" s="245"/>
      <c r="V548" s="245"/>
    </row>
    <row r="549" spans="1:22" ht="15" customHeight="1" x14ac:dyDescent="0.25">
      <c r="A549" s="5" t="s">
        <v>987</v>
      </c>
      <c r="B549" s="6" t="s">
        <v>35</v>
      </c>
      <c r="C549" s="5" t="s">
        <v>988</v>
      </c>
      <c r="I549" s="245"/>
      <c r="J549" s="245"/>
      <c r="K549" s="245"/>
      <c r="L549" s="245"/>
      <c r="M549" s="245"/>
      <c r="N549" s="245"/>
      <c r="O549" s="245"/>
      <c r="P549" s="245"/>
      <c r="Q549" s="245"/>
      <c r="R549" s="245"/>
      <c r="S549" s="245"/>
      <c r="T549" s="245"/>
      <c r="U549" s="245"/>
      <c r="V549" s="245"/>
    </row>
    <row r="550" spans="1:22" ht="45" customHeight="1" x14ac:dyDescent="0.25">
      <c r="A550" s="1"/>
      <c r="B550" s="4" t="s">
        <v>68</v>
      </c>
      <c r="C550" s="8" t="s">
        <v>69</v>
      </c>
      <c r="D550" s="4" t="s">
        <v>70</v>
      </c>
      <c r="E550" s="4" t="s">
        <v>71</v>
      </c>
      <c r="F550" s="228" t="s">
        <v>72</v>
      </c>
      <c r="I550" s="14" t="s">
        <v>73</v>
      </c>
      <c r="J550" s="15" t="s">
        <v>28</v>
      </c>
      <c r="K550" s="14" t="s">
        <v>73</v>
      </c>
      <c r="L550" s="15" t="s">
        <v>28</v>
      </c>
      <c r="M550" s="14" t="s">
        <v>73</v>
      </c>
      <c r="N550" s="172" t="s">
        <v>28</v>
      </c>
      <c r="O550" s="14" t="s">
        <v>73</v>
      </c>
      <c r="P550" s="15" t="s">
        <v>28</v>
      </c>
      <c r="Q550" s="14" t="s">
        <v>73</v>
      </c>
      <c r="R550" s="15" t="s">
        <v>28</v>
      </c>
      <c r="S550" s="14" t="s">
        <v>73</v>
      </c>
      <c r="T550" s="15" t="s">
        <v>28</v>
      </c>
      <c r="U550" s="14" t="s">
        <v>73</v>
      </c>
      <c r="V550" s="15" t="s">
        <v>28</v>
      </c>
    </row>
    <row r="551" spans="1:22" ht="15" customHeight="1" x14ac:dyDescent="0.25">
      <c r="A551" s="5" t="s">
        <v>989</v>
      </c>
      <c r="B551" s="6" t="s">
        <v>990</v>
      </c>
      <c r="C551" s="5" t="s">
        <v>991</v>
      </c>
      <c r="D551" s="6"/>
      <c r="E551" s="6" t="s">
        <v>504</v>
      </c>
      <c r="F551" s="229">
        <v>860</v>
      </c>
      <c r="I551" s="16">
        <v>25</v>
      </c>
      <c r="J551" s="13">
        <v>21500</v>
      </c>
      <c r="K551" s="16">
        <v>50</v>
      </c>
      <c r="L551" s="13">
        <v>43000</v>
      </c>
      <c r="M551" s="16">
        <v>50</v>
      </c>
      <c r="N551" s="171">
        <v>43000</v>
      </c>
      <c r="O551" s="16">
        <v>131</v>
      </c>
      <c r="P551" s="13">
        <v>112660</v>
      </c>
      <c r="Q551" s="16">
        <v>51</v>
      </c>
      <c r="R551" s="13">
        <v>43860</v>
      </c>
      <c r="S551" s="16">
        <v>53.78</v>
      </c>
      <c r="T551" s="13">
        <v>46250.8</v>
      </c>
      <c r="U551" s="16">
        <v>0</v>
      </c>
      <c r="V551" s="13">
        <v>0</v>
      </c>
    </row>
    <row r="552" spans="1:22" ht="15" customHeight="1" x14ac:dyDescent="0.25">
      <c r="A552" s="5" t="s">
        <v>992</v>
      </c>
      <c r="B552" s="6" t="s">
        <v>993</v>
      </c>
      <c r="C552" s="5" t="s">
        <v>994</v>
      </c>
      <c r="D552" s="6"/>
      <c r="E552" s="6" t="s">
        <v>504</v>
      </c>
      <c r="F552" s="229">
        <v>1040</v>
      </c>
      <c r="I552" s="16">
        <v>25</v>
      </c>
      <c r="J552" s="13">
        <v>26000</v>
      </c>
      <c r="K552" s="16">
        <v>50</v>
      </c>
      <c r="L552" s="13">
        <v>52000</v>
      </c>
      <c r="M552" s="16">
        <v>50</v>
      </c>
      <c r="N552" s="171">
        <v>52000</v>
      </c>
      <c r="O552" s="16">
        <v>131</v>
      </c>
      <c r="P552" s="13">
        <v>136240</v>
      </c>
      <c r="Q552" s="16">
        <v>51</v>
      </c>
      <c r="R552" s="13">
        <v>53040</v>
      </c>
      <c r="S552" s="16">
        <v>53.78</v>
      </c>
      <c r="T552" s="13">
        <v>55931.199999999997</v>
      </c>
      <c r="U552" s="16">
        <v>0</v>
      </c>
      <c r="V552" s="13">
        <v>0</v>
      </c>
    </row>
    <row r="553" spans="1:22" ht="15" customHeight="1" x14ac:dyDescent="0.25">
      <c r="A553" s="5" t="s">
        <v>995</v>
      </c>
      <c r="B553" s="6" t="s">
        <v>996</v>
      </c>
      <c r="C553" s="5" t="s">
        <v>997</v>
      </c>
      <c r="D553" s="6"/>
      <c r="E553" s="6" t="s">
        <v>504</v>
      </c>
      <c r="F553" s="229">
        <v>5</v>
      </c>
      <c r="I553" s="16">
        <v>52</v>
      </c>
      <c r="J553" s="13">
        <v>260</v>
      </c>
      <c r="K553" s="16">
        <v>120</v>
      </c>
      <c r="L553" s="13">
        <v>600</v>
      </c>
      <c r="M553" s="16">
        <v>120</v>
      </c>
      <c r="N553" s="171">
        <v>600</v>
      </c>
      <c r="O553" s="16">
        <v>140</v>
      </c>
      <c r="P553" s="13">
        <v>700</v>
      </c>
      <c r="Q553" s="16">
        <v>83</v>
      </c>
      <c r="R553" s="13">
        <v>415</v>
      </c>
      <c r="S553" s="16">
        <v>65.010000000000005</v>
      </c>
      <c r="T553" s="13">
        <v>325.05</v>
      </c>
      <c r="U553" s="16">
        <v>0</v>
      </c>
      <c r="V553" s="13">
        <v>0</v>
      </c>
    </row>
    <row r="554" spans="1:22" ht="15" customHeight="1" x14ac:dyDescent="0.25">
      <c r="A554" s="5" t="s">
        <v>998</v>
      </c>
      <c r="B554" s="6" t="s">
        <v>999</v>
      </c>
      <c r="C554" s="5" t="s">
        <v>1000</v>
      </c>
      <c r="D554" s="6"/>
      <c r="E554" s="6" t="s">
        <v>504</v>
      </c>
      <c r="F554" s="229">
        <v>5</v>
      </c>
      <c r="I554" s="16">
        <v>52</v>
      </c>
      <c r="J554" s="13">
        <v>260</v>
      </c>
      <c r="K554" s="16">
        <v>120</v>
      </c>
      <c r="L554" s="13">
        <v>600</v>
      </c>
      <c r="M554" s="16">
        <v>120</v>
      </c>
      <c r="N554" s="171">
        <v>600</v>
      </c>
      <c r="O554" s="16">
        <v>140</v>
      </c>
      <c r="P554" s="13">
        <v>700</v>
      </c>
      <c r="Q554" s="16">
        <v>83</v>
      </c>
      <c r="R554" s="13">
        <v>415</v>
      </c>
      <c r="S554" s="16">
        <v>65.010000000000005</v>
      </c>
      <c r="T554" s="13">
        <v>325.05</v>
      </c>
      <c r="U554" s="16">
        <v>0</v>
      </c>
      <c r="V554" s="13">
        <v>0</v>
      </c>
    </row>
    <row r="555" spans="1:22" ht="15" customHeight="1" x14ac:dyDescent="0.25">
      <c r="A555" s="5" t="s">
        <v>1001</v>
      </c>
      <c r="B555" s="6" t="s">
        <v>1002</v>
      </c>
      <c r="C555" s="5" t="s">
        <v>1003</v>
      </c>
      <c r="D555" s="6"/>
      <c r="E555" s="6" t="s">
        <v>504</v>
      </c>
      <c r="F555" s="229">
        <v>5</v>
      </c>
      <c r="I555" s="16">
        <v>70</v>
      </c>
      <c r="J555" s="13">
        <v>350</v>
      </c>
      <c r="K555" s="16">
        <v>150</v>
      </c>
      <c r="L555" s="13">
        <v>750</v>
      </c>
      <c r="M555" s="16">
        <v>150</v>
      </c>
      <c r="N555" s="171">
        <v>750</v>
      </c>
      <c r="O555" s="16">
        <v>140</v>
      </c>
      <c r="P555" s="13">
        <v>700</v>
      </c>
      <c r="Q555" s="16">
        <v>109</v>
      </c>
      <c r="R555" s="13">
        <v>545</v>
      </c>
      <c r="S555" s="16">
        <v>85.02</v>
      </c>
      <c r="T555" s="13">
        <v>425.1</v>
      </c>
      <c r="U555" s="16">
        <v>0</v>
      </c>
      <c r="V555" s="13">
        <v>0</v>
      </c>
    </row>
    <row r="556" spans="1:22" ht="15" customHeight="1" x14ac:dyDescent="0.25">
      <c r="A556" s="5" t="s">
        <v>1004</v>
      </c>
      <c r="B556" s="6" t="s">
        <v>1005</v>
      </c>
      <c r="C556" s="5" t="s">
        <v>1006</v>
      </c>
      <c r="D556" s="6"/>
      <c r="E556" s="6" t="s">
        <v>504</v>
      </c>
      <c r="F556" s="229">
        <v>5</v>
      </c>
      <c r="I556" s="16">
        <v>96</v>
      </c>
      <c r="J556" s="13">
        <v>480</v>
      </c>
      <c r="K556" s="16">
        <v>180</v>
      </c>
      <c r="L556" s="13">
        <v>900</v>
      </c>
      <c r="M556" s="16">
        <v>180</v>
      </c>
      <c r="N556" s="171">
        <v>900</v>
      </c>
      <c r="O556" s="16">
        <v>140</v>
      </c>
      <c r="P556" s="13">
        <v>700</v>
      </c>
      <c r="Q556" s="16">
        <v>128</v>
      </c>
      <c r="R556" s="13">
        <v>640</v>
      </c>
      <c r="S556" s="16">
        <v>100.02</v>
      </c>
      <c r="T556" s="13">
        <v>500.1</v>
      </c>
      <c r="U556" s="16">
        <v>0</v>
      </c>
      <c r="V556" s="13">
        <v>0</v>
      </c>
    </row>
    <row r="557" spans="1:22" ht="15" customHeight="1" x14ac:dyDescent="0.25">
      <c r="A557" s="5" t="s">
        <v>1007</v>
      </c>
      <c r="B557" s="6" t="s">
        <v>1008</v>
      </c>
      <c r="C557" s="5" t="s">
        <v>1009</v>
      </c>
      <c r="D557" s="6"/>
      <c r="E557" s="6" t="s">
        <v>504</v>
      </c>
      <c r="F557" s="229">
        <v>5</v>
      </c>
      <c r="I557" s="16">
        <v>622</v>
      </c>
      <c r="J557" s="13">
        <v>3110</v>
      </c>
      <c r="K557" s="16">
        <v>180</v>
      </c>
      <c r="L557" s="13">
        <v>900</v>
      </c>
      <c r="M557" s="16">
        <v>180</v>
      </c>
      <c r="N557" s="171">
        <v>900</v>
      </c>
      <c r="O557" s="16">
        <v>140</v>
      </c>
      <c r="P557" s="13">
        <v>700</v>
      </c>
      <c r="Q557" s="16">
        <v>895</v>
      </c>
      <c r="R557" s="13">
        <v>4475</v>
      </c>
      <c r="S557" s="16">
        <v>700.15</v>
      </c>
      <c r="T557" s="13">
        <v>3500.75</v>
      </c>
      <c r="U557" s="16">
        <v>0</v>
      </c>
      <c r="V557" s="13">
        <v>0</v>
      </c>
    </row>
    <row r="558" spans="1:22" ht="15" customHeight="1" x14ac:dyDescent="0.25">
      <c r="A558" s="5" t="s">
        <v>1010</v>
      </c>
      <c r="B558" s="6" t="s">
        <v>1011</v>
      </c>
      <c r="C558" s="5" t="s">
        <v>1012</v>
      </c>
      <c r="D558" s="6"/>
      <c r="E558" s="6" t="s">
        <v>504</v>
      </c>
      <c r="F558" s="229">
        <v>5</v>
      </c>
      <c r="I558" s="16">
        <v>52</v>
      </c>
      <c r="J558" s="13">
        <v>260</v>
      </c>
      <c r="K558" s="16">
        <v>180</v>
      </c>
      <c r="L558" s="13">
        <v>900</v>
      </c>
      <c r="M558" s="16">
        <v>180</v>
      </c>
      <c r="N558" s="171">
        <v>900</v>
      </c>
      <c r="O558" s="16">
        <v>140</v>
      </c>
      <c r="P558" s="13">
        <v>700</v>
      </c>
      <c r="Q558" s="16">
        <v>83</v>
      </c>
      <c r="R558" s="13">
        <v>415</v>
      </c>
      <c r="S558" s="16">
        <v>65.010000000000005</v>
      </c>
      <c r="T558" s="13">
        <v>325.05</v>
      </c>
      <c r="U558" s="16">
        <v>0</v>
      </c>
      <c r="V558" s="13">
        <v>0</v>
      </c>
    </row>
    <row r="559" spans="1:22" ht="15" customHeight="1" x14ac:dyDescent="0.25">
      <c r="A559" s="5" t="s">
        <v>1013</v>
      </c>
      <c r="B559" s="6" t="s">
        <v>1014</v>
      </c>
      <c r="C559" s="5" t="s">
        <v>1015</v>
      </c>
      <c r="D559" s="6"/>
      <c r="E559" s="6" t="s">
        <v>504</v>
      </c>
      <c r="F559" s="229">
        <v>15</v>
      </c>
      <c r="I559" s="16">
        <v>221</v>
      </c>
      <c r="J559" s="13">
        <v>3315</v>
      </c>
      <c r="K559" s="16">
        <v>2000</v>
      </c>
      <c r="L559" s="13">
        <v>30000</v>
      </c>
      <c r="M559" s="16">
        <v>2000</v>
      </c>
      <c r="N559" s="171">
        <v>30000</v>
      </c>
      <c r="O559" s="16">
        <v>140</v>
      </c>
      <c r="P559" s="13">
        <v>2100</v>
      </c>
      <c r="Q559" s="16">
        <v>447</v>
      </c>
      <c r="R559" s="13">
        <v>6705</v>
      </c>
      <c r="S559" s="16">
        <v>1050.23</v>
      </c>
      <c r="T559" s="13">
        <v>15753.45</v>
      </c>
      <c r="U559" s="16">
        <v>0</v>
      </c>
      <c r="V559" s="13">
        <v>0</v>
      </c>
    </row>
    <row r="560" spans="1:22" ht="15" customHeight="1" x14ac:dyDescent="0.25">
      <c r="A560" s="5" t="s">
        <v>1016</v>
      </c>
      <c r="B560" s="6" t="s">
        <v>1017</v>
      </c>
      <c r="C560" s="5" t="s">
        <v>1018</v>
      </c>
      <c r="D560" s="6"/>
      <c r="E560" s="6" t="s">
        <v>504</v>
      </c>
      <c r="F560" s="229">
        <v>175</v>
      </c>
      <c r="I560" s="16">
        <v>221</v>
      </c>
      <c r="J560" s="13">
        <v>38675</v>
      </c>
      <c r="K560" s="16">
        <v>1200</v>
      </c>
      <c r="L560" s="13">
        <v>210000</v>
      </c>
      <c r="M560" s="16">
        <v>1200</v>
      </c>
      <c r="N560" s="171">
        <v>210000</v>
      </c>
      <c r="O560" s="16">
        <v>140</v>
      </c>
      <c r="P560" s="13">
        <v>24500</v>
      </c>
      <c r="Q560" s="16">
        <v>89</v>
      </c>
      <c r="R560" s="13">
        <v>15575</v>
      </c>
      <c r="S560" s="16">
        <v>300.06</v>
      </c>
      <c r="T560" s="13">
        <v>52510.5</v>
      </c>
      <c r="U560" s="16">
        <v>0</v>
      </c>
      <c r="V560" s="13">
        <v>0</v>
      </c>
    </row>
    <row r="561" spans="1:22" ht="15" customHeight="1" x14ac:dyDescent="0.25">
      <c r="A561" s="5" t="s">
        <v>1019</v>
      </c>
      <c r="B561" s="6" t="s">
        <v>1020</v>
      </c>
      <c r="C561" s="5" t="s">
        <v>1021</v>
      </c>
      <c r="D561" s="6"/>
      <c r="E561" s="6" t="s">
        <v>527</v>
      </c>
      <c r="F561" s="229">
        <v>10420</v>
      </c>
      <c r="I561" s="16">
        <v>5</v>
      </c>
      <c r="J561" s="13">
        <v>52100</v>
      </c>
      <c r="K561" s="16">
        <v>8</v>
      </c>
      <c r="L561" s="13">
        <v>83360</v>
      </c>
      <c r="M561" s="16">
        <v>8</v>
      </c>
      <c r="N561" s="171">
        <v>83360</v>
      </c>
      <c r="O561" s="16">
        <v>6</v>
      </c>
      <c r="P561" s="13">
        <v>62520</v>
      </c>
      <c r="Q561" s="16">
        <v>4</v>
      </c>
      <c r="R561" s="13">
        <v>41680</v>
      </c>
      <c r="S561" s="16">
        <v>2.5</v>
      </c>
      <c r="T561" s="13">
        <v>26050</v>
      </c>
      <c r="U561" s="16">
        <v>0</v>
      </c>
      <c r="V561" s="13">
        <v>0</v>
      </c>
    </row>
    <row r="562" spans="1:22" ht="15" customHeight="1" x14ac:dyDescent="0.25">
      <c r="A562" s="5" t="s">
        <v>1022</v>
      </c>
      <c r="B562" s="6" t="s">
        <v>1023</v>
      </c>
      <c r="C562" s="5" t="s">
        <v>1024</v>
      </c>
      <c r="D562" s="6"/>
      <c r="E562" s="6" t="s">
        <v>527</v>
      </c>
      <c r="F562" s="229">
        <v>140</v>
      </c>
      <c r="I562" s="16">
        <v>5</v>
      </c>
      <c r="J562" s="13">
        <v>700</v>
      </c>
      <c r="K562" s="16">
        <v>8</v>
      </c>
      <c r="L562" s="13">
        <v>1120</v>
      </c>
      <c r="M562" s="16">
        <v>8</v>
      </c>
      <c r="N562" s="171">
        <v>1120</v>
      </c>
      <c r="O562" s="16">
        <v>6</v>
      </c>
      <c r="P562" s="13">
        <v>840</v>
      </c>
      <c r="Q562" s="16">
        <v>6</v>
      </c>
      <c r="R562" s="13">
        <v>840</v>
      </c>
      <c r="S562" s="16">
        <v>4.5</v>
      </c>
      <c r="T562" s="13">
        <v>630</v>
      </c>
      <c r="U562" s="16">
        <v>0</v>
      </c>
      <c r="V562" s="13">
        <v>0</v>
      </c>
    </row>
    <row r="563" spans="1:22" ht="15" customHeight="1" x14ac:dyDescent="0.25">
      <c r="A563" s="5" t="s">
        <v>1025</v>
      </c>
      <c r="B563" s="6" t="s">
        <v>1026</v>
      </c>
      <c r="C563" s="5" t="s">
        <v>1027</v>
      </c>
      <c r="D563" s="6"/>
      <c r="E563" s="6" t="s">
        <v>527</v>
      </c>
      <c r="F563" s="229">
        <v>258</v>
      </c>
      <c r="I563" s="16">
        <v>5</v>
      </c>
      <c r="J563" s="13">
        <v>1290</v>
      </c>
      <c r="K563" s="16">
        <v>10</v>
      </c>
      <c r="L563" s="13">
        <v>2580</v>
      </c>
      <c r="M563" s="16">
        <v>10</v>
      </c>
      <c r="N563" s="171">
        <v>2580</v>
      </c>
      <c r="O563" s="16">
        <v>6</v>
      </c>
      <c r="P563" s="13">
        <v>1548</v>
      </c>
      <c r="Q563" s="16">
        <v>9</v>
      </c>
      <c r="R563" s="13">
        <v>2322</v>
      </c>
      <c r="S563" s="16">
        <v>7</v>
      </c>
      <c r="T563" s="13">
        <v>1806</v>
      </c>
      <c r="U563" s="16">
        <v>0</v>
      </c>
      <c r="V563" s="13">
        <v>0</v>
      </c>
    </row>
    <row r="564" spans="1:22" ht="15" customHeight="1" x14ac:dyDescent="0.25">
      <c r="A564" s="5" t="s">
        <v>1028</v>
      </c>
      <c r="B564" s="6" t="s">
        <v>1029</v>
      </c>
      <c r="C564" s="5" t="s">
        <v>1030</v>
      </c>
      <c r="D564" s="6"/>
      <c r="E564" s="6" t="s">
        <v>527</v>
      </c>
      <c r="F564" s="229">
        <v>5160</v>
      </c>
      <c r="I564" s="16">
        <v>6</v>
      </c>
      <c r="J564" s="13">
        <v>30960</v>
      </c>
      <c r="K564" s="16">
        <v>12</v>
      </c>
      <c r="L564" s="13">
        <v>61920</v>
      </c>
      <c r="M564" s="16">
        <v>12</v>
      </c>
      <c r="N564" s="171">
        <v>61920</v>
      </c>
      <c r="O564" s="16">
        <v>8</v>
      </c>
      <c r="P564" s="13">
        <v>41280</v>
      </c>
      <c r="Q564" s="16">
        <v>6</v>
      </c>
      <c r="R564" s="13">
        <v>30960</v>
      </c>
      <c r="S564" s="16">
        <v>4</v>
      </c>
      <c r="T564" s="13">
        <v>20640</v>
      </c>
      <c r="U564" s="16">
        <v>0</v>
      </c>
      <c r="V564" s="13">
        <v>0</v>
      </c>
    </row>
    <row r="565" spans="1:22" ht="15" customHeight="1" x14ac:dyDescent="0.25">
      <c r="A565" s="5" t="s">
        <v>1031</v>
      </c>
      <c r="B565" s="6" t="s">
        <v>1032</v>
      </c>
      <c r="C565" s="5" t="s">
        <v>1033</v>
      </c>
      <c r="D565" s="6"/>
      <c r="E565" s="6" t="s">
        <v>527</v>
      </c>
      <c r="F565" s="229">
        <v>105</v>
      </c>
      <c r="I565" s="16">
        <v>15</v>
      </c>
      <c r="J565" s="13">
        <v>1575</v>
      </c>
      <c r="K565" s="16">
        <v>24</v>
      </c>
      <c r="L565" s="13">
        <v>2520</v>
      </c>
      <c r="M565" s="16">
        <v>24</v>
      </c>
      <c r="N565" s="171">
        <v>2520</v>
      </c>
      <c r="O565" s="16">
        <v>18</v>
      </c>
      <c r="P565" s="13">
        <v>1890</v>
      </c>
      <c r="Q565" s="16">
        <v>28</v>
      </c>
      <c r="R565" s="13">
        <v>2940</v>
      </c>
      <c r="S565" s="16">
        <v>4.7</v>
      </c>
      <c r="T565" s="13">
        <v>493.5</v>
      </c>
      <c r="U565" s="16">
        <v>0</v>
      </c>
      <c r="V565" s="13">
        <v>0</v>
      </c>
    </row>
    <row r="566" spans="1:22" ht="15" customHeight="1" x14ac:dyDescent="0.25">
      <c r="A566" s="5" t="s">
        <v>1034</v>
      </c>
      <c r="B566" s="6" t="s">
        <v>1035</v>
      </c>
      <c r="C566" s="5" t="s">
        <v>1036</v>
      </c>
      <c r="D566" s="6"/>
      <c r="E566" s="6" t="s">
        <v>527</v>
      </c>
      <c r="F566" s="229">
        <v>70</v>
      </c>
      <c r="I566" s="16">
        <v>4</v>
      </c>
      <c r="J566" s="13">
        <v>280</v>
      </c>
      <c r="K566" s="16">
        <v>5</v>
      </c>
      <c r="L566" s="13">
        <v>350</v>
      </c>
      <c r="M566" s="16">
        <v>5</v>
      </c>
      <c r="N566" s="171">
        <v>350</v>
      </c>
      <c r="O566" s="16">
        <v>6</v>
      </c>
      <c r="P566" s="13">
        <v>420</v>
      </c>
      <c r="Q566" s="16">
        <v>4</v>
      </c>
      <c r="R566" s="13">
        <v>280</v>
      </c>
      <c r="S566" s="16">
        <v>3</v>
      </c>
      <c r="T566" s="13">
        <v>210</v>
      </c>
      <c r="U566" s="16">
        <v>0</v>
      </c>
      <c r="V566" s="13">
        <v>0</v>
      </c>
    </row>
    <row r="567" spans="1:22" ht="15" customHeight="1" x14ac:dyDescent="0.25">
      <c r="A567" s="5" t="s">
        <v>1037</v>
      </c>
      <c r="B567" s="6" t="s">
        <v>1038</v>
      </c>
      <c r="C567" s="5" t="s">
        <v>1039</v>
      </c>
      <c r="D567" s="6"/>
      <c r="E567" s="6" t="s">
        <v>527</v>
      </c>
      <c r="F567" s="229">
        <v>45</v>
      </c>
      <c r="I567" s="16">
        <v>4</v>
      </c>
      <c r="J567" s="13">
        <v>180</v>
      </c>
      <c r="K567" s="16">
        <v>4</v>
      </c>
      <c r="L567" s="13">
        <v>180</v>
      </c>
      <c r="M567" s="16">
        <v>4</v>
      </c>
      <c r="N567" s="171">
        <v>180</v>
      </c>
      <c r="O567" s="16">
        <v>6</v>
      </c>
      <c r="P567" s="13">
        <v>270</v>
      </c>
      <c r="Q567" s="16">
        <v>4</v>
      </c>
      <c r="R567" s="13">
        <v>180</v>
      </c>
      <c r="S567" s="16">
        <v>3</v>
      </c>
      <c r="T567" s="13">
        <v>135</v>
      </c>
      <c r="U567" s="16">
        <v>0</v>
      </c>
      <c r="V567" s="13">
        <v>0</v>
      </c>
    </row>
    <row r="568" spans="1:22" ht="15" customHeight="1" x14ac:dyDescent="0.25">
      <c r="A568" s="5" t="s">
        <v>1040</v>
      </c>
      <c r="B568" s="6" t="s">
        <v>1041</v>
      </c>
      <c r="C568" s="5" t="s">
        <v>1042</v>
      </c>
      <c r="D568" s="6"/>
      <c r="E568" s="6" t="s">
        <v>527</v>
      </c>
      <c r="F568" s="229">
        <v>6520</v>
      </c>
      <c r="I568" s="16">
        <v>5</v>
      </c>
      <c r="J568" s="13">
        <v>32600</v>
      </c>
      <c r="K568" s="16">
        <v>12</v>
      </c>
      <c r="L568" s="13">
        <v>78240</v>
      </c>
      <c r="M568" s="16">
        <v>12</v>
      </c>
      <c r="N568" s="171">
        <v>78240</v>
      </c>
      <c r="O568" s="16">
        <v>7</v>
      </c>
      <c r="P568" s="13">
        <v>45640</v>
      </c>
      <c r="Q568" s="16">
        <v>5</v>
      </c>
      <c r="R568" s="13">
        <v>32600</v>
      </c>
      <c r="S568" s="16">
        <v>4</v>
      </c>
      <c r="T568" s="13">
        <v>26080</v>
      </c>
      <c r="U568" s="16">
        <v>0</v>
      </c>
      <c r="V568" s="13">
        <v>0</v>
      </c>
    </row>
    <row r="569" spans="1:22" ht="15" customHeight="1" x14ac:dyDescent="0.25">
      <c r="A569" s="5" t="s">
        <v>1043</v>
      </c>
      <c r="B569" s="6" t="s">
        <v>1044</v>
      </c>
      <c r="C569" s="5" t="s">
        <v>1045</v>
      </c>
      <c r="D569" s="6"/>
      <c r="E569" s="6" t="s">
        <v>527</v>
      </c>
      <c r="F569" s="229">
        <v>55</v>
      </c>
      <c r="I569" s="16">
        <v>6</v>
      </c>
      <c r="J569" s="13">
        <v>330</v>
      </c>
      <c r="K569" s="16">
        <v>16</v>
      </c>
      <c r="L569" s="13">
        <v>880</v>
      </c>
      <c r="M569" s="16">
        <v>16</v>
      </c>
      <c r="N569" s="171">
        <v>880</v>
      </c>
      <c r="O569" s="16">
        <v>8</v>
      </c>
      <c r="P569" s="13">
        <v>440</v>
      </c>
      <c r="Q569" s="16">
        <v>15</v>
      </c>
      <c r="R569" s="13">
        <v>825</v>
      </c>
      <c r="S569" s="16">
        <v>5</v>
      </c>
      <c r="T569" s="13">
        <v>275</v>
      </c>
      <c r="U569" s="16">
        <v>0</v>
      </c>
      <c r="V569" s="13">
        <v>0</v>
      </c>
    </row>
    <row r="570" spans="1:22" ht="15" customHeight="1" x14ac:dyDescent="0.25">
      <c r="A570" s="5" t="s">
        <v>1046</v>
      </c>
      <c r="B570" s="6" t="s">
        <v>1047</v>
      </c>
      <c r="C570" s="5" t="s">
        <v>1048</v>
      </c>
      <c r="D570" s="6"/>
      <c r="E570" s="6" t="s">
        <v>527</v>
      </c>
      <c r="F570" s="229">
        <v>1390</v>
      </c>
      <c r="I570" s="16">
        <v>6</v>
      </c>
      <c r="J570" s="13">
        <v>8340</v>
      </c>
      <c r="K570" s="16">
        <v>16</v>
      </c>
      <c r="L570" s="13">
        <v>22240</v>
      </c>
      <c r="M570" s="16">
        <v>16</v>
      </c>
      <c r="N570" s="171">
        <v>22240</v>
      </c>
      <c r="O570" s="16">
        <v>8</v>
      </c>
      <c r="P570" s="13">
        <v>11120</v>
      </c>
      <c r="Q570" s="16">
        <v>6</v>
      </c>
      <c r="R570" s="13">
        <v>8340</v>
      </c>
      <c r="S570" s="16">
        <v>5</v>
      </c>
      <c r="T570" s="13">
        <v>6950</v>
      </c>
      <c r="U570" s="16">
        <v>0</v>
      </c>
      <c r="V570" s="13">
        <v>0</v>
      </c>
    </row>
    <row r="571" spans="1:22" ht="15" customHeight="1" x14ac:dyDescent="0.25">
      <c r="A571" s="5" t="s">
        <v>1049</v>
      </c>
      <c r="B571" s="6" t="s">
        <v>1050</v>
      </c>
      <c r="C571" s="5" t="s">
        <v>1051</v>
      </c>
      <c r="D571" s="6"/>
      <c r="E571" s="6" t="s">
        <v>527</v>
      </c>
      <c r="F571" s="229">
        <v>790</v>
      </c>
      <c r="I571" s="16">
        <v>13</v>
      </c>
      <c r="J571" s="13">
        <v>10270</v>
      </c>
      <c r="K571" s="16">
        <v>24</v>
      </c>
      <c r="L571" s="13">
        <v>18960</v>
      </c>
      <c r="M571" s="16">
        <v>24</v>
      </c>
      <c r="N571" s="171">
        <v>18960</v>
      </c>
      <c r="O571" s="16">
        <v>18</v>
      </c>
      <c r="P571" s="13">
        <v>14220</v>
      </c>
      <c r="Q571" s="16">
        <v>17</v>
      </c>
      <c r="R571" s="13">
        <v>13430</v>
      </c>
      <c r="S571" s="16">
        <v>15</v>
      </c>
      <c r="T571" s="13">
        <v>11850</v>
      </c>
      <c r="U571" s="16">
        <v>0</v>
      </c>
      <c r="V571" s="13">
        <v>0</v>
      </c>
    </row>
    <row r="572" spans="1:22" ht="15" customHeight="1" x14ac:dyDescent="0.25">
      <c r="A572" s="5" t="s">
        <v>1052</v>
      </c>
      <c r="B572" s="6" t="s">
        <v>1053</v>
      </c>
      <c r="C572" s="5" t="s">
        <v>1054</v>
      </c>
      <c r="D572" s="6"/>
      <c r="E572" s="6" t="s">
        <v>527</v>
      </c>
      <c r="F572" s="229">
        <v>900</v>
      </c>
      <c r="I572" s="16">
        <v>28</v>
      </c>
      <c r="J572" s="13">
        <v>25200</v>
      </c>
      <c r="K572" s="16">
        <v>35</v>
      </c>
      <c r="L572" s="13">
        <v>31500</v>
      </c>
      <c r="M572" s="16">
        <v>35</v>
      </c>
      <c r="N572" s="171">
        <v>31500</v>
      </c>
      <c r="O572" s="16">
        <v>58</v>
      </c>
      <c r="P572" s="13">
        <v>52200</v>
      </c>
      <c r="Q572" s="16">
        <v>28</v>
      </c>
      <c r="R572" s="13">
        <v>25200</v>
      </c>
      <c r="S572" s="16">
        <v>30.01</v>
      </c>
      <c r="T572" s="13">
        <v>27009</v>
      </c>
      <c r="U572" s="16">
        <v>0</v>
      </c>
      <c r="V572" s="13">
        <v>0</v>
      </c>
    </row>
    <row r="573" spans="1:22" ht="15" customHeight="1" x14ac:dyDescent="0.25">
      <c r="A573" s="5" t="s">
        <v>1055</v>
      </c>
      <c r="B573" s="6" t="s">
        <v>1056</v>
      </c>
      <c r="C573" s="5" t="s">
        <v>1057</v>
      </c>
      <c r="D573" s="6"/>
      <c r="E573" s="6" t="s">
        <v>707</v>
      </c>
      <c r="F573" s="229">
        <v>250</v>
      </c>
      <c r="I573" s="16">
        <v>43</v>
      </c>
      <c r="J573" s="13">
        <v>10750</v>
      </c>
      <c r="K573" s="16">
        <v>75</v>
      </c>
      <c r="L573" s="13">
        <v>18750</v>
      </c>
      <c r="M573" s="16">
        <v>75</v>
      </c>
      <c r="N573" s="171">
        <v>18750</v>
      </c>
      <c r="O573" s="16">
        <v>69</v>
      </c>
      <c r="P573" s="13">
        <v>17250</v>
      </c>
      <c r="Q573" s="16">
        <v>58</v>
      </c>
      <c r="R573" s="13">
        <v>14500</v>
      </c>
      <c r="S573" s="16">
        <v>45.01</v>
      </c>
      <c r="T573" s="13">
        <v>11252.5</v>
      </c>
      <c r="U573" s="16">
        <v>0</v>
      </c>
      <c r="V573" s="13">
        <v>0</v>
      </c>
    </row>
    <row r="574" spans="1:22" ht="15" customHeight="1" x14ac:dyDescent="0.25">
      <c r="A574" s="5" t="s">
        <v>1058</v>
      </c>
      <c r="B574" s="6" t="s">
        <v>1059</v>
      </c>
      <c r="C574" s="5" t="s">
        <v>1060</v>
      </c>
      <c r="D574" s="6"/>
      <c r="E574" s="6" t="s">
        <v>707</v>
      </c>
      <c r="F574" s="229">
        <v>20</v>
      </c>
      <c r="I574" s="16">
        <v>86</v>
      </c>
      <c r="J574" s="13">
        <v>1720</v>
      </c>
      <c r="K574" s="16">
        <v>150</v>
      </c>
      <c r="L574" s="13">
        <v>3000</v>
      </c>
      <c r="M574" s="16">
        <v>150</v>
      </c>
      <c r="N574" s="171">
        <v>3000</v>
      </c>
      <c r="O574" s="16">
        <v>52</v>
      </c>
      <c r="P574" s="13">
        <v>1040</v>
      </c>
      <c r="Q574" s="16">
        <v>160</v>
      </c>
      <c r="R574" s="13">
        <v>3200</v>
      </c>
      <c r="S574" s="16">
        <v>125.03</v>
      </c>
      <c r="T574" s="13">
        <v>2500.6</v>
      </c>
      <c r="U574" s="16">
        <v>0</v>
      </c>
      <c r="V574" s="13">
        <v>0</v>
      </c>
    </row>
    <row r="575" spans="1:22" ht="15" customHeight="1" x14ac:dyDescent="0.25">
      <c r="A575" s="1"/>
      <c r="B575" s="4" t="s">
        <v>32</v>
      </c>
      <c r="C575" s="8" t="s">
        <v>33</v>
      </c>
      <c r="I575" s="245"/>
      <c r="J575" s="245"/>
      <c r="K575" s="245"/>
      <c r="L575" s="245"/>
      <c r="M575" s="245"/>
      <c r="N575" s="245"/>
      <c r="O575" s="245"/>
      <c r="P575" s="245"/>
      <c r="Q575" s="245"/>
      <c r="R575" s="245"/>
      <c r="S575" s="245"/>
      <c r="T575" s="245"/>
      <c r="U575" s="245"/>
      <c r="V575" s="245"/>
    </row>
    <row r="576" spans="1:22" ht="15" customHeight="1" x14ac:dyDescent="0.25">
      <c r="A576" s="5" t="s">
        <v>1061</v>
      </c>
      <c r="B576" s="6" t="s">
        <v>35</v>
      </c>
      <c r="C576" s="5" t="s">
        <v>1062</v>
      </c>
      <c r="I576" s="245"/>
      <c r="J576" s="245"/>
      <c r="K576" s="245"/>
      <c r="L576" s="245"/>
      <c r="M576" s="245"/>
      <c r="N576" s="245"/>
      <c r="O576" s="245"/>
      <c r="P576" s="245"/>
      <c r="Q576" s="245"/>
      <c r="R576" s="245"/>
      <c r="S576" s="245"/>
      <c r="T576" s="245"/>
      <c r="U576" s="245"/>
      <c r="V576" s="245"/>
    </row>
    <row r="577" spans="1:22" ht="15" customHeight="1" x14ac:dyDescent="0.25">
      <c r="A577" s="5" t="s">
        <v>1063</v>
      </c>
      <c r="B577" s="6" t="s">
        <v>35</v>
      </c>
      <c r="C577" s="5" t="s">
        <v>1064</v>
      </c>
      <c r="I577" s="245"/>
      <c r="J577" s="245"/>
      <c r="K577" s="245"/>
      <c r="L577" s="245"/>
      <c r="M577" s="245"/>
      <c r="N577" s="245"/>
      <c r="O577" s="245"/>
      <c r="P577" s="245"/>
      <c r="Q577" s="245"/>
      <c r="R577" s="245"/>
      <c r="S577" s="245"/>
      <c r="T577" s="245"/>
      <c r="U577" s="245"/>
      <c r="V577" s="245"/>
    </row>
    <row r="578" spans="1:22" ht="45" customHeight="1" x14ac:dyDescent="0.25">
      <c r="A578" s="1"/>
      <c r="B578" s="4" t="s">
        <v>68</v>
      </c>
      <c r="C578" s="8" t="s">
        <v>69</v>
      </c>
      <c r="D578" s="4" t="s">
        <v>70</v>
      </c>
      <c r="E578" s="4" t="s">
        <v>71</v>
      </c>
      <c r="F578" s="228" t="s">
        <v>72</v>
      </c>
      <c r="I578" s="14" t="s">
        <v>73</v>
      </c>
      <c r="J578" s="15" t="s">
        <v>28</v>
      </c>
      <c r="K578" s="14" t="s">
        <v>73</v>
      </c>
      <c r="L578" s="15" t="s">
        <v>28</v>
      </c>
      <c r="M578" s="14" t="s">
        <v>73</v>
      </c>
      <c r="N578" s="172" t="s">
        <v>28</v>
      </c>
      <c r="O578" s="14" t="s">
        <v>73</v>
      </c>
      <c r="P578" s="15" t="s">
        <v>28</v>
      </c>
      <c r="Q578" s="14" t="s">
        <v>73</v>
      </c>
      <c r="R578" s="15" t="s">
        <v>28</v>
      </c>
      <c r="S578" s="14" t="s">
        <v>73</v>
      </c>
      <c r="T578" s="15" t="s">
        <v>28</v>
      </c>
      <c r="U578" s="14" t="s">
        <v>73</v>
      </c>
      <c r="V578" s="15" t="s">
        <v>28</v>
      </c>
    </row>
    <row r="579" spans="1:22" ht="15" customHeight="1" x14ac:dyDescent="0.25">
      <c r="A579" s="5" t="s">
        <v>1065</v>
      </c>
      <c r="B579" s="6" t="s">
        <v>1066</v>
      </c>
      <c r="C579" s="5" t="s">
        <v>1067</v>
      </c>
      <c r="D579" s="6"/>
      <c r="E579" s="6" t="s">
        <v>707</v>
      </c>
      <c r="F579" s="229">
        <v>9950</v>
      </c>
      <c r="I579" s="16">
        <v>12</v>
      </c>
      <c r="J579" s="13">
        <v>119400</v>
      </c>
      <c r="K579" s="16">
        <v>8</v>
      </c>
      <c r="L579" s="13">
        <v>79600</v>
      </c>
      <c r="M579" s="16">
        <v>8</v>
      </c>
      <c r="N579" s="171">
        <v>79600</v>
      </c>
      <c r="O579" s="16">
        <v>25</v>
      </c>
      <c r="P579" s="13">
        <v>248750</v>
      </c>
      <c r="Q579" s="16">
        <v>26</v>
      </c>
      <c r="R579" s="13">
        <v>258700</v>
      </c>
      <c r="S579" s="16">
        <v>18</v>
      </c>
      <c r="T579" s="13">
        <v>179100</v>
      </c>
      <c r="U579" s="16">
        <v>0</v>
      </c>
      <c r="V579" s="13">
        <v>0</v>
      </c>
    </row>
    <row r="580" spans="1:22" ht="15" customHeight="1" x14ac:dyDescent="0.25">
      <c r="A580" s="1"/>
      <c r="B580" s="4" t="s">
        <v>32</v>
      </c>
      <c r="C580" s="8" t="s">
        <v>33</v>
      </c>
      <c r="I580" s="245"/>
      <c r="J580" s="245"/>
      <c r="K580" s="245"/>
      <c r="L580" s="245"/>
      <c r="M580" s="245"/>
      <c r="N580" s="245"/>
      <c r="O580" s="245"/>
      <c r="P580" s="245"/>
      <c r="Q580" s="245"/>
      <c r="R580" s="245"/>
      <c r="S580" s="245"/>
      <c r="T580" s="245"/>
      <c r="U580" s="245"/>
      <c r="V580" s="245"/>
    </row>
    <row r="581" spans="1:22" ht="15" customHeight="1" x14ac:dyDescent="0.25">
      <c r="A581" s="5" t="s">
        <v>1068</v>
      </c>
      <c r="B581" s="6" t="s">
        <v>35</v>
      </c>
      <c r="C581" s="5" t="s">
        <v>1069</v>
      </c>
      <c r="I581" s="245"/>
      <c r="J581" s="245"/>
      <c r="K581" s="245"/>
      <c r="L581" s="245"/>
      <c r="M581" s="245"/>
      <c r="N581" s="245"/>
      <c r="O581" s="245"/>
      <c r="P581" s="245"/>
      <c r="Q581" s="245"/>
      <c r="R581" s="245"/>
      <c r="S581" s="245"/>
      <c r="T581" s="245"/>
      <c r="U581" s="245"/>
      <c r="V581" s="245"/>
    </row>
    <row r="582" spans="1:22" ht="15" customHeight="1" x14ac:dyDescent="0.25">
      <c r="A582" s="5" t="s">
        <v>1070</v>
      </c>
      <c r="B582" s="6" t="s">
        <v>35</v>
      </c>
      <c r="C582" s="5" t="s">
        <v>1071</v>
      </c>
      <c r="I582" s="245"/>
      <c r="J582" s="245"/>
      <c r="K582" s="245"/>
      <c r="L582" s="245"/>
      <c r="M582" s="245"/>
      <c r="N582" s="245"/>
      <c r="O582" s="245"/>
      <c r="P582" s="245"/>
      <c r="Q582" s="245"/>
      <c r="R582" s="245"/>
      <c r="S582" s="245"/>
      <c r="T582" s="245"/>
      <c r="U582" s="245"/>
      <c r="V582" s="245"/>
    </row>
    <row r="583" spans="1:22" ht="15" customHeight="1" x14ac:dyDescent="0.25">
      <c r="A583" s="5" t="s">
        <v>1072</v>
      </c>
      <c r="B583" s="6" t="s">
        <v>35</v>
      </c>
      <c r="C583" s="5" t="s">
        <v>1073</v>
      </c>
      <c r="I583" s="245"/>
      <c r="J583" s="245"/>
      <c r="K583" s="245"/>
      <c r="L583" s="245"/>
      <c r="M583" s="245"/>
      <c r="N583" s="245"/>
      <c r="O583" s="245"/>
      <c r="P583" s="245"/>
      <c r="Q583" s="245"/>
      <c r="R583" s="245"/>
      <c r="S583" s="245"/>
      <c r="T583" s="245"/>
      <c r="U583" s="245"/>
      <c r="V583" s="245"/>
    </row>
    <row r="584" spans="1:22" ht="45" customHeight="1" x14ac:dyDescent="0.25">
      <c r="A584" s="1"/>
      <c r="B584" s="4" t="s">
        <v>68</v>
      </c>
      <c r="C584" s="8" t="s">
        <v>69</v>
      </c>
      <c r="D584" s="4" t="s">
        <v>70</v>
      </c>
      <c r="E584" s="4" t="s">
        <v>71</v>
      </c>
      <c r="F584" s="228" t="s">
        <v>72</v>
      </c>
      <c r="I584" s="14" t="s">
        <v>73</v>
      </c>
      <c r="J584" s="15" t="s">
        <v>28</v>
      </c>
      <c r="K584" s="14" t="s">
        <v>73</v>
      </c>
      <c r="L584" s="15" t="s">
        <v>28</v>
      </c>
      <c r="M584" s="14" t="s">
        <v>73</v>
      </c>
      <c r="N584" s="172" t="s">
        <v>28</v>
      </c>
      <c r="O584" s="14" t="s">
        <v>73</v>
      </c>
      <c r="P584" s="15" t="s">
        <v>28</v>
      </c>
      <c r="Q584" s="14" t="s">
        <v>73</v>
      </c>
      <c r="R584" s="15" t="s">
        <v>28</v>
      </c>
      <c r="S584" s="14" t="s">
        <v>73</v>
      </c>
      <c r="T584" s="15" t="s">
        <v>28</v>
      </c>
      <c r="U584" s="14" t="s">
        <v>73</v>
      </c>
      <c r="V584" s="15" t="s">
        <v>28</v>
      </c>
    </row>
    <row r="585" spans="1:22" ht="15" customHeight="1" x14ac:dyDescent="0.25">
      <c r="A585" s="5" t="s">
        <v>1074</v>
      </c>
      <c r="B585" s="6" t="s">
        <v>1075</v>
      </c>
      <c r="C585" s="5" t="s">
        <v>1076</v>
      </c>
      <c r="D585" s="6"/>
      <c r="E585" s="6" t="s">
        <v>707</v>
      </c>
      <c r="F585" s="229">
        <v>850</v>
      </c>
      <c r="I585" s="16">
        <v>73</v>
      </c>
      <c r="J585" s="13">
        <v>62050</v>
      </c>
      <c r="K585" s="16">
        <v>100</v>
      </c>
      <c r="L585" s="13">
        <v>85000</v>
      </c>
      <c r="M585" s="16">
        <v>100</v>
      </c>
      <c r="N585" s="171">
        <v>85000</v>
      </c>
      <c r="O585" s="16">
        <v>131</v>
      </c>
      <c r="P585" s="13">
        <v>111350</v>
      </c>
      <c r="Q585" s="16">
        <v>128</v>
      </c>
      <c r="R585" s="13">
        <v>108800</v>
      </c>
      <c r="S585" s="16">
        <v>107.55</v>
      </c>
      <c r="T585" s="13">
        <v>91417.5</v>
      </c>
      <c r="U585" s="16">
        <v>0</v>
      </c>
      <c r="V585" s="13">
        <v>0</v>
      </c>
    </row>
    <row r="586" spans="1:22" ht="15" customHeight="1" x14ac:dyDescent="0.25">
      <c r="A586" s="1"/>
      <c r="B586" s="4" t="s">
        <v>32</v>
      </c>
      <c r="C586" s="8" t="s">
        <v>33</v>
      </c>
      <c r="I586" s="245"/>
      <c r="J586" s="245"/>
      <c r="K586" s="245"/>
      <c r="L586" s="245"/>
      <c r="M586" s="245"/>
      <c r="N586" s="245"/>
      <c r="O586" s="245"/>
      <c r="P586" s="245"/>
      <c r="Q586" s="245"/>
      <c r="R586" s="245"/>
      <c r="S586" s="245"/>
      <c r="T586" s="245"/>
      <c r="U586" s="245"/>
      <c r="V586" s="245"/>
    </row>
    <row r="587" spans="1:22" ht="15" customHeight="1" x14ac:dyDescent="0.25">
      <c r="A587" s="5" t="s">
        <v>1077</v>
      </c>
      <c r="B587" s="6" t="s">
        <v>35</v>
      </c>
      <c r="C587" s="5" t="s">
        <v>1078</v>
      </c>
      <c r="I587" s="245"/>
      <c r="J587" s="245"/>
      <c r="K587" s="245"/>
      <c r="L587" s="245"/>
      <c r="M587" s="245"/>
      <c r="N587" s="245"/>
      <c r="O587" s="245"/>
      <c r="P587" s="245"/>
      <c r="Q587" s="245"/>
      <c r="R587" s="245"/>
      <c r="S587" s="245"/>
      <c r="T587" s="245"/>
      <c r="U587" s="245"/>
      <c r="V587" s="245"/>
    </row>
    <row r="588" spans="1:22" ht="15" customHeight="1" x14ac:dyDescent="0.25">
      <c r="A588" s="5" t="s">
        <v>1079</v>
      </c>
      <c r="B588" s="6" t="s">
        <v>35</v>
      </c>
      <c r="C588" s="5" t="s">
        <v>1080</v>
      </c>
      <c r="I588" s="245"/>
      <c r="J588" s="245"/>
      <c r="K588" s="245"/>
      <c r="L588" s="245"/>
      <c r="M588" s="245"/>
      <c r="N588" s="245"/>
      <c r="O588" s="245"/>
      <c r="P588" s="245"/>
      <c r="Q588" s="245"/>
      <c r="R588" s="245"/>
      <c r="S588" s="245"/>
      <c r="T588" s="245"/>
      <c r="U588" s="245"/>
      <c r="V588" s="245"/>
    </row>
    <row r="589" spans="1:22" ht="45" customHeight="1" x14ac:dyDescent="0.25">
      <c r="A589" s="1"/>
      <c r="B589" s="4" t="s">
        <v>68</v>
      </c>
      <c r="C589" s="8" t="s">
        <v>69</v>
      </c>
      <c r="D589" s="4" t="s">
        <v>70</v>
      </c>
      <c r="E589" s="4" t="s">
        <v>71</v>
      </c>
      <c r="F589" s="228" t="s">
        <v>72</v>
      </c>
      <c r="I589" s="14" t="s">
        <v>73</v>
      </c>
      <c r="J589" s="15" t="s">
        <v>28</v>
      </c>
      <c r="K589" s="14" t="s">
        <v>73</v>
      </c>
      <c r="L589" s="15" t="s">
        <v>28</v>
      </c>
      <c r="M589" s="14" t="s">
        <v>73</v>
      </c>
      <c r="N589" s="172" t="s">
        <v>28</v>
      </c>
      <c r="O589" s="14" t="s">
        <v>73</v>
      </c>
      <c r="P589" s="15" t="s">
        <v>28</v>
      </c>
      <c r="Q589" s="14" t="s">
        <v>73</v>
      </c>
      <c r="R589" s="15" t="s">
        <v>28</v>
      </c>
      <c r="S589" s="14" t="s">
        <v>73</v>
      </c>
      <c r="T589" s="15" t="s">
        <v>28</v>
      </c>
      <c r="U589" s="14" t="s">
        <v>73</v>
      </c>
      <c r="V589" s="15" t="s">
        <v>28</v>
      </c>
    </row>
    <row r="590" spans="1:22" ht="15" customHeight="1" x14ac:dyDescent="0.25">
      <c r="A590" s="5" t="s">
        <v>1081</v>
      </c>
      <c r="B590" s="6" t="s">
        <v>1082</v>
      </c>
      <c r="C590" s="5" t="s">
        <v>1083</v>
      </c>
      <c r="D590" s="6"/>
      <c r="E590" s="6" t="s">
        <v>527</v>
      </c>
      <c r="F590" s="229">
        <v>465</v>
      </c>
      <c r="I590" s="16">
        <v>142</v>
      </c>
      <c r="J590" s="13">
        <v>66030</v>
      </c>
      <c r="K590" s="16">
        <v>660</v>
      </c>
      <c r="L590" s="13">
        <v>306900</v>
      </c>
      <c r="M590" s="16">
        <v>660</v>
      </c>
      <c r="N590" s="171">
        <v>306900</v>
      </c>
      <c r="O590" s="16">
        <v>442</v>
      </c>
      <c r="P590" s="13">
        <v>205530</v>
      </c>
      <c r="Q590" s="16">
        <v>174</v>
      </c>
      <c r="R590" s="13">
        <v>80910</v>
      </c>
      <c r="S590" s="16">
        <v>215.1</v>
      </c>
      <c r="T590" s="13">
        <v>100021.5</v>
      </c>
      <c r="U590" s="16">
        <v>0</v>
      </c>
      <c r="V590" s="13">
        <v>0</v>
      </c>
    </row>
    <row r="591" spans="1:22" ht="15" customHeight="1" x14ac:dyDescent="0.25">
      <c r="A591" s="5" t="s">
        <v>1084</v>
      </c>
      <c r="B591" s="6" t="s">
        <v>1085</v>
      </c>
      <c r="C591" s="5" t="s">
        <v>1086</v>
      </c>
      <c r="D591" s="6"/>
      <c r="E591" s="6" t="s">
        <v>527</v>
      </c>
      <c r="F591" s="229">
        <v>2425</v>
      </c>
      <c r="I591" s="16">
        <v>76</v>
      </c>
      <c r="J591" s="13">
        <v>184300</v>
      </c>
      <c r="K591" s="16">
        <v>150</v>
      </c>
      <c r="L591" s="13">
        <v>363750</v>
      </c>
      <c r="M591" s="16">
        <v>150</v>
      </c>
      <c r="N591" s="171">
        <v>363750</v>
      </c>
      <c r="O591" s="16">
        <v>109</v>
      </c>
      <c r="P591" s="13">
        <v>264325</v>
      </c>
      <c r="Q591" s="16">
        <v>109</v>
      </c>
      <c r="R591" s="13">
        <v>264325</v>
      </c>
      <c r="S591" s="16">
        <v>134.44</v>
      </c>
      <c r="T591" s="13">
        <v>326017</v>
      </c>
      <c r="U591" s="16">
        <v>0</v>
      </c>
      <c r="V591" s="13">
        <v>0</v>
      </c>
    </row>
    <row r="592" spans="1:22" ht="15" customHeight="1" x14ac:dyDescent="0.25">
      <c r="A592" s="5" t="s">
        <v>1087</v>
      </c>
      <c r="B592" s="6" t="s">
        <v>1088</v>
      </c>
      <c r="C592" s="5" t="s">
        <v>1089</v>
      </c>
      <c r="D592" s="6"/>
      <c r="E592" s="6" t="s">
        <v>527</v>
      </c>
      <c r="F592" s="229">
        <v>3425</v>
      </c>
      <c r="I592" s="16">
        <v>132</v>
      </c>
      <c r="J592" s="13">
        <v>452100</v>
      </c>
      <c r="K592" s="16">
        <v>200</v>
      </c>
      <c r="L592" s="13">
        <v>685000</v>
      </c>
      <c r="M592" s="16">
        <v>200</v>
      </c>
      <c r="N592" s="171">
        <v>685000</v>
      </c>
      <c r="O592" s="16">
        <v>226</v>
      </c>
      <c r="P592" s="13">
        <v>774050</v>
      </c>
      <c r="Q592" s="16">
        <v>207</v>
      </c>
      <c r="R592" s="13">
        <v>708975</v>
      </c>
      <c r="S592" s="16">
        <v>129.06</v>
      </c>
      <c r="T592" s="13">
        <v>442030.5</v>
      </c>
      <c r="U592" s="16">
        <v>0</v>
      </c>
      <c r="V592" s="13">
        <v>0</v>
      </c>
    </row>
    <row r="593" spans="1:22" ht="15" customHeight="1" x14ac:dyDescent="0.25">
      <c r="A593" s="5" t="s">
        <v>1090</v>
      </c>
      <c r="B593" s="6" t="s">
        <v>1091</v>
      </c>
      <c r="C593" s="5" t="s">
        <v>1092</v>
      </c>
      <c r="D593" s="6"/>
      <c r="E593" s="6" t="s">
        <v>504</v>
      </c>
      <c r="F593" s="229">
        <v>6</v>
      </c>
      <c r="I593" s="16">
        <v>1160</v>
      </c>
      <c r="J593" s="13">
        <v>6960</v>
      </c>
      <c r="K593" s="16">
        <v>2700</v>
      </c>
      <c r="L593" s="13">
        <v>16200</v>
      </c>
      <c r="M593" s="16">
        <v>2700</v>
      </c>
      <c r="N593" s="171">
        <v>16200</v>
      </c>
      <c r="O593" s="16">
        <v>7547</v>
      </c>
      <c r="P593" s="13">
        <v>45282</v>
      </c>
      <c r="Q593" s="16">
        <v>1406</v>
      </c>
      <c r="R593" s="13">
        <v>8436</v>
      </c>
      <c r="S593" s="16">
        <v>5377.51</v>
      </c>
      <c r="T593" s="13">
        <v>32265.06</v>
      </c>
      <c r="U593" s="16">
        <v>0</v>
      </c>
      <c r="V593" s="13">
        <v>0</v>
      </c>
    </row>
    <row r="594" spans="1:22" ht="15" customHeight="1" x14ac:dyDescent="0.25">
      <c r="A594" s="5" t="s">
        <v>1093</v>
      </c>
      <c r="B594" s="6" t="s">
        <v>1094</v>
      </c>
      <c r="C594" s="5" t="s">
        <v>1095</v>
      </c>
      <c r="D594" s="6"/>
      <c r="E594" s="6" t="s">
        <v>504</v>
      </c>
      <c r="F594" s="229">
        <v>2</v>
      </c>
      <c r="I594" s="16">
        <v>1928</v>
      </c>
      <c r="J594" s="13">
        <v>3856</v>
      </c>
      <c r="K594" s="16">
        <v>500</v>
      </c>
      <c r="L594" s="13">
        <v>1000</v>
      </c>
      <c r="M594" s="16">
        <v>500</v>
      </c>
      <c r="N594" s="171">
        <v>1000</v>
      </c>
      <c r="O594" s="16">
        <v>286</v>
      </c>
      <c r="P594" s="13">
        <v>572</v>
      </c>
      <c r="Q594" s="16">
        <v>460</v>
      </c>
      <c r="R594" s="13">
        <v>920</v>
      </c>
      <c r="S594" s="16">
        <v>5377.51</v>
      </c>
      <c r="T594" s="13">
        <v>10755.02</v>
      </c>
      <c r="U594" s="16">
        <v>0</v>
      </c>
      <c r="V594" s="13">
        <v>0</v>
      </c>
    </row>
    <row r="595" spans="1:22" ht="15" customHeight="1" x14ac:dyDescent="0.25">
      <c r="A595" s="5" t="s">
        <v>1096</v>
      </c>
      <c r="B595" s="6" t="s">
        <v>1097</v>
      </c>
      <c r="C595" s="5" t="s">
        <v>1098</v>
      </c>
      <c r="D595" s="6"/>
      <c r="E595" s="6" t="s">
        <v>504</v>
      </c>
      <c r="F595" s="229">
        <v>2</v>
      </c>
      <c r="I595" s="16">
        <v>627</v>
      </c>
      <c r="J595" s="13">
        <v>1254</v>
      </c>
      <c r="K595" s="16">
        <v>200</v>
      </c>
      <c r="L595" s="13">
        <v>400</v>
      </c>
      <c r="M595" s="16">
        <v>200</v>
      </c>
      <c r="N595" s="171">
        <v>400</v>
      </c>
      <c r="O595" s="16">
        <v>229</v>
      </c>
      <c r="P595" s="13">
        <v>458</v>
      </c>
      <c r="Q595" s="16">
        <v>1406</v>
      </c>
      <c r="R595" s="13">
        <v>2812</v>
      </c>
      <c r="S595" s="16">
        <v>5377.51</v>
      </c>
      <c r="T595" s="13">
        <v>10755.02</v>
      </c>
      <c r="U595" s="16">
        <v>0</v>
      </c>
      <c r="V595" s="13">
        <v>0</v>
      </c>
    </row>
    <row r="596" spans="1:22" ht="15" customHeight="1" x14ac:dyDescent="0.25">
      <c r="A596" s="5" t="s">
        <v>1099</v>
      </c>
      <c r="B596" s="6" t="s">
        <v>1100</v>
      </c>
      <c r="C596" s="5" t="s">
        <v>1101</v>
      </c>
      <c r="D596" s="6"/>
      <c r="E596" s="6" t="s">
        <v>504</v>
      </c>
      <c r="F596" s="229">
        <v>2</v>
      </c>
      <c r="I596" s="16">
        <v>766</v>
      </c>
      <c r="J596" s="13">
        <v>1532</v>
      </c>
      <c r="K596" s="16">
        <v>3000</v>
      </c>
      <c r="L596" s="13">
        <v>6000</v>
      </c>
      <c r="M596" s="16">
        <v>3000</v>
      </c>
      <c r="N596" s="171">
        <v>6000</v>
      </c>
      <c r="O596" s="16">
        <v>229</v>
      </c>
      <c r="P596" s="13">
        <v>458</v>
      </c>
      <c r="Q596" s="16">
        <v>6392</v>
      </c>
      <c r="R596" s="13">
        <v>12784</v>
      </c>
      <c r="S596" s="16">
        <v>5377.51</v>
      </c>
      <c r="T596" s="13">
        <v>10755.02</v>
      </c>
      <c r="U596" s="16">
        <v>0</v>
      </c>
      <c r="V596" s="13">
        <v>0</v>
      </c>
    </row>
    <row r="597" spans="1:22" ht="15" customHeight="1" x14ac:dyDescent="0.25">
      <c r="A597" s="5" t="s">
        <v>1102</v>
      </c>
      <c r="B597" s="6" t="s">
        <v>1103</v>
      </c>
      <c r="C597" s="5" t="s">
        <v>1104</v>
      </c>
      <c r="D597" s="6"/>
      <c r="E597" s="6" t="s">
        <v>527</v>
      </c>
      <c r="F597" s="229">
        <v>1705</v>
      </c>
      <c r="I597" s="16">
        <v>492</v>
      </c>
      <c r="J597" s="13">
        <v>838860</v>
      </c>
      <c r="K597" s="16">
        <v>700</v>
      </c>
      <c r="L597" s="13">
        <v>1193500</v>
      </c>
      <c r="M597" s="16">
        <v>700</v>
      </c>
      <c r="N597" s="171">
        <v>1193500</v>
      </c>
      <c r="O597" s="16">
        <v>644</v>
      </c>
      <c r="P597" s="13">
        <v>1098020</v>
      </c>
      <c r="Q597" s="16">
        <v>320</v>
      </c>
      <c r="R597" s="13">
        <v>545600</v>
      </c>
      <c r="S597" s="16">
        <v>510.86</v>
      </c>
      <c r="T597" s="13">
        <v>871016.3</v>
      </c>
      <c r="U597" s="16">
        <v>0</v>
      </c>
      <c r="V597" s="13">
        <v>0</v>
      </c>
    </row>
    <row r="598" spans="1:22" ht="15" customHeight="1" x14ac:dyDescent="0.25">
      <c r="A598" s="5" t="s">
        <v>1105</v>
      </c>
      <c r="B598" s="6" t="s">
        <v>1106</v>
      </c>
      <c r="C598" s="5" t="s">
        <v>1107</v>
      </c>
      <c r="D598" s="6"/>
      <c r="E598" s="6" t="s">
        <v>504</v>
      </c>
      <c r="F598" s="229">
        <v>5</v>
      </c>
      <c r="I598" s="16">
        <v>2036</v>
      </c>
      <c r="J598" s="13">
        <v>10180</v>
      </c>
      <c r="K598" s="16">
        <v>800</v>
      </c>
      <c r="L598" s="13">
        <v>4000</v>
      </c>
      <c r="M598" s="16">
        <v>800</v>
      </c>
      <c r="N598" s="171">
        <v>4000</v>
      </c>
      <c r="O598" s="16">
        <v>3402</v>
      </c>
      <c r="P598" s="13">
        <v>17010</v>
      </c>
      <c r="Q598" s="16">
        <v>959</v>
      </c>
      <c r="R598" s="13">
        <v>4795</v>
      </c>
      <c r="S598" s="16">
        <v>2688.75</v>
      </c>
      <c r="T598" s="13">
        <v>13443.75</v>
      </c>
      <c r="U598" s="16">
        <v>0</v>
      </c>
      <c r="V598" s="13">
        <v>0</v>
      </c>
    </row>
    <row r="599" spans="1:22" ht="15" customHeight="1" x14ac:dyDescent="0.25">
      <c r="A599" s="1"/>
      <c r="B599" s="4" t="s">
        <v>32</v>
      </c>
      <c r="C599" s="8" t="s">
        <v>33</v>
      </c>
      <c r="I599" s="245"/>
      <c r="J599" s="245"/>
      <c r="K599" s="245"/>
      <c r="L599" s="245"/>
      <c r="M599" s="245"/>
      <c r="N599" s="245"/>
      <c r="O599" s="245"/>
      <c r="P599" s="245"/>
      <c r="Q599" s="245"/>
      <c r="R599" s="245"/>
      <c r="S599" s="245"/>
      <c r="T599" s="245"/>
      <c r="U599" s="245"/>
      <c r="V599" s="245"/>
    </row>
    <row r="600" spans="1:22" ht="15" customHeight="1" x14ac:dyDescent="0.25">
      <c r="A600" s="5" t="s">
        <v>1108</v>
      </c>
      <c r="B600" s="6" t="s">
        <v>35</v>
      </c>
      <c r="C600" s="5" t="s">
        <v>1109</v>
      </c>
      <c r="I600" s="245"/>
      <c r="J600" s="245"/>
      <c r="K600" s="245"/>
      <c r="L600" s="245"/>
      <c r="M600" s="245"/>
      <c r="N600" s="245"/>
      <c r="O600" s="245"/>
      <c r="P600" s="245"/>
      <c r="Q600" s="245"/>
      <c r="R600" s="245"/>
      <c r="S600" s="245"/>
      <c r="T600" s="245"/>
      <c r="U600" s="245"/>
      <c r="V600" s="245"/>
    </row>
    <row r="601" spans="1:22" ht="45" customHeight="1" x14ac:dyDescent="0.25">
      <c r="A601" s="1"/>
      <c r="B601" s="4" t="s">
        <v>68</v>
      </c>
      <c r="C601" s="8" t="s">
        <v>69</v>
      </c>
      <c r="D601" s="4" t="s">
        <v>70</v>
      </c>
      <c r="E601" s="4" t="s">
        <v>71</v>
      </c>
      <c r="F601" s="228" t="s">
        <v>72</v>
      </c>
      <c r="I601" s="14" t="s">
        <v>73</v>
      </c>
      <c r="J601" s="15" t="s">
        <v>28</v>
      </c>
      <c r="K601" s="14" t="s">
        <v>73</v>
      </c>
      <c r="L601" s="15" t="s">
        <v>28</v>
      </c>
      <c r="M601" s="14" t="s">
        <v>73</v>
      </c>
      <c r="N601" s="172" t="s">
        <v>28</v>
      </c>
      <c r="O601" s="14" t="s">
        <v>73</v>
      </c>
      <c r="P601" s="15" t="s">
        <v>28</v>
      </c>
      <c r="Q601" s="14" t="s">
        <v>73</v>
      </c>
      <c r="R601" s="15" t="s">
        <v>28</v>
      </c>
      <c r="S601" s="14" t="s">
        <v>73</v>
      </c>
      <c r="T601" s="15" t="s">
        <v>28</v>
      </c>
      <c r="U601" s="14" t="s">
        <v>73</v>
      </c>
      <c r="V601" s="15" t="s">
        <v>28</v>
      </c>
    </row>
    <row r="602" spans="1:22" ht="15" customHeight="1" x14ac:dyDescent="0.25">
      <c r="A602" s="5" t="s">
        <v>1110</v>
      </c>
      <c r="B602" s="6" t="s">
        <v>1111</v>
      </c>
      <c r="C602" s="5" t="s">
        <v>1112</v>
      </c>
      <c r="D602" s="6"/>
      <c r="E602" s="6" t="s">
        <v>504</v>
      </c>
      <c r="F602" s="229">
        <v>2</v>
      </c>
      <c r="I602" s="16">
        <v>79200</v>
      </c>
      <c r="J602" s="13">
        <v>158400</v>
      </c>
      <c r="K602" s="16">
        <v>200000</v>
      </c>
      <c r="L602" s="13">
        <v>400000</v>
      </c>
      <c r="M602" s="16">
        <v>200000</v>
      </c>
      <c r="N602" s="171">
        <v>400000</v>
      </c>
      <c r="O602" s="16">
        <v>133394</v>
      </c>
      <c r="P602" s="13">
        <v>266788</v>
      </c>
      <c r="Q602" s="16">
        <v>121445</v>
      </c>
      <c r="R602" s="13">
        <v>242890</v>
      </c>
      <c r="S602" s="16">
        <v>61303.57</v>
      </c>
      <c r="T602" s="13">
        <v>122607.14</v>
      </c>
      <c r="U602" s="16">
        <v>0</v>
      </c>
      <c r="V602" s="13">
        <v>0</v>
      </c>
    </row>
    <row r="603" spans="1:22" ht="15" customHeight="1" x14ac:dyDescent="0.25">
      <c r="A603" s="1"/>
      <c r="B603" s="4" t="s">
        <v>32</v>
      </c>
      <c r="C603" s="8" t="s">
        <v>33</v>
      </c>
      <c r="I603" s="245"/>
      <c r="J603" s="245"/>
      <c r="K603" s="245"/>
      <c r="L603" s="245"/>
      <c r="M603" s="245"/>
      <c r="N603" s="245"/>
      <c r="O603" s="245"/>
      <c r="P603" s="245"/>
      <c r="Q603" s="245"/>
      <c r="R603" s="245"/>
      <c r="S603" s="245"/>
      <c r="T603" s="245"/>
      <c r="U603" s="245"/>
      <c r="V603" s="245"/>
    </row>
    <row r="604" spans="1:22" ht="15" customHeight="1" x14ac:dyDescent="0.25">
      <c r="A604" s="5" t="s">
        <v>1113</v>
      </c>
      <c r="B604" s="6" t="s">
        <v>35</v>
      </c>
      <c r="C604" s="5" t="s">
        <v>1114</v>
      </c>
      <c r="I604" s="245"/>
      <c r="J604" s="245"/>
      <c r="K604" s="245"/>
      <c r="L604" s="245"/>
      <c r="M604" s="245"/>
      <c r="N604" s="245"/>
      <c r="O604" s="245"/>
      <c r="P604" s="245"/>
      <c r="Q604" s="245"/>
      <c r="R604" s="245"/>
      <c r="S604" s="245"/>
      <c r="T604" s="245"/>
      <c r="U604" s="245"/>
      <c r="V604" s="245"/>
    </row>
    <row r="605" spans="1:22" ht="45" customHeight="1" x14ac:dyDescent="0.25">
      <c r="A605" s="1"/>
      <c r="B605" s="4" t="s">
        <v>68</v>
      </c>
      <c r="C605" s="8" t="s">
        <v>69</v>
      </c>
      <c r="D605" s="4" t="s">
        <v>70</v>
      </c>
      <c r="E605" s="4" t="s">
        <v>71</v>
      </c>
      <c r="F605" s="228" t="s">
        <v>72</v>
      </c>
      <c r="I605" s="14" t="s">
        <v>73</v>
      </c>
      <c r="J605" s="15" t="s">
        <v>28</v>
      </c>
      <c r="K605" s="14" t="s">
        <v>73</v>
      </c>
      <c r="L605" s="15" t="s">
        <v>28</v>
      </c>
      <c r="M605" s="14" t="s">
        <v>73</v>
      </c>
      <c r="N605" s="172" t="s">
        <v>28</v>
      </c>
      <c r="O605" s="14" t="s">
        <v>73</v>
      </c>
      <c r="P605" s="15" t="s">
        <v>28</v>
      </c>
      <c r="Q605" s="14" t="s">
        <v>73</v>
      </c>
      <c r="R605" s="15" t="s">
        <v>28</v>
      </c>
      <c r="S605" s="14" t="s">
        <v>73</v>
      </c>
      <c r="T605" s="15" t="s">
        <v>28</v>
      </c>
      <c r="U605" s="14" t="s">
        <v>73</v>
      </c>
      <c r="V605" s="15" t="s">
        <v>28</v>
      </c>
    </row>
    <row r="606" spans="1:22" ht="15" customHeight="1" x14ac:dyDescent="0.25">
      <c r="A606" s="5" t="s">
        <v>1115</v>
      </c>
      <c r="B606" s="6" t="s">
        <v>1116</v>
      </c>
      <c r="C606" s="5" t="s">
        <v>1117</v>
      </c>
      <c r="D606" s="6"/>
      <c r="E606" s="6" t="s">
        <v>527</v>
      </c>
      <c r="F606" s="229">
        <v>20</v>
      </c>
      <c r="I606" s="16">
        <v>6516</v>
      </c>
      <c r="J606" s="13">
        <v>130320</v>
      </c>
      <c r="K606" s="16">
        <v>3000</v>
      </c>
      <c r="L606" s="13">
        <v>60000</v>
      </c>
      <c r="M606" s="16">
        <v>3000</v>
      </c>
      <c r="N606" s="171">
        <v>60000</v>
      </c>
      <c r="O606" s="16">
        <v>9460</v>
      </c>
      <c r="P606" s="13">
        <v>189200</v>
      </c>
      <c r="Q606" s="16">
        <v>6520</v>
      </c>
      <c r="R606" s="13">
        <v>130400</v>
      </c>
      <c r="S606" s="16">
        <v>8604.01</v>
      </c>
      <c r="T606" s="13">
        <v>172080.2</v>
      </c>
      <c r="U606" s="16">
        <v>0</v>
      </c>
      <c r="V606" s="13">
        <v>0</v>
      </c>
    </row>
    <row r="607" spans="1:22" ht="15" customHeight="1" x14ac:dyDescent="0.25">
      <c r="A607" s="1"/>
      <c r="B607" s="4" t="s">
        <v>32</v>
      </c>
      <c r="C607" s="8" t="s">
        <v>33</v>
      </c>
      <c r="I607" s="245"/>
      <c r="J607" s="245"/>
      <c r="K607" s="245"/>
      <c r="L607" s="245"/>
      <c r="M607" s="245"/>
      <c r="N607" s="245"/>
      <c r="O607" s="245"/>
      <c r="P607" s="245"/>
      <c r="Q607" s="245"/>
      <c r="R607" s="245"/>
      <c r="S607" s="245"/>
      <c r="T607" s="245"/>
      <c r="U607" s="245"/>
      <c r="V607" s="245"/>
    </row>
    <row r="608" spans="1:22" ht="15" customHeight="1" x14ac:dyDescent="0.25">
      <c r="A608" s="5" t="s">
        <v>1118</v>
      </c>
      <c r="B608" s="6" t="s">
        <v>35</v>
      </c>
      <c r="C608" s="5" t="s">
        <v>1119</v>
      </c>
      <c r="I608" s="245"/>
      <c r="J608" s="245"/>
      <c r="K608" s="245"/>
      <c r="L608" s="245"/>
      <c r="M608" s="245"/>
      <c r="N608" s="245"/>
      <c r="O608" s="245"/>
      <c r="P608" s="245"/>
      <c r="Q608" s="245"/>
      <c r="R608" s="245"/>
      <c r="S608" s="245"/>
      <c r="T608" s="245"/>
      <c r="U608" s="245"/>
      <c r="V608" s="245"/>
    </row>
    <row r="609" spans="1:22" ht="45" customHeight="1" x14ac:dyDescent="0.25">
      <c r="A609" s="1"/>
      <c r="B609" s="4" t="s">
        <v>68</v>
      </c>
      <c r="C609" s="8" t="s">
        <v>69</v>
      </c>
      <c r="D609" s="4" t="s">
        <v>70</v>
      </c>
      <c r="E609" s="4" t="s">
        <v>71</v>
      </c>
      <c r="F609" s="228" t="s">
        <v>72</v>
      </c>
      <c r="I609" s="14" t="s">
        <v>73</v>
      </c>
      <c r="J609" s="15" t="s">
        <v>28</v>
      </c>
      <c r="K609" s="14" t="s">
        <v>73</v>
      </c>
      <c r="L609" s="15" t="s">
        <v>28</v>
      </c>
      <c r="M609" s="14" t="s">
        <v>73</v>
      </c>
      <c r="N609" s="172" t="s">
        <v>28</v>
      </c>
      <c r="O609" s="14" t="s">
        <v>73</v>
      </c>
      <c r="P609" s="15" t="s">
        <v>28</v>
      </c>
      <c r="Q609" s="14" t="s">
        <v>73</v>
      </c>
      <c r="R609" s="15" t="s">
        <v>28</v>
      </c>
      <c r="S609" s="14" t="s">
        <v>73</v>
      </c>
      <c r="T609" s="15" t="s">
        <v>28</v>
      </c>
      <c r="U609" s="14" t="s">
        <v>73</v>
      </c>
      <c r="V609" s="15" t="s">
        <v>28</v>
      </c>
    </row>
    <row r="610" spans="1:22" ht="15" customHeight="1" x14ac:dyDescent="0.25">
      <c r="A610" s="5" t="s">
        <v>1120</v>
      </c>
      <c r="B610" s="6" t="s">
        <v>1121</v>
      </c>
      <c r="C610" s="5" t="s">
        <v>1122</v>
      </c>
      <c r="D610" s="6"/>
      <c r="E610" s="6" t="s">
        <v>504</v>
      </c>
      <c r="F610" s="229">
        <v>25</v>
      </c>
      <c r="I610" s="16">
        <v>121</v>
      </c>
      <c r="J610" s="13">
        <v>3025</v>
      </c>
      <c r="K610" s="16">
        <v>150</v>
      </c>
      <c r="L610" s="13">
        <v>3750</v>
      </c>
      <c r="M610" s="16">
        <v>150</v>
      </c>
      <c r="N610" s="171">
        <v>3750</v>
      </c>
      <c r="O610" s="16">
        <v>555</v>
      </c>
      <c r="P610" s="13">
        <v>13875</v>
      </c>
      <c r="Q610" s="16">
        <v>320</v>
      </c>
      <c r="R610" s="13">
        <v>8000</v>
      </c>
      <c r="S610" s="16">
        <v>1075.5</v>
      </c>
      <c r="T610" s="13">
        <v>26887.5</v>
      </c>
      <c r="U610" s="16">
        <v>0</v>
      </c>
      <c r="V610" s="13">
        <v>0</v>
      </c>
    </row>
    <row r="611" spans="1:22" ht="15" customHeight="1" x14ac:dyDescent="0.25">
      <c r="A611" s="1"/>
      <c r="B611" s="4" t="s">
        <v>32</v>
      </c>
      <c r="C611" s="8" t="s">
        <v>33</v>
      </c>
      <c r="I611" s="245"/>
      <c r="J611" s="245"/>
      <c r="K611" s="245"/>
      <c r="L611" s="245"/>
      <c r="M611" s="245"/>
      <c r="N611" s="245"/>
      <c r="O611" s="245"/>
      <c r="P611" s="245"/>
      <c r="Q611" s="245"/>
      <c r="R611" s="245"/>
      <c r="S611" s="245"/>
      <c r="T611" s="245"/>
      <c r="U611" s="245"/>
      <c r="V611" s="245"/>
    </row>
    <row r="612" spans="1:22" ht="15" customHeight="1" x14ac:dyDescent="0.25">
      <c r="A612" s="5" t="s">
        <v>1123</v>
      </c>
      <c r="B612" s="6" t="s">
        <v>35</v>
      </c>
      <c r="C612" s="5" t="s">
        <v>486</v>
      </c>
      <c r="I612" s="245"/>
      <c r="J612" s="245"/>
      <c r="K612" s="245"/>
      <c r="L612" s="245"/>
      <c r="M612" s="245"/>
      <c r="N612" s="245"/>
      <c r="O612" s="245"/>
      <c r="P612" s="245"/>
      <c r="Q612" s="245"/>
      <c r="R612" s="245"/>
      <c r="S612" s="245"/>
      <c r="T612" s="245"/>
      <c r="U612" s="245"/>
      <c r="V612" s="245"/>
    </row>
    <row r="613" spans="1:22" ht="45" customHeight="1" x14ac:dyDescent="0.25">
      <c r="A613" s="1"/>
      <c r="B613" s="4" t="s">
        <v>68</v>
      </c>
      <c r="C613" s="8" t="s">
        <v>69</v>
      </c>
      <c r="D613" s="4" t="s">
        <v>70</v>
      </c>
      <c r="E613" s="4" t="s">
        <v>71</v>
      </c>
      <c r="F613" s="228" t="s">
        <v>72</v>
      </c>
      <c r="I613" s="14" t="s">
        <v>73</v>
      </c>
      <c r="J613" s="15" t="s">
        <v>28</v>
      </c>
      <c r="K613" s="14" t="s">
        <v>73</v>
      </c>
      <c r="L613" s="15" t="s">
        <v>28</v>
      </c>
      <c r="M613" s="14" t="s">
        <v>73</v>
      </c>
      <c r="N613" s="172" t="s">
        <v>28</v>
      </c>
      <c r="O613" s="14" t="s">
        <v>73</v>
      </c>
      <c r="P613" s="15" t="s">
        <v>28</v>
      </c>
      <c r="Q613" s="14" t="s">
        <v>73</v>
      </c>
      <c r="R613" s="15" t="s">
        <v>28</v>
      </c>
      <c r="S613" s="14" t="s">
        <v>73</v>
      </c>
      <c r="T613" s="15" t="s">
        <v>28</v>
      </c>
      <c r="U613" s="14" t="s">
        <v>73</v>
      </c>
      <c r="V613" s="15" t="s">
        <v>28</v>
      </c>
    </row>
    <row r="614" spans="1:22" ht="15" customHeight="1" x14ac:dyDescent="0.25">
      <c r="A614" s="5" t="s">
        <v>1124</v>
      </c>
      <c r="B614" s="6" t="s">
        <v>1125</v>
      </c>
      <c r="C614" s="5" t="s">
        <v>624</v>
      </c>
      <c r="D614" s="6"/>
      <c r="E614" s="6" t="s">
        <v>275</v>
      </c>
      <c r="F614" s="229">
        <v>1</v>
      </c>
      <c r="I614" s="16">
        <v>0</v>
      </c>
      <c r="J614" s="13">
        <v>0</v>
      </c>
      <c r="K614" s="16">
        <v>0</v>
      </c>
      <c r="L614" s="13">
        <v>0</v>
      </c>
      <c r="M614" s="16">
        <v>0</v>
      </c>
      <c r="N614" s="171">
        <v>0</v>
      </c>
      <c r="O614" s="16">
        <v>0</v>
      </c>
      <c r="P614" s="13">
        <v>0</v>
      </c>
      <c r="Q614" s="16">
        <v>0</v>
      </c>
      <c r="R614" s="13">
        <v>0</v>
      </c>
      <c r="S614" s="16">
        <v>0</v>
      </c>
      <c r="T614" s="13">
        <v>0</v>
      </c>
      <c r="U614" s="16">
        <v>63697493.030000001</v>
      </c>
      <c r="V614" s="13">
        <v>63697493.030000001</v>
      </c>
    </row>
    <row r="615" spans="1:22" ht="15" customHeight="1" x14ac:dyDescent="0.25">
      <c r="A615" s="1"/>
      <c r="B615" s="4" t="s">
        <v>32</v>
      </c>
      <c r="C615" s="8" t="s">
        <v>33</v>
      </c>
      <c r="I615" s="245"/>
      <c r="J615" s="245"/>
      <c r="K615" s="245"/>
      <c r="L615" s="245"/>
      <c r="M615" s="245"/>
      <c r="N615" s="245"/>
      <c r="O615" s="245"/>
      <c r="P615" s="245"/>
      <c r="Q615" s="245"/>
      <c r="R615" s="245"/>
      <c r="S615" s="245"/>
      <c r="T615" s="245"/>
      <c r="U615" s="245"/>
      <c r="V615" s="245"/>
    </row>
    <row r="616" spans="1:22" ht="15" customHeight="1" x14ac:dyDescent="0.25">
      <c r="A616" s="5" t="s">
        <v>1126</v>
      </c>
      <c r="B616" s="6" t="s">
        <v>35</v>
      </c>
      <c r="C616" s="5" t="s">
        <v>491</v>
      </c>
      <c r="I616" s="245"/>
      <c r="J616" s="245"/>
      <c r="K616" s="245"/>
      <c r="L616" s="245"/>
      <c r="M616" s="245"/>
      <c r="N616" s="245"/>
      <c r="O616" s="245"/>
      <c r="P616" s="245"/>
      <c r="Q616" s="245"/>
      <c r="R616" s="245"/>
      <c r="S616" s="245"/>
      <c r="T616" s="245"/>
      <c r="U616" s="245"/>
      <c r="V616" s="245"/>
    </row>
    <row r="617" spans="1:22" x14ac:dyDescent="0.25">
      <c r="A617" s="246" t="s">
        <v>1127</v>
      </c>
      <c r="B617" s="246"/>
      <c r="C617" s="246"/>
      <c r="D617" s="247"/>
      <c r="E617" s="247"/>
      <c r="F617" s="246"/>
      <c r="I617" s="12" t="s">
        <v>1128</v>
      </c>
      <c r="J617" s="13">
        <v>4019108</v>
      </c>
      <c r="K617" s="12" t="s">
        <v>1128</v>
      </c>
      <c r="L617" s="13">
        <v>5153220</v>
      </c>
      <c r="M617" s="12" t="s">
        <v>1128</v>
      </c>
      <c r="N617" s="171">
        <v>5153220</v>
      </c>
      <c r="O617" s="12" t="s">
        <v>1128</v>
      </c>
      <c r="P617" s="13">
        <v>4434352</v>
      </c>
      <c r="Q617" s="12" t="s">
        <v>1128</v>
      </c>
      <c r="R617" s="13">
        <v>4410296</v>
      </c>
      <c r="S617" s="12" t="s">
        <v>1128</v>
      </c>
      <c r="T617" s="13">
        <v>4899415.16</v>
      </c>
      <c r="U617" s="12" t="s">
        <v>1128</v>
      </c>
      <c r="V617" s="13">
        <v>9464427.5199999996</v>
      </c>
    </row>
    <row r="618" spans="1:22" ht="15" customHeight="1" x14ac:dyDescent="0.25">
      <c r="A618" s="1"/>
      <c r="B618" s="4" t="s">
        <v>32</v>
      </c>
      <c r="C618" s="8" t="s">
        <v>33</v>
      </c>
      <c r="I618" s="245"/>
      <c r="J618" s="245"/>
      <c r="K618" s="245"/>
      <c r="L618" s="245"/>
      <c r="M618" s="245"/>
      <c r="N618" s="245"/>
      <c r="O618" s="245"/>
      <c r="P618" s="245"/>
      <c r="Q618" s="245"/>
      <c r="R618" s="245"/>
      <c r="S618" s="245"/>
      <c r="T618" s="245"/>
      <c r="U618" s="245"/>
      <c r="V618" s="245"/>
    </row>
    <row r="619" spans="1:22" ht="15" customHeight="1" x14ac:dyDescent="0.25">
      <c r="A619" s="5" t="s">
        <v>1129</v>
      </c>
      <c r="B619" s="6" t="s">
        <v>35</v>
      </c>
      <c r="C619" s="5" t="s">
        <v>1130</v>
      </c>
      <c r="I619" s="245"/>
      <c r="J619" s="245"/>
      <c r="K619" s="245"/>
      <c r="L619" s="245"/>
      <c r="M619" s="245"/>
      <c r="N619" s="245"/>
      <c r="O619" s="245"/>
      <c r="P619" s="245"/>
      <c r="Q619" s="245"/>
      <c r="R619" s="245"/>
      <c r="S619" s="245"/>
      <c r="T619" s="245"/>
      <c r="U619" s="245"/>
      <c r="V619" s="245"/>
    </row>
    <row r="620" spans="1:22" ht="15" customHeight="1" x14ac:dyDescent="0.25">
      <c r="A620" s="5" t="s">
        <v>1131</v>
      </c>
      <c r="B620" s="6" t="s">
        <v>35</v>
      </c>
      <c r="C620" s="5" t="s">
        <v>1132</v>
      </c>
      <c r="I620" s="245"/>
      <c r="J620" s="245"/>
      <c r="K620" s="245"/>
      <c r="L620" s="245"/>
      <c r="M620" s="245"/>
      <c r="N620" s="245"/>
      <c r="O620" s="245"/>
      <c r="P620" s="245"/>
      <c r="Q620" s="245"/>
      <c r="R620" s="245"/>
      <c r="S620" s="245"/>
      <c r="T620" s="245"/>
      <c r="U620" s="245"/>
      <c r="V620" s="245"/>
    </row>
    <row r="621" spans="1:22" ht="45" customHeight="1" x14ac:dyDescent="0.25">
      <c r="A621" s="1"/>
      <c r="B621" s="4" t="s">
        <v>68</v>
      </c>
      <c r="C621" s="8" t="s">
        <v>69</v>
      </c>
      <c r="D621" s="4" t="s">
        <v>70</v>
      </c>
      <c r="E621" s="4" t="s">
        <v>71</v>
      </c>
      <c r="F621" s="228" t="s">
        <v>72</v>
      </c>
      <c r="I621" s="14" t="s">
        <v>73</v>
      </c>
      <c r="J621" s="15" t="s">
        <v>28</v>
      </c>
      <c r="K621" s="14" t="s">
        <v>73</v>
      </c>
      <c r="L621" s="15" t="s">
        <v>28</v>
      </c>
      <c r="M621" s="14" t="s">
        <v>73</v>
      </c>
      <c r="N621" s="172" t="s">
        <v>28</v>
      </c>
      <c r="O621" s="14" t="s">
        <v>73</v>
      </c>
      <c r="P621" s="15" t="s">
        <v>28</v>
      </c>
      <c r="Q621" s="14" t="s">
        <v>73</v>
      </c>
      <c r="R621" s="15" t="s">
        <v>28</v>
      </c>
      <c r="S621" s="14" t="s">
        <v>73</v>
      </c>
      <c r="T621" s="15" t="s">
        <v>28</v>
      </c>
      <c r="U621" s="14" t="s">
        <v>73</v>
      </c>
      <c r="V621" s="15" t="s">
        <v>28</v>
      </c>
    </row>
    <row r="622" spans="1:22" ht="15" customHeight="1" x14ac:dyDescent="0.25">
      <c r="A622" s="5" t="s">
        <v>1133</v>
      </c>
      <c r="B622" s="6" t="s">
        <v>1134</v>
      </c>
      <c r="C622" s="5" t="s">
        <v>1135</v>
      </c>
      <c r="D622" s="6"/>
      <c r="E622" s="6" t="s">
        <v>527</v>
      </c>
      <c r="F622" s="229">
        <v>22255</v>
      </c>
      <c r="I622" s="16">
        <v>33</v>
      </c>
      <c r="J622" s="13">
        <v>734415</v>
      </c>
      <c r="K622" s="16">
        <v>28</v>
      </c>
      <c r="L622" s="13">
        <v>623140</v>
      </c>
      <c r="M622" s="16">
        <v>28</v>
      </c>
      <c r="N622" s="171">
        <v>623140</v>
      </c>
      <c r="O622" s="16">
        <v>34</v>
      </c>
      <c r="P622" s="13">
        <v>756670</v>
      </c>
      <c r="Q622" s="16">
        <v>44</v>
      </c>
      <c r="R622" s="13">
        <v>979220</v>
      </c>
      <c r="S622" s="16">
        <v>29.81</v>
      </c>
      <c r="T622" s="13">
        <v>663421.55000000005</v>
      </c>
      <c r="U622" s="16">
        <v>0</v>
      </c>
      <c r="V622" s="13">
        <v>0</v>
      </c>
    </row>
    <row r="623" spans="1:22" ht="15" customHeight="1" x14ac:dyDescent="0.25">
      <c r="A623" s="5" t="s">
        <v>1136</v>
      </c>
      <c r="B623" s="6" t="s">
        <v>1137</v>
      </c>
      <c r="C623" s="5" t="s">
        <v>1138</v>
      </c>
      <c r="D623" s="6"/>
      <c r="E623" s="6" t="s">
        <v>527</v>
      </c>
      <c r="F623" s="229">
        <v>22255</v>
      </c>
      <c r="I623" s="16">
        <v>17</v>
      </c>
      <c r="J623" s="13">
        <v>378335</v>
      </c>
      <c r="K623" s="16">
        <v>20</v>
      </c>
      <c r="L623" s="13">
        <v>445100</v>
      </c>
      <c r="M623" s="16">
        <v>20</v>
      </c>
      <c r="N623" s="171">
        <v>445100</v>
      </c>
      <c r="O623" s="16">
        <v>20</v>
      </c>
      <c r="P623" s="13">
        <v>445100</v>
      </c>
      <c r="Q623" s="16">
        <v>16</v>
      </c>
      <c r="R623" s="13">
        <v>356080</v>
      </c>
      <c r="S623" s="16">
        <v>29.51</v>
      </c>
      <c r="T623" s="13">
        <v>656745.05000000005</v>
      </c>
      <c r="U623" s="16">
        <v>0</v>
      </c>
      <c r="V623" s="13">
        <v>0</v>
      </c>
    </row>
    <row r="624" spans="1:22" ht="15" customHeight="1" x14ac:dyDescent="0.25">
      <c r="A624" s="1"/>
      <c r="B624" s="4" t="s">
        <v>32</v>
      </c>
      <c r="C624" s="8" t="s">
        <v>33</v>
      </c>
      <c r="I624" s="245"/>
      <c r="J624" s="245"/>
      <c r="K624" s="245"/>
      <c r="L624" s="245"/>
      <c r="M624" s="245"/>
      <c r="N624" s="245"/>
      <c r="O624" s="245"/>
      <c r="P624" s="245"/>
      <c r="Q624" s="245"/>
      <c r="R624" s="245"/>
      <c r="S624" s="245"/>
      <c r="T624" s="245"/>
      <c r="U624" s="245"/>
      <c r="V624" s="245"/>
    </row>
    <row r="625" spans="1:22" ht="15" customHeight="1" x14ac:dyDescent="0.25">
      <c r="A625" s="5" t="s">
        <v>1139</v>
      </c>
      <c r="B625" s="6" t="s">
        <v>35</v>
      </c>
      <c r="C625" s="5" t="s">
        <v>1140</v>
      </c>
      <c r="I625" s="245"/>
      <c r="J625" s="245"/>
      <c r="K625" s="245"/>
      <c r="L625" s="245"/>
      <c r="M625" s="245"/>
      <c r="N625" s="245"/>
      <c r="O625" s="245"/>
      <c r="P625" s="245"/>
      <c r="Q625" s="245"/>
      <c r="R625" s="245"/>
      <c r="S625" s="245"/>
      <c r="T625" s="245"/>
      <c r="U625" s="245"/>
      <c r="V625" s="245"/>
    </row>
    <row r="626" spans="1:22" ht="45" customHeight="1" x14ac:dyDescent="0.25">
      <c r="A626" s="1"/>
      <c r="B626" s="4" t="s">
        <v>68</v>
      </c>
      <c r="C626" s="8" t="s">
        <v>69</v>
      </c>
      <c r="D626" s="4" t="s">
        <v>70</v>
      </c>
      <c r="E626" s="4" t="s">
        <v>71</v>
      </c>
      <c r="F626" s="228" t="s">
        <v>72</v>
      </c>
      <c r="I626" s="14" t="s">
        <v>73</v>
      </c>
      <c r="J626" s="15" t="s">
        <v>28</v>
      </c>
      <c r="K626" s="14" t="s">
        <v>73</v>
      </c>
      <c r="L626" s="15" t="s">
        <v>28</v>
      </c>
      <c r="M626" s="14" t="s">
        <v>73</v>
      </c>
      <c r="N626" s="172" t="s">
        <v>28</v>
      </c>
      <c r="O626" s="14" t="s">
        <v>73</v>
      </c>
      <c r="P626" s="15" t="s">
        <v>28</v>
      </c>
      <c r="Q626" s="14" t="s">
        <v>73</v>
      </c>
      <c r="R626" s="15" t="s">
        <v>28</v>
      </c>
      <c r="S626" s="14" t="s">
        <v>73</v>
      </c>
      <c r="T626" s="15" t="s">
        <v>28</v>
      </c>
      <c r="U626" s="14" t="s">
        <v>73</v>
      </c>
      <c r="V626" s="15" t="s">
        <v>28</v>
      </c>
    </row>
    <row r="627" spans="1:22" ht="15" customHeight="1" x14ac:dyDescent="0.25">
      <c r="A627" s="5" t="s">
        <v>1141</v>
      </c>
      <c r="B627" s="6" t="s">
        <v>1142</v>
      </c>
      <c r="C627" s="5" t="s">
        <v>1143</v>
      </c>
      <c r="D627" s="6"/>
      <c r="E627" s="6" t="s">
        <v>504</v>
      </c>
      <c r="F627" s="229">
        <v>401</v>
      </c>
      <c r="I627" s="16">
        <v>4058</v>
      </c>
      <c r="J627" s="13">
        <v>1627258</v>
      </c>
      <c r="K627" s="16">
        <v>4000</v>
      </c>
      <c r="L627" s="13">
        <v>1604000</v>
      </c>
      <c r="M627" s="16">
        <v>4000</v>
      </c>
      <c r="N627" s="171">
        <v>1604000</v>
      </c>
      <c r="O627" s="16">
        <v>4019</v>
      </c>
      <c r="P627" s="13">
        <v>1611619</v>
      </c>
      <c r="Q627" s="16">
        <v>2972</v>
      </c>
      <c r="R627" s="13">
        <v>1191772</v>
      </c>
      <c r="S627" s="16">
        <v>4266.3100000000004</v>
      </c>
      <c r="T627" s="13">
        <v>1710790.31</v>
      </c>
      <c r="U627" s="16">
        <v>0</v>
      </c>
      <c r="V627" s="13">
        <v>0</v>
      </c>
    </row>
    <row r="628" spans="1:22" ht="15" customHeight="1" x14ac:dyDescent="0.25">
      <c r="A628" s="5" t="s">
        <v>1144</v>
      </c>
      <c r="B628" s="6" t="s">
        <v>1145</v>
      </c>
      <c r="C628" s="5" t="s">
        <v>1146</v>
      </c>
      <c r="D628" s="6"/>
      <c r="E628" s="6" t="s">
        <v>504</v>
      </c>
      <c r="F628" s="229">
        <v>32</v>
      </c>
      <c r="I628" s="16">
        <v>4058</v>
      </c>
      <c r="J628" s="13">
        <v>129856</v>
      </c>
      <c r="K628" s="16">
        <v>5000</v>
      </c>
      <c r="L628" s="13">
        <v>160000</v>
      </c>
      <c r="M628" s="16">
        <v>5000</v>
      </c>
      <c r="N628" s="171">
        <v>160000</v>
      </c>
      <c r="O628" s="16">
        <v>4494</v>
      </c>
      <c r="P628" s="13">
        <v>143808</v>
      </c>
      <c r="Q628" s="16">
        <v>3061</v>
      </c>
      <c r="R628" s="13">
        <v>97952</v>
      </c>
      <c r="S628" s="16">
        <v>4419.74</v>
      </c>
      <c r="T628" s="13">
        <v>141431.67999999999</v>
      </c>
      <c r="U628" s="16">
        <v>0</v>
      </c>
      <c r="V628" s="13">
        <v>0</v>
      </c>
    </row>
    <row r="629" spans="1:22" ht="15" customHeight="1" x14ac:dyDescent="0.25">
      <c r="A629" s="5" t="s">
        <v>1147</v>
      </c>
      <c r="B629" s="6" t="s">
        <v>1148</v>
      </c>
      <c r="C629" s="5" t="s">
        <v>1149</v>
      </c>
      <c r="D629" s="6"/>
      <c r="E629" s="6" t="s">
        <v>504</v>
      </c>
      <c r="F629" s="229">
        <v>9</v>
      </c>
      <c r="I629" s="16">
        <v>4165</v>
      </c>
      <c r="J629" s="13">
        <v>37485</v>
      </c>
      <c r="K629" s="16">
        <v>5000</v>
      </c>
      <c r="L629" s="13">
        <v>45000</v>
      </c>
      <c r="M629" s="16">
        <v>5000</v>
      </c>
      <c r="N629" s="171">
        <v>45000</v>
      </c>
      <c r="O629" s="16">
        <v>4494</v>
      </c>
      <c r="P629" s="13">
        <v>40446</v>
      </c>
      <c r="Q629" s="16">
        <v>3061</v>
      </c>
      <c r="R629" s="13">
        <v>27549</v>
      </c>
      <c r="S629" s="16">
        <v>4311.82</v>
      </c>
      <c r="T629" s="13">
        <v>38806.379999999997</v>
      </c>
      <c r="U629" s="16">
        <v>0</v>
      </c>
      <c r="V629" s="13">
        <v>0</v>
      </c>
    </row>
    <row r="630" spans="1:22" ht="15" customHeight="1" x14ac:dyDescent="0.25">
      <c r="A630" s="1"/>
      <c r="B630" s="4" t="s">
        <v>32</v>
      </c>
      <c r="C630" s="8" t="s">
        <v>33</v>
      </c>
      <c r="I630" s="245"/>
      <c r="J630" s="245"/>
      <c r="K630" s="245"/>
      <c r="L630" s="245"/>
      <c r="M630" s="245"/>
      <c r="N630" s="245"/>
      <c r="O630" s="245"/>
      <c r="P630" s="245"/>
      <c r="Q630" s="245"/>
      <c r="R630" s="245"/>
      <c r="S630" s="245"/>
      <c r="T630" s="245"/>
      <c r="U630" s="245"/>
      <c r="V630" s="245"/>
    </row>
    <row r="631" spans="1:22" ht="15" customHeight="1" x14ac:dyDescent="0.25">
      <c r="A631" s="5" t="s">
        <v>1150</v>
      </c>
      <c r="B631" s="6" t="s">
        <v>35</v>
      </c>
      <c r="C631" s="5" t="s">
        <v>1151</v>
      </c>
      <c r="I631" s="245"/>
      <c r="J631" s="245"/>
      <c r="K631" s="245"/>
      <c r="L631" s="245"/>
      <c r="M631" s="245"/>
      <c r="N631" s="245"/>
      <c r="O631" s="245"/>
      <c r="P631" s="245"/>
      <c r="Q631" s="245"/>
      <c r="R631" s="245"/>
      <c r="S631" s="245"/>
      <c r="T631" s="245"/>
      <c r="U631" s="245"/>
      <c r="V631" s="245"/>
    </row>
    <row r="632" spans="1:22" ht="45" customHeight="1" x14ac:dyDescent="0.25">
      <c r="A632" s="1"/>
      <c r="B632" s="4" t="s">
        <v>68</v>
      </c>
      <c r="C632" s="8" t="s">
        <v>69</v>
      </c>
      <c r="D632" s="4" t="s">
        <v>70</v>
      </c>
      <c r="E632" s="4" t="s">
        <v>71</v>
      </c>
      <c r="F632" s="228" t="s">
        <v>72</v>
      </c>
      <c r="I632" s="14" t="s">
        <v>73</v>
      </c>
      <c r="J632" s="15" t="s">
        <v>28</v>
      </c>
      <c r="K632" s="14" t="s">
        <v>73</v>
      </c>
      <c r="L632" s="15" t="s">
        <v>28</v>
      </c>
      <c r="M632" s="14" t="s">
        <v>73</v>
      </c>
      <c r="N632" s="172" t="s">
        <v>28</v>
      </c>
      <c r="O632" s="14" t="s">
        <v>73</v>
      </c>
      <c r="P632" s="15" t="s">
        <v>28</v>
      </c>
      <c r="Q632" s="14" t="s">
        <v>73</v>
      </c>
      <c r="R632" s="15" t="s">
        <v>28</v>
      </c>
      <c r="S632" s="14" t="s">
        <v>73</v>
      </c>
      <c r="T632" s="15" t="s">
        <v>28</v>
      </c>
      <c r="U632" s="14" t="s">
        <v>73</v>
      </c>
      <c r="V632" s="15" t="s">
        <v>28</v>
      </c>
    </row>
    <row r="633" spans="1:22" ht="15" customHeight="1" x14ac:dyDescent="0.25">
      <c r="A633" s="5" t="s">
        <v>1152</v>
      </c>
      <c r="B633" s="6" t="s">
        <v>1153</v>
      </c>
      <c r="C633" s="5" t="s">
        <v>1154</v>
      </c>
      <c r="D633" s="6"/>
      <c r="E633" s="6" t="s">
        <v>504</v>
      </c>
      <c r="F633" s="229">
        <v>54</v>
      </c>
      <c r="I633" s="16">
        <v>310</v>
      </c>
      <c r="J633" s="13">
        <v>16740</v>
      </c>
      <c r="K633" s="16">
        <v>2500</v>
      </c>
      <c r="L633" s="13">
        <v>135000</v>
      </c>
      <c r="M633" s="16">
        <v>2500</v>
      </c>
      <c r="N633" s="171">
        <v>135000</v>
      </c>
      <c r="O633" s="16">
        <v>1098</v>
      </c>
      <c r="P633" s="13">
        <v>59292</v>
      </c>
      <c r="Q633" s="16">
        <v>1326</v>
      </c>
      <c r="R633" s="13">
        <v>71604</v>
      </c>
      <c r="S633" s="16">
        <v>2270.09</v>
      </c>
      <c r="T633" s="13">
        <v>122584.86</v>
      </c>
      <c r="U633" s="16">
        <v>0</v>
      </c>
      <c r="V633" s="13">
        <v>0</v>
      </c>
    </row>
    <row r="634" spans="1:22" ht="15" customHeight="1" x14ac:dyDescent="0.25">
      <c r="A634" s="1"/>
      <c r="B634" s="4" t="s">
        <v>32</v>
      </c>
      <c r="C634" s="8" t="s">
        <v>33</v>
      </c>
      <c r="I634" s="245"/>
      <c r="J634" s="245"/>
      <c r="K634" s="245"/>
      <c r="L634" s="245"/>
      <c r="M634" s="245"/>
      <c r="N634" s="245"/>
      <c r="O634" s="245"/>
      <c r="P634" s="245"/>
      <c r="Q634" s="245"/>
      <c r="R634" s="245"/>
      <c r="S634" s="245"/>
      <c r="T634" s="245"/>
      <c r="U634" s="245"/>
      <c r="V634" s="245"/>
    </row>
    <row r="635" spans="1:22" ht="15" customHeight="1" x14ac:dyDescent="0.25">
      <c r="A635" s="5" t="s">
        <v>1155</v>
      </c>
      <c r="B635" s="6" t="s">
        <v>35</v>
      </c>
      <c r="C635" s="5" t="s">
        <v>1156</v>
      </c>
      <c r="I635" s="245"/>
      <c r="J635" s="245"/>
      <c r="K635" s="245"/>
      <c r="L635" s="245"/>
      <c r="M635" s="245"/>
      <c r="N635" s="245"/>
      <c r="O635" s="245"/>
      <c r="P635" s="245"/>
      <c r="Q635" s="245"/>
      <c r="R635" s="245"/>
      <c r="S635" s="245"/>
      <c r="T635" s="245"/>
      <c r="U635" s="245"/>
      <c r="V635" s="245"/>
    </row>
    <row r="636" spans="1:22" ht="45" customHeight="1" x14ac:dyDescent="0.25">
      <c r="A636" s="1"/>
      <c r="B636" s="4" t="s">
        <v>68</v>
      </c>
      <c r="C636" s="8" t="s">
        <v>69</v>
      </c>
      <c r="D636" s="4" t="s">
        <v>70</v>
      </c>
      <c r="E636" s="4" t="s">
        <v>71</v>
      </c>
      <c r="F636" s="228" t="s">
        <v>72</v>
      </c>
      <c r="I636" s="14" t="s">
        <v>73</v>
      </c>
      <c r="J636" s="15" t="s">
        <v>28</v>
      </c>
      <c r="K636" s="14" t="s">
        <v>73</v>
      </c>
      <c r="L636" s="15" t="s">
        <v>28</v>
      </c>
      <c r="M636" s="14" t="s">
        <v>73</v>
      </c>
      <c r="N636" s="172" t="s">
        <v>28</v>
      </c>
      <c r="O636" s="14" t="s">
        <v>73</v>
      </c>
      <c r="P636" s="15" t="s">
        <v>28</v>
      </c>
      <c r="Q636" s="14" t="s">
        <v>73</v>
      </c>
      <c r="R636" s="15" t="s">
        <v>28</v>
      </c>
      <c r="S636" s="14" t="s">
        <v>73</v>
      </c>
      <c r="T636" s="15" t="s">
        <v>28</v>
      </c>
      <c r="U636" s="14" t="s">
        <v>73</v>
      </c>
      <c r="V636" s="15" t="s">
        <v>28</v>
      </c>
    </row>
    <row r="637" spans="1:22" ht="15" customHeight="1" x14ac:dyDescent="0.25">
      <c r="A637" s="5" t="s">
        <v>1157</v>
      </c>
      <c r="B637" s="6" t="s">
        <v>1158</v>
      </c>
      <c r="C637" s="5" t="s">
        <v>1159</v>
      </c>
      <c r="D637" s="6"/>
      <c r="E637" s="6" t="s">
        <v>504</v>
      </c>
      <c r="F637" s="229">
        <v>451</v>
      </c>
      <c r="I637" s="16">
        <v>1127</v>
      </c>
      <c r="J637" s="13">
        <v>508277</v>
      </c>
      <c r="K637" s="16">
        <v>4000</v>
      </c>
      <c r="L637" s="13">
        <v>1804000</v>
      </c>
      <c r="M637" s="16">
        <v>4000</v>
      </c>
      <c r="N637" s="171">
        <v>1804000</v>
      </c>
      <c r="O637" s="16">
        <v>1377</v>
      </c>
      <c r="P637" s="13">
        <v>621027</v>
      </c>
      <c r="Q637" s="16">
        <v>1768</v>
      </c>
      <c r="R637" s="13">
        <v>797368</v>
      </c>
      <c r="S637" s="16">
        <v>1675.66</v>
      </c>
      <c r="T637" s="13">
        <v>755722.66</v>
      </c>
      <c r="U637" s="16">
        <v>0</v>
      </c>
      <c r="V637" s="13">
        <v>0</v>
      </c>
    </row>
    <row r="638" spans="1:22" ht="15" customHeight="1" x14ac:dyDescent="0.25">
      <c r="A638" s="1"/>
      <c r="B638" s="4" t="s">
        <v>32</v>
      </c>
      <c r="C638" s="8" t="s">
        <v>33</v>
      </c>
      <c r="I638" s="245"/>
      <c r="J638" s="245"/>
      <c r="K638" s="245"/>
      <c r="L638" s="245"/>
      <c r="M638" s="245"/>
      <c r="N638" s="245"/>
      <c r="O638" s="245"/>
      <c r="P638" s="245"/>
      <c r="Q638" s="245"/>
      <c r="R638" s="245"/>
      <c r="S638" s="245"/>
      <c r="T638" s="245"/>
      <c r="U638" s="245"/>
      <c r="V638" s="245"/>
    </row>
    <row r="639" spans="1:22" ht="15" customHeight="1" x14ac:dyDescent="0.25">
      <c r="A639" s="5" t="s">
        <v>1160</v>
      </c>
      <c r="B639" s="6" t="s">
        <v>35</v>
      </c>
      <c r="C639" s="5" t="s">
        <v>1161</v>
      </c>
      <c r="I639" s="245"/>
      <c r="J639" s="245"/>
      <c r="K639" s="245"/>
      <c r="L639" s="245"/>
      <c r="M639" s="245"/>
      <c r="N639" s="245"/>
      <c r="O639" s="245"/>
      <c r="P639" s="245"/>
      <c r="Q639" s="245"/>
      <c r="R639" s="245"/>
      <c r="S639" s="245"/>
      <c r="T639" s="245"/>
      <c r="U639" s="245"/>
      <c r="V639" s="245"/>
    </row>
    <row r="640" spans="1:22" ht="45" customHeight="1" x14ac:dyDescent="0.25">
      <c r="A640" s="1"/>
      <c r="B640" s="4" t="s">
        <v>68</v>
      </c>
      <c r="C640" s="8" t="s">
        <v>69</v>
      </c>
      <c r="D640" s="4" t="s">
        <v>70</v>
      </c>
      <c r="E640" s="4" t="s">
        <v>71</v>
      </c>
      <c r="F640" s="228" t="s">
        <v>72</v>
      </c>
      <c r="I640" s="14" t="s">
        <v>73</v>
      </c>
      <c r="J640" s="15" t="s">
        <v>28</v>
      </c>
      <c r="K640" s="14" t="s">
        <v>73</v>
      </c>
      <c r="L640" s="15" t="s">
        <v>28</v>
      </c>
      <c r="M640" s="14" t="s">
        <v>73</v>
      </c>
      <c r="N640" s="172" t="s">
        <v>28</v>
      </c>
      <c r="O640" s="14" t="s">
        <v>73</v>
      </c>
      <c r="P640" s="15" t="s">
        <v>28</v>
      </c>
      <c r="Q640" s="14" t="s">
        <v>73</v>
      </c>
      <c r="R640" s="15" t="s">
        <v>28</v>
      </c>
      <c r="S640" s="14" t="s">
        <v>73</v>
      </c>
      <c r="T640" s="15" t="s">
        <v>28</v>
      </c>
      <c r="U640" s="14" t="s">
        <v>73</v>
      </c>
      <c r="V640" s="15" t="s">
        <v>28</v>
      </c>
    </row>
    <row r="641" spans="1:22" ht="15" customHeight="1" x14ac:dyDescent="0.25">
      <c r="A641" s="5" t="s">
        <v>1162</v>
      </c>
      <c r="B641" s="6" t="s">
        <v>1163</v>
      </c>
      <c r="C641" s="5" t="s">
        <v>1164</v>
      </c>
      <c r="D641" s="6"/>
      <c r="E641" s="6" t="s">
        <v>504</v>
      </c>
      <c r="F641" s="229">
        <v>3</v>
      </c>
      <c r="I641" s="16">
        <v>13200</v>
      </c>
      <c r="J641" s="13">
        <v>39600</v>
      </c>
      <c r="K641" s="16">
        <v>20000</v>
      </c>
      <c r="L641" s="13">
        <v>60000</v>
      </c>
      <c r="M641" s="16">
        <v>20000</v>
      </c>
      <c r="N641" s="171">
        <v>60000</v>
      </c>
      <c r="O641" s="16">
        <v>13134</v>
      </c>
      <c r="P641" s="13">
        <v>39402</v>
      </c>
      <c r="Q641" s="16">
        <v>13318</v>
      </c>
      <c r="R641" s="13">
        <v>39954</v>
      </c>
      <c r="S641" s="16">
        <v>14411.88</v>
      </c>
      <c r="T641" s="13">
        <v>43235.64</v>
      </c>
      <c r="U641" s="16">
        <v>0</v>
      </c>
      <c r="V641" s="13">
        <v>0</v>
      </c>
    </row>
    <row r="642" spans="1:22" ht="15" customHeight="1" x14ac:dyDescent="0.25">
      <c r="A642" s="5" t="s">
        <v>1165</v>
      </c>
      <c r="B642" s="6" t="s">
        <v>1166</v>
      </c>
      <c r="C642" s="5" t="s">
        <v>1167</v>
      </c>
      <c r="D642" s="6"/>
      <c r="E642" s="6" t="s">
        <v>504</v>
      </c>
      <c r="F642" s="229">
        <v>1</v>
      </c>
      <c r="I642" s="16">
        <v>12366</v>
      </c>
      <c r="J642" s="13">
        <v>12366</v>
      </c>
      <c r="K642" s="16">
        <v>18000</v>
      </c>
      <c r="L642" s="13">
        <v>18000</v>
      </c>
      <c r="M642" s="16">
        <v>18000</v>
      </c>
      <c r="N642" s="171">
        <v>18000</v>
      </c>
      <c r="O642" s="16">
        <v>10480</v>
      </c>
      <c r="P642" s="13">
        <v>10480</v>
      </c>
      <c r="Q642" s="16">
        <v>11882</v>
      </c>
      <c r="R642" s="13">
        <v>11882</v>
      </c>
      <c r="S642" s="16">
        <v>14116.82</v>
      </c>
      <c r="T642" s="13">
        <v>14116.82</v>
      </c>
      <c r="U642" s="16">
        <v>0</v>
      </c>
      <c r="V642" s="13">
        <v>0</v>
      </c>
    </row>
    <row r="643" spans="1:22" ht="15" customHeight="1" x14ac:dyDescent="0.25">
      <c r="A643" s="5" t="s">
        <v>1168</v>
      </c>
      <c r="B643" s="6" t="s">
        <v>1169</v>
      </c>
      <c r="C643" s="5" t="s">
        <v>1170</v>
      </c>
      <c r="D643" s="6"/>
      <c r="E643" s="6" t="s">
        <v>447</v>
      </c>
      <c r="F643" s="229">
        <v>1</v>
      </c>
      <c r="I643" s="16">
        <v>297660</v>
      </c>
      <c r="J643" s="13">
        <v>297660</v>
      </c>
      <c r="K643" s="16">
        <v>15000</v>
      </c>
      <c r="L643" s="13">
        <v>15000</v>
      </c>
      <c r="M643" s="16">
        <v>15000</v>
      </c>
      <c r="N643" s="171">
        <v>15000</v>
      </c>
      <c r="O643" s="16">
        <v>521598</v>
      </c>
      <c r="P643" s="13">
        <v>521598</v>
      </c>
      <c r="Q643" s="16">
        <v>442939</v>
      </c>
      <c r="R643" s="13">
        <v>442939</v>
      </c>
      <c r="S643" s="16">
        <v>647268.43000000005</v>
      </c>
      <c r="T643" s="13">
        <v>647268.43000000005</v>
      </c>
      <c r="U643" s="16">
        <v>0</v>
      </c>
      <c r="V643" s="13">
        <v>0</v>
      </c>
    </row>
    <row r="644" spans="1:22" ht="15" customHeight="1" x14ac:dyDescent="0.25">
      <c r="A644" s="1"/>
      <c r="B644" s="4" t="s">
        <v>32</v>
      </c>
      <c r="C644" s="8" t="s">
        <v>33</v>
      </c>
      <c r="I644" s="245"/>
      <c r="J644" s="245"/>
      <c r="K644" s="245"/>
      <c r="L644" s="245"/>
      <c r="M644" s="245"/>
      <c r="N644" s="245"/>
      <c r="O644" s="245"/>
      <c r="P644" s="245"/>
      <c r="Q644" s="245"/>
      <c r="R644" s="245"/>
      <c r="S644" s="245"/>
      <c r="T644" s="245"/>
      <c r="U644" s="245"/>
      <c r="V644" s="245"/>
    </row>
    <row r="645" spans="1:22" ht="15" customHeight="1" x14ac:dyDescent="0.25">
      <c r="A645" s="5" t="s">
        <v>1171</v>
      </c>
      <c r="B645" s="6" t="s">
        <v>35</v>
      </c>
      <c r="C645" s="5" t="s">
        <v>1172</v>
      </c>
      <c r="I645" s="245"/>
      <c r="J645" s="245"/>
      <c r="K645" s="245"/>
      <c r="L645" s="245"/>
      <c r="M645" s="245"/>
      <c r="N645" s="245"/>
      <c r="O645" s="245"/>
      <c r="P645" s="245"/>
      <c r="Q645" s="245"/>
      <c r="R645" s="245"/>
      <c r="S645" s="245"/>
      <c r="T645" s="245"/>
      <c r="U645" s="245"/>
      <c r="V645" s="245"/>
    </row>
    <row r="646" spans="1:22" ht="45" customHeight="1" x14ac:dyDescent="0.25">
      <c r="A646" s="1"/>
      <c r="B646" s="4" t="s">
        <v>68</v>
      </c>
      <c r="C646" s="8" t="s">
        <v>69</v>
      </c>
      <c r="D646" s="4" t="s">
        <v>70</v>
      </c>
      <c r="E646" s="4" t="s">
        <v>71</v>
      </c>
      <c r="F646" s="228" t="s">
        <v>72</v>
      </c>
      <c r="I646" s="14" t="s">
        <v>73</v>
      </c>
      <c r="J646" s="15" t="s">
        <v>28</v>
      </c>
      <c r="K646" s="14" t="s">
        <v>73</v>
      </c>
      <c r="L646" s="15" t="s">
        <v>28</v>
      </c>
      <c r="M646" s="14" t="s">
        <v>73</v>
      </c>
      <c r="N646" s="172" t="s">
        <v>28</v>
      </c>
      <c r="O646" s="14" t="s">
        <v>73</v>
      </c>
      <c r="P646" s="15" t="s">
        <v>28</v>
      </c>
      <c r="Q646" s="14" t="s">
        <v>73</v>
      </c>
      <c r="R646" s="15" t="s">
        <v>28</v>
      </c>
      <c r="S646" s="14" t="s">
        <v>73</v>
      </c>
      <c r="T646" s="15" t="s">
        <v>28</v>
      </c>
      <c r="U646" s="14" t="s">
        <v>73</v>
      </c>
      <c r="V646" s="15" t="s">
        <v>28</v>
      </c>
    </row>
    <row r="647" spans="1:22" ht="15" customHeight="1" x14ac:dyDescent="0.25">
      <c r="A647" s="5" t="s">
        <v>1173</v>
      </c>
      <c r="B647" s="6" t="s">
        <v>1174</v>
      </c>
      <c r="C647" s="5" t="s">
        <v>1175</v>
      </c>
      <c r="D647" s="6"/>
      <c r="E647" s="6" t="s">
        <v>527</v>
      </c>
      <c r="F647" s="229">
        <v>1100</v>
      </c>
      <c r="I647" s="16">
        <v>196</v>
      </c>
      <c r="J647" s="13">
        <v>215600</v>
      </c>
      <c r="K647" s="16">
        <v>205</v>
      </c>
      <c r="L647" s="13">
        <v>225500</v>
      </c>
      <c r="M647" s="16">
        <v>205</v>
      </c>
      <c r="N647" s="171">
        <v>225500</v>
      </c>
      <c r="O647" s="16">
        <v>157</v>
      </c>
      <c r="P647" s="13">
        <v>172700</v>
      </c>
      <c r="Q647" s="16">
        <v>332</v>
      </c>
      <c r="R647" s="13">
        <v>365200</v>
      </c>
      <c r="S647" s="16">
        <v>86.04</v>
      </c>
      <c r="T647" s="13">
        <v>94644</v>
      </c>
      <c r="U647" s="16">
        <v>0</v>
      </c>
      <c r="V647" s="13">
        <v>0</v>
      </c>
    </row>
    <row r="648" spans="1:22" ht="15" customHeight="1" x14ac:dyDescent="0.25">
      <c r="A648" s="5" t="s">
        <v>1176</v>
      </c>
      <c r="B648" s="6" t="s">
        <v>1177</v>
      </c>
      <c r="C648" s="5" t="s">
        <v>1178</v>
      </c>
      <c r="D648" s="6"/>
      <c r="E648" s="6" t="s">
        <v>527</v>
      </c>
      <c r="F648" s="229">
        <v>66</v>
      </c>
      <c r="I648" s="16">
        <v>326</v>
      </c>
      <c r="J648" s="13">
        <v>21516</v>
      </c>
      <c r="K648" s="16">
        <v>280</v>
      </c>
      <c r="L648" s="13">
        <v>18480</v>
      </c>
      <c r="M648" s="16">
        <v>280</v>
      </c>
      <c r="N648" s="171">
        <v>18480</v>
      </c>
      <c r="O648" s="16">
        <v>185</v>
      </c>
      <c r="P648" s="13">
        <v>12210</v>
      </c>
      <c r="Q648" s="16">
        <v>436</v>
      </c>
      <c r="R648" s="13">
        <v>28776</v>
      </c>
      <c r="S648" s="16">
        <v>161.33000000000001</v>
      </c>
      <c r="T648" s="13">
        <v>10647.78</v>
      </c>
      <c r="U648" s="16">
        <v>0</v>
      </c>
      <c r="V648" s="13">
        <v>0</v>
      </c>
    </row>
    <row r="649" spans="1:22" ht="15" customHeight="1" x14ac:dyDescent="0.25">
      <c r="A649" s="1"/>
      <c r="B649" s="4" t="s">
        <v>32</v>
      </c>
      <c r="C649" s="8" t="s">
        <v>33</v>
      </c>
      <c r="I649" s="245"/>
      <c r="J649" s="245"/>
      <c r="K649" s="245"/>
      <c r="L649" s="245"/>
      <c r="M649" s="245"/>
      <c r="N649" s="245"/>
      <c r="O649" s="245"/>
      <c r="P649" s="245"/>
      <c r="Q649" s="245"/>
      <c r="R649" s="245"/>
      <c r="S649" s="245"/>
      <c r="T649" s="245"/>
      <c r="U649" s="245"/>
      <c r="V649" s="245"/>
    </row>
    <row r="650" spans="1:22" ht="15" customHeight="1" x14ac:dyDescent="0.25">
      <c r="A650" s="5" t="s">
        <v>1179</v>
      </c>
      <c r="B650" s="6" t="s">
        <v>35</v>
      </c>
      <c r="C650" s="5" t="s">
        <v>486</v>
      </c>
      <c r="I650" s="245"/>
      <c r="J650" s="245"/>
      <c r="K650" s="245"/>
      <c r="L650" s="245"/>
      <c r="M650" s="245"/>
      <c r="N650" s="245"/>
      <c r="O650" s="245"/>
      <c r="P650" s="245"/>
      <c r="Q650" s="245"/>
      <c r="R650" s="245"/>
      <c r="S650" s="245"/>
      <c r="T650" s="245"/>
      <c r="U650" s="245"/>
      <c r="V650" s="245"/>
    </row>
    <row r="651" spans="1:22" ht="45" customHeight="1" x14ac:dyDescent="0.25">
      <c r="A651" s="1"/>
      <c r="B651" s="4" t="s">
        <v>68</v>
      </c>
      <c r="C651" s="8" t="s">
        <v>69</v>
      </c>
      <c r="D651" s="4" t="s">
        <v>70</v>
      </c>
      <c r="E651" s="4" t="s">
        <v>71</v>
      </c>
      <c r="F651" s="228" t="s">
        <v>72</v>
      </c>
      <c r="I651" s="14" t="s">
        <v>73</v>
      </c>
      <c r="J651" s="15" t="s">
        <v>28</v>
      </c>
      <c r="K651" s="14" t="s">
        <v>73</v>
      </c>
      <c r="L651" s="15" t="s">
        <v>28</v>
      </c>
      <c r="M651" s="14" t="s">
        <v>73</v>
      </c>
      <c r="N651" s="172" t="s">
        <v>28</v>
      </c>
      <c r="O651" s="14" t="s">
        <v>73</v>
      </c>
      <c r="P651" s="15" t="s">
        <v>28</v>
      </c>
      <c r="Q651" s="14" t="s">
        <v>73</v>
      </c>
      <c r="R651" s="15" t="s">
        <v>28</v>
      </c>
      <c r="S651" s="14" t="s">
        <v>73</v>
      </c>
      <c r="T651" s="15" t="s">
        <v>28</v>
      </c>
      <c r="U651" s="14" t="s">
        <v>73</v>
      </c>
      <c r="V651" s="15" t="s">
        <v>28</v>
      </c>
    </row>
    <row r="652" spans="1:22" ht="15" customHeight="1" x14ac:dyDescent="0.25">
      <c r="A652" s="5" t="s">
        <v>1180</v>
      </c>
      <c r="B652" s="6" t="s">
        <v>1181</v>
      </c>
      <c r="C652" s="5" t="s">
        <v>624</v>
      </c>
      <c r="D652" s="6"/>
      <c r="E652" s="6" t="s">
        <v>275</v>
      </c>
      <c r="F652" s="229">
        <v>1</v>
      </c>
      <c r="I652" s="16">
        <v>0</v>
      </c>
      <c r="J652" s="13">
        <v>0</v>
      </c>
      <c r="K652" s="16">
        <v>0</v>
      </c>
      <c r="L652" s="13">
        <v>0</v>
      </c>
      <c r="M652" s="16">
        <v>0</v>
      </c>
      <c r="N652" s="171">
        <v>0</v>
      </c>
      <c r="O652" s="16">
        <v>0</v>
      </c>
      <c r="P652" s="13">
        <v>0</v>
      </c>
      <c r="Q652" s="16">
        <v>0</v>
      </c>
      <c r="R652" s="13">
        <v>0</v>
      </c>
      <c r="S652" s="16">
        <v>0</v>
      </c>
      <c r="T652" s="13">
        <v>0</v>
      </c>
      <c r="U652" s="16">
        <v>9464427.5199999996</v>
      </c>
      <c r="V652" s="13">
        <v>9464427.5199999996</v>
      </c>
    </row>
    <row r="653" spans="1:22" ht="15" customHeight="1" x14ac:dyDescent="0.25">
      <c r="A653" s="1"/>
      <c r="B653" s="4" t="s">
        <v>32</v>
      </c>
      <c r="C653" s="8" t="s">
        <v>33</v>
      </c>
      <c r="I653" s="245"/>
      <c r="J653" s="245"/>
      <c r="K653" s="245"/>
      <c r="L653" s="245"/>
      <c r="M653" s="245"/>
      <c r="N653" s="245"/>
      <c r="O653" s="245"/>
      <c r="P653" s="245"/>
      <c r="Q653" s="245"/>
      <c r="R653" s="245"/>
      <c r="S653" s="245"/>
      <c r="T653" s="245"/>
      <c r="U653" s="245"/>
      <c r="V653" s="245"/>
    </row>
    <row r="654" spans="1:22" ht="15" customHeight="1" x14ac:dyDescent="0.25">
      <c r="A654" s="5" t="s">
        <v>1182</v>
      </c>
      <c r="B654" s="6" t="s">
        <v>35</v>
      </c>
      <c r="C654" s="5" t="s">
        <v>491</v>
      </c>
      <c r="I654" s="245"/>
      <c r="J654" s="245"/>
      <c r="K654" s="245"/>
      <c r="L654" s="245"/>
      <c r="M654" s="245"/>
      <c r="N654" s="245"/>
      <c r="O654" s="245"/>
      <c r="P654" s="245"/>
      <c r="Q654" s="245"/>
      <c r="R654" s="245"/>
      <c r="S654" s="245"/>
      <c r="T654" s="245"/>
      <c r="U654" s="245"/>
      <c r="V654" s="245"/>
    </row>
    <row r="655" spans="1:22" x14ac:dyDescent="0.25">
      <c r="A655" s="246" t="s">
        <v>1183</v>
      </c>
      <c r="B655" s="246"/>
      <c r="C655" s="246"/>
      <c r="D655" s="247"/>
      <c r="E655" s="247"/>
      <c r="F655" s="246"/>
      <c r="I655" s="12" t="s">
        <v>1184</v>
      </c>
      <c r="J655" s="13">
        <v>10527372</v>
      </c>
      <c r="K655" s="12" t="s">
        <v>1184</v>
      </c>
      <c r="L655" s="13">
        <v>20538380</v>
      </c>
      <c r="M655" s="12" t="s">
        <v>1184</v>
      </c>
      <c r="N655" s="171">
        <v>20538380</v>
      </c>
      <c r="O655" s="12" t="s">
        <v>1184</v>
      </c>
      <c r="P655" s="13">
        <v>16447988</v>
      </c>
      <c r="Q655" s="12" t="s">
        <v>1184</v>
      </c>
      <c r="R655" s="13">
        <v>25006803</v>
      </c>
      <c r="S655" s="12" t="s">
        <v>1184</v>
      </c>
      <c r="T655" s="13">
        <v>16262964.130000001</v>
      </c>
      <c r="U655" s="12" t="s">
        <v>1184</v>
      </c>
      <c r="V655" s="13">
        <v>34750116.82</v>
      </c>
    </row>
    <row r="656" spans="1:22" ht="15" customHeight="1" x14ac:dyDescent="0.25">
      <c r="A656" s="1"/>
      <c r="B656" s="4" t="s">
        <v>32</v>
      </c>
      <c r="C656" s="8" t="s">
        <v>33</v>
      </c>
      <c r="I656" s="245"/>
      <c r="J656" s="245"/>
      <c r="K656" s="245"/>
      <c r="L656" s="245"/>
      <c r="M656" s="245"/>
      <c r="N656" s="245"/>
      <c r="O656" s="245"/>
      <c r="P656" s="245"/>
      <c r="Q656" s="245"/>
      <c r="R656" s="245"/>
      <c r="S656" s="245"/>
      <c r="T656" s="245"/>
      <c r="U656" s="245"/>
      <c r="V656" s="245"/>
    </row>
    <row r="657" spans="1:22" ht="15" customHeight="1" x14ac:dyDescent="0.25">
      <c r="A657" s="5" t="s">
        <v>1185</v>
      </c>
      <c r="B657" s="6" t="s">
        <v>35</v>
      </c>
      <c r="C657" s="5" t="s">
        <v>1186</v>
      </c>
      <c r="I657" s="245"/>
      <c r="J657" s="245"/>
      <c r="K657" s="245"/>
      <c r="L657" s="245"/>
      <c r="M657" s="245"/>
      <c r="N657" s="245"/>
      <c r="O657" s="245"/>
      <c r="P657" s="245"/>
      <c r="Q657" s="245"/>
      <c r="R657" s="245"/>
      <c r="S657" s="245"/>
      <c r="T657" s="245"/>
      <c r="U657" s="245"/>
      <c r="V657" s="245"/>
    </row>
    <row r="658" spans="1:22" ht="15" customHeight="1" x14ac:dyDescent="0.25">
      <c r="A658" s="5" t="s">
        <v>1187</v>
      </c>
      <c r="B658" s="6" t="s">
        <v>35</v>
      </c>
      <c r="C658" s="5" t="s">
        <v>1188</v>
      </c>
      <c r="I658" s="245"/>
      <c r="J658" s="245"/>
      <c r="K658" s="245"/>
      <c r="L658" s="245"/>
      <c r="M658" s="245"/>
      <c r="N658" s="245"/>
      <c r="O658" s="245"/>
      <c r="P658" s="245"/>
      <c r="Q658" s="245"/>
      <c r="R658" s="245"/>
      <c r="S658" s="245"/>
      <c r="T658" s="245"/>
      <c r="U658" s="245"/>
      <c r="V658" s="245"/>
    </row>
    <row r="659" spans="1:22" ht="45" customHeight="1" x14ac:dyDescent="0.25">
      <c r="A659" s="1"/>
      <c r="B659" s="4" t="s">
        <v>68</v>
      </c>
      <c r="C659" s="8" t="s">
        <v>69</v>
      </c>
      <c r="D659" s="4" t="s">
        <v>70</v>
      </c>
      <c r="E659" s="4" t="s">
        <v>71</v>
      </c>
      <c r="F659" s="228" t="s">
        <v>72</v>
      </c>
      <c r="I659" s="14" t="s">
        <v>73</v>
      </c>
      <c r="J659" s="15" t="s">
        <v>28</v>
      </c>
      <c r="K659" s="14" t="s">
        <v>73</v>
      </c>
      <c r="L659" s="15" t="s">
        <v>28</v>
      </c>
      <c r="M659" s="14" t="s">
        <v>73</v>
      </c>
      <c r="N659" s="172" t="s">
        <v>28</v>
      </c>
      <c r="O659" s="14" t="s">
        <v>73</v>
      </c>
      <c r="P659" s="15" t="s">
        <v>28</v>
      </c>
      <c r="Q659" s="14" t="s">
        <v>73</v>
      </c>
      <c r="R659" s="15" t="s">
        <v>28</v>
      </c>
      <c r="S659" s="14" t="s">
        <v>73</v>
      </c>
      <c r="T659" s="15" t="s">
        <v>28</v>
      </c>
      <c r="U659" s="14" t="s">
        <v>73</v>
      </c>
      <c r="V659" s="15" t="s">
        <v>28</v>
      </c>
    </row>
    <row r="660" spans="1:22" ht="15" customHeight="1" x14ac:dyDescent="0.25">
      <c r="A660" s="5" t="s">
        <v>1189</v>
      </c>
      <c r="B660" s="6" t="s">
        <v>1190</v>
      </c>
      <c r="C660" s="5" t="s">
        <v>1191</v>
      </c>
      <c r="D660" s="6"/>
      <c r="E660" s="6" t="s">
        <v>527</v>
      </c>
      <c r="F660" s="229">
        <v>5990</v>
      </c>
      <c r="I660" s="16">
        <v>166</v>
      </c>
      <c r="J660" s="13">
        <v>994340</v>
      </c>
      <c r="K660" s="16">
        <v>180</v>
      </c>
      <c r="L660" s="13">
        <v>1078200</v>
      </c>
      <c r="M660" s="16">
        <v>180</v>
      </c>
      <c r="N660" s="171">
        <v>1078200</v>
      </c>
      <c r="O660" s="16">
        <v>207</v>
      </c>
      <c r="P660" s="13">
        <v>1239930</v>
      </c>
      <c r="Q660" s="16">
        <v>203</v>
      </c>
      <c r="R660" s="13">
        <v>1215970</v>
      </c>
      <c r="S660" s="16">
        <v>268.88</v>
      </c>
      <c r="T660" s="13">
        <v>1610591.2</v>
      </c>
      <c r="U660" s="16">
        <v>0</v>
      </c>
      <c r="V660" s="13">
        <v>0</v>
      </c>
    </row>
    <row r="661" spans="1:22" ht="15" customHeight="1" x14ac:dyDescent="0.25">
      <c r="A661" s="5" t="s">
        <v>1192</v>
      </c>
      <c r="B661" s="6" t="s">
        <v>1193</v>
      </c>
      <c r="C661" s="5" t="s">
        <v>1194</v>
      </c>
      <c r="D661" s="6"/>
      <c r="E661" s="6" t="s">
        <v>527</v>
      </c>
      <c r="F661" s="229">
        <v>4750</v>
      </c>
      <c r="I661" s="16">
        <v>194</v>
      </c>
      <c r="J661" s="13">
        <v>921500</v>
      </c>
      <c r="K661" s="16">
        <v>215</v>
      </c>
      <c r="L661" s="13">
        <v>1021250</v>
      </c>
      <c r="M661" s="16">
        <v>215</v>
      </c>
      <c r="N661" s="171">
        <v>1021250</v>
      </c>
      <c r="O661" s="16">
        <v>220</v>
      </c>
      <c r="P661" s="13">
        <v>1045000</v>
      </c>
      <c r="Q661" s="16">
        <v>218</v>
      </c>
      <c r="R661" s="13">
        <v>1035500</v>
      </c>
      <c r="S661" s="16">
        <v>295.76</v>
      </c>
      <c r="T661" s="13">
        <v>1404860</v>
      </c>
      <c r="U661" s="16">
        <v>0</v>
      </c>
      <c r="V661" s="13">
        <v>0</v>
      </c>
    </row>
    <row r="662" spans="1:22" ht="15" customHeight="1" x14ac:dyDescent="0.25">
      <c r="A662" s="5" t="s">
        <v>1195</v>
      </c>
      <c r="B662" s="6" t="s">
        <v>1196</v>
      </c>
      <c r="C662" s="5" t="s">
        <v>1197</v>
      </c>
      <c r="D662" s="6"/>
      <c r="E662" s="6" t="s">
        <v>527</v>
      </c>
      <c r="F662" s="229">
        <v>1350</v>
      </c>
      <c r="I662" s="16">
        <v>288</v>
      </c>
      <c r="J662" s="13">
        <v>388800</v>
      </c>
      <c r="K662" s="16">
        <v>310</v>
      </c>
      <c r="L662" s="13">
        <v>418500</v>
      </c>
      <c r="M662" s="16">
        <v>310</v>
      </c>
      <c r="N662" s="171">
        <v>418500</v>
      </c>
      <c r="O662" s="16">
        <v>257</v>
      </c>
      <c r="P662" s="13">
        <v>346950</v>
      </c>
      <c r="Q662" s="16">
        <v>308</v>
      </c>
      <c r="R662" s="13">
        <v>415800</v>
      </c>
      <c r="S662" s="16">
        <v>322.64999999999998</v>
      </c>
      <c r="T662" s="13">
        <v>435577.5</v>
      </c>
      <c r="U662" s="16">
        <v>0</v>
      </c>
      <c r="V662" s="13">
        <v>0</v>
      </c>
    </row>
    <row r="663" spans="1:22" ht="15" customHeight="1" x14ac:dyDescent="0.25">
      <c r="A663" s="5" t="s">
        <v>1198</v>
      </c>
      <c r="B663" s="6" t="s">
        <v>1199</v>
      </c>
      <c r="C663" s="5" t="s">
        <v>1200</v>
      </c>
      <c r="D663" s="6"/>
      <c r="E663" s="6" t="s">
        <v>527</v>
      </c>
      <c r="F663" s="229">
        <v>10</v>
      </c>
      <c r="I663" s="16">
        <v>415</v>
      </c>
      <c r="J663" s="13">
        <v>4150</v>
      </c>
      <c r="K663" s="16">
        <v>452</v>
      </c>
      <c r="L663" s="13">
        <v>4520</v>
      </c>
      <c r="M663" s="16">
        <v>452</v>
      </c>
      <c r="N663" s="171">
        <v>4520</v>
      </c>
      <c r="O663" s="16">
        <v>291</v>
      </c>
      <c r="P663" s="13">
        <v>2910</v>
      </c>
      <c r="Q663" s="16">
        <v>607</v>
      </c>
      <c r="R663" s="13">
        <v>6070</v>
      </c>
      <c r="S663" s="16">
        <v>483.98</v>
      </c>
      <c r="T663" s="13">
        <v>4839.8</v>
      </c>
      <c r="U663" s="16">
        <v>0</v>
      </c>
      <c r="V663" s="13">
        <v>0</v>
      </c>
    </row>
    <row r="664" spans="1:22" ht="15" customHeight="1" x14ac:dyDescent="0.25">
      <c r="A664" s="5" t="s">
        <v>1201</v>
      </c>
      <c r="B664" s="6" t="s">
        <v>1202</v>
      </c>
      <c r="C664" s="5" t="s">
        <v>1203</v>
      </c>
      <c r="D664" s="6"/>
      <c r="E664" s="6" t="s">
        <v>527</v>
      </c>
      <c r="F664" s="229">
        <v>265</v>
      </c>
      <c r="I664" s="16">
        <v>212</v>
      </c>
      <c r="J664" s="13">
        <v>56180</v>
      </c>
      <c r="K664" s="16">
        <v>250</v>
      </c>
      <c r="L664" s="13">
        <v>66250</v>
      </c>
      <c r="M664" s="16">
        <v>250</v>
      </c>
      <c r="N664" s="171">
        <v>66250</v>
      </c>
      <c r="O664" s="16">
        <v>265</v>
      </c>
      <c r="P664" s="13">
        <v>70225</v>
      </c>
      <c r="Q664" s="16">
        <v>292</v>
      </c>
      <c r="R664" s="13">
        <v>77380</v>
      </c>
      <c r="S664" s="16">
        <v>322.64999999999998</v>
      </c>
      <c r="T664" s="13">
        <v>85502.25</v>
      </c>
      <c r="U664" s="16">
        <v>0</v>
      </c>
      <c r="V664" s="13">
        <v>0</v>
      </c>
    </row>
    <row r="665" spans="1:22" ht="15" customHeight="1" x14ac:dyDescent="0.25">
      <c r="A665" s="5" t="s">
        <v>1204</v>
      </c>
      <c r="B665" s="6" t="s">
        <v>1205</v>
      </c>
      <c r="C665" s="5" t="s">
        <v>1197</v>
      </c>
      <c r="D665" s="6"/>
      <c r="E665" s="6" t="s">
        <v>527</v>
      </c>
      <c r="F665" s="229">
        <v>355</v>
      </c>
      <c r="I665" s="16">
        <v>313</v>
      </c>
      <c r="J665" s="13">
        <v>111115</v>
      </c>
      <c r="K665" s="16">
        <v>340</v>
      </c>
      <c r="L665" s="13">
        <v>120700</v>
      </c>
      <c r="M665" s="16">
        <v>340</v>
      </c>
      <c r="N665" s="171">
        <v>120700</v>
      </c>
      <c r="O665" s="16">
        <v>295</v>
      </c>
      <c r="P665" s="13">
        <v>104725</v>
      </c>
      <c r="Q665" s="16">
        <v>382</v>
      </c>
      <c r="R665" s="13">
        <v>135610</v>
      </c>
      <c r="S665" s="16">
        <v>376.43</v>
      </c>
      <c r="T665" s="13">
        <v>133632.65</v>
      </c>
      <c r="U665" s="16">
        <v>0</v>
      </c>
      <c r="V665" s="13">
        <v>0</v>
      </c>
    </row>
    <row r="666" spans="1:22" ht="15" customHeight="1" x14ac:dyDescent="0.25">
      <c r="A666" s="5" t="s">
        <v>1206</v>
      </c>
      <c r="B666" s="6" t="s">
        <v>1207</v>
      </c>
      <c r="C666" s="5" t="s">
        <v>1200</v>
      </c>
      <c r="D666" s="6"/>
      <c r="E666" s="6" t="s">
        <v>527</v>
      </c>
      <c r="F666" s="229">
        <v>10</v>
      </c>
      <c r="I666" s="16">
        <v>424</v>
      </c>
      <c r="J666" s="13">
        <v>4240</v>
      </c>
      <c r="K666" s="16">
        <v>480</v>
      </c>
      <c r="L666" s="13">
        <v>4800</v>
      </c>
      <c r="M666" s="16">
        <v>480</v>
      </c>
      <c r="N666" s="171">
        <v>4800</v>
      </c>
      <c r="O666" s="16">
        <v>330</v>
      </c>
      <c r="P666" s="13">
        <v>3300</v>
      </c>
      <c r="Q666" s="16">
        <v>681</v>
      </c>
      <c r="R666" s="13">
        <v>6810</v>
      </c>
      <c r="S666" s="16">
        <v>537.75</v>
      </c>
      <c r="T666" s="13">
        <v>5377.5</v>
      </c>
      <c r="U666" s="16">
        <v>0</v>
      </c>
      <c r="V666" s="13">
        <v>0</v>
      </c>
    </row>
    <row r="667" spans="1:22" ht="15" customHeight="1" x14ac:dyDescent="0.25">
      <c r="A667" s="5" t="s">
        <v>1208</v>
      </c>
      <c r="B667" s="6" t="s">
        <v>1209</v>
      </c>
      <c r="C667" s="5" t="s">
        <v>1210</v>
      </c>
      <c r="D667" s="6"/>
      <c r="E667" s="6" t="s">
        <v>527</v>
      </c>
      <c r="F667" s="229">
        <v>85</v>
      </c>
      <c r="I667" s="16">
        <v>244</v>
      </c>
      <c r="J667" s="13">
        <v>20740</v>
      </c>
      <c r="K667" s="16">
        <v>270</v>
      </c>
      <c r="L667" s="13">
        <v>22950</v>
      </c>
      <c r="M667" s="16">
        <v>270</v>
      </c>
      <c r="N667" s="171">
        <v>22950</v>
      </c>
      <c r="O667" s="16">
        <v>398</v>
      </c>
      <c r="P667" s="13">
        <v>33830</v>
      </c>
      <c r="Q667" s="16">
        <v>373</v>
      </c>
      <c r="R667" s="13">
        <v>31705</v>
      </c>
      <c r="S667" s="16">
        <v>322.64999999999998</v>
      </c>
      <c r="T667" s="13">
        <v>27425.25</v>
      </c>
      <c r="U667" s="16">
        <v>0</v>
      </c>
      <c r="V667" s="13">
        <v>0</v>
      </c>
    </row>
    <row r="668" spans="1:22" ht="15" customHeight="1" x14ac:dyDescent="0.25">
      <c r="A668" s="5" t="s">
        <v>1211</v>
      </c>
      <c r="B668" s="6" t="s">
        <v>1212</v>
      </c>
      <c r="C668" s="5" t="s">
        <v>1194</v>
      </c>
      <c r="D668" s="6"/>
      <c r="E668" s="6" t="s">
        <v>527</v>
      </c>
      <c r="F668" s="229">
        <v>290</v>
      </c>
      <c r="I668" s="16">
        <v>266</v>
      </c>
      <c r="J668" s="13">
        <v>77140</v>
      </c>
      <c r="K668" s="16">
        <v>310</v>
      </c>
      <c r="L668" s="13">
        <v>89900</v>
      </c>
      <c r="M668" s="16">
        <v>310</v>
      </c>
      <c r="N668" s="171">
        <v>89900</v>
      </c>
      <c r="O668" s="16">
        <v>370</v>
      </c>
      <c r="P668" s="13">
        <v>107300</v>
      </c>
      <c r="Q668" s="16">
        <v>388</v>
      </c>
      <c r="R668" s="13">
        <v>112520</v>
      </c>
      <c r="S668" s="16">
        <v>349.54</v>
      </c>
      <c r="T668" s="13">
        <v>101366.6</v>
      </c>
      <c r="U668" s="16">
        <v>0</v>
      </c>
      <c r="V668" s="13">
        <v>0</v>
      </c>
    </row>
    <row r="669" spans="1:22" ht="15" customHeight="1" x14ac:dyDescent="0.25">
      <c r="A669" s="5" t="s">
        <v>1213</v>
      </c>
      <c r="B669" s="6" t="s">
        <v>1214</v>
      </c>
      <c r="C669" s="5" t="s">
        <v>1197</v>
      </c>
      <c r="D669" s="6"/>
      <c r="E669" s="6" t="s">
        <v>527</v>
      </c>
      <c r="F669" s="229">
        <v>10</v>
      </c>
      <c r="I669" s="16">
        <v>381</v>
      </c>
      <c r="J669" s="13">
        <v>3810</v>
      </c>
      <c r="K669" s="16">
        <v>415</v>
      </c>
      <c r="L669" s="13">
        <v>4150</v>
      </c>
      <c r="M669" s="16">
        <v>415</v>
      </c>
      <c r="N669" s="171">
        <v>4150</v>
      </c>
      <c r="O669" s="16">
        <v>438</v>
      </c>
      <c r="P669" s="13">
        <v>4380</v>
      </c>
      <c r="Q669" s="16">
        <v>478</v>
      </c>
      <c r="R669" s="13">
        <v>4780</v>
      </c>
      <c r="S669" s="16">
        <v>403.31</v>
      </c>
      <c r="T669" s="13">
        <v>4033.1</v>
      </c>
      <c r="U669" s="16">
        <v>0</v>
      </c>
      <c r="V669" s="13">
        <v>0</v>
      </c>
    </row>
    <row r="670" spans="1:22" ht="15" customHeight="1" x14ac:dyDescent="0.25">
      <c r="A670" s="5" t="s">
        <v>1215</v>
      </c>
      <c r="B670" s="6" t="s">
        <v>1216</v>
      </c>
      <c r="C670" s="5" t="s">
        <v>1217</v>
      </c>
      <c r="D670" s="6"/>
      <c r="E670" s="6" t="s">
        <v>527</v>
      </c>
      <c r="F670" s="229">
        <v>45</v>
      </c>
      <c r="I670" s="16">
        <v>245</v>
      </c>
      <c r="J670" s="13">
        <v>11025</v>
      </c>
      <c r="K670" s="16">
        <v>295</v>
      </c>
      <c r="L670" s="13">
        <v>13275</v>
      </c>
      <c r="M670" s="16">
        <v>295</v>
      </c>
      <c r="N670" s="171">
        <v>13275</v>
      </c>
      <c r="O670" s="16">
        <v>352</v>
      </c>
      <c r="P670" s="13">
        <v>15840</v>
      </c>
      <c r="Q670" s="16">
        <v>259</v>
      </c>
      <c r="R670" s="13">
        <v>11655</v>
      </c>
      <c r="S670" s="16">
        <v>430.2</v>
      </c>
      <c r="T670" s="13">
        <v>19359</v>
      </c>
      <c r="U670" s="16">
        <v>0</v>
      </c>
      <c r="V670" s="13">
        <v>0</v>
      </c>
    </row>
    <row r="671" spans="1:22" ht="15" customHeight="1" x14ac:dyDescent="0.25">
      <c r="A671" s="5" t="s">
        <v>1218</v>
      </c>
      <c r="B671" s="6" t="s">
        <v>1219</v>
      </c>
      <c r="C671" s="5" t="s">
        <v>1194</v>
      </c>
      <c r="D671" s="6"/>
      <c r="E671" s="6" t="s">
        <v>527</v>
      </c>
      <c r="F671" s="229">
        <v>475</v>
      </c>
      <c r="I671" s="16">
        <v>267</v>
      </c>
      <c r="J671" s="13">
        <v>126825</v>
      </c>
      <c r="K671" s="16">
        <v>330</v>
      </c>
      <c r="L671" s="13">
        <v>156750</v>
      </c>
      <c r="M671" s="16">
        <v>330</v>
      </c>
      <c r="N671" s="171">
        <v>156750</v>
      </c>
      <c r="O671" s="16">
        <v>410</v>
      </c>
      <c r="P671" s="13">
        <v>194750</v>
      </c>
      <c r="Q671" s="16">
        <v>274</v>
      </c>
      <c r="R671" s="13">
        <v>130150</v>
      </c>
      <c r="S671" s="16">
        <v>483.98</v>
      </c>
      <c r="T671" s="13">
        <v>229890.5</v>
      </c>
      <c r="U671" s="16">
        <v>0</v>
      </c>
      <c r="V671" s="13">
        <v>0</v>
      </c>
    </row>
    <row r="672" spans="1:22" ht="15" customHeight="1" x14ac:dyDescent="0.25">
      <c r="A672" s="5" t="s">
        <v>1220</v>
      </c>
      <c r="B672" s="6" t="s">
        <v>1221</v>
      </c>
      <c r="C672" s="5" t="s">
        <v>1222</v>
      </c>
      <c r="D672" s="6"/>
      <c r="E672" s="6" t="s">
        <v>527</v>
      </c>
      <c r="F672" s="229">
        <v>10</v>
      </c>
      <c r="I672" s="16">
        <v>414</v>
      </c>
      <c r="J672" s="13">
        <v>4140</v>
      </c>
      <c r="K672" s="16">
        <v>495</v>
      </c>
      <c r="L672" s="13">
        <v>4950</v>
      </c>
      <c r="M672" s="16">
        <v>495</v>
      </c>
      <c r="N672" s="171">
        <v>4950</v>
      </c>
      <c r="O672" s="16">
        <v>464</v>
      </c>
      <c r="P672" s="13">
        <v>4640</v>
      </c>
      <c r="Q672" s="16">
        <v>409</v>
      </c>
      <c r="R672" s="13">
        <v>4090</v>
      </c>
      <c r="S672" s="16">
        <v>537.75</v>
      </c>
      <c r="T672" s="13">
        <v>5377.5</v>
      </c>
      <c r="U672" s="16">
        <v>0</v>
      </c>
      <c r="V672" s="13">
        <v>0</v>
      </c>
    </row>
    <row r="673" spans="1:22" ht="15" customHeight="1" x14ac:dyDescent="0.25">
      <c r="A673" s="5" t="s">
        <v>1223</v>
      </c>
      <c r="B673" s="6" t="s">
        <v>1224</v>
      </c>
      <c r="C673" s="5" t="s">
        <v>1225</v>
      </c>
      <c r="D673" s="6"/>
      <c r="E673" s="6" t="s">
        <v>527</v>
      </c>
      <c r="F673" s="229">
        <v>185</v>
      </c>
      <c r="I673" s="16">
        <v>372</v>
      </c>
      <c r="J673" s="13">
        <v>68820</v>
      </c>
      <c r="K673" s="16">
        <v>470</v>
      </c>
      <c r="L673" s="13">
        <v>86950</v>
      </c>
      <c r="M673" s="16">
        <v>470</v>
      </c>
      <c r="N673" s="171">
        <v>86950</v>
      </c>
      <c r="O673" s="16">
        <v>458</v>
      </c>
      <c r="P673" s="13">
        <v>84730</v>
      </c>
      <c r="Q673" s="16">
        <v>354</v>
      </c>
      <c r="R673" s="13">
        <v>65490</v>
      </c>
      <c r="S673" s="16">
        <v>537.75</v>
      </c>
      <c r="T673" s="13">
        <v>99483.75</v>
      </c>
      <c r="U673" s="16">
        <v>0</v>
      </c>
      <c r="V673" s="13">
        <v>0</v>
      </c>
    </row>
    <row r="674" spans="1:22" ht="15" customHeight="1" x14ac:dyDescent="0.25">
      <c r="A674" s="5" t="s">
        <v>1226</v>
      </c>
      <c r="B674" s="6" t="s">
        <v>1227</v>
      </c>
      <c r="C674" s="5" t="s">
        <v>1197</v>
      </c>
      <c r="D674" s="6"/>
      <c r="E674" s="6" t="s">
        <v>527</v>
      </c>
      <c r="F674" s="229">
        <v>100</v>
      </c>
      <c r="I674" s="16">
        <v>539</v>
      </c>
      <c r="J674" s="13">
        <v>53900</v>
      </c>
      <c r="K674" s="16">
        <v>560</v>
      </c>
      <c r="L674" s="13">
        <v>56000</v>
      </c>
      <c r="M674" s="16">
        <v>560</v>
      </c>
      <c r="N674" s="171">
        <v>56000</v>
      </c>
      <c r="O674" s="16">
        <v>490</v>
      </c>
      <c r="P674" s="13">
        <v>49000</v>
      </c>
      <c r="Q674" s="16">
        <v>444</v>
      </c>
      <c r="R674" s="13">
        <v>44400</v>
      </c>
      <c r="S674" s="16">
        <v>914.18</v>
      </c>
      <c r="T674" s="13">
        <v>91418</v>
      </c>
      <c r="U674" s="16">
        <v>0</v>
      </c>
      <c r="V674" s="13">
        <v>0</v>
      </c>
    </row>
    <row r="675" spans="1:22" ht="15" customHeight="1" x14ac:dyDescent="0.25">
      <c r="A675" s="5" t="s">
        <v>1228</v>
      </c>
      <c r="B675" s="6" t="s">
        <v>1229</v>
      </c>
      <c r="C675" s="5" t="s">
        <v>1200</v>
      </c>
      <c r="D675" s="6"/>
      <c r="E675" s="6" t="s">
        <v>527</v>
      </c>
      <c r="F675" s="229">
        <v>265</v>
      </c>
      <c r="I675" s="16">
        <v>584</v>
      </c>
      <c r="J675" s="13">
        <v>154760</v>
      </c>
      <c r="K675" s="16">
        <v>750</v>
      </c>
      <c r="L675" s="13">
        <v>198750</v>
      </c>
      <c r="M675" s="16">
        <v>750</v>
      </c>
      <c r="N675" s="171">
        <v>198750</v>
      </c>
      <c r="O675" s="16">
        <v>530</v>
      </c>
      <c r="P675" s="13">
        <v>140450</v>
      </c>
      <c r="Q675" s="16">
        <v>756</v>
      </c>
      <c r="R675" s="13">
        <v>200340</v>
      </c>
      <c r="S675" s="16">
        <v>967.95</v>
      </c>
      <c r="T675" s="13">
        <v>256506.75</v>
      </c>
      <c r="U675" s="16">
        <v>0</v>
      </c>
      <c r="V675" s="13">
        <v>0</v>
      </c>
    </row>
    <row r="676" spans="1:22" ht="15" customHeight="1" x14ac:dyDescent="0.25">
      <c r="A676" s="5" t="s">
        <v>1230</v>
      </c>
      <c r="B676" s="6" t="s">
        <v>1231</v>
      </c>
      <c r="C676" s="5" t="s">
        <v>1232</v>
      </c>
      <c r="D676" s="6"/>
      <c r="E676" s="6" t="s">
        <v>527</v>
      </c>
      <c r="F676" s="229">
        <v>270</v>
      </c>
      <c r="I676" s="16">
        <v>883</v>
      </c>
      <c r="J676" s="13">
        <v>238410</v>
      </c>
      <c r="K676" s="16">
        <v>1010</v>
      </c>
      <c r="L676" s="13">
        <v>272700</v>
      </c>
      <c r="M676" s="16">
        <v>1010</v>
      </c>
      <c r="N676" s="171">
        <v>272700</v>
      </c>
      <c r="O676" s="16">
        <v>629</v>
      </c>
      <c r="P676" s="13">
        <v>169830</v>
      </c>
      <c r="Q676" s="16">
        <v>1127</v>
      </c>
      <c r="R676" s="13">
        <v>304290</v>
      </c>
      <c r="S676" s="16">
        <v>1075.5</v>
      </c>
      <c r="T676" s="13">
        <v>290385</v>
      </c>
      <c r="U676" s="16">
        <v>0</v>
      </c>
      <c r="V676" s="13">
        <v>0</v>
      </c>
    </row>
    <row r="677" spans="1:22" ht="15" customHeight="1" x14ac:dyDescent="0.25">
      <c r="A677" s="5" t="s">
        <v>1233</v>
      </c>
      <c r="B677" s="6" t="s">
        <v>1234</v>
      </c>
      <c r="C677" s="5" t="s">
        <v>1235</v>
      </c>
      <c r="D677" s="6"/>
      <c r="E677" s="6" t="s">
        <v>527</v>
      </c>
      <c r="F677" s="229">
        <v>10</v>
      </c>
      <c r="I677" s="16">
        <v>1428</v>
      </c>
      <c r="J677" s="13">
        <v>14280</v>
      </c>
      <c r="K677" s="16">
        <v>1750</v>
      </c>
      <c r="L677" s="13">
        <v>17500</v>
      </c>
      <c r="M677" s="16">
        <v>1750</v>
      </c>
      <c r="N677" s="171">
        <v>17500</v>
      </c>
      <c r="O677" s="16">
        <v>678</v>
      </c>
      <c r="P677" s="13">
        <v>6780</v>
      </c>
      <c r="Q677" s="16">
        <v>2683</v>
      </c>
      <c r="R677" s="13">
        <v>26830</v>
      </c>
      <c r="S677" s="16">
        <v>1344.38</v>
      </c>
      <c r="T677" s="13">
        <v>13443.8</v>
      </c>
      <c r="U677" s="16">
        <v>0</v>
      </c>
      <c r="V677" s="13">
        <v>0</v>
      </c>
    </row>
    <row r="678" spans="1:22" ht="15" customHeight="1" x14ac:dyDescent="0.25">
      <c r="A678" s="5" t="s">
        <v>1236</v>
      </c>
      <c r="B678" s="6" t="s">
        <v>1237</v>
      </c>
      <c r="C678" s="5" t="s">
        <v>1238</v>
      </c>
      <c r="D678" s="6"/>
      <c r="E678" s="6" t="s">
        <v>527</v>
      </c>
      <c r="F678" s="229">
        <v>300</v>
      </c>
      <c r="I678" s="16">
        <v>1302</v>
      </c>
      <c r="J678" s="13">
        <v>390600</v>
      </c>
      <c r="K678" s="16">
        <v>3260</v>
      </c>
      <c r="L678" s="13">
        <v>978000</v>
      </c>
      <c r="M678" s="16">
        <v>3260</v>
      </c>
      <c r="N678" s="171">
        <v>978000</v>
      </c>
      <c r="O678" s="16">
        <v>678</v>
      </c>
      <c r="P678" s="13">
        <v>203400</v>
      </c>
      <c r="Q678" s="16">
        <v>2093</v>
      </c>
      <c r="R678" s="13">
        <v>627900</v>
      </c>
      <c r="S678" s="16">
        <v>1613.25</v>
      </c>
      <c r="T678" s="13">
        <v>483975</v>
      </c>
      <c r="U678" s="16">
        <v>0</v>
      </c>
      <c r="V678" s="13">
        <v>0</v>
      </c>
    </row>
    <row r="679" spans="1:22" ht="15" customHeight="1" x14ac:dyDescent="0.25">
      <c r="A679" s="5" t="s">
        <v>1239</v>
      </c>
      <c r="B679" s="6" t="s">
        <v>1240</v>
      </c>
      <c r="C679" s="5" t="s">
        <v>1241</v>
      </c>
      <c r="D679" s="6"/>
      <c r="E679" s="6" t="s">
        <v>527</v>
      </c>
      <c r="F679" s="229">
        <v>305</v>
      </c>
      <c r="I679" s="16">
        <v>1877</v>
      </c>
      <c r="J679" s="13">
        <v>572485</v>
      </c>
      <c r="K679" s="16">
        <v>3690</v>
      </c>
      <c r="L679" s="13">
        <v>1125450</v>
      </c>
      <c r="M679" s="16">
        <v>3690</v>
      </c>
      <c r="N679" s="171">
        <v>1125450</v>
      </c>
      <c r="O679" s="16">
        <v>729</v>
      </c>
      <c r="P679" s="13">
        <v>222345</v>
      </c>
      <c r="Q679" s="16">
        <v>4039</v>
      </c>
      <c r="R679" s="13">
        <v>1231895</v>
      </c>
      <c r="S679" s="16">
        <v>1989.68</v>
      </c>
      <c r="T679" s="13">
        <v>606852.4</v>
      </c>
      <c r="U679" s="16">
        <v>0</v>
      </c>
      <c r="V679" s="13">
        <v>0</v>
      </c>
    </row>
    <row r="680" spans="1:22" ht="15" customHeight="1" x14ac:dyDescent="0.25">
      <c r="A680" s="5" t="s">
        <v>1242</v>
      </c>
      <c r="B680" s="6" t="s">
        <v>1243</v>
      </c>
      <c r="C680" s="5" t="s">
        <v>1244</v>
      </c>
      <c r="D680" s="6"/>
      <c r="E680" s="6" t="s">
        <v>527</v>
      </c>
      <c r="F680" s="229">
        <v>125</v>
      </c>
      <c r="I680" s="16">
        <v>865</v>
      </c>
      <c r="J680" s="13">
        <v>108125</v>
      </c>
      <c r="K680" s="16">
        <v>2200</v>
      </c>
      <c r="L680" s="13">
        <v>275000</v>
      </c>
      <c r="M680" s="16">
        <v>2200</v>
      </c>
      <c r="N680" s="171">
        <v>275000</v>
      </c>
      <c r="O680" s="16">
        <v>530</v>
      </c>
      <c r="P680" s="13">
        <v>66250</v>
      </c>
      <c r="Q680" s="16">
        <v>1312</v>
      </c>
      <c r="R680" s="13">
        <v>164000</v>
      </c>
      <c r="S680" s="16">
        <v>1398.15</v>
      </c>
      <c r="T680" s="13">
        <v>174768.75</v>
      </c>
      <c r="U680" s="16">
        <v>0</v>
      </c>
      <c r="V680" s="13">
        <v>0</v>
      </c>
    </row>
    <row r="681" spans="1:22" ht="15" customHeight="1" x14ac:dyDescent="0.25">
      <c r="A681" s="5" t="s">
        <v>1245</v>
      </c>
      <c r="B681" s="6" t="s">
        <v>1246</v>
      </c>
      <c r="C681" s="5" t="s">
        <v>1232</v>
      </c>
      <c r="D681" s="6"/>
      <c r="E681" s="6" t="s">
        <v>527</v>
      </c>
      <c r="F681" s="229">
        <v>415</v>
      </c>
      <c r="I681" s="16">
        <v>1011</v>
      </c>
      <c r="J681" s="13">
        <v>419565</v>
      </c>
      <c r="K681" s="16">
        <v>2670</v>
      </c>
      <c r="L681" s="13">
        <v>1108050</v>
      </c>
      <c r="M681" s="16">
        <v>2670</v>
      </c>
      <c r="N681" s="171">
        <v>1108050</v>
      </c>
      <c r="O681" s="16">
        <v>629</v>
      </c>
      <c r="P681" s="13">
        <v>261035</v>
      </c>
      <c r="Q681" s="16">
        <v>1876</v>
      </c>
      <c r="R681" s="13">
        <v>778540</v>
      </c>
      <c r="S681" s="16">
        <v>1613.25</v>
      </c>
      <c r="T681" s="13">
        <v>669498.75</v>
      </c>
      <c r="U681" s="16">
        <v>0</v>
      </c>
      <c r="V681" s="13">
        <v>0</v>
      </c>
    </row>
    <row r="682" spans="1:22" ht="15" customHeight="1" x14ac:dyDescent="0.25">
      <c r="A682" s="5" t="s">
        <v>1247</v>
      </c>
      <c r="B682" s="6" t="s">
        <v>1248</v>
      </c>
      <c r="C682" s="5" t="s">
        <v>1249</v>
      </c>
      <c r="D682" s="6"/>
      <c r="E682" s="6" t="s">
        <v>527</v>
      </c>
      <c r="F682" s="229">
        <v>10</v>
      </c>
      <c r="I682" s="16">
        <v>1838</v>
      </c>
      <c r="J682" s="13">
        <v>18380</v>
      </c>
      <c r="K682" s="16">
        <v>3400</v>
      </c>
      <c r="L682" s="13">
        <v>34000</v>
      </c>
      <c r="M682" s="16">
        <v>3400</v>
      </c>
      <c r="N682" s="171">
        <v>34000</v>
      </c>
      <c r="O682" s="16">
        <v>678</v>
      </c>
      <c r="P682" s="13">
        <v>6780</v>
      </c>
      <c r="Q682" s="16">
        <v>3502</v>
      </c>
      <c r="R682" s="13">
        <v>35020</v>
      </c>
      <c r="S682" s="16">
        <v>1935.9</v>
      </c>
      <c r="T682" s="13">
        <v>19359</v>
      </c>
      <c r="U682" s="16">
        <v>0</v>
      </c>
      <c r="V682" s="13">
        <v>0</v>
      </c>
    </row>
    <row r="683" spans="1:22" ht="15" customHeight="1" x14ac:dyDescent="0.25">
      <c r="A683" s="5" t="s">
        <v>1250</v>
      </c>
      <c r="B683" s="6" t="s">
        <v>1251</v>
      </c>
      <c r="C683" s="5" t="s">
        <v>1252</v>
      </c>
      <c r="D683" s="6"/>
      <c r="E683" s="6" t="s">
        <v>527</v>
      </c>
      <c r="F683" s="229">
        <v>5485</v>
      </c>
      <c r="I683" s="16">
        <v>130</v>
      </c>
      <c r="J683" s="13">
        <v>713050</v>
      </c>
      <c r="K683" s="16">
        <v>135</v>
      </c>
      <c r="L683" s="13">
        <v>740475</v>
      </c>
      <c r="M683" s="16">
        <v>135</v>
      </c>
      <c r="N683" s="171">
        <v>740475</v>
      </c>
      <c r="O683" s="16">
        <v>181</v>
      </c>
      <c r="P683" s="13">
        <v>992785</v>
      </c>
      <c r="Q683" s="16">
        <v>206</v>
      </c>
      <c r="R683" s="13">
        <v>1129910</v>
      </c>
      <c r="S683" s="16">
        <v>123.68</v>
      </c>
      <c r="T683" s="13">
        <v>678384.8</v>
      </c>
      <c r="U683" s="16">
        <v>0</v>
      </c>
      <c r="V683" s="13">
        <v>0</v>
      </c>
    </row>
    <row r="684" spans="1:22" ht="15" customHeight="1" x14ac:dyDescent="0.25">
      <c r="A684" s="5" t="s">
        <v>1253</v>
      </c>
      <c r="B684" s="6" t="s">
        <v>1254</v>
      </c>
      <c r="C684" s="5" t="s">
        <v>1255</v>
      </c>
      <c r="D684" s="6"/>
      <c r="E684" s="6" t="s">
        <v>527</v>
      </c>
      <c r="F684" s="229">
        <v>50</v>
      </c>
      <c r="I684" s="16">
        <v>137</v>
      </c>
      <c r="J684" s="13">
        <v>6850</v>
      </c>
      <c r="K684" s="16">
        <v>150</v>
      </c>
      <c r="L684" s="13">
        <v>7500</v>
      </c>
      <c r="M684" s="16">
        <v>150</v>
      </c>
      <c r="N684" s="171">
        <v>7500</v>
      </c>
      <c r="O684" s="16">
        <v>198</v>
      </c>
      <c r="P684" s="13">
        <v>9900</v>
      </c>
      <c r="Q684" s="16">
        <v>223</v>
      </c>
      <c r="R684" s="13">
        <v>11150</v>
      </c>
      <c r="S684" s="16">
        <v>134.44</v>
      </c>
      <c r="T684" s="13">
        <v>6722</v>
      </c>
      <c r="U684" s="16">
        <v>0</v>
      </c>
      <c r="V684" s="13">
        <v>0</v>
      </c>
    </row>
    <row r="685" spans="1:22" ht="15" customHeight="1" x14ac:dyDescent="0.25">
      <c r="A685" s="5" t="s">
        <v>1256</v>
      </c>
      <c r="B685" s="6" t="s">
        <v>1257</v>
      </c>
      <c r="C685" s="5" t="s">
        <v>1258</v>
      </c>
      <c r="D685" s="6"/>
      <c r="E685" s="6" t="s">
        <v>527</v>
      </c>
      <c r="F685" s="229">
        <v>225</v>
      </c>
      <c r="I685" s="16">
        <v>161</v>
      </c>
      <c r="J685" s="13">
        <v>36225</v>
      </c>
      <c r="K685" s="16">
        <v>175</v>
      </c>
      <c r="L685" s="13">
        <v>39375</v>
      </c>
      <c r="M685" s="16">
        <v>175</v>
      </c>
      <c r="N685" s="171">
        <v>39375</v>
      </c>
      <c r="O685" s="16">
        <v>238</v>
      </c>
      <c r="P685" s="13">
        <v>53550</v>
      </c>
      <c r="Q685" s="16">
        <v>273</v>
      </c>
      <c r="R685" s="13">
        <v>61425</v>
      </c>
      <c r="S685" s="16">
        <v>161.33000000000001</v>
      </c>
      <c r="T685" s="13">
        <v>36299.25</v>
      </c>
      <c r="U685" s="16">
        <v>0</v>
      </c>
      <c r="V685" s="13">
        <v>0</v>
      </c>
    </row>
    <row r="686" spans="1:22" ht="15" customHeight="1" x14ac:dyDescent="0.25">
      <c r="A686" s="5" t="s">
        <v>1259</v>
      </c>
      <c r="B686" s="6" t="s">
        <v>1260</v>
      </c>
      <c r="C686" s="5" t="s">
        <v>1261</v>
      </c>
      <c r="D686" s="6"/>
      <c r="E686" s="6" t="s">
        <v>527</v>
      </c>
      <c r="F686" s="229">
        <v>245</v>
      </c>
      <c r="I686" s="16">
        <v>161</v>
      </c>
      <c r="J686" s="13">
        <v>39445</v>
      </c>
      <c r="K686" s="16">
        <v>175</v>
      </c>
      <c r="L686" s="13">
        <v>42875</v>
      </c>
      <c r="M686" s="16">
        <v>175</v>
      </c>
      <c r="N686" s="171">
        <v>42875</v>
      </c>
      <c r="O686" s="16">
        <v>238</v>
      </c>
      <c r="P686" s="13">
        <v>58310</v>
      </c>
      <c r="Q686" s="16">
        <v>273</v>
      </c>
      <c r="R686" s="13">
        <v>66885</v>
      </c>
      <c r="S686" s="16">
        <v>172.08</v>
      </c>
      <c r="T686" s="13">
        <v>42159.6</v>
      </c>
      <c r="U686" s="16">
        <v>0</v>
      </c>
      <c r="V686" s="13">
        <v>0</v>
      </c>
    </row>
    <row r="687" spans="1:22" ht="15" customHeight="1" x14ac:dyDescent="0.25">
      <c r="A687" s="5" t="s">
        <v>1262</v>
      </c>
      <c r="B687" s="6" t="s">
        <v>1263</v>
      </c>
      <c r="C687" s="5" t="s">
        <v>1264</v>
      </c>
      <c r="D687" s="6"/>
      <c r="E687" s="6" t="s">
        <v>527</v>
      </c>
      <c r="F687" s="229">
        <v>185</v>
      </c>
      <c r="I687" s="16">
        <v>130</v>
      </c>
      <c r="J687" s="13">
        <v>24050</v>
      </c>
      <c r="K687" s="16">
        <v>210</v>
      </c>
      <c r="L687" s="13">
        <v>38850</v>
      </c>
      <c r="M687" s="16">
        <v>210</v>
      </c>
      <c r="N687" s="171">
        <v>38850</v>
      </c>
      <c r="O687" s="16">
        <v>285</v>
      </c>
      <c r="P687" s="13">
        <v>52725</v>
      </c>
      <c r="Q687" s="16">
        <v>335</v>
      </c>
      <c r="R687" s="13">
        <v>61975</v>
      </c>
      <c r="S687" s="16">
        <v>204.35</v>
      </c>
      <c r="T687" s="13">
        <v>37804.75</v>
      </c>
      <c r="U687" s="16">
        <v>0</v>
      </c>
      <c r="V687" s="13">
        <v>0</v>
      </c>
    </row>
    <row r="688" spans="1:22" ht="15" customHeight="1" x14ac:dyDescent="0.25">
      <c r="A688" s="1"/>
      <c r="B688" s="4" t="s">
        <v>32</v>
      </c>
      <c r="C688" s="8" t="s">
        <v>33</v>
      </c>
      <c r="I688" s="245"/>
      <c r="J688" s="245"/>
      <c r="K688" s="245"/>
      <c r="L688" s="245"/>
      <c r="M688" s="245"/>
      <c r="N688" s="245"/>
      <c r="O688" s="245"/>
      <c r="P688" s="245"/>
      <c r="Q688" s="245"/>
      <c r="R688" s="245"/>
      <c r="S688" s="245"/>
      <c r="T688" s="245"/>
      <c r="U688" s="245"/>
      <c r="V688" s="245"/>
    </row>
    <row r="689" spans="1:22" ht="15" customHeight="1" x14ac:dyDescent="0.25">
      <c r="A689" s="5" t="s">
        <v>1265</v>
      </c>
      <c r="B689" s="6" t="s">
        <v>1266</v>
      </c>
      <c r="C689" s="5" t="s">
        <v>1267</v>
      </c>
      <c r="I689" s="245"/>
      <c r="J689" s="245"/>
      <c r="K689" s="245"/>
      <c r="L689" s="245"/>
      <c r="M689" s="245"/>
      <c r="N689" s="245"/>
      <c r="O689" s="245"/>
      <c r="P689" s="245"/>
      <c r="Q689" s="245"/>
      <c r="R689" s="245"/>
      <c r="S689" s="245"/>
      <c r="T689" s="245"/>
      <c r="U689" s="245"/>
      <c r="V689" s="245"/>
    </row>
    <row r="690" spans="1:22" ht="45" customHeight="1" x14ac:dyDescent="0.25">
      <c r="A690" s="1"/>
      <c r="B690" s="4" t="s">
        <v>68</v>
      </c>
      <c r="C690" s="8" t="s">
        <v>69</v>
      </c>
      <c r="D690" s="4" t="s">
        <v>70</v>
      </c>
      <c r="E690" s="4" t="s">
        <v>71</v>
      </c>
      <c r="F690" s="228" t="s">
        <v>72</v>
      </c>
      <c r="I690" s="14" t="s">
        <v>73</v>
      </c>
      <c r="J690" s="15" t="s">
        <v>28</v>
      </c>
      <c r="K690" s="14" t="s">
        <v>73</v>
      </c>
      <c r="L690" s="15" t="s">
        <v>28</v>
      </c>
      <c r="M690" s="14" t="s">
        <v>73</v>
      </c>
      <c r="N690" s="172" t="s">
        <v>28</v>
      </c>
      <c r="O690" s="14" t="s">
        <v>73</v>
      </c>
      <c r="P690" s="15" t="s">
        <v>28</v>
      </c>
      <c r="Q690" s="14" t="s">
        <v>73</v>
      </c>
      <c r="R690" s="15" t="s">
        <v>28</v>
      </c>
      <c r="S690" s="14" t="s">
        <v>73</v>
      </c>
      <c r="T690" s="15" t="s">
        <v>28</v>
      </c>
      <c r="U690" s="14" t="s">
        <v>73</v>
      </c>
      <c r="V690" s="15" t="s">
        <v>28</v>
      </c>
    </row>
    <row r="691" spans="1:22" ht="15" customHeight="1" x14ac:dyDescent="0.25">
      <c r="A691" s="5" t="s">
        <v>1268</v>
      </c>
      <c r="B691" s="6" t="s">
        <v>1266</v>
      </c>
      <c r="C691" s="5" t="s">
        <v>1269</v>
      </c>
      <c r="D691" s="6"/>
      <c r="E691" s="6" t="s">
        <v>504</v>
      </c>
      <c r="F691" s="229">
        <v>100</v>
      </c>
      <c r="I691" s="16">
        <v>4679</v>
      </c>
      <c r="J691" s="13">
        <v>467900</v>
      </c>
      <c r="K691" s="16">
        <v>7230</v>
      </c>
      <c r="L691" s="13">
        <v>723000</v>
      </c>
      <c r="M691" s="16">
        <v>7230</v>
      </c>
      <c r="N691" s="171">
        <v>723000</v>
      </c>
      <c r="O691" s="16">
        <v>7080</v>
      </c>
      <c r="P691" s="13">
        <v>708000</v>
      </c>
      <c r="Q691" s="16">
        <v>9035</v>
      </c>
      <c r="R691" s="13">
        <v>903500</v>
      </c>
      <c r="S691" s="16">
        <v>12906.01</v>
      </c>
      <c r="T691" s="13">
        <v>1290601</v>
      </c>
      <c r="U691" s="16">
        <v>0</v>
      </c>
      <c r="V691" s="13">
        <v>0</v>
      </c>
    </row>
    <row r="692" spans="1:22" ht="15" customHeight="1" x14ac:dyDescent="0.25">
      <c r="A692" s="1"/>
      <c r="B692" s="4" t="s">
        <v>32</v>
      </c>
      <c r="C692" s="8" t="s">
        <v>33</v>
      </c>
      <c r="I692" s="245"/>
      <c r="J692" s="245"/>
      <c r="K692" s="245"/>
      <c r="L692" s="245"/>
      <c r="M692" s="245"/>
      <c r="N692" s="245"/>
      <c r="O692" s="245"/>
      <c r="P692" s="245"/>
      <c r="Q692" s="245"/>
      <c r="R692" s="245"/>
      <c r="S692" s="245"/>
      <c r="T692" s="245"/>
      <c r="U692" s="245"/>
      <c r="V692" s="245"/>
    </row>
    <row r="693" spans="1:22" ht="15" customHeight="1" x14ac:dyDescent="0.25">
      <c r="A693" s="5" t="s">
        <v>1270</v>
      </c>
      <c r="B693" s="6" t="s">
        <v>1271</v>
      </c>
      <c r="C693" s="5" t="s">
        <v>1272</v>
      </c>
      <c r="I693" s="245"/>
      <c r="J693" s="245"/>
      <c r="K693" s="245"/>
      <c r="L693" s="245"/>
      <c r="M693" s="245"/>
      <c r="N693" s="245"/>
      <c r="O693" s="245"/>
      <c r="P693" s="245"/>
      <c r="Q693" s="245"/>
      <c r="R693" s="245"/>
      <c r="S693" s="245"/>
      <c r="T693" s="245"/>
      <c r="U693" s="245"/>
      <c r="V693" s="245"/>
    </row>
    <row r="694" spans="1:22" ht="45" customHeight="1" x14ac:dyDescent="0.25">
      <c r="A694" s="1"/>
      <c r="B694" s="4" t="s">
        <v>68</v>
      </c>
      <c r="C694" s="8" t="s">
        <v>69</v>
      </c>
      <c r="D694" s="4" t="s">
        <v>70</v>
      </c>
      <c r="E694" s="4" t="s">
        <v>71</v>
      </c>
      <c r="F694" s="228" t="s">
        <v>72</v>
      </c>
      <c r="I694" s="14" t="s">
        <v>73</v>
      </c>
      <c r="J694" s="15" t="s">
        <v>28</v>
      </c>
      <c r="K694" s="14" t="s">
        <v>73</v>
      </c>
      <c r="L694" s="15" t="s">
        <v>28</v>
      </c>
      <c r="M694" s="14" t="s">
        <v>73</v>
      </c>
      <c r="N694" s="172" t="s">
        <v>28</v>
      </c>
      <c r="O694" s="14" t="s">
        <v>73</v>
      </c>
      <c r="P694" s="15" t="s">
        <v>28</v>
      </c>
      <c r="Q694" s="14" t="s">
        <v>73</v>
      </c>
      <c r="R694" s="15" t="s">
        <v>28</v>
      </c>
      <c r="S694" s="14" t="s">
        <v>73</v>
      </c>
      <c r="T694" s="15" t="s">
        <v>28</v>
      </c>
      <c r="U694" s="14" t="s">
        <v>73</v>
      </c>
      <c r="V694" s="15" t="s">
        <v>28</v>
      </c>
    </row>
    <row r="695" spans="1:22" ht="15" customHeight="1" x14ac:dyDescent="0.25">
      <c r="A695" s="5" t="s">
        <v>1273</v>
      </c>
      <c r="B695" s="6" t="s">
        <v>1271</v>
      </c>
      <c r="C695" s="5" t="s">
        <v>1274</v>
      </c>
      <c r="D695" s="6"/>
      <c r="E695" s="6" t="s">
        <v>504</v>
      </c>
      <c r="F695" s="229">
        <v>44</v>
      </c>
      <c r="I695" s="16">
        <v>4971</v>
      </c>
      <c r="J695" s="13">
        <v>218724</v>
      </c>
      <c r="K695" s="16">
        <v>8280</v>
      </c>
      <c r="L695" s="13">
        <v>364320</v>
      </c>
      <c r="M695" s="16">
        <v>8280</v>
      </c>
      <c r="N695" s="171">
        <v>364320</v>
      </c>
      <c r="O695" s="16">
        <v>8663</v>
      </c>
      <c r="P695" s="13">
        <v>381172</v>
      </c>
      <c r="Q695" s="16">
        <v>9958</v>
      </c>
      <c r="R695" s="13">
        <v>438152</v>
      </c>
      <c r="S695" s="16">
        <v>13981.52</v>
      </c>
      <c r="T695" s="13">
        <v>615186.88</v>
      </c>
      <c r="U695" s="16">
        <v>0</v>
      </c>
      <c r="V695" s="13">
        <v>0</v>
      </c>
    </row>
    <row r="696" spans="1:22" ht="15" customHeight="1" x14ac:dyDescent="0.25">
      <c r="A696" s="1"/>
      <c r="B696" s="4" t="s">
        <v>32</v>
      </c>
      <c r="C696" s="8" t="s">
        <v>33</v>
      </c>
      <c r="I696" s="245"/>
      <c r="J696" s="245"/>
      <c r="K696" s="245"/>
      <c r="L696" s="245"/>
      <c r="M696" s="245"/>
      <c r="N696" s="245"/>
      <c r="O696" s="245"/>
      <c r="P696" s="245"/>
      <c r="Q696" s="245"/>
      <c r="R696" s="245"/>
      <c r="S696" s="245"/>
      <c r="T696" s="245"/>
      <c r="U696" s="245"/>
      <c r="V696" s="245"/>
    </row>
    <row r="697" spans="1:22" ht="15" customHeight="1" x14ac:dyDescent="0.25">
      <c r="A697" s="5" t="s">
        <v>1275</v>
      </c>
      <c r="B697" s="6" t="s">
        <v>1276</v>
      </c>
      <c r="C697" s="5" t="s">
        <v>1277</v>
      </c>
      <c r="I697" s="245"/>
      <c r="J697" s="245"/>
      <c r="K697" s="245"/>
      <c r="L697" s="245"/>
      <c r="M697" s="245"/>
      <c r="N697" s="245"/>
      <c r="O697" s="245"/>
      <c r="P697" s="245"/>
      <c r="Q697" s="245"/>
      <c r="R697" s="245"/>
      <c r="S697" s="245"/>
      <c r="T697" s="245"/>
      <c r="U697" s="245"/>
      <c r="V697" s="245"/>
    </row>
    <row r="698" spans="1:22" ht="45" customHeight="1" x14ac:dyDescent="0.25">
      <c r="A698" s="1"/>
      <c r="B698" s="4" t="s">
        <v>68</v>
      </c>
      <c r="C698" s="8" t="s">
        <v>69</v>
      </c>
      <c r="D698" s="4" t="s">
        <v>70</v>
      </c>
      <c r="E698" s="4" t="s">
        <v>71</v>
      </c>
      <c r="F698" s="228" t="s">
        <v>72</v>
      </c>
      <c r="I698" s="14" t="s">
        <v>73</v>
      </c>
      <c r="J698" s="15" t="s">
        <v>28</v>
      </c>
      <c r="K698" s="14" t="s">
        <v>73</v>
      </c>
      <c r="L698" s="15" t="s">
        <v>28</v>
      </c>
      <c r="M698" s="14" t="s">
        <v>73</v>
      </c>
      <c r="N698" s="172" t="s">
        <v>28</v>
      </c>
      <c r="O698" s="14" t="s">
        <v>73</v>
      </c>
      <c r="P698" s="15" t="s">
        <v>28</v>
      </c>
      <c r="Q698" s="14" t="s">
        <v>73</v>
      </c>
      <c r="R698" s="15" t="s">
        <v>28</v>
      </c>
      <c r="S698" s="14" t="s">
        <v>73</v>
      </c>
      <c r="T698" s="15" t="s">
        <v>28</v>
      </c>
      <c r="U698" s="14" t="s">
        <v>73</v>
      </c>
      <c r="V698" s="15" t="s">
        <v>28</v>
      </c>
    </row>
    <row r="699" spans="1:22" ht="15" customHeight="1" x14ac:dyDescent="0.25">
      <c r="A699" s="5" t="s">
        <v>1278</v>
      </c>
      <c r="B699" s="6" t="s">
        <v>1276</v>
      </c>
      <c r="C699" s="5" t="s">
        <v>1279</v>
      </c>
      <c r="D699" s="6"/>
      <c r="E699" s="6" t="s">
        <v>504</v>
      </c>
      <c r="F699" s="229">
        <v>15</v>
      </c>
      <c r="I699" s="16">
        <v>5281</v>
      </c>
      <c r="J699" s="13">
        <v>79215</v>
      </c>
      <c r="K699" s="16">
        <v>11650</v>
      </c>
      <c r="L699" s="13">
        <v>174750</v>
      </c>
      <c r="M699" s="16">
        <v>11650</v>
      </c>
      <c r="N699" s="171">
        <v>174750</v>
      </c>
      <c r="O699" s="16">
        <v>9129</v>
      </c>
      <c r="P699" s="13">
        <v>136935</v>
      </c>
      <c r="Q699" s="16">
        <v>11577</v>
      </c>
      <c r="R699" s="13">
        <v>173655</v>
      </c>
      <c r="S699" s="16">
        <v>16132.52</v>
      </c>
      <c r="T699" s="13">
        <v>241987.8</v>
      </c>
      <c r="U699" s="16">
        <v>0</v>
      </c>
      <c r="V699" s="13">
        <v>0</v>
      </c>
    </row>
    <row r="700" spans="1:22" ht="15" customHeight="1" x14ac:dyDescent="0.25">
      <c r="A700" s="1"/>
      <c r="B700" s="4" t="s">
        <v>32</v>
      </c>
      <c r="C700" s="8" t="s">
        <v>33</v>
      </c>
      <c r="I700" s="245"/>
      <c r="J700" s="245"/>
      <c r="K700" s="245"/>
      <c r="L700" s="245"/>
      <c r="M700" s="245"/>
      <c r="N700" s="245"/>
      <c r="O700" s="245"/>
      <c r="P700" s="245"/>
      <c r="Q700" s="245"/>
      <c r="R700" s="245"/>
      <c r="S700" s="245"/>
      <c r="T700" s="245"/>
      <c r="U700" s="245"/>
      <c r="V700" s="245"/>
    </row>
    <row r="701" spans="1:22" ht="15" customHeight="1" x14ac:dyDescent="0.25">
      <c r="A701" s="5" t="s">
        <v>1280</v>
      </c>
      <c r="B701" s="6" t="s">
        <v>1281</v>
      </c>
      <c r="C701" s="5" t="s">
        <v>1282</v>
      </c>
      <c r="I701" s="245"/>
      <c r="J701" s="245"/>
      <c r="K701" s="245"/>
      <c r="L701" s="245"/>
      <c r="M701" s="245"/>
      <c r="N701" s="245"/>
      <c r="O701" s="245"/>
      <c r="P701" s="245"/>
      <c r="Q701" s="245"/>
      <c r="R701" s="245"/>
      <c r="S701" s="245"/>
      <c r="T701" s="245"/>
      <c r="U701" s="245"/>
      <c r="V701" s="245"/>
    </row>
    <row r="702" spans="1:22" ht="45" customHeight="1" x14ac:dyDescent="0.25">
      <c r="A702" s="1"/>
      <c r="B702" s="4" t="s">
        <v>68</v>
      </c>
      <c r="C702" s="8" t="s">
        <v>69</v>
      </c>
      <c r="D702" s="4" t="s">
        <v>70</v>
      </c>
      <c r="E702" s="4" t="s">
        <v>71</v>
      </c>
      <c r="F702" s="228" t="s">
        <v>72</v>
      </c>
      <c r="I702" s="14" t="s">
        <v>73</v>
      </c>
      <c r="J702" s="15" t="s">
        <v>28</v>
      </c>
      <c r="K702" s="14" t="s">
        <v>73</v>
      </c>
      <c r="L702" s="15" t="s">
        <v>28</v>
      </c>
      <c r="M702" s="14" t="s">
        <v>73</v>
      </c>
      <c r="N702" s="172" t="s">
        <v>28</v>
      </c>
      <c r="O702" s="14" t="s">
        <v>73</v>
      </c>
      <c r="P702" s="15" t="s">
        <v>28</v>
      </c>
      <c r="Q702" s="14" t="s">
        <v>73</v>
      </c>
      <c r="R702" s="15" t="s">
        <v>28</v>
      </c>
      <c r="S702" s="14" t="s">
        <v>73</v>
      </c>
      <c r="T702" s="15" t="s">
        <v>28</v>
      </c>
      <c r="U702" s="14" t="s">
        <v>73</v>
      </c>
      <c r="V702" s="15" t="s">
        <v>28</v>
      </c>
    </row>
    <row r="703" spans="1:22" ht="15" customHeight="1" x14ac:dyDescent="0.25">
      <c r="A703" s="5" t="s">
        <v>1283</v>
      </c>
      <c r="B703" s="6" t="s">
        <v>1281</v>
      </c>
      <c r="C703" s="5" t="s">
        <v>1284</v>
      </c>
      <c r="D703" s="6"/>
      <c r="E703" s="6" t="s">
        <v>504</v>
      </c>
      <c r="F703" s="229">
        <v>5</v>
      </c>
      <c r="I703" s="16">
        <v>4705</v>
      </c>
      <c r="J703" s="13">
        <v>23525</v>
      </c>
      <c r="K703" s="16">
        <v>11800</v>
      </c>
      <c r="L703" s="13">
        <v>59000</v>
      </c>
      <c r="M703" s="16">
        <v>11800</v>
      </c>
      <c r="N703" s="171">
        <v>59000</v>
      </c>
      <c r="O703" s="16">
        <v>9129</v>
      </c>
      <c r="P703" s="13">
        <v>45645</v>
      </c>
      <c r="Q703" s="16">
        <v>14677</v>
      </c>
      <c r="R703" s="13">
        <v>73385</v>
      </c>
      <c r="S703" s="16">
        <v>16132.52</v>
      </c>
      <c r="T703" s="13">
        <v>80662.600000000006</v>
      </c>
      <c r="U703" s="16">
        <v>0</v>
      </c>
      <c r="V703" s="13">
        <v>0</v>
      </c>
    </row>
    <row r="704" spans="1:22" ht="15" customHeight="1" x14ac:dyDescent="0.25">
      <c r="A704" s="1"/>
      <c r="B704" s="4" t="s">
        <v>32</v>
      </c>
      <c r="C704" s="8" t="s">
        <v>33</v>
      </c>
      <c r="I704" s="245"/>
      <c r="J704" s="245"/>
      <c r="K704" s="245"/>
      <c r="L704" s="245"/>
      <c r="M704" s="245"/>
      <c r="N704" s="245"/>
      <c r="O704" s="245"/>
      <c r="P704" s="245"/>
      <c r="Q704" s="245"/>
      <c r="R704" s="245"/>
      <c r="S704" s="245"/>
      <c r="T704" s="245"/>
      <c r="U704" s="245"/>
      <c r="V704" s="245"/>
    </row>
    <row r="705" spans="1:22" ht="15" customHeight="1" x14ac:dyDescent="0.25">
      <c r="A705" s="5" t="s">
        <v>1285</v>
      </c>
      <c r="B705" s="6" t="s">
        <v>1286</v>
      </c>
      <c r="C705" s="5" t="s">
        <v>1287</v>
      </c>
      <c r="I705" s="245"/>
      <c r="J705" s="245"/>
      <c r="K705" s="245"/>
      <c r="L705" s="245"/>
      <c r="M705" s="245"/>
      <c r="N705" s="245"/>
      <c r="O705" s="245"/>
      <c r="P705" s="245"/>
      <c r="Q705" s="245"/>
      <c r="R705" s="245"/>
      <c r="S705" s="245"/>
      <c r="T705" s="245"/>
      <c r="U705" s="245"/>
      <c r="V705" s="245"/>
    </row>
    <row r="706" spans="1:22" ht="45" customHeight="1" x14ac:dyDescent="0.25">
      <c r="A706" s="1"/>
      <c r="B706" s="4" t="s">
        <v>68</v>
      </c>
      <c r="C706" s="8" t="s">
        <v>69</v>
      </c>
      <c r="D706" s="4" t="s">
        <v>70</v>
      </c>
      <c r="E706" s="4" t="s">
        <v>71</v>
      </c>
      <c r="F706" s="228" t="s">
        <v>72</v>
      </c>
      <c r="I706" s="14" t="s">
        <v>73</v>
      </c>
      <c r="J706" s="15" t="s">
        <v>28</v>
      </c>
      <c r="K706" s="14" t="s">
        <v>73</v>
      </c>
      <c r="L706" s="15" t="s">
        <v>28</v>
      </c>
      <c r="M706" s="14" t="s">
        <v>73</v>
      </c>
      <c r="N706" s="172" t="s">
        <v>28</v>
      </c>
      <c r="O706" s="14" t="s">
        <v>73</v>
      </c>
      <c r="P706" s="15" t="s">
        <v>28</v>
      </c>
      <c r="Q706" s="14" t="s">
        <v>73</v>
      </c>
      <c r="R706" s="15" t="s">
        <v>28</v>
      </c>
      <c r="S706" s="14" t="s">
        <v>73</v>
      </c>
      <c r="T706" s="15" t="s">
        <v>28</v>
      </c>
      <c r="U706" s="14" t="s">
        <v>73</v>
      </c>
      <c r="V706" s="15" t="s">
        <v>28</v>
      </c>
    </row>
    <row r="707" spans="1:22" ht="15" customHeight="1" x14ac:dyDescent="0.25">
      <c r="A707" s="5" t="s">
        <v>1288</v>
      </c>
      <c r="B707" s="6" t="s">
        <v>1286</v>
      </c>
      <c r="C707" s="5" t="s">
        <v>1289</v>
      </c>
      <c r="D707" s="6"/>
      <c r="E707" s="6" t="s">
        <v>504</v>
      </c>
      <c r="F707" s="229">
        <v>1</v>
      </c>
      <c r="I707" s="16">
        <v>6084</v>
      </c>
      <c r="J707" s="13">
        <v>6084</v>
      </c>
      <c r="K707" s="16">
        <v>18300</v>
      </c>
      <c r="L707" s="13">
        <v>18300</v>
      </c>
      <c r="M707" s="16">
        <v>18300</v>
      </c>
      <c r="N707" s="171">
        <v>18300</v>
      </c>
      <c r="O707" s="16">
        <v>12474</v>
      </c>
      <c r="P707" s="13">
        <v>12474</v>
      </c>
      <c r="Q707" s="16">
        <v>17452</v>
      </c>
      <c r="R707" s="13">
        <v>17452</v>
      </c>
      <c r="S707" s="16">
        <v>21510.02</v>
      </c>
      <c r="T707" s="13">
        <v>21510.02</v>
      </c>
      <c r="U707" s="16">
        <v>0</v>
      </c>
      <c r="V707" s="13">
        <v>0</v>
      </c>
    </row>
    <row r="708" spans="1:22" ht="15" customHeight="1" x14ac:dyDescent="0.25">
      <c r="A708" s="1"/>
      <c r="B708" s="4" t="s">
        <v>32</v>
      </c>
      <c r="C708" s="8" t="s">
        <v>33</v>
      </c>
      <c r="I708" s="245"/>
      <c r="J708" s="245"/>
      <c r="K708" s="245"/>
      <c r="L708" s="245"/>
      <c r="M708" s="245"/>
      <c r="N708" s="245"/>
      <c r="O708" s="245"/>
      <c r="P708" s="245"/>
      <c r="Q708" s="245"/>
      <c r="R708" s="245"/>
      <c r="S708" s="245"/>
      <c r="T708" s="245"/>
      <c r="U708" s="245"/>
      <c r="V708" s="245"/>
    </row>
    <row r="709" spans="1:22" ht="15" customHeight="1" x14ac:dyDescent="0.25">
      <c r="A709" s="5" t="s">
        <v>1290</v>
      </c>
      <c r="B709" s="6" t="s">
        <v>1291</v>
      </c>
      <c r="C709" s="5" t="s">
        <v>1292</v>
      </c>
      <c r="I709" s="245"/>
      <c r="J709" s="245"/>
      <c r="K709" s="245"/>
      <c r="L709" s="245"/>
      <c r="M709" s="245"/>
      <c r="N709" s="245"/>
      <c r="O709" s="245"/>
      <c r="P709" s="245"/>
      <c r="Q709" s="245"/>
      <c r="R709" s="245"/>
      <c r="S709" s="245"/>
      <c r="T709" s="245"/>
      <c r="U709" s="245"/>
      <c r="V709" s="245"/>
    </row>
    <row r="710" spans="1:22" ht="45" customHeight="1" x14ac:dyDescent="0.25">
      <c r="A710" s="1"/>
      <c r="B710" s="4" t="s">
        <v>68</v>
      </c>
      <c r="C710" s="8" t="s">
        <v>69</v>
      </c>
      <c r="D710" s="4" t="s">
        <v>70</v>
      </c>
      <c r="E710" s="4" t="s">
        <v>71</v>
      </c>
      <c r="F710" s="228" t="s">
        <v>72</v>
      </c>
      <c r="I710" s="14" t="s">
        <v>73</v>
      </c>
      <c r="J710" s="15" t="s">
        <v>28</v>
      </c>
      <c r="K710" s="14" t="s">
        <v>73</v>
      </c>
      <c r="L710" s="15" t="s">
        <v>28</v>
      </c>
      <c r="M710" s="14" t="s">
        <v>73</v>
      </c>
      <c r="N710" s="172" t="s">
        <v>28</v>
      </c>
      <c r="O710" s="14" t="s">
        <v>73</v>
      </c>
      <c r="P710" s="15" t="s">
        <v>28</v>
      </c>
      <c r="Q710" s="14" t="s">
        <v>73</v>
      </c>
      <c r="R710" s="15" t="s">
        <v>28</v>
      </c>
      <c r="S710" s="14" t="s">
        <v>73</v>
      </c>
      <c r="T710" s="15" t="s">
        <v>28</v>
      </c>
      <c r="U710" s="14" t="s">
        <v>73</v>
      </c>
      <c r="V710" s="15" t="s">
        <v>28</v>
      </c>
    </row>
    <row r="711" spans="1:22" ht="15" customHeight="1" x14ac:dyDescent="0.25">
      <c r="A711" s="5" t="s">
        <v>1293</v>
      </c>
      <c r="B711" s="6" t="s">
        <v>1291</v>
      </c>
      <c r="C711" s="5" t="s">
        <v>1294</v>
      </c>
      <c r="D711" s="6"/>
      <c r="E711" s="6" t="s">
        <v>504</v>
      </c>
      <c r="F711" s="229">
        <v>1</v>
      </c>
      <c r="I711" s="16">
        <v>6110</v>
      </c>
      <c r="J711" s="13">
        <v>6110</v>
      </c>
      <c r="K711" s="16">
        <v>12500</v>
      </c>
      <c r="L711" s="13">
        <v>12500</v>
      </c>
      <c r="M711" s="16">
        <v>12500</v>
      </c>
      <c r="N711" s="171">
        <v>12500</v>
      </c>
      <c r="O711" s="16">
        <v>10954</v>
      </c>
      <c r="P711" s="13">
        <v>10954</v>
      </c>
      <c r="Q711" s="16">
        <v>10692</v>
      </c>
      <c r="R711" s="13">
        <v>10692</v>
      </c>
      <c r="S711" s="16">
        <v>22585.52</v>
      </c>
      <c r="T711" s="13">
        <v>22585.52</v>
      </c>
      <c r="U711" s="16">
        <v>0</v>
      </c>
      <c r="V711" s="13">
        <v>0</v>
      </c>
    </row>
    <row r="712" spans="1:22" ht="15" customHeight="1" x14ac:dyDescent="0.25">
      <c r="A712" s="1"/>
      <c r="B712" s="4" t="s">
        <v>32</v>
      </c>
      <c r="C712" s="8" t="s">
        <v>33</v>
      </c>
      <c r="I712" s="245"/>
      <c r="J712" s="245"/>
      <c r="K712" s="245"/>
      <c r="L712" s="245"/>
      <c r="M712" s="245"/>
      <c r="N712" s="245"/>
      <c r="O712" s="245"/>
      <c r="P712" s="245"/>
      <c r="Q712" s="245"/>
      <c r="R712" s="245"/>
      <c r="S712" s="245"/>
      <c r="T712" s="245"/>
      <c r="U712" s="245"/>
      <c r="V712" s="245"/>
    </row>
    <row r="713" spans="1:22" ht="15" customHeight="1" x14ac:dyDescent="0.25">
      <c r="A713" s="5" t="s">
        <v>1295</v>
      </c>
      <c r="B713" s="6" t="s">
        <v>1296</v>
      </c>
      <c r="C713" s="5" t="s">
        <v>1292</v>
      </c>
      <c r="I713" s="245"/>
      <c r="J713" s="245"/>
      <c r="K713" s="245"/>
      <c r="L713" s="245"/>
      <c r="M713" s="245"/>
      <c r="N713" s="245"/>
      <c r="O713" s="245"/>
      <c r="P713" s="245"/>
      <c r="Q713" s="245"/>
      <c r="R713" s="245"/>
      <c r="S713" s="245"/>
      <c r="T713" s="245"/>
      <c r="U713" s="245"/>
      <c r="V713" s="245"/>
    </row>
    <row r="714" spans="1:22" ht="45" customHeight="1" x14ac:dyDescent="0.25">
      <c r="A714" s="1"/>
      <c r="B714" s="4" t="s">
        <v>68</v>
      </c>
      <c r="C714" s="8" t="s">
        <v>69</v>
      </c>
      <c r="D714" s="4" t="s">
        <v>70</v>
      </c>
      <c r="E714" s="4" t="s">
        <v>71</v>
      </c>
      <c r="F714" s="228" t="s">
        <v>72</v>
      </c>
      <c r="I714" s="14" t="s">
        <v>73</v>
      </c>
      <c r="J714" s="15" t="s">
        <v>28</v>
      </c>
      <c r="K714" s="14" t="s">
        <v>73</v>
      </c>
      <c r="L714" s="15" t="s">
        <v>28</v>
      </c>
      <c r="M714" s="14" t="s">
        <v>73</v>
      </c>
      <c r="N714" s="172" t="s">
        <v>28</v>
      </c>
      <c r="O714" s="14" t="s">
        <v>73</v>
      </c>
      <c r="P714" s="15" t="s">
        <v>28</v>
      </c>
      <c r="Q714" s="14" t="s">
        <v>73</v>
      </c>
      <c r="R714" s="15" t="s">
        <v>28</v>
      </c>
      <c r="S714" s="14" t="s">
        <v>73</v>
      </c>
      <c r="T714" s="15" t="s">
        <v>28</v>
      </c>
      <c r="U714" s="14" t="s">
        <v>73</v>
      </c>
      <c r="V714" s="15" t="s">
        <v>28</v>
      </c>
    </row>
    <row r="715" spans="1:22" ht="15" customHeight="1" x14ac:dyDescent="0.25">
      <c r="A715" s="5" t="s">
        <v>1297</v>
      </c>
      <c r="B715" s="6" t="s">
        <v>1296</v>
      </c>
      <c r="C715" s="5" t="s">
        <v>1298</v>
      </c>
      <c r="D715" s="6"/>
      <c r="E715" s="6" t="s">
        <v>504</v>
      </c>
      <c r="F715" s="229">
        <v>3</v>
      </c>
      <c r="I715" s="16">
        <v>7850</v>
      </c>
      <c r="J715" s="13">
        <v>23550</v>
      </c>
      <c r="K715" s="16">
        <v>19260</v>
      </c>
      <c r="L715" s="13">
        <v>57780</v>
      </c>
      <c r="M715" s="16">
        <v>19260</v>
      </c>
      <c r="N715" s="171">
        <v>57780</v>
      </c>
      <c r="O715" s="16">
        <v>14970</v>
      </c>
      <c r="P715" s="13">
        <v>44910</v>
      </c>
      <c r="Q715" s="16">
        <v>14072</v>
      </c>
      <c r="R715" s="13">
        <v>42216</v>
      </c>
      <c r="S715" s="16">
        <v>26887.53</v>
      </c>
      <c r="T715" s="13">
        <v>80662.59</v>
      </c>
      <c r="U715" s="16">
        <v>0</v>
      </c>
      <c r="V715" s="13">
        <v>0</v>
      </c>
    </row>
    <row r="716" spans="1:22" ht="15" customHeight="1" x14ac:dyDescent="0.25">
      <c r="A716" s="1"/>
      <c r="B716" s="4" t="s">
        <v>32</v>
      </c>
      <c r="C716" s="8" t="s">
        <v>33</v>
      </c>
      <c r="I716" s="245"/>
      <c r="J716" s="245"/>
      <c r="K716" s="245"/>
      <c r="L716" s="245"/>
      <c r="M716" s="245"/>
      <c r="N716" s="245"/>
      <c r="O716" s="245"/>
      <c r="P716" s="245"/>
      <c r="Q716" s="245"/>
      <c r="R716" s="245"/>
      <c r="S716" s="245"/>
      <c r="T716" s="245"/>
      <c r="U716" s="245"/>
      <c r="V716" s="245"/>
    </row>
    <row r="717" spans="1:22" ht="15" customHeight="1" x14ac:dyDescent="0.25">
      <c r="A717" s="5" t="s">
        <v>1299</v>
      </c>
      <c r="B717" s="6" t="s">
        <v>1300</v>
      </c>
      <c r="C717" s="5" t="s">
        <v>1301</v>
      </c>
      <c r="I717" s="245"/>
      <c r="J717" s="245"/>
      <c r="K717" s="245"/>
      <c r="L717" s="245"/>
      <c r="M717" s="245"/>
      <c r="N717" s="245"/>
      <c r="O717" s="245"/>
      <c r="P717" s="245"/>
      <c r="Q717" s="245"/>
      <c r="R717" s="245"/>
      <c r="S717" s="245"/>
      <c r="T717" s="245"/>
      <c r="U717" s="245"/>
      <c r="V717" s="245"/>
    </row>
    <row r="718" spans="1:22" ht="45" customHeight="1" x14ac:dyDescent="0.25">
      <c r="A718" s="1"/>
      <c r="B718" s="4" t="s">
        <v>68</v>
      </c>
      <c r="C718" s="8" t="s">
        <v>69</v>
      </c>
      <c r="D718" s="4" t="s">
        <v>70</v>
      </c>
      <c r="E718" s="4" t="s">
        <v>71</v>
      </c>
      <c r="F718" s="228" t="s">
        <v>72</v>
      </c>
      <c r="I718" s="14" t="s">
        <v>73</v>
      </c>
      <c r="J718" s="15" t="s">
        <v>28</v>
      </c>
      <c r="K718" s="14" t="s">
        <v>73</v>
      </c>
      <c r="L718" s="15" t="s">
        <v>28</v>
      </c>
      <c r="M718" s="14" t="s">
        <v>73</v>
      </c>
      <c r="N718" s="172" t="s">
        <v>28</v>
      </c>
      <c r="O718" s="14" t="s">
        <v>73</v>
      </c>
      <c r="P718" s="15" t="s">
        <v>28</v>
      </c>
      <c r="Q718" s="14" t="s">
        <v>73</v>
      </c>
      <c r="R718" s="15" t="s">
        <v>28</v>
      </c>
      <c r="S718" s="14" t="s">
        <v>73</v>
      </c>
      <c r="T718" s="15" t="s">
        <v>28</v>
      </c>
      <c r="U718" s="14" t="s">
        <v>73</v>
      </c>
      <c r="V718" s="15" t="s">
        <v>28</v>
      </c>
    </row>
    <row r="719" spans="1:22" ht="15" customHeight="1" x14ac:dyDescent="0.25">
      <c r="A719" s="5" t="s">
        <v>1302</v>
      </c>
      <c r="B719" s="6" t="s">
        <v>1300</v>
      </c>
      <c r="C719" s="5" t="s">
        <v>1303</v>
      </c>
      <c r="D719" s="6"/>
      <c r="E719" s="6" t="s">
        <v>504</v>
      </c>
      <c r="F719" s="229">
        <v>1</v>
      </c>
      <c r="I719" s="16">
        <v>15648</v>
      </c>
      <c r="J719" s="13">
        <v>15648</v>
      </c>
      <c r="K719" s="16">
        <v>27270</v>
      </c>
      <c r="L719" s="13">
        <v>27270</v>
      </c>
      <c r="M719" s="16">
        <v>27270</v>
      </c>
      <c r="N719" s="171">
        <v>27270</v>
      </c>
      <c r="O719" s="16">
        <v>25301</v>
      </c>
      <c r="P719" s="13">
        <v>25301</v>
      </c>
      <c r="Q719" s="16">
        <v>25139</v>
      </c>
      <c r="R719" s="13">
        <v>25139</v>
      </c>
      <c r="S719" s="16">
        <v>48397.55</v>
      </c>
      <c r="T719" s="13">
        <v>48397.55</v>
      </c>
      <c r="U719" s="16">
        <v>0</v>
      </c>
      <c r="V719" s="13">
        <v>0</v>
      </c>
    </row>
    <row r="720" spans="1:22" ht="15" customHeight="1" x14ac:dyDescent="0.25">
      <c r="A720" s="1"/>
      <c r="B720" s="4" t="s">
        <v>32</v>
      </c>
      <c r="C720" s="8" t="s">
        <v>33</v>
      </c>
      <c r="I720" s="245"/>
      <c r="J720" s="245"/>
      <c r="K720" s="245"/>
      <c r="L720" s="245"/>
      <c r="M720" s="245"/>
      <c r="N720" s="245"/>
      <c r="O720" s="245"/>
      <c r="P720" s="245"/>
      <c r="Q720" s="245"/>
      <c r="R720" s="245"/>
      <c r="S720" s="245"/>
      <c r="T720" s="245"/>
      <c r="U720" s="245"/>
      <c r="V720" s="245"/>
    </row>
    <row r="721" spans="1:22" ht="15" customHeight="1" x14ac:dyDescent="0.25">
      <c r="A721" s="5" t="s">
        <v>1304</v>
      </c>
      <c r="B721" s="6" t="s">
        <v>1305</v>
      </c>
      <c r="C721" s="5" t="s">
        <v>1306</v>
      </c>
      <c r="I721" s="245"/>
      <c r="J721" s="245"/>
      <c r="K721" s="245"/>
      <c r="L721" s="245"/>
      <c r="M721" s="245"/>
      <c r="N721" s="245"/>
      <c r="O721" s="245"/>
      <c r="P721" s="245"/>
      <c r="Q721" s="245"/>
      <c r="R721" s="245"/>
      <c r="S721" s="245"/>
      <c r="T721" s="245"/>
      <c r="U721" s="245"/>
      <c r="V721" s="245"/>
    </row>
    <row r="722" spans="1:22" ht="45" customHeight="1" x14ac:dyDescent="0.25">
      <c r="A722" s="1"/>
      <c r="B722" s="4" t="s">
        <v>68</v>
      </c>
      <c r="C722" s="8" t="s">
        <v>69</v>
      </c>
      <c r="D722" s="4" t="s">
        <v>70</v>
      </c>
      <c r="E722" s="4" t="s">
        <v>71</v>
      </c>
      <c r="F722" s="228" t="s">
        <v>72</v>
      </c>
      <c r="I722" s="14" t="s">
        <v>73</v>
      </c>
      <c r="J722" s="15" t="s">
        <v>28</v>
      </c>
      <c r="K722" s="14" t="s">
        <v>73</v>
      </c>
      <c r="L722" s="15" t="s">
        <v>28</v>
      </c>
      <c r="M722" s="14" t="s">
        <v>73</v>
      </c>
      <c r="N722" s="172" t="s">
        <v>28</v>
      </c>
      <c r="O722" s="14" t="s">
        <v>73</v>
      </c>
      <c r="P722" s="15" t="s">
        <v>28</v>
      </c>
      <c r="Q722" s="14" t="s">
        <v>73</v>
      </c>
      <c r="R722" s="15" t="s">
        <v>28</v>
      </c>
      <c r="S722" s="14" t="s">
        <v>73</v>
      </c>
      <c r="T722" s="15" t="s">
        <v>28</v>
      </c>
      <c r="U722" s="14" t="s">
        <v>73</v>
      </c>
      <c r="V722" s="15" t="s">
        <v>28</v>
      </c>
    </row>
    <row r="723" spans="1:22" ht="15" customHeight="1" x14ac:dyDescent="0.25">
      <c r="A723" s="5" t="s">
        <v>1307</v>
      </c>
      <c r="B723" s="6" t="s">
        <v>1305</v>
      </c>
      <c r="C723" s="5" t="s">
        <v>1308</v>
      </c>
      <c r="D723" s="6"/>
      <c r="E723" s="6" t="s">
        <v>504</v>
      </c>
      <c r="F723" s="229">
        <v>3</v>
      </c>
      <c r="I723" s="16">
        <v>10890</v>
      </c>
      <c r="J723" s="13">
        <v>32670</v>
      </c>
      <c r="K723" s="16">
        <v>31780</v>
      </c>
      <c r="L723" s="13">
        <v>95340</v>
      </c>
      <c r="M723" s="16">
        <v>31780</v>
      </c>
      <c r="N723" s="171">
        <v>95340</v>
      </c>
      <c r="O723" s="16">
        <v>27668</v>
      </c>
      <c r="P723" s="13">
        <v>83004</v>
      </c>
      <c r="Q723" s="16">
        <v>19607</v>
      </c>
      <c r="R723" s="13">
        <v>58821</v>
      </c>
      <c r="S723" s="16">
        <v>64530.07</v>
      </c>
      <c r="T723" s="13">
        <v>193590.21</v>
      </c>
      <c r="U723" s="16">
        <v>0</v>
      </c>
      <c r="V723" s="13">
        <v>0</v>
      </c>
    </row>
    <row r="724" spans="1:22" ht="15" customHeight="1" x14ac:dyDescent="0.25">
      <c r="A724" s="1"/>
      <c r="B724" s="4" t="s">
        <v>32</v>
      </c>
      <c r="C724" s="8" t="s">
        <v>33</v>
      </c>
      <c r="I724" s="245"/>
      <c r="J724" s="245"/>
      <c r="K724" s="245"/>
      <c r="L724" s="245"/>
      <c r="M724" s="245"/>
      <c r="N724" s="245"/>
      <c r="O724" s="245"/>
      <c r="P724" s="245"/>
      <c r="Q724" s="245"/>
      <c r="R724" s="245"/>
      <c r="S724" s="245"/>
      <c r="T724" s="245"/>
      <c r="U724" s="245"/>
      <c r="V724" s="245"/>
    </row>
    <row r="725" spans="1:22" ht="15" customHeight="1" x14ac:dyDescent="0.25">
      <c r="A725" s="5" t="s">
        <v>1309</v>
      </c>
      <c r="B725" s="6" t="s">
        <v>1310</v>
      </c>
      <c r="C725" s="5" t="s">
        <v>1311</v>
      </c>
      <c r="I725" s="245"/>
      <c r="J725" s="245"/>
      <c r="K725" s="245"/>
      <c r="L725" s="245"/>
      <c r="M725" s="245"/>
      <c r="N725" s="245"/>
      <c r="O725" s="245"/>
      <c r="P725" s="245"/>
      <c r="Q725" s="245"/>
      <c r="R725" s="245"/>
      <c r="S725" s="245"/>
      <c r="T725" s="245"/>
      <c r="U725" s="245"/>
      <c r="V725" s="245"/>
    </row>
    <row r="726" spans="1:22" ht="45" customHeight="1" x14ac:dyDescent="0.25">
      <c r="A726" s="1"/>
      <c r="B726" s="4" t="s">
        <v>68</v>
      </c>
      <c r="C726" s="8" t="s">
        <v>69</v>
      </c>
      <c r="D726" s="4" t="s">
        <v>70</v>
      </c>
      <c r="E726" s="4" t="s">
        <v>71</v>
      </c>
      <c r="F726" s="228" t="s">
        <v>72</v>
      </c>
      <c r="I726" s="14" t="s">
        <v>73</v>
      </c>
      <c r="J726" s="15" t="s">
        <v>28</v>
      </c>
      <c r="K726" s="14" t="s">
        <v>73</v>
      </c>
      <c r="L726" s="15" t="s">
        <v>28</v>
      </c>
      <c r="M726" s="14" t="s">
        <v>73</v>
      </c>
      <c r="N726" s="172" t="s">
        <v>28</v>
      </c>
      <c r="O726" s="14" t="s">
        <v>73</v>
      </c>
      <c r="P726" s="15" t="s">
        <v>28</v>
      </c>
      <c r="Q726" s="14" t="s">
        <v>73</v>
      </c>
      <c r="R726" s="15" t="s">
        <v>28</v>
      </c>
      <c r="S726" s="14" t="s">
        <v>73</v>
      </c>
      <c r="T726" s="15" t="s">
        <v>28</v>
      </c>
      <c r="U726" s="14" t="s">
        <v>73</v>
      </c>
      <c r="V726" s="15" t="s">
        <v>28</v>
      </c>
    </row>
    <row r="727" spans="1:22" ht="15" customHeight="1" x14ac:dyDescent="0.25">
      <c r="A727" s="5" t="s">
        <v>1312</v>
      </c>
      <c r="B727" s="6" t="s">
        <v>1310</v>
      </c>
      <c r="C727" s="5" t="s">
        <v>1308</v>
      </c>
      <c r="D727" s="6"/>
      <c r="E727" s="6" t="s">
        <v>504</v>
      </c>
      <c r="F727" s="229">
        <v>5</v>
      </c>
      <c r="I727" s="16">
        <v>11614</v>
      </c>
      <c r="J727" s="13">
        <v>58070</v>
      </c>
      <c r="K727" s="16">
        <v>34100</v>
      </c>
      <c r="L727" s="13">
        <v>170500</v>
      </c>
      <c r="M727" s="16">
        <v>34100</v>
      </c>
      <c r="N727" s="171">
        <v>170500</v>
      </c>
      <c r="O727" s="16">
        <v>33201</v>
      </c>
      <c r="P727" s="13">
        <v>166005</v>
      </c>
      <c r="Q727" s="16">
        <v>22073</v>
      </c>
      <c r="R727" s="13">
        <v>110365</v>
      </c>
      <c r="S727" s="16">
        <v>75285.08</v>
      </c>
      <c r="T727" s="13">
        <v>376425.4</v>
      </c>
      <c r="U727" s="16">
        <v>0</v>
      </c>
      <c r="V727" s="13">
        <v>0</v>
      </c>
    </row>
    <row r="728" spans="1:22" ht="15" customHeight="1" x14ac:dyDescent="0.25">
      <c r="A728" s="1"/>
      <c r="B728" s="4" t="s">
        <v>32</v>
      </c>
      <c r="C728" s="8" t="s">
        <v>33</v>
      </c>
      <c r="I728" s="245"/>
      <c r="J728" s="245"/>
      <c r="K728" s="245"/>
      <c r="L728" s="245"/>
      <c r="M728" s="245"/>
      <c r="N728" s="245"/>
      <c r="O728" s="245"/>
      <c r="P728" s="245"/>
      <c r="Q728" s="245"/>
      <c r="R728" s="245"/>
      <c r="S728" s="245"/>
      <c r="T728" s="245"/>
      <c r="U728" s="245"/>
      <c r="V728" s="245"/>
    </row>
    <row r="729" spans="1:22" ht="15" customHeight="1" x14ac:dyDescent="0.25">
      <c r="A729" s="5" t="s">
        <v>1313</v>
      </c>
      <c r="B729" s="6" t="s">
        <v>1314</v>
      </c>
      <c r="C729" s="5" t="s">
        <v>1315</v>
      </c>
      <c r="I729" s="245"/>
      <c r="J729" s="245"/>
      <c r="K729" s="245"/>
      <c r="L729" s="245"/>
      <c r="M729" s="245"/>
      <c r="N729" s="245"/>
      <c r="O729" s="245"/>
      <c r="P729" s="245"/>
      <c r="Q729" s="245"/>
      <c r="R729" s="245"/>
      <c r="S729" s="245"/>
      <c r="T729" s="245"/>
      <c r="U729" s="245"/>
      <c r="V729" s="245"/>
    </row>
    <row r="730" spans="1:22" ht="45" customHeight="1" x14ac:dyDescent="0.25">
      <c r="A730" s="1"/>
      <c r="B730" s="4" t="s">
        <v>68</v>
      </c>
      <c r="C730" s="8" t="s">
        <v>69</v>
      </c>
      <c r="D730" s="4" t="s">
        <v>70</v>
      </c>
      <c r="E730" s="4" t="s">
        <v>71</v>
      </c>
      <c r="F730" s="228" t="s">
        <v>72</v>
      </c>
      <c r="I730" s="14" t="s">
        <v>73</v>
      </c>
      <c r="J730" s="15" t="s">
        <v>28</v>
      </c>
      <c r="K730" s="14" t="s">
        <v>73</v>
      </c>
      <c r="L730" s="15" t="s">
        <v>28</v>
      </c>
      <c r="M730" s="14" t="s">
        <v>73</v>
      </c>
      <c r="N730" s="172" t="s">
        <v>28</v>
      </c>
      <c r="O730" s="14" t="s">
        <v>73</v>
      </c>
      <c r="P730" s="15" t="s">
        <v>28</v>
      </c>
      <c r="Q730" s="14" t="s">
        <v>73</v>
      </c>
      <c r="R730" s="15" t="s">
        <v>28</v>
      </c>
      <c r="S730" s="14" t="s">
        <v>73</v>
      </c>
      <c r="T730" s="15" t="s">
        <v>28</v>
      </c>
      <c r="U730" s="14" t="s">
        <v>73</v>
      </c>
      <c r="V730" s="15" t="s">
        <v>28</v>
      </c>
    </row>
    <row r="731" spans="1:22" ht="15" customHeight="1" x14ac:dyDescent="0.25">
      <c r="A731" s="5" t="s">
        <v>1316</v>
      </c>
      <c r="B731" s="6" t="s">
        <v>1314</v>
      </c>
      <c r="C731" s="5" t="s">
        <v>1317</v>
      </c>
      <c r="D731" s="6"/>
      <c r="E731" s="6" t="s">
        <v>504</v>
      </c>
      <c r="F731" s="229">
        <v>6</v>
      </c>
      <c r="I731" s="16">
        <v>17071</v>
      </c>
      <c r="J731" s="13">
        <v>102426</v>
      </c>
      <c r="K731" s="16">
        <v>44100</v>
      </c>
      <c r="L731" s="13">
        <v>264600</v>
      </c>
      <c r="M731" s="16">
        <v>44100</v>
      </c>
      <c r="N731" s="171">
        <v>264600</v>
      </c>
      <c r="O731" s="16">
        <v>29051</v>
      </c>
      <c r="P731" s="13">
        <v>174306</v>
      </c>
      <c r="Q731" s="16">
        <v>32172</v>
      </c>
      <c r="R731" s="13">
        <v>193032</v>
      </c>
      <c r="S731" s="16">
        <v>80662.59</v>
      </c>
      <c r="T731" s="13">
        <v>483975.54</v>
      </c>
      <c r="U731" s="16">
        <v>0</v>
      </c>
      <c r="V731" s="13">
        <v>0</v>
      </c>
    </row>
    <row r="732" spans="1:22" ht="15" customHeight="1" x14ac:dyDescent="0.25">
      <c r="A732" s="1"/>
      <c r="B732" s="4" t="s">
        <v>32</v>
      </c>
      <c r="C732" s="8" t="s">
        <v>33</v>
      </c>
      <c r="I732" s="245"/>
      <c r="J732" s="245"/>
      <c r="K732" s="245"/>
      <c r="L732" s="245"/>
      <c r="M732" s="245"/>
      <c r="N732" s="245"/>
      <c r="O732" s="245"/>
      <c r="P732" s="245"/>
      <c r="Q732" s="245"/>
      <c r="R732" s="245"/>
      <c r="S732" s="245"/>
      <c r="T732" s="245"/>
      <c r="U732" s="245"/>
      <c r="V732" s="245"/>
    </row>
    <row r="733" spans="1:22" ht="15" customHeight="1" x14ac:dyDescent="0.25">
      <c r="A733" s="5" t="s">
        <v>1318</v>
      </c>
      <c r="B733" s="6" t="s">
        <v>1319</v>
      </c>
      <c r="C733" s="5" t="s">
        <v>1320</v>
      </c>
      <c r="I733" s="245"/>
      <c r="J733" s="245"/>
      <c r="K733" s="245"/>
      <c r="L733" s="245"/>
      <c r="M733" s="245"/>
      <c r="N733" s="245"/>
      <c r="O733" s="245"/>
      <c r="P733" s="245"/>
      <c r="Q733" s="245"/>
      <c r="R733" s="245"/>
      <c r="S733" s="245"/>
      <c r="T733" s="245"/>
      <c r="U733" s="245"/>
      <c r="V733" s="245"/>
    </row>
    <row r="734" spans="1:22" ht="45" customHeight="1" x14ac:dyDescent="0.25">
      <c r="A734" s="1"/>
      <c r="B734" s="4" t="s">
        <v>68</v>
      </c>
      <c r="C734" s="8" t="s">
        <v>69</v>
      </c>
      <c r="D734" s="4" t="s">
        <v>70</v>
      </c>
      <c r="E734" s="4" t="s">
        <v>71</v>
      </c>
      <c r="F734" s="228" t="s">
        <v>72</v>
      </c>
      <c r="I734" s="14" t="s">
        <v>73</v>
      </c>
      <c r="J734" s="15" t="s">
        <v>28</v>
      </c>
      <c r="K734" s="14" t="s">
        <v>73</v>
      </c>
      <c r="L734" s="15" t="s">
        <v>28</v>
      </c>
      <c r="M734" s="14" t="s">
        <v>73</v>
      </c>
      <c r="N734" s="172" t="s">
        <v>28</v>
      </c>
      <c r="O734" s="14" t="s">
        <v>73</v>
      </c>
      <c r="P734" s="15" t="s">
        <v>28</v>
      </c>
      <c r="Q734" s="14" t="s">
        <v>73</v>
      </c>
      <c r="R734" s="15" t="s">
        <v>28</v>
      </c>
      <c r="S734" s="14" t="s">
        <v>73</v>
      </c>
      <c r="T734" s="15" t="s">
        <v>28</v>
      </c>
      <c r="U734" s="14" t="s">
        <v>73</v>
      </c>
      <c r="V734" s="15" t="s">
        <v>28</v>
      </c>
    </row>
    <row r="735" spans="1:22" ht="15" customHeight="1" x14ac:dyDescent="0.25">
      <c r="A735" s="5" t="s">
        <v>1321</v>
      </c>
      <c r="B735" s="6" t="s">
        <v>1319</v>
      </c>
      <c r="C735" s="5" t="s">
        <v>1322</v>
      </c>
      <c r="D735" s="6"/>
      <c r="E735" s="6" t="s">
        <v>504</v>
      </c>
      <c r="F735" s="229">
        <v>2</v>
      </c>
      <c r="I735" s="16">
        <v>20194</v>
      </c>
      <c r="J735" s="13">
        <v>40388</v>
      </c>
      <c r="K735" s="16">
        <v>48500</v>
      </c>
      <c r="L735" s="13">
        <v>97000</v>
      </c>
      <c r="M735" s="16">
        <v>48500</v>
      </c>
      <c r="N735" s="171">
        <v>97000</v>
      </c>
      <c r="O735" s="16">
        <v>52481</v>
      </c>
      <c r="P735" s="13">
        <v>104962</v>
      </c>
      <c r="Q735" s="16">
        <v>40286</v>
      </c>
      <c r="R735" s="13">
        <v>80572</v>
      </c>
      <c r="S735" s="16">
        <v>86040.09</v>
      </c>
      <c r="T735" s="13">
        <v>172080.18</v>
      </c>
      <c r="U735" s="16">
        <v>0</v>
      </c>
      <c r="V735" s="13">
        <v>0</v>
      </c>
    </row>
    <row r="736" spans="1:22" ht="15" customHeight="1" x14ac:dyDescent="0.25">
      <c r="A736" s="1"/>
      <c r="B736" s="4" t="s">
        <v>32</v>
      </c>
      <c r="C736" s="8" t="s">
        <v>33</v>
      </c>
      <c r="I736" s="245"/>
      <c r="J736" s="245"/>
      <c r="K736" s="245"/>
      <c r="L736" s="245"/>
      <c r="M736" s="245"/>
      <c r="N736" s="245"/>
      <c r="O736" s="245"/>
      <c r="P736" s="245"/>
      <c r="Q736" s="245"/>
      <c r="R736" s="245"/>
      <c r="S736" s="245"/>
      <c r="T736" s="245"/>
      <c r="U736" s="245"/>
      <c r="V736" s="245"/>
    </row>
    <row r="737" spans="1:22" ht="15" customHeight="1" x14ac:dyDescent="0.25">
      <c r="A737" s="5" t="s">
        <v>1323</v>
      </c>
      <c r="B737" s="6" t="s">
        <v>1324</v>
      </c>
      <c r="C737" s="5" t="s">
        <v>1325</v>
      </c>
      <c r="I737" s="245"/>
      <c r="J737" s="245"/>
      <c r="K737" s="245"/>
      <c r="L737" s="245"/>
      <c r="M737" s="245"/>
      <c r="N737" s="245"/>
      <c r="O737" s="245"/>
      <c r="P737" s="245"/>
      <c r="Q737" s="245"/>
      <c r="R737" s="245"/>
      <c r="S737" s="245"/>
      <c r="T737" s="245"/>
      <c r="U737" s="245"/>
      <c r="V737" s="245"/>
    </row>
    <row r="738" spans="1:22" ht="45" customHeight="1" x14ac:dyDescent="0.25">
      <c r="A738" s="1"/>
      <c r="B738" s="4" t="s">
        <v>68</v>
      </c>
      <c r="C738" s="8" t="s">
        <v>69</v>
      </c>
      <c r="D738" s="4" t="s">
        <v>70</v>
      </c>
      <c r="E738" s="4" t="s">
        <v>71</v>
      </c>
      <c r="F738" s="228" t="s">
        <v>72</v>
      </c>
      <c r="I738" s="14" t="s">
        <v>73</v>
      </c>
      <c r="J738" s="15" t="s">
        <v>28</v>
      </c>
      <c r="K738" s="14" t="s">
        <v>73</v>
      </c>
      <c r="L738" s="15" t="s">
        <v>28</v>
      </c>
      <c r="M738" s="14" t="s">
        <v>73</v>
      </c>
      <c r="N738" s="172" t="s">
        <v>28</v>
      </c>
      <c r="O738" s="14" t="s">
        <v>73</v>
      </c>
      <c r="P738" s="15" t="s">
        <v>28</v>
      </c>
      <c r="Q738" s="14" t="s">
        <v>73</v>
      </c>
      <c r="R738" s="15" t="s">
        <v>28</v>
      </c>
      <c r="S738" s="14" t="s">
        <v>73</v>
      </c>
      <c r="T738" s="15" t="s">
        <v>28</v>
      </c>
      <c r="U738" s="14" t="s">
        <v>73</v>
      </c>
      <c r="V738" s="15" t="s">
        <v>28</v>
      </c>
    </row>
    <row r="739" spans="1:22" ht="15" customHeight="1" x14ac:dyDescent="0.25">
      <c r="A739" s="5" t="s">
        <v>1326</v>
      </c>
      <c r="B739" s="6" t="s">
        <v>1324</v>
      </c>
      <c r="C739" s="5" t="s">
        <v>1327</v>
      </c>
      <c r="D739" s="6"/>
      <c r="E739" s="6" t="s">
        <v>504</v>
      </c>
      <c r="F739" s="229">
        <v>34</v>
      </c>
      <c r="I739" s="16">
        <v>8741</v>
      </c>
      <c r="J739" s="13">
        <v>297194</v>
      </c>
      <c r="K739" s="16">
        <v>30300</v>
      </c>
      <c r="L739" s="13">
        <v>1030200</v>
      </c>
      <c r="M739" s="16">
        <v>30300</v>
      </c>
      <c r="N739" s="171">
        <v>1030200</v>
      </c>
      <c r="O739" s="16">
        <v>33201</v>
      </c>
      <c r="P739" s="13">
        <v>1128834</v>
      </c>
      <c r="Q739" s="16">
        <v>13578</v>
      </c>
      <c r="R739" s="13">
        <v>461652</v>
      </c>
      <c r="S739" s="16">
        <v>32265.03</v>
      </c>
      <c r="T739" s="13">
        <v>1097011.02</v>
      </c>
      <c r="U739" s="16">
        <v>0</v>
      </c>
      <c r="V739" s="13">
        <v>0</v>
      </c>
    </row>
    <row r="740" spans="1:22" ht="15" customHeight="1" x14ac:dyDescent="0.25">
      <c r="A740" s="1"/>
      <c r="B740" s="4" t="s">
        <v>32</v>
      </c>
      <c r="C740" s="8" t="s">
        <v>33</v>
      </c>
      <c r="I740" s="245"/>
      <c r="J740" s="245"/>
      <c r="K740" s="245"/>
      <c r="L740" s="245"/>
      <c r="M740" s="245"/>
      <c r="N740" s="245"/>
      <c r="O740" s="245"/>
      <c r="P740" s="245"/>
      <c r="Q740" s="245"/>
      <c r="R740" s="245"/>
      <c r="S740" s="245"/>
      <c r="T740" s="245"/>
      <c r="U740" s="245"/>
      <c r="V740" s="245"/>
    </row>
    <row r="741" spans="1:22" ht="15" customHeight="1" x14ac:dyDescent="0.25">
      <c r="A741" s="5" t="s">
        <v>1328</v>
      </c>
      <c r="B741" s="6" t="s">
        <v>1329</v>
      </c>
      <c r="C741" s="5" t="s">
        <v>1330</v>
      </c>
      <c r="I741" s="245"/>
      <c r="J741" s="245"/>
      <c r="K741" s="245"/>
      <c r="L741" s="245"/>
      <c r="M741" s="245"/>
      <c r="N741" s="245"/>
      <c r="O741" s="245"/>
      <c r="P741" s="245"/>
      <c r="Q741" s="245"/>
      <c r="R741" s="245"/>
      <c r="S741" s="245"/>
      <c r="T741" s="245"/>
      <c r="U741" s="245"/>
      <c r="V741" s="245"/>
    </row>
    <row r="742" spans="1:22" ht="45" customHeight="1" x14ac:dyDescent="0.25">
      <c r="A742" s="1"/>
      <c r="B742" s="4" t="s">
        <v>68</v>
      </c>
      <c r="C742" s="8" t="s">
        <v>69</v>
      </c>
      <c r="D742" s="4" t="s">
        <v>70</v>
      </c>
      <c r="E742" s="4" t="s">
        <v>71</v>
      </c>
      <c r="F742" s="228" t="s">
        <v>72</v>
      </c>
      <c r="I742" s="14" t="s">
        <v>73</v>
      </c>
      <c r="J742" s="15" t="s">
        <v>28</v>
      </c>
      <c r="K742" s="14" t="s">
        <v>73</v>
      </c>
      <c r="L742" s="15" t="s">
        <v>28</v>
      </c>
      <c r="M742" s="14" t="s">
        <v>73</v>
      </c>
      <c r="N742" s="172" t="s">
        <v>28</v>
      </c>
      <c r="O742" s="14" t="s">
        <v>73</v>
      </c>
      <c r="P742" s="15" t="s">
        <v>28</v>
      </c>
      <c r="Q742" s="14" t="s">
        <v>73</v>
      </c>
      <c r="R742" s="15" t="s">
        <v>28</v>
      </c>
      <c r="S742" s="14" t="s">
        <v>73</v>
      </c>
      <c r="T742" s="15" t="s">
        <v>28</v>
      </c>
      <c r="U742" s="14" t="s">
        <v>73</v>
      </c>
      <c r="V742" s="15" t="s">
        <v>28</v>
      </c>
    </row>
    <row r="743" spans="1:22" ht="15" customHeight="1" x14ac:dyDescent="0.25">
      <c r="A743" s="5" t="s">
        <v>1331</v>
      </c>
      <c r="B743" s="6" t="s">
        <v>1329</v>
      </c>
      <c r="C743" s="5" t="s">
        <v>1332</v>
      </c>
      <c r="D743" s="6"/>
      <c r="E743" s="6" t="s">
        <v>504</v>
      </c>
      <c r="F743" s="229">
        <v>5</v>
      </c>
      <c r="I743" s="16">
        <v>21942</v>
      </c>
      <c r="J743" s="13">
        <v>109710</v>
      </c>
      <c r="K743" s="16">
        <v>65000</v>
      </c>
      <c r="L743" s="13">
        <v>325000</v>
      </c>
      <c r="M743" s="16">
        <v>65000</v>
      </c>
      <c r="N743" s="171">
        <v>325000</v>
      </c>
      <c r="O743" s="16">
        <v>46482</v>
      </c>
      <c r="P743" s="13">
        <v>232410</v>
      </c>
      <c r="Q743" s="16">
        <v>38140</v>
      </c>
      <c r="R743" s="13">
        <v>190700</v>
      </c>
      <c r="S743" s="16">
        <v>43020.05</v>
      </c>
      <c r="T743" s="13">
        <v>215100.25</v>
      </c>
      <c r="U743" s="16">
        <v>0</v>
      </c>
      <c r="V743" s="13">
        <v>0</v>
      </c>
    </row>
    <row r="744" spans="1:22" ht="15" customHeight="1" x14ac:dyDescent="0.25">
      <c r="A744" s="5" t="s">
        <v>1333</v>
      </c>
      <c r="B744" s="6" t="s">
        <v>1334</v>
      </c>
      <c r="C744" s="5" t="s">
        <v>1335</v>
      </c>
      <c r="D744" s="6"/>
      <c r="E744" s="6" t="s">
        <v>504</v>
      </c>
      <c r="F744" s="229">
        <v>16</v>
      </c>
      <c r="I744" s="16">
        <v>1224</v>
      </c>
      <c r="J744" s="13">
        <v>19584</v>
      </c>
      <c r="K744" s="16">
        <v>5500</v>
      </c>
      <c r="L744" s="13">
        <v>88000</v>
      </c>
      <c r="M744" s="16">
        <v>5500</v>
      </c>
      <c r="N744" s="171">
        <v>88000</v>
      </c>
      <c r="O744" s="16">
        <v>2823</v>
      </c>
      <c r="P744" s="13">
        <v>45168</v>
      </c>
      <c r="Q744" s="16">
        <v>3754</v>
      </c>
      <c r="R744" s="13">
        <v>60064</v>
      </c>
      <c r="S744" s="16">
        <v>2903.85</v>
      </c>
      <c r="T744" s="13">
        <v>46461.599999999999</v>
      </c>
      <c r="U744" s="16">
        <v>0</v>
      </c>
      <c r="V744" s="13">
        <v>0</v>
      </c>
    </row>
    <row r="745" spans="1:22" ht="15" customHeight="1" x14ac:dyDescent="0.25">
      <c r="A745" s="5" t="s">
        <v>1336</v>
      </c>
      <c r="B745" s="6" t="s">
        <v>1337</v>
      </c>
      <c r="C745" s="5" t="s">
        <v>1338</v>
      </c>
      <c r="D745" s="6"/>
      <c r="E745" s="6" t="s">
        <v>504</v>
      </c>
      <c r="F745" s="229">
        <v>574</v>
      </c>
      <c r="I745" s="16">
        <v>1234</v>
      </c>
      <c r="J745" s="13">
        <v>708316</v>
      </c>
      <c r="K745" s="16">
        <v>5100</v>
      </c>
      <c r="L745" s="13">
        <v>2927400</v>
      </c>
      <c r="M745" s="16">
        <v>5100</v>
      </c>
      <c r="N745" s="171">
        <v>2927400</v>
      </c>
      <c r="O745" s="16">
        <v>2823</v>
      </c>
      <c r="P745" s="13">
        <v>1620402</v>
      </c>
      <c r="Q745" s="16">
        <v>3616</v>
      </c>
      <c r="R745" s="13">
        <v>2075584</v>
      </c>
      <c r="S745" s="16">
        <v>2688.75</v>
      </c>
      <c r="T745" s="13">
        <v>1543342.5</v>
      </c>
      <c r="U745" s="16">
        <v>0</v>
      </c>
      <c r="V745" s="13">
        <v>0</v>
      </c>
    </row>
    <row r="746" spans="1:22" ht="15" customHeight="1" x14ac:dyDescent="0.25">
      <c r="A746" s="5" t="s">
        <v>1339</v>
      </c>
      <c r="B746" s="6" t="s">
        <v>1340</v>
      </c>
      <c r="C746" s="5" t="s">
        <v>1341</v>
      </c>
      <c r="D746" s="6"/>
      <c r="E746" s="6" t="s">
        <v>527</v>
      </c>
      <c r="F746" s="229">
        <v>4600</v>
      </c>
      <c r="I746" s="16">
        <v>161</v>
      </c>
      <c r="J746" s="13">
        <v>740600</v>
      </c>
      <c r="K746" s="16">
        <v>210</v>
      </c>
      <c r="L746" s="13">
        <v>966000</v>
      </c>
      <c r="M746" s="16">
        <v>210</v>
      </c>
      <c r="N746" s="171">
        <v>966000</v>
      </c>
      <c r="O746" s="16">
        <v>239</v>
      </c>
      <c r="P746" s="13">
        <v>1099400</v>
      </c>
      <c r="Q746" s="16">
        <v>320</v>
      </c>
      <c r="R746" s="13">
        <v>1472000</v>
      </c>
      <c r="S746" s="16">
        <v>107.55</v>
      </c>
      <c r="T746" s="13">
        <v>494730</v>
      </c>
      <c r="U746" s="16">
        <v>0</v>
      </c>
      <c r="V746" s="13">
        <v>0</v>
      </c>
    </row>
    <row r="747" spans="1:22" ht="15" customHeight="1" x14ac:dyDescent="0.25">
      <c r="A747" s="5" t="s">
        <v>1342</v>
      </c>
      <c r="B747" s="6" t="s">
        <v>1343</v>
      </c>
      <c r="C747" s="5" t="s">
        <v>1344</v>
      </c>
      <c r="D747" s="6"/>
      <c r="E747" s="6" t="s">
        <v>504</v>
      </c>
      <c r="F747" s="229">
        <v>406</v>
      </c>
      <c r="I747" s="16">
        <v>240</v>
      </c>
      <c r="J747" s="13">
        <v>97440</v>
      </c>
      <c r="K747" s="16">
        <v>850</v>
      </c>
      <c r="L747" s="13">
        <v>345100</v>
      </c>
      <c r="M747" s="16">
        <v>850</v>
      </c>
      <c r="N747" s="171">
        <v>345100</v>
      </c>
      <c r="O747" s="16">
        <v>483</v>
      </c>
      <c r="P747" s="13">
        <v>196098</v>
      </c>
      <c r="Q747" s="16">
        <v>1380</v>
      </c>
      <c r="R747" s="13">
        <v>560280</v>
      </c>
      <c r="S747" s="16">
        <v>376.43</v>
      </c>
      <c r="T747" s="13">
        <v>152830.57999999999</v>
      </c>
      <c r="U747" s="16">
        <v>0</v>
      </c>
      <c r="V747" s="13">
        <v>0</v>
      </c>
    </row>
    <row r="748" spans="1:22" ht="15" customHeight="1" x14ac:dyDescent="0.25">
      <c r="A748" s="5" t="s">
        <v>1345</v>
      </c>
      <c r="B748" s="6" t="s">
        <v>1346</v>
      </c>
      <c r="C748" s="5" t="s">
        <v>1347</v>
      </c>
      <c r="D748" s="6"/>
      <c r="E748" s="6" t="s">
        <v>504</v>
      </c>
      <c r="F748" s="229">
        <v>12</v>
      </c>
      <c r="I748" s="16">
        <v>288</v>
      </c>
      <c r="J748" s="13">
        <v>3456</v>
      </c>
      <c r="K748" s="16">
        <v>950</v>
      </c>
      <c r="L748" s="13">
        <v>11400</v>
      </c>
      <c r="M748" s="16">
        <v>950</v>
      </c>
      <c r="N748" s="171">
        <v>11400</v>
      </c>
      <c r="O748" s="16">
        <v>604</v>
      </c>
      <c r="P748" s="13">
        <v>7248</v>
      </c>
      <c r="Q748" s="16">
        <v>1636</v>
      </c>
      <c r="R748" s="13">
        <v>19632</v>
      </c>
      <c r="S748" s="16">
        <v>408.69</v>
      </c>
      <c r="T748" s="13">
        <v>4904.28</v>
      </c>
      <c r="U748" s="16">
        <v>0</v>
      </c>
      <c r="V748" s="13">
        <v>0</v>
      </c>
    </row>
    <row r="749" spans="1:22" ht="15" customHeight="1" x14ac:dyDescent="0.25">
      <c r="A749" s="5" t="s">
        <v>1348</v>
      </c>
      <c r="B749" s="6" t="s">
        <v>1349</v>
      </c>
      <c r="C749" s="5" t="s">
        <v>1350</v>
      </c>
      <c r="D749" s="6"/>
      <c r="E749" s="6" t="s">
        <v>504</v>
      </c>
      <c r="F749" s="229">
        <v>14</v>
      </c>
      <c r="I749" s="16">
        <v>349</v>
      </c>
      <c r="J749" s="13">
        <v>4886</v>
      </c>
      <c r="K749" s="16">
        <v>1250</v>
      </c>
      <c r="L749" s="13">
        <v>17500</v>
      </c>
      <c r="M749" s="16">
        <v>1250</v>
      </c>
      <c r="N749" s="171">
        <v>17500</v>
      </c>
      <c r="O749" s="16">
        <v>574</v>
      </c>
      <c r="P749" s="13">
        <v>8036</v>
      </c>
      <c r="Q749" s="16">
        <v>1891</v>
      </c>
      <c r="R749" s="13">
        <v>26474</v>
      </c>
      <c r="S749" s="16">
        <v>645.29999999999995</v>
      </c>
      <c r="T749" s="13">
        <v>9034.2000000000007</v>
      </c>
      <c r="U749" s="16">
        <v>0</v>
      </c>
      <c r="V749" s="13">
        <v>0</v>
      </c>
    </row>
    <row r="750" spans="1:22" ht="15" customHeight="1" x14ac:dyDescent="0.25">
      <c r="A750" s="5" t="s">
        <v>1351</v>
      </c>
      <c r="B750" s="6" t="s">
        <v>1352</v>
      </c>
      <c r="C750" s="5" t="s">
        <v>1353</v>
      </c>
      <c r="D750" s="6"/>
      <c r="E750" s="6" t="s">
        <v>504</v>
      </c>
      <c r="F750" s="229">
        <v>13</v>
      </c>
      <c r="I750" s="16">
        <v>319</v>
      </c>
      <c r="J750" s="13">
        <v>4147</v>
      </c>
      <c r="K750" s="16">
        <v>1250</v>
      </c>
      <c r="L750" s="13">
        <v>16250</v>
      </c>
      <c r="M750" s="16">
        <v>1250</v>
      </c>
      <c r="N750" s="171">
        <v>16250</v>
      </c>
      <c r="O750" s="16">
        <v>604</v>
      </c>
      <c r="P750" s="13">
        <v>7852</v>
      </c>
      <c r="Q750" s="16">
        <v>4576</v>
      </c>
      <c r="R750" s="13">
        <v>59488</v>
      </c>
      <c r="S750" s="16">
        <v>1075.5</v>
      </c>
      <c r="T750" s="13">
        <v>13981.5</v>
      </c>
      <c r="U750" s="16">
        <v>0</v>
      </c>
      <c r="V750" s="13">
        <v>0</v>
      </c>
    </row>
    <row r="751" spans="1:22" ht="15" customHeight="1" x14ac:dyDescent="0.25">
      <c r="A751" s="5" t="s">
        <v>1354</v>
      </c>
      <c r="B751" s="6" t="s">
        <v>1355</v>
      </c>
      <c r="C751" s="5" t="s">
        <v>1356</v>
      </c>
      <c r="D751" s="6"/>
      <c r="E751" s="6" t="s">
        <v>504</v>
      </c>
      <c r="F751" s="229">
        <v>19</v>
      </c>
      <c r="I751" s="16">
        <v>500</v>
      </c>
      <c r="J751" s="13">
        <v>9500</v>
      </c>
      <c r="K751" s="16">
        <v>1500</v>
      </c>
      <c r="L751" s="13">
        <v>28500</v>
      </c>
      <c r="M751" s="16">
        <v>1500</v>
      </c>
      <c r="N751" s="171">
        <v>28500</v>
      </c>
      <c r="O751" s="16">
        <v>665</v>
      </c>
      <c r="P751" s="13">
        <v>12635</v>
      </c>
      <c r="Q751" s="16">
        <v>5215</v>
      </c>
      <c r="R751" s="13">
        <v>99085</v>
      </c>
      <c r="S751" s="16">
        <v>1613.25</v>
      </c>
      <c r="T751" s="13">
        <v>30651.75</v>
      </c>
      <c r="U751" s="16">
        <v>0</v>
      </c>
      <c r="V751" s="13">
        <v>0</v>
      </c>
    </row>
    <row r="752" spans="1:22" ht="15" customHeight="1" x14ac:dyDescent="0.25">
      <c r="A752" s="5" t="s">
        <v>1357</v>
      </c>
      <c r="B752" s="6" t="s">
        <v>1358</v>
      </c>
      <c r="C752" s="5" t="s">
        <v>1359</v>
      </c>
      <c r="D752" s="6"/>
      <c r="E752" s="6" t="s">
        <v>504</v>
      </c>
      <c r="F752" s="229">
        <v>14</v>
      </c>
      <c r="I752" s="16">
        <v>909</v>
      </c>
      <c r="J752" s="13">
        <v>12726</v>
      </c>
      <c r="K752" s="16">
        <v>2500</v>
      </c>
      <c r="L752" s="13">
        <v>35000</v>
      </c>
      <c r="M752" s="16">
        <v>2500</v>
      </c>
      <c r="N752" s="171">
        <v>35000</v>
      </c>
      <c r="O752" s="16">
        <v>665</v>
      </c>
      <c r="P752" s="13">
        <v>9310</v>
      </c>
      <c r="Q752" s="16">
        <v>8175</v>
      </c>
      <c r="R752" s="13">
        <v>114450</v>
      </c>
      <c r="S752" s="16">
        <v>3011.4</v>
      </c>
      <c r="T752" s="13">
        <v>42159.6</v>
      </c>
      <c r="U752" s="16">
        <v>0</v>
      </c>
      <c r="V752" s="13">
        <v>0</v>
      </c>
    </row>
    <row r="753" spans="1:22" ht="15" customHeight="1" x14ac:dyDescent="0.25">
      <c r="A753" s="5" t="s">
        <v>1360</v>
      </c>
      <c r="B753" s="6" t="s">
        <v>1361</v>
      </c>
      <c r="C753" s="5" t="s">
        <v>1362</v>
      </c>
      <c r="D753" s="6"/>
      <c r="E753" s="6" t="s">
        <v>504</v>
      </c>
      <c r="F753" s="229">
        <v>112</v>
      </c>
      <c r="I753" s="16">
        <v>114</v>
      </c>
      <c r="J753" s="13">
        <v>12768</v>
      </c>
      <c r="K753" s="16">
        <v>500</v>
      </c>
      <c r="L753" s="13">
        <v>56000</v>
      </c>
      <c r="M753" s="16">
        <v>500</v>
      </c>
      <c r="N753" s="171">
        <v>56000</v>
      </c>
      <c r="O753" s="16">
        <v>665</v>
      </c>
      <c r="P753" s="13">
        <v>74480</v>
      </c>
      <c r="Q753" s="16">
        <v>1380</v>
      </c>
      <c r="R753" s="13">
        <v>154560</v>
      </c>
      <c r="S753" s="16">
        <v>107.55</v>
      </c>
      <c r="T753" s="13">
        <v>12045.6</v>
      </c>
      <c r="U753" s="16">
        <v>0</v>
      </c>
      <c r="V753" s="13">
        <v>0</v>
      </c>
    </row>
    <row r="754" spans="1:22" ht="15" customHeight="1" x14ac:dyDescent="0.25">
      <c r="A754" s="5" t="s">
        <v>1363</v>
      </c>
      <c r="B754" s="6" t="s">
        <v>1364</v>
      </c>
      <c r="C754" s="5" t="s">
        <v>1365</v>
      </c>
      <c r="D754" s="6"/>
      <c r="E754" s="6" t="s">
        <v>447</v>
      </c>
      <c r="F754" s="229">
        <v>1</v>
      </c>
      <c r="I754" s="16">
        <v>1849785</v>
      </c>
      <c r="J754" s="13">
        <v>1849785</v>
      </c>
      <c r="K754" s="16">
        <v>4600000</v>
      </c>
      <c r="L754" s="13">
        <v>4600000</v>
      </c>
      <c r="M754" s="16">
        <v>4600000</v>
      </c>
      <c r="N754" s="171">
        <v>4600000</v>
      </c>
      <c r="O754" s="16">
        <v>4560797</v>
      </c>
      <c r="P754" s="13">
        <v>4560797</v>
      </c>
      <c r="Q754" s="16">
        <v>9587763</v>
      </c>
      <c r="R754" s="13">
        <v>9587763</v>
      </c>
      <c r="S754" s="16">
        <v>1398151.51</v>
      </c>
      <c r="T754" s="13">
        <v>1398151.51</v>
      </c>
      <c r="U754" s="16">
        <v>0</v>
      </c>
      <c r="V754" s="13">
        <v>0</v>
      </c>
    </row>
    <row r="755" spans="1:22" ht="15" customHeight="1" x14ac:dyDescent="0.25">
      <c r="A755" s="1"/>
      <c r="B755" s="4" t="s">
        <v>32</v>
      </c>
      <c r="C755" s="8" t="s">
        <v>33</v>
      </c>
      <c r="I755" s="245"/>
      <c r="J755" s="245"/>
      <c r="K755" s="245"/>
      <c r="L755" s="245"/>
      <c r="M755" s="245"/>
      <c r="N755" s="245"/>
      <c r="O755" s="245"/>
      <c r="P755" s="245"/>
      <c r="Q755" s="245"/>
      <c r="R755" s="245"/>
      <c r="S755" s="245"/>
      <c r="T755" s="245"/>
      <c r="U755" s="245"/>
      <c r="V755" s="245"/>
    </row>
    <row r="756" spans="1:22" ht="15" customHeight="1" x14ac:dyDescent="0.25">
      <c r="A756" s="5" t="s">
        <v>1366</v>
      </c>
      <c r="B756" s="6" t="s">
        <v>35</v>
      </c>
      <c r="C756" s="5" t="s">
        <v>486</v>
      </c>
      <c r="I756" s="245"/>
      <c r="J756" s="245"/>
      <c r="K756" s="245"/>
      <c r="L756" s="245"/>
      <c r="M756" s="245"/>
      <c r="N756" s="245"/>
      <c r="O756" s="245"/>
      <c r="P756" s="245"/>
      <c r="Q756" s="245"/>
      <c r="R756" s="245"/>
      <c r="S756" s="245"/>
      <c r="T756" s="245"/>
      <c r="U756" s="245"/>
      <c r="V756" s="245"/>
    </row>
    <row r="757" spans="1:22" ht="45" customHeight="1" x14ac:dyDescent="0.25">
      <c r="A757" s="1"/>
      <c r="B757" s="4" t="s">
        <v>68</v>
      </c>
      <c r="C757" s="8" t="s">
        <v>69</v>
      </c>
      <c r="D757" s="4" t="s">
        <v>70</v>
      </c>
      <c r="E757" s="4" t="s">
        <v>71</v>
      </c>
      <c r="F757" s="228" t="s">
        <v>72</v>
      </c>
      <c r="I757" s="14" t="s">
        <v>73</v>
      </c>
      <c r="J757" s="15" t="s">
        <v>28</v>
      </c>
      <c r="K757" s="14" t="s">
        <v>73</v>
      </c>
      <c r="L757" s="15" t="s">
        <v>28</v>
      </c>
      <c r="M757" s="14" t="s">
        <v>73</v>
      </c>
      <c r="N757" s="172" t="s">
        <v>28</v>
      </c>
      <c r="O757" s="14" t="s">
        <v>73</v>
      </c>
      <c r="P757" s="15" t="s">
        <v>28</v>
      </c>
      <c r="Q757" s="14" t="s">
        <v>73</v>
      </c>
      <c r="R757" s="15" t="s">
        <v>28</v>
      </c>
      <c r="S757" s="14" t="s">
        <v>73</v>
      </c>
      <c r="T757" s="15" t="s">
        <v>28</v>
      </c>
      <c r="U757" s="14" t="s">
        <v>73</v>
      </c>
      <c r="V757" s="15" t="s">
        <v>28</v>
      </c>
    </row>
    <row r="758" spans="1:22" ht="15" customHeight="1" x14ac:dyDescent="0.25">
      <c r="A758" s="5" t="s">
        <v>1367</v>
      </c>
      <c r="B758" s="6" t="s">
        <v>1368</v>
      </c>
      <c r="C758" s="5" t="s">
        <v>624</v>
      </c>
      <c r="D758" s="6"/>
      <c r="E758" s="6" t="s">
        <v>275</v>
      </c>
      <c r="F758" s="229">
        <v>1</v>
      </c>
      <c r="I758" s="16">
        <v>0</v>
      </c>
      <c r="J758" s="13">
        <v>0</v>
      </c>
      <c r="K758" s="16">
        <v>0</v>
      </c>
      <c r="L758" s="13">
        <v>0</v>
      </c>
      <c r="M758" s="16">
        <v>0</v>
      </c>
      <c r="N758" s="171">
        <v>0</v>
      </c>
      <c r="O758" s="16">
        <v>0</v>
      </c>
      <c r="P758" s="13">
        <v>0</v>
      </c>
      <c r="Q758" s="16">
        <v>0</v>
      </c>
      <c r="R758" s="13">
        <v>0</v>
      </c>
      <c r="S758" s="16">
        <v>0</v>
      </c>
      <c r="T758" s="13">
        <v>0</v>
      </c>
      <c r="U758" s="16">
        <v>34750116.82</v>
      </c>
      <c r="V758" s="13">
        <v>34750116.82</v>
      </c>
    </row>
    <row r="759" spans="1:22" ht="15" customHeight="1" x14ac:dyDescent="0.25">
      <c r="A759" s="1"/>
      <c r="B759" s="4" t="s">
        <v>32</v>
      </c>
      <c r="C759" s="8" t="s">
        <v>33</v>
      </c>
      <c r="I759" s="245"/>
      <c r="J759" s="245"/>
      <c r="K759" s="245"/>
      <c r="L759" s="245"/>
      <c r="M759" s="245"/>
      <c r="N759" s="245"/>
      <c r="O759" s="245"/>
      <c r="P759" s="245"/>
      <c r="Q759" s="245"/>
      <c r="R759" s="245"/>
      <c r="S759" s="245"/>
      <c r="T759" s="245"/>
      <c r="U759" s="245"/>
      <c r="V759" s="245"/>
    </row>
    <row r="760" spans="1:22" ht="15" customHeight="1" x14ac:dyDescent="0.25">
      <c r="A760" s="5" t="s">
        <v>1369</v>
      </c>
      <c r="B760" s="6" t="s">
        <v>35</v>
      </c>
      <c r="C760" s="5" t="s">
        <v>491</v>
      </c>
      <c r="I760" s="245"/>
      <c r="J760" s="245"/>
      <c r="K760" s="245"/>
      <c r="L760" s="245"/>
      <c r="M760" s="245"/>
      <c r="N760" s="245"/>
      <c r="O760" s="245"/>
      <c r="P760" s="245"/>
      <c r="Q760" s="245"/>
      <c r="R760" s="245"/>
      <c r="S760" s="245"/>
      <c r="T760" s="245"/>
      <c r="U760" s="245"/>
      <c r="V760" s="245"/>
    </row>
    <row r="761" spans="1:22" x14ac:dyDescent="0.25">
      <c r="A761" s="246" t="s">
        <v>1370</v>
      </c>
      <c r="B761" s="246"/>
      <c r="C761" s="246"/>
      <c r="D761" s="247"/>
      <c r="E761" s="247"/>
      <c r="F761" s="246"/>
      <c r="I761" s="12" t="s">
        <v>1371</v>
      </c>
      <c r="J761" s="13">
        <v>19882279</v>
      </c>
      <c r="K761" s="12" t="s">
        <v>1371</v>
      </c>
      <c r="L761" s="13">
        <v>24187254</v>
      </c>
      <c r="M761" s="12" t="s">
        <v>1371</v>
      </c>
      <c r="N761" s="171">
        <v>24187254</v>
      </c>
      <c r="O761" s="12" t="s">
        <v>1371</v>
      </c>
      <c r="P761" s="13">
        <v>21606895</v>
      </c>
      <c r="Q761" s="12" t="s">
        <v>1371</v>
      </c>
      <c r="R761" s="13">
        <v>26348673</v>
      </c>
      <c r="S761" s="12" t="s">
        <v>1371</v>
      </c>
      <c r="T761" s="13">
        <v>30072300.25</v>
      </c>
      <c r="U761" s="12" t="s">
        <v>1371</v>
      </c>
      <c r="V761" s="13">
        <v>0</v>
      </c>
    </row>
    <row r="762" spans="1:22" ht="15" customHeight="1" x14ac:dyDescent="0.25">
      <c r="A762" s="1"/>
      <c r="B762" s="4" t="s">
        <v>32</v>
      </c>
      <c r="C762" s="8" t="s">
        <v>33</v>
      </c>
      <c r="I762" s="245"/>
      <c r="J762" s="245"/>
      <c r="K762" s="245"/>
      <c r="L762" s="245"/>
      <c r="M762" s="245"/>
      <c r="N762" s="245"/>
      <c r="O762" s="245"/>
      <c r="P762" s="245"/>
      <c r="Q762" s="245"/>
      <c r="R762" s="245"/>
      <c r="S762" s="245"/>
      <c r="T762" s="245"/>
      <c r="U762" s="245"/>
      <c r="V762" s="245"/>
    </row>
    <row r="763" spans="1:22" ht="15" customHeight="1" x14ac:dyDescent="0.25">
      <c r="A763" s="5" t="s">
        <v>1372</v>
      </c>
      <c r="B763" s="6" t="s">
        <v>35</v>
      </c>
      <c r="C763" s="5" t="s">
        <v>1373</v>
      </c>
      <c r="I763" s="245"/>
      <c r="J763" s="245"/>
      <c r="K763" s="245"/>
      <c r="L763" s="245"/>
      <c r="M763" s="245"/>
      <c r="N763" s="245"/>
      <c r="O763" s="245"/>
      <c r="P763" s="245"/>
      <c r="Q763" s="245"/>
      <c r="R763" s="245"/>
      <c r="S763" s="245"/>
      <c r="T763" s="245"/>
      <c r="U763" s="245"/>
      <c r="V763" s="245"/>
    </row>
    <row r="764" spans="1:22" ht="15" customHeight="1" x14ac:dyDescent="0.25">
      <c r="A764" s="5" t="s">
        <v>1374</v>
      </c>
      <c r="B764" s="6" t="s">
        <v>35</v>
      </c>
      <c r="C764" s="5" t="s">
        <v>1375</v>
      </c>
      <c r="I764" s="245"/>
      <c r="J764" s="245"/>
      <c r="K764" s="245"/>
      <c r="L764" s="245"/>
      <c r="M764" s="245"/>
      <c r="N764" s="245"/>
      <c r="O764" s="245"/>
      <c r="P764" s="245"/>
      <c r="Q764" s="245"/>
      <c r="R764" s="245"/>
      <c r="S764" s="245"/>
      <c r="T764" s="245"/>
      <c r="U764" s="245"/>
      <c r="V764" s="245"/>
    </row>
    <row r="765" spans="1:22" ht="15" customHeight="1" x14ac:dyDescent="0.25">
      <c r="A765" s="5" t="s">
        <v>1376</v>
      </c>
      <c r="B765" s="6" t="s">
        <v>35</v>
      </c>
      <c r="C765" s="5" t="s">
        <v>1377</v>
      </c>
      <c r="I765" s="245"/>
      <c r="J765" s="245"/>
      <c r="K765" s="245"/>
      <c r="L765" s="245"/>
      <c r="M765" s="245"/>
      <c r="N765" s="245"/>
      <c r="O765" s="245"/>
      <c r="P765" s="245"/>
      <c r="Q765" s="245"/>
      <c r="R765" s="245"/>
      <c r="S765" s="245"/>
      <c r="T765" s="245"/>
      <c r="U765" s="245"/>
      <c r="V765" s="245"/>
    </row>
    <row r="766" spans="1:22" ht="45" customHeight="1" x14ac:dyDescent="0.25">
      <c r="A766" s="1"/>
      <c r="B766" s="4" t="s">
        <v>68</v>
      </c>
      <c r="C766" s="8" t="s">
        <v>69</v>
      </c>
      <c r="D766" s="4" t="s">
        <v>70</v>
      </c>
      <c r="E766" s="4" t="s">
        <v>71</v>
      </c>
      <c r="F766" s="228" t="s">
        <v>72</v>
      </c>
      <c r="I766" s="14" t="s">
        <v>73</v>
      </c>
      <c r="J766" s="15" t="s">
        <v>28</v>
      </c>
      <c r="K766" s="14" t="s">
        <v>73</v>
      </c>
      <c r="L766" s="15" t="s">
        <v>28</v>
      </c>
      <c r="M766" s="14" t="s">
        <v>73</v>
      </c>
      <c r="N766" s="172" t="s">
        <v>28</v>
      </c>
      <c r="O766" s="14" t="s">
        <v>73</v>
      </c>
      <c r="P766" s="15" t="s">
        <v>28</v>
      </c>
      <c r="Q766" s="14" t="s">
        <v>73</v>
      </c>
      <c r="R766" s="15" t="s">
        <v>28</v>
      </c>
      <c r="S766" s="14" t="s">
        <v>73</v>
      </c>
      <c r="T766" s="15" t="s">
        <v>28</v>
      </c>
      <c r="U766" s="14" t="s">
        <v>73</v>
      </c>
      <c r="V766" s="15" t="s">
        <v>28</v>
      </c>
    </row>
    <row r="767" spans="1:22" ht="15" customHeight="1" x14ac:dyDescent="0.25">
      <c r="A767" s="5" t="s">
        <v>1378</v>
      </c>
      <c r="B767" s="6" t="s">
        <v>1379</v>
      </c>
      <c r="C767" s="5" t="s">
        <v>1380</v>
      </c>
      <c r="D767" s="6"/>
      <c r="E767" s="6" t="s">
        <v>527</v>
      </c>
      <c r="F767" s="229">
        <v>2200</v>
      </c>
      <c r="I767" s="16">
        <v>20</v>
      </c>
      <c r="J767" s="13">
        <v>44000</v>
      </c>
      <c r="K767" s="16">
        <v>60</v>
      </c>
      <c r="L767" s="13">
        <v>132000</v>
      </c>
      <c r="M767" s="16">
        <v>60</v>
      </c>
      <c r="N767" s="171">
        <v>132000</v>
      </c>
      <c r="O767" s="16">
        <v>33</v>
      </c>
      <c r="P767" s="13">
        <v>72600</v>
      </c>
      <c r="Q767" s="16">
        <v>42</v>
      </c>
      <c r="R767" s="13">
        <v>92400</v>
      </c>
      <c r="S767" s="16">
        <v>48.4</v>
      </c>
      <c r="T767" s="13">
        <v>106480</v>
      </c>
      <c r="U767" s="16">
        <v>0</v>
      </c>
      <c r="V767" s="13">
        <v>0</v>
      </c>
    </row>
    <row r="768" spans="1:22" ht="15" customHeight="1" x14ac:dyDescent="0.25">
      <c r="A768" s="5" t="s">
        <v>1381</v>
      </c>
      <c r="B768" s="6" t="s">
        <v>1382</v>
      </c>
      <c r="C768" s="5" t="s">
        <v>1383</v>
      </c>
      <c r="D768" s="6"/>
      <c r="E768" s="6" t="s">
        <v>527</v>
      </c>
      <c r="F768" s="229">
        <v>9550</v>
      </c>
      <c r="I768" s="16">
        <v>38</v>
      </c>
      <c r="J768" s="13">
        <v>362900</v>
      </c>
      <c r="K768" s="16">
        <v>85</v>
      </c>
      <c r="L768" s="13">
        <v>811750</v>
      </c>
      <c r="M768" s="16">
        <v>85</v>
      </c>
      <c r="N768" s="171">
        <v>811750</v>
      </c>
      <c r="O768" s="16">
        <v>55</v>
      </c>
      <c r="P768" s="13">
        <v>525250</v>
      </c>
      <c r="Q768" s="16">
        <v>82</v>
      </c>
      <c r="R768" s="13">
        <v>783100</v>
      </c>
      <c r="S768" s="16">
        <v>75.290000000000006</v>
      </c>
      <c r="T768" s="13">
        <v>719019.5</v>
      </c>
      <c r="U768" s="16">
        <v>0</v>
      </c>
      <c r="V768" s="13">
        <v>0</v>
      </c>
    </row>
    <row r="769" spans="1:22" ht="15" customHeight="1" x14ac:dyDescent="0.25">
      <c r="A769" s="5" t="s">
        <v>1384</v>
      </c>
      <c r="B769" s="6" t="s">
        <v>1385</v>
      </c>
      <c r="C769" s="5" t="s">
        <v>1386</v>
      </c>
      <c r="D769" s="6"/>
      <c r="E769" s="6" t="s">
        <v>527</v>
      </c>
      <c r="F769" s="229">
        <v>1500</v>
      </c>
      <c r="I769" s="16">
        <v>57</v>
      </c>
      <c r="J769" s="13">
        <v>85500</v>
      </c>
      <c r="K769" s="16">
        <v>170</v>
      </c>
      <c r="L769" s="13">
        <v>255000</v>
      </c>
      <c r="M769" s="16">
        <v>170</v>
      </c>
      <c r="N769" s="171">
        <v>255000</v>
      </c>
      <c r="O769" s="16">
        <v>83</v>
      </c>
      <c r="P769" s="13">
        <v>124500</v>
      </c>
      <c r="Q769" s="16">
        <v>123</v>
      </c>
      <c r="R769" s="13">
        <v>184500</v>
      </c>
      <c r="S769" s="16">
        <v>86.04</v>
      </c>
      <c r="T769" s="13">
        <v>129060</v>
      </c>
      <c r="U769" s="16">
        <v>0</v>
      </c>
      <c r="V769" s="13">
        <v>0</v>
      </c>
    </row>
    <row r="770" spans="1:22" ht="15" customHeight="1" x14ac:dyDescent="0.25">
      <c r="A770" s="5" t="s">
        <v>1387</v>
      </c>
      <c r="B770" s="6" t="s">
        <v>1388</v>
      </c>
      <c r="C770" s="5" t="s">
        <v>1389</v>
      </c>
      <c r="D770" s="6"/>
      <c r="E770" s="6" t="s">
        <v>527</v>
      </c>
      <c r="F770" s="229">
        <v>720</v>
      </c>
      <c r="I770" s="16">
        <v>87</v>
      </c>
      <c r="J770" s="13">
        <v>62640</v>
      </c>
      <c r="K770" s="16">
        <v>205</v>
      </c>
      <c r="L770" s="13">
        <v>147600</v>
      </c>
      <c r="M770" s="16">
        <v>205</v>
      </c>
      <c r="N770" s="171">
        <v>147600</v>
      </c>
      <c r="O770" s="16">
        <v>129</v>
      </c>
      <c r="P770" s="13">
        <v>92880</v>
      </c>
      <c r="Q770" s="16">
        <v>198</v>
      </c>
      <c r="R770" s="13">
        <v>142560</v>
      </c>
      <c r="S770" s="16">
        <v>129.06</v>
      </c>
      <c r="T770" s="13">
        <v>92923.199999999997</v>
      </c>
      <c r="U770" s="16">
        <v>0</v>
      </c>
      <c r="V770" s="13">
        <v>0</v>
      </c>
    </row>
    <row r="771" spans="1:22" ht="15" customHeight="1" x14ac:dyDescent="0.25">
      <c r="A771" s="5" t="s">
        <v>1390</v>
      </c>
      <c r="B771" s="6" t="s">
        <v>1391</v>
      </c>
      <c r="C771" s="5" t="s">
        <v>1392</v>
      </c>
      <c r="D771" s="6"/>
      <c r="E771" s="6" t="s">
        <v>527</v>
      </c>
      <c r="F771" s="229">
        <v>1000</v>
      </c>
      <c r="I771" s="16">
        <v>110</v>
      </c>
      <c r="J771" s="13">
        <v>110000</v>
      </c>
      <c r="K771" s="16">
        <v>240</v>
      </c>
      <c r="L771" s="13">
        <v>240000</v>
      </c>
      <c r="M771" s="16">
        <v>240</v>
      </c>
      <c r="N771" s="171">
        <v>240000</v>
      </c>
      <c r="O771" s="16">
        <v>163</v>
      </c>
      <c r="P771" s="13">
        <v>163000</v>
      </c>
      <c r="Q771" s="16">
        <v>209</v>
      </c>
      <c r="R771" s="13">
        <v>209000</v>
      </c>
      <c r="S771" s="16">
        <v>161.33000000000001</v>
      </c>
      <c r="T771" s="13">
        <v>161330</v>
      </c>
      <c r="U771" s="16">
        <v>0</v>
      </c>
      <c r="V771" s="13">
        <v>0</v>
      </c>
    </row>
    <row r="772" spans="1:22" ht="15" customHeight="1" x14ac:dyDescent="0.25">
      <c r="A772" s="1"/>
      <c r="B772" s="4" t="s">
        <v>32</v>
      </c>
      <c r="C772" s="8" t="s">
        <v>33</v>
      </c>
      <c r="I772" s="245"/>
      <c r="J772" s="245"/>
      <c r="K772" s="245"/>
      <c r="L772" s="245"/>
      <c r="M772" s="245"/>
      <c r="N772" s="245"/>
      <c r="O772" s="245"/>
      <c r="P772" s="245"/>
      <c r="Q772" s="245"/>
      <c r="R772" s="245"/>
      <c r="S772" s="245"/>
      <c r="T772" s="245"/>
      <c r="U772" s="245"/>
      <c r="V772" s="245"/>
    </row>
    <row r="773" spans="1:22" ht="15" customHeight="1" x14ac:dyDescent="0.25">
      <c r="A773" s="5" t="s">
        <v>1393</v>
      </c>
      <c r="B773" s="6" t="s">
        <v>35</v>
      </c>
      <c r="C773" s="5" t="s">
        <v>1394</v>
      </c>
      <c r="I773" s="245"/>
      <c r="J773" s="245"/>
      <c r="K773" s="245"/>
      <c r="L773" s="245"/>
      <c r="M773" s="245"/>
      <c r="N773" s="245"/>
      <c r="O773" s="245"/>
      <c r="P773" s="245"/>
      <c r="Q773" s="245"/>
      <c r="R773" s="245"/>
      <c r="S773" s="245"/>
      <c r="T773" s="245"/>
      <c r="U773" s="245"/>
      <c r="V773" s="245"/>
    </row>
    <row r="774" spans="1:22" ht="15" customHeight="1" x14ac:dyDescent="0.25">
      <c r="A774" s="5" t="s">
        <v>1395</v>
      </c>
      <c r="B774" s="6" t="s">
        <v>35</v>
      </c>
      <c r="C774" s="5" t="s">
        <v>1396</v>
      </c>
      <c r="I774" s="245"/>
      <c r="J774" s="245"/>
      <c r="K774" s="245"/>
      <c r="L774" s="245"/>
      <c r="M774" s="245"/>
      <c r="N774" s="245"/>
      <c r="O774" s="245"/>
      <c r="P774" s="245"/>
      <c r="Q774" s="245"/>
      <c r="R774" s="245"/>
      <c r="S774" s="245"/>
      <c r="T774" s="245"/>
      <c r="U774" s="245"/>
      <c r="V774" s="245"/>
    </row>
    <row r="775" spans="1:22" ht="15" customHeight="1" x14ac:dyDescent="0.25">
      <c r="A775" s="5" t="s">
        <v>1397</v>
      </c>
      <c r="B775" s="6" t="s">
        <v>35</v>
      </c>
      <c r="C775" s="5" t="s">
        <v>1398</v>
      </c>
      <c r="I775" s="245"/>
      <c r="J775" s="245"/>
      <c r="K775" s="245"/>
      <c r="L775" s="245"/>
      <c r="M775" s="245"/>
      <c r="N775" s="245"/>
      <c r="O775" s="245"/>
      <c r="P775" s="245"/>
      <c r="Q775" s="245"/>
      <c r="R775" s="245"/>
      <c r="S775" s="245"/>
      <c r="T775" s="245"/>
      <c r="U775" s="245"/>
      <c r="V775" s="245"/>
    </row>
    <row r="776" spans="1:22" ht="45" customHeight="1" x14ac:dyDescent="0.25">
      <c r="A776" s="1"/>
      <c r="B776" s="4" t="s">
        <v>68</v>
      </c>
      <c r="C776" s="8" t="s">
        <v>69</v>
      </c>
      <c r="D776" s="4" t="s">
        <v>70</v>
      </c>
      <c r="E776" s="4" t="s">
        <v>71</v>
      </c>
      <c r="F776" s="228" t="s">
        <v>72</v>
      </c>
      <c r="I776" s="14" t="s">
        <v>73</v>
      </c>
      <c r="J776" s="15" t="s">
        <v>28</v>
      </c>
      <c r="K776" s="14" t="s">
        <v>73</v>
      </c>
      <c r="L776" s="15" t="s">
        <v>28</v>
      </c>
      <c r="M776" s="14" t="s">
        <v>73</v>
      </c>
      <c r="N776" s="172" t="s">
        <v>28</v>
      </c>
      <c r="O776" s="14" t="s">
        <v>73</v>
      </c>
      <c r="P776" s="15" t="s">
        <v>28</v>
      </c>
      <c r="Q776" s="14" t="s">
        <v>73</v>
      </c>
      <c r="R776" s="15" t="s">
        <v>28</v>
      </c>
      <c r="S776" s="14" t="s">
        <v>73</v>
      </c>
      <c r="T776" s="15" t="s">
        <v>28</v>
      </c>
      <c r="U776" s="14" t="s">
        <v>73</v>
      </c>
      <c r="V776" s="15" t="s">
        <v>28</v>
      </c>
    </row>
    <row r="777" spans="1:22" ht="15" customHeight="1" x14ac:dyDescent="0.25">
      <c r="A777" s="5" t="s">
        <v>1399</v>
      </c>
      <c r="B777" s="6" t="s">
        <v>1400</v>
      </c>
      <c r="C777" s="5" t="s">
        <v>1401</v>
      </c>
      <c r="D777" s="6"/>
      <c r="E777" s="6" t="s">
        <v>527</v>
      </c>
      <c r="F777" s="229">
        <v>30</v>
      </c>
      <c r="I777" s="16">
        <v>90</v>
      </c>
      <c r="J777" s="13">
        <v>2700</v>
      </c>
      <c r="K777" s="16">
        <v>90</v>
      </c>
      <c r="L777" s="13">
        <v>2700</v>
      </c>
      <c r="M777" s="16">
        <v>90</v>
      </c>
      <c r="N777" s="171">
        <v>2700</v>
      </c>
      <c r="O777" s="16">
        <v>158</v>
      </c>
      <c r="P777" s="13">
        <v>4740</v>
      </c>
      <c r="Q777" s="16">
        <v>107</v>
      </c>
      <c r="R777" s="13">
        <v>3210</v>
      </c>
      <c r="S777" s="16">
        <v>118.31</v>
      </c>
      <c r="T777" s="13">
        <v>3549.3</v>
      </c>
      <c r="U777" s="16">
        <v>0</v>
      </c>
      <c r="V777" s="13">
        <v>0</v>
      </c>
    </row>
    <row r="778" spans="1:22" ht="15" customHeight="1" x14ac:dyDescent="0.25">
      <c r="A778" s="5" t="s">
        <v>1402</v>
      </c>
      <c r="B778" s="6" t="s">
        <v>1403</v>
      </c>
      <c r="C778" s="5" t="s">
        <v>1404</v>
      </c>
      <c r="D778" s="6"/>
      <c r="E778" s="6" t="s">
        <v>527</v>
      </c>
      <c r="F778" s="229">
        <v>1100</v>
      </c>
      <c r="I778" s="16">
        <v>107</v>
      </c>
      <c r="J778" s="13">
        <v>117700</v>
      </c>
      <c r="K778" s="16">
        <v>170</v>
      </c>
      <c r="L778" s="13">
        <v>187000</v>
      </c>
      <c r="M778" s="16">
        <v>170</v>
      </c>
      <c r="N778" s="171">
        <v>187000</v>
      </c>
      <c r="O778" s="16">
        <v>167</v>
      </c>
      <c r="P778" s="13">
        <v>183700</v>
      </c>
      <c r="Q778" s="16">
        <v>122</v>
      </c>
      <c r="R778" s="13">
        <v>134200</v>
      </c>
      <c r="S778" s="16">
        <v>150.57</v>
      </c>
      <c r="T778" s="13">
        <v>165627</v>
      </c>
      <c r="U778" s="16">
        <v>0</v>
      </c>
      <c r="V778" s="13">
        <v>0</v>
      </c>
    </row>
    <row r="779" spans="1:22" ht="15" customHeight="1" x14ac:dyDescent="0.25">
      <c r="A779" s="5" t="s">
        <v>1405</v>
      </c>
      <c r="B779" s="6" t="s">
        <v>1406</v>
      </c>
      <c r="C779" s="5" t="s">
        <v>1407</v>
      </c>
      <c r="D779" s="6"/>
      <c r="E779" s="6" t="s">
        <v>527</v>
      </c>
      <c r="F779" s="229">
        <v>700</v>
      </c>
      <c r="I779" s="16">
        <v>171</v>
      </c>
      <c r="J779" s="13">
        <v>119700</v>
      </c>
      <c r="K779" s="16">
        <v>240</v>
      </c>
      <c r="L779" s="13">
        <v>168000</v>
      </c>
      <c r="M779" s="16">
        <v>240</v>
      </c>
      <c r="N779" s="171">
        <v>168000</v>
      </c>
      <c r="O779" s="16">
        <v>209</v>
      </c>
      <c r="P779" s="13">
        <v>146300</v>
      </c>
      <c r="Q779" s="16">
        <v>167</v>
      </c>
      <c r="R779" s="13">
        <v>116900</v>
      </c>
      <c r="S779" s="16">
        <v>188.21</v>
      </c>
      <c r="T779" s="13">
        <v>131747</v>
      </c>
      <c r="U779" s="16">
        <v>0</v>
      </c>
      <c r="V779" s="13">
        <v>0</v>
      </c>
    </row>
    <row r="780" spans="1:22" ht="15" customHeight="1" x14ac:dyDescent="0.25">
      <c r="A780" s="5" t="s">
        <v>1408</v>
      </c>
      <c r="B780" s="6" t="s">
        <v>1409</v>
      </c>
      <c r="C780" s="5" t="s">
        <v>1410</v>
      </c>
      <c r="D780" s="6"/>
      <c r="E780" s="6" t="s">
        <v>527</v>
      </c>
      <c r="F780" s="229">
        <v>370</v>
      </c>
      <c r="I780" s="16">
        <v>216</v>
      </c>
      <c r="J780" s="13">
        <v>79920</v>
      </c>
      <c r="K780" s="16">
        <v>265</v>
      </c>
      <c r="L780" s="13">
        <v>98050</v>
      </c>
      <c r="M780" s="16">
        <v>265</v>
      </c>
      <c r="N780" s="171">
        <v>98050</v>
      </c>
      <c r="O780" s="16">
        <v>230</v>
      </c>
      <c r="P780" s="13">
        <v>85100</v>
      </c>
      <c r="Q780" s="16">
        <v>483</v>
      </c>
      <c r="R780" s="13">
        <v>178710</v>
      </c>
      <c r="S780" s="16">
        <v>215.1</v>
      </c>
      <c r="T780" s="13">
        <v>79587</v>
      </c>
      <c r="U780" s="16">
        <v>0</v>
      </c>
      <c r="V780" s="13">
        <v>0</v>
      </c>
    </row>
    <row r="781" spans="1:22" ht="15" customHeight="1" x14ac:dyDescent="0.25">
      <c r="A781" s="5" t="s">
        <v>1411</v>
      </c>
      <c r="B781" s="6" t="s">
        <v>1412</v>
      </c>
      <c r="C781" s="5" t="s">
        <v>1413</v>
      </c>
      <c r="D781" s="6"/>
      <c r="E781" s="6" t="s">
        <v>527</v>
      </c>
      <c r="F781" s="229">
        <v>20</v>
      </c>
      <c r="I781" s="16">
        <v>95</v>
      </c>
      <c r="J781" s="13">
        <v>1900</v>
      </c>
      <c r="K781" s="16">
        <v>90</v>
      </c>
      <c r="L781" s="13">
        <v>1800</v>
      </c>
      <c r="M781" s="16">
        <v>90</v>
      </c>
      <c r="N781" s="171">
        <v>1800</v>
      </c>
      <c r="O781" s="16">
        <v>173</v>
      </c>
      <c r="P781" s="13">
        <v>3460</v>
      </c>
      <c r="Q781" s="16">
        <v>118</v>
      </c>
      <c r="R781" s="13">
        <v>2360</v>
      </c>
      <c r="S781" s="16">
        <v>123.68</v>
      </c>
      <c r="T781" s="13">
        <v>2473.6</v>
      </c>
      <c r="U781" s="16">
        <v>0</v>
      </c>
      <c r="V781" s="13">
        <v>0</v>
      </c>
    </row>
    <row r="782" spans="1:22" ht="15" customHeight="1" x14ac:dyDescent="0.25">
      <c r="A782" s="5" t="s">
        <v>1414</v>
      </c>
      <c r="B782" s="6" t="s">
        <v>1415</v>
      </c>
      <c r="C782" s="5" t="s">
        <v>1404</v>
      </c>
      <c r="D782" s="6"/>
      <c r="E782" s="6" t="s">
        <v>527</v>
      </c>
      <c r="F782" s="229">
        <v>505</v>
      </c>
      <c r="I782" s="16">
        <v>110</v>
      </c>
      <c r="J782" s="13">
        <v>55550</v>
      </c>
      <c r="K782" s="16">
        <v>170</v>
      </c>
      <c r="L782" s="13">
        <v>85850</v>
      </c>
      <c r="M782" s="16">
        <v>170</v>
      </c>
      <c r="N782" s="171">
        <v>85850</v>
      </c>
      <c r="O782" s="16">
        <v>190</v>
      </c>
      <c r="P782" s="13">
        <v>95950</v>
      </c>
      <c r="Q782" s="16">
        <v>134</v>
      </c>
      <c r="R782" s="13">
        <v>67670</v>
      </c>
      <c r="S782" s="16">
        <v>155.94999999999999</v>
      </c>
      <c r="T782" s="13">
        <v>78754.75</v>
      </c>
      <c r="U782" s="16">
        <v>0</v>
      </c>
      <c r="V782" s="13">
        <v>0</v>
      </c>
    </row>
    <row r="783" spans="1:22" ht="15" customHeight="1" x14ac:dyDescent="0.25">
      <c r="A783" s="5" t="s">
        <v>1416</v>
      </c>
      <c r="B783" s="6" t="s">
        <v>1417</v>
      </c>
      <c r="C783" s="5" t="s">
        <v>1407</v>
      </c>
      <c r="D783" s="6"/>
      <c r="E783" s="6" t="s">
        <v>527</v>
      </c>
      <c r="F783" s="229">
        <v>1850</v>
      </c>
      <c r="I783" s="16">
        <v>129</v>
      </c>
      <c r="J783" s="13">
        <v>238650</v>
      </c>
      <c r="K783" s="16">
        <v>240</v>
      </c>
      <c r="L783" s="13">
        <v>444000</v>
      </c>
      <c r="M783" s="16">
        <v>240</v>
      </c>
      <c r="N783" s="171">
        <v>444000</v>
      </c>
      <c r="O783" s="16">
        <v>207</v>
      </c>
      <c r="P783" s="13">
        <v>382950</v>
      </c>
      <c r="Q783" s="16">
        <v>179</v>
      </c>
      <c r="R783" s="13">
        <v>331150</v>
      </c>
      <c r="S783" s="16">
        <v>193.59</v>
      </c>
      <c r="T783" s="13">
        <v>358141.5</v>
      </c>
      <c r="U783" s="16">
        <v>0</v>
      </c>
      <c r="V783" s="13">
        <v>0</v>
      </c>
    </row>
    <row r="784" spans="1:22" ht="15" customHeight="1" x14ac:dyDescent="0.25">
      <c r="A784" s="5" t="s">
        <v>1418</v>
      </c>
      <c r="B784" s="6" t="s">
        <v>1419</v>
      </c>
      <c r="C784" s="5" t="s">
        <v>1420</v>
      </c>
      <c r="D784" s="6"/>
      <c r="E784" s="6" t="s">
        <v>527</v>
      </c>
      <c r="F784" s="229">
        <v>1955</v>
      </c>
      <c r="I784" s="16">
        <v>222</v>
      </c>
      <c r="J784" s="13">
        <v>434010</v>
      </c>
      <c r="K784" s="16">
        <v>265</v>
      </c>
      <c r="L784" s="13">
        <v>518075</v>
      </c>
      <c r="M784" s="16">
        <v>265</v>
      </c>
      <c r="N784" s="171">
        <v>518075</v>
      </c>
      <c r="O784" s="16">
        <v>238</v>
      </c>
      <c r="P784" s="13">
        <v>465290</v>
      </c>
      <c r="Q784" s="16">
        <v>224</v>
      </c>
      <c r="R784" s="13">
        <v>437920</v>
      </c>
      <c r="S784" s="16">
        <v>225.86</v>
      </c>
      <c r="T784" s="13">
        <v>441556.3</v>
      </c>
      <c r="U784" s="16">
        <v>0</v>
      </c>
      <c r="V784" s="13">
        <v>0</v>
      </c>
    </row>
    <row r="785" spans="1:22" ht="15" customHeight="1" x14ac:dyDescent="0.25">
      <c r="A785" s="5" t="s">
        <v>1421</v>
      </c>
      <c r="B785" s="6" t="s">
        <v>1422</v>
      </c>
      <c r="C785" s="5" t="s">
        <v>1423</v>
      </c>
      <c r="D785" s="6"/>
      <c r="E785" s="6" t="s">
        <v>527</v>
      </c>
      <c r="F785" s="229">
        <v>1515</v>
      </c>
      <c r="I785" s="16">
        <v>252</v>
      </c>
      <c r="J785" s="13">
        <v>381780</v>
      </c>
      <c r="K785" s="16">
        <v>295</v>
      </c>
      <c r="L785" s="13">
        <v>446925</v>
      </c>
      <c r="M785" s="16">
        <v>295</v>
      </c>
      <c r="N785" s="171">
        <v>446925</v>
      </c>
      <c r="O785" s="16">
        <v>285</v>
      </c>
      <c r="P785" s="13">
        <v>431775</v>
      </c>
      <c r="Q785" s="16">
        <v>269</v>
      </c>
      <c r="R785" s="13">
        <v>407535</v>
      </c>
      <c r="S785" s="16">
        <v>263.5</v>
      </c>
      <c r="T785" s="13">
        <v>399202.5</v>
      </c>
      <c r="U785" s="16">
        <v>0</v>
      </c>
      <c r="V785" s="13">
        <v>0</v>
      </c>
    </row>
    <row r="786" spans="1:22" ht="15" customHeight="1" x14ac:dyDescent="0.25">
      <c r="A786" s="5" t="s">
        <v>1424</v>
      </c>
      <c r="B786" s="6" t="s">
        <v>1425</v>
      </c>
      <c r="C786" s="5" t="s">
        <v>1426</v>
      </c>
      <c r="D786" s="6"/>
      <c r="E786" s="6" t="s">
        <v>527</v>
      </c>
      <c r="F786" s="229">
        <v>1320</v>
      </c>
      <c r="I786" s="16">
        <v>297</v>
      </c>
      <c r="J786" s="13">
        <v>392040</v>
      </c>
      <c r="K786" s="16">
        <v>345</v>
      </c>
      <c r="L786" s="13">
        <v>455400</v>
      </c>
      <c r="M786" s="16">
        <v>345</v>
      </c>
      <c r="N786" s="171">
        <v>455400</v>
      </c>
      <c r="O786" s="16">
        <v>335</v>
      </c>
      <c r="P786" s="13">
        <v>442200</v>
      </c>
      <c r="Q786" s="16">
        <v>344</v>
      </c>
      <c r="R786" s="13">
        <v>454080</v>
      </c>
      <c r="S786" s="16">
        <v>322.64999999999998</v>
      </c>
      <c r="T786" s="13">
        <v>425898</v>
      </c>
      <c r="U786" s="16">
        <v>0</v>
      </c>
      <c r="V786" s="13">
        <v>0</v>
      </c>
    </row>
    <row r="787" spans="1:22" ht="15" customHeight="1" x14ac:dyDescent="0.25">
      <c r="A787" s="5" t="s">
        <v>1427</v>
      </c>
      <c r="B787" s="6" t="s">
        <v>1428</v>
      </c>
      <c r="C787" s="5" t="s">
        <v>1429</v>
      </c>
      <c r="D787" s="6"/>
      <c r="E787" s="6" t="s">
        <v>527</v>
      </c>
      <c r="F787" s="229">
        <v>765</v>
      </c>
      <c r="I787" s="16">
        <v>291</v>
      </c>
      <c r="J787" s="13">
        <v>222615</v>
      </c>
      <c r="K787" s="16">
        <v>390</v>
      </c>
      <c r="L787" s="13">
        <v>298350</v>
      </c>
      <c r="M787" s="16">
        <v>390</v>
      </c>
      <c r="N787" s="171">
        <v>298350</v>
      </c>
      <c r="O787" s="16">
        <v>394</v>
      </c>
      <c r="P787" s="13">
        <v>301410</v>
      </c>
      <c r="Q787" s="16">
        <v>522</v>
      </c>
      <c r="R787" s="13">
        <v>399330</v>
      </c>
      <c r="S787" s="16">
        <v>376.43</v>
      </c>
      <c r="T787" s="13">
        <v>287968.95</v>
      </c>
      <c r="U787" s="16">
        <v>0</v>
      </c>
      <c r="V787" s="13">
        <v>0</v>
      </c>
    </row>
    <row r="788" spans="1:22" ht="15" customHeight="1" x14ac:dyDescent="0.25">
      <c r="A788" s="5" t="s">
        <v>1430</v>
      </c>
      <c r="B788" s="6" t="s">
        <v>1431</v>
      </c>
      <c r="C788" s="5" t="s">
        <v>1432</v>
      </c>
      <c r="D788" s="6"/>
      <c r="E788" s="6" t="s">
        <v>527</v>
      </c>
      <c r="F788" s="229">
        <v>880</v>
      </c>
      <c r="I788" s="16">
        <v>373</v>
      </c>
      <c r="J788" s="13">
        <v>328240</v>
      </c>
      <c r="K788" s="16">
        <v>440</v>
      </c>
      <c r="L788" s="13">
        <v>387200</v>
      </c>
      <c r="M788" s="16">
        <v>440</v>
      </c>
      <c r="N788" s="171">
        <v>387200</v>
      </c>
      <c r="O788" s="16">
        <v>464</v>
      </c>
      <c r="P788" s="13">
        <v>408320</v>
      </c>
      <c r="Q788" s="16">
        <v>620</v>
      </c>
      <c r="R788" s="13">
        <v>545600</v>
      </c>
      <c r="S788" s="16">
        <v>408.69</v>
      </c>
      <c r="T788" s="13">
        <v>359647.2</v>
      </c>
      <c r="U788" s="16">
        <v>0</v>
      </c>
      <c r="V788" s="13">
        <v>0</v>
      </c>
    </row>
    <row r="789" spans="1:22" ht="15" customHeight="1" x14ac:dyDescent="0.25">
      <c r="A789" s="5" t="s">
        <v>1433</v>
      </c>
      <c r="B789" s="6" t="s">
        <v>1434</v>
      </c>
      <c r="C789" s="5" t="s">
        <v>1435</v>
      </c>
      <c r="D789" s="6"/>
      <c r="E789" s="6" t="s">
        <v>527</v>
      </c>
      <c r="F789" s="229">
        <v>515</v>
      </c>
      <c r="I789" s="16">
        <v>414</v>
      </c>
      <c r="J789" s="13">
        <v>213210</v>
      </c>
      <c r="K789" s="16">
        <v>505</v>
      </c>
      <c r="L789" s="13">
        <v>260075</v>
      </c>
      <c r="M789" s="16">
        <v>505</v>
      </c>
      <c r="N789" s="171">
        <v>260075</v>
      </c>
      <c r="O789" s="16">
        <v>536</v>
      </c>
      <c r="P789" s="13">
        <v>276040</v>
      </c>
      <c r="Q789" s="16">
        <v>757</v>
      </c>
      <c r="R789" s="13">
        <v>389855</v>
      </c>
      <c r="S789" s="16">
        <v>483.98</v>
      </c>
      <c r="T789" s="13">
        <v>249249.7</v>
      </c>
      <c r="U789" s="16">
        <v>0</v>
      </c>
      <c r="V789" s="13">
        <v>0</v>
      </c>
    </row>
    <row r="790" spans="1:22" ht="15" customHeight="1" x14ac:dyDescent="0.25">
      <c r="A790" s="5" t="s">
        <v>1436</v>
      </c>
      <c r="B790" s="6" t="s">
        <v>1437</v>
      </c>
      <c r="C790" s="5" t="s">
        <v>1438</v>
      </c>
      <c r="D790" s="6"/>
      <c r="E790" s="6" t="s">
        <v>527</v>
      </c>
      <c r="F790" s="229">
        <v>225</v>
      </c>
      <c r="I790" s="16">
        <v>584</v>
      </c>
      <c r="J790" s="13">
        <v>131400</v>
      </c>
      <c r="K790" s="16">
        <v>615</v>
      </c>
      <c r="L790" s="13">
        <v>138375</v>
      </c>
      <c r="M790" s="16">
        <v>615</v>
      </c>
      <c r="N790" s="171">
        <v>138375</v>
      </c>
      <c r="O790" s="16">
        <v>631</v>
      </c>
      <c r="P790" s="13">
        <v>141975</v>
      </c>
      <c r="Q790" s="16">
        <v>893</v>
      </c>
      <c r="R790" s="13">
        <v>200925</v>
      </c>
      <c r="S790" s="16">
        <v>645.29999999999995</v>
      </c>
      <c r="T790" s="13">
        <v>145192.5</v>
      </c>
      <c r="U790" s="16">
        <v>0</v>
      </c>
      <c r="V790" s="13">
        <v>0</v>
      </c>
    </row>
    <row r="791" spans="1:22" ht="15" customHeight="1" x14ac:dyDescent="0.25">
      <c r="A791" s="5" t="s">
        <v>1439</v>
      </c>
      <c r="B791" s="6" t="s">
        <v>1440</v>
      </c>
      <c r="C791" s="5" t="s">
        <v>1441</v>
      </c>
      <c r="D791" s="6"/>
      <c r="E791" s="6" t="s">
        <v>527</v>
      </c>
      <c r="F791" s="229">
        <v>240</v>
      </c>
      <c r="I791" s="16">
        <v>673</v>
      </c>
      <c r="J791" s="13">
        <v>161520</v>
      </c>
      <c r="K791" s="16">
        <v>1060</v>
      </c>
      <c r="L791" s="13">
        <v>254400</v>
      </c>
      <c r="M791" s="16">
        <v>1060</v>
      </c>
      <c r="N791" s="171">
        <v>254400</v>
      </c>
      <c r="O791" s="16">
        <v>746</v>
      </c>
      <c r="P791" s="13">
        <v>179040</v>
      </c>
      <c r="Q791" s="16">
        <v>1030</v>
      </c>
      <c r="R791" s="13">
        <v>247200</v>
      </c>
      <c r="S791" s="16">
        <v>699.08</v>
      </c>
      <c r="T791" s="13">
        <v>167779.20000000001</v>
      </c>
      <c r="U791" s="16">
        <v>0</v>
      </c>
      <c r="V791" s="13">
        <v>0</v>
      </c>
    </row>
    <row r="792" spans="1:22" ht="15" customHeight="1" x14ac:dyDescent="0.25">
      <c r="A792" s="5" t="s">
        <v>1442</v>
      </c>
      <c r="B792" s="6" t="s">
        <v>1443</v>
      </c>
      <c r="C792" s="5" t="s">
        <v>1444</v>
      </c>
      <c r="D792" s="6"/>
      <c r="E792" s="6" t="s">
        <v>527</v>
      </c>
      <c r="F792" s="229">
        <v>295</v>
      </c>
      <c r="I792" s="16">
        <v>769</v>
      </c>
      <c r="J792" s="13">
        <v>226855</v>
      </c>
      <c r="K792" s="16">
        <v>1250</v>
      </c>
      <c r="L792" s="13">
        <v>368750</v>
      </c>
      <c r="M792" s="16">
        <v>1250</v>
      </c>
      <c r="N792" s="171">
        <v>368750</v>
      </c>
      <c r="O792" s="16">
        <v>882</v>
      </c>
      <c r="P792" s="13">
        <v>260190</v>
      </c>
      <c r="Q792" s="16">
        <v>1206</v>
      </c>
      <c r="R792" s="13">
        <v>355770</v>
      </c>
      <c r="S792" s="16">
        <v>1021.73</v>
      </c>
      <c r="T792" s="13">
        <v>301410.34999999998</v>
      </c>
      <c r="U792" s="16">
        <v>0</v>
      </c>
      <c r="V792" s="13">
        <v>0</v>
      </c>
    </row>
    <row r="793" spans="1:22" ht="15" customHeight="1" x14ac:dyDescent="0.25">
      <c r="A793" s="5" t="s">
        <v>1445</v>
      </c>
      <c r="B793" s="6" t="s">
        <v>1446</v>
      </c>
      <c r="C793" s="5" t="s">
        <v>1447</v>
      </c>
      <c r="D793" s="6"/>
      <c r="E793" s="6" t="s">
        <v>527</v>
      </c>
      <c r="F793" s="229">
        <v>480</v>
      </c>
      <c r="I793" s="16">
        <v>1122</v>
      </c>
      <c r="J793" s="13">
        <v>538560</v>
      </c>
      <c r="K793" s="16">
        <v>1450</v>
      </c>
      <c r="L793" s="13">
        <v>696000</v>
      </c>
      <c r="M793" s="16">
        <v>1450</v>
      </c>
      <c r="N793" s="171">
        <v>696000</v>
      </c>
      <c r="O793" s="16">
        <v>1044</v>
      </c>
      <c r="P793" s="13">
        <v>501120</v>
      </c>
      <c r="Q793" s="16">
        <v>2414</v>
      </c>
      <c r="R793" s="13">
        <v>1158720</v>
      </c>
      <c r="S793" s="16">
        <v>1075.5</v>
      </c>
      <c r="T793" s="13">
        <v>516240</v>
      </c>
      <c r="U793" s="16">
        <v>0</v>
      </c>
      <c r="V793" s="13">
        <v>0</v>
      </c>
    </row>
    <row r="794" spans="1:22" ht="15" customHeight="1" x14ac:dyDescent="0.25">
      <c r="A794" s="5" t="s">
        <v>1448</v>
      </c>
      <c r="B794" s="6" t="s">
        <v>1449</v>
      </c>
      <c r="C794" s="5" t="s">
        <v>1450</v>
      </c>
      <c r="D794" s="6"/>
      <c r="E794" s="6" t="s">
        <v>527</v>
      </c>
      <c r="F794" s="229">
        <v>225</v>
      </c>
      <c r="I794" s="16">
        <v>1246</v>
      </c>
      <c r="J794" s="13">
        <v>280350</v>
      </c>
      <c r="K794" s="16">
        <v>1625</v>
      </c>
      <c r="L794" s="13">
        <v>365625</v>
      </c>
      <c r="M794" s="16">
        <v>1625</v>
      </c>
      <c r="N794" s="171">
        <v>365625</v>
      </c>
      <c r="O794" s="16">
        <v>1237</v>
      </c>
      <c r="P794" s="13">
        <v>278325</v>
      </c>
      <c r="Q794" s="16">
        <v>2660</v>
      </c>
      <c r="R794" s="13">
        <v>598500</v>
      </c>
      <c r="S794" s="16">
        <v>1290.5999999999999</v>
      </c>
      <c r="T794" s="13">
        <v>290385</v>
      </c>
      <c r="U794" s="16">
        <v>0</v>
      </c>
      <c r="V794" s="13">
        <v>0</v>
      </c>
    </row>
    <row r="795" spans="1:22" ht="15" customHeight="1" x14ac:dyDescent="0.25">
      <c r="A795" s="5" t="s">
        <v>1451</v>
      </c>
      <c r="B795" s="6" t="s">
        <v>1452</v>
      </c>
      <c r="C795" s="5" t="s">
        <v>1453</v>
      </c>
      <c r="D795" s="6"/>
      <c r="E795" s="6" t="s">
        <v>527</v>
      </c>
      <c r="F795" s="229">
        <v>135</v>
      </c>
      <c r="I795" s="16">
        <v>1532</v>
      </c>
      <c r="J795" s="13">
        <v>206820</v>
      </c>
      <c r="K795" s="16">
        <v>1850</v>
      </c>
      <c r="L795" s="13">
        <v>249750</v>
      </c>
      <c r="M795" s="16">
        <v>1850</v>
      </c>
      <c r="N795" s="171">
        <v>249750</v>
      </c>
      <c r="O795" s="16">
        <v>1467</v>
      </c>
      <c r="P795" s="13">
        <v>198045</v>
      </c>
      <c r="Q795" s="16">
        <v>2960</v>
      </c>
      <c r="R795" s="13">
        <v>399600</v>
      </c>
      <c r="S795" s="16">
        <v>1613.25</v>
      </c>
      <c r="T795" s="13">
        <v>217788.75</v>
      </c>
      <c r="U795" s="16">
        <v>0</v>
      </c>
      <c r="V795" s="13">
        <v>0</v>
      </c>
    </row>
    <row r="796" spans="1:22" ht="15" customHeight="1" x14ac:dyDescent="0.25">
      <c r="A796" s="5" t="s">
        <v>1454</v>
      </c>
      <c r="B796" s="6" t="s">
        <v>1455</v>
      </c>
      <c r="C796" s="5" t="s">
        <v>1456</v>
      </c>
      <c r="D796" s="6"/>
      <c r="E796" s="6" t="s">
        <v>527</v>
      </c>
      <c r="F796" s="229">
        <v>75</v>
      </c>
      <c r="I796" s="16">
        <v>1636</v>
      </c>
      <c r="J796" s="13">
        <v>122700</v>
      </c>
      <c r="K796" s="16">
        <v>2010</v>
      </c>
      <c r="L796" s="13">
        <v>150750</v>
      </c>
      <c r="M796" s="16">
        <v>2010</v>
      </c>
      <c r="N796" s="171">
        <v>150750</v>
      </c>
      <c r="O796" s="16">
        <v>1742</v>
      </c>
      <c r="P796" s="13">
        <v>130650</v>
      </c>
      <c r="Q796" s="16">
        <v>3261</v>
      </c>
      <c r="R796" s="13">
        <v>244575</v>
      </c>
      <c r="S796" s="16">
        <v>2151</v>
      </c>
      <c r="T796" s="13">
        <v>161325</v>
      </c>
      <c r="U796" s="16">
        <v>0</v>
      </c>
      <c r="V796" s="13">
        <v>0</v>
      </c>
    </row>
    <row r="797" spans="1:22" ht="15" customHeight="1" x14ac:dyDescent="0.25">
      <c r="A797" s="5" t="s">
        <v>1457</v>
      </c>
      <c r="B797" s="6" t="s">
        <v>1458</v>
      </c>
      <c r="C797" s="5" t="s">
        <v>1459</v>
      </c>
      <c r="D797" s="6"/>
      <c r="E797" s="6" t="s">
        <v>527</v>
      </c>
      <c r="F797" s="229">
        <v>50</v>
      </c>
      <c r="I797" s="16">
        <v>1734</v>
      </c>
      <c r="J797" s="13">
        <v>86700</v>
      </c>
      <c r="K797" s="16">
        <v>2400</v>
      </c>
      <c r="L797" s="13">
        <v>120000</v>
      </c>
      <c r="M797" s="16">
        <v>2400</v>
      </c>
      <c r="N797" s="171">
        <v>120000</v>
      </c>
      <c r="O797" s="16">
        <v>2069</v>
      </c>
      <c r="P797" s="13">
        <v>103450</v>
      </c>
      <c r="Q797" s="16">
        <v>4135</v>
      </c>
      <c r="R797" s="13">
        <v>206750</v>
      </c>
      <c r="S797" s="16">
        <v>3764.25</v>
      </c>
      <c r="T797" s="13">
        <v>188212.5</v>
      </c>
      <c r="U797" s="16">
        <v>0</v>
      </c>
      <c r="V797" s="13">
        <v>0</v>
      </c>
    </row>
    <row r="798" spans="1:22" ht="15" customHeight="1" x14ac:dyDescent="0.25">
      <c r="A798" s="5" t="s">
        <v>1460</v>
      </c>
      <c r="B798" s="6" t="s">
        <v>1461</v>
      </c>
      <c r="C798" s="5" t="s">
        <v>1462</v>
      </c>
      <c r="D798" s="6"/>
      <c r="E798" s="6" t="s">
        <v>527</v>
      </c>
      <c r="F798" s="229">
        <v>20</v>
      </c>
      <c r="I798" s="16">
        <v>1125</v>
      </c>
      <c r="J798" s="13">
        <v>22500</v>
      </c>
      <c r="K798" s="16">
        <v>1475</v>
      </c>
      <c r="L798" s="13">
        <v>29500</v>
      </c>
      <c r="M798" s="16">
        <v>1475</v>
      </c>
      <c r="N798" s="171">
        <v>29500</v>
      </c>
      <c r="O798" s="16">
        <v>1127</v>
      </c>
      <c r="P798" s="13">
        <v>22540</v>
      </c>
      <c r="Q798" s="16">
        <v>2419</v>
      </c>
      <c r="R798" s="13">
        <v>48380</v>
      </c>
      <c r="S798" s="16">
        <v>1183.05</v>
      </c>
      <c r="T798" s="13">
        <v>23661</v>
      </c>
      <c r="U798" s="16">
        <v>0</v>
      </c>
      <c r="V798" s="13">
        <v>0</v>
      </c>
    </row>
    <row r="799" spans="1:22" ht="15" customHeight="1" x14ac:dyDescent="0.25">
      <c r="A799" s="5" t="s">
        <v>1463</v>
      </c>
      <c r="B799" s="6" t="s">
        <v>1464</v>
      </c>
      <c r="C799" s="5" t="s">
        <v>1450</v>
      </c>
      <c r="D799" s="6"/>
      <c r="E799" s="6" t="s">
        <v>527</v>
      </c>
      <c r="F799" s="229">
        <v>75</v>
      </c>
      <c r="I799" s="16">
        <v>1249</v>
      </c>
      <c r="J799" s="13">
        <v>93675</v>
      </c>
      <c r="K799" s="16">
        <v>1660</v>
      </c>
      <c r="L799" s="13">
        <v>124500</v>
      </c>
      <c r="M799" s="16">
        <v>1660</v>
      </c>
      <c r="N799" s="171">
        <v>124500</v>
      </c>
      <c r="O799" s="16">
        <v>1336</v>
      </c>
      <c r="P799" s="13">
        <v>100200</v>
      </c>
      <c r="Q799" s="16">
        <v>2665</v>
      </c>
      <c r="R799" s="13">
        <v>199875</v>
      </c>
      <c r="S799" s="16">
        <v>1398.15</v>
      </c>
      <c r="T799" s="13">
        <v>104861.25</v>
      </c>
      <c r="U799" s="16">
        <v>0</v>
      </c>
      <c r="V799" s="13">
        <v>0</v>
      </c>
    </row>
    <row r="800" spans="1:22" ht="15" customHeight="1" x14ac:dyDescent="0.25">
      <c r="A800" s="5" t="s">
        <v>1465</v>
      </c>
      <c r="B800" s="6" t="s">
        <v>1466</v>
      </c>
      <c r="C800" s="5" t="s">
        <v>1453</v>
      </c>
      <c r="D800" s="6"/>
      <c r="E800" s="6" t="s">
        <v>527</v>
      </c>
      <c r="F800" s="229">
        <v>465</v>
      </c>
      <c r="I800" s="16">
        <v>1533</v>
      </c>
      <c r="J800" s="13">
        <v>712845</v>
      </c>
      <c r="K800" s="16">
        <v>1900</v>
      </c>
      <c r="L800" s="13">
        <v>883500</v>
      </c>
      <c r="M800" s="16">
        <v>1900</v>
      </c>
      <c r="N800" s="171">
        <v>883500</v>
      </c>
      <c r="O800" s="16">
        <v>1586</v>
      </c>
      <c r="P800" s="13">
        <v>737490</v>
      </c>
      <c r="Q800" s="16">
        <v>2965</v>
      </c>
      <c r="R800" s="13">
        <v>1378725</v>
      </c>
      <c r="S800" s="16">
        <v>1882.13</v>
      </c>
      <c r="T800" s="13">
        <v>875190.45</v>
      </c>
      <c r="U800" s="16">
        <v>0</v>
      </c>
      <c r="V800" s="13">
        <v>0</v>
      </c>
    </row>
    <row r="801" spans="1:22" ht="15" customHeight="1" x14ac:dyDescent="0.25">
      <c r="A801" s="5" t="s">
        <v>1467</v>
      </c>
      <c r="B801" s="6" t="s">
        <v>1468</v>
      </c>
      <c r="C801" s="5" t="s">
        <v>1456</v>
      </c>
      <c r="D801" s="6"/>
      <c r="E801" s="6" t="s">
        <v>527</v>
      </c>
      <c r="F801" s="229">
        <v>130</v>
      </c>
      <c r="I801" s="16">
        <v>1637</v>
      </c>
      <c r="J801" s="13">
        <v>212810</v>
      </c>
      <c r="K801" s="16">
        <v>2050</v>
      </c>
      <c r="L801" s="13">
        <v>266500</v>
      </c>
      <c r="M801" s="16">
        <v>2050</v>
      </c>
      <c r="N801" s="171">
        <v>266500</v>
      </c>
      <c r="O801" s="16">
        <v>1882</v>
      </c>
      <c r="P801" s="13">
        <v>244660</v>
      </c>
      <c r="Q801" s="16">
        <v>3266</v>
      </c>
      <c r="R801" s="13">
        <v>424580</v>
      </c>
      <c r="S801" s="16">
        <v>2688.75</v>
      </c>
      <c r="T801" s="13">
        <v>349537.5</v>
      </c>
      <c r="U801" s="16">
        <v>0</v>
      </c>
      <c r="V801" s="13">
        <v>0</v>
      </c>
    </row>
    <row r="802" spans="1:22" ht="15" customHeight="1" x14ac:dyDescent="0.25">
      <c r="A802" s="5" t="s">
        <v>1469</v>
      </c>
      <c r="B802" s="6" t="s">
        <v>1470</v>
      </c>
      <c r="C802" s="5" t="s">
        <v>1459</v>
      </c>
      <c r="D802" s="6"/>
      <c r="E802" s="6" t="s">
        <v>527</v>
      </c>
      <c r="F802" s="229">
        <v>30</v>
      </c>
      <c r="I802" s="16">
        <v>1735</v>
      </c>
      <c r="J802" s="13">
        <v>52050</v>
      </c>
      <c r="K802" s="16">
        <v>2450</v>
      </c>
      <c r="L802" s="13">
        <v>73500</v>
      </c>
      <c r="M802" s="16">
        <v>2450</v>
      </c>
      <c r="N802" s="171">
        <v>73500</v>
      </c>
      <c r="O802" s="16">
        <v>2236</v>
      </c>
      <c r="P802" s="13">
        <v>67080</v>
      </c>
      <c r="Q802" s="16">
        <v>4140</v>
      </c>
      <c r="R802" s="13">
        <v>124200</v>
      </c>
      <c r="S802" s="16">
        <v>4302</v>
      </c>
      <c r="T802" s="13">
        <v>129060</v>
      </c>
      <c r="U802" s="16">
        <v>0</v>
      </c>
      <c r="V802" s="13">
        <v>0</v>
      </c>
    </row>
    <row r="803" spans="1:22" ht="15" customHeight="1" x14ac:dyDescent="0.25">
      <c r="A803" s="5" t="s">
        <v>1471</v>
      </c>
      <c r="B803" s="6" t="s">
        <v>1472</v>
      </c>
      <c r="C803" s="5" t="s">
        <v>1473</v>
      </c>
      <c r="D803" s="6"/>
      <c r="E803" s="6" t="s">
        <v>527</v>
      </c>
      <c r="F803" s="229">
        <v>20</v>
      </c>
      <c r="I803" s="16">
        <v>827</v>
      </c>
      <c r="J803" s="13">
        <v>16540</v>
      </c>
      <c r="K803" s="16">
        <v>1300</v>
      </c>
      <c r="L803" s="13">
        <v>26000</v>
      </c>
      <c r="M803" s="16">
        <v>1300</v>
      </c>
      <c r="N803" s="171">
        <v>26000</v>
      </c>
      <c r="O803" s="16">
        <v>959</v>
      </c>
      <c r="P803" s="13">
        <v>19180</v>
      </c>
      <c r="Q803" s="16">
        <v>1217</v>
      </c>
      <c r="R803" s="13">
        <v>24340</v>
      </c>
      <c r="S803" s="16">
        <v>1290.5999999999999</v>
      </c>
      <c r="T803" s="13">
        <v>25812</v>
      </c>
      <c r="U803" s="16">
        <v>0</v>
      </c>
      <c r="V803" s="13">
        <v>0</v>
      </c>
    </row>
    <row r="804" spans="1:22" ht="15" customHeight="1" x14ac:dyDescent="0.25">
      <c r="A804" s="5" t="s">
        <v>1474</v>
      </c>
      <c r="B804" s="6" t="s">
        <v>1475</v>
      </c>
      <c r="C804" s="5" t="s">
        <v>1447</v>
      </c>
      <c r="D804" s="6"/>
      <c r="E804" s="6" t="s">
        <v>527</v>
      </c>
      <c r="F804" s="229">
        <v>175</v>
      </c>
      <c r="I804" s="16">
        <v>1176</v>
      </c>
      <c r="J804" s="13">
        <v>205800</v>
      </c>
      <c r="K804" s="16">
        <v>1475</v>
      </c>
      <c r="L804" s="13">
        <v>258125</v>
      </c>
      <c r="M804" s="16">
        <v>1475</v>
      </c>
      <c r="N804" s="171">
        <v>258125</v>
      </c>
      <c r="O804" s="16">
        <v>1136</v>
      </c>
      <c r="P804" s="13">
        <v>198800</v>
      </c>
      <c r="Q804" s="16">
        <v>2425</v>
      </c>
      <c r="R804" s="13">
        <v>424375</v>
      </c>
      <c r="S804" s="16">
        <v>1451.93</v>
      </c>
      <c r="T804" s="13">
        <v>254087.75</v>
      </c>
      <c r="U804" s="16">
        <v>0</v>
      </c>
      <c r="V804" s="13">
        <v>0</v>
      </c>
    </row>
    <row r="805" spans="1:22" ht="15" customHeight="1" x14ac:dyDescent="0.25">
      <c r="A805" s="5" t="s">
        <v>1476</v>
      </c>
      <c r="B805" s="6" t="s">
        <v>1477</v>
      </c>
      <c r="C805" s="5" t="s">
        <v>1450</v>
      </c>
      <c r="D805" s="6"/>
      <c r="E805" s="6" t="s">
        <v>527</v>
      </c>
      <c r="F805" s="229">
        <v>440</v>
      </c>
      <c r="I805" s="16">
        <v>1254</v>
      </c>
      <c r="J805" s="13">
        <v>551760</v>
      </c>
      <c r="K805" s="16">
        <v>1700</v>
      </c>
      <c r="L805" s="13">
        <v>748000</v>
      </c>
      <c r="M805" s="16">
        <v>1700</v>
      </c>
      <c r="N805" s="171">
        <v>748000</v>
      </c>
      <c r="O805" s="16">
        <v>1346</v>
      </c>
      <c r="P805" s="13">
        <v>592240</v>
      </c>
      <c r="Q805" s="16">
        <v>2671</v>
      </c>
      <c r="R805" s="13">
        <v>1175240</v>
      </c>
      <c r="S805" s="16">
        <v>1505.7</v>
      </c>
      <c r="T805" s="13">
        <v>662508</v>
      </c>
      <c r="U805" s="16">
        <v>0</v>
      </c>
      <c r="V805" s="13">
        <v>0</v>
      </c>
    </row>
    <row r="806" spans="1:22" ht="15" customHeight="1" x14ac:dyDescent="0.25">
      <c r="A806" s="5" t="s">
        <v>1478</v>
      </c>
      <c r="B806" s="6" t="s">
        <v>1479</v>
      </c>
      <c r="C806" s="5" t="s">
        <v>1453</v>
      </c>
      <c r="D806" s="6"/>
      <c r="E806" s="6" t="s">
        <v>527</v>
      </c>
      <c r="F806" s="229">
        <v>295</v>
      </c>
      <c r="I806" s="16">
        <v>1538</v>
      </c>
      <c r="J806" s="13">
        <v>453710</v>
      </c>
      <c r="K806" s="16">
        <v>1950</v>
      </c>
      <c r="L806" s="13">
        <v>575250</v>
      </c>
      <c r="M806" s="16">
        <v>1950</v>
      </c>
      <c r="N806" s="171">
        <v>575250</v>
      </c>
      <c r="O806" s="16">
        <v>1597</v>
      </c>
      <c r="P806" s="13">
        <v>471115</v>
      </c>
      <c r="Q806" s="16">
        <v>2972</v>
      </c>
      <c r="R806" s="13">
        <v>876740</v>
      </c>
      <c r="S806" s="16">
        <v>1989.68</v>
      </c>
      <c r="T806" s="13">
        <v>586955.6</v>
      </c>
      <c r="U806" s="16">
        <v>0</v>
      </c>
      <c r="V806" s="13">
        <v>0</v>
      </c>
    </row>
    <row r="807" spans="1:22" ht="15" customHeight="1" x14ac:dyDescent="0.25">
      <c r="A807" s="5" t="s">
        <v>1480</v>
      </c>
      <c r="B807" s="6" t="s">
        <v>1481</v>
      </c>
      <c r="C807" s="5" t="s">
        <v>1456</v>
      </c>
      <c r="D807" s="6"/>
      <c r="E807" s="6" t="s">
        <v>527</v>
      </c>
      <c r="F807" s="229">
        <v>40</v>
      </c>
      <c r="I807" s="16">
        <v>1679</v>
      </c>
      <c r="J807" s="13">
        <v>67160</v>
      </c>
      <c r="K807" s="16">
        <v>2050</v>
      </c>
      <c r="L807" s="13">
        <v>82000</v>
      </c>
      <c r="M807" s="16">
        <v>2050</v>
      </c>
      <c r="N807" s="171">
        <v>82000</v>
      </c>
      <c r="O807" s="16">
        <v>1895</v>
      </c>
      <c r="P807" s="13">
        <v>75800</v>
      </c>
      <c r="Q807" s="16">
        <v>3272</v>
      </c>
      <c r="R807" s="13">
        <v>130880</v>
      </c>
      <c r="S807" s="16">
        <v>2903.85</v>
      </c>
      <c r="T807" s="13">
        <v>116154</v>
      </c>
      <c r="U807" s="16">
        <v>0</v>
      </c>
      <c r="V807" s="13">
        <v>0</v>
      </c>
    </row>
    <row r="808" spans="1:22" ht="15" customHeight="1" x14ac:dyDescent="0.25">
      <c r="A808" s="5" t="s">
        <v>1482</v>
      </c>
      <c r="B808" s="6" t="s">
        <v>1483</v>
      </c>
      <c r="C808" s="5" t="s">
        <v>1459</v>
      </c>
      <c r="D808" s="6"/>
      <c r="E808" s="6" t="s">
        <v>527</v>
      </c>
      <c r="F808" s="229">
        <v>30</v>
      </c>
      <c r="I808" s="16">
        <v>1784</v>
      </c>
      <c r="J808" s="13">
        <v>53520</v>
      </c>
      <c r="K808" s="16">
        <v>2500</v>
      </c>
      <c r="L808" s="13">
        <v>75000</v>
      </c>
      <c r="M808" s="16">
        <v>2500</v>
      </c>
      <c r="N808" s="171">
        <v>75000</v>
      </c>
      <c r="O808" s="16">
        <v>2252</v>
      </c>
      <c r="P808" s="13">
        <v>67560</v>
      </c>
      <c r="Q808" s="16">
        <v>4146</v>
      </c>
      <c r="R808" s="13">
        <v>124380</v>
      </c>
      <c r="S808" s="16">
        <v>4839.76</v>
      </c>
      <c r="T808" s="13">
        <v>145192.79999999999</v>
      </c>
      <c r="U808" s="16">
        <v>0</v>
      </c>
      <c r="V808" s="13">
        <v>0</v>
      </c>
    </row>
    <row r="809" spans="1:22" ht="15" customHeight="1" x14ac:dyDescent="0.25">
      <c r="A809" s="1"/>
      <c r="B809" s="4" t="s">
        <v>32</v>
      </c>
      <c r="C809" s="8" t="s">
        <v>33</v>
      </c>
      <c r="I809" s="245"/>
      <c r="J809" s="245"/>
      <c r="K809" s="245"/>
      <c r="L809" s="245"/>
      <c r="M809" s="245"/>
      <c r="N809" s="245"/>
      <c r="O809" s="245"/>
      <c r="P809" s="245"/>
      <c r="Q809" s="245"/>
      <c r="R809" s="245"/>
      <c r="S809" s="245"/>
      <c r="T809" s="245"/>
      <c r="U809" s="245"/>
      <c r="V809" s="245"/>
    </row>
    <row r="810" spans="1:22" ht="15" customHeight="1" x14ac:dyDescent="0.25">
      <c r="A810" s="5" t="s">
        <v>1484</v>
      </c>
      <c r="B810" s="6" t="s">
        <v>35</v>
      </c>
      <c r="C810" s="5" t="s">
        <v>1485</v>
      </c>
      <c r="I810" s="245"/>
      <c r="J810" s="245"/>
      <c r="K810" s="245"/>
      <c r="L810" s="245"/>
      <c r="M810" s="245"/>
      <c r="N810" s="245"/>
      <c r="O810" s="245"/>
      <c r="P810" s="245"/>
      <c r="Q810" s="245"/>
      <c r="R810" s="245"/>
      <c r="S810" s="245"/>
      <c r="T810" s="245"/>
      <c r="U810" s="245"/>
      <c r="V810" s="245"/>
    </row>
    <row r="811" spans="1:22" ht="15" customHeight="1" x14ac:dyDescent="0.25">
      <c r="A811" s="5" t="s">
        <v>1486</v>
      </c>
      <c r="B811" s="6" t="s">
        <v>35</v>
      </c>
      <c r="C811" s="5" t="s">
        <v>1487</v>
      </c>
      <c r="I811" s="245"/>
      <c r="J811" s="245"/>
      <c r="K811" s="245"/>
      <c r="L811" s="245"/>
      <c r="M811" s="245"/>
      <c r="N811" s="245"/>
      <c r="O811" s="245"/>
      <c r="P811" s="245"/>
      <c r="Q811" s="245"/>
      <c r="R811" s="245"/>
      <c r="S811" s="245"/>
      <c r="T811" s="245"/>
      <c r="U811" s="245"/>
      <c r="V811" s="245"/>
    </row>
    <row r="812" spans="1:22" ht="45" customHeight="1" x14ac:dyDescent="0.25">
      <c r="A812" s="1"/>
      <c r="B812" s="4" t="s">
        <v>68</v>
      </c>
      <c r="C812" s="8" t="s">
        <v>69</v>
      </c>
      <c r="D812" s="4" t="s">
        <v>70</v>
      </c>
      <c r="E812" s="4" t="s">
        <v>71</v>
      </c>
      <c r="F812" s="228" t="s">
        <v>72</v>
      </c>
      <c r="I812" s="14" t="s">
        <v>73</v>
      </c>
      <c r="J812" s="15" t="s">
        <v>28</v>
      </c>
      <c r="K812" s="14" t="s">
        <v>73</v>
      </c>
      <c r="L812" s="15" t="s">
        <v>28</v>
      </c>
      <c r="M812" s="14" t="s">
        <v>73</v>
      </c>
      <c r="N812" s="172" t="s">
        <v>28</v>
      </c>
      <c r="O812" s="14" t="s">
        <v>73</v>
      </c>
      <c r="P812" s="15" t="s">
        <v>28</v>
      </c>
      <c r="Q812" s="14" t="s">
        <v>73</v>
      </c>
      <c r="R812" s="15" t="s">
        <v>28</v>
      </c>
      <c r="S812" s="14" t="s">
        <v>73</v>
      </c>
      <c r="T812" s="15" t="s">
        <v>28</v>
      </c>
      <c r="U812" s="14" t="s">
        <v>73</v>
      </c>
      <c r="V812" s="15" t="s">
        <v>28</v>
      </c>
    </row>
    <row r="813" spans="1:22" ht="15" customHeight="1" x14ac:dyDescent="0.25">
      <c r="A813" s="5" t="s">
        <v>1488</v>
      </c>
      <c r="B813" s="6" t="s">
        <v>1489</v>
      </c>
      <c r="C813" s="5" t="s">
        <v>1490</v>
      </c>
      <c r="D813" s="6"/>
      <c r="E813" s="6" t="s">
        <v>527</v>
      </c>
      <c r="F813" s="229">
        <v>500</v>
      </c>
      <c r="I813" s="16">
        <v>90</v>
      </c>
      <c r="J813" s="13">
        <v>45000</v>
      </c>
      <c r="K813" s="16">
        <v>86</v>
      </c>
      <c r="L813" s="13">
        <v>43000</v>
      </c>
      <c r="M813" s="16">
        <v>86</v>
      </c>
      <c r="N813" s="171">
        <v>43000</v>
      </c>
      <c r="O813" s="16">
        <v>148</v>
      </c>
      <c r="P813" s="13">
        <v>74000</v>
      </c>
      <c r="Q813" s="16">
        <v>157</v>
      </c>
      <c r="R813" s="13">
        <v>78500</v>
      </c>
      <c r="S813" s="16">
        <v>134.44</v>
      </c>
      <c r="T813" s="13">
        <v>67220</v>
      </c>
      <c r="U813" s="16">
        <v>0</v>
      </c>
      <c r="V813" s="13">
        <v>0</v>
      </c>
    </row>
    <row r="814" spans="1:22" ht="15" customHeight="1" x14ac:dyDescent="0.25">
      <c r="A814" s="5" t="s">
        <v>1491</v>
      </c>
      <c r="B814" s="6" t="s">
        <v>1492</v>
      </c>
      <c r="C814" s="5" t="s">
        <v>1493</v>
      </c>
      <c r="D814" s="6"/>
      <c r="E814" s="6" t="s">
        <v>527</v>
      </c>
      <c r="F814" s="229">
        <v>100</v>
      </c>
      <c r="I814" s="16">
        <v>111</v>
      </c>
      <c r="J814" s="13">
        <v>11100</v>
      </c>
      <c r="K814" s="16">
        <v>105</v>
      </c>
      <c r="L814" s="13">
        <v>10500</v>
      </c>
      <c r="M814" s="16">
        <v>105</v>
      </c>
      <c r="N814" s="171">
        <v>10500</v>
      </c>
      <c r="O814" s="16">
        <v>173</v>
      </c>
      <c r="P814" s="13">
        <v>17300</v>
      </c>
      <c r="Q814" s="16">
        <v>199</v>
      </c>
      <c r="R814" s="13">
        <v>19900</v>
      </c>
      <c r="S814" s="16">
        <v>161.33000000000001</v>
      </c>
      <c r="T814" s="13">
        <v>16133</v>
      </c>
      <c r="U814" s="16">
        <v>0</v>
      </c>
      <c r="V814" s="13">
        <v>0</v>
      </c>
    </row>
    <row r="815" spans="1:22" ht="15" customHeight="1" x14ac:dyDescent="0.25">
      <c r="A815" s="5" t="s">
        <v>1494</v>
      </c>
      <c r="B815" s="6" t="s">
        <v>1495</v>
      </c>
      <c r="C815" s="5" t="s">
        <v>1496</v>
      </c>
      <c r="D815" s="6"/>
      <c r="E815" s="6" t="s">
        <v>527</v>
      </c>
      <c r="F815" s="229">
        <v>50</v>
      </c>
      <c r="I815" s="16">
        <v>130</v>
      </c>
      <c r="J815" s="13">
        <v>6500</v>
      </c>
      <c r="K815" s="16">
        <v>135</v>
      </c>
      <c r="L815" s="13">
        <v>6750</v>
      </c>
      <c r="M815" s="16">
        <v>135</v>
      </c>
      <c r="N815" s="171">
        <v>6750</v>
      </c>
      <c r="O815" s="16">
        <v>181</v>
      </c>
      <c r="P815" s="13">
        <v>9050</v>
      </c>
      <c r="Q815" s="16">
        <v>206</v>
      </c>
      <c r="R815" s="13">
        <v>10300</v>
      </c>
      <c r="S815" s="16">
        <v>215.1</v>
      </c>
      <c r="T815" s="13">
        <v>10755</v>
      </c>
      <c r="U815" s="16">
        <v>0</v>
      </c>
      <c r="V815" s="13">
        <v>0</v>
      </c>
    </row>
    <row r="816" spans="1:22" ht="15" customHeight="1" x14ac:dyDescent="0.25">
      <c r="A816" s="5" t="s">
        <v>1497</v>
      </c>
      <c r="B816" s="6" t="s">
        <v>1498</v>
      </c>
      <c r="C816" s="5" t="s">
        <v>1499</v>
      </c>
      <c r="D816" s="6"/>
      <c r="E816" s="6" t="s">
        <v>527</v>
      </c>
      <c r="F816" s="229">
        <v>50</v>
      </c>
      <c r="I816" s="16">
        <v>137</v>
      </c>
      <c r="J816" s="13">
        <v>6850</v>
      </c>
      <c r="K816" s="16">
        <v>150</v>
      </c>
      <c r="L816" s="13">
        <v>7500</v>
      </c>
      <c r="M816" s="16">
        <v>150</v>
      </c>
      <c r="N816" s="171">
        <v>7500</v>
      </c>
      <c r="O816" s="16">
        <v>198</v>
      </c>
      <c r="P816" s="13">
        <v>9900</v>
      </c>
      <c r="Q816" s="16">
        <v>237</v>
      </c>
      <c r="R816" s="13">
        <v>11850</v>
      </c>
      <c r="S816" s="16">
        <v>268.88</v>
      </c>
      <c r="T816" s="13">
        <v>13444</v>
      </c>
      <c r="U816" s="16">
        <v>0</v>
      </c>
      <c r="V816" s="13">
        <v>0</v>
      </c>
    </row>
    <row r="817" spans="1:22" ht="15" customHeight="1" x14ac:dyDescent="0.25">
      <c r="A817" s="1"/>
      <c r="B817" s="4" t="s">
        <v>32</v>
      </c>
      <c r="C817" s="8" t="s">
        <v>33</v>
      </c>
      <c r="I817" s="245"/>
      <c r="J817" s="245"/>
      <c r="K817" s="245"/>
      <c r="L817" s="245"/>
      <c r="M817" s="245"/>
      <c r="N817" s="245"/>
      <c r="O817" s="245"/>
      <c r="P817" s="245"/>
      <c r="Q817" s="245"/>
      <c r="R817" s="245"/>
      <c r="S817" s="245"/>
      <c r="T817" s="245"/>
      <c r="U817" s="245"/>
      <c r="V817" s="245"/>
    </row>
    <row r="818" spans="1:22" ht="15" customHeight="1" x14ac:dyDescent="0.25">
      <c r="A818" s="5" t="s">
        <v>1500</v>
      </c>
      <c r="B818" s="6" t="s">
        <v>35</v>
      </c>
      <c r="C818" s="5" t="s">
        <v>1501</v>
      </c>
      <c r="I818" s="245"/>
      <c r="J818" s="245"/>
      <c r="K818" s="245"/>
      <c r="L818" s="245"/>
      <c r="M818" s="245"/>
      <c r="N818" s="245"/>
      <c r="O818" s="245"/>
      <c r="P818" s="245"/>
      <c r="Q818" s="245"/>
      <c r="R818" s="245"/>
      <c r="S818" s="245"/>
      <c r="T818" s="245"/>
      <c r="U818" s="245"/>
      <c r="V818" s="245"/>
    </row>
    <row r="819" spans="1:22" ht="15" customHeight="1" x14ac:dyDescent="0.25">
      <c r="A819" s="5" t="s">
        <v>1502</v>
      </c>
      <c r="B819" s="6" t="s">
        <v>35</v>
      </c>
      <c r="C819" s="5" t="s">
        <v>1503</v>
      </c>
      <c r="I819" s="245"/>
      <c r="J819" s="245"/>
      <c r="K819" s="245"/>
      <c r="L819" s="245"/>
      <c r="M819" s="245"/>
      <c r="N819" s="245"/>
      <c r="O819" s="245"/>
      <c r="P819" s="245"/>
      <c r="Q819" s="245"/>
      <c r="R819" s="245"/>
      <c r="S819" s="245"/>
      <c r="T819" s="245"/>
      <c r="U819" s="245"/>
      <c r="V819" s="245"/>
    </row>
    <row r="820" spans="1:22" ht="15" customHeight="1" x14ac:dyDescent="0.25">
      <c r="A820" s="5" t="s">
        <v>1504</v>
      </c>
      <c r="B820" s="6" t="s">
        <v>35</v>
      </c>
      <c r="C820" s="5" t="s">
        <v>1505</v>
      </c>
      <c r="I820" s="245"/>
      <c r="J820" s="245"/>
      <c r="K820" s="245"/>
      <c r="L820" s="245"/>
      <c r="M820" s="245"/>
      <c r="N820" s="245"/>
      <c r="O820" s="245"/>
      <c r="P820" s="245"/>
      <c r="Q820" s="245"/>
      <c r="R820" s="245"/>
      <c r="S820" s="245"/>
      <c r="T820" s="245"/>
      <c r="U820" s="245"/>
      <c r="V820" s="245"/>
    </row>
    <row r="821" spans="1:22" ht="45" customHeight="1" x14ac:dyDescent="0.25">
      <c r="A821" s="1"/>
      <c r="B821" s="4" t="s">
        <v>68</v>
      </c>
      <c r="C821" s="8" t="s">
        <v>69</v>
      </c>
      <c r="D821" s="4" t="s">
        <v>70</v>
      </c>
      <c r="E821" s="4" t="s">
        <v>71</v>
      </c>
      <c r="F821" s="228" t="s">
        <v>72</v>
      </c>
      <c r="I821" s="14" t="s">
        <v>73</v>
      </c>
      <c r="J821" s="15" t="s">
        <v>28</v>
      </c>
      <c r="K821" s="14" t="s">
        <v>73</v>
      </c>
      <c r="L821" s="15" t="s">
        <v>28</v>
      </c>
      <c r="M821" s="14" t="s">
        <v>73</v>
      </c>
      <c r="N821" s="172" t="s">
        <v>28</v>
      </c>
      <c r="O821" s="14" t="s">
        <v>73</v>
      </c>
      <c r="P821" s="15" t="s">
        <v>28</v>
      </c>
      <c r="Q821" s="14" t="s">
        <v>73</v>
      </c>
      <c r="R821" s="15" t="s">
        <v>28</v>
      </c>
      <c r="S821" s="14" t="s">
        <v>73</v>
      </c>
      <c r="T821" s="15" t="s">
        <v>28</v>
      </c>
      <c r="U821" s="14" t="s">
        <v>73</v>
      </c>
      <c r="V821" s="15" t="s">
        <v>28</v>
      </c>
    </row>
    <row r="822" spans="1:22" ht="15" customHeight="1" x14ac:dyDescent="0.25">
      <c r="A822" s="5" t="s">
        <v>1506</v>
      </c>
      <c r="B822" s="6" t="s">
        <v>1507</v>
      </c>
      <c r="C822" s="5" t="s">
        <v>1508</v>
      </c>
      <c r="D822" s="6"/>
      <c r="E822" s="6" t="s">
        <v>504</v>
      </c>
      <c r="F822" s="229">
        <v>1</v>
      </c>
      <c r="I822" s="16">
        <v>50250</v>
      </c>
      <c r="J822" s="13">
        <v>50250</v>
      </c>
      <c r="K822" s="16">
        <v>100000</v>
      </c>
      <c r="L822" s="13">
        <v>100000</v>
      </c>
      <c r="M822" s="16">
        <v>100000</v>
      </c>
      <c r="N822" s="171">
        <v>100000</v>
      </c>
      <c r="O822" s="16">
        <v>18105</v>
      </c>
      <c r="P822" s="13">
        <v>18105</v>
      </c>
      <c r="Q822" s="16">
        <v>51135</v>
      </c>
      <c r="R822" s="13">
        <v>51135</v>
      </c>
      <c r="S822" s="16">
        <v>26887.53</v>
      </c>
      <c r="T822" s="13">
        <v>26887.53</v>
      </c>
      <c r="U822" s="16">
        <v>0</v>
      </c>
      <c r="V822" s="13">
        <v>0</v>
      </c>
    </row>
    <row r="823" spans="1:22" ht="15" customHeight="1" x14ac:dyDescent="0.25">
      <c r="A823" s="5" t="s">
        <v>1509</v>
      </c>
      <c r="B823" s="6" t="s">
        <v>1510</v>
      </c>
      <c r="C823" s="5" t="s">
        <v>1511</v>
      </c>
      <c r="D823" s="6"/>
      <c r="E823" s="6" t="s">
        <v>504</v>
      </c>
      <c r="F823" s="229">
        <v>1</v>
      </c>
      <c r="I823" s="16">
        <v>254734</v>
      </c>
      <c r="J823" s="13">
        <v>254734</v>
      </c>
      <c r="K823" s="16">
        <v>150000</v>
      </c>
      <c r="L823" s="13">
        <v>150000</v>
      </c>
      <c r="M823" s="16">
        <v>150000</v>
      </c>
      <c r="N823" s="171">
        <v>150000</v>
      </c>
      <c r="O823" s="16">
        <v>60349</v>
      </c>
      <c r="P823" s="13">
        <v>60349</v>
      </c>
      <c r="Q823" s="16">
        <v>127837</v>
      </c>
      <c r="R823" s="13">
        <v>127837</v>
      </c>
      <c r="S823" s="16">
        <v>215100.23</v>
      </c>
      <c r="T823" s="13">
        <v>215100.23</v>
      </c>
      <c r="U823" s="16">
        <v>0</v>
      </c>
      <c r="V823" s="13">
        <v>0</v>
      </c>
    </row>
    <row r="824" spans="1:22" ht="15" customHeight="1" x14ac:dyDescent="0.25">
      <c r="A824" s="1"/>
      <c r="B824" s="4" t="s">
        <v>32</v>
      </c>
      <c r="C824" s="8" t="s">
        <v>33</v>
      </c>
      <c r="I824" s="245"/>
      <c r="J824" s="245"/>
      <c r="K824" s="245"/>
      <c r="L824" s="245"/>
      <c r="M824" s="245"/>
      <c r="N824" s="245"/>
      <c r="O824" s="245"/>
      <c r="P824" s="245"/>
      <c r="Q824" s="245"/>
      <c r="R824" s="245"/>
      <c r="S824" s="245"/>
      <c r="T824" s="245"/>
      <c r="U824" s="245"/>
      <c r="V824" s="245"/>
    </row>
    <row r="825" spans="1:22" ht="15" customHeight="1" x14ac:dyDescent="0.25">
      <c r="A825" s="5" t="s">
        <v>1512</v>
      </c>
      <c r="B825" s="6" t="s">
        <v>35</v>
      </c>
      <c r="C825" s="5" t="s">
        <v>1513</v>
      </c>
      <c r="I825" s="245"/>
      <c r="J825" s="245"/>
      <c r="K825" s="245"/>
      <c r="L825" s="245"/>
      <c r="M825" s="245"/>
      <c r="N825" s="245"/>
      <c r="O825" s="245"/>
      <c r="P825" s="245"/>
      <c r="Q825" s="245"/>
      <c r="R825" s="245"/>
      <c r="S825" s="245"/>
      <c r="T825" s="245"/>
      <c r="U825" s="245"/>
      <c r="V825" s="245"/>
    </row>
    <row r="826" spans="1:22" ht="15" customHeight="1" x14ac:dyDescent="0.25">
      <c r="A826" s="5" t="s">
        <v>1514</v>
      </c>
      <c r="B826" s="6" t="s">
        <v>35</v>
      </c>
      <c r="C826" s="5" t="s">
        <v>1515</v>
      </c>
      <c r="I826" s="245"/>
      <c r="J826" s="245"/>
      <c r="K826" s="245"/>
      <c r="L826" s="245"/>
      <c r="M826" s="245"/>
      <c r="N826" s="245"/>
      <c r="O826" s="245"/>
      <c r="P826" s="245"/>
      <c r="Q826" s="245"/>
      <c r="R826" s="245"/>
      <c r="S826" s="245"/>
      <c r="T826" s="245"/>
      <c r="U826" s="245"/>
      <c r="V826" s="245"/>
    </row>
    <row r="827" spans="1:22" ht="15" customHeight="1" x14ac:dyDescent="0.25">
      <c r="A827" s="5" t="s">
        <v>1516</v>
      </c>
      <c r="B827" s="6" t="s">
        <v>35</v>
      </c>
      <c r="C827" s="5" t="s">
        <v>1517</v>
      </c>
      <c r="I827" s="245"/>
      <c r="J827" s="245"/>
      <c r="K827" s="245"/>
      <c r="L827" s="245"/>
      <c r="M827" s="245"/>
      <c r="N827" s="245"/>
      <c r="O827" s="245"/>
      <c r="P827" s="245"/>
      <c r="Q827" s="245"/>
      <c r="R827" s="245"/>
      <c r="S827" s="245"/>
      <c r="T827" s="245"/>
      <c r="U827" s="245"/>
      <c r="V827" s="245"/>
    </row>
    <row r="828" spans="1:22" ht="15" customHeight="1" x14ac:dyDescent="0.25">
      <c r="A828" s="5" t="s">
        <v>1518</v>
      </c>
      <c r="B828" s="6" t="s">
        <v>35</v>
      </c>
      <c r="C828" s="5" t="s">
        <v>1519</v>
      </c>
      <c r="I828" s="245"/>
      <c r="J828" s="245"/>
      <c r="K828" s="245"/>
      <c r="L828" s="245"/>
      <c r="M828" s="245"/>
      <c r="N828" s="245"/>
      <c r="O828" s="245"/>
      <c r="P828" s="245"/>
      <c r="Q828" s="245"/>
      <c r="R828" s="245"/>
      <c r="S828" s="245"/>
      <c r="T828" s="245"/>
      <c r="U828" s="245"/>
      <c r="V828" s="245"/>
    </row>
    <row r="829" spans="1:22" ht="45" customHeight="1" x14ac:dyDescent="0.25">
      <c r="A829" s="1"/>
      <c r="B829" s="4" t="s">
        <v>68</v>
      </c>
      <c r="C829" s="8" t="s">
        <v>69</v>
      </c>
      <c r="D829" s="4" t="s">
        <v>70</v>
      </c>
      <c r="E829" s="4" t="s">
        <v>71</v>
      </c>
      <c r="F829" s="228" t="s">
        <v>72</v>
      </c>
      <c r="I829" s="14" t="s">
        <v>73</v>
      </c>
      <c r="J829" s="15" t="s">
        <v>28</v>
      </c>
      <c r="K829" s="14" t="s">
        <v>73</v>
      </c>
      <c r="L829" s="15" t="s">
        <v>28</v>
      </c>
      <c r="M829" s="14" t="s">
        <v>73</v>
      </c>
      <c r="N829" s="172" t="s">
        <v>28</v>
      </c>
      <c r="O829" s="14" t="s">
        <v>73</v>
      </c>
      <c r="P829" s="15" t="s">
        <v>28</v>
      </c>
      <c r="Q829" s="14" t="s">
        <v>73</v>
      </c>
      <c r="R829" s="15" t="s">
        <v>28</v>
      </c>
      <c r="S829" s="14" t="s">
        <v>73</v>
      </c>
      <c r="T829" s="15" t="s">
        <v>28</v>
      </c>
      <c r="U829" s="14" t="s">
        <v>73</v>
      </c>
      <c r="V829" s="15" t="s">
        <v>28</v>
      </c>
    </row>
    <row r="830" spans="1:22" ht="15" customHeight="1" x14ac:dyDescent="0.25">
      <c r="A830" s="5" t="s">
        <v>1520</v>
      </c>
      <c r="B830" s="6" t="s">
        <v>1521</v>
      </c>
      <c r="C830" s="5" t="s">
        <v>1522</v>
      </c>
      <c r="D830" s="6"/>
      <c r="E830" s="6" t="s">
        <v>504</v>
      </c>
      <c r="F830" s="229">
        <v>4</v>
      </c>
      <c r="I830" s="16">
        <v>5527</v>
      </c>
      <c r="J830" s="13">
        <v>22108</v>
      </c>
      <c r="K830" s="16">
        <v>7500</v>
      </c>
      <c r="L830" s="13">
        <v>30000</v>
      </c>
      <c r="M830" s="16">
        <v>7500</v>
      </c>
      <c r="N830" s="171">
        <v>30000</v>
      </c>
      <c r="O830" s="16">
        <v>7221</v>
      </c>
      <c r="P830" s="13">
        <v>28884</v>
      </c>
      <c r="Q830" s="16">
        <v>6652</v>
      </c>
      <c r="R830" s="13">
        <v>26608</v>
      </c>
      <c r="S830" s="16">
        <v>6990.76</v>
      </c>
      <c r="T830" s="13">
        <v>27963.040000000001</v>
      </c>
      <c r="U830" s="16">
        <v>0</v>
      </c>
      <c r="V830" s="13">
        <v>0</v>
      </c>
    </row>
    <row r="831" spans="1:22" ht="15" customHeight="1" x14ac:dyDescent="0.25">
      <c r="A831" s="5" t="s">
        <v>1523</v>
      </c>
      <c r="B831" s="6" t="s">
        <v>1524</v>
      </c>
      <c r="C831" s="5" t="s">
        <v>1525</v>
      </c>
      <c r="D831" s="6"/>
      <c r="E831" s="6" t="s">
        <v>504</v>
      </c>
      <c r="F831" s="229">
        <v>1</v>
      </c>
      <c r="I831" s="16">
        <v>6680</v>
      </c>
      <c r="J831" s="13">
        <v>6680</v>
      </c>
      <c r="K831" s="16">
        <v>8000</v>
      </c>
      <c r="L831" s="13">
        <v>8000</v>
      </c>
      <c r="M831" s="16">
        <v>8000</v>
      </c>
      <c r="N831" s="171">
        <v>8000</v>
      </c>
      <c r="O831" s="16">
        <v>8024</v>
      </c>
      <c r="P831" s="13">
        <v>8024</v>
      </c>
      <c r="Q831" s="16">
        <v>8283</v>
      </c>
      <c r="R831" s="13">
        <v>8283</v>
      </c>
      <c r="S831" s="16">
        <v>7528.51</v>
      </c>
      <c r="T831" s="13">
        <v>7528.51</v>
      </c>
      <c r="U831" s="16">
        <v>0</v>
      </c>
      <c r="V831" s="13">
        <v>0</v>
      </c>
    </row>
    <row r="832" spans="1:22" ht="15" customHeight="1" x14ac:dyDescent="0.25">
      <c r="A832" s="1"/>
      <c r="B832" s="4" t="s">
        <v>32</v>
      </c>
      <c r="C832" s="8" t="s">
        <v>33</v>
      </c>
      <c r="I832" s="245"/>
      <c r="J832" s="245"/>
      <c r="K832" s="245"/>
      <c r="L832" s="245"/>
      <c r="M832" s="245"/>
      <c r="N832" s="245"/>
      <c r="O832" s="245"/>
      <c r="P832" s="245"/>
      <c r="Q832" s="245"/>
      <c r="R832" s="245"/>
      <c r="S832" s="245"/>
      <c r="T832" s="245"/>
      <c r="U832" s="245"/>
      <c r="V832" s="245"/>
    </row>
    <row r="833" spans="1:22" ht="15" customHeight="1" x14ac:dyDescent="0.25">
      <c r="A833" s="5" t="s">
        <v>1526</v>
      </c>
      <c r="B833" s="6" t="s">
        <v>35</v>
      </c>
      <c r="C833" s="5" t="s">
        <v>1527</v>
      </c>
      <c r="I833" s="245"/>
      <c r="J833" s="245"/>
      <c r="K833" s="245"/>
      <c r="L833" s="245"/>
      <c r="M833" s="245"/>
      <c r="N833" s="245"/>
      <c r="O833" s="245"/>
      <c r="P833" s="245"/>
      <c r="Q833" s="245"/>
      <c r="R833" s="245"/>
      <c r="S833" s="245"/>
      <c r="T833" s="245"/>
      <c r="U833" s="245"/>
      <c r="V833" s="245"/>
    </row>
    <row r="834" spans="1:22" ht="45" customHeight="1" x14ac:dyDescent="0.25">
      <c r="A834" s="1"/>
      <c r="B834" s="4" t="s">
        <v>68</v>
      </c>
      <c r="C834" s="8" t="s">
        <v>69</v>
      </c>
      <c r="D834" s="4" t="s">
        <v>70</v>
      </c>
      <c r="E834" s="4" t="s">
        <v>71</v>
      </c>
      <c r="F834" s="228" t="s">
        <v>72</v>
      </c>
      <c r="I834" s="14" t="s">
        <v>73</v>
      </c>
      <c r="J834" s="15" t="s">
        <v>28</v>
      </c>
      <c r="K834" s="14" t="s">
        <v>73</v>
      </c>
      <c r="L834" s="15" t="s">
        <v>28</v>
      </c>
      <c r="M834" s="14" t="s">
        <v>73</v>
      </c>
      <c r="N834" s="172" t="s">
        <v>28</v>
      </c>
      <c r="O834" s="14" t="s">
        <v>73</v>
      </c>
      <c r="P834" s="15" t="s">
        <v>28</v>
      </c>
      <c r="Q834" s="14" t="s">
        <v>73</v>
      </c>
      <c r="R834" s="15" t="s">
        <v>28</v>
      </c>
      <c r="S834" s="14" t="s">
        <v>73</v>
      </c>
      <c r="T834" s="15" t="s">
        <v>28</v>
      </c>
      <c r="U834" s="14" t="s">
        <v>73</v>
      </c>
      <c r="V834" s="15" t="s">
        <v>28</v>
      </c>
    </row>
    <row r="835" spans="1:22" ht="15" customHeight="1" x14ac:dyDescent="0.25">
      <c r="A835" s="5" t="s">
        <v>1528</v>
      </c>
      <c r="B835" s="6" t="s">
        <v>1529</v>
      </c>
      <c r="C835" s="5" t="s">
        <v>1530</v>
      </c>
      <c r="D835" s="6"/>
      <c r="E835" s="6" t="s">
        <v>504</v>
      </c>
      <c r="F835" s="229">
        <v>124</v>
      </c>
      <c r="I835" s="16">
        <v>7624</v>
      </c>
      <c r="J835" s="13">
        <v>945376</v>
      </c>
      <c r="K835" s="16">
        <v>11000</v>
      </c>
      <c r="L835" s="13">
        <v>1364000</v>
      </c>
      <c r="M835" s="16">
        <v>11000</v>
      </c>
      <c r="N835" s="171">
        <v>1364000</v>
      </c>
      <c r="O835" s="16">
        <v>9329</v>
      </c>
      <c r="P835" s="13">
        <v>1156796</v>
      </c>
      <c r="Q835" s="16">
        <v>8531</v>
      </c>
      <c r="R835" s="13">
        <v>1057844</v>
      </c>
      <c r="S835" s="16">
        <v>7528.51</v>
      </c>
      <c r="T835" s="13">
        <v>933535.24</v>
      </c>
      <c r="U835" s="16">
        <v>0</v>
      </c>
      <c r="V835" s="13">
        <v>0</v>
      </c>
    </row>
    <row r="836" spans="1:22" ht="15" customHeight="1" x14ac:dyDescent="0.25">
      <c r="A836" s="5" t="s">
        <v>1531</v>
      </c>
      <c r="B836" s="6" t="s">
        <v>1532</v>
      </c>
      <c r="C836" s="5" t="s">
        <v>1533</v>
      </c>
      <c r="D836" s="6"/>
      <c r="E836" s="6" t="s">
        <v>504</v>
      </c>
      <c r="F836" s="229">
        <v>80</v>
      </c>
      <c r="I836" s="16">
        <v>9146</v>
      </c>
      <c r="J836" s="13">
        <v>731680</v>
      </c>
      <c r="K836" s="16">
        <v>12300</v>
      </c>
      <c r="L836" s="13">
        <v>984000</v>
      </c>
      <c r="M836" s="16">
        <v>12300</v>
      </c>
      <c r="N836" s="171">
        <v>984000</v>
      </c>
      <c r="O836" s="16">
        <v>10485</v>
      </c>
      <c r="P836" s="13">
        <v>838800</v>
      </c>
      <c r="Q836" s="16">
        <v>9706</v>
      </c>
      <c r="R836" s="13">
        <v>776480</v>
      </c>
      <c r="S836" s="16">
        <v>8388.91</v>
      </c>
      <c r="T836" s="13">
        <v>671112.8</v>
      </c>
      <c r="U836" s="16">
        <v>0</v>
      </c>
      <c r="V836" s="13">
        <v>0</v>
      </c>
    </row>
    <row r="837" spans="1:22" ht="15" customHeight="1" x14ac:dyDescent="0.25">
      <c r="A837" s="5" t="s">
        <v>1534</v>
      </c>
      <c r="B837" s="6" t="s">
        <v>1535</v>
      </c>
      <c r="C837" s="5" t="s">
        <v>1536</v>
      </c>
      <c r="D837" s="6"/>
      <c r="E837" s="6" t="s">
        <v>504</v>
      </c>
      <c r="F837" s="229">
        <v>5</v>
      </c>
      <c r="I837" s="16">
        <v>10162</v>
      </c>
      <c r="J837" s="13">
        <v>50810</v>
      </c>
      <c r="K837" s="16">
        <v>15500</v>
      </c>
      <c r="L837" s="13">
        <v>77500</v>
      </c>
      <c r="M837" s="16">
        <v>15500</v>
      </c>
      <c r="N837" s="171">
        <v>77500</v>
      </c>
      <c r="O837" s="16">
        <v>11959</v>
      </c>
      <c r="P837" s="13">
        <v>59795</v>
      </c>
      <c r="Q837" s="16">
        <v>11189</v>
      </c>
      <c r="R837" s="13">
        <v>55945</v>
      </c>
      <c r="S837" s="16">
        <v>8819.11</v>
      </c>
      <c r="T837" s="13">
        <v>44095.55</v>
      </c>
      <c r="U837" s="16">
        <v>0</v>
      </c>
      <c r="V837" s="13">
        <v>0</v>
      </c>
    </row>
    <row r="838" spans="1:22" ht="15" customHeight="1" x14ac:dyDescent="0.25">
      <c r="A838" s="5" t="s">
        <v>1537</v>
      </c>
      <c r="B838" s="6" t="s">
        <v>1538</v>
      </c>
      <c r="C838" s="5" t="s">
        <v>1539</v>
      </c>
      <c r="D838" s="6"/>
      <c r="E838" s="6" t="s">
        <v>504</v>
      </c>
      <c r="F838" s="229">
        <v>4</v>
      </c>
      <c r="I838" s="16">
        <v>11783</v>
      </c>
      <c r="J838" s="13">
        <v>47132</v>
      </c>
      <c r="K838" s="16">
        <v>17750</v>
      </c>
      <c r="L838" s="13">
        <v>71000</v>
      </c>
      <c r="M838" s="16">
        <v>17750</v>
      </c>
      <c r="N838" s="171">
        <v>71000</v>
      </c>
      <c r="O838" s="16">
        <v>12468</v>
      </c>
      <c r="P838" s="13">
        <v>49872</v>
      </c>
      <c r="Q838" s="16">
        <v>12527</v>
      </c>
      <c r="R838" s="13">
        <v>50108</v>
      </c>
      <c r="S838" s="16">
        <v>9679.51</v>
      </c>
      <c r="T838" s="13">
        <v>38718.04</v>
      </c>
      <c r="U838" s="16">
        <v>0</v>
      </c>
      <c r="V838" s="13">
        <v>0</v>
      </c>
    </row>
    <row r="839" spans="1:22" ht="15" customHeight="1" x14ac:dyDescent="0.25">
      <c r="A839" s="1"/>
      <c r="B839" s="4" t="s">
        <v>32</v>
      </c>
      <c r="C839" s="8" t="s">
        <v>33</v>
      </c>
      <c r="I839" s="245"/>
      <c r="J839" s="245"/>
      <c r="K839" s="245"/>
      <c r="L839" s="245"/>
      <c r="M839" s="245"/>
      <c r="N839" s="245"/>
      <c r="O839" s="245"/>
      <c r="P839" s="245"/>
      <c r="Q839" s="245"/>
      <c r="R839" s="245"/>
      <c r="S839" s="245"/>
      <c r="T839" s="245"/>
      <c r="U839" s="245"/>
      <c r="V839" s="245"/>
    </row>
    <row r="840" spans="1:22" ht="15" customHeight="1" x14ac:dyDescent="0.25">
      <c r="A840" s="5" t="s">
        <v>1540</v>
      </c>
      <c r="B840" s="6" t="s">
        <v>35</v>
      </c>
      <c r="C840" s="5" t="s">
        <v>1541</v>
      </c>
      <c r="I840" s="245"/>
      <c r="J840" s="245"/>
      <c r="K840" s="245"/>
      <c r="L840" s="245"/>
      <c r="M840" s="245"/>
      <c r="N840" s="245"/>
      <c r="O840" s="245"/>
      <c r="P840" s="245"/>
      <c r="Q840" s="245"/>
      <c r="R840" s="245"/>
      <c r="S840" s="245"/>
      <c r="T840" s="245"/>
      <c r="U840" s="245"/>
      <c r="V840" s="245"/>
    </row>
    <row r="841" spans="1:22" ht="15" customHeight="1" x14ac:dyDescent="0.25">
      <c r="A841" s="5" t="s">
        <v>1542</v>
      </c>
      <c r="B841" s="6" t="s">
        <v>35</v>
      </c>
      <c r="C841" s="5" t="s">
        <v>1543</v>
      </c>
      <c r="I841" s="245"/>
      <c r="J841" s="245"/>
      <c r="K841" s="245"/>
      <c r="L841" s="245"/>
      <c r="M841" s="245"/>
      <c r="N841" s="245"/>
      <c r="O841" s="245"/>
      <c r="P841" s="245"/>
      <c r="Q841" s="245"/>
      <c r="R841" s="245"/>
      <c r="S841" s="245"/>
      <c r="T841" s="245"/>
      <c r="U841" s="245"/>
      <c r="V841" s="245"/>
    </row>
    <row r="842" spans="1:22" ht="15" customHeight="1" x14ac:dyDescent="0.25">
      <c r="A842" s="5" t="s">
        <v>1544</v>
      </c>
      <c r="B842" s="6" t="s">
        <v>35</v>
      </c>
      <c r="C842" s="5" t="s">
        <v>1545</v>
      </c>
      <c r="I842" s="245"/>
      <c r="J842" s="245"/>
      <c r="K842" s="245"/>
      <c r="L842" s="245"/>
      <c r="M842" s="245"/>
      <c r="N842" s="245"/>
      <c r="O842" s="245"/>
      <c r="P842" s="245"/>
      <c r="Q842" s="245"/>
      <c r="R842" s="245"/>
      <c r="S842" s="245"/>
      <c r="T842" s="245"/>
      <c r="U842" s="245"/>
      <c r="V842" s="245"/>
    </row>
    <row r="843" spans="1:22" ht="15" customHeight="1" x14ac:dyDescent="0.25">
      <c r="A843" s="5" t="s">
        <v>1546</v>
      </c>
      <c r="B843" s="6" t="s">
        <v>35</v>
      </c>
      <c r="C843" s="5" t="s">
        <v>1547</v>
      </c>
      <c r="I843" s="245"/>
      <c r="J843" s="245"/>
      <c r="K843" s="245"/>
      <c r="L843" s="245"/>
      <c r="M843" s="245"/>
      <c r="N843" s="245"/>
      <c r="O843" s="245"/>
      <c r="P843" s="245"/>
      <c r="Q843" s="245"/>
      <c r="R843" s="245"/>
      <c r="S843" s="245"/>
      <c r="T843" s="245"/>
      <c r="U843" s="245"/>
      <c r="V843" s="245"/>
    </row>
    <row r="844" spans="1:22" ht="15" customHeight="1" x14ac:dyDescent="0.25">
      <c r="A844" s="5" t="s">
        <v>1548</v>
      </c>
      <c r="B844" s="6" t="s">
        <v>35</v>
      </c>
      <c r="C844" s="5" t="s">
        <v>1549</v>
      </c>
      <c r="I844" s="245"/>
      <c r="J844" s="245"/>
      <c r="K844" s="245"/>
      <c r="L844" s="245"/>
      <c r="M844" s="245"/>
      <c r="N844" s="245"/>
      <c r="O844" s="245"/>
      <c r="P844" s="245"/>
      <c r="Q844" s="245"/>
      <c r="R844" s="245"/>
      <c r="S844" s="245"/>
      <c r="T844" s="245"/>
      <c r="U844" s="245"/>
      <c r="V844" s="245"/>
    </row>
    <row r="845" spans="1:22" ht="45" customHeight="1" x14ac:dyDescent="0.25">
      <c r="A845" s="1"/>
      <c r="B845" s="4" t="s">
        <v>68</v>
      </c>
      <c r="C845" s="8" t="s">
        <v>69</v>
      </c>
      <c r="D845" s="4" t="s">
        <v>70</v>
      </c>
      <c r="E845" s="4" t="s">
        <v>71</v>
      </c>
      <c r="F845" s="228" t="s">
        <v>72</v>
      </c>
      <c r="I845" s="14" t="s">
        <v>73</v>
      </c>
      <c r="J845" s="15" t="s">
        <v>28</v>
      </c>
      <c r="K845" s="14" t="s">
        <v>73</v>
      </c>
      <c r="L845" s="15" t="s">
        <v>28</v>
      </c>
      <c r="M845" s="14" t="s">
        <v>73</v>
      </c>
      <c r="N845" s="172" t="s">
        <v>28</v>
      </c>
      <c r="O845" s="14" t="s">
        <v>73</v>
      </c>
      <c r="P845" s="15" t="s">
        <v>28</v>
      </c>
      <c r="Q845" s="14" t="s">
        <v>73</v>
      </c>
      <c r="R845" s="15" t="s">
        <v>28</v>
      </c>
      <c r="S845" s="14" t="s">
        <v>73</v>
      </c>
      <c r="T845" s="15" t="s">
        <v>28</v>
      </c>
      <c r="U845" s="14" t="s">
        <v>73</v>
      </c>
      <c r="V845" s="15" t="s">
        <v>28</v>
      </c>
    </row>
    <row r="846" spans="1:22" ht="15" customHeight="1" x14ac:dyDescent="0.25">
      <c r="A846" s="5" t="s">
        <v>1550</v>
      </c>
      <c r="B846" s="6" t="s">
        <v>1551</v>
      </c>
      <c r="C846" s="5" t="s">
        <v>1552</v>
      </c>
      <c r="D846" s="6"/>
      <c r="E846" s="6" t="s">
        <v>504</v>
      </c>
      <c r="F846" s="229">
        <v>30</v>
      </c>
      <c r="I846" s="16">
        <v>12359</v>
      </c>
      <c r="J846" s="13">
        <v>370770</v>
      </c>
      <c r="K846" s="16">
        <v>9300</v>
      </c>
      <c r="L846" s="13">
        <v>279000</v>
      </c>
      <c r="M846" s="16">
        <v>9300</v>
      </c>
      <c r="N846" s="171">
        <v>279000</v>
      </c>
      <c r="O846" s="16">
        <v>10220</v>
      </c>
      <c r="P846" s="13">
        <v>306600</v>
      </c>
      <c r="Q846" s="16">
        <v>8441</v>
      </c>
      <c r="R846" s="13">
        <v>253230</v>
      </c>
      <c r="S846" s="16">
        <v>16132.52</v>
      </c>
      <c r="T846" s="13">
        <v>483975.6</v>
      </c>
      <c r="U846" s="16">
        <v>0</v>
      </c>
      <c r="V846" s="13">
        <v>0</v>
      </c>
    </row>
    <row r="847" spans="1:22" ht="15" customHeight="1" x14ac:dyDescent="0.25">
      <c r="A847" s="5" t="s">
        <v>1553</v>
      </c>
      <c r="B847" s="6" t="s">
        <v>1554</v>
      </c>
      <c r="C847" s="5" t="s">
        <v>1555</v>
      </c>
      <c r="D847" s="6"/>
      <c r="E847" s="6" t="s">
        <v>504</v>
      </c>
      <c r="F847" s="229">
        <v>23</v>
      </c>
      <c r="I847" s="16">
        <v>13520</v>
      </c>
      <c r="J847" s="13">
        <v>310960</v>
      </c>
      <c r="K847" s="16">
        <v>9800</v>
      </c>
      <c r="L847" s="13">
        <v>225400</v>
      </c>
      <c r="M847" s="16">
        <v>9800</v>
      </c>
      <c r="N847" s="171">
        <v>225400</v>
      </c>
      <c r="O847" s="16">
        <v>11014</v>
      </c>
      <c r="P847" s="13">
        <v>253322</v>
      </c>
      <c r="Q847" s="16">
        <v>8976</v>
      </c>
      <c r="R847" s="13">
        <v>206448</v>
      </c>
      <c r="S847" s="16">
        <v>18283.52</v>
      </c>
      <c r="T847" s="13">
        <v>420520.96000000002</v>
      </c>
      <c r="U847" s="16">
        <v>0</v>
      </c>
      <c r="V847" s="13">
        <v>0</v>
      </c>
    </row>
    <row r="848" spans="1:22" ht="15" customHeight="1" x14ac:dyDescent="0.25">
      <c r="A848" s="5" t="s">
        <v>1556</v>
      </c>
      <c r="B848" s="6" t="s">
        <v>1557</v>
      </c>
      <c r="C848" s="5" t="s">
        <v>1558</v>
      </c>
      <c r="D848" s="6"/>
      <c r="E848" s="6" t="s">
        <v>504</v>
      </c>
      <c r="F848" s="229">
        <v>30</v>
      </c>
      <c r="I848" s="16">
        <v>14497</v>
      </c>
      <c r="J848" s="13">
        <v>434910</v>
      </c>
      <c r="K848" s="16">
        <v>10250</v>
      </c>
      <c r="L848" s="13">
        <v>307500</v>
      </c>
      <c r="M848" s="16">
        <v>10250</v>
      </c>
      <c r="N848" s="171">
        <v>307500</v>
      </c>
      <c r="O848" s="16">
        <v>12445</v>
      </c>
      <c r="P848" s="13">
        <v>373350</v>
      </c>
      <c r="Q848" s="16">
        <v>9539</v>
      </c>
      <c r="R848" s="13">
        <v>286170</v>
      </c>
      <c r="S848" s="16">
        <v>21510.02</v>
      </c>
      <c r="T848" s="13">
        <v>645300.6</v>
      </c>
      <c r="U848" s="16">
        <v>0</v>
      </c>
      <c r="V848" s="13">
        <v>0</v>
      </c>
    </row>
    <row r="849" spans="1:22" ht="15" customHeight="1" x14ac:dyDescent="0.25">
      <c r="A849" s="5" t="s">
        <v>1559</v>
      </c>
      <c r="B849" s="6" t="s">
        <v>1560</v>
      </c>
      <c r="C849" s="5" t="s">
        <v>1561</v>
      </c>
      <c r="D849" s="6"/>
      <c r="E849" s="6" t="s">
        <v>504</v>
      </c>
      <c r="F849" s="229">
        <v>19</v>
      </c>
      <c r="I849" s="16">
        <v>15793</v>
      </c>
      <c r="J849" s="13">
        <v>300067</v>
      </c>
      <c r="K849" s="16">
        <v>10750</v>
      </c>
      <c r="L849" s="13">
        <v>204250</v>
      </c>
      <c r="M849" s="16">
        <v>10750</v>
      </c>
      <c r="N849" s="171">
        <v>204250</v>
      </c>
      <c r="O849" s="16">
        <v>13774</v>
      </c>
      <c r="P849" s="13">
        <v>261706</v>
      </c>
      <c r="Q849" s="16">
        <v>10085</v>
      </c>
      <c r="R849" s="13">
        <v>191615</v>
      </c>
      <c r="S849" s="16">
        <v>25274.28</v>
      </c>
      <c r="T849" s="13">
        <v>480211.32</v>
      </c>
      <c r="U849" s="16">
        <v>0</v>
      </c>
      <c r="V849" s="13">
        <v>0</v>
      </c>
    </row>
    <row r="850" spans="1:22" ht="15" customHeight="1" x14ac:dyDescent="0.25">
      <c r="A850" s="5" t="s">
        <v>1562</v>
      </c>
      <c r="B850" s="6" t="s">
        <v>1563</v>
      </c>
      <c r="C850" s="5" t="s">
        <v>1564</v>
      </c>
      <c r="D850" s="6"/>
      <c r="E850" s="6" t="s">
        <v>504</v>
      </c>
      <c r="F850" s="229">
        <v>18</v>
      </c>
      <c r="I850" s="16">
        <v>16997</v>
      </c>
      <c r="J850" s="13">
        <v>305946</v>
      </c>
      <c r="K850" s="16">
        <v>11250</v>
      </c>
      <c r="L850" s="13">
        <v>202500</v>
      </c>
      <c r="M850" s="16">
        <v>11250</v>
      </c>
      <c r="N850" s="171">
        <v>202500</v>
      </c>
      <c r="O850" s="16">
        <v>15365</v>
      </c>
      <c r="P850" s="13">
        <v>276570</v>
      </c>
      <c r="Q850" s="16">
        <v>10910</v>
      </c>
      <c r="R850" s="13">
        <v>196380</v>
      </c>
      <c r="S850" s="16">
        <v>28178.13</v>
      </c>
      <c r="T850" s="13">
        <v>507206.34</v>
      </c>
      <c r="U850" s="16">
        <v>0</v>
      </c>
      <c r="V850" s="13">
        <v>0</v>
      </c>
    </row>
    <row r="851" spans="1:22" ht="15" customHeight="1" x14ac:dyDescent="0.25">
      <c r="A851" s="5" t="s">
        <v>1565</v>
      </c>
      <c r="B851" s="6" t="s">
        <v>1566</v>
      </c>
      <c r="C851" s="5" t="s">
        <v>1567</v>
      </c>
      <c r="D851" s="6"/>
      <c r="E851" s="6" t="s">
        <v>504</v>
      </c>
      <c r="F851" s="229">
        <v>14</v>
      </c>
      <c r="I851" s="16">
        <v>18785</v>
      </c>
      <c r="J851" s="13">
        <v>262990</v>
      </c>
      <c r="K851" s="16">
        <v>11750</v>
      </c>
      <c r="L851" s="13">
        <v>164500</v>
      </c>
      <c r="M851" s="16">
        <v>11750</v>
      </c>
      <c r="N851" s="171">
        <v>164500</v>
      </c>
      <c r="O851" s="16">
        <v>16021</v>
      </c>
      <c r="P851" s="13">
        <v>224294</v>
      </c>
      <c r="Q851" s="16">
        <v>11679</v>
      </c>
      <c r="R851" s="13">
        <v>163506</v>
      </c>
      <c r="S851" s="16">
        <v>32265.03</v>
      </c>
      <c r="T851" s="13">
        <v>451710.42</v>
      </c>
      <c r="U851" s="16">
        <v>0</v>
      </c>
      <c r="V851" s="13">
        <v>0</v>
      </c>
    </row>
    <row r="852" spans="1:22" ht="15" customHeight="1" x14ac:dyDescent="0.25">
      <c r="A852" s="5" t="s">
        <v>1568</v>
      </c>
      <c r="B852" s="6" t="s">
        <v>1569</v>
      </c>
      <c r="C852" s="5" t="s">
        <v>1570</v>
      </c>
      <c r="D852" s="6"/>
      <c r="E852" s="6" t="s">
        <v>504</v>
      </c>
      <c r="F852" s="229">
        <v>12</v>
      </c>
      <c r="I852" s="16">
        <v>20179</v>
      </c>
      <c r="J852" s="13">
        <v>242148</v>
      </c>
      <c r="K852" s="16">
        <v>12250</v>
      </c>
      <c r="L852" s="13">
        <v>147000</v>
      </c>
      <c r="M852" s="16">
        <v>12250</v>
      </c>
      <c r="N852" s="171">
        <v>147000</v>
      </c>
      <c r="O852" s="16">
        <v>16727</v>
      </c>
      <c r="P852" s="13">
        <v>200724</v>
      </c>
      <c r="Q852" s="16">
        <v>12476</v>
      </c>
      <c r="R852" s="13">
        <v>149712</v>
      </c>
      <c r="S852" s="16">
        <v>35491.54</v>
      </c>
      <c r="T852" s="13">
        <v>425898.48</v>
      </c>
      <c r="U852" s="16">
        <v>0</v>
      </c>
      <c r="V852" s="13">
        <v>0</v>
      </c>
    </row>
    <row r="853" spans="1:22" ht="15" customHeight="1" x14ac:dyDescent="0.25">
      <c r="A853" s="5" t="s">
        <v>1571</v>
      </c>
      <c r="B853" s="6" t="s">
        <v>1572</v>
      </c>
      <c r="C853" s="5" t="s">
        <v>1573</v>
      </c>
      <c r="D853" s="6"/>
      <c r="E853" s="6" t="s">
        <v>504</v>
      </c>
      <c r="F853" s="229">
        <v>5</v>
      </c>
      <c r="I853" s="16">
        <v>21630</v>
      </c>
      <c r="J853" s="13">
        <v>108150</v>
      </c>
      <c r="K853" s="16">
        <v>12850</v>
      </c>
      <c r="L853" s="13">
        <v>64250</v>
      </c>
      <c r="M853" s="16">
        <v>12850</v>
      </c>
      <c r="N853" s="171">
        <v>64250</v>
      </c>
      <c r="O853" s="16">
        <v>17487</v>
      </c>
      <c r="P853" s="13">
        <v>87435</v>
      </c>
      <c r="Q853" s="16">
        <v>13257</v>
      </c>
      <c r="R853" s="13">
        <v>66285</v>
      </c>
      <c r="S853" s="16">
        <v>38718.04</v>
      </c>
      <c r="T853" s="13">
        <v>193590.2</v>
      </c>
      <c r="U853" s="16">
        <v>0</v>
      </c>
      <c r="V853" s="13">
        <v>0</v>
      </c>
    </row>
    <row r="854" spans="1:22" ht="15" customHeight="1" x14ac:dyDescent="0.25">
      <c r="A854" s="5" t="s">
        <v>1574</v>
      </c>
      <c r="B854" s="6" t="s">
        <v>1575</v>
      </c>
      <c r="C854" s="5" t="s">
        <v>1576</v>
      </c>
      <c r="D854" s="6"/>
      <c r="E854" s="6" t="s">
        <v>504</v>
      </c>
      <c r="F854" s="229">
        <v>5</v>
      </c>
      <c r="I854" s="16">
        <v>27023</v>
      </c>
      <c r="J854" s="13">
        <v>135115</v>
      </c>
      <c r="K854" s="16">
        <v>13400</v>
      </c>
      <c r="L854" s="13">
        <v>67000</v>
      </c>
      <c r="M854" s="16">
        <v>13400</v>
      </c>
      <c r="N854" s="171">
        <v>67000</v>
      </c>
      <c r="O854" s="16">
        <v>19278</v>
      </c>
      <c r="P854" s="13">
        <v>96390</v>
      </c>
      <c r="Q854" s="16">
        <v>14327</v>
      </c>
      <c r="R854" s="13">
        <v>71635</v>
      </c>
      <c r="S854" s="16">
        <v>43020.05</v>
      </c>
      <c r="T854" s="13">
        <v>215100.25</v>
      </c>
      <c r="U854" s="16">
        <v>0</v>
      </c>
      <c r="V854" s="13">
        <v>0</v>
      </c>
    </row>
    <row r="855" spans="1:22" ht="15" customHeight="1" x14ac:dyDescent="0.25">
      <c r="A855" s="5" t="s">
        <v>1577</v>
      </c>
      <c r="B855" s="6" t="s">
        <v>1578</v>
      </c>
      <c r="C855" s="5" t="s">
        <v>1579</v>
      </c>
      <c r="D855" s="6"/>
      <c r="E855" s="6" t="s">
        <v>504</v>
      </c>
      <c r="F855" s="229">
        <v>4</v>
      </c>
      <c r="I855" s="16">
        <v>28112</v>
      </c>
      <c r="J855" s="13">
        <v>112448</v>
      </c>
      <c r="K855" s="16">
        <v>15050</v>
      </c>
      <c r="L855" s="13">
        <v>60200</v>
      </c>
      <c r="M855" s="16">
        <v>15050</v>
      </c>
      <c r="N855" s="171">
        <v>60200</v>
      </c>
      <c r="O855" s="16">
        <v>20263</v>
      </c>
      <c r="P855" s="13">
        <v>81052</v>
      </c>
      <c r="Q855" s="16">
        <v>16030</v>
      </c>
      <c r="R855" s="13">
        <v>64120</v>
      </c>
      <c r="S855" s="16">
        <v>59152.56</v>
      </c>
      <c r="T855" s="13">
        <v>236610.24</v>
      </c>
      <c r="U855" s="16">
        <v>0</v>
      </c>
      <c r="V855" s="13">
        <v>0</v>
      </c>
    </row>
    <row r="856" spans="1:22" ht="15" customHeight="1" x14ac:dyDescent="0.25">
      <c r="A856" s="5" t="s">
        <v>1580</v>
      </c>
      <c r="B856" s="6" t="s">
        <v>1581</v>
      </c>
      <c r="C856" s="5" t="s">
        <v>1582</v>
      </c>
      <c r="D856" s="6"/>
      <c r="E856" s="6" t="s">
        <v>504</v>
      </c>
      <c r="F856" s="229">
        <v>7</v>
      </c>
      <c r="I856" s="16">
        <v>30297</v>
      </c>
      <c r="J856" s="13">
        <v>212079</v>
      </c>
      <c r="K856" s="16">
        <v>15500</v>
      </c>
      <c r="L856" s="13">
        <v>108500</v>
      </c>
      <c r="M856" s="16">
        <v>15500</v>
      </c>
      <c r="N856" s="171">
        <v>108500</v>
      </c>
      <c r="O856" s="16">
        <v>21327</v>
      </c>
      <c r="P856" s="13">
        <v>149289</v>
      </c>
      <c r="Q856" s="16">
        <v>17072</v>
      </c>
      <c r="R856" s="13">
        <v>119504</v>
      </c>
      <c r="S856" s="16">
        <v>69907.58</v>
      </c>
      <c r="T856" s="13">
        <v>489353.06</v>
      </c>
      <c r="U856" s="16">
        <v>0</v>
      </c>
      <c r="V856" s="13">
        <v>0</v>
      </c>
    </row>
    <row r="857" spans="1:22" ht="15" customHeight="1" x14ac:dyDescent="0.25">
      <c r="A857" s="5" t="s">
        <v>1583</v>
      </c>
      <c r="B857" s="6" t="s">
        <v>1584</v>
      </c>
      <c r="C857" s="5" t="s">
        <v>1585</v>
      </c>
      <c r="D857" s="6"/>
      <c r="E857" s="6" t="s">
        <v>504</v>
      </c>
      <c r="F857" s="229">
        <v>8</v>
      </c>
      <c r="I857" s="16">
        <v>32138</v>
      </c>
      <c r="J857" s="13">
        <v>257104</v>
      </c>
      <c r="K857" s="16">
        <v>16000</v>
      </c>
      <c r="L857" s="13">
        <v>128000</v>
      </c>
      <c r="M857" s="16">
        <v>16000</v>
      </c>
      <c r="N857" s="171">
        <v>128000</v>
      </c>
      <c r="O857" s="16">
        <v>22479</v>
      </c>
      <c r="P857" s="13">
        <v>179832</v>
      </c>
      <c r="Q857" s="16">
        <v>20608</v>
      </c>
      <c r="R857" s="13">
        <v>164864</v>
      </c>
      <c r="S857" s="16">
        <v>73134.080000000002</v>
      </c>
      <c r="T857" s="13">
        <v>585072.64000000001</v>
      </c>
      <c r="U857" s="16">
        <v>0</v>
      </c>
      <c r="V857" s="13">
        <v>0</v>
      </c>
    </row>
    <row r="858" spans="1:22" ht="15" customHeight="1" x14ac:dyDescent="0.25">
      <c r="A858" s="5" t="s">
        <v>1586</v>
      </c>
      <c r="B858" s="6" t="s">
        <v>1587</v>
      </c>
      <c r="C858" s="5" t="s">
        <v>1588</v>
      </c>
      <c r="D858" s="6"/>
      <c r="E858" s="6" t="s">
        <v>504</v>
      </c>
      <c r="F858" s="229">
        <v>20</v>
      </c>
      <c r="I858" s="16">
        <v>34916</v>
      </c>
      <c r="J858" s="13">
        <v>698320</v>
      </c>
      <c r="K858" s="16">
        <v>16500</v>
      </c>
      <c r="L858" s="13">
        <v>330000</v>
      </c>
      <c r="M858" s="16">
        <v>16500</v>
      </c>
      <c r="N858" s="171">
        <v>330000</v>
      </c>
      <c r="O858" s="16">
        <v>23727</v>
      </c>
      <c r="P858" s="13">
        <v>474540</v>
      </c>
      <c r="Q858" s="16">
        <v>22221</v>
      </c>
      <c r="R858" s="13">
        <v>444420</v>
      </c>
      <c r="S858" s="16">
        <v>80662.59</v>
      </c>
      <c r="T858" s="13">
        <v>1613251.8</v>
      </c>
      <c r="U858" s="16">
        <v>0</v>
      </c>
      <c r="V858" s="13">
        <v>0</v>
      </c>
    </row>
    <row r="859" spans="1:22" ht="15" customHeight="1" x14ac:dyDescent="0.25">
      <c r="A859" s="5" t="s">
        <v>1589</v>
      </c>
      <c r="B859" s="6" t="s">
        <v>1590</v>
      </c>
      <c r="C859" s="5" t="s">
        <v>1591</v>
      </c>
      <c r="D859" s="6"/>
      <c r="E859" s="6" t="s">
        <v>504</v>
      </c>
      <c r="F859" s="229">
        <v>13</v>
      </c>
      <c r="I859" s="16">
        <v>36616</v>
      </c>
      <c r="J859" s="13">
        <v>476008</v>
      </c>
      <c r="K859" s="16">
        <v>17100</v>
      </c>
      <c r="L859" s="13">
        <v>222300</v>
      </c>
      <c r="M859" s="16">
        <v>17100</v>
      </c>
      <c r="N859" s="171">
        <v>222300</v>
      </c>
      <c r="O859" s="16">
        <v>25079</v>
      </c>
      <c r="P859" s="13">
        <v>326027</v>
      </c>
      <c r="Q859" s="16">
        <v>23763</v>
      </c>
      <c r="R859" s="13">
        <v>308919</v>
      </c>
      <c r="S859" s="16">
        <v>91417.600000000006</v>
      </c>
      <c r="T859" s="13">
        <v>1188428.8</v>
      </c>
      <c r="U859" s="16">
        <v>0</v>
      </c>
      <c r="V859" s="13">
        <v>0</v>
      </c>
    </row>
    <row r="860" spans="1:22" ht="15" customHeight="1" x14ac:dyDescent="0.25">
      <c r="A860" s="5" t="s">
        <v>1592</v>
      </c>
      <c r="B860" s="6" t="s">
        <v>1593</v>
      </c>
      <c r="C860" s="5" t="s">
        <v>1594</v>
      </c>
      <c r="D860" s="6"/>
      <c r="E860" s="6" t="s">
        <v>504</v>
      </c>
      <c r="F860" s="229">
        <v>6</v>
      </c>
      <c r="I860" s="16">
        <v>39954</v>
      </c>
      <c r="J860" s="13">
        <v>239724</v>
      </c>
      <c r="K860" s="16">
        <v>18000</v>
      </c>
      <c r="L860" s="13">
        <v>108000</v>
      </c>
      <c r="M860" s="16">
        <v>18000</v>
      </c>
      <c r="N860" s="171">
        <v>108000</v>
      </c>
      <c r="O860" s="16">
        <v>26545</v>
      </c>
      <c r="P860" s="13">
        <v>159270</v>
      </c>
      <c r="Q860" s="16">
        <v>29432</v>
      </c>
      <c r="R860" s="13">
        <v>176592</v>
      </c>
      <c r="S860" s="16">
        <v>96795.1</v>
      </c>
      <c r="T860" s="13">
        <v>580770.6</v>
      </c>
      <c r="U860" s="16">
        <v>0</v>
      </c>
      <c r="V860" s="13">
        <v>0</v>
      </c>
    </row>
    <row r="861" spans="1:22" ht="15" customHeight="1" x14ac:dyDescent="0.25">
      <c r="A861" s="5" t="s">
        <v>1595</v>
      </c>
      <c r="B861" s="6" t="s">
        <v>1596</v>
      </c>
      <c r="C861" s="5" t="s">
        <v>1597</v>
      </c>
      <c r="D861" s="6"/>
      <c r="E861" s="6" t="s">
        <v>504</v>
      </c>
      <c r="F861" s="229">
        <v>2</v>
      </c>
      <c r="I861" s="16">
        <v>42137</v>
      </c>
      <c r="J861" s="13">
        <v>84274</v>
      </c>
      <c r="K861" s="16">
        <v>20000</v>
      </c>
      <c r="L861" s="13">
        <v>40000</v>
      </c>
      <c r="M861" s="16">
        <v>20000</v>
      </c>
      <c r="N861" s="171">
        <v>40000</v>
      </c>
      <c r="O861" s="16">
        <v>28135</v>
      </c>
      <c r="P861" s="13">
        <v>56270</v>
      </c>
      <c r="Q861" s="16">
        <v>30622</v>
      </c>
      <c r="R861" s="13">
        <v>61244</v>
      </c>
      <c r="S861" s="16">
        <v>161325.17000000001</v>
      </c>
      <c r="T861" s="13">
        <v>322650.34000000003</v>
      </c>
      <c r="U861" s="16">
        <v>0</v>
      </c>
      <c r="V861" s="13">
        <v>0</v>
      </c>
    </row>
    <row r="862" spans="1:22" ht="15" customHeight="1" x14ac:dyDescent="0.25">
      <c r="A862" s="1"/>
      <c r="B862" s="4" t="s">
        <v>32</v>
      </c>
      <c r="C862" s="8" t="s">
        <v>33</v>
      </c>
      <c r="I862" s="245"/>
      <c r="J862" s="245"/>
      <c r="K862" s="245"/>
      <c r="L862" s="245"/>
      <c r="M862" s="245"/>
      <c r="N862" s="245"/>
      <c r="O862" s="245"/>
      <c r="P862" s="245"/>
      <c r="Q862" s="245"/>
      <c r="R862" s="245"/>
      <c r="S862" s="245"/>
      <c r="T862" s="245"/>
      <c r="U862" s="245"/>
      <c r="V862" s="245"/>
    </row>
    <row r="863" spans="1:22" ht="15" customHeight="1" x14ac:dyDescent="0.25">
      <c r="A863" s="5" t="s">
        <v>1598</v>
      </c>
      <c r="B863" s="6" t="s">
        <v>35</v>
      </c>
      <c r="C863" s="5" t="s">
        <v>1599</v>
      </c>
      <c r="I863" s="245"/>
      <c r="J863" s="245"/>
      <c r="K863" s="245"/>
      <c r="L863" s="245"/>
      <c r="M863" s="245"/>
      <c r="N863" s="245"/>
      <c r="O863" s="245"/>
      <c r="P863" s="245"/>
      <c r="Q863" s="245"/>
      <c r="R863" s="245"/>
      <c r="S863" s="245"/>
      <c r="T863" s="245"/>
      <c r="U863" s="245"/>
      <c r="V863" s="245"/>
    </row>
    <row r="864" spans="1:22" ht="15" customHeight="1" x14ac:dyDescent="0.25">
      <c r="A864" s="5" t="s">
        <v>1600</v>
      </c>
      <c r="B864" s="6" t="s">
        <v>35</v>
      </c>
      <c r="C864" s="5" t="s">
        <v>1601</v>
      </c>
      <c r="I864" s="245"/>
      <c r="J864" s="245"/>
      <c r="K864" s="245"/>
      <c r="L864" s="245"/>
      <c r="M864" s="245"/>
      <c r="N864" s="245"/>
      <c r="O864" s="245"/>
      <c r="P864" s="245"/>
      <c r="Q864" s="245"/>
      <c r="R864" s="245"/>
      <c r="S864" s="245"/>
      <c r="T864" s="245"/>
      <c r="U864" s="245"/>
      <c r="V864" s="245"/>
    </row>
    <row r="865" spans="1:22" ht="45" customHeight="1" x14ac:dyDescent="0.25">
      <c r="A865" s="1"/>
      <c r="B865" s="4" t="s">
        <v>68</v>
      </c>
      <c r="C865" s="8" t="s">
        <v>69</v>
      </c>
      <c r="D865" s="4" t="s">
        <v>70</v>
      </c>
      <c r="E865" s="4" t="s">
        <v>71</v>
      </c>
      <c r="F865" s="228" t="s">
        <v>72</v>
      </c>
      <c r="I865" s="14" t="s">
        <v>73</v>
      </c>
      <c r="J865" s="15" t="s">
        <v>28</v>
      </c>
      <c r="K865" s="14" t="s">
        <v>73</v>
      </c>
      <c r="L865" s="15" t="s">
        <v>28</v>
      </c>
      <c r="M865" s="14" t="s">
        <v>73</v>
      </c>
      <c r="N865" s="172" t="s">
        <v>28</v>
      </c>
      <c r="O865" s="14" t="s">
        <v>73</v>
      </c>
      <c r="P865" s="15" t="s">
        <v>28</v>
      </c>
      <c r="Q865" s="14" t="s">
        <v>73</v>
      </c>
      <c r="R865" s="15" t="s">
        <v>28</v>
      </c>
      <c r="S865" s="14" t="s">
        <v>73</v>
      </c>
      <c r="T865" s="15" t="s">
        <v>28</v>
      </c>
      <c r="U865" s="14" t="s">
        <v>73</v>
      </c>
      <c r="V865" s="15" t="s">
        <v>28</v>
      </c>
    </row>
    <row r="866" spans="1:22" ht="15" customHeight="1" x14ac:dyDescent="0.25">
      <c r="A866" s="5" t="s">
        <v>1602</v>
      </c>
      <c r="B866" s="6" t="s">
        <v>1603</v>
      </c>
      <c r="C866" s="5" t="s">
        <v>1604</v>
      </c>
      <c r="D866" s="6"/>
      <c r="E866" s="6" t="s">
        <v>527</v>
      </c>
      <c r="F866" s="229">
        <v>750</v>
      </c>
      <c r="I866" s="16">
        <v>1918</v>
      </c>
      <c r="J866" s="13">
        <v>1438500</v>
      </c>
      <c r="K866" s="16">
        <v>4700</v>
      </c>
      <c r="L866" s="13">
        <v>3525000</v>
      </c>
      <c r="M866" s="16">
        <v>4700</v>
      </c>
      <c r="N866" s="171">
        <v>3525000</v>
      </c>
      <c r="O866" s="16">
        <v>3316</v>
      </c>
      <c r="P866" s="13">
        <v>2487000</v>
      </c>
      <c r="Q866" s="16">
        <v>2704</v>
      </c>
      <c r="R866" s="13">
        <v>2028000</v>
      </c>
      <c r="S866" s="16">
        <v>4517.1000000000004</v>
      </c>
      <c r="T866" s="13">
        <v>3387825</v>
      </c>
      <c r="U866" s="16">
        <v>0</v>
      </c>
      <c r="V866" s="13">
        <v>0</v>
      </c>
    </row>
    <row r="867" spans="1:22" ht="15" customHeight="1" x14ac:dyDescent="0.25">
      <c r="A867" s="1"/>
      <c r="B867" s="4" t="s">
        <v>32</v>
      </c>
      <c r="C867" s="8" t="s">
        <v>33</v>
      </c>
      <c r="I867" s="245"/>
      <c r="J867" s="245"/>
      <c r="K867" s="245"/>
      <c r="L867" s="245"/>
      <c r="M867" s="245"/>
      <c r="N867" s="245"/>
      <c r="O867" s="245"/>
      <c r="P867" s="245"/>
      <c r="Q867" s="245"/>
      <c r="R867" s="245"/>
      <c r="S867" s="245"/>
      <c r="T867" s="245"/>
      <c r="U867" s="245"/>
      <c r="V867" s="245"/>
    </row>
    <row r="868" spans="1:22" ht="15" customHeight="1" x14ac:dyDescent="0.25">
      <c r="A868" s="5" t="s">
        <v>1605</v>
      </c>
      <c r="B868" s="6" t="s">
        <v>35</v>
      </c>
      <c r="C868" s="5" t="s">
        <v>1606</v>
      </c>
      <c r="I868" s="245"/>
      <c r="J868" s="245"/>
      <c r="K868" s="245"/>
      <c r="L868" s="245"/>
      <c r="M868" s="245"/>
      <c r="N868" s="245"/>
      <c r="O868" s="245"/>
      <c r="P868" s="245"/>
      <c r="Q868" s="245"/>
      <c r="R868" s="245"/>
      <c r="S868" s="245"/>
      <c r="T868" s="245"/>
      <c r="U868" s="245"/>
      <c r="V868" s="245"/>
    </row>
    <row r="869" spans="1:22" ht="15" customHeight="1" x14ac:dyDescent="0.25">
      <c r="A869" s="5" t="s">
        <v>1607</v>
      </c>
      <c r="B869" s="6" t="s">
        <v>35</v>
      </c>
      <c r="C869" s="5" t="s">
        <v>1608</v>
      </c>
      <c r="I869" s="245"/>
      <c r="J869" s="245"/>
      <c r="K869" s="245"/>
      <c r="L869" s="245"/>
      <c r="M869" s="245"/>
      <c r="N869" s="245"/>
      <c r="O869" s="245"/>
      <c r="P869" s="245"/>
      <c r="Q869" s="245"/>
      <c r="R869" s="245"/>
      <c r="S869" s="245"/>
      <c r="T869" s="245"/>
      <c r="U869" s="245"/>
      <c r="V869" s="245"/>
    </row>
    <row r="870" spans="1:22" ht="45" customHeight="1" x14ac:dyDescent="0.25">
      <c r="A870" s="1"/>
      <c r="B870" s="4" t="s">
        <v>68</v>
      </c>
      <c r="C870" s="8" t="s">
        <v>69</v>
      </c>
      <c r="D870" s="4" t="s">
        <v>70</v>
      </c>
      <c r="E870" s="4" t="s">
        <v>71</v>
      </c>
      <c r="F870" s="228" t="s">
        <v>72</v>
      </c>
      <c r="I870" s="14" t="s">
        <v>73</v>
      </c>
      <c r="J870" s="15" t="s">
        <v>28</v>
      </c>
      <c r="K870" s="14" t="s">
        <v>73</v>
      </c>
      <c r="L870" s="15" t="s">
        <v>28</v>
      </c>
      <c r="M870" s="14" t="s">
        <v>73</v>
      </c>
      <c r="N870" s="172" t="s">
        <v>28</v>
      </c>
      <c r="O870" s="14" t="s">
        <v>73</v>
      </c>
      <c r="P870" s="15" t="s">
        <v>28</v>
      </c>
      <c r="Q870" s="14" t="s">
        <v>73</v>
      </c>
      <c r="R870" s="15" t="s">
        <v>28</v>
      </c>
      <c r="S870" s="14" t="s">
        <v>73</v>
      </c>
      <c r="T870" s="15" t="s">
        <v>28</v>
      </c>
      <c r="U870" s="14" t="s">
        <v>73</v>
      </c>
      <c r="V870" s="15" t="s">
        <v>28</v>
      </c>
    </row>
    <row r="871" spans="1:22" ht="15" customHeight="1" x14ac:dyDescent="0.25">
      <c r="A871" s="5" t="s">
        <v>1609</v>
      </c>
      <c r="B871" s="6" t="s">
        <v>1610</v>
      </c>
      <c r="C871" s="5" t="s">
        <v>1611</v>
      </c>
      <c r="D871" s="6"/>
      <c r="E871" s="6" t="s">
        <v>504</v>
      </c>
      <c r="F871" s="229">
        <v>216</v>
      </c>
      <c r="I871" s="16">
        <v>2565</v>
      </c>
      <c r="J871" s="13">
        <v>554040</v>
      </c>
      <c r="K871" s="16">
        <v>3300</v>
      </c>
      <c r="L871" s="13">
        <v>712800</v>
      </c>
      <c r="M871" s="16">
        <v>3300</v>
      </c>
      <c r="N871" s="171">
        <v>712800</v>
      </c>
      <c r="O871" s="16">
        <v>3820</v>
      </c>
      <c r="P871" s="13">
        <v>825120</v>
      </c>
      <c r="Q871" s="16">
        <v>2812</v>
      </c>
      <c r="R871" s="13">
        <v>607392</v>
      </c>
      <c r="S871" s="16">
        <v>4839.76</v>
      </c>
      <c r="T871" s="13">
        <v>1045388.16</v>
      </c>
      <c r="U871" s="16">
        <v>0</v>
      </c>
      <c r="V871" s="13">
        <v>0</v>
      </c>
    </row>
    <row r="872" spans="1:22" ht="15" customHeight="1" x14ac:dyDescent="0.25">
      <c r="A872" s="1"/>
      <c r="B872" s="4" t="s">
        <v>32</v>
      </c>
      <c r="C872" s="8" t="s">
        <v>33</v>
      </c>
      <c r="I872" s="245"/>
      <c r="J872" s="245"/>
      <c r="K872" s="245"/>
      <c r="L872" s="245"/>
      <c r="M872" s="245"/>
      <c r="N872" s="245"/>
      <c r="O872" s="245"/>
      <c r="P872" s="245"/>
      <c r="Q872" s="245"/>
      <c r="R872" s="245"/>
      <c r="S872" s="245"/>
      <c r="T872" s="245"/>
      <c r="U872" s="245"/>
      <c r="V872" s="245"/>
    </row>
    <row r="873" spans="1:22" ht="15" customHeight="1" x14ac:dyDescent="0.25">
      <c r="A873" s="5" t="s">
        <v>1612</v>
      </c>
      <c r="B873" s="6" t="s">
        <v>35</v>
      </c>
      <c r="C873" s="5" t="s">
        <v>1613</v>
      </c>
      <c r="I873" s="245"/>
      <c r="J873" s="245"/>
      <c r="K873" s="245"/>
      <c r="L873" s="245"/>
      <c r="M873" s="245"/>
      <c r="N873" s="245"/>
      <c r="O873" s="245"/>
      <c r="P873" s="245"/>
      <c r="Q873" s="245"/>
      <c r="R873" s="245"/>
      <c r="S873" s="245"/>
      <c r="T873" s="245"/>
      <c r="U873" s="245"/>
      <c r="V873" s="245"/>
    </row>
    <row r="874" spans="1:22" ht="15" customHeight="1" x14ac:dyDescent="0.25">
      <c r="A874" s="5" t="s">
        <v>1614</v>
      </c>
      <c r="B874" s="6" t="s">
        <v>35</v>
      </c>
      <c r="C874" s="5" t="s">
        <v>1615</v>
      </c>
      <c r="I874" s="245"/>
      <c r="J874" s="245"/>
      <c r="K874" s="245"/>
      <c r="L874" s="245"/>
      <c r="M874" s="245"/>
      <c r="N874" s="245"/>
      <c r="O874" s="245"/>
      <c r="P874" s="245"/>
      <c r="Q874" s="245"/>
      <c r="R874" s="245"/>
      <c r="S874" s="245"/>
      <c r="T874" s="245"/>
      <c r="U874" s="245"/>
      <c r="V874" s="245"/>
    </row>
    <row r="875" spans="1:22" ht="15" customHeight="1" x14ac:dyDescent="0.25">
      <c r="A875" s="5" t="s">
        <v>1616</v>
      </c>
      <c r="B875" s="6" t="s">
        <v>35</v>
      </c>
      <c r="C875" s="5" t="s">
        <v>1617</v>
      </c>
      <c r="I875" s="245"/>
      <c r="J875" s="245"/>
      <c r="K875" s="245"/>
      <c r="L875" s="245"/>
      <c r="M875" s="245"/>
      <c r="N875" s="245"/>
      <c r="O875" s="245"/>
      <c r="P875" s="245"/>
      <c r="Q875" s="245"/>
      <c r="R875" s="245"/>
      <c r="S875" s="245"/>
      <c r="T875" s="245"/>
      <c r="U875" s="245"/>
      <c r="V875" s="245"/>
    </row>
    <row r="876" spans="1:22" ht="45" customHeight="1" x14ac:dyDescent="0.25">
      <c r="A876" s="1"/>
      <c r="B876" s="4" t="s">
        <v>68</v>
      </c>
      <c r="C876" s="8" t="s">
        <v>69</v>
      </c>
      <c r="D876" s="4" t="s">
        <v>70</v>
      </c>
      <c r="E876" s="4" t="s">
        <v>71</v>
      </c>
      <c r="F876" s="228" t="s">
        <v>72</v>
      </c>
      <c r="I876" s="14" t="s">
        <v>73</v>
      </c>
      <c r="J876" s="15" t="s">
        <v>28</v>
      </c>
      <c r="K876" s="14" t="s">
        <v>73</v>
      </c>
      <c r="L876" s="15" t="s">
        <v>28</v>
      </c>
      <c r="M876" s="14" t="s">
        <v>73</v>
      </c>
      <c r="N876" s="172" t="s">
        <v>28</v>
      </c>
      <c r="O876" s="14" t="s">
        <v>73</v>
      </c>
      <c r="P876" s="15" t="s">
        <v>28</v>
      </c>
      <c r="Q876" s="14" t="s">
        <v>73</v>
      </c>
      <c r="R876" s="15" t="s">
        <v>28</v>
      </c>
      <c r="S876" s="14" t="s">
        <v>73</v>
      </c>
      <c r="T876" s="15" t="s">
        <v>28</v>
      </c>
      <c r="U876" s="14" t="s">
        <v>73</v>
      </c>
      <c r="V876" s="15" t="s">
        <v>28</v>
      </c>
    </row>
    <row r="877" spans="1:22" ht="15" customHeight="1" x14ac:dyDescent="0.25">
      <c r="A877" s="5" t="s">
        <v>1618</v>
      </c>
      <c r="B877" s="6" t="s">
        <v>1619</v>
      </c>
      <c r="C877" s="5" t="s">
        <v>1620</v>
      </c>
      <c r="D877" s="6"/>
      <c r="E877" s="6" t="s">
        <v>504</v>
      </c>
      <c r="F877" s="229">
        <v>8</v>
      </c>
      <c r="I877" s="16">
        <v>2362</v>
      </c>
      <c r="J877" s="13">
        <v>18896</v>
      </c>
      <c r="K877" s="16">
        <v>1550</v>
      </c>
      <c r="L877" s="13">
        <v>12400</v>
      </c>
      <c r="M877" s="16">
        <v>1550</v>
      </c>
      <c r="N877" s="171">
        <v>12400</v>
      </c>
      <c r="O877" s="16">
        <v>2414</v>
      </c>
      <c r="P877" s="13">
        <v>19312</v>
      </c>
      <c r="Q877" s="16">
        <v>5369</v>
      </c>
      <c r="R877" s="13">
        <v>42952</v>
      </c>
      <c r="S877" s="16">
        <v>4302</v>
      </c>
      <c r="T877" s="13">
        <v>34416</v>
      </c>
      <c r="U877" s="16">
        <v>0</v>
      </c>
      <c r="V877" s="13">
        <v>0</v>
      </c>
    </row>
    <row r="878" spans="1:22" ht="15" customHeight="1" x14ac:dyDescent="0.25">
      <c r="A878" s="5" t="s">
        <v>1621</v>
      </c>
      <c r="B878" s="6" t="s">
        <v>1622</v>
      </c>
      <c r="C878" s="5" t="s">
        <v>1623</v>
      </c>
      <c r="D878" s="6"/>
      <c r="E878" s="6" t="s">
        <v>504</v>
      </c>
      <c r="F878" s="229">
        <v>9</v>
      </c>
      <c r="I878" s="16">
        <v>3319</v>
      </c>
      <c r="J878" s="13">
        <v>29871</v>
      </c>
      <c r="K878" s="16">
        <v>1970</v>
      </c>
      <c r="L878" s="13">
        <v>17730</v>
      </c>
      <c r="M878" s="16">
        <v>1970</v>
      </c>
      <c r="N878" s="171">
        <v>17730</v>
      </c>
      <c r="O878" s="16">
        <v>2674</v>
      </c>
      <c r="P878" s="13">
        <v>24066</v>
      </c>
      <c r="Q878" s="16">
        <v>6020</v>
      </c>
      <c r="R878" s="13">
        <v>54180</v>
      </c>
      <c r="S878" s="16">
        <v>4839.76</v>
      </c>
      <c r="T878" s="13">
        <v>43557.84</v>
      </c>
      <c r="U878" s="16">
        <v>0</v>
      </c>
      <c r="V878" s="13">
        <v>0</v>
      </c>
    </row>
    <row r="879" spans="1:22" ht="15" customHeight="1" x14ac:dyDescent="0.25">
      <c r="A879" s="5" t="s">
        <v>1624</v>
      </c>
      <c r="B879" s="6" t="s">
        <v>1625</v>
      </c>
      <c r="C879" s="5" t="s">
        <v>1626</v>
      </c>
      <c r="D879" s="6"/>
      <c r="E879" s="6" t="s">
        <v>504</v>
      </c>
      <c r="F879" s="229">
        <v>18</v>
      </c>
      <c r="I879" s="16">
        <v>3802</v>
      </c>
      <c r="J879" s="13">
        <v>68436</v>
      </c>
      <c r="K879" s="16">
        <v>2430</v>
      </c>
      <c r="L879" s="13">
        <v>43740</v>
      </c>
      <c r="M879" s="16">
        <v>2430</v>
      </c>
      <c r="N879" s="171">
        <v>43740</v>
      </c>
      <c r="O879" s="16">
        <v>2942</v>
      </c>
      <c r="P879" s="13">
        <v>52956</v>
      </c>
      <c r="Q879" s="16">
        <v>6726</v>
      </c>
      <c r="R879" s="13">
        <v>121068</v>
      </c>
      <c r="S879" s="16">
        <v>5323.73</v>
      </c>
      <c r="T879" s="13">
        <v>95827.14</v>
      </c>
      <c r="U879" s="16">
        <v>0</v>
      </c>
      <c r="V879" s="13">
        <v>0</v>
      </c>
    </row>
    <row r="880" spans="1:22" ht="15" customHeight="1" x14ac:dyDescent="0.25">
      <c r="A880" s="5" t="s">
        <v>1627</v>
      </c>
      <c r="B880" s="6" t="s">
        <v>1628</v>
      </c>
      <c r="C880" s="5" t="s">
        <v>1629</v>
      </c>
      <c r="D880" s="6"/>
      <c r="E880" s="6" t="s">
        <v>504</v>
      </c>
      <c r="F880" s="229">
        <v>16</v>
      </c>
      <c r="I880" s="16">
        <v>4422</v>
      </c>
      <c r="J880" s="13">
        <v>70752</v>
      </c>
      <c r="K880" s="16">
        <v>2960</v>
      </c>
      <c r="L880" s="13">
        <v>47360</v>
      </c>
      <c r="M880" s="16">
        <v>2960</v>
      </c>
      <c r="N880" s="171">
        <v>47360</v>
      </c>
      <c r="O880" s="16">
        <v>3218</v>
      </c>
      <c r="P880" s="13">
        <v>51488</v>
      </c>
      <c r="Q880" s="16">
        <v>7394</v>
      </c>
      <c r="R880" s="13">
        <v>118304</v>
      </c>
      <c r="S880" s="16">
        <v>5915.26</v>
      </c>
      <c r="T880" s="13">
        <v>94644.160000000003</v>
      </c>
      <c r="U880" s="16">
        <v>0</v>
      </c>
      <c r="V880" s="13">
        <v>0</v>
      </c>
    </row>
    <row r="881" spans="1:22" ht="15" customHeight="1" x14ac:dyDescent="0.25">
      <c r="A881" s="5" t="s">
        <v>1630</v>
      </c>
      <c r="B881" s="6" t="s">
        <v>1631</v>
      </c>
      <c r="C881" s="5" t="s">
        <v>1632</v>
      </c>
      <c r="D881" s="6"/>
      <c r="E881" s="6" t="s">
        <v>504</v>
      </c>
      <c r="F881" s="229">
        <v>8</v>
      </c>
      <c r="I881" s="16">
        <v>4995</v>
      </c>
      <c r="J881" s="13">
        <v>39960</v>
      </c>
      <c r="K881" s="16">
        <v>3530</v>
      </c>
      <c r="L881" s="13">
        <v>28240</v>
      </c>
      <c r="M881" s="16">
        <v>3530</v>
      </c>
      <c r="N881" s="171">
        <v>28240</v>
      </c>
      <c r="O881" s="16">
        <v>3503</v>
      </c>
      <c r="P881" s="13">
        <v>28024</v>
      </c>
      <c r="Q881" s="16">
        <v>8045</v>
      </c>
      <c r="R881" s="13">
        <v>64360</v>
      </c>
      <c r="S881" s="16">
        <v>6453.01</v>
      </c>
      <c r="T881" s="13">
        <v>51624.08</v>
      </c>
      <c r="U881" s="16">
        <v>0</v>
      </c>
      <c r="V881" s="13">
        <v>0</v>
      </c>
    </row>
    <row r="882" spans="1:22" ht="15" customHeight="1" x14ac:dyDescent="0.25">
      <c r="A882" s="5" t="s">
        <v>1633</v>
      </c>
      <c r="B882" s="6" t="s">
        <v>1634</v>
      </c>
      <c r="C882" s="5" t="s">
        <v>1635</v>
      </c>
      <c r="D882" s="6"/>
      <c r="E882" s="6" t="s">
        <v>504</v>
      </c>
      <c r="F882" s="229">
        <v>10</v>
      </c>
      <c r="I882" s="16">
        <v>5604</v>
      </c>
      <c r="J882" s="13">
        <v>56040</v>
      </c>
      <c r="K882" s="16">
        <v>4100</v>
      </c>
      <c r="L882" s="13">
        <v>41000</v>
      </c>
      <c r="M882" s="16">
        <v>4100</v>
      </c>
      <c r="N882" s="171">
        <v>41000</v>
      </c>
      <c r="O882" s="16">
        <v>3800</v>
      </c>
      <c r="P882" s="13">
        <v>38000</v>
      </c>
      <c r="Q882" s="16">
        <v>8769</v>
      </c>
      <c r="R882" s="13">
        <v>87690</v>
      </c>
      <c r="S882" s="16">
        <v>6990.76</v>
      </c>
      <c r="T882" s="13">
        <v>69907.600000000006</v>
      </c>
      <c r="U882" s="16">
        <v>0</v>
      </c>
      <c r="V882" s="13">
        <v>0</v>
      </c>
    </row>
    <row r="883" spans="1:22" ht="15" customHeight="1" x14ac:dyDescent="0.25">
      <c r="A883" s="5" t="s">
        <v>1636</v>
      </c>
      <c r="B883" s="6" t="s">
        <v>1637</v>
      </c>
      <c r="C883" s="5" t="s">
        <v>1638</v>
      </c>
      <c r="D883" s="6"/>
      <c r="E883" s="6" t="s">
        <v>504</v>
      </c>
      <c r="F883" s="229">
        <v>6</v>
      </c>
      <c r="I883" s="16">
        <v>6214</v>
      </c>
      <c r="J883" s="13">
        <v>37284</v>
      </c>
      <c r="K883" s="16">
        <v>4680</v>
      </c>
      <c r="L883" s="13">
        <v>28080</v>
      </c>
      <c r="M883" s="16">
        <v>4680</v>
      </c>
      <c r="N883" s="171">
        <v>28080</v>
      </c>
      <c r="O883" s="16">
        <v>4106</v>
      </c>
      <c r="P883" s="13">
        <v>24636</v>
      </c>
      <c r="Q883" s="16">
        <v>9419</v>
      </c>
      <c r="R883" s="13">
        <v>56514</v>
      </c>
      <c r="S883" s="16">
        <v>7528.51</v>
      </c>
      <c r="T883" s="13">
        <v>45171.06</v>
      </c>
      <c r="U883" s="16">
        <v>0</v>
      </c>
      <c r="V883" s="13">
        <v>0</v>
      </c>
    </row>
    <row r="884" spans="1:22" ht="15" customHeight="1" x14ac:dyDescent="0.25">
      <c r="A884" s="5" t="s">
        <v>1639</v>
      </c>
      <c r="B884" s="6" t="s">
        <v>1640</v>
      </c>
      <c r="C884" s="5" t="s">
        <v>1641</v>
      </c>
      <c r="D884" s="6"/>
      <c r="E884" s="6" t="s">
        <v>504</v>
      </c>
      <c r="F884" s="229">
        <v>6</v>
      </c>
      <c r="I884" s="16">
        <v>6739</v>
      </c>
      <c r="J884" s="13">
        <v>40434</v>
      </c>
      <c r="K884" s="16">
        <v>5220</v>
      </c>
      <c r="L884" s="13">
        <v>31320</v>
      </c>
      <c r="M884" s="16">
        <v>5220</v>
      </c>
      <c r="N884" s="171">
        <v>31320</v>
      </c>
      <c r="O884" s="16">
        <v>4427</v>
      </c>
      <c r="P884" s="13">
        <v>26562</v>
      </c>
      <c r="Q884" s="16">
        <v>10031</v>
      </c>
      <c r="R884" s="13">
        <v>60186</v>
      </c>
      <c r="S884" s="16">
        <v>8066.26</v>
      </c>
      <c r="T884" s="13">
        <v>48397.56</v>
      </c>
      <c r="U884" s="16">
        <v>0</v>
      </c>
      <c r="V884" s="13">
        <v>0</v>
      </c>
    </row>
    <row r="885" spans="1:22" ht="15" customHeight="1" x14ac:dyDescent="0.25">
      <c r="A885" s="5" t="s">
        <v>1642</v>
      </c>
      <c r="B885" s="6" t="s">
        <v>1643</v>
      </c>
      <c r="C885" s="5" t="s">
        <v>1644</v>
      </c>
      <c r="D885" s="6"/>
      <c r="E885" s="6" t="s">
        <v>504</v>
      </c>
      <c r="F885" s="229">
        <v>5</v>
      </c>
      <c r="I885" s="16">
        <v>7314</v>
      </c>
      <c r="J885" s="13">
        <v>36570</v>
      </c>
      <c r="K885" s="16">
        <v>5780</v>
      </c>
      <c r="L885" s="13">
        <v>28900</v>
      </c>
      <c r="M885" s="16">
        <v>5780</v>
      </c>
      <c r="N885" s="171">
        <v>28900</v>
      </c>
      <c r="O885" s="16">
        <v>4760</v>
      </c>
      <c r="P885" s="13">
        <v>23800</v>
      </c>
      <c r="Q885" s="16">
        <v>10794</v>
      </c>
      <c r="R885" s="13">
        <v>53970</v>
      </c>
      <c r="S885" s="16">
        <v>8604.01</v>
      </c>
      <c r="T885" s="13">
        <v>43020.05</v>
      </c>
      <c r="U885" s="16">
        <v>0</v>
      </c>
      <c r="V885" s="13">
        <v>0</v>
      </c>
    </row>
    <row r="886" spans="1:22" ht="15" customHeight="1" x14ac:dyDescent="0.25">
      <c r="A886" s="5" t="s">
        <v>1645</v>
      </c>
      <c r="B886" s="6" t="s">
        <v>1646</v>
      </c>
      <c r="C886" s="5" t="s">
        <v>1647</v>
      </c>
      <c r="D886" s="6"/>
      <c r="E886" s="6" t="s">
        <v>504</v>
      </c>
      <c r="F886" s="229">
        <v>5</v>
      </c>
      <c r="I886" s="16">
        <v>7840</v>
      </c>
      <c r="J886" s="13">
        <v>39200</v>
      </c>
      <c r="K886" s="16">
        <v>6330</v>
      </c>
      <c r="L886" s="13">
        <v>31650</v>
      </c>
      <c r="M886" s="16">
        <v>6330</v>
      </c>
      <c r="N886" s="171">
        <v>31650</v>
      </c>
      <c r="O886" s="16">
        <v>5110</v>
      </c>
      <c r="P886" s="13">
        <v>25550</v>
      </c>
      <c r="Q886" s="16">
        <v>11444</v>
      </c>
      <c r="R886" s="13">
        <v>57220</v>
      </c>
      <c r="S886" s="16">
        <v>9141.76</v>
      </c>
      <c r="T886" s="13">
        <v>45708.800000000003</v>
      </c>
      <c r="U886" s="16">
        <v>0</v>
      </c>
      <c r="V886" s="13">
        <v>0</v>
      </c>
    </row>
    <row r="887" spans="1:22" ht="15" customHeight="1" x14ac:dyDescent="0.25">
      <c r="A887" s="5" t="s">
        <v>1648</v>
      </c>
      <c r="B887" s="6" t="s">
        <v>1649</v>
      </c>
      <c r="C887" s="5" t="s">
        <v>1650</v>
      </c>
      <c r="D887" s="6"/>
      <c r="E887" s="6" t="s">
        <v>504</v>
      </c>
      <c r="F887" s="229">
        <v>7</v>
      </c>
      <c r="I887" s="16">
        <v>8637</v>
      </c>
      <c r="J887" s="13">
        <v>60459</v>
      </c>
      <c r="K887" s="16">
        <v>7000</v>
      </c>
      <c r="L887" s="13">
        <v>49000</v>
      </c>
      <c r="M887" s="16">
        <v>7000</v>
      </c>
      <c r="N887" s="171">
        <v>49000</v>
      </c>
      <c r="O887" s="16">
        <v>5475</v>
      </c>
      <c r="P887" s="13">
        <v>38325</v>
      </c>
      <c r="Q887" s="16">
        <v>12055</v>
      </c>
      <c r="R887" s="13">
        <v>84385</v>
      </c>
      <c r="S887" s="16">
        <v>9679.51</v>
      </c>
      <c r="T887" s="13">
        <v>67756.570000000007</v>
      </c>
      <c r="U887" s="16">
        <v>0</v>
      </c>
      <c r="V887" s="13">
        <v>0</v>
      </c>
    </row>
    <row r="888" spans="1:22" ht="15" customHeight="1" x14ac:dyDescent="0.25">
      <c r="A888" s="5" t="s">
        <v>1651</v>
      </c>
      <c r="B888" s="6" t="s">
        <v>1652</v>
      </c>
      <c r="C888" s="5" t="s">
        <v>1653</v>
      </c>
      <c r="D888" s="6"/>
      <c r="E888" s="6" t="s">
        <v>504</v>
      </c>
      <c r="F888" s="229">
        <v>4</v>
      </c>
      <c r="I888" s="16">
        <v>9208</v>
      </c>
      <c r="J888" s="13">
        <v>36832</v>
      </c>
      <c r="K888" s="16">
        <v>7610</v>
      </c>
      <c r="L888" s="13">
        <v>30440</v>
      </c>
      <c r="M888" s="16">
        <v>7610</v>
      </c>
      <c r="N888" s="171">
        <v>30440</v>
      </c>
      <c r="O888" s="16">
        <v>5861</v>
      </c>
      <c r="P888" s="13">
        <v>23444</v>
      </c>
      <c r="Q888" s="16">
        <v>12706</v>
      </c>
      <c r="R888" s="13">
        <v>50824</v>
      </c>
      <c r="S888" s="16">
        <v>10217.26</v>
      </c>
      <c r="T888" s="13">
        <v>40869.040000000001</v>
      </c>
      <c r="U888" s="16">
        <v>0</v>
      </c>
      <c r="V888" s="13">
        <v>0</v>
      </c>
    </row>
    <row r="889" spans="1:22" ht="15" customHeight="1" x14ac:dyDescent="0.25">
      <c r="A889" s="5" t="s">
        <v>1654</v>
      </c>
      <c r="B889" s="6" t="s">
        <v>1655</v>
      </c>
      <c r="C889" s="5" t="s">
        <v>1656</v>
      </c>
      <c r="D889" s="6"/>
      <c r="E889" s="6" t="s">
        <v>504</v>
      </c>
      <c r="F889" s="229">
        <v>2</v>
      </c>
      <c r="I889" s="16">
        <v>9589</v>
      </c>
      <c r="J889" s="13">
        <v>19178</v>
      </c>
      <c r="K889" s="16">
        <v>8330</v>
      </c>
      <c r="L889" s="13">
        <v>16660</v>
      </c>
      <c r="M889" s="16">
        <v>8330</v>
      </c>
      <c r="N889" s="171">
        <v>16660</v>
      </c>
      <c r="O889" s="16">
        <v>6265</v>
      </c>
      <c r="P889" s="13">
        <v>12530</v>
      </c>
      <c r="Q889" s="16">
        <v>13430</v>
      </c>
      <c r="R889" s="13">
        <v>26860</v>
      </c>
      <c r="S889" s="16">
        <v>10755.01</v>
      </c>
      <c r="T889" s="13">
        <v>21510.02</v>
      </c>
      <c r="U889" s="16">
        <v>0</v>
      </c>
      <c r="V889" s="13">
        <v>0</v>
      </c>
    </row>
    <row r="890" spans="1:22" ht="15" customHeight="1" x14ac:dyDescent="0.25">
      <c r="A890" s="5" t="s">
        <v>1657</v>
      </c>
      <c r="B890" s="6" t="s">
        <v>1658</v>
      </c>
      <c r="C890" s="5" t="s">
        <v>1659</v>
      </c>
      <c r="D890" s="6"/>
      <c r="E890" s="6" t="s">
        <v>504</v>
      </c>
      <c r="F890" s="229">
        <v>2</v>
      </c>
      <c r="I890" s="16">
        <v>10371</v>
      </c>
      <c r="J890" s="13">
        <v>20742</v>
      </c>
      <c r="K890" s="16">
        <v>8960</v>
      </c>
      <c r="L890" s="13">
        <v>17920</v>
      </c>
      <c r="M890" s="16">
        <v>8960</v>
      </c>
      <c r="N890" s="171">
        <v>17920</v>
      </c>
      <c r="O890" s="16">
        <v>6692</v>
      </c>
      <c r="P890" s="13">
        <v>13384</v>
      </c>
      <c r="Q890" s="16">
        <v>14080</v>
      </c>
      <c r="R890" s="13">
        <v>28160</v>
      </c>
      <c r="S890" s="16">
        <v>11292.76</v>
      </c>
      <c r="T890" s="13">
        <v>22585.52</v>
      </c>
      <c r="U890" s="16">
        <v>0</v>
      </c>
      <c r="V890" s="13">
        <v>0</v>
      </c>
    </row>
    <row r="891" spans="1:22" ht="15" customHeight="1" x14ac:dyDescent="0.25">
      <c r="A891" s="5" t="s">
        <v>1660</v>
      </c>
      <c r="B891" s="6" t="s">
        <v>1661</v>
      </c>
      <c r="C891" s="5" t="s">
        <v>1662</v>
      </c>
      <c r="D891" s="6"/>
      <c r="E891" s="6" t="s">
        <v>504</v>
      </c>
      <c r="F891" s="229">
        <v>2</v>
      </c>
      <c r="I891" s="16">
        <v>11145</v>
      </c>
      <c r="J891" s="13">
        <v>22290</v>
      </c>
      <c r="K891" s="16">
        <v>9700</v>
      </c>
      <c r="L891" s="13">
        <v>19400</v>
      </c>
      <c r="M891" s="16">
        <v>9700</v>
      </c>
      <c r="N891" s="171">
        <v>19400</v>
      </c>
      <c r="O891" s="16">
        <v>8170</v>
      </c>
      <c r="P891" s="13">
        <v>16340</v>
      </c>
      <c r="Q891" s="16">
        <v>14692</v>
      </c>
      <c r="R891" s="13">
        <v>29384</v>
      </c>
      <c r="S891" s="16">
        <v>16132.52</v>
      </c>
      <c r="T891" s="13">
        <v>32265.040000000001</v>
      </c>
      <c r="U891" s="16">
        <v>0</v>
      </c>
      <c r="V891" s="13">
        <v>0</v>
      </c>
    </row>
    <row r="892" spans="1:22" ht="15" customHeight="1" x14ac:dyDescent="0.25">
      <c r="A892" s="5" t="s">
        <v>1663</v>
      </c>
      <c r="B892" s="6" t="s">
        <v>1664</v>
      </c>
      <c r="C892" s="5" t="s">
        <v>1665</v>
      </c>
      <c r="D892" s="6"/>
      <c r="E892" s="6" t="s">
        <v>504</v>
      </c>
      <c r="F892" s="229">
        <v>1</v>
      </c>
      <c r="I892" s="16">
        <v>3456</v>
      </c>
      <c r="J892" s="13">
        <v>3456</v>
      </c>
      <c r="K892" s="16">
        <v>2565</v>
      </c>
      <c r="L892" s="13">
        <v>2565</v>
      </c>
      <c r="M892" s="16">
        <v>2565</v>
      </c>
      <c r="N892" s="171">
        <v>2565</v>
      </c>
      <c r="O892" s="16">
        <v>2817</v>
      </c>
      <c r="P892" s="13">
        <v>2817</v>
      </c>
      <c r="Q892" s="16">
        <v>6305</v>
      </c>
      <c r="R892" s="13">
        <v>6305</v>
      </c>
      <c r="S892" s="16">
        <v>4570.88</v>
      </c>
      <c r="T892" s="13">
        <v>4570.88</v>
      </c>
      <c r="U892" s="16">
        <v>0</v>
      </c>
      <c r="V892" s="13">
        <v>0</v>
      </c>
    </row>
    <row r="893" spans="1:22" ht="15" customHeight="1" x14ac:dyDescent="0.25">
      <c r="A893" s="5" t="s">
        <v>1666</v>
      </c>
      <c r="B893" s="6" t="s">
        <v>1667</v>
      </c>
      <c r="C893" s="5" t="s">
        <v>1623</v>
      </c>
      <c r="D893" s="6"/>
      <c r="E893" s="6" t="s">
        <v>504</v>
      </c>
      <c r="F893" s="229">
        <v>1</v>
      </c>
      <c r="I893" s="16">
        <v>4385</v>
      </c>
      <c r="J893" s="13">
        <v>4385</v>
      </c>
      <c r="K893" s="16">
        <v>3000</v>
      </c>
      <c r="L893" s="13">
        <v>3000</v>
      </c>
      <c r="M893" s="16">
        <v>3000</v>
      </c>
      <c r="N893" s="171">
        <v>3000</v>
      </c>
      <c r="O893" s="16">
        <v>3260</v>
      </c>
      <c r="P893" s="13">
        <v>3260</v>
      </c>
      <c r="Q893" s="16">
        <v>7132</v>
      </c>
      <c r="R893" s="13">
        <v>7132</v>
      </c>
      <c r="S893" s="16">
        <v>5108.63</v>
      </c>
      <c r="T893" s="13">
        <v>5108.63</v>
      </c>
      <c r="U893" s="16">
        <v>0</v>
      </c>
      <c r="V893" s="13">
        <v>0</v>
      </c>
    </row>
    <row r="894" spans="1:22" ht="15" customHeight="1" x14ac:dyDescent="0.25">
      <c r="A894" s="5" t="s">
        <v>1668</v>
      </c>
      <c r="B894" s="6" t="s">
        <v>1669</v>
      </c>
      <c r="C894" s="5" t="s">
        <v>1626</v>
      </c>
      <c r="D894" s="6"/>
      <c r="E894" s="6" t="s">
        <v>504</v>
      </c>
      <c r="F894" s="229">
        <v>1</v>
      </c>
      <c r="I894" s="16">
        <v>4964</v>
      </c>
      <c r="J894" s="13">
        <v>4964</v>
      </c>
      <c r="K894" s="16">
        <v>3630</v>
      </c>
      <c r="L894" s="13">
        <v>3630</v>
      </c>
      <c r="M894" s="16">
        <v>3630</v>
      </c>
      <c r="N894" s="171">
        <v>3630</v>
      </c>
      <c r="O894" s="16">
        <v>3713</v>
      </c>
      <c r="P894" s="13">
        <v>3713</v>
      </c>
      <c r="Q894" s="16">
        <v>7808</v>
      </c>
      <c r="R894" s="13">
        <v>7808</v>
      </c>
      <c r="S894" s="16">
        <v>5592.61</v>
      </c>
      <c r="T894" s="13">
        <v>5592.61</v>
      </c>
      <c r="U894" s="16">
        <v>0</v>
      </c>
      <c r="V894" s="13">
        <v>0</v>
      </c>
    </row>
    <row r="895" spans="1:22" ht="15" customHeight="1" x14ac:dyDescent="0.25">
      <c r="A895" s="5" t="s">
        <v>1670</v>
      </c>
      <c r="B895" s="6" t="s">
        <v>1671</v>
      </c>
      <c r="C895" s="5" t="s">
        <v>1629</v>
      </c>
      <c r="D895" s="6"/>
      <c r="E895" s="6" t="s">
        <v>504</v>
      </c>
      <c r="F895" s="229">
        <v>1</v>
      </c>
      <c r="I895" s="16">
        <v>5663</v>
      </c>
      <c r="J895" s="13">
        <v>5663</v>
      </c>
      <c r="K895" s="16">
        <v>4250</v>
      </c>
      <c r="L895" s="13">
        <v>4250</v>
      </c>
      <c r="M895" s="16">
        <v>4250</v>
      </c>
      <c r="N895" s="171">
        <v>4250</v>
      </c>
      <c r="O895" s="16">
        <v>4175</v>
      </c>
      <c r="P895" s="13">
        <v>4175</v>
      </c>
      <c r="Q895" s="16">
        <v>8523</v>
      </c>
      <c r="R895" s="13">
        <v>8523</v>
      </c>
      <c r="S895" s="16">
        <v>6184.13</v>
      </c>
      <c r="T895" s="13">
        <v>6184.13</v>
      </c>
      <c r="U895" s="16">
        <v>0</v>
      </c>
      <c r="V895" s="13">
        <v>0</v>
      </c>
    </row>
    <row r="896" spans="1:22" ht="15" customHeight="1" x14ac:dyDescent="0.25">
      <c r="A896" s="5" t="s">
        <v>1672</v>
      </c>
      <c r="B896" s="6" t="s">
        <v>1673</v>
      </c>
      <c r="C896" s="5" t="s">
        <v>1632</v>
      </c>
      <c r="D896" s="6"/>
      <c r="E896" s="6" t="s">
        <v>504</v>
      </c>
      <c r="F896" s="229">
        <v>1</v>
      </c>
      <c r="I896" s="16">
        <v>6303</v>
      </c>
      <c r="J896" s="13">
        <v>6303</v>
      </c>
      <c r="K896" s="16">
        <v>5000</v>
      </c>
      <c r="L896" s="13">
        <v>5000</v>
      </c>
      <c r="M896" s="16">
        <v>5000</v>
      </c>
      <c r="N896" s="171">
        <v>5000</v>
      </c>
      <c r="O896" s="16">
        <v>4646</v>
      </c>
      <c r="P896" s="13">
        <v>4646</v>
      </c>
      <c r="Q896" s="16">
        <v>9311</v>
      </c>
      <c r="R896" s="13">
        <v>9311</v>
      </c>
      <c r="S896" s="16">
        <v>6721.88</v>
      </c>
      <c r="T896" s="13">
        <v>6721.88</v>
      </c>
      <c r="U896" s="16">
        <v>0</v>
      </c>
      <c r="V896" s="13">
        <v>0</v>
      </c>
    </row>
    <row r="897" spans="1:22" ht="15" customHeight="1" x14ac:dyDescent="0.25">
      <c r="A897" s="5" t="s">
        <v>1674</v>
      </c>
      <c r="B897" s="6" t="s">
        <v>1675</v>
      </c>
      <c r="C897" s="5" t="s">
        <v>1635</v>
      </c>
      <c r="D897" s="6"/>
      <c r="E897" s="6" t="s">
        <v>504</v>
      </c>
      <c r="F897" s="229">
        <v>1</v>
      </c>
      <c r="I897" s="16">
        <v>7022</v>
      </c>
      <c r="J897" s="13">
        <v>7022</v>
      </c>
      <c r="K897" s="16">
        <v>5710</v>
      </c>
      <c r="L897" s="13">
        <v>5710</v>
      </c>
      <c r="M897" s="16">
        <v>5710</v>
      </c>
      <c r="N897" s="171">
        <v>5710</v>
      </c>
      <c r="O897" s="16">
        <v>5129</v>
      </c>
      <c r="P897" s="13">
        <v>5129</v>
      </c>
      <c r="Q897" s="16">
        <v>10139</v>
      </c>
      <c r="R897" s="13">
        <v>10139</v>
      </c>
      <c r="S897" s="16">
        <v>7259.63</v>
      </c>
      <c r="T897" s="13">
        <v>7259.63</v>
      </c>
      <c r="U897" s="16">
        <v>0</v>
      </c>
      <c r="V897" s="13">
        <v>0</v>
      </c>
    </row>
    <row r="898" spans="1:22" ht="15" customHeight="1" x14ac:dyDescent="0.25">
      <c r="A898" s="5" t="s">
        <v>1676</v>
      </c>
      <c r="B898" s="6" t="s">
        <v>1677</v>
      </c>
      <c r="C898" s="5" t="s">
        <v>1638</v>
      </c>
      <c r="D898" s="6"/>
      <c r="E898" s="6" t="s">
        <v>504</v>
      </c>
      <c r="F898" s="229">
        <v>1</v>
      </c>
      <c r="I898" s="16">
        <v>7698</v>
      </c>
      <c r="J898" s="13">
        <v>7698</v>
      </c>
      <c r="K898" s="16">
        <v>6340</v>
      </c>
      <c r="L898" s="13">
        <v>6340</v>
      </c>
      <c r="M898" s="16">
        <v>6340</v>
      </c>
      <c r="N898" s="171">
        <v>6340</v>
      </c>
      <c r="O898" s="16">
        <v>5624</v>
      </c>
      <c r="P898" s="13">
        <v>5624</v>
      </c>
      <c r="Q898" s="16">
        <v>10854</v>
      </c>
      <c r="R898" s="13">
        <v>10854</v>
      </c>
      <c r="S898" s="16">
        <v>7797.38</v>
      </c>
      <c r="T898" s="13">
        <v>7797.38</v>
      </c>
      <c r="U898" s="16">
        <v>0</v>
      </c>
      <c r="V898" s="13">
        <v>0</v>
      </c>
    </row>
    <row r="899" spans="1:22" ht="15" customHeight="1" x14ac:dyDescent="0.25">
      <c r="A899" s="5" t="s">
        <v>1678</v>
      </c>
      <c r="B899" s="6" t="s">
        <v>1679</v>
      </c>
      <c r="C899" s="5" t="s">
        <v>1680</v>
      </c>
      <c r="D899" s="6"/>
      <c r="E899" s="6" t="s">
        <v>504</v>
      </c>
      <c r="F899" s="229">
        <v>1</v>
      </c>
      <c r="I899" s="16">
        <v>8191</v>
      </c>
      <c r="J899" s="13">
        <v>8191</v>
      </c>
      <c r="K899" s="16">
        <v>7250</v>
      </c>
      <c r="L899" s="13">
        <v>7250</v>
      </c>
      <c r="M899" s="16">
        <v>7250</v>
      </c>
      <c r="N899" s="171">
        <v>7250</v>
      </c>
      <c r="O899" s="16">
        <v>6133</v>
      </c>
      <c r="P899" s="13">
        <v>6133</v>
      </c>
      <c r="Q899" s="16">
        <v>12582</v>
      </c>
      <c r="R899" s="13">
        <v>12582</v>
      </c>
      <c r="S899" s="16">
        <v>8388.91</v>
      </c>
      <c r="T899" s="13">
        <v>8388.91</v>
      </c>
      <c r="U899" s="16">
        <v>0</v>
      </c>
      <c r="V899" s="13">
        <v>0</v>
      </c>
    </row>
    <row r="900" spans="1:22" ht="15" customHeight="1" x14ac:dyDescent="0.25">
      <c r="A900" s="5" t="s">
        <v>1681</v>
      </c>
      <c r="B900" s="6" t="s">
        <v>1682</v>
      </c>
      <c r="C900" s="5" t="s">
        <v>1683</v>
      </c>
      <c r="D900" s="6"/>
      <c r="E900" s="6" t="s">
        <v>504</v>
      </c>
      <c r="F900" s="229">
        <v>1</v>
      </c>
      <c r="I900" s="16">
        <v>5474</v>
      </c>
      <c r="J900" s="13">
        <v>5474</v>
      </c>
      <c r="K900" s="16">
        <v>4300</v>
      </c>
      <c r="L900" s="13">
        <v>4300</v>
      </c>
      <c r="M900" s="16">
        <v>4300</v>
      </c>
      <c r="N900" s="171">
        <v>4300</v>
      </c>
      <c r="O900" s="16">
        <v>3758</v>
      </c>
      <c r="P900" s="13">
        <v>3758</v>
      </c>
      <c r="Q900" s="16">
        <v>8239</v>
      </c>
      <c r="R900" s="13">
        <v>8239</v>
      </c>
      <c r="S900" s="16">
        <v>5915.26</v>
      </c>
      <c r="T900" s="13">
        <v>5915.26</v>
      </c>
      <c r="U900" s="16">
        <v>0</v>
      </c>
      <c r="V900" s="13">
        <v>0</v>
      </c>
    </row>
    <row r="901" spans="1:22" ht="15" customHeight="1" x14ac:dyDescent="0.25">
      <c r="A901" s="5" t="s">
        <v>1684</v>
      </c>
      <c r="B901" s="6" t="s">
        <v>1685</v>
      </c>
      <c r="C901" s="5" t="s">
        <v>1629</v>
      </c>
      <c r="D901" s="6"/>
      <c r="E901" s="6" t="s">
        <v>504</v>
      </c>
      <c r="F901" s="229">
        <v>1</v>
      </c>
      <c r="I901" s="16">
        <v>6219</v>
      </c>
      <c r="J901" s="13">
        <v>6219</v>
      </c>
      <c r="K901" s="16">
        <v>4910</v>
      </c>
      <c r="L901" s="13">
        <v>4910</v>
      </c>
      <c r="M901" s="16">
        <v>4910</v>
      </c>
      <c r="N901" s="171">
        <v>4910</v>
      </c>
      <c r="O901" s="16">
        <v>4406</v>
      </c>
      <c r="P901" s="13">
        <v>4406</v>
      </c>
      <c r="Q901" s="16">
        <v>10258</v>
      </c>
      <c r="R901" s="13">
        <v>10258</v>
      </c>
      <c r="S901" s="16">
        <v>6453.01</v>
      </c>
      <c r="T901" s="13">
        <v>6453.01</v>
      </c>
      <c r="U901" s="16">
        <v>0</v>
      </c>
      <c r="V901" s="13">
        <v>0</v>
      </c>
    </row>
    <row r="902" spans="1:22" ht="15" customHeight="1" x14ac:dyDescent="0.25">
      <c r="A902" s="5" t="s">
        <v>1686</v>
      </c>
      <c r="B902" s="6" t="s">
        <v>1687</v>
      </c>
      <c r="C902" s="5" t="s">
        <v>1688</v>
      </c>
      <c r="D902" s="6"/>
      <c r="E902" s="6" t="s">
        <v>504</v>
      </c>
      <c r="F902" s="229">
        <v>1</v>
      </c>
      <c r="I902" s="16">
        <v>6887</v>
      </c>
      <c r="J902" s="13">
        <v>6887</v>
      </c>
      <c r="K902" s="16">
        <v>6000</v>
      </c>
      <c r="L902" s="13">
        <v>6000</v>
      </c>
      <c r="M902" s="16">
        <v>6000</v>
      </c>
      <c r="N902" s="171">
        <v>6000</v>
      </c>
      <c r="O902" s="16">
        <v>5064</v>
      </c>
      <c r="P902" s="13">
        <v>5064</v>
      </c>
      <c r="Q902" s="16">
        <v>12703</v>
      </c>
      <c r="R902" s="13">
        <v>12703</v>
      </c>
      <c r="S902" s="16">
        <v>6990.76</v>
      </c>
      <c r="T902" s="13">
        <v>6990.76</v>
      </c>
      <c r="U902" s="16">
        <v>0</v>
      </c>
      <c r="V902" s="13">
        <v>0</v>
      </c>
    </row>
    <row r="903" spans="1:22" ht="15" customHeight="1" x14ac:dyDescent="0.25">
      <c r="A903" s="5" t="s">
        <v>1689</v>
      </c>
      <c r="B903" s="6" t="s">
        <v>1690</v>
      </c>
      <c r="C903" s="5" t="s">
        <v>1691</v>
      </c>
      <c r="D903" s="6"/>
      <c r="E903" s="6" t="s">
        <v>504</v>
      </c>
      <c r="F903" s="229">
        <v>1</v>
      </c>
      <c r="I903" s="16">
        <v>7864</v>
      </c>
      <c r="J903" s="13">
        <v>7864</v>
      </c>
      <c r="K903" s="16">
        <v>6200</v>
      </c>
      <c r="L903" s="13">
        <v>6200</v>
      </c>
      <c r="M903" s="16">
        <v>6200</v>
      </c>
      <c r="N903" s="171">
        <v>6200</v>
      </c>
      <c r="O903" s="16">
        <v>5432</v>
      </c>
      <c r="P903" s="13">
        <v>5432</v>
      </c>
      <c r="Q903" s="16">
        <v>11350</v>
      </c>
      <c r="R903" s="13">
        <v>11350</v>
      </c>
      <c r="S903" s="16">
        <v>7259.63</v>
      </c>
      <c r="T903" s="13">
        <v>7259.63</v>
      </c>
      <c r="U903" s="16">
        <v>0</v>
      </c>
      <c r="V903" s="13">
        <v>0</v>
      </c>
    </row>
    <row r="904" spans="1:22" ht="15" customHeight="1" x14ac:dyDescent="0.25">
      <c r="A904" s="5" t="s">
        <v>1692</v>
      </c>
      <c r="B904" s="6" t="s">
        <v>1693</v>
      </c>
      <c r="C904" s="5" t="s">
        <v>1635</v>
      </c>
      <c r="D904" s="6"/>
      <c r="E904" s="6" t="s">
        <v>504</v>
      </c>
      <c r="F904" s="229">
        <v>1</v>
      </c>
      <c r="I904" s="16">
        <v>8764</v>
      </c>
      <c r="J904" s="13">
        <v>8764</v>
      </c>
      <c r="K904" s="16">
        <v>6900</v>
      </c>
      <c r="L904" s="13">
        <v>6900</v>
      </c>
      <c r="M904" s="16">
        <v>6900</v>
      </c>
      <c r="N904" s="171">
        <v>6900</v>
      </c>
      <c r="O904" s="16">
        <v>5920</v>
      </c>
      <c r="P904" s="13">
        <v>5920</v>
      </c>
      <c r="Q904" s="16">
        <v>12344</v>
      </c>
      <c r="R904" s="13">
        <v>12344</v>
      </c>
      <c r="S904" s="16">
        <v>7528.51</v>
      </c>
      <c r="T904" s="13">
        <v>7528.51</v>
      </c>
      <c r="U904" s="16">
        <v>0</v>
      </c>
      <c r="V904" s="13">
        <v>0</v>
      </c>
    </row>
    <row r="905" spans="1:22" ht="15" customHeight="1" x14ac:dyDescent="0.25">
      <c r="A905" s="5" t="s">
        <v>1694</v>
      </c>
      <c r="B905" s="6" t="s">
        <v>1695</v>
      </c>
      <c r="C905" s="5" t="s">
        <v>1638</v>
      </c>
      <c r="D905" s="6"/>
      <c r="E905" s="6" t="s">
        <v>504</v>
      </c>
      <c r="F905" s="229">
        <v>1</v>
      </c>
      <c r="I905" s="16">
        <v>9420</v>
      </c>
      <c r="J905" s="13">
        <v>9420</v>
      </c>
      <c r="K905" s="16">
        <v>7500</v>
      </c>
      <c r="L905" s="13">
        <v>7500</v>
      </c>
      <c r="M905" s="16">
        <v>7500</v>
      </c>
      <c r="N905" s="171">
        <v>7500</v>
      </c>
      <c r="O905" s="16">
        <v>6783</v>
      </c>
      <c r="P905" s="13">
        <v>6783</v>
      </c>
      <c r="Q905" s="16">
        <v>13225</v>
      </c>
      <c r="R905" s="13">
        <v>13225</v>
      </c>
      <c r="S905" s="16">
        <v>8066.26</v>
      </c>
      <c r="T905" s="13">
        <v>8066.26</v>
      </c>
      <c r="U905" s="16">
        <v>0</v>
      </c>
      <c r="V905" s="13">
        <v>0</v>
      </c>
    </row>
    <row r="906" spans="1:22" ht="15" customHeight="1" x14ac:dyDescent="0.25">
      <c r="A906" s="5" t="s">
        <v>1696</v>
      </c>
      <c r="B906" s="6" t="s">
        <v>1697</v>
      </c>
      <c r="C906" s="5" t="s">
        <v>1641</v>
      </c>
      <c r="D906" s="6"/>
      <c r="E906" s="6" t="s">
        <v>504</v>
      </c>
      <c r="F906" s="229">
        <v>4</v>
      </c>
      <c r="I906" s="16">
        <v>10312</v>
      </c>
      <c r="J906" s="13">
        <v>41248</v>
      </c>
      <c r="K906" s="16">
        <v>8350</v>
      </c>
      <c r="L906" s="13">
        <v>33400</v>
      </c>
      <c r="M906" s="16">
        <v>8350</v>
      </c>
      <c r="N906" s="171">
        <v>33400</v>
      </c>
      <c r="O906" s="16">
        <v>7660</v>
      </c>
      <c r="P906" s="13">
        <v>30640</v>
      </c>
      <c r="Q906" s="16">
        <v>15286</v>
      </c>
      <c r="R906" s="13">
        <v>61144</v>
      </c>
      <c r="S906" s="16">
        <v>8604.01</v>
      </c>
      <c r="T906" s="13">
        <v>34416.04</v>
      </c>
      <c r="U906" s="16">
        <v>0</v>
      </c>
      <c r="V906" s="13">
        <v>0</v>
      </c>
    </row>
    <row r="907" spans="1:22" ht="15" customHeight="1" x14ac:dyDescent="0.25">
      <c r="A907" s="5" t="s">
        <v>1698</v>
      </c>
      <c r="B907" s="6" t="s">
        <v>1699</v>
      </c>
      <c r="C907" s="5" t="s">
        <v>1700</v>
      </c>
      <c r="D907" s="6"/>
      <c r="E907" s="6" t="s">
        <v>504</v>
      </c>
      <c r="F907" s="229">
        <v>3</v>
      </c>
      <c r="I907" s="16">
        <v>11050</v>
      </c>
      <c r="J907" s="13">
        <v>33150</v>
      </c>
      <c r="K907" s="16">
        <v>9100</v>
      </c>
      <c r="L907" s="13">
        <v>27300</v>
      </c>
      <c r="M907" s="16">
        <v>9100</v>
      </c>
      <c r="N907" s="171">
        <v>27300</v>
      </c>
      <c r="O907" s="16">
        <v>8554</v>
      </c>
      <c r="P907" s="13">
        <v>25662</v>
      </c>
      <c r="Q907" s="16">
        <v>17005</v>
      </c>
      <c r="R907" s="13">
        <v>51015</v>
      </c>
      <c r="S907" s="16">
        <v>9141.76</v>
      </c>
      <c r="T907" s="13">
        <v>27425.279999999999</v>
      </c>
      <c r="U907" s="16">
        <v>0</v>
      </c>
      <c r="V907" s="13">
        <v>0</v>
      </c>
    </row>
    <row r="908" spans="1:22" ht="15" customHeight="1" x14ac:dyDescent="0.25">
      <c r="A908" s="1"/>
      <c r="B908" s="4" t="s">
        <v>32</v>
      </c>
      <c r="C908" s="8" t="s">
        <v>33</v>
      </c>
      <c r="I908" s="245"/>
      <c r="J908" s="245"/>
      <c r="K908" s="245"/>
      <c r="L908" s="245"/>
      <c r="M908" s="245"/>
      <c r="N908" s="245"/>
      <c r="O908" s="245"/>
      <c r="P908" s="245"/>
      <c r="Q908" s="245"/>
      <c r="R908" s="245"/>
      <c r="S908" s="245"/>
      <c r="T908" s="245"/>
      <c r="U908" s="245"/>
      <c r="V908" s="245"/>
    </row>
    <row r="909" spans="1:22" ht="15" customHeight="1" x14ac:dyDescent="0.25">
      <c r="A909" s="5" t="s">
        <v>1701</v>
      </c>
      <c r="B909" s="6" t="s">
        <v>35</v>
      </c>
      <c r="C909" s="5" t="s">
        <v>1702</v>
      </c>
      <c r="I909" s="245"/>
      <c r="J909" s="245"/>
      <c r="K909" s="245"/>
      <c r="L909" s="245"/>
      <c r="M909" s="245"/>
      <c r="N909" s="245"/>
      <c r="O909" s="245"/>
      <c r="P909" s="245"/>
      <c r="Q909" s="245"/>
      <c r="R909" s="245"/>
      <c r="S909" s="245"/>
      <c r="T909" s="245"/>
      <c r="U909" s="245"/>
      <c r="V909" s="245"/>
    </row>
    <row r="910" spans="1:22" ht="45" customHeight="1" x14ac:dyDescent="0.25">
      <c r="A910" s="1"/>
      <c r="B910" s="4" t="s">
        <v>68</v>
      </c>
      <c r="C910" s="8" t="s">
        <v>69</v>
      </c>
      <c r="D910" s="4" t="s">
        <v>70</v>
      </c>
      <c r="E910" s="4" t="s">
        <v>71</v>
      </c>
      <c r="F910" s="228" t="s">
        <v>72</v>
      </c>
      <c r="I910" s="14" t="s">
        <v>73</v>
      </c>
      <c r="J910" s="15" t="s">
        <v>28</v>
      </c>
      <c r="K910" s="14" t="s">
        <v>73</v>
      </c>
      <c r="L910" s="15" t="s">
        <v>28</v>
      </c>
      <c r="M910" s="14" t="s">
        <v>73</v>
      </c>
      <c r="N910" s="172" t="s">
        <v>28</v>
      </c>
      <c r="O910" s="14" t="s">
        <v>73</v>
      </c>
      <c r="P910" s="15" t="s">
        <v>28</v>
      </c>
      <c r="Q910" s="14" t="s">
        <v>73</v>
      </c>
      <c r="R910" s="15" t="s">
        <v>28</v>
      </c>
      <c r="S910" s="14" t="s">
        <v>73</v>
      </c>
      <c r="T910" s="15" t="s">
        <v>28</v>
      </c>
      <c r="U910" s="14" t="s">
        <v>73</v>
      </c>
      <c r="V910" s="15" t="s">
        <v>28</v>
      </c>
    </row>
    <row r="911" spans="1:22" ht="15" customHeight="1" x14ac:dyDescent="0.25">
      <c r="A911" s="5" t="s">
        <v>1703</v>
      </c>
      <c r="B911" s="6" t="s">
        <v>1704</v>
      </c>
      <c r="C911" s="5" t="s">
        <v>1705</v>
      </c>
      <c r="D911" s="6"/>
      <c r="E911" s="6" t="s">
        <v>504</v>
      </c>
      <c r="F911" s="229">
        <v>213</v>
      </c>
      <c r="I911" s="16">
        <v>998</v>
      </c>
      <c r="J911" s="13">
        <v>212574</v>
      </c>
      <c r="K911" s="16">
        <v>200</v>
      </c>
      <c r="L911" s="13">
        <v>42600</v>
      </c>
      <c r="M911" s="16">
        <v>200</v>
      </c>
      <c r="N911" s="171">
        <v>42600</v>
      </c>
      <c r="O911" s="16">
        <v>254</v>
      </c>
      <c r="P911" s="13">
        <v>54102</v>
      </c>
      <c r="Q911" s="16">
        <v>1406</v>
      </c>
      <c r="R911" s="13">
        <v>299478</v>
      </c>
      <c r="S911" s="16">
        <v>1075.5</v>
      </c>
      <c r="T911" s="13">
        <v>229081.5</v>
      </c>
      <c r="U911" s="16">
        <v>0</v>
      </c>
      <c r="V911" s="13">
        <v>0</v>
      </c>
    </row>
    <row r="912" spans="1:22" ht="15" customHeight="1" x14ac:dyDescent="0.25">
      <c r="A912" s="5" t="s">
        <v>1706</v>
      </c>
      <c r="B912" s="6" t="s">
        <v>1707</v>
      </c>
      <c r="C912" s="5" t="s">
        <v>1708</v>
      </c>
      <c r="D912" s="6"/>
      <c r="E912" s="6" t="s">
        <v>504</v>
      </c>
      <c r="F912" s="229">
        <v>216</v>
      </c>
      <c r="I912" s="16">
        <v>1015</v>
      </c>
      <c r="J912" s="13">
        <v>219240</v>
      </c>
      <c r="K912" s="16">
        <v>200</v>
      </c>
      <c r="L912" s="13">
        <v>43200</v>
      </c>
      <c r="M912" s="16">
        <v>200</v>
      </c>
      <c r="N912" s="171">
        <v>43200</v>
      </c>
      <c r="O912" s="16">
        <v>254</v>
      </c>
      <c r="P912" s="13">
        <v>54864</v>
      </c>
      <c r="Q912" s="16">
        <v>1406</v>
      </c>
      <c r="R912" s="13">
        <v>303696</v>
      </c>
      <c r="S912" s="16">
        <v>914.18</v>
      </c>
      <c r="T912" s="13">
        <v>197462.88</v>
      </c>
      <c r="U912" s="16">
        <v>0</v>
      </c>
      <c r="V912" s="13">
        <v>0</v>
      </c>
    </row>
    <row r="913" spans="1:22" ht="15" customHeight="1" x14ac:dyDescent="0.25">
      <c r="A913" s="5" t="s">
        <v>1709</v>
      </c>
      <c r="B913" s="6" t="s">
        <v>1710</v>
      </c>
      <c r="C913" s="5" t="s">
        <v>1711</v>
      </c>
      <c r="D913" s="6"/>
      <c r="E913" s="6" t="s">
        <v>504</v>
      </c>
      <c r="F913" s="229">
        <v>132</v>
      </c>
      <c r="I913" s="16">
        <v>318</v>
      </c>
      <c r="J913" s="13">
        <v>41976</v>
      </c>
      <c r="K913" s="16">
        <v>200</v>
      </c>
      <c r="L913" s="13">
        <v>26400</v>
      </c>
      <c r="M913" s="16">
        <v>200</v>
      </c>
      <c r="N913" s="171">
        <v>26400</v>
      </c>
      <c r="O913" s="16">
        <v>254</v>
      </c>
      <c r="P913" s="13">
        <v>33528</v>
      </c>
      <c r="Q913" s="16">
        <v>543</v>
      </c>
      <c r="R913" s="13">
        <v>71676</v>
      </c>
      <c r="S913" s="16">
        <v>268.88</v>
      </c>
      <c r="T913" s="13">
        <v>35492.160000000003</v>
      </c>
      <c r="U913" s="16">
        <v>0</v>
      </c>
      <c r="V913" s="13">
        <v>0</v>
      </c>
    </row>
    <row r="914" spans="1:22" ht="15" customHeight="1" x14ac:dyDescent="0.25">
      <c r="A914" s="1"/>
      <c r="B914" s="4" t="s">
        <v>32</v>
      </c>
      <c r="C914" s="8" t="s">
        <v>33</v>
      </c>
      <c r="I914" s="245"/>
      <c r="J914" s="245"/>
      <c r="K914" s="245"/>
      <c r="L914" s="245"/>
      <c r="M914" s="245"/>
      <c r="N914" s="245"/>
      <c r="O914" s="245"/>
      <c r="P914" s="245"/>
      <c r="Q914" s="245"/>
      <c r="R914" s="245"/>
      <c r="S914" s="245"/>
      <c r="T914" s="245"/>
      <c r="U914" s="245"/>
      <c r="V914" s="245"/>
    </row>
    <row r="915" spans="1:22" ht="15" customHeight="1" x14ac:dyDescent="0.25">
      <c r="A915" s="5" t="s">
        <v>1712</v>
      </c>
      <c r="B915" s="6" t="s">
        <v>35</v>
      </c>
      <c r="C915" s="5" t="s">
        <v>1713</v>
      </c>
      <c r="I915" s="245"/>
      <c r="J915" s="245"/>
      <c r="K915" s="245"/>
      <c r="L915" s="245"/>
      <c r="M915" s="245"/>
      <c r="N915" s="245"/>
      <c r="O915" s="245"/>
      <c r="P915" s="245"/>
      <c r="Q915" s="245"/>
      <c r="R915" s="245"/>
      <c r="S915" s="245"/>
      <c r="T915" s="245"/>
      <c r="U915" s="245"/>
      <c r="V915" s="245"/>
    </row>
    <row r="916" spans="1:22" ht="15" customHeight="1" x14ac:dyDescent="0.25">
      <c r="A916" s="5" t="s">
        <v>1714</v>
      </c>
      <c r="B916" s="6" t="s">
        <v>35</v>
      </c>
      <c r="C916" s="5" t="s">
        <v>1715</v>
      </c>
      <c r="I916" s="245"/>
      <c r="J916" s="245"/>
      <c r="K916" s="245"/>
      <c r="L916" s="245"/>
      <c r="M916" s="245"/>
      <c r="N916" s="245"/>
      <c r="O916" s="245"/>
      <c r="P916" s="245"/>
      <c r="Q916" s="245"/>
      <c r="R916" s="245"/>
      <c r="S916" s="245"/>
      <c r="T916" s="245"/>
      <c r="U916" s="245"/>
      <c r="V916" s="245"/>
    </row>
    <row r="917" spans="1:22" ht="45" customHeight="1" x14ac:dyDescent="0.25">
      <c r="A917" s="1"/>
      <c r="B917" s="4" t="s">
        <v>68</v>
      </c>
      <c r="C917" s="8" t="s">
        <v>69</v>
      </c>
      <c r="D917" s="4" t="s">
        <v>70</v>
      </c>
      <c r="E917" s="4" t="s">
        <v>71</v>
      </c>
      <c r="F917" s="228" t="s">
        <v>72</v>
      </c>
      <c r="I917" s="14" t="s">
        <v>73</v>
      </c>
      <c r="J917" s="15" t="s">
        <v>28</v>
      </c>
      <c r="K917" s="14" t="s">
        <v>73</v>
      </c>
      <c r="L917" s="15" t="s">
        <v>28</v>
      </c>
      <c r="M917" s="14" t="s">
        <v>73</v>
      </c>
      <c r="N917" s="172" t="s">
        <v>28</v>
      </c>
      <c r="O917" s="14" t="s">
        <v>73</v>
      </c>
      <c r="P917" s="15" t="s">
        <v>28</v>
      </c>
      <c r="Q917" s="14" t="s">
        <v>73</v>
      </c>
      <c r="R917" s="15" t="s">
        <v>28</v>
      </c>
      <c r="S917" s="14" t="s">
        <v>73</v>
      </c>
      <c r="T917" s="15" t="s">
        <v>28</v>
      </c>
      <c r="U917" s="14" t="s">
        <v>73</v>
      </c>
      <c r="V917" s="15" t="s">
        <v>28</v>
      </c>
    </row>
    <row r="918" spans="1:22" ht="15" customHeight="1" x14ac:dyDescent="0.25">
      <c r="A918" s="5" t="s">
        <v>1716</v>
      </c>
      <c r="B918" s="6" t="s">
        <v>1717</v>
      </c>
      <c r="C918" s="5" t="s">
        <v>1718</v>
      </c>
      <c r="D918" s="6"/>
      <c r="E918" s="6" t="s">
        <v>504</v>
      </c>
      <c r="F918" s="229">
        <v>300</v>
      </c>
      <c r="I918" s="16">
        <v>38</v>
      </c>
      <c r="J918" s="13">
        <v>11400</v>
      </c>
      <c r="K918" s="16">
        <v>50</v>
      </c>
      <c r="L918" s="13">
        <v>15000</v>
      </c>
      <c r="M918" s="16">
        <v>50</v>
      </c>
      <c r="N918" s="171">
        <v>15000</v>
      </c>
      <c r="O918" s="16">
        <v>507</v>
      </c>
      <c r="P918" s="13">
        <v>152100</v>
      </c>
      <c r="Q918" s="16">
        <v>41</v>
      </c>
      <c r="R918" s="13">
        <v>12300</v>
      </c>
      <c r="S918" s="16">
        <v>107.55</v>
      </c>
      <c r="T918" s="13">
        <v>32265</v>
      </c>
      <c r="U918" s="16">
        <v>0</v>
      </c>
      <c r="V918" s="13">
        <v>0</v>
      </c>
    </row>
    <row r="919" spans="1:22" ht="15" customHeight="1" x14ac:dyDescent="0.25">
      <c r="A919" s="5" t="s">
        <v>1719</v>
      </c>
      <c r="B919" s="6" t="s">
        <v>1720</v>
      </c>
      <c r="C919" s="5" t="s">
        <v>1721</v>
      </c>
      <c r="D919" s="6"/>
      <c r="E919" s="6" t="s">
        <v>504</v>
      </c>
      <c r="F919" s="229">
        <v>50</v>
      </c>
      <c r="I919" s="16">
        <v>76</v>
      </c>
      <c r="J919" s="13">
        <v>3800</v>
      </c>
      <c r="K919" s="16">
        <v>85</v>
      </c>
      <c r="L919" s="13">
        <v>4250</v>
      </c>
      <c r="M919" s="16">
        <v>85</v>
      </c>
      <c r="N919" s="171">
        <v>4250</v>
      </c>
      <c r="O919" s="16">
        <v>520</v>
      </c>
      <c r="P919" s="13">
        <v>26000</v>
      </c>
      <c r="Q919" s="16">
        <v>75</v>
      </c>
      <c r="R919" s="13">
        <v>3750</v>
      </c>
      <c r="S919" s="16">
        <v>161.33000000000001</v>
      </c>
      <c r="T919" s="13">
        <v>8066.5</v>
      </c>
      <c r="U919" s="16">
        <v>0</v>
      </c>
      <c r="V919" s="13">
        <v>0</v>
      </c>
    </row>
    <row r="920" spans="1:22" ht="15" customHeight="1" x14ac:dyDescent="0.25">
      <c r="A920" s="5" t="s">
        <v>1722</v>
      </c>
      <c r="B920" s="6" t="s">
        <v>1723</v>
      </c>
      <c r="C920" s="5" t="s">
        <v>1724</v>
      </c>
      <c r="D920" s="6"/>
      <c r="E920" s="6" t="s">
        <v>504</v>
      </c>
      <c r="F920" s="229">
        <v>10</v>
      </c>
      <c r="I920" s="16">
        <v>114</v>
      </c>
      <c r="J920" s="13">
        <v>1140</v>
      </c>
      <c r="K920" s="16">
        <v>230</v>
      </c>
      <c r="L920" s="13">
        <v>2300</v>
      </c>
      <c r="M920" s="16">
        <v>230</v>
      </c>
      <c r="N920" s="171">
        <v>2300</v>
      </c>
      <c r="O920" s="16">
        <v>543</v>
      </c>
      <c r="P920" s="13">
        <v>5430</v>
      </c>
      <c r="Q920" s="16">
        <v>128</v>
      </c>
      <c r="R920" s="13">
        <v>1280</v>
      </c>
      <c r="S920" s="16">
        <v>188.21</v>
      </c>
      <c r="T920" s="13">
        <v>1882.1</v>
      </c>
      <c r="U920" s="16">
        <v>0</v>
      </c>
      <c r="V920" s="13">
        <v>0</v>
      </c>
    </row>
    <row r="921" spans="1:22" ht="15" customHeight="1" x14ac:dyDescent="0.25">
      <c r="A921" s="5" t="s">
        <v>1725</v>
      </c>
      <c r="B921" s="6" t="s">
        <v>1726</v>
      </c>
      <c r="C921" s="5" t="s">
        <v>1727</v>
      </c>
      <c r="D921" s="6"/>
      <c r="E921" s="6" t="s">
        <v>504</v>
      </c>
      <c r="F921" s="229">
        <v>5</v>
      </c>
      <c r="I921" s="16">
        <v>226</v>
      </c>
      <c r="J921" s="13">
        <v>1130</v>
      </c>
      <c r="K921" s="16">
        <v>285</v>
      </c>
      <c r="L921" s="13">
        <v>1425</v>
      </c>
      <c r="M921" s="16">
        <v>285</v>
      </c>
      <c r="N921" s="171">
        <v>1425</v>
      </c>
      <c r="O921" s="16">
        <v>567</v>
      </c>
      <c r="P921" s="13">
        <v>2835</v>
      </c>
      <c r="Q921" s="16">
        <v>217</v>
      </c>
      <c r="R921" s="13">
        <v>1085</v>
      </c>
      <c r="S921" s="16">
        <v>209.72</v>
      </c>
      <c r="T921" s="13">
        <v>1048.5999999999999</v>
      </c>
      <c r="U921" s="16">
        <v>0</v>
      </c>
      <c r="V921" s="13">
        <v>0</v>
      </c>
    </row>
    <row r="922" spans="1:22" ht="15" customHeight="1" x14ac:dyDescent="0.25">
      <c r="A922" s="5" t="s">
        <v>1728</v>
      </c>
      <c r="B922" s="6" t="s">
        <v>1729</v>
      </c>
      <c r="C922" s="5" t="s">
        <v>1730</v>
      </c>
      <c r="D922" s="6"/>
      <c r="E922" s="6" t="s">
        <v>504</v>
      </c>
      <c r="F922" s="229">
        <v>5</v>
      </c>
      <c r="I922" s="16">
        <v>286</v>
      </c>
      <c r="J922" s="13">
        <v>1430</v>
      </c>
      <c r="K922" s="16">
        <v>420</v>
      </c>
      <c r="L922" s="13">
        <v>2100</v>
      </c>
      <c r="M922" s="16">
        <v>420</v>
      </c>
      <c r="N922" s="171">
        <v>2100</v>
      </c>
      <c r="O922" s="16">
        <v>593</v>
      </c>
      <c r="P922" s="13">
        <v>2965</v>
      </c>
      <c r="Q922" s="16">
        <v>230</v>
      </c>
      <c r="R922" s="13">
        <v>1150</v>
      </c>
      <c r="S922" s="16">
        <v>215.1</v>
      </c>
      <c r="T922" s="13">
        <v>1075.5</v>
      </c>
      <c r="U922" s="16">
        <v>0</v>
      </c>
      <c r="V922" s="13">
        <v>0</v>
      </c>
    </row>
    <row r="923" spans="1:22" ht="15" customHeight="1" x14ac:dyDescent="0.25">
      <c r="A923" s="5" t="s">
        <v>1731</v>
      </c>
      <c r="B923" s="6" t="s">
        <v>1732</v>
      </c>
      <c r="C923" s="5" t="s">
        <v>1733</v>
      </c>
      <c r="D923" s="6"/>
      <c r="E923" s="6" t="s">
        <v>504</v>
      </c>
      <c r="F923" s="229">
        <v>90</v>
      </c>
      <c r="I923" s="16">
        <v>62</v>
      </c>
      <c r="J923" s="13">
        <v>5580</v>
      </c>
      <c r="K923" s="16">
        <v>110</v>
      </c>
      <c r="L923" s="13">
        <v>9900</v>
      </c>
      <c r="M923" s="16">
        <v>110</v>
      </c>
      <c r="N923" s="171">
        <v>9900</v>
      </c>
      <c r="O923" s="16">
        <v>567</v>
      </c>
      <c r="P923" s="13">
        <v>51030</v>
      </c>
      <c r="Q923" s="16">
        <v>124</v>
      </c>
      <c r="R923" s="13">
        <v>11160</v>
      </c>
      <c r="S923" s="16">
        <v>215.1</v>
      </c>
      <c r="T923" s="13">
        <v>19359</v>
      </c>
      <c r="U923" s="16">
        <v>0</v>
      </c>
      <c r="V923" s="13">
        <v>0</v>
      </c>
    </row>
    <row r="924" spans="1:22" ht="15" customHeight="1" x14ac:dyDescent="0.25">
      <c r="A924" s="5" t="s">
        <v>1734</v>
      </c>
      <c r="B924" s="6" t="s">
        <v>1735</v>
      </c>
      <c r="C924" s="5" t="s">
        <v>1736</v>
      </c>
      <c r="D924" s="6"/>
      <c r="E924" s="6" t="s">
        <v>504</v>
      </c>
      <c r="F924" s="229">
        <v>25</v>
      </c>
      <c r="I924" s="16">
        <v>129</v>
      </c>
      <c r="J924" s="13">
        <v>3225</v>
      </c>
      <c r="K924" s="16">
        <v>350</v>
      </c>
      <c r="L924" s="13">
        <v>8750</v>
      </c>
      <c r="M924" s="16">
        <v>350</v>
      </c>
      <c r="N924" s="171">
        <v>8750</v>
      </c>
      <c r="O924" s="16">
        <v>579</v>
      </c>
      <c r="P924" s="13">
        <v>14475</v>
      </c>
      <c r="Q924" s="16">
        <v>224</v>
      </c>
      <c r="R924" s="13">
        <v>5600</v>
      </c>
      <c r="S924" s="16">
        <v>225.86</v>
      </c>
      <c r="T924" s="13">
        <v>5646.5</v>
      </c>
      <c r="U924" s="16">
        <v>0</v>
      </c>
      <c r="V924" s="13">
        <v>0</v>
      </c>
    </row>
    <row r="925" spans="1:22" ht="15" customHeight="1" x14ac:dyDescent="0.25">
      <c r="A925" s="5" t="s">
        <v>1737</v>
      </c>
      <c r="B925" s="6" t="s">
        <v>1738</v>
      </c>
      <c r="C925" s="5" t="s">
        <v>1739</v>
      </c>
      <c r="D925" s="6"/>
      <c r="E925" s="6" t="s">
        <v>504</v>
      </c>
      <c r="F925" s="229">
        <v>10</v>
      </c>
      <c r="I925" s="16">
        <v>194</v>
      </c>
      <c r="J925" s="13">
        <v>1940</v>
      </c>
      <c r="K925" s="16">
        <v>400</v>
      </c>
      <c r="L925" s="13">
        <v>4000</v>
      </c>
      <c r="M925" s="16">
        <v>400</v>
      </c>
      <c r="N925" s="171">
        <v>4000</v>
      </c>
      <c r="O925" s="16">
        <v>604</v>
      </c>
      <c r="P925" s="13">
        <v>6040</v>
      </c>
      <c r="Q925" s="16">
        <v>384</v>
      </c>
      <c r="R925" s="13">
        <v>3840</v>
      </c>
      <c r="S925" s="16">
        <v>241.99</v>
      </c>
      <c r="T925" s="13">
        <v>2419.9</v>
      </c>
      <c r="U925" s="16">
        <v>0</v>
      </c>
      <c r="V925" s="13">
        <v>0</v>
      </c>
    </row>
    <row r="926" spans="1:22" ht="15" customHeight="1" x14ac:dyDescent="0.25">
      <c r="A926" s="5" t="s">
        <v>1740</v>
      </c>
      <c r="B926" s="6" t="s">
        <v>1741</v>
      </c>
      <c r="C926" s="5" t="s">
        <v>1742</v>
      </c>
      <c r="D926" s="6"/>
      <c r="E926" s="6" t="s">
        <v>504</v>
      </c>
      <c r="F926" s="229">
        <v>5</v>
      </c>
      <c r="I926" s="16">
        <v>302</v>
      </c>
      <c r="J926" s="13">
        <v>1510</v>
      </c>
      <c r="K926" s="16">
        <v>450</v>
      </c>
      <c r="L926" s="13">
        <v>2250</v>
      </c>
      <c r="M926" s="16">
        <v>450</v>
      </c>
      <c r="N926" s="171">
        <v>2250</v>
      </c>
      <c r="O926" s="16">
        <v>628</v>
      </c>
      <c r="P926" s="13">
        <v>3140</v>
      </c>
      <c r="Q926" s="16">
        <v>652</v>
      </c>
      <c r="R926" s="13">
        <v>3260</v>
      </c>
      <c r="S926" s="16">
        <v>322.64999999999998</v>
      </c>
      <c r="T926" s="13">
        <v>1613.25</v>
      </c>
      <c r="U926" s="16">
        <v>0</v>
      </c>
      <c r="V926" s="13">
        <v>0</v>
      </c>
    </row>
    <row r="927" spans="1:22" ht="15" customHeight="1" x14ac:dyDescent="0.25">
      <c r="A927" s="5" t="s">
        <v>1743</v>
      </c>
      <c r="B927" s="6" t="s">
        <v>1744</v>
      </c>
      <c r="C927" s="5" t="s">
        <v>1745</v>
      </c>
      <c r="D927" s="6"/>
      <c r="E927" s="6" t="s">
        <v>504</v>
      </c>
      <c r="F927" s="229">
        <v>5</v>
      </c>
      <c r="I927" s="16">
        <v>361</v>
      </c>
      <c r="J927" s="13">
        <v>1805</v>
      </c>
      <c r="K927" s="16">
        <v>500</v>
      </c>
      <c r="L927" s="13">
        <v>2500</v>
      </c>
      <c r="M927" s="16">
        <v>500</v>
      </c>
      <c r="N927" s="171">
        <v>2500</v>
      </c>
      <c r="O927" s="16">
        <v>652</v>
      </c>
      <c r="P927" s="13">
        <v>3260</v>
      </c>
      <c r="Q927" s="16">
        <v>690</v>
      </c>
      <c r="R927" s="13">
        <v>3450</v>
      </c>
      <c r="S927" s="16">
        <v>376.43</v>
      </c>
      <c r="T927" s="13">
        <v>1882.15</v>
      </c>
      <c r="U927" s="16">
        <v>0</v>
      </c>
      <c r="V927" s="13">
        <v>0</v>
      </c>
    </row>
    <row r="928" spans="1:22" ht="15" customHeight="1" x14ac:dyDescent="0.25">
      <c r="A928" s="1"/>
      <c r="B928" s="4" t="s">
        <v>32</v>
      </c>
      <c r="C928" s="8" t="s">
        <v>33</v>
      </c>
      <c r="I928" s="245"/>
      <c r="J928" s="245"/>
      <c r="K928" s="245"/>
      <c r="L928" s="245"/>
      <c r="M928" s="245"/>
      <c r="N928" s="245"/>
      <c r="O928" s="245"/>
      <c r="P928" s="245"/>
      <c r="Q928" s="245"/>
      <c r="R928" s="245"/>
      <c r="S928" s="245"/>
      <c r="T928" s="245"/>
      <c r="U928" s="245"/>
      <c r="V928" s="245"/>
    </row>
    <row r="929" spans="1:22" ht="15" customHeight="1" x14ac:dyDescent="0.25">
      <c r="A929" s="5" t="s">
        <v>1746</v>
      </c>
      <c r="B929" s="6" t="s">
        <v>35</v>
      </c>
      <c r="C929" s="5" t="s">
        <v>1747</v>
      </c>
      <c r="I929" s="245"/>
      <c r="J929" s="245"/>
      <c r="K929" s="245"/>
      <c r="L929" s="245"/>
      <c r="M929" s="245"/>
      <c r="N929" s="245"/>
      <c r="O929" s="245"/>
      <c r="P929" s="245"/>
      <c r="Q929" s="245"/>
      <c r="R929" s="245"/>
      <c r="S929" s="245"/>
      <c r="T929" s="245"/>
      <c r="U929" s="245"/>
      <c r="V929" s="245"/>
    </row>
    <row r="930" spans="1:22" ht="45" customHeight="1" x14ac:dyDescent="0.25">
      <c r="A930" s="1"/>
      <c r="B930" s="4" t="s">
        <v>68</v>
      </c>
      <c r="C930" s="8" t="s">
        <v>69</v>
      </c>
      <c r="D930" s="4" t="s">
        <v>70</v>
      </c>
      <c r="E930" s="4" t="s">
        <v>71</v>
      </c>
      <c r="F930" s="228" t="s">
        <v>72</v>
      </c>
      <c r="I930" s="14" t="s">
        <v>73</v>
      </c>
      <c r="J930" s="15" t="s">
        <v>28</v>
      </c>
      <c r="K930" s="14" t="s">
        <v>73</v>
      </c>
      <c r="L930" s="15" t="s">
        <v>28</v>
      </c>
      <c r="M930" s="14" t="s">
        <v>73</v>
      </c>
      <c r="N930" s="172" t="s">
        <v>28</v>
      </c>
      <c r="O930" s="14" t="s">
        <v>73</v>
      </c>
      <c r="P930" s="15" t="s">
        <v>28</v>
      </c>
      <c r="Q930" s="14" t="s">
        <v>73</v>
      </c>
      <c r="R930" s="15" t="s">
        <v>28</v>
      </c>
      <c r="S930" s="14" t="s">
        <v>73</v>
      </c>
      <c r="T930" s="15" t="s">
        <v>28</v>
      </c>
      <c r="U930" s="14" t="s">
        <v>73</v>
      </c>
      <c r="V930" s="15" t="s">
        <v>28</v>
      </c>
    </row>
    <row r="931" spans="1:22" ht="15" customHeight="1" x14ac:dyDescent="0.25">
      <c r="A931" s="5" t="s">
        <v>1748</v>
      </c>
      <c r="B931" s="6" t="s">
        <v>1749</v>
      </c>
      <c r="C931" s="5" t="s">
        <v>1750</v>
      </c>
      <c r="D931" s="6"/>
      <c r="E931" s="6" t="s">
        <v>504</v>
      </c>
      <c r="F931" s="229">
        <v>300</v>
      </c>
      <c r="I931" s="16">
        <v>78</v>
      </c>
      <c r="J931" s="13">
        <v>23400</v>
      </c>
      <c r="K931" s="16">
        <v>250</v>
      </c>
      <c r="L931" s="13">
        <v>75000</v>
      </c>
      <c r="M931" s="16">
        <v>250</v>
      </c>
      <c r="N931" s="171">
        <v>75000</v>
      </c>
      <c r="O931" s="16">
        <v>507</v>
      </c>
      <c r="P931" s="13">
        <v>152100</v>
      </c>
      <c r="Q931" s="16">
        <v>375</v>
      </c>
      <c r="R931" s="13">
        <v>112500</v>
      </c>
      <c r="S931" s="16">
        <v>107.55</v>
      </c>
      <c r="T931" s="13">
        <v>32265</v>
      </c>
      <c r="U931" s="16">
        <v>0</v>
      </c>
      <c r="V931" s="13">
        <v>0</v>
      </c>
    </row>
    <row r="932" spans="1:22" ht="15" customHeight="1" x14ac:dyDescent="0.25">
      <c r="A932" s="5" t="s">
        <v>1751</v>
      </c>
      <c r="B932" s="6" t="s">
        <v>1752</v>
      </c>
      <c r="C932" s="5" t="s">
        <v>1753</v>
      </c>
      <c r="D932" s="6"/>
      <c r="E932" s="6" t="s">
        <v>504</v>
      </c>
      <c r="F932" s="229">
        <v>50</v>
      </c>
      <c r="I932" s="16">
        <v>78</v>
      </c>
      <c r="J932" s="13">
        <v>3900</v>
      </c>
      <c r="K932" s="16">
        <v>300</v>
      </c>
      <c r="L932" s="13">
        <v>15000</v>
      </c>
      <c r="M932" s="16">
        <v>300</v>
      </c>
      <c r="N932" s="171">
        <v>15000</v>
      </c>
      <c r="O932" s="16">
        <v>520</v>
      </c>
      <c r="P932" s="13">
        <v>26000</v>
      </c>
      <c r="Q932" s="16">
        <v>404</v>
      </c>
      <c r="R932" s="13">
        <v>20200</v>
      </c>
      <c r="S932" s="16">
        <v>161.33000000000001</v>
      </c>
      <c r="T932" s="13">
        <v>8066.5</v>
      </c>
      <c r="U932" s="16">
        <v>0</v>
      </c>
      <c r="V932" s="13">
        <v>0</v>
      </c>
    </row>
    <row r="933" spans="1:22" ht="15" customHeight="1" x14ac:dyDescent="0.25">
      <c r="A933" s="5" t="s">
        <v>1754</v>
      </c>
      <c r="B933" s="6" t="s">
        <v>1755</v>
      </c>
      <c r="C933" s="5" t="s">
        <v>1724</v>
      </c>
      <c r="D933" s="6"/>
      <c r="E933" s="6" t="s">
        <v>504</v>
      </c>
      <c r="F933" s="229">
        <v>10</v>
      </c>
      <c r="I933" s="16">
        <v>106</v>
      </c>
      <c r="J933" s="13">
        <v>1060</v>
      </c>
      <c r="K933" s="16">
        <v>300</v>
      </c>
      <c r="L933" s="13">
        <v>3000</v>
      </c>
      <c r="M933" s="16">
        <v>300</v>
      </c>
      <c r="N933" s="171">
        <v>3000</v>
      </c>
      <c r="O933" s="16">
        <v>543</v>
      </c>
      <c r="P933" s="13">
        <v>5430</v>
      </c>
      <c r="Q933" s="16">
        <v>404</v>
      </c>
      <c r="R933" s="13">
        <v>4040</v>
      </c>
      <c r="S933" s="16">
        <v>188.21</v>
      </c>
      <c r="T933" s="13">
        <v>1882.1</v>
      </c>
      <c r="U933" s="16">
        <v>0</v>
      </c>
      <c r="V933" s="13">
        <v>0</v>
      </c>
    </row>
    <row r="934" spans="1:22" ht="15" customHeight="1" x14ac:dyDescent="0.25">
      <c r="A934" s="5" t="s">
        <v>1756</v>
      </c>
      <c r="B934" s="6" t="s">
        <v>1757</v>
      </c>
      <c r="C934" s="5" t="s">
        <v>1727</v>
      </c>
      <c r="D934" s="6"/>
      <c r="E934" s="6" t="s">
        <v>504</v>
      </c>
      <c r="F934" s="229">
        <v>5</v>
      </c>
      <c r="I934" s="16">
        <v>118</v>
      </c>
      <c r="J934" s="13">
        <v>590</v>
      </c>
      <c r="K934" s="16">
        <v>350</v>
      </c>
      <c r="L934" s="13">
        <v>1750</v>
      </c>
      <c r="M934" s="16">
        <v>350</v>
      </c>
      <c r="N934" s="171">
        <v>1750</v>
      </c>
      <c r="O934" s="16">
        <v>567</v>
      </c>
      <c r="P934" s="13">
        <v>2835</v>
      </c>
      <c r="Q934" s="16">
        <v>433</v>
      </c>
      <c r="R934" s="13">
        <v>2165</v>
      </c>
      <c r="S934" s="16">
        <v>209.72</v>
      </c>
      <c r="T934" s="13">
        <v>1048.5999999999999</v>
      </c>
      <c r="U934" s="16">
        <v>0</v>
      </c>
      <c r="V934" s="13">
        <v>0</v>
      </c>
    </row>
    <row r="935" spans="1:22" ht="15" customHeight="1" x14ac:dyDescent="0.25">
      <c r="A935" s="5" t="s">
        <v>1758</v>
      </c>
      <c r="B935" s="6" t="s">
        <v>1759</v>
      </c>
      <c r="C935" s="5" t="s">
        <v>1730</v>
      </c>
      <c r="D935" s="6"/>
      <c r="E935" s="6" t="s">
        <v>504</v>
      </c>
      <c r="F935" s="229">
        <v>5</v>
      </c>
      <c r="I935" s="16">
        <v>118</v>
      </c>
      <c r="J935" s="13">
        <v>590</v>
      </c>
      <c r="K935" s="16">
        <v>400</v>
      </c>
      <c r="L935" s="13">
        <v>2000</v>
      </c>
      <c r="M935" s="16">
        <v>400</v>
      </c>
      <c r="N935" s="171">
        <v>2000</v>
      </c>
      <c r="O935" s="16">
        <v>593</v>
      </c>
      <c r="P935" s="13">
        <v>2965</v>
      </c>
      <c r="Q935" s="16">
        <v>461</v>
      </c>
      <c r="R935" s="13">
        <v>2305</v>
      </c>
      <c r="S935" s="16">
        <v>225.86</v>
      </c>
      <c r="T935" s="13">
        <v>1129.3</v>
      </c>
      <c r="U935" s="16">
        <v>0</v>
      </c>
      <c r="V935" s="13">
        <v>0</v>
      </c>
    </row>
    <row r="936" spans="1:22" ht="15" customHeight="1" x14ac:dyDescent="0.25">
      <c r="A936" s="5" t="s">
        <v>1760</v>
      </c>
      <c r="B936" s="6" t="s">
        <v>1761</v>
      </c>
      <c r="C936" s="5" t="s">
        <v>1733</v>
      </c>
      <c r="D936" s="6"/>
      <c r="E936" s="6" t="s">
        <v>504</v>
      </c>
      <c r="F936" s="229">
        <v>90</v>
      </c>
      <c r="I936" s="16">
        <v>78</v>
      </c>
      <c r="J936" s="13">
        <v>7020</v>
      </c>
      <c r="K936" s="16">
        <v>100</v>
      </c>
      <c r="L936" s="13">
        <v>9000</v>
      </c>
      <c r="M936" s="16">
        <v>100</v>
      </c>
      <c r="N936" s="171">
        <v>9000</v>
      </c>
      <c r="O936" s="16">
        <v>567</v>
      </c>
      <c r="P936" s="13">
        <v>51030</v>
      </c>
      <c r="Q936" s="16">
        <v>455</v>
      </c>
      <c r="R936" s="13">
        <v>40950</v>
      </c>
      <c r="S936" s="16">
        <v>215.1</v>
      </c>
      <c r="T936" s="13">
        <v>19359</v>
      </c>
      <c r="U936" s="16">
        <v>0</v>
      </c>
      <c r="V936" s="13">
        <v>0</v>
      </c>
    </row>
    <row r="937" spans="1:22" ht="15" customHeight="1" x14ac:dyDescent="0.25">
      <c r="A937" s="5" t="s">
        <v>1762</v>
      </c>
      <c r="B937" s="6" t="s">
        <v>1763</v>
      </c>
      <c r="C937" s="5" t="s">
        <v>1736</v>
      </c>
      <c r="D937" s="6"/>
      <c r="E937" s="6" t="s">
        <v>504</v>
      </c>
      <c r="F937" s="229">
        <v>25</v>
      </c>
      <c r="I937" s="16">
        <v>78</v>
      </c>
      <c r="J937" s="13">
        <v>1950</v>
      </c>
      <c r="K937" s="16">
        <v>100</v>
      </c>
      <c r="L937" s="13">
        <v>2500</v>
      </c>
      <c r="M937" s="16">
        <v>100</v>
      </c>
      <c r="N937" s="171">
        <v>2500</v>
      </c>
      <c r="O937" s="16">
        <v>579</v>
      </c>
      <c r="P937" s="13">
        <v>14475</v>
      </c>
      <c r="Q937" s="16">
        <v>483</v>
      </c>
      <c r="R937" s="13">
        <v>12075</v>
      </c>
      <c r="S937" s="16">
        <v>225.86</v>
      </c>
      <c r="T937" s="13">
        <v>5646.5</v>
      </c>
      <c r="U937" s="16">
        <v>0</v>
      </c>
      <c r="V937" s="13">
        <v>0</v>
      </c>
    </row>
    <row r="938" spans="1:22" ht="15" customHeight="1" x14ac:dyDescent="0.25">
      <c r="A938" s="5" t="s">
        <v>1764</v>
      </c>
      <c r="B938" s="6" t="s">
        <v>1765</v>
      </c>
      <c r="C938" s="5" t="s">
        <v>1739</v>
      </c>
      <c r="D938" s="6"/>
      <c r="E938" s="6" t="s">
        <v>504</v>
      </c>
      <c r="F938" s="229">
        <v>10</v>
      </c>
      <c r="I938" s="16">
        <v>106</v>
      </c>
      <c r="J938" s="13">
        <v>1060</v>
      </c>
      <c r="K938" s="16">
        <v>100</v>
      </c>
      <c r="L938" s="13">
        <v>1000</v>
      </c>
      <c r="M938" s="16">
        <v>100</v>
      </c>
      <c r="N938" s="171">
        <v>1000</v>
      </c>
      <c r="O938" s="16">
        <v>604</v>
      </c>
      <c r="P938" s="13">
        <v>6040</v>
      </c>
      <c r="Q938" s="16">
        <v>483</v>
      </c>
      <c r="R938" s="13">
        <v>4830</v>
      </c>
      <c r="S938" s="16">
        <v>241.99</v>
      </c>
      <c r="T938" s="13">
        <v>2419.9</v>
      </c>
      <c r="U938" s="16">
        <v>0</v>
      </c>
      <c r="V938" s="13">
        <v>0</v>
      </c>
    </row>
    <row r="939" spans="1:22" ht="15" customHeight="1" x14ac:dyDescent="0.25">
      <c r="A939" s="5" t="s">
        <v>1766</v>
      </c>
      <c r="B939" s="6" t="s">
        <v>1767</v>
      </c>
      <c r="C939" s="5" t="s">
        <v>1742</v>
      </c>
      <c r="D939" s="6"/>
      <c r="E939" s="6" t="s">
        <v>504</v>
      </c>
      <c r="F939" s="229">
        <v>5</v>
      </c>
      <c r="I939" s="16">
        <v>118</v>
      </c>
      <c r="J939" s="13">
        <v>590</v>
      </c>
      <c r="K939" s="16">
        <v>150</v>
      </c>
      <c r="L939" s="13">
        <v>750</v>
      </c>
      <c r="M939" s="16">
        <v>150</v>
      </c>
      <c r="N939" s="171">
        <v>750</v>
      </c>
      <c r="O939" s="16">
        <v>628</v>
      </c>
      <c r="P939" s="13">
        <v>3140</v>
      </c>
      <c r="Q939" s="16">
        <v>512</v>
      </c>
      <c r="R939" s="13">
        <v>2560</v>
      </c>
      <c r="S939" s="16">
        <v>322.64999999999998</v>
      </c>
      <c r="T939" s="13">
        <v>1613.25</v>
      </c>
      <c r="U939" s="16">
        <v>0</v>
      </c>
      <c r="V939" s="13">
        <v>0</v>
      </c>
    </row>
    <row r="940" spans="1:22" ht="15" customHeight="1" x14ac:dyDescent="0.25">
      <c r="A940" s="5" t="s">
        <v>1768</v>
      </c>
      <c r="B940" s="6" t="s">
        <v>1769</v>
      </c>
      <c r="C940" s="5" t="s">
        <v>1745</v>
      </c>
      <c r="D940" s="6"/>
      <c r="E940" s="6" t="s">
        <v>504</v>
      </c>
      <c r="F940" s="229">
        <v>5</v>
      </c>
      <c r="I940" s="16">
        <v>118</v>
      </c>
      <c r="J940" s="13">
        <v>590</v>
      </c>
      <c r="K940" s="16">
        <v>150</v>
      </c>
      <c r="L940" s="13">
        <v>750</v>
      </c>
      <c r="M940" s="16">
        <v>150</v>
      </c>
      <c r="N940" s="171">
        <v>750</v>
      </c>
      <c r="O940" s="16">
        <v>652</v>
      </c>
      <c r="P940" s="13">
        <v>3260</v>
      </c>
      <c r="Q940" s="16">
        <v>3117</v>
      </c>
      <c r="R940" s="13">
        <v>15585</v>
      </c>
      <c r="S940" s="16">
        <v>349.54</v>
      </c>
      <c r="T940" s="13">
        <v>1747.7</v>
      </c>
      <c r="U940" s="16">
        <v>0</v>
      </c>
      <c r="V940" s="13">
        <v>0</v>
      </c>
    </row>
    <row r="941" spans="1:22" ht="15" customHeight="1" x14ac:dyDescent="0.25">
      <c r="A941" s="1"/>
      <c r="B941" s="4" t="s">
        <v>32</v>
      </c>
      <c r="C941" s="8" t="s">
        <v>33</v>
      </c>
      <c r="I941" s="245"/>
      <c r="J941" s="245"/>
      <c r="K941" s="245"/>
      <c r="L941" s="245"/>
      <c r="M941" s="245"/>
      <c r="N941" s="245"/>
      <c r="O941" s="245"/>
      <c r="P941" s="245"/>
      <c r="Q941" s="245"/>
      <c r="R941" s="245"/>
      <c r="S941" s="245"/>
      <c r="T941" s="245"/>
      <c r="U941" s="245"/>
      <c r="V941" s="245"/>
    </row>
    <row r="942" spans="1:22" ht="15" customHeight="1" x14ac:dyDescent="0.25">
      <c r="A942" s="5" t="s">
        <v>1770</v>
      </c>
      <c r="B942" s="6" t="s">
        <v>35</v>
      </c>
      <c r="C942" s="5" t="s">
        <v>1771</v>
      </c>
      <c r="I942" s="245"/>
      <c r="J942" s="245"/>
      <c r="K942" s="245"/>
      <c r="L942" s="245"/>
      <c r="M942" s="245"/>
      <c r="N942" s="245"/>
      <c r="O942" s="245"/>
      <c r="P942" s="245"/>
      <c r="Q942" s="245"/>
      <c r="R942" s="245"/>
      <c r="S942" s="245"/>
      <c r="T942" s="245"/>
      <c r="U942" s="245"/>
      <c r="V942" s="245"/>
    </row>
    <row r="943" spans="1:22" ht="15" customHeight="1" x14ac:dyDescent="0.25">
      <c r="A943" s="5" t="s">
        <v>1772</v>
      </c>
      <c r="B943" s="6" t="s">
        <v>35</v>
      </c>
      <c r="C943" s="5" t="s">
        <v>1773</v>
      </c>
      <c r="I943" s="245"/>
      <c r="J943" s="245"/>
      <c r="K943" s="245"/>
      <c r="L943" s="245"/>
      <c r="M943" s="245"/>
      <c r="N943" s="245"/>
      <c r="O943" s="245"/>
      <c r="P943" s="245"/>
      <c r="Q943" s="245"/>
      <c r="R943" s="245"/>
      <c r="S943" s="245"/>
      <c r="T943" s="245"/>
      <c r="U943" s="245"/>
      <c r="V943" s="245"/>
    </row>
    <row r="944" spans="1:22" ht="45" customHeight="1" x14ac:dyDescent="0.25">
      <c r="A944" s="1"/>
      <c r="B944" s="4" t="s">
        <v>68</v>
      </c>
      <c r="C944" s="8" t="s">
        <v>69</v>
      </c>
      <c r="D944" s="4" t="s">
        <v>70</v>
      </c>
      <c r="E944" s="4" t="s">
        <v>71</v>
      </c>
      <c r="F944" s="228" t="s">
        <v>72</v>
      </c>
      <c r="I944" s="14" t="s">
        <v>73</v>
      </c>
      <c r="J944" s="15" t="s">
        <v>28</v>
      </c>
      <c r="K944" s="14" t="s">
        <v>73</v>
      </c>
      <c r="L944" s="15" t="s">
        <v>28</v>
      </c>
      <c r="M944" s="14" t="s">
        <v>73</v>
      </c>
      <c r="N944" s="172" t="s">
        <v>28</v>
      </c>
      <c r="O944" s="14" t="s">
        <v>73</v>
      </c>
      <c r="P944" s="15" t="s">
        <v>28</v>
      </c>
      <c r="Q944" s="14" t="s">
        <v>73</v>
      </c>
      <c r="R944" s="15" t="s">
        <v>28</v>
      </c>
      <c r="S944" s="14" t="s">
        <v>73</v>
      </c>
      <c r="T944" s="15" t="s">
        <v>28</v>
      </c>
      <c r="U944" s="14" t="s">
        <v>73</v>
      </c>
      <c r="V944" s="15" t="s">
        <v>28</v>
      </c>
    </row>
    <row r="945" spans="1:22" ht="15" customHeight="1" x14ac:dyDescent="0.25">
      <c r="A945" s="5" t="s">
        <v>1774</v>
      </c>
      <c r="B945" s="6" t="s">
        <v>1775</v>
      </c>
      <c r="C945" s="5" t="s">
        <v>1776</v>
      </c>
      <c r="D945" s="6"/>
      <c r="E945" s="6" t="s">
        <v>504</v>
      </c>
      <c r="F945" s="229">
        <v>1</v>
      </c>
      <c r="I945" s="16">
        <v>25291</v>
      </c>
      <c r="J945" s="13">
        <v>25291</v>
      </c>
      <c r="K945" s="16">
        <v>150000</v>
      </c>
      <c r="L945" s="13">
        <v>150000</v>
      </c>
      <c r="M945" s="16">
        <v>150000</v>
      </c>
      <c r="N945" s="171">
        <v>150000</v>
      </c>
      <c r="O945" s="16">
        <v>19794</v>
      </c>
      <c r="P945" s="13">
        <v>19794</v>
      </c>
      <c r="Q945" s="16">
        <v>63918</v>
      </c>
      <c r="R945" s="13">
        <v>63918</v>
      </c>
      <c r="S945" s="16">
        <v>64530.07</v>
      </c>
      <c r="T945" s="13">
        <v>64530.07</v>
      </c>
      <c r="U945" s="16">
        <v>0</v>
      </c>
      <c r="V945" s="13">
        <v>0</v>
      </c>
    </row>
    <row r="946" spans="1:22" ht="15" customHeight="1" x14ac:dyDescent="0.25">
      <c r="A946" s="5" t="s">
        <v>1777</v>
      </c>
      <c r="B946" s="6" t="s">
        <v>1778</v>
      </c>
      <c r="C946" s="5" t="s">
        <v>1779</v>
      </c>
      <c r="D946" s="6"/>
      <c r="E946" s="6" t="s">
        <v>504</v>
      </c>
      <c r="F946" s="229">
        <v>1</v>
      </c>
      <c r="I946" s="16">
        <v>209336</v>
      </c>
      <c r="J946" s="13">
        <v>209336</v>
      </c>
      <c r="K946" s="16">
        <v>400000</v>
      </c>
      <c r="L946" s="13">
        <v>400000</v>
      </c>
      <c r="M946" s="16">
        <v>400000</v>
      </c>
      <c r="N946" s="171">
        <v>400000</v>
      </c>
      <c r="O946" s="16">
        <v>41037</v>
      </c>
      <c r="P946" s="13">
        <v>41037</v>
      </c>
      <c r="Q946" s="16">
        <v>140621</v>
      </c>
      <c r="R946" s="13">
        <v>140621</v>
      </c>
      <c r="S946" s="16">
        <v>161325.17000000001</v>
      </c>
      <c r="T946" s="13">
        <v>161325.17000000001</v>
      </c>
      <c r="U946" s="16">
        <v>0</v>
      </c>
      <c r="V946" s="13">
        <v>0</v>
      </c>
    </row>
    <row r="947" spans="1:22" ht="15" customHeight="1" x14ac:dyDescent="0.25">
      <c r="A947" s="1"/>
      <c r="B947" s="4" t="s">
        <v>32</v>
      </c>
      <c r="C947" s="8" t="s">
        <v>33</v>
      </c>
      <c r="I947" s="245"/>
      <c r="J947" s="245"/>
      <c r="K947" s="245"/>
      <c r="L947" s="245"/>
      <c r="M947" s="245"/>
      <c r="N947" s="245"/>
      <c r="O947" s="245"/>
      <c r="P947" s="245"/>
      <c r="Q947" s="245"/>
      <c r="R947" s="245"/>
      <c r="S947" s="245"/>
      <c r="T947" s="245"/>
      <c r="U947" s="245"/>
      <c r="V947" s="245"/>
    </row>
    <row r="948" spans="1:22" ht="15" customHeight="1" x14ac:dyDescent="0.25">
      <c r="A948" s="5" t="s">
        <v>1780</v>
      </c>
      <c r="B948" s="6" t="s">
        <v>35</v>
      </c>
      <c r="C948" s="5" t="s">
        <v>1781</v>
      </c>
      <c r="I948" s="245"/>
      <c r="J948" s="245"/>
      <c r="K948" s="245"/>
      <c r="L948" s="245"/>
      <c r="M948" s="245"/>
      <c r="N948" s="245"/>
      <c r="O948" s="245"/>
      <c r="P948" s="245"/>
      <c r="Q948" s="245"/>
      <c r="R948" s="245"/>
      <c r="S948" s="245"/>
      <c r="T948" s="245"/>
      <c r="U948" s="245"/>
      <c r="V948" s="245"/>
    </row>
    <row r="949" spans="1:22" ht="15" customHeight="1" x14ac:dyDescent="0.25">
      <c r="A949" s="5" t="s">
        <v>1782</v>
      </c>
      <c r="B949" s="6" t="s">
        <v>1783</v>
      </c>
      <c r="C949" s="5" t="s">
        <v>1784</v>
      </c>
      <c r="I949" s="245"/>
      <c r="J949" s="245"/>
      <c r="K949" s="245"/>
      <c r="L949" s="245"/>
      <c r="M949" s="245"/>
      <c r="N949" s="245"/>
      <c r="O949" s="245"/>
      <c r="P949" s="245"/>
      <c r="Q949" s="245"/>
      <c r="R949" s="245"/>
      <c r="S949" s="245"/>
      <c r="T949" s="245"/>
      <c r="U949" s="245"/>
      <c r="V949" s="245"/>
    </row>
    <row r="950" spans="1:22" ht="45" customHeight="1" x14ac:dyDescent="0.25">
      <c r="A950" s="1"/>
      <c r="B950" s="4" t="s">
        <v>68</v>
      </c>
      <c r="C950" s="8" t="s">
        <v>69</v>
      </c>
      <c r="D950" s="4" t="s">
        <v>70</v>
      </c>
      <c r="E950" s="4" t="s">
        <v>71</v>
      </c>
      <c r="F950" s="228" t="s">
        <v>72</v>
      </c>
      <c r="I950" s="14" t="s">
        <v>73</v>
      </c>
      <c r="J950" s="15" t="s">
        <v>28</v>
      </c>
      <c r="K950" s="14" t="s">
        <v>73</v>
      </c>
      <c r="L950" s="15" t="s">
        <v>28</v>
      </c>
      <c r="M950" s="14" t="s">
        <v>73</v>
      </c>
      <c r="N950" s="172" t="s">
        <v>28</v>
      </c>
      <c r="O950" s="14" t="s">
        <v>73</v>
      </c>
      <c r="P950" s="15" t="s">
        <v>28</v>
      </c>
      <c r="Q950" s="14" t="s">
        <v>73</v>
      </c>
      <c r="R950" s="15" t="s">
        <v>28</v>
      </c>
      <c r="S950" s="14" t="s">
        <v>73</v>
      </c>
      <c r="T950" s="15" t="s">
        <v>28</v>
      </c>
      <c r="U950" s="14" t="s">
        <v>73</v>
      </c>
      <c r="V950" s="15" t="s">
        <v>28</v>
      </c>
    </row>
    <row r="951" spans="1:22" ht="15" customHeight="1" x14ac:dyDescent="0.25">
      <c r="A951" s="5" t="s">
        <v>1785</v>
      </c>
      <c r="B951" s="6" t="s">
        <v>1783</v>
      </c>
      <c r="C951" s="5" t="s">
        <v>1786</v>
      </c>
      <c r="D951" s="6"/>
      <c r="E951" s="6" t="s">
        <v>1787</v>
      </c>
      <c r="F951" s="229">
        <v>1</v>
      </c>
      <c r="I951" s="16">
        <v>64624</v>
      </c>
      <c r="J951" s="13">
        <v>64624</v>
      </c>
      <c r="K951" s="16">
        <v>100000</v>
      </c>
      <c r="L951" s="13">
        <v>100000</v>
      </c>
      <c r="M951" s="16">
        <v>100000</v>
      </c>
      <c r="N951" s="171">
        <v>100000</v>
      </c>
      <c r="O951" s="16">
        <v>30294</v>
      </c>
      <c r="P951" s="13">
        <v>30294</v>
      </c>
      <c r="Q951" s="16">
        <v>76702</v>
      </c>
      <c r="R951" s="13">
        <v>76702</v>
      </c>
      <c r="S951" s="16">
        <v>107550.12</v>
      </c>
      <c r="T951" s="13">
        <v>107550.12</v>
      </c>
      <c r="U951" s="16">
        <v>0</v>
      </c>
      <c r="V951" s="13">
        <v>0</v>
      </c>
    </row>
    <row r="952" spans="1:22" ht="15" customHeight="1" x14ac:dyDescent="0.25">
      <c r="A952" s="1"/>
      <c r="B952" s="4" t="s">
        <v>32</v>
      </c>
      <c r="C952" s="8" t="s">
        <v>33</v>
      </c>
      <c r="I952" s="245"/>
      <c r="J952" s="245"/>
      <c r="K952" s="245"/>
      <c r="L952" s="245"/>
      <c r="M952" s="245"/>
      <c r="N952" s="245"/>
      <c r="O952" s="245"/>
      <c r="P952" s="245"/>
      <c r="Q952" s="245"/>
      <c r="R952" s="245"/>
      <c r="S952" s="245"/>
      <c r="T952" s="245"/>
      <c r="U952" s="245"/>
      <c r="V952" s="245"/>
    </row>
    <row r="953" spans="1:22" ht="15" customHeight="1" x14ac:dyDescent="0.25">
      <c r="A953" s="5" t="s">
        <v>1788</v>
      </c>
      <c r="B953" s="6" t="s">
        <v>35</v>
      </c>
      <c r="C953" s="5" t="s">
        <v>1789</v>
      </c>
      <c r="I953" s="245"/>
      <c r="J953" s="245"/>
      <c r="K953" s="245"/>
      <c r="L953" s="245"/>
      <c r="M953" s="245"/>
      <c r="N953" s="245"/>
      <c r="O953" s="245"/>
      <c r="P953" s="245"/>
      <c r="Q953" s="245"/>
      <c r="R953" s="245"/>
      <c r="S953" s="245"/>
      <c r="T953" s="245"/>
      <c r="U953" s="245"/>
      <c r="V953" s="245"/>
    </row>
    <row r="954" spans="1:22" ht="15" customHeight="1" x14ac:dyDescent="0.25">
      <c r="A954" s="5" t="s">
        <v>1790</v>
      </c>
      <c r="B954" s="6" t="s">
        <v>35</v>
      </c>
      <c r="C954" s="5" t="s">
        <v>1791</v>
      </c>
      <c r="I954" s="245"/>
      <c r="J954" s="245"/>
      <c r="K954" s="245"/>
      <c r="L954" s="245"/>
      <c r="M954" s="245"/>
      <c r="N954" s="245"/>
      <c r="O954" s="245"/>
      <c r="P954" s="245"/>
      <c r="Q954" s="245"/>
      <c r="R954" s="245"/>
      <c r="S954" s="245"/>
      <c r="T954" s="245"/>
      <c r="U954" s="245"/>
      <c r="V954" s="245"/>
    </row>
    <row r="955" spans="1:22" ht="45" customHeight="1" x14ac:dyDescent="0.25">
      <c r="A955" s="1"/>
      <c r="B955" s="4" t="s">
        <v>68</v>
      </c>
      <c r="C955" s="8" t="s">
        <v>69</v>
      </c>
      <c r="D955" s="4" t="s">
        <v>70</v>
      </c>
      <c r="E955" s="4" t="s">
        <v>71</v>
      </c>
      <c r="F955" s="228" t="s">
        <v>72</v>
      </c>
      <c r="I955" s="14" t="s">
        <v>73</v>
      </c>
      <c r="J955" s="15" t="s">
        <v>28</v>
      </c>
      <c r="K955" s="14" t="s">
        <v>73</v>
      </c>
      <c r="L955" s="15" t="s">
        <v>28</v>
      </c>
      <c r="M955" s="14" t="s">
        <v>73</v>
      </c>
      <c r="N955" s="172" t="s">
        <v>28</v>
      </c>
      <c r="O955" s="14" t="s">
        <v>73</v>
      </c>
      <c r="P955" s="15" t="s">
        <v>28</v>
      </c>
      <c r="Q955" s="14" t="s">
        <v>73</v>
      </c>
      <c r="R955" s="15" t="s">
        <v>28</v>
      </c>
      <c r="S955" s="14" t="s">
        <v>73</v>
      </c>
      <c r="T955" s="15" t="s">
        <v>28</v>
      </c>
      <c r="U955" s="14" t="s">
        <v>73</v>
      </c>
      <c r="V955" s="15" t="s">
        <v>28</v>
      </c>
    </row>
    <row r="956" spans="1:22" ht="15" customHeight="1" x14ac:dyDescent="0.25">
      <c r="A956" s="5" t="s">
        <v>1792</v>
      </c>
      <c r="B956" s="6" t="s">
        <v>1793</v>
      </c>
      <c r="C956" s="5" t="s">
        <v>1794</v>
      </c>
      <c r="D956" s="6"/>
      <c r="E956" s="6" t="s">
        <v>504</v>
      </c>
      <c r="F956" s="229">
        <v>1</v>
      </c>
      <c r="I956" s="16">
        <v>2932</v>
      </c>
      <c r="J956" s="13">
        <v>2932</v>
      </c>
      <c r="K956" s="16">
        <v>2500</v>
      </c>
      <c r="L956" s="13">
        <v>2500</v>
      </c>
      <c r="M956" s="16">
        <v>2500</v>
      </c>
      <c r="N956" s="171">
        <v>2500</v>
      </c>
      <c r="O956" s="16">
        <v>1811</v>
      </c>
      <c r="P956" s="13">
        <v>1811</v>
      </c>
      <c r="Q956" s="16">
        <v>443</v>
      </c>
      <c r="R956" s="13">
        <v>443</v>
      </c>
      <c r="S956" s="16">
        <v>5377.51</v>
      </c>
      <c r="T956" s="13">
        <v>5377.51</v>
      </c>
      <c r="U956" s="16">
        <v>0</v>
      </c>
      <c r="V956" s="13">
        <v>0</v>
      </c>
    </row>
    <row r="957" spans="1:22" ht="15" customHeight="1" x14ac:dyDescent="0.25">
      <c r="A957" s="5" t="s">
        <v>1795</v>
      </c>
      <c r="B957" s="6" t="s">
        <v>1796</v>
      </c>
      <c r="C957" s="5" t="s">
        <v>1797</v>
      </c>
      <c r="D957" s="6"/>
      <c r="E957" s="6" t="s">
        <v>504</v>
      </c>
      <c r="F957" s="229">
        <v>1</v>
      </c>
      <c r="I957" s="16">
        <v>2932</v>
      </c>
      <c r="J957" s="13">
        <v>2932</v>
      </c>
      <c r="K957" s="16">
        <v>3000</v>
      </c>
      <c r="L957" s="13">
        <v>3000</v>
      </c>
      <c r="M957" s="16">
        <v>3000</v>
      </c>
      <c r="N957" s="171">
        <v>3000</v>
      </c>
      <c r="O957" s="16">
        <v>2294</v>
      </c>
      <c r="P957" s="13">
        <v>2294</v>
      </c>
      <c r="Q957" s="16">
        <v>886</v>
      </c>
      <c r="R957" s="13">
        <v>886</v>
      </c>
      <c r="S957" s="16">
        <v>7528.51</v>
      </c>
      <c r="T957" s="13">
        <v>7528.51</v>
      </c>
      <c r="U957" s="16">
        <v>0</v>
      </c>
      <c r="V957" s="13">
        <v>0</v>
      </c>
    </row>
    <row r="958" spans="1:22" ht="15" customHeight="1" x14ac:dyDescent="0.25">
      <c r="A958" s="5" t="s">
        <v>1798</v>
      </c>
      <c r="B958" s="6" t="s">
        <v>1799</v>
      </c>
      <c r="C958" s="5" t="s">
        <v>1800</v>
      </c>
      <c r="D958" s="6"/>
      <c r="E958" s="6" t="s">
        <v>504</v>
      </c>
      <c r="F958" s="229">
        <v>1</v>
      </c>
      <c r="I958" s="16">
        <v>2932</v>
      </c>
      <c r="J958" s="13">
        <v>2932</v>
      </c>
      <c r="K958" s="16">
        <v>5000</v>
      </c>
      <c r="L958" s="13">
        <v>5000</v>
      </c>
      <c r="M958" s="16">
        <v>5000</v>
      </c>
      <c r="N958" s="171">
        <v>5000</v>
      </c>
      <c r="O958" s="16">
        <v>2838</v>
      </c>
      <c r="P958" s="13">
        <v>2838</v>
      </c>
      <c r="Q958" s="16">
        <v>1329</v>
      </c>
      <c r="R958" s="13">
        <v>1329</v>
      </c>
      <c r="S958" s="16">
        <v>9141.76</v>
      </c>
      <c r="T958" s="13">
        <v>9141.76</v>
      </c>
      <c r="U958" s="16">
        <v>0</v>
      </c>
      <c r="V958" s="13">
        <v>0</v>
      </c>
    </row>
    <row r="959" spans="1:22" ht="15" customHeight="1" x14ac:dyDescent="0.25">
      <c r="A959" s="1"/>
      <c r="B959" s="4" t="s">
        <v>32</v>
      </c>
      <c r="C959" s="8" t="s">
        <v>33</v>
      </c>
      <c r="I959" s="245"/>
      <c r="J959" s="245"/>
      <c r="K959" s="245"/>
      <c r="L959" s="245"/>
      <c r="M959" s="245"/>
      <c r="N959" s="245"/>
      <c r="O959" s="245"/>
      <c r="P959" s="245"/>
      <c r="Q959" s="245"/>
      <c r="R959" s="245"/>
      <c r="S959" s="245"/>
      <c r="T959" s="245"/>
      <c r="U959" s="245"/>
      <c r="V959" s="245"/>
    </row>
    <row r="960" spans="1:22" ht="15" customHeight="1" x14ac:dyDescent="0.25">
      <c r="A960" s="5" t="s">
        <v>1801</v>
      </c>
      <c r="B960" s="6" t="s">
        <v>35</v>
      </c>
      <c r="C960" s="5" t="s">
        <v>1802</v>
      </c>
      <c r="I960" s="245"/>
      <c r="J960" s="245"/>
      <c r="K960" s="245"/>
      <c r="L960" s="245"/>
      <c r="M960" s="245"/>
      <c r="N960" s="245"/>
      <c r="O960" s="245"/>
      <c r="P960" s="245"/>
      <c r="Q960" s="245"/>
      <c r="R960" s="245"/>
      <c r="S960" s="245"/>
      <c r="T960" s="245"/>
      <c r="U960" s="245"/>
      <c r="V960" s="245"/>
    </row>
    <row r="961" spans="1:22" ht="15" customHeight="1" x14ac:dyDescent="0.25">
      <c r="A961" s="5" t="s">
        <v>1803</v>
      </c>
      <c r="B961" s="6" t="s">
        <v>35</v>
      </c>
      <c r="C961" s="5" t="s">
        <v>1804</v>
      </c>
      <c r="I961" s="245"/>
      <c r="J961" s="245"/>
      <c r="K961" s="245"/>
      <c r="L961" s="245"/>
      <c r="M961" s="245"/>
      <c r="N961" s="245"/>
      <c r="O961" s="245"/>
      <c r="P961" s="245"/>
      <c r="Q961" s="245"/>
      <c r="R961" s="245"/>
      <c r="S961" s="245"/>
      <c r="T961" s="245"/>
      <c r="U961" s="245"/>
      <c r="V961" s="245"/>
    </row>
    <row r="962" spans="1:22" ht="15" customHeight="1" x14ac:dyDescent="0.25">
      <c r="A962" s="5" t="s">
        <v>1805</v>
      </c>
      <c r="B962" s="6" t="s">
        <v>35</v>
      </c>
      <c r="C962" s="5" t="s">
        <v>1806</v>
      </c>
      <c r="I962" s="245"/>
      <c r="J962" s="245"/>
      <c r="K962" s="245"/>
      <c r="L962" s="245"/>
      <c r="M962" s="245"/>
      <c r="N962" s="245"/>
      <c r="O962" s="245"/>
      <c r="P962" s="245"/>
      <c r="Q962" s="245"/>
      <c r="R962" s="245"/>
      <c r="S962" s="245"/>
      <c r="T962" s="245"/>
      <c r="U962" s="245"/>
      <c r="V962" s="245"/>
    </row>
    <row r="963" spans="1:22" ht="45" customHeight="1" x14ac:dyDescent="0.25">
      <c r="A963" s="1"/>
      <c r="B963" s="4" t="s">
        <v>68</v>
      </c>
      <c r="C963" s="8" t="s">
        <v>69</v>
      </c>
      <c r="D963" s="4" t="s">
        <v>70</v>
      </c>
      <c r="E963" s="4" t="s">
        <v>71</v>
      </c>
      <c r="F963" s="228" t="s">
        <v>72</v>
      </c>
      <c r="I963" s="14" t="s">
        <v>73</v>
      </c>
      <c r="J963" s="15" t="s">
        <v>28</v>
      </c>
      <c r="K963" s="14" t="s">
        <v>73</v>
      </c>
      <c r="L963" s="15" t="s">
        <v>28</v>
      </c>
      <c r="M963" s="14" t="s">
        <v>73</v>
      </c>
      <c r="N963" s="172" t="s">
        <v>28</v>
      </c>
      <c r="O963" s="14" t="s">
        <v>73</v>
      </c>
      <c r="P963" s="15" t="s">
        <v>28</v>
      </c>
      <c r="Q963" s="14" t="s">
        <v>73</v>
      </c>
      <c r="R963" s="15" t="s">
        <v>28</v>
      </c>
      <c r="S963" s="14" t="s">
        <v>73</v>
      </c>
      <c r="T963" s="15" t="s">
        <v>28</v>
      </c>
      <c r="U963" s="14" t="s">
        <v>73</v>
      </c>
      <c r="V963" s="15" t="s">
        <v>28</v>
      </c>
    </row>
    <row r="964" spans="1:22" ht="15" customHeight="1" x14ac:dyDescent="0.25">
      <c r="A964" s="5" t="s">
        <v>1807</v>
      </c>
      <c r="B964" s="6" t="s">
        <v>1808</v>
      </c>
      <c r="C964" s="5" t="s">
        <v>1809</v>
      </c>
      <c r="D964" s="6"/>
      <c r="E964" s="6" t="s">
        <v>527</v>
      </c>
      <c r="F964" s="229">
        <v>3870</v>
      </c>
      <c r="I964" s="16">
        <v>75</v>
      </c>
      <c r="J964" s="13">
        <v>290250</v>
      </c>
      <c r="K964" s="16">
        <v>200</v>
      </c>
      <c r="L964" s="13">
        <v>774000</v>
      </c>
      <c r="M964" s="16">
        <v>200</v>
      </c>
      <c r="N964" s="171">
        <v>774000</v>
      </c>
      <c r="O964" s="16">
        <v>142</v>
      </c>
      <c r="P964" s="13">
        <v>549540</v>
      </c>
      <c r="Q964" s="16">
        <v>130</v>
      </c>
      <c r="R964" s="13">
        <v>503100</v>
      </c>
      <c r="S964" s="16">
        <v>135.51</v>
      </c>
      <c r="T964" s="13">
        <v>524423.69999999995</v>
      </c>
      <c r="U964" s="16">
        <v>0</v>
      </c>
      <c r="V964" s="13">
        <v>0</v>
      </c>
    </row>
    <row r="965" spans="1:22" ht="15" customHeight="1" x14ac:dyDescent="0.25">
      <c r="A965" s="5" t="s">
        <v>1810</v>
      </c>
      <c r="B965" s="6" t="s">
        <v>1811</v>
      </c>
      <c r="C965" s="5" t="s">
        <v>1812</v>
      </c>
      <c r="D965" s="6"/>
      <c r="E965" s="6" t="s">
        <v>527</v>
      </c>
      <c r="F965" s="229">
        <v>300</v>
      </c>
      <c r="I965" s="16">
        <v>137</v>
      </c>
      <c r="J965" s="13">
        <v>41100</v>
      </c>
      <c r="K965" s="16">
        <v>120</v>
      </c>
      <c r="L965" s="13">
        <v>36000</v>
      </c>
      <c r="M965" s="16">
        <v>120</v>
      </c>
      <c r="N965" s="171">
        <v>36000</v>
      </c>
      <c r="O965" s="16">
        <v>153</v>
      </c>
      <c r="P965" s="13">
        <v>45900</v>
      </c>
      <c r="Q965" s="16">
        <v>397</v>
      </c>
      <c r="R965" s="13">
        <v>119100</v>
      </c>
      <c r="S965" s="16">
        <v>161.33000000000001</v>
      </c>
      <c r="T965" s="13">
        <v>48399</v>
      </c>
      <c r="U965" s="16">
        <v>0</v>
      </c>
      <c r="V965" s="13">
        <v>0</v>
      </c>
    </row>
    <row r="966" spans="1:22" ht="15" customHeight="1" x14ac:dyDescent="0.25">
      <c r="A966" s="1"/>
      <c r="B966" s="4" t="s">
        <v>32</v>
      </c>
      <c r="C966" s="8" t="s">
        <v>33</v>
      </c>
      <c r="I966" s="245"/>
      <c r="J966" s="245"/>
      <c r="K966" s="245"/>
      <c r="L966" s="245"/>
      <c r="M966" s="245"/>
      <c r="N966" s="245"/>
      <c r="O966" s="245"/>
      <c r="P966" s="245"/>
      <c r="Q966" s="245"/>
      <c r="R966" s="245"/>
      <c r="S966" s="245"/>
      <c r="T966" s="245"/>
      <c r="U966" s="245"/>
      <c r="V966" s="245"/>
    </row>
    <row r="967" spans="1:22" ht="15" customHeight="1" x14ac:dyDescent="0.25">
      <c r="A967" s="5" t="s">
        <v>1813</v>
      </c>
      <c r="B967" s="6" t="s">
        <v>35</v>
      </c>
      <c r="C967" s="5" t="s">
        <v>1814</v>
      </c>
      <c r="I967" s="245"/>
      <c r="J967" s="245"/>
      <c r="K967" s="245"/>
      <c r="L967" s="245"/>
      <c r="M967" s="245"/>
      <c r="N967" s="245"/>
      <c r="O967" s="245"/>
      <c r="P967" s="245"/>
      <c r="Q967" s="245"/>
      <c r="R967" s="245"/>
      <c r="S967" s="245"/>
      <c r="T967" s="245"/>
      <c r="U967" s="245"/>
      <c r="V967" s="245"/>
    </row>
    <row r="968" spans="1:22" ht="15" customHeight="1" x14ac:dyDescent="0.25">
      <c r="A968" s="5" t="s">
        <v>1815</v>
      </c>
      <c r="B968" s="6" t="s">
        <v>35</v>
      </c>
      <c r="C968" s="5" t="s">
        <v>1816</v>
      </c>
      <c r="I968" s="245"/>
      <c r="J968" s="245"/>
      <c r="K968" s="245"/>
      <c r="L968" s="245"/>
      <c r="M968" s="245"/>
      <c r="N968" s="245"/>
      <c r="O968" s="245"/>
      <c r="P968" s="245"/>
      <c r="Q968" s="245"/>
      <c r="R968" s="245"/>
      <c r="S968" s="245"/>
      <c r="T968" s="245"/>
      <c r="U968" s="245"/>
      <c r="V968" s="245"/>
    </row>
    <row r="969" spans="1:22" ht="45" customHeight="1" x14ac:dyDescent="0.25">
      <c r="A969" s="1"/>
      <c r="B969" s="4" t="s">
        <v>68</v>
      </c>
      <c r="C969" s="8" t="s">
        <v>69</v>
      </c>
      <c r="D969" s="4" t="s">
        <v>70</v>
      </c>
      <c r="E969" s="4" t="s">
        <v>71</v>
      </c>
      <c r="F969" s="228" t="s">
        <v>72</v>
      </c>
      <c r="I969" s="14" t="s">
        <v>73</v>
      </c>
      <c r="J969" s="15" t="s">
        <v>28</v>
      </c>
      <c r="K969" s="14" t="s">
        <v>73</v>
      </c>
      <c r="L969" s="15" t="s">
        <v>28</v>
      </c>
      <c r="M969" s="14" t="s">
        <v>73</v>
      </c>
      <c r="N969" s="172" t="s">
        <v>28</v>
      </c>
      <c r="O969" s="14" t="s">
        <v>73</v>
      </c>
      <c r="P969" s="15" t="s">
        <v>28</v>
      </c>
      <c r="Q969" s="14" t="s">
        <v>73</v>
      </c>
      <c r="R969" s="15" t="s">
        <v>28</v>
      </c>
      <c r="S969" s="14" t="s">
        <v>73</v>
      </c>
      <c r="T969" s="15" t="s">
        <v>28</v>
      </c>
      <c r="U969" s="14" t="s">
        <v>73</v>
      </c>
      <c r="V969" s="15" t="s">
        <v>28</v>
      </c>
    </row>
    <row r="970" spans="1:22" ht="15" customHeight="1" x14ac:dyDescent="0.25">
      <c r="A970" s="5" t="s">
        <v>1817</v>
      </c>
      <c r="B970" s="6" t="s">
        <v>1818</v>
      </c>
      <c r="C970" s="5" t="s">
        <v>1819</v>
      </c>
      <c r="D970" s="6"/>
      <c r="E970" s="6" t="s">
        <v>527</v>
      </c>
      <c r="F970" s="229">
        <v>3870</v>
      </c>
      <c r="I970" s="16">
        <v>253</v>
      </c>
      <c r="J970" s="13">
        <v>979110</v>
      </c>
      <c r="K970" s="16">
        <v>210</v>
      </c>
      <c r="L970" s="13">
        <v>812700</v>
      </c>
      <c r="M970" s="16">
        <v>210</v>
      </c>
      <c r="N970" s="171">
        <v>812700</v>
      </c>
      <c r="O970" s="16">
        <v>207</v>
      </c>
      <c r="P970" s="13">
        <v>801090</v>
      </c>
      <c r="Q970" s="16">
        <v>286</v>
      </c>
      <c r="R970" s="13">
        <v>1106820</v>
      </c>
      <c r="S970" s="16">
        <v>376.43</v>
      </c>
      <c r="T970" s="13">
        <v>1456784.1</v>
      </c>
      <c r="U970" s="16">
        <v>0</v>
      </c>
      <c r="V970" s="13">
        <v>0</v>
      </c>
    </row>
    <row r="971" spans="1:22" ht="15" customHeight="1" x14ac:dyDescent="0.25">
      <c r="A971" s="1"/>
      <c r="B971" s="4" t="s">
        <v>32</v>
      </c>
      <c r="C971" s="8" t="s">
        <v>33</v>
      </c>
      <c r="I971" s="245"/>
      <c r="J971" s="245"/>
      <c r="K971" s="245"/>
      <c r="L971" s="245"/>
      <c r="M971" s="245"/>
      <c r="N971" s="245"/>
      <c r="O971" s="245"/>
      <c r="P971" s="245"/>
      <c r="Q971" s="245"/>
      <c r="R971" s="245"/>
      <c r="S971" s="245"/>
      <c r="T971" s="245"/>
      <c r="U971" s="245"/>
      <c r="V971" s="245"/>
    </row>
    <row r="972" spans="1:22" ht="15" customHeight="1" x14ac:dyDescent="0.25">
      <c r="A972" s="5" t="s">
        <v>1820</v>
      </c>
      <c r="B972" s="6" t="s">
        <v>35</v>
      </c>
      <c r="C972" s="5" t="s">
        <v>1821</v>
      </c>
      <c r="I972" s="245"/>
      <c r="J972" s="245"/>
      <c r="K972" s="245"/>
      <c r="L972" s="245"/>
      <c r="M972" s="245"/>
      <c r="N972" s="245"/>
      <c r="O972" s="245"/>
      <c r="P972" s="245"/>
      <c r="Q972" s="245"/>
      <c r="R972" s="245"/>
      <c r="S972" s="245"/>
      <c r="T972" s="245"/>
      <c r="U972" s="245"/>
      <c r="V972" s="245"/>
    </row>
    <row r="973" spans="1:22" ht="45" customHeight="1" x14ac:dyDescent="0.25">
      <c r="A973" s="1"/>
      <c r="B973" s="4" t="s">
        <v>68</v>
      </c>
      <c r="C973" s="8" t="s">
        <v>69</v>
      </c>
      <c r="D973" s="4" t="s">
        <v>70</v>
      </c>
      <c r="E973" s="4" t="s">
        <v>71</v>
      </c>
      <c r="F973" s="228" t="s">
        <v>72</v>
      </c>
      <c r="I973" s="14" t="s">
        <v>73</v>
      </c>
      <c r="J973" s="15" t="s">
        <v>28</v>
      </c>
      <c r="K973" s="14" t="s">
        <v>73</v>
      </c>
      <c r="L973" s="15" t="s">
        <v>28</v>
      </c>
      <c r="M973" s="14" t="s">
        <v>73</v>
      </c>
      <c r="N973" s="172" t="s">
        <v>28</v>
      </c>
      <c r="O973" s="14" t="s">
        <v>73</v>
      </c>
      <c r="P973" s="15" t="s">
        <v>28</v>
      </c>
      <c r="Q973" s="14" t="s">
        <v>73</v>
      </c>
      <c r="R973" s="15" t="s">
        <v>28</v>
      </c>
      <c r="S973" s="14" t="s">
        <v>73</v>
      </c>
      <c r="T973" s="15" t="s">
        <v>28</v>
      </c>
      <c r="U973" s="14" t="s">
        <v>73</v>
      </c>
      <c r="V973" s="15" t="s">
        <v>28</v>
      </c>
    </row>
    <row r="974" spans="1:22" ht="15" customHeight="1" x14ac:dyDescent="0.25">
      <c r="A974" s="5" t="s">
        <v>1822</v>
      </c>
      <c r="B974" s="6" t="s">
        <v>1823</v>
      </c>
      <c r="C974" s="5" t="s">
        <v>1824</v>
      </c>
      <c r="D974" s="6"/>
      <c r="E974" s="6" t="s">
        <v>707</v>
      </c>
      <c r="F974" s="229">
        <v>30</v>
      </c>
      <c r="I974" s="16">
        <v>15</v>
      </c>
      <c r="J974" s="13">
        <v>450</v>
      </c>
      <c r="K974" s="16">
        <v>10</v>
      </c>
      <c r="L974" s="13">
        <v>300</v>
      </c>
      <c r="M974" s="16">
        <v>10</v>
      </c>
      <c r="N974" s="171">
        <v>300</v>
      </c>
      <c r="O974" s="16">
        <v>31</v>
      </c>
      <c r="P974" s="13">
        <v>930</v>
      </c>
      <c r="Q974" s="16">
        <v>13</v>
      </c>
      <c r="R974" s="13">
        <v>390</v>
      </c>
      <c r="S974" s="16">
        <v>10.76</v>
      </c>
      <c r="T974" s="13">
        <v>322.8</v>
      </c>
      <c r="U974" s="16">
        <v>0</v>
      </c>
      <c r="V974" s="13">
        <v>0</v>
      </c>
    </row>
    <row r="975" spans="1:22" ht="15" customHeight="1" x14ac:dyDescent="0.25">
      <c r="A975" s="5" t="s">
        <v>1825</v>
      </c>
      <c r="B975" s="6" t="s">
        <v>1826</v>
      </c>
      <c r="C975" s="5" t="s">
        <v>1827</v>
      </c>
      <c r="D975" s="6"/>
      <c r="E975" s="6" t="s">
        <v>698</v>
      </c>
      <c r="F975" s="229">
        <v>15</v>
      </c>
      <c r="I975" s="16">
        <v>53</v>
      </c>
      <c r="J975" s="13">
        <v>795</v>
      </c>
      <c r="K975" s="16">
        <v>50</v>
      </c>
      <c r="L975" s="13">
        <v>750</v>
      </c>
      <c r="M975" s="16">
        <v>50</v>
      </c>
      <c r="N975" s="171">
        <v>750</v>
      </c>
      <c r="O975" s="16">
        <v>48</v>
      </c>
      <c r="P975" s="13">
        <v>720</v>
      </c>
      <c r="Q975" s="16">
        <v>112</v>
      </c>
      <c r="R975" s="13">
        <v>1680</v>
      </c>
      <c r="S975" s="16">
        <v>32.270000000000003</v>
      </c>
      <c r="T975" s="13">
        <v>484.05</v>
      </c>
      <c r="U975" s="16">
        <v>0</v>
      </c>
      <c r="V975" s="13">
        <v>0</v>
      </c>
    </row>
    <row r="976" spans="1:22" ht="15" customHeight="1" x14ac:dyDescent="0.25">
      <c r="A976" s="5" t="s">
        <v>1828</v>
      </c>
      <c r="B976" s="6" t="s">
        <v>1829</v>
      </c>
      <c r="C976" s="5" t="s">
        <v>1830</v>
      </c>
      <c r="D976" s="6"/>
      <c r="E976" s="6" t="s">
        <v>698</v>
      </c>
      <c r="F976" s="229">
        <v>85</v>
      </c>
      <c r="I976" s="16">
        <v>24</v>
      </c>
      <c r="J976" s="13">
        <v>2040</v>
      </c>
      <c r="K976" s="16">
        <v>15</v>
      </c>
      <c r="L976" s="13">
        <v>1275</v>
      </c>
      <c r="M976" s="16">
        <v>15</v>
      </c>
      <c r="N976" s="171">
        <v>1275</v>
      </c>
      <c r="O976" s="16">
        <v>80</v>
      </c>
      <c r="P976" s="13">
        <v>6800</v>
      </c>
      <c r="Q976" s="16">
        <v>66</v>
      </c>
      <c r="R976" s="13">
        <v>5610</v>
      </c>
      <c r="S976" s="16">
        <v>53.78</v>
      </c>
      <c r="T976" s="13">
        <v>4571.3</v>
      </c>
      <c r="U976" s="16">
        <v>0</v>
      </c>
      <c r="V976" s="13">
        <v>0</v>
      </c>
    </row>
    <row r="977" spans="1:22" ht="15" customHeight="1" x14ac:dyDescent="0.25">
      <c r="A977" s="1"/>
      <c r="B977" s="4" t="s">
        <v>32</v>
      </c>
      <c r="C977" s="8" t="s">
        <v>33</v>
      </c>
      <c r="I977" s="245"/>
      <c r="J977" s="245"/>
      <c r="K977" s="245"/>
      <c r="L977" s="245"/>
      <c r="M977" s="245"/>
      <c r="N977" s="245"/>
      <c r="O977" s="245"/>
      <c r="P977" s="245"/>
      <c r="Q977" s="245"/>
      <c r="R977" s="245"/>
      <c r="S977" s="245"/>
      <c r="T977" s="245"/>
      <c r="U977" s="245"/>
      <c r="V977" s="245"/>
    </row>
    <row r="978" spans="1:22" ht="15" customHeight="1" x14ac:dyDescent="0.25">
      <c r="A978" s="5" t="s">
        <v>1831</v>
      </c>
      <c r="B978" s="6" t="s">
        <v>35</v>
      </c>
      <c r="C978" s="5" t="s">
        <v>1804</v>
      </c>
      <c r="I978" s="245"/>
      <c r="J978" s="245"/>
      <c r="K978" s="245"/>
      <c r="L978" s="245"/>
      <c r="M978" s="245"/>
      <c r="N978" s="245"/>
      <c r="O978" s="245"/>
      <c r="P978" s="245"/>
      <c r="Q978" s="245"/>
      <c r="R978" s="245"/>
      <c r="S978" s="245"/>
      <c r="T978" s="245"/>
      <c r="U978" s="245"/>
      <c r="V978" s="245"/>
    </row>
    <row r="979" spans="1:22" ht="15" customHeight="1" x14ac:dyDescent="0.25">
      <c r="A979" s="5" t="s">
        <v>1832</v>
      </c>
      <c r="B979" s="6" t="s">
        <v>35</v>
      </c>
      <c r="C979" s="5" t="s">
        <v>1833</v>
      </c>
      <c r="I979" s="245"/>
      <c r="J979" s="245"/>
      <c r="K979" s="245"/>
      <c r="L979" s="245"/>
      <c r="M979" s="245"/>
      <c r="N979" s="245"/>
      <c r="O979" s="245"/>
      <c r="P979" s="245"/>
      <c r="Q979" s="245"/>
      <c r="R979" s="245"/>
      <c r="S979" s="245"/>
      <c r="T979" s="245"/>
      <c r="U979" s="245"/>
      <c r="V979" s="245"/>
    </row>
    <row r="980" spans="1:22" ht="45" customHeight="1" x14ac:dyDescent="0.25">
      <c r="A980" s="1"/>
      <c r="B980" s="4" t="s">
        <v>68</v>
      </c>
      <c r="C980" s="8" t="s">
        <v>69</v>
      </c>
      <c r="D980" s="4" t="s">
        <v>70</v>
      </c>
      <c r="E980" s="4" t="s">
        <v>71</v>
      </c>
      <c r="F980" s="228" t="s">
        <v>72</v>
      </c>
      <c r="I980" s="14" t="s">
        <v>73</v>
      </c>
      <c r="J980" s="15" t="s">
        <v>28</v>
      </c>
      <c r="K980" s="14" t="s">
        <v>73</v>
      </c>
      <c r="L980" s="15" t="s">
        <v>28</v>
      </c>
      <c r="M980" s="14" t="s">
        <v>73</v>
      </c>
      <c r="N980" s="172" t="s">
        <v>28</v>
      </c>
      <c r="O980" s="14" t="s">
        <v>73</v>
      </c>
      <c r="P980" s="15" t="s">
        <v>28</v>
      </c>
      <c r="Q980" s="14" t="s">
        <v>73</v>
      </c>
      <c r="R980" s="15" t="s">
        <v>28</v>
      </c>
      <c r="S980" s="14" t="s">
        <v>73</v>
      </c>
      <c r="T980" s="15" t="s">
        <v>28</v>
      </c>
      <c r="U980" s="14" t="s">
        <v>73</v>
      </c>
      <c r="V980" s="15" t="s">
        <v>28</v>
      </c>
    </row>
    <row r="981" spans="1:22" ht="15" customHeight="1" x14ac:dyDescent="0.25">
      <c r="A981" s="5" t="s">
        <v>1834</v>
      </c>
      <c r="B981" s="6" t="s">
        <v>1835</v>
      </c>
      <c r="C981" s="5" t="s">
        <v>1836</v>
      </c>
      <c r="D981" s="6"/>
      <c r="E981" s="6" t="s">
        <v>1837</v>
      </c>
      <c r="F981" s="229">
        <v>5</v>
      </c>
      <c r="I981" s="16">
        <v>1749</v>
      </c>
      <c r="J981" s="13">
        <v>8745</v>
      </c>
      <c r="K981" s="16">
        <v>2000</v>
      </c>
      <c r="L981" s="13">
        <v>10000</v>
      </c>
      <c r="M981" s="16">
        <v>2000</v>
      </c>
      <c r="N981" s="171">
        <v>10000</v>
      </c>
      <c r="O981" s="16">
        <v>3428</v>
      </c>
      <c r="P981" s="13">
        <v>17140</v>
      </c>
      <c r="Q981" s="16">
        <v>2812</v>
      </c>
      <c r="R981" s="13">
        <v>14060</v>
      </c>
      <c r="S981" s="16">
        <v>2473.65</v>
      </c>
      <c r="T981" s="13">
        <v>12368.25</v>
      </c>
      <c r="U981" s="16">
        <v>0</v>
      </c>
      <c r="V981" s="13">
        <v>0</v>
      </c>
    </row>
    <row r="982" spans="1:22" ht="15" customHeight="1" x14ac:dyDescent="0.25">
      <c r="A982" s="5" t="s">
        <v>1838</v>
      </c>
      <c r="B982" s="6" t="s">
        <v>1839</v>
      </c>
      <c r="C982" s="5" t="s">
        <v>1840</v>
      </c>
      <c r="D982" s="6"/>
      <c r="E982" s="6" t="s">
        <v>504</v>
      </c>
      <c r="F982" s="229">
        <v>1</v>
      </c>
      <c r="I982" s="16">
        <v>1137</v>
      </c>
      <c r="J982" s="13">
        <v>1137</v>
      </c>
      <c r="K982" s="16">
        <v>500</v>
      </c>
      <c r="L982" s="13">
        <v>500</v>
      </c>
      <c r="M982" s="16">
        <v>500</v>
      </c>
      <c r="N982" s="171">
        <v>500</v>
      </c>
      <c r="O982" s="16">
        <v>2153</v>
      </c>
      <c r="P982" s="13">
        <v>2153</v>
      </c>
      <c r="Q982" s="16">
        <v>236</v>
      </c>
      <c r="R982" s="13">
        <v>236</v>
      </c>
      <c r="S982" s="16">
        <v>3226.5</v>
      </c>
      <c r="T982" s="13">
        <v>3226.5</v>
      </c>
      <c r="U982" s="16">
        <v>0</v>
      </c>
      <c r="V982" s="13">
        <v>0</v>
      </c>
    </row>
    <row r="983" spans="1:22" ht="15" customHeight="1" x14ac:dyDescent="0.25">
      <c r="A983" s="5" t="s">
        <v>1841</v>
      </c>
      <c r="B983" s="6" t="s">
        <v>1842</v>
      </c>
      <c r="C983" s="5" t="s">
        <v>1843</v>
      </c>
      <c r="D983" s="6"/>
      <c r="E983" s="6" t="s">
        <v>504</v>
      </c>
      <c r="F983" s="229">
        <v>1</v>
      </c>
      <c r="I983" s="16">
        <v>512</v>
      </c>
      <c r="J983" s="13">
        <v>512</v>
      </c>
      <c r="K983" s="16">
        <v>800</v>
      </c>
      <c r="L983" s="13">
        <v>800</v>
      </c>
      <c r="M983" s="16">
        <v>800</v>
      </c>
      <c r="N983" s="171">
        <v>800</v>
      </c>
      <c r="O983" s="16">
        <v>1129</v>
      </c>
      <c r="P983" s="13">
        <v>1129</v>
      </c>
      <c r="Q983" s="16">
        <v>748</v>
      </c>
      <c r="R983" s="13">
        <v>748</v>
      </c>
      <c r="S983" s="16">
        <v>1613.25</v>
      </c>
      <c r="T983" s="13">
        <v>1613.25</v>
      </c>
      <c r="U983" s="16">
        <v>0</v>
      </c>
      <c r="V983" s="13">
        <v>0</v>
      </c>
    </row>
    <row r="984" spans="1:22" ht="15" customHeight="1" x14ac:dyDescent="0.25">
      <c r="A984" s="5" t="s">
        <v>1844</v>
      </c>
      <c r="B984" s="6" t="s">
        <v>1845</v>
      </c>
      <c r="C984" s="5" t="s">
        <v>1846</v>
      </c>
      <c r="D984" s="6"/>
      <c r="E984" s="6" t="s">
        <v>504</v>
      </c>
      <c r="F984" s="229">
        <v>2</v>
      </c>
      <c r="I984" s="16">
        <v>803</v>
      </c>
      <c r="J984" s="13">
        <v>1606</v>
      </c>
      <c r="K984" s="16">
        <v>1000</v>
      </c>
      <c r="L984" s="13">
        <v>2000</v>
      </c>
      <c r="M984" s="16">
        <v>1000</v>
      </c>
      <c r="N984" s="171">
        <v>2000</v>
      </c>
      <c r="O984" s="16">
        <v>1370</v>
      </c>
      <c r="P984" s="13">
        <v>2740</v>
      </c>
      <c r="Q984" s="16">
        <v>888</v>
      </c>
      <c r="R984" s="13">
        <v>1776</v>
      </c>
      <c r="S984" s="16">
        <v>1774.58</v>
      </c>
      <c r="T984" s="13">
        <v>3549.16</v>
      </c>
      <c r="U984" s="16">
        <v>0</v>
      </c>
      <c r="V984" s="13">
        <v>0</v>
      </c>
    </row>
    <row r="985" spans="1:22" ht="15" customHeight="1" x14ac:dyDescent="0.25">
      <c r="A985" s="5" t="s">
        <v>1847</v>
      </c>
      <c r="B985" s="6" t="s">
        <v>1848</v>
      </c>
      <c r="C985" s="5" t="s">
        <v>1849</v>
      </c>
      <c r="D985" s="6"/>
      <c r="E985" s="6" t="s">
        <v>707</v>
      </c>
      <c r="F985" s="229">
        <v>50</v>
      </c>
      <c r="I985" s="16">
        <v>213</v>
      </c>
      <c r="J985" s="13">
        <v>10650</v>
      </c>
      <c r="K985" s="16">
        <v>200</v>
      </c>
      <c r="L985" s="13">
        <v>10000</v>
      </c>
      <c r="M985" s="16">
        <v>200</v>
      </c>
      <c r="N985" s="171">
        <v>10000</v>
      </c>
      <c r="O985" s="16">
        <v>296</v>
      </c>
      <c r="P985" s="13">
        <v>14800</v>
      </c>
      <c r="Q985" s="16">
        <v>639</v>
      </c>
      <c r="R985" s="13">
        <v>31950</v>
      </c>
      <c r="S985" s="16">
        <v>430.2</v>
      </c>
      <c r="T985" s="13">
        <v>21510</v>
      </c>
      <c r="U985" s="16">
        <v>0</v>
      </c>
      <c r="V985" s="13">
        <v>0</v>
      </c>
    </row>
    <row r="986" spans="1:22" ht="15" customHeight="1" x14ac:dyDescent="0.25">
      <c r="A986" s="5" t="s">
        <v>1850</v>
      </c>
      <c r="B986" s="6" t="s">
        <v>1851</v>
      </c>
      <c r="C986" s="5" t="s">
        <v>1852</v>
      </c>
      <c r="D986" s="6"/>
      <c r="E986" s="6" t="s">
        <v>504</v>
      </c>
      <c r="F986" s="229">
        <v>4</v>
      </c>
      <c r="I986" s="16">
        <v>76</v>
      </c>
      <c r="J986" s="13">
        <v>304</v>
      </c>
      <c r="K986" s="16">
        <v>800</v>
      </c>
      <c r="L986" s="13">
        <v>3200</v>
      </c>
      <c r="M986" s="16">
        <v>800</v>
      </c>
      <c r="N986" s="171">
        <v>3200</v>
      </c>
      <c r="O986" s="16">
        <v>876</v>
      </c>
      <c r="P986" s="13">
        <v>3504</v>
      </c>
      <c r="Q986" s="16">
        <v>272</v>
      </c>
      <c r="R986" s="13">
        <v>1088</v>
      </c>
      <c r="S986" s="16">
        <v>10755.01</v>
      </c>
      <c r="T986" s="13">
        <v>43020.04</v>
      </c>
      <c r="U986" s="16">
        <v>0</v>
      </c>
      <c r="V986" s="13">
        <v>0</v>
      </c>
    </row>
    <row r="987" spans="1:22" ht="15" customHeight="1" x14ac:dyDescent="0.25">
      <c r="A987" s="1"/>
      <c r="B987" s="4" t="s">
        <v>32</v>
      </c>
      <c r="C987" s="8" t="s">
        <v>33</v>
      </c>
      <c r="I987" s="245"/>
      <c r="J987" s="245"/>
      <c r="K987" s="245"/>
      <c r="L987" s="245"/>
      <c r="M987" s="245"/>
      <c r="N987" s="245"/>
      <c r="O987" s="245"/>
      <c r="P987" s="245"/>
      <c r="Q987" s="245"/>
      <c r="R987" s="245"/>
      <c r="S987" s="245"/>
      <c r="T987" s="245"/>
      <c r="U987" s="245"/>
      <c r="V987" s="245"/>
    </row>
    <row r="988" spans="1:22" ht="15" customHeight="1" x14ac:dyDescent="0.25">
      <c r="A988" s="5" t="s">
        <v>1853</v>
      </c>
      <c r="B988" s="6" t="s">
        <v>35</v>
      </c>
      <c r="C988" s="5" t="s">
        <v>1854</v>
      </c>
      <c r="I988" s="245"/>
      <c r="J988" s="245"/>
      <c r="K988" s="245"/>
      <c r="L988" s="245"/>
      <c r="M988" s="245"/>
      <c r="N988" s="245"/>
      <c r="O988" s="245"/>
      <c r="P988" s="245"/>
      <c r="Q988" s="245"/>
      <c r="R988" s="245"/>
      <c r="S988" s="245"/>
      <c r="T988" s="245"/>
      <c r="U988" s="245"/>
      <c r="V988" s="245"/>
    </row>
    <row r="989" spans="1:22" ht="15" customHeight="1" x14ac:dyDescent="0.25">
      <c r="A989" s="5" t="s">
        <v>1855</v>
      </c>
      <c r="B989" s="6" t="s">
        <v>35</v>
      </c>
      <c r="C989" s="5" t="s">
        <v>1856</v>
      </c>
      <c r="I989" s="245"/>
      <c r="J989" s="245"/>
      <c r="K989" s="245"/>
      <c r="L989" s="245"/>
      <c r="M989" s="245"/>
      <c r="N989" s="245"/>
      <c r="O989" s="245"/>
      <c r="P989" s="245"/>
      <c r="Q989" s="245"/>
      <c r="R989" s="245"/>
      <c r="S989" s="245"/>
      <c r="T989" s="245"/>
      <c r="U989" s="245"/>
      <c r="V989" s="245"/>
    </row>
    <row r="990" spans="1:22" ht="45" customHeight="1" x14ac:dyDescent="0.25">
      <c r="A990" s="1"/>
      <c r="B990" s="4" t="s">
        <v>68</v>
      </c>
      <c r="C990" s="8" t="s">
        <v>69</v>
      </c>
      <c r="D990" s="4" t="s">
        <v>70</v>
      </c>
      <c r="E990" s="4" t="s">
        <v>71</v>
      </c>
      <c r="F990" s="228" t="s">
        <v>72</v>
      </c>
      <c r="I990" s="14" t="s">
        <v>73</v>
      </c>
      <c r="J990" s="15" t="s">
        <v>28</v>
      </c>
      <c r="K990" s="14" t="s">
        <v>73</v>
      </c>
      <c r="L990" s="15" t="s">
        <v>28</v>
      </c>
      <c r="M990" s="14" t="s">
        <v>73</v>
      </c>
      <c r="N990" s="172" t="s">
        <v>28</v>
      </c>
      <c r="O990" s="14" t="s">
        <v>73</v>
      </c>
      <c r="P990" s="15" t="s">
        <v>28</v>
      </c>
      <c r="Q990" s="14" t="s">
        <v>73</v>
      </c>
      <c r="R990" s="15" t="s">
        <v>28</v>
      </c>
      <c r="S990" s="14" t="s">
        <v>73</v>
      </c>
      <c r="T990" s="15" t="s">
        <v>28</v>
      </c>
      <c r="U990" s="14" t="s">
        <v>73</v>
      </c>
      <c r="V990" s="15" t="s">
        <v>28</v>
      </c>
    </row>
    <row r="991" spans="1:22" ht="15" customHeight="1" x14ac:dyDescent="0.25">
      <c r="A991" s="5" t="s">
        <v>1857</v>
      </c>
      <c r="B991" s="6" t="s">
        <v>1858</v>
      </c>
      <c r="C991" s="5" t="s">
        <v>1859</v>
      </c>
      <c r="D991" s="6"/>
      <c r="E991" s="6" t="s">
        <v>1837</v>
      </c>
      <c r="F991" s="229">
        <v>5</v>
      </c>
      <c r="I991" s="16">
        <v>1079</v>
      </c>
      <c r="J991" s="13">
        <v>5395</v>
      </c>
      <c r="K991" s="16">
        <v>1000</v>
      </c>
      <c r="L991" s="13">
        <v>5000</v>
      </c>
      <c r="M991" s="16">
        <v>1000</v>
      </c>
      <c r="N991" s="171">
        <v>5000</v>
      </c>
      <c r="O991" s="16">
        <v>1207</v>
      </c>
      <c r="P991" s="13">
        <v>6035</v>
      </c>
      <c r="Q991" s="16">
        <v>862</v>
      </c>
      <c r="R991" s="13">
        <v>4310</v>
      </c>
      <c r="S991" s="16">
        <v>1075.5</v>
      </c>
      <c r="T991" s="13">
        <v>5377.5</v>
      </c>
      <c r="U991" s="16">
        <v>0</v>
      </c>
      <c r="V991" s="13">
        <v>0</v>
      </c>
    </row>
    <row r="992" spans="1:22" ht="15" customHeight="1" x14ac:dyDescent="0.25">
      <c r="A992" s="5" t="s">
        <v>1860</v>
      </c>
      <c r="B992" s="6" t="s">
        <v>1861</v>
      </c>
      <c r="C992" s="5" t="s">
        <v>1862</v>
      </c>
      <c r="D992" s="6"/>
      <c r="E992" s="6" t="s">
        <v>504</v>
      </c>
      <c r="F992" s="229">
        <v>1</v>
      </c>
      <c r="I992" s="16">
        <v>250</v>
      </c>
      <c r="J992" s="13">
        <v>250</v>
      </c>
      <c r="K992" s="16">
        <v>50</v>
      </c>
      <c r="L992" s="13">
        <v>50</v>
      </c>
      <c r="M992" s="16">
        <v>50</v>
      </c>
      <c r="N992" s="171">
        <v>50</v>
      </c>
      <c r="O992" s="16">
        <v>452</v>
      </c>
      <c r="P992" s="13">
        <v>452</v>
      </c>
      <c r="Q992" s="16">
        <v>256</v>
      </c>
      <c r="R992" s="13">
        <v>256</v>
      </c>
      <c r="S992" s="16">
        <v>2151</v>
      </c>
      <c r="T992" s="13">
        <v>2151</v>
      </c>
      <c r="U992" s="16">
        <v>0</v>
      </c>
      <c r="V992" s="13">
        <v>0</v>
      </c>
    </row>
    <row r="993" spans="1:22" ht="15" customHeight="1" x14ac:dyDescent="0.25">
      <c r="A993" s="5" t="s">
        <v>1863</v>
      </c>
      <c r="B993" s="6" t="s">
        <v>1864</v>
      </c>
      <c r="C993" s="5" t="s">
        <v>1865</v>
      </c>
      <c r="D993" s="6"/>
      <c r="E993" s="6" t="s">
        <v>504</v>
      </c>
      <c r="F993" s="229">
        <v>1</v>
      </c>
      <c r="I993" s="16">
        <v>104</v>
      </c>
      <c r="J993" s="13">
        <v>104</v>
      </c>
      <c r="K993" s="16">
        <v>50</v>
      </c>
      <c r="L993" s="13">
        <v>50</v>
      </c>
      <c r="M993" s="16">
        <v>50</v>
      </c>
      <c r="N993" s="171">
        <v>50</v>
      </c>
      <c r="O993" s="16">
        <v>543</v>
      </c>
      <c r="P993" s="13">
        <v>543</v>
      </c>
      <c r="Q993" s="16">
        <v>68</v>
      </c>
      <c r="R993" s="13">
        <v>68</v>
      </c>
      <c r="S993" s="16">
        <v>537.75</v>
      </c>
      <c r="T993" s="13">
        <v>537.75</v>
      </c>
      <c r="U993" s="16">
        <v>0</v>
      </c>
      <c r="V993" s="13">
        <v>0</v>
      </c>
    </row>
    <row r="994" spans="1:22" ht="15" customHeight="1" x14ac:dyDescent="0.25">
      <c r="A994" s="5" t="s">
        <v>1866</v>
      </c>
      <c r="B994" s="6" t="s">
        <v>1867</v>
      </c>
      <c r="C994" s="5" t="s">
        <v>1868</v>
      </c>
      <c r="D994" s="6"/>
      <c r="E994" s="6" t="s">
        <v>504</v>
      </c>
      <c r="F994" s="229">
        <v>2</v>
      </c>
      <c r="I994" s="16">
        <v>104</v>
      </c>
      <c r="J994" s="13">
        <v>208</v>
      </c>
      <c r="K994" s="16">
        <v>50</v>
      </c>
      <c r="L994" s="13">
        <v>100</v>
      </c>
      <c r="M994" s="16">
        <v>50</v>
      </c>
      <c r="N994" s="171">
        <v>100</v>
      </c>
      <c r="O994" s="16">
        <v>543</v>
      </c>
      <c r="P994" s="13">
        <v>1086</v>
      </c>
      <c r="Q994" s="16">
        <v>68</v>
      </c>
      <c r="R994" s="13">
        <v>136</v>
      </c>
      <c r="S994" s="16">
        <v>537.75</v>
      </c>
      <c r="T994" s="13">
        <v>1075.5</v>
      </c>
      <c r="U994" s="16">
        <v>0</v>
      </c>
      <c r="V994" s="13">
        <v>0</v>
      </c>
    </row>
    <row r="995" spans="1:22" ht="15" customHeight="1" x14ac:dyDescent="0.25">
      <c r="A995" s="5" t="s">
        <v>1869</v>
      </c>
      <c r="B995" s="6" t="s">
        <v>1870</v>
      </c>
      <c r="C995" s="5" t="s">
        <v>1871</v>
      </c>
      <c r="D995" s="6"/>
      <c r="E995" s="6" t="s">
        <v>707</v>
      </c>
      <c r="F995" s="229">
        <v>50</v>
      </c>
      <c r="I995" s="16">
        <v>54</v>
      </c>
      <c r="J995" s="13">
        <v>2700</v>
      </c>
      <c r="K995" s="16">
        <v>50</v>
      </c>
      <c r="L995" s="13">
        <v>2500</v>
      </c>
      <c r="M995" s="16">
        <v>50</v>
      </c>
      <c r="N995" s="171">
        <v>2500</v>
      </c>
      <c r="O995" s="16">
        <v>241</v>
      </c>
      <c r="P995" s="13">
        <v>12050</v>
      </c>
      <c r="Q995" s="16">
        <v>192</v>
      </c>
      <c r="R995" s="13">
        <v>9600</v>
      </c>
      <c r="S995" s="16">
        <v>215.1</v>
      </c>
      <c r="T995" s="13">
        <v>10755</v>
      </c>
      <c r="U995" s="16">
        <v>0</v>
      </c>
      <c r="V995" s="13">
        <v>0</v>
      </c>
    </row>
    <row r="996" spans="1:22" ht="15" customHeight="1" x14ac:dyDescent="0.25">
      <c r="A996" s="5" t="s">
        <v>1872</v>
      </c>
      <c r="B996" s="6" t="s">
        <v>1873</v>
      </c>
      <c r="C996" s="5" t="s">
        <v>1874</v>
      </c>
      <c r="D996" s="6"/>
      <c r="E996" s="6" t="s">
        <v>504</v>
      </c>
      <c r="F996" s="229">
        <v>4</v>
      </c>
      <c r="I996" s="16">
        <v>66</v>
      </c>
      <c r="J996" s="13">
        <v>264</v>
      </c>
      <c r="K996" s="16">
        <v>200</v>
      </c>
      <c r="L996" s="13">
        <v>800</v>
      </c>
      <c r="M996" s="16">
        <v>200</v>
      </c>
      <c r="N996" s="171">
        <v>800</v>
      </c>
      <c r="O996" s="16">
        <v>302</v>
      </c>
      <c r="P996" s="13">
        <v>1208</v>
      </c>
      <c r="Q996" s="16">
        <v>128</v>
      </c>
      <c r="R996" s="13">
        <v>512</v>
      </c>
      <c r="S996" s="16">
        <v>2688.75</v>
      </c>
      <c r="T996" s="13">
        <v>10755</v>
      </c>
      <c r="U996" s="16">
        <v>0</v>
      </c>
      <c r="V996" s="13">
        <v>0</v>
      </c>
    </row>
    <row r="997" spans="1:22" ht="15" customHeight="1" x14ac:dyDescent="0.25">
      <c r="A997" s="1"/>
      <c r="B997" s="4" t="s">
        <v>32</v>
      </c>
      <c r="C997" s="8" t="s">
        <v>33</v>
      </c>
      <c r="I997" s="245"/>
      <c r="J997" s="245"/>
      <c r="K997" s="245"/>
      <c r="L997" s="245"/>
      <c r="M997" s="245"/>
      <c r="N997" s="245"/>
      <c r="O997" s="245"/>
      <c r="P997" s="245"/>
      <c r="Q997" s="245"/>
      <c r="R997" s="245"/>
      <c r="S997" s="245"/>
      <c r="T997" s="245"/>
      <c r="U997" s="245"/>
      <c r="V997" s="245"/>
    </row>
    <row r="998" spans="1:22" ht="15" customHeight="1" x14ac:dyDescent="0.25">
      <c r="A998" s="5" t="s">
        <v>1875</v>
      </c>
      <c r="B998" s="6" t="s">
        <v>35</v>
      </c>
      <c r="C998" s="5" t="s">
        <v>1876</v>
      </c>
      <c r="I998" s="245"/>
      <c r="J998" s="245"/>
      <c r="K998" s="245"/>
      <c r="L998" s="245"/>
      <c r="M998" s="245"/>
      <c r="N998" s="245"/>
      <c r="O998" s="245"/>
      <c r="P998" s="245"/>
      <c r="Q998" s="245"/>
      <c r="R998" s="245"/>
      <c r="S998" s="245"/>
      <c r="T998" s="245"/>
      <c r="U998" s="245"/>
      <c r="V998" s="245"/>
    </row>
    <row r="999" spans="1:22" ht="45" customHeight="1" x14ac:dyDescent="0.25">
      <c r="A999" s="1"/>
      <c r="B999" s="4" t="s">
        <v>68</v>
      </c>
      <c r="C999" s="8" t="s">
        <v>69</v>
      </c>
      <c r="D999" s="4" t="s">
        <v>70</v>
      </c>
      <c r="E999" s="4" t="s">
        <v>71</v>
      </c>
      <c r="F999" s="228" t="s">
        <v>72</v>
      </c>
      <c r="I999" s="14" t="s">
        <v>73</v>
      </c>
      <c r="J999" s="15" t="s">
        <v>28</v>
      </c>
      <c r="K999" s="14" t="s">
        <v>73</v>
      </c>
      <c r="L999" s="15" t="s">
        <v>28</v>
      </c>
      <c r="M999" s="14" t="s">
        <v>73</v>
      </c>
      <c r="N999" s="172" t="s">
        <v>28</v>
      </c>
      <c r="O999" s="14" t="s">
        <v>73</v>
      </c>
      <c r="P999" s="15" t="s">
        <v>28</v>
      </c>
      <c r="Q999" s="14" t="s">
        <v>73</v>
      </c>
      <c r="R999" s="15" t="s">
        <v>28</v>
      </c>
      <c r="S999" s="14" t="s">
        <v>73</v>
      </c>
      <c r="T999" s="15" t="s">
        <v>28</v>
      </c>
      <c r="U999" s="14" t="s">
        <v>73</v>
      </c>
      <c r="V999" s="15" t="s">
        <v>28</v>
      </c>
    </row>
    <row r="1000" spans="1:22" ht="15" customHeight="1" x14ac:dyDescent="0.25">
      <c r="A1000" s="5" t="s">
        <v>1877</v>
      </c>
      <c r="B1000" s="6" t="s">
        <v>1878</v>
      </c>
      <c r="C1000" s="5" t="s">
        <v>1879</v>
      </c>
      <c r="D1000" s="6"/>
      <c r="E1000" s="6" t="s">
        <v>504</v>
      </c>
      <c r="F1000" s="229">
        <v>1</v>
      </c>
      <c r="I1000" s="16">
        <v>454</v>
      </c>
      <c r="J1000" s="13">
        <v>454</v>
      </c>
      <c r="K1000" s="16">
        <v>10000</v>
      </c>
      <c r="L1000" s="13">
        <v>10000</v>
      </c>
      <c r="M1000" s="16">
        <v>10000</v>
      </c>
      <c r="N1000" s="171">
        <v>10000</v>
      </c>
      <c r="O1000" s="16">
        <v>18105</v>
      </c>
      <c r="P1000" s="13">
        <v>18105</v>
      </c>
      <c r="Q1000" s="16">
        <v>12784</v>
      </c>
      <c r="R1000" s="13">
        <v>12784</v>
      </c>
      <c r="S1000" s="16">
        <v>10755.01</v>
      </c>
      <c r="T1000" s="13">
        <v>10755.01</v>
      </c>
      <c r="U1000" s="16">
        <v>0</v>
      </c>
      <c r="V1000" s="13">
        <v>0</v>
      </c>
    </row>
    <row r="1001" spans="1:22" ht="15" customHeight="1" x14ac:dyDescent="0.25">
      <c r="A1001" s="1"/>
      <c r="B1001" s="4" t="s">
        <v>32</v>
      </c>
      <c r="C1001" s="8" t="s">
        <v>33</v>
      </c>
      <c r="I1001" s="245"/>
      <c r="J1001" s="245"/>
      <c r="K1001" s="245"/>
      <c r="L1001" s="245"/>
      <c r="M1001" s="245"/>
      <c r="N1001" s="245"/>
      <c r="O1001" s="245"/>
      <c r="P1001" s="245"/>
      <c r="Q1001" s="245"/>
      <c r="R1001" s="245"/>
      <c r="S1001" s="245"/>
      <c r="T1001" s="245"/>
      <c r="U1001" s="245"/>
      <c r="V1001" s="245"/>
    </row>
    <row r="1002" spans="1:22" ht="15" customHeight="1" x14ac:dyDescent="0.25">
      <c r="A1002" s="5" t="s">
        <v>1880</v>
      </c>
      <c r="B1002" s="6" t="s">
        <v>35</v>
      </c>
      <c r="C1002" s="5" t="s">
        <v>1881</v>
      </c>
      <c r="I1002" s="245"/>
      <c r="J1002" s="245"/>
      <c r="K1002" s="245"/>
      <c r="L1002" s="245"/>
      <c r="M1002" s="245"/>
      <c r="N1002" s="245"/>
      <c r="O1002" s="245"/>
      <c r="P1002" s="245"/>
      <c r="Q1002" s="245"/>
      <c r="R1002" s="245"/>
      <c r="S1002" s="245"/>
      <c r="T1002" s="245"/>
      <c r="U1002" s="245"/>
      <c r="V1002" s="245"/>
    </row>
    <row r="1003" spans="1:22" ht="15" customHeight="1" x14ac:dyDescent="0.25">
      <c r="A1003" s="5" t="s">
        <v>1882</v>
      </c>
      <c r="B1003" s="6" t="s">
        <v>35</v>
      </c>
      <c r="C1003" s="5" t="s">
        <v>1883</v>
      </c>
      <c r="I1003" s="245"/>
      <c r="J1003" s="245"/>
      <c r="K1003" s="245"/>
      <c r="L1003" s="245"/>
      <c r="M1003" s="245"/>
      <c r="N1003" s="245"/>
      <c r="O1003" s="245"/>
      <c r="P1003" s="245"/>
      <c r="Q1003" s="245"/>
      <c r="R1003" s="245"/>
      <c r="S1003" s="245"/>
      <c r="T1003" s="245"/>
      <c r="U1003" s="245"/>
      <c r="V1003" s="245"/>
    </row>
    <row r="1004" spans="1:22" ht="45" customHeight="1" x14ac:dyDescent="0.25">
      <c r="A1004" s="1"/>
      <c r="B1004" s="4" t="s">
        <v>68</v>
      </c>
      <c r="C1004" s="8" t="s">
        <v>69</v>
      </c>
      <c r="D1004" s="4" t="s">
        <v>70</v>
      </c>
      <c r="E1004" s="4" t="s">
        <v>71</v>
      </c>
      <c r="F1004" s="228" t="s">
        <v>72</v>
      </c>
      <c r="I1004" s="14" t="s">
        <v>73</v>
      </c>
      <c r="J1004" s="15" t="s">
        <v>28</v>
      </c>
      <c r="K1004" s="14" t="s">
        <v>73</v>
      </c>
      <c r="L1004" s="15" t="s">
        <v>28</v>
      </c>
      <c r="M1004" s="14" t="s">
        <v>73</v>
      </c>
      <c r="N1004" s="172" t="s">
        <v>28</v>
      </c>
      <c r="O1004" s="14" t="s">
        <v>73</v>
      </c>
      <c r="P1004" s="15" t="s">
        <v>28</v>
      </c>
      <c r="Q1004" s="14" t="s">
        <v>73</v>
      </c>
      <c r="R1004" s="15" t="s">
        <v>28</v>
      </c>
      <c r="S1004" s="14" t="s">
        <v>73</v>
      </c>
      <c r="T1004" s="15" t="s">
        <v>28</v>
      </c>
      <c r="U1004" s="14" t="s">
        <v>73</v>
      </c>
      <c r="V1004" s="15" t="s">
        <v>28</v>
      </c>
    </row>
    <row r="1005" spans="1:22" ht="15" customHeight="1" x14ac:dyDescent="0.25">
      <c r="A1005" s="5" t="s">
        <v>1884</v>
      </c>
      <c r="B1005" s="6" t="s">
        <v>1885</v>
      </c>
      <c r="C1005" s="5" t="s">
        <v>1886</v>
      </c>
      <c r="D1005" s="6"/>
      <c r="E1005" s="6" t="s">
        <v>527</v>
      </c>
      <c r="F1005" s="229">
        <v>50</v>
      </c>
      <c r="I1005" s="16">
        <v>3088</v>
      </c>
      <c r="J1005" s="13">
        <v>154400</v>
      </c>
      <c r="K1005" s="16">
        <v>4000</v>
      </c>
      <c r="L1005" s="13">
        <v>200000</v>
      </c>
      <c r="M1005" s="16">
        <v>4000</v>
      </c>
      <c r="N1005" s="171">
        <v>200000</v>
      </c>
      <c r="O1005" s="16">
        <v>2655</v>
      </c>
      <c r="P1005" s="13">
        <v>132750</v>
      </c>
      <c r="Q1005" s="16">
        <v>8949</v>
      </c>
      <c r="R1005" s="13">
        <v>447450</v>
      </c>
      <c r="S1005" s="16">
        <v>3226.5</v>
      </c>
      <c r="T1005" s="13">
        <v>161325</v>
      </c>
      <c r="U1005" s="16">
        <v>0</v>
      </c>
      <c r="V1005" s="13">
        <v>0</v>
      </c>
    </row>
    <row r="1006" spans="1:22" ht="15" customHeight="1" x14ac:dyDescent="0.25">
      <c r="A1006" s="5" t="s">
        <v>1887</v>
      </c>
      <c r="B1006" s="6" t="s">
        <v>1888</v>
      </c>
      <c r="C1006" s="5" t="s">
        <v>1889</v>
      </c>
      <c r="D1006" s="6"/>
      <c r="E1006" s="6" t="s">
        <v>447</v>
      </c>
      <c r="F1006" s="229">
        <v>1</v>
      </c>
      <c r="I1006" s="16">
        <v>64328</v>
      </c>
      <c r="J1006" s="13">
        <v>64328</v>
      </c>
      <c r="K1006" s="16">
        <v>10000</v>
      </c>
      <c r="L1006" s="13">
        <v>10000</v>
      </c>
      <c r="M1006" s="16">
        <v>10000</v>
      </c>
      <c r="N1006" s="171">
        <v>10000</v>
      </c>
      <c r="O1006" s="16">
        <v>4828</v>
      </c>
      <c r="P1006" s="13">
        <v>4828</v>
      </c>
      <c r="Q1006" s="16">
        <v>6392</v>
      </c>
      <c r="R1006" s="13">
        <v>6392</v>
      </c>
      <c r="S1006" s="16">
        <v>5377.51</v>
      </c>
      <c r="T1006" s="13">
        <v>5377.51</v>
      </c>
      <c r="U1006" s="16">
        <v>0</v>
      </c>
      <c r="V1006" s="13">
        <v>0</v>
      </c>
    </row>
    <row r="1007" spans="1:22" ht="15" customHeight="1" x14ac:dyDescent="0.25">
      <c r="A1007" s="1"/>
      <c r="B1007" s="4" t="s">
        <v>32</v>
      </c>
      <c r="C1007" s="8" t="s">
        <v>33</v>
      </c>
      <c r="I1007" s="245"/>
      <c r="J1007" s="245"/>
      <c r="K1007" s="245"/>
      <c r="L1007" s="245"/>
      <c r="M1007" s="245"/>
      <c r="N1007" s="245"/>
      <c r="O1007" s="245"/>
      <c r="P1007" s="245"/>
      <c r="Q1007" s="245"/>
      <c r="R1007" s="245"/>
      <c r="S1007" s="245"/>
      <c r="T1007" s="245"/>
      <c r="U1007" s="245"/>
      <c r="V1007" s="245"/>
    </row>
    <row r="1008" spans="1:22" ht="15" customHeight="1" x14ac:dyDescent="0.25">
      <c r="A1008" s="5" t="s">
        <v>1890</v>
      </c>
      <c r="B1008" s="6" t="s">
        <v>35</v>
      </c>
      <c r="C1008" s="5" t="s">
        <v>1891</v>
      </c>
      <c r="I1008" s="245"/>
      <c r="J1008" s="245"/>
      <c r="K1008" s="245"/>
      <c r="L1008" s="245"/>
      <c r="M1008" s="245"/>
      <c r="N1008" s="245"/>
      <c r="O1008" s="245"/>
      <c r="P1008" s="245"/>
      <c r="Q1008" s="245"/>
      <c r="R1008" s="245"/>
      <c r="S1008" s="245"/>
      <c r="T1008" s="245"/>
      <c r="U1008" s="245"/>
      <c r="V1008" s="245"/>
    </row>
    <row r="1009" spans="1:22" ht="45" customHeight="1" x14ac:dyDescent="0.25">
      <c r="A1009" s="1"/>
      <c r="B1009" s="4" t="s">
        <v>68</v>
      </c>
      <c r="C1009" s="8" t="s">
        <v>69</v>
      </c>
      <c r="D1009" s="4" t="s">
        <v>70</v>
      </c>
      <c r="E1009" s="4" t="s">
        <v>71</v>
      </c>
      <c r="F1009" s="228" t="s">
        <v>72</v>
      </c>
      <c r="I1009" s="14" t="s">
        <v>73</v>
      </c>
      <c r="J1009" s="15" t="s">
        <v>28</v>
      </c>
      <c r="K1009" s="14" t="s">
        <v>73</v>
      </c>
      <c r="L1009" s="15" t="s">
        <v>28</v>
      </c>
      <c r="M1009" s="14" t="s">
        <v>73</v>
      </c>
      <c r="N1009" s="172" t="s">
        <v>28</v>
      </c>
      <c r="O1009" s="14" t="s">
        <v>73</v>
      </c>
      <c r="P1009" s="15" t="s">
        <v>28</v>
      </c>
      <c r="Q1009" s="14" t="s">
        <v>73</v>
      </c>
      <c r="R1009" s="15" t="s">
        <v>28</v>
      </c>
      <c r="S1009" s="14" t="s">
        <v>73</v>
      </c>
      <c r="T1009" s="15" t="s">
        <v>28</v>
      </c>
      <c r="U1009" s="14" t="s">
        <v>73</v>
      </c>
      <c r="V1009" s="15" t="s">
        <v>28</v>
      </c>
    </row>
    <row r="1010" spans="1:22" ht="15" customHeight="1" x14ac:dyDescent="0.25">
      <c r="A1010" s="5" t="s">
        <v>1892</v>
      </c>
      <c r="B1010" s="6" t="s">
        <v>1893</v>
      </c>
      <c r="C1010" s="5" t="s">
        <v>1824</v>
      </c>
      <c r="D1010" s="6"/>
      <c r="E1010" s="6" t="s">
        <v>707</v>
      </c>
      <c r="F1010" s="229">
        <v>470</v>
      </c>
      <c r="I1010" s="16">
        <v>15</v>
      </c>
      <c r="J1010" s="13">
        <v>7050</v>
      </c>
      <c r="K1010" s="16">
        <v>10</v>
      </c>
      <c r="L1010" s="13">
        <v>4700</v>
      </c>
      <c r="M1010" s="16">
        <v>10</v>
      </c>
      <c r="N1010" s="171">
        <v>4700</v>
      </c>
      <c r="O1010" s="16">
        <v>12</v>
      </c>
      <c r="P1010" s="13">
        <v>5640</v>
      </c>
      <c r="Q1010" s="16">
        <v>3</v>
      </c>
      <c r="R1010" s="13">
        <v>1410</v>
      </c>
      <c r="S1010" s="16">
        <v>10.76</v>
      </c>
      <c r="T1010" s="13">
        <v>5057.2</v>
      </c>
      <c r="U1010" s="16">
        <v>0</v>
      </c>
      <c r="V1010" s="13">
        <v>0</v>
      </c>
    </row>
    <row r="1011" spans="1:22" ht="15" customHeight="1" x14ac:dyDescent="0.25">
      <c r="A1011" s="5" t="s">
        <v>1894</v>
      </c>
      <c r="B1011" s="6" t="s">
        <v>1895</v>
      </c>
      <c r="C1011" s="5" t="s">
        <v>1827</v>
      </c>
      <c r="D1011" s="6"/>
      <c r="E1011" s="6" t="s">
        <v>698</v>
      </c>
      <c r="F1011" s="229">
        <v>120</v>
      </c>
      <c r="I1011" s="16">
        <v>53</v>
      </c>
      <c r="J1011" s="13">
        <v>6360</v>
      </c>
      <c r="K1011" s="16">
        <v>40</v>
      </c>
      <c r="L1011" s="13">
        <v>4800</v>
      </c>
      <c r="M1011" s="16">
        <v>40</v>
      </c>
      <c r="N1011" s="171">
        <v>4800</v>
      </c>
      <c r="O1011" s="16">
        <v>39</v>
      </c>
      <c r="P1011" s="13">
        <v>4680</v>
      </c>
      <c r="Q1011" s="16">
        <v>8</v>
      </c>
      <c r="R1011" s="13">
        <v>960</v>
      </c>
      <c r="S1011" s="16">
        <v>32.270000000000003</v>
      </c>
      <c r="T1011" s="13">
        <v>3872.4</v>
      </c>
      <c r="U1011" s="16">
        <v>0</v>
      </c>
      <c r="V1011" s="13">
        <v>0</v>
      </c>
    </row>
    <row r="1012" spans="1:22" ht="15" customHeight="1" x14ac:dyDescent="0.25">
      <c r="A1012" s="5" t="s">
        <v>1896</v>
      </c>
      <c r="B1012" s="6" t="s">
        <v>1897</v>
      </c>
      <c r="C1012" s="5" t="s">
        <v>1830</v>
      </c>
      <c r="D1012" s="6"/>
      <c r="E1012" s="6" t="s">
        <v>698</v>
      </c>
      <c r="F1012" s="229">
        <v>295</v>
      </c>
      <c r="I1012" s="16">
        <v>24</v>
      </c>
      <c r="J1012" s="13">
        <v>7080</v>
      </c>
      <c r="K1012" s="16">
        <v>30</v>
      </c>
      <c r="L1012" s="13">
        <v>8850</v>
      </c>
      <c r="M1012" s="16">
        <v>30</v>
      </c>
      <c r="N1012" s="171">
        <v>8850</v>
      </c>
      <c r="O1012" s="16">
        <v>80</v>
      </c>
      <c r="P1012" s="13">
        <v>23600</v>
      </c>
      <c r="Q1012" s="16">
        <v>5</v>
      </c>
      <c r="R1012" s="13">
        <v>1475</v>
      </c>
      <c r="S1012" s="16">
        <v>914.18</v>
      </c>
      <c r="T1012" s="13">
        <v>269683.09999999998</v>
      </c>
      <c r="U1012" s="16">
        <v>0</v>
      </c>
      <c r="V1012" s="13">
        <v>0</v>
      </c>
    </row>
    <row r="1013" spans="1:22" ht="15" customHeight="1" x14ac:dyDescent="0.25">
      <c r="A1013" s="1"/>
      <c r="B1013" s="4" t="s">
        <v>32</v>
      </c>
      <c r="C1013" s="8" t="s">
        <v>33</v>
      </c>
      <c r="I1013" s="245"/>
      <c r="J1013" s="245"/>
      <c r="K1013" s="245"/>
      <c r="L1013" s="245"/>
      <c r="M1013" s="245"/>
      <c r="N1013" s="245"/>
      <c r="O1013" s="245"/>
      <c r="P1013" s="245"/>
      <c r="Q1013" s="245"/>
      <c r="R1013" s="245"/>
      <c r="S1013" s="245"/>
      <c r="T1013" s="245"/>
      <c r="U1013" s="245"/>
      <c r="V1013" s="245"/>
    </row>
    <row r="1014" spans="1:22" ht="15" customHeight="1" x14ac:dyDescent="0.25">
      <c r="A1014" s="5" t="s">
        <v>1898</v>
      </c>
      <c r="B1014" s="6" t="s">
        <v>35</v>
      </c>
      <c r="C1014" s="5" t="s">
        <v>1899</v>
      </c>
      <c r="I1014" s="245"/>
      <c r="J1014" s="245"/>
      <c r="K1014" s="245"/>
      <c r="L1014" s="245"/>
      <c r="M1014" s="245"/>
      <c r="N1014" s="245"/>
      <c r="O1014" s="245"/>
      <c r="P1014" s="245"/>
      <c r="Q1014" s="245"/>
      <c r="R1014" s="245"/>
      <c r="S1014" s="245"/>
      <c r="T1014" s="245"/>
      <c r="U1014" s="245"/>
      <c r="V1014" s="245"/>
    </row>
    <row r="1015" spans="1:22" ht="15" customHeight="1" x14ac:dyDescent="0.25">
      <c r="A1015" s="5" t="s">
        <v>1900</v>
      </c>
      <c r="B1015" s="6" t="s">
        <v>35</v>
      </c>
      <c r="C1015" s="5" t="s">
        <v>1833</v>
      </c>
      <c r="I1015" s="245"/>
      <c r="J1015" s="245"/>
      <c r="K1015" s="245"/>
      <c r="L1015" s="245"/>
      <c r="M1015" s="245"/>
      <c r="N1015" s="245"/>
      <c r="O1015" s="245"/>
      <c r="P1015" s="245"/>
      <c r="Q1015" s="245"/>
      <c r="R1015" s="245"/>
      <c r="S1015" s="245"/>
      <c r="T1015" s="245"/>
      <c r="U1015" s="245"/>
      <c r="V1015" s="245"/>
    </row>
    <row r="1016" spans="1:22" ht="45" customHeight="1" x14ac:dyDescent="0.25">
      <c r="A1016" s="1"/>
      <c r="B1016" s="4" t="s">
        <v>68</v>
      </c>
      <c r="C1016" s="8" t="s">
        <v>69</v>
      </c>
      <c r="D1016" s="4" t="s">
        <v>70</v>
      </c>
      <c r="E1016" s="4" t="s">
        <v>71</v>
      </c>
      <c r="F1016" s="228" t="s">
        <v>72</v>
      </c>
      <c r="I1016" s="14" t="s">
        <v>73</v>
      </c>
      <c r="J1016" s="15" t="s">
        <v>28</v>
      </c>
      <c r="K1016" s="14" t="s">
        <v>73</v>
      </c>
      <c r="L1016" s="15" t="s">
        <v>28</v>
      </c>
      <c r="M1016" s="14" t="s">
        <v>73</v>
      </c>
      <c r="N1016" s="172" t="s">
        <v>28</v>
      </c>
      <c r="O1016" s="14" t="s">
        <v>73</v>
      </c>
      <c r="P1016" s="15" t="s">
        <v>28</v>
      </c>
      <c r="Q1016" s="14" t="s">
        <v>73</v>
      </c>
      <c r="R1016" s="15" t="s">
        <v>28</v>
      </c>
      <c r="S1016" s="14" t="s">
        <v>73</v>
      </c>
      <c r="T1016" s="15" t="s">
        <v>28</v>
      </c>
      <c r="U1016" s="14" t="s">
        <v>73</v>
      </c>
      <c r="V1016" s="15" t="s">
        <v>28</v>
      </c>
    </row>
    <row r="1017" spans="1:22" ht="15" customHeight="1" x14ac:dyDescent="0.25">
      <c r="A1017" s="5" t="s">
        <v>1901</v>
      </c>
      <c r="B1017" s="6" t="s">
        <v>1902</v>
      </c>
      <c r="C1017" s="5" t="s">
        <v>1836</v>
      </c>
      <c r="D1017" s="6"/>
      <c r="E1017" s="6" t="s">
        <v>1837</v>
      </c>
      <c r="F1017" s="229">
        <v>19</v>
      </c>
      <c r="I1017" s="16">
        <v>2823</v>
      </c>
      <c r="J1017" s="13">
        <v>53637</v>
      </c>
      <c r="K1017" s="16">
        <v>2500</v>
      </c>
      <c r="L1017" s="13">
        <v>47500</v>
      </c>
      <c r="M1017" s="16">
        <v>2500</v>
      </c>
      <c r="N1017" s="171">
        <v>47500</v>
      </c>
      <c r="O1017" s="16">
        <v>3428</v>
      </c>
      <c r="P1017" s="13">
        <v>65132</v>
      </c>
      <c r="Q1017" s="16">
        <v>2429</v>
      </c>
      <c r="R1017" s="13">
        <v>46151</v>
      </c>
      <c r="S1017" s="16">
        <v>2473.65</v>
      </c>
      <c r="T1017" s="13">
        <v>46999.35</v>
      </c>
      <c r="U1017" s="16">
        <v>0</v>
      </c>
      <c r="V1017" s="13">
        <v>0</v>
      </c>
    </row>
    <row r="1018" spans="1:22" ht="15" customHeight="1" x14ac:dyDescent="0.25">
      <c r="A1018" s="5" t="s">
        <v>1903</v>
      </c>
      <c r="B1018" s="6" t="s">
        <v>1904</v>
      </c>
      <c r="C1018" s="5" t="s">
        <v>1905</v>
      </c>
      <c r="D1018" s="6"/>
      <c r="E1018" s="6" t="s">
        <v>707</v>
      </c>
      <c r="F1018" s="229">
        <v>50</v>
      </c>
      <c r="I1018" s="16">
        <v>89</v>
      </c>
      <c r="J1018" s="13">
        <v>4450</v>
      </c>
      <c r="K1018" s="16">
        <v>40</v>
      </c>
      <c r="L1018" s="13">
        <v>2000</v>
      </c>
      <c r="M1018" s="16">
        <v>40</v>
      </c>
      <c r="N1018" s="171">
        <v>2000</v>
      </c>
      <c r="O1018" s="16">
        <v>9</v>
      </c>
      <c r="P1018" s="13">
        <v>450</v>
      </c>
      <c r="Q1018" s="16">
        <v>33</v>
      </c>
      <c r="R1018" s="13">
        <v>1650</v>
      </c>
      <c r="S1018" s="16">
        <v>107.55</v>
      </c>
      <c r="T1018" s="13">
        <v>5377.5</v>
      </c>
      <c r="U1018" s="16">
        <v>0</v>
      </c>
      <c r="V1018" s="13">
        <v>0</v>
      </c>
    </row>
    <row r="1019" spans="1:22" ht="15" customHeight="1" x14ac:dyDescent="0.25">
      <c r="A1019" s="5" t="s">
        <v>1906</v>
      </c>
      <c r="B1019" s="6" t="s">
        <v>1907</v>
      </c>
      <c r="C1019" s="5" t="s">
        <v>1908</v>
      </c>
      <c r="D1019" s="6"/>
      <c r="E1019" s="6" t="s">
        <v>707</v>
      </c>
      <c r="F1019" s="229">
        <v>8</v>
      </c>
      <c r="I1019" s="16">
        <v>74</v>
      </c>
      <c r="J1019" s="13">
        <v>592</v>
      </c>
      <c r="K1019" s="16">
        <v>35</v>
      </c>
      <c r="L1019" s="13">
        <v>280</v>
      </c>
      <c r="M1019" s="16">
        <v>35</v>
      </c>
      <c r="N1019" s="171">
        <v>280</v>
      </c>
      <c r="O1019" s="16">
        <v>8</v>
      </c>
      <c r="P1019" s="13">
        <v>64</v>
      </c>
      <c r="Q1019" s="16">
        <v>24</v>
      </c>
      <c r="R1019" s="13">
        <v>192</v>
      </c>
      <c r="S1019" s="16">
        <v>86.04</v>
      </c>
      <c r="T1019" s="13">
        <v>688.32</v>
      </c>
      <c r="U1019" s="16">
        <v>0</v>
      </c>
      <c r="V1019" s="13">
        <v>0</v>
      </c>
    </row>
    <row r="1020" spans="1:22" ht="15" customHeight="1" x14ac:dyDescent="0.25">
      <c r="A1020" s="5" t="s">
        <v>1909</v>
      </c>
      <c r="B1020" s="6" t="s">
        <v>1910</v>
      </c>
      <c r="C1020" s="5" t="s">
        <v>1911</v>
      </c>
      <c r="D1020" s="6"/>
      <c r="E1020" s="6" t="s">
        <v>707</v>
      </c>
      <c r="F1020" s="229">
        <v>36</v>
      </c>
      <c r="I1020" s="16">
        <v>124</v>
      </c>
      <c r="J1020" s="13">
        <v>4464</v>
      </c>
      <c r="K1020" s="16">
        <v>45</v>
      </c>
      <c r="L1020" s="13">
        <v>1620</v>
      </c>
      <c r="M1020" s="16">
        <v>45</v>
      </c>
      <c r="N1020" s="171">
        <v>1620</v>
      </c>
      <c r="O1020" s="16">
        <v>31</v>
      </c>
      <c r="P1020" s="13">
        <v>1116</v>
      </c>
      <c r="Q1020" s="16">
        <v>115</v>
      </c>
      <c r="R1020" s="13">
        <v>4140</v>
      </c>
      <c r="S1020" s="16">
        <v>107.55</v>
      </c>
      <c r="T1020" s="13">
        <v>3871.8</v>
      </c>
      <c r="U1020" s="16">
        <v>0</v>
      </c>
      <c r="V1020" s="13">
        <v>0</v>
      </c>
    </row>
    <row r="1021" spans="1:22" ht="15" customHeight="1" x14ac:dyDescent="0.25">
      <c r="A1021" s="5" t="s">
        <v>1912</v>
      </c>
      <c r="B1021" s="6" t="s">
        <v>1913</v>
      </c>
      <c r="C1021" s="5" t="s">
        <v>1914</v>
      </c>
      <c r="D1021" s="6"/>
      <c r="E1021" s="6" t="s">
        <v>707</v>
      </c>
      <c r="F1021" s="229">
        <v>16</v>
      </c>
      <c r="I1021" s="16">
        <v>289</v>
      </c>
      <c r="J1021" s="13">
        <v>4624</v>
      </c>
      <c r="K1021" s="16">
        <v>150</v>
      </c>
      <c r="L1021" s="13">
        <v>2400</v>
      </c>
      <c r="M1021" s="16">
        <v>150</v>
      </c>
      <c r="N1021" s="171">
        <v>2400</v>
      </c>
      <c r="O1021" s="16">
        <v>483</v>
      </c>
      <c r="P1021" s="13">
        <v>7728</v>
      </c>
      <c r="Q1021" s="16">
        <v>243</v>
      </c>
      <c r="R1021" s="13">
        <v>3888</v>
      </c>
      <c r="S1021" s="16">
        <v>161.33000000000001</v>
      </c>
      <c r="T1021" s="13">
        <v>2581.2800000000002</v>
      </c>
      <c r="U1021" s="16">
        <v>0</v>
      </c>
      <c r="V1021" s="13">
        <v>0</v>
      </c>
    </row>
    <row r="1022" spans="1:22" ht="15" customHeight="1" x14ac:dyDescent="0.25">
      <c r="A1022" s="5" t="s">
        <v>1915</v>
      </c>
      <c r="B1022" s="6" t="s">
        <v>1916</v>
      </c>
      <c r="C1022" s="5" t="s">
        <v>1917</v>
      </c>
      <c r="D1022" s="6"/>
      <c r="E1022" s="6" t="s">
        <v>707</v>
      </c>
      <c r="F1022" s="229">
        <v>67</v>
      </c>
      <c r="I1022" s="16">
        <v>207</v>
      </c>
      <c r="J1022" s="13">
        <v>13869</v>
      </c>
      <c r="K1022" s="16">
        <v>120</v>
      </c>
      <c r="L1022" s="13">
        <v>8040</v>
      </c>
      <c r="M1022" s="16">
        <v>120</v>
      </c>
      <c r="N1022" s="171">
        <v>8040</v>
      </c>
      <c r="O1022" s="16">
        <v>61</v>
      </c>
      <c r="P1022" s="13">
        <v>4087</v>
      </c>
      <c r="Q1022" s="16">
        <v>128</v>
      </c>
      <c r="R1022" s="13">
        <v>8576</v>
      </c>
      <c r="S1022" s="16">
        <v>161.33000000000001</v>
      </c>
      <c r="T1022" s="13">
        <v>10809.11</v>
      </c>
      <c r="U1022" s="16">
        <v>0</v>
      </c>
      <c r="V1022" s="13">
        <v>0</v>
      </c>
    </row>
    <row r="1023" spans="1:22" ht="15" customHeight="1" x14ac:dyDescent="0.25">
      <c r="A1023" s="5" t="s">
        <v>1918</v>
      </c>
      <c r="B1023" s="6" t="s">
        <v>1919</v>
      </c>
      <c r="C1023" s="5" t="s">
        <v>1849</v>
      </c>
      <c r="D1023" s="6"/>
      <c r="E1023" s="6" t="s">
        <v>707</v>
      </c>
      <c r="F1023" s="229">
        <v>153</v>
      </c>
      <c r="I1023" s="16">
        <v>124</v>
      </c>
      <c r="J1023" s="13">
        <v>18972</v>
      </c>
      <c r="K1023" s="16">
        <v>200</v>
      </c>
      <c r="L1023" s="13">
        <v>30600</v>
      </c>
      <c r="M1023" s="16">
        <v>200</v>
      </c>
      <c r="N1023" s="171">
        <v>30600</v>
      </c>
      <c r="O1023" s="16">
        <v>302</v>
      </c>
      <c r="P1023" s="13">
        <v>46206</v>
      </c>
      <c r="Q1023" s="16">
        <v>100</v>
      </c>
      <c r="R1023" s="13">
        <v>15300</v>
      </c>
      <c r="S1023" s="16">
        <v>430.2</v>
      </c>
      <c r="T1023" s="13">
        <v>65820.600000000006</v>
      </c>
      <c r="U1023" s="16">
        <v>0</v>
      </c>
      <c r="V1023" s="13">
        <v>0</v>
      </c>
    </row>
    <row r="1024" spans="1:22" ht="15" customHeight="1" x14ac:dyDescent="0.25">
      <c r="A1024" s="5" t="s">
        <v>1920</v>
      </c>
      <c r="B1024" s="6" t="s">
        <v>1921</v>
      </c>
      <c r="C1024" s="5" t="s">
        <v>1922</v>
      </c>
      <c r="D1024" s="6"/>
      <c r="E1024" s="6" t="s">
        <v>707</v>
      </c>
      <c r="F1024" s="229">
        <v>28</v>
      </c>
      <c r="I1024" s="16">
        <v>87</v>
      </c>
      <c r="J1024" s="13">
        <v>2436</v>
      </c>
      <c r="K1024" s="16">
        <v>25</v>
      </c>
      <c r="L1024" s="13">
        <v>700</v>
      </c>
      <c r="M1024" s="16">
        <v>25</v>
      </c>
      <c r="N1024" s="171">
        <v>700</v>
      </c>
      <c r="O1024" s="16">
        <v>67</v>
      </c>
      <c r="P1024" s="13">
        <v>1876</v>
      </c>
      <c r="Q1024" s="16">
        <v>64</v>
      </c>
      <c r="R1024" s="13">
        <v>1792</v>
      </c>
      <c r="S1024" s="16">
        <v>64.53</v>
      </c>
      <c r="T1024" s="13">
        <v>1806.84</v>
      </c>
      <c r="U1024" s="16">
        <v>0</v>
      </c>
      <c r="V1024" s="13">
        <v>0</v>
      </c>
    </row>
    <row r="1025" spans="1:22" ht="15" customHeight="1" x14ac:dyDescent="0.25">
      <c r="A1025" s="5" t="s">
        <v>1923</v>
      </c>
      <c r="B1025" s="6" t="s">
        <v>1924</v>
      </c>
      <c r="C1025" s="5" t="s">
        <v>1925</v>
      </c>
      <c r="D1025" s="6"/>
      <c r="E1025" s="6" t="s">
        <v>707</v>
      </c>
      <c r="F1025" s="229">
        <v>31</v>
      </c>
      <c r="I1025" s="16">
        <v>62</v>
      </c>
      <c r="J1025" s="13">
        <v>1922</v>
      </c>
      <c r="K1025" s="16">
        <v>20</v>
      </c>
      <c r="L1025" s="13">
        <v>620</v>
      </c>
      <c r="M1025" s="16">
        <v>20</v>
      </c>
      <c r="N1025" s="171">
        <v>620</v>
      </c>
      <c r="O1025" s="16">
        <v>67</v>
      </c>
      <c r="P1025" s="13">
        <v>2077</v>
      </c>
      <c r="Q1025" s="16">
        <v>32</v>
      </c>
      <c r="R1025" s="13">
        <v>992</v>
      </c>
      <c r="S1025" s="16">
        <v>75.290000000000006</v>
      </c>
      <c r="T1025" s="13">
        <v>2333.9899999999998</v>
      </c>
      <c r="U1025" s="16">
        <v>0</v>
      </c>
      <c r="V1025" s="13">
        <v>0</v>
      </c>
    </row>
    <row r="1026" spans="1:22" ht="15" customHeight="1" x14ac:dyDescent="0.25">
      <c r="A1026" s="5" t="s">
        <v>1926</v>
      </c>
      <c r="B1026" s="6" t="s">
        <v>1927</v>
      </c>
      <c r="C1026" s="5" t="s">
        <v>1928</v>
      </c>
      <c r="D1026" s="6"/>
      <c r="E1026" s="6" t="s">
        <v>527</v>
      </c>
      <c r="F1026" s="229">
        <v>24</v>
      </c>
      <c r="I1026" s="16">
        <v>21</v>
      </c>
      <c r="J1026" s="13">
        <v>504</v>
      </c>
      <c r="K1026" s="16">
        <v>10</v>
      </c>
      <c r="L1026" s="13">
        <v>240</v>
      </c>
      <c r="M1026" s="16">
        <v>10</v>
      </c>
      <c r="N1026" s="171">
        <v>240</v>
      </c>
      <c r="O1026" s="16">
        <v>31</v>
      </c>
      <c r="P1026" s="13">
        <v>744</v>
      </c>
      <c r="Q1026" s="16">
        <v>8</v>
      </c>
      <c r="R1026" s="13">
        <v>192</v>
      </c>
      <c r="S1026" s="16">
        <v>86.04</v>
      </c>
      <c r="T1026" s="13">
        <v>2064.96</v>
      </c>
      <c r="U1026" s="16">
        <v>0</v>
      </c>
      <c r="V1026" s="13">
        <v>0</v>
      </c>
    </row>
    <row r="1027" spans="1:22" ht="15" customHeight="1" x14ac:dyDescent="0.25">
      <c r="A1027" s="5" t="s">
        <v>1929</v>
      </c>
      <c r="B1027" s="6" t="s">
        <v>1930</v>
      </c>
      <c r="C1027" s="5" t="s">
        <v>1931</v>
      </c>
      <c r="D1027" s="6"/>
      <c r="E1027" s="6" t="s">
        <v>504</v>
      </c>
      <c r="F1027" s="229">
        <v>1</v>
      </c>
      <c r="I1027" s="16">
        <v>3861</v>
      </c>
      <c r="J1027" s="13">
        <v>3861</v>
      </c>
      <c r="K1027" s="16">
        <v>5200</v>
      </c>
      <c r="L1027" s="13">
        <v>5200</v>
      </c>
      <c r="M1027" s="16">
        <v>5200</v>
      </c>
      <c r="N1027" s="171">
        <v>5200</v>
      </c>
      <c r="O1027" s="16">
        <v>9415</v>
      </c>
      <c r="P1027" s="13">
        <v>9415</v>
      </c>
      <c r="Q1027" s="16">
        <v>7977</v>
      </c>
      <c r="R1027" s="13">
        <v>7977</v>
      </c>
      <c r="S1027" s="16">
        <v>5377.51</v>
      </c>
      <c r="T1027" s="13">
        <v>5377.51</v>
      </c>
      <c r="U1027" s="16">
        <v>0</v>
      </c>
      <c r="V1027" s="13">
        <v>0</v>
      </c>
    </row>
    <row r="1028" spans="1:22" ht="15" customHeight="1" x14ac:dyDescent="0.25">
      <c r="A1028" s="5" t="s">
        <v>1932</v>
      </c>
      <c r="B1028" s="6" t="s">
        <v>1933</v>
      </c>
      <c r="C1028" s="5" t="s">
        <v>1934</v>
      </c>
      <c r="D1028" s="6"/>
      <c r="E1028" s="6" t="s">
        <v>504</v>
      </c>
      <c r="F1028" s="229">
        <v>2</v>
      </c>
      <c r="I1028" s="16">
        <v>1634</v>
      </c>
      <c r="J1028" s="13">
        <v>3268</v>
      </c>
      <c r="K1028" s="16">
        <v>2200</v>
      </c>
      <c r="L1028" s="13">
        <v>4400</v>
      </c>
      <c r="M1028" s="16">
        <v>2200</v>
      </c>
      <c r="N1028" s="171">
        <v>4400</v>
      </c>
      <c r="O1028" s="16">
        <v>4828</v>
      </c>
      <c r="P1028" s="13">
        <v>9656</v>
      </c>
      <c r="Q1028" s="16">
        <v>3375</v>
      </c>
      <c r="R1028" s="13">
        <v>6750</v>
      </c>
      <c r="S1028" s="16">
        <v>4839.76</v>
      </c>
      <c r="T1028" s="13">
        <v>9679.52</v>
      </c>
      <c r="U1028" s="16">
        <v>0</v>
      </c>
      <c r="V1028" s="13">
        <v>0</v>
      </c>
    </row>
    <row r="1029" spans="1:22" ht="15" customHeight="1" x14ac:dyDescent="0.25">
      <c r="A1029" s="5" t="s">
        <v>1935</v>
      </c>
      <c r="B1029" s="6" t="s">
        <v>1936</v>
      </c>
      <c r="C1029" s="5" t="s">
        <v>1937</v>
      </c>
      <c r="D1029" s="6"/>
      <c r="E1029" s="6" t="s">
        <v>504</v>
      </c>
      <c r="F1029" s="229">
        <v>1</v>
      </c>
      <c r="I1029" s="16">
        <v>1471</v>
      </c>
      <c r="J1029" s="13">
        <v>1471</v>
      </c>
      <c r="K1029" s="16">
        <v>2100</v>
      </c>
      <c r="L1029" s="13">
        <v>2100</v>
      </c>
      <c r="M1029" s="16">
        <v>2100</v>
      </c>
      <c r="N1029" s="171">
        <v>2100</v>
      </c>
      <c r="O1029" s="16">
        <v>4587</v>
      </c>
      <c r="P1029" s="13">
        <v>4587</v>
      </c>
      <c r="Q1029" s="16">
        <v>3375</v>
      </c>
      <c r="R1029" s="13">
        <v>3375</v>
      </c>
      <c r="S1029" s="16">
        <v>3226.5</v>
      </c>
      <c r="T1029" s="13">
        <v>3226.5</v>
      </c>
      <c r="U1029" s="16">
        <v>0</v>
      </c>
      <c r="V1029" s="13">
        <v>0</v>
      </c>
    </row>
    <row r="1030" spans="1:22" ht="15" customHeight="1" x14ac:dyDescent="0.25">
      <c r="A1030" s="5" t="s">
        <v>1938</v>
      </c>
      <c r="B1030" s="6" t="s">
        <v>1939</v>
      </c>
      <c r="C1030" s="5" t="s">
        <v>1940</v>
      </c>
      <c r="D1030" s="6"/>
      <c r="E1030" s="6" t="s">
        <v>504</v>
      </c>
      <c r="F1030" s="229">
        <v>1</v>
      </c>
      <c r="I1030" s="16">
        <v>310</v>
      </c>
      <c r="J1030" s="13">
        <v>310</v>
      </c>
      <c r="K1030" s="16">
        <v>500</v>
      </c>
      <c r="L1030" s="13">
        <v>500</v>
      </c>
      <c r="M1030" s="16">
        <v>500</v>
      </c>
      <c r="N1030" s="171">
        <v>500</v>
      </c>
      <c r="O1030" s="16">
        <v>3018</v>
      </c>
      <c r="P1030" s="13">
        <v>3018</v>
      </c>
      <c r="Q1030" s="16">
        <v>1918</v>
      </c>
      <c r="R1030" s="13">
        <v>1918</v>
      </c>
      <c r="S1030" s="16">
        <v>2688.75</v>
      </c>
      <c r="T1030" s="13">
        <v>2688.75</v>
      </c>
      <c r="U1030" s="16">
        <v>0</v>
      </c>
      <c r="V1030" s="13">
        <v>0</v>
      </c>
    </row>
    <row r="1031" spans="1:22" ht="15" customHeight="1" x14ac:dyDescent="0.25">
      <c r="A1031" s="5" t="s">
        <v>1941</v>
      </c>
      <c r="B1031" s="6" t="s">
        <v>1942</v>
      </c>
      <c r="C1031" s="5" t="s">
        <v>1943</v>
      </c>
      <c r="D1031" s="6"/>
      <c r="E1031" s="6" t="s">
        <v>707</v>
      </c>
      <c r="F1031" s="229">
        <v>1</v>
      </c>
      <c r="I1031" s="16">
        <v>825</v>
      </c>
      <c r="J1031" s="13">
        <v>825</v>
      </c>
      <c r="K1031" s="16">
        <v>100</v>
      </c>
      <c r="L1031" s="13">
        <v>100</v>
      </c>
      <c r="M1031" s="16">
        <v>100</v>
      </c>
      <c r="N1031" s="171">
        <v>100</v>
      </c>
      <c r="O1031" s="16">
        <v>2655</v>
      </c>
      <c r="P1031" s="13">
        <v>2655</v>
      </c>
      <c r="Q1031" s="16">
        <v>77</v>
      </c>
      <c r="R1031" s="13">
        <v>77</v>
      </c>
      <c r="S1031" s="16">
        <v>5377.51</v>
      </c>
      <c r="T1031" s="13">
        <v>5377.51</v>
      </c>
      <c r="U1031" s="16">
        <v>0</v>
      </c>
      <c r="V1031" s="13">
        <v>0</v>
      </c>
    </row>
    <row r="1032" spans="1:22" ht="15" customHeight="1" x14ac:dyDescent="0.25">
      <c r="A1032" s="5" t="s">
        <v>1944</v>
      </c>
      <c r="B1032" s="6" t="s">
        <v>1945</v>
      </c>
      <c r="C1032" s="5" t="s">
        <v>1946</v>
      </c>
      <c r="D1032" s="6"/>
      <c r="E1032" s="6" t="s">
        <v>504</v>
      </c>
      <c r="F1032" s="229">
        <v>1</v>
      </c>
      <c r="I1032" s="16">
        <v>165</v>
      </c>
      <c r="J1032" s="13">
        <v>165</v>
      </c>
      <c r="K1032" s="16">
        <v>300</v>
      </c>
      <c r="L1032" s="13">
        <v>300</v>
      </c>
      <c r="M1032" s="16">
        <v>300</v>
      </c>
      <c r="N1032" s="171">
        <v>300</v>
      </c>
      <c r="O1032" s="16">
        <v>620</v>
      </c>
      <c r="P1032" s="13">
        <v>620</v>
      </c>
      <c r="Q1032" s="16">
        <v>415</v>
      </c>
      <c r="R1032" s="13">
        <v>415</v>
      </c>
      <c r="S1032" s="16">
        <v>537.75</v>
      </c>
      <c r="T1032" s="13">
        <v>537.75</v>
      </c>
      <c r="U1032" s="16">
        <v>0</v>
      </c>
      <c r="V1032" s="13">
        <v>0</v>
      </c>
    </row>
    <row r="1033" spans="1:22" ht="15" customHeight="1" x14ac:dyDescent="0.25">
      <c r="A1033" s="5" t="s">
        <v>1947</v>
      </c>
      <c r="B1033" s="6" t="s">
        <v>1948</v>
      </c>
      <c r="C1033" s="5" t="s">
        <v>1949</v>
      </c>
      <c r="D1033" s="6"/>
      <c r="E1033" s="6" t="s">
        <v>504</v>
      </c>
      <c r="F1033" s="229">
        <v>1</v>
      </c>
      <c r="I1033" s="16">
        <v>248</v>
      </c>
      <c r="J1033" s="13">
        <v>248</v>
      </c>
      <c r="K1033" s="16">
        <v>800</v>
      </c>
      <c r="L1033" s="13">
        <v>800</v>
      </c>
      <c r="M1033" s="16">
        <v>800</v>
      </c>
      <c r="N1033" s="171">
        <v>800</v>
      </c>
      <c r="O1033" s="16">
        <v>1016</v>
      </c>
      <c r="P1033" s="13">
        <v>1016</v>
      </c>
      <c r="Q1033" s="16">
        <v>748</v>
      </c>
      <c r="R1033" s="13">
        <v>748</v>
      </c>
      <c r="S1033" s="16">
        <v>1613.25</v>
      </c>
      <c r="T1033" s="13">
        <v>1613.25</v>
      </c>
      <c r="U1033" s="16">
        <v>0</v>
      </c>
      <c r="V1033" s="13">
        <v>0</v>
      </c>
    </row>
    <row r="1034" spans="1:22" ht="15" customHeight="1" x14ac:dyDescent="0.25">
      <c r="A1034" s="5" t="s">
        <v>1950</v>
      </c>
      <c r="B1034" s="6" t="s">
        <v>1951</v>
      </c>
      <c r="C1034" s="5" t="s">
        <v>1952</v>
      </c>
      <c r="D1034" s="6"/>
      <c r="E1034" s="6" t="s">
        <v>504</v>
      </c>
      <c r="F1034" s="229">
        <v>1</v>
      </c>
      <c r="I1034" s="16">
        <v>413</v>
      </c>
      <c r="J1034" s="13">
        <v>413</v>
      </c>
      <c r="K1034" s="16">
        <v>800</v>
      </c>
      <c r="L1034" s="13">
        <v>800</v>
      </c>
      <c r="M1034" s="16">
        <v>800</v>
      </c>
      <c r="N1034" s="171">
        <v>800</v>
      </c>
      <c r="O1034" s="16">
        <v>1019</v>
      </c>
      <c r="P1034" s="13">
        <v>1019</v>
      </c>
      <c r="Q1034" s="16">
        <v>575</v>
      </c>
      <c r="R1034" s="13">
        <v>575</v>
      </c>
      <c r="S1034" s="16">
        <v>1720.8</v>
      </c>
      <c r="T1034" s="13">
        <v>1720.8</v>
      </c>
      <c r="U1034" s="16">
        <v>0</v>
      </c>
      <c r="V1034" s="13">
        <v>0</v>
      </c>
    </row>
    <row r="1035" spans="1:22" ht="15" customHeight="1" x14ac:dyDescent="0.25">
      <c r="A1035" s="5" t="s">
        <v>1953</v>
      </c>
      <c r="B1035" s="6" t="s">
        <v>1954</v>
      </c>
      <c r="C1035" s="5" t="s">
        <v>1955</v>
      </c>
      <c r="D1035" s="6"/>
      <c r="E1035" s="6" t="s">
        <v>504</v>
      </c>
      <c r="F1035" s="229">
        <v>1</v>
      </c>
      <c r="I1035" s="16">
        <v>578</v>
      </c>
      <c r="J1035" s="13">
        <v>578</v>
      </c>
      <c r="K1035" s="16">
        <v>1100</v>
      </c>
      <c r="L1035" s="13">
        <v>1100</v>
      </c>
      <c r="M1035" s="16">
        <v>1100</v>
      </c>
      <c r="N1035" s="171">
        <v>1100</v>
      </c>
      <c r="O1035" s="16">
        <v>2025</v>
      </c>
      <c r="P1035" s="13">
        <v>2025</v>
      </c>
      <c r="Q1035" s="16">
        <v>1278</v>
      </c>
      <c r="R1035" s="13">
        <v>1278</v>
      </c>
      <c r="S1035" s="16">
        <v>1774.58</v>
      </c>
      <c r="T1035" s="13">
        <v>1774.58</v>
      </c>
      <c r="U1035" s="16">
        <v>0</v>
      </c>
      <c r="V1035" s="13">
        <v>0</v>
      </c>
    </row>
    <row r="1036" spans="1:22" ht="15" customHeight="1" x14ac:dyDescent="0.25">
      <c r="A1036" s="5" t="s">
        <v>1956</v>
      </c>
      <c r="B1036" s="6" t="s">
        <v>1957</v>
      </c>
      <c r="C1036" s="5" t="s">
        <v>1958</v>
      </c>
      <c r="D1036" s="6"/>
      <c r="E1036" s="6" t="s">
        <v>504</v>
      </c>
      <c r="F1036" s="229">
        <v>1</v>
      </c>
      <c r="I1036" s="16">
        <v>743</v>
      </c>
      <c r="J1036" s="13">
        <v>743</v>
      </c>
      <c r="K1036" s="16">
        <v>1300</v>
      </c>
      <c r="L1036" s="13">
        <v>1300</v>
      </c>
      <c r="M1036" s="16">
        <v>1300</v>
      </c>
      <c r="N1036" s="171">
        <v>1300</v>
      </c>
      <c r="O1036" s="16">
        <v>3290</v>
      </c>
      <c r="P1036" s="13">
        <v>3290</v>
      </c>
      <c r="Q1036" s="16">
        <v>1406</v>
      </c>
      <c r="R1036" s="13">
        <v>1406</v>
      </c>
      <c r="S1036" s="16">
        <v>2151</v>
      </c>
      <c r="T1036" s="13">
        <v>2151</v>
      </c>
      <c r="U1036" s="16">
        <v>0</v>
      </c>
      <c r="V1036" s="13">
        <v>0</v>
      </c>
    </row>
    <row r="1037" spans="1:22" ht="15" customHeight="1" x14ac:dyDescent="0.25">
      <c r="A1037" s="5" t="s">
        <v>1959</v>
      </c>
      <c r="B1037" s="6" t="s">
        <v>1960</v>
      </c>
      <c r="C1037" s="5" t="s">
        <v>1961</v>
      </c>
      <c r="D1037" s="6"/>
      <c r="E1037" s="6" t="s">
        <v>504</v>
      </c>
      <c r="F1037" s="229">
        <v>1</v>
      </c>
      <c r="I1037" s="16">
        <v>1073</v>
      </c>
      <c r="J1037" s="13">
        <v>1073</v>
      </c>
      <c r="K1037" s="16">
        <v>1600</v>
      </c>
      <c r="L1037" s="13">
        <v>1600</v>
      </c>
      <c r="M1037" s="16">
        <v>1600</v>
      </c>
      <c r="N1037" s="171">
        <v>1600</v>
      </c>
      <c r="O1037" s="16">
        <v>9053</v>
      </c>
      <c r="P1037" s="13">
        <v>9053</v>
      </c>
      <c r="Q1037" s="16">
        <v>2557</v>
      </c>
      <c r="R1037" s="13">
        <v>2557</v>
      </c>
      <c r="S1037" s="16">
        <v>3764.25</v>
      </c>
      <c r="T1037" s="13">
        <v>3764.25</v>
      </c>
      <c r="U1037" s="16">
        <v>0</v>
      </c>
      <c r="V1037" s="13">
        <v>0</v>
      </c>
    </row>
    <row r="1038" spans="1:22" ht="15" customHeight="1" x14ac:dyDescent="0.25">
      <c r="A1038" s="5" t="s">
        <v>1962</v>
      </c>
      <c r="B1038" s="6" t="s">
        <v>1963</v>
      </c>
      <c r="C1038" s="5" t="s">
        <v>1964</v>
      </c>
      <c r="D1038" s="6"/>
      <c r="E1038" s="6" t="s">
        <v>504</v>
      </c>
      <c r="F1038" s="229">
        <v>1</v>
      </c>
      <c r="I1038" s="16">
        <v>1650</v>
      </c>
      <c r="J1038" s="13">
        <v>1650</v>
      </c>
      <c r="K1038" s="16">
        <v>1800</v>
      </c>
      <c r="L1038" s="13">
        <v>1800</v>
      </c>
      <c r="M1038" s="16">
        <v>1800</v>
      </c>
      <c r="N1038" s="171">
        <v>1800</v>
      </c>
      <c r="O1038" s="16">
        <v>18105</v>
      </c>
      <c r="P1038" s="13">
        <v>18105</v>
      </c>
      <c r="Q1038" s="16">
        <v>2940</v>
      </c>
      <c r="R1038" s="13">
        <v>2940</v>
      </c>
      <c r="S1038" s="16">
        <v>6453.01</v>
      </c>
      <c r="T1038" s="13">
        <v>6453.01</v>
      </c>
      <c r="U1038" s="16">
        <v>0</v>
      </c>
      <c r="V1038" s="13">
        <v>0</v>
      </c>
    </row>
    <row r="1039" spans="1:22" ht="15" customHeight="1" x14ac:dyDescent="0.25">
      <c r="A1039" s="5" t="s">
        <v>1965</v>
      </c>
      <c r="B1039" s="6" t="s">
        <v>1966</v>
      </c>
      <c r="C1039" s="5" t="s">
        <v>1967</v>
      </c>
      <c r="D1039" s="6"/>
      <c r="E1039" s="6" t="s">
        <v>504</v>
      </c>
      <c r="F1039" s="229">
        <v>2</v>
      </c>
      <c r="I1039" s="16">
        <v>0</v>
      </c>
      <c r="J1039" s="13">
        <v>0</v>
      </c>
      <c r="K1039" s="16">
        <v>820</v>
      </c>
      <c r="L1039" s="13">
        <v>1640</v>
      </c>
      <c r="M1039" s="16">
        <v>820</v>
      </c>
      <c r="N1039" s="171">
        <v>1640</v>
      </c>
      <c r="O1039" s="16">
        <v>1690</v>
      </c>
      <c r="P1039" s="13">
        <v>3380</v>
      </c>
      <c r="Q1039" s="16">
        <v>486</v>
      </c>
      <c r="R1039" s="13">
        <v>972</v>
      </c>
      <c r="S1039" s="16">
        <v>3226.5</v>
      </c>
      <c r="T1039" s="13">
        <v>6453</v>
      </c>
      <c r="U1039" s="16">
        <v>0</v>
      </c>
      <c r="V1039" s="13">
        <v>0</v>
      </c>
    </row>
    <row r="1040" spans="1:22" ht="15" customHeight="1" x14ac:dyDescent="0.25">
      <c r="A1040" s="5" t="s">
        <v>1968</v>
      </c>
      <c r="B1040" s="6" t="s">
        <v>1969</v>
      </c>
      <c r="C1040" s="5" t="s">
        <v>1970</v>
      </c>
      <c r="D1040" s="6"/>
      <c r="E1040" s="6" t="s">
        <v>527</v>
      </c>
      <c r="F1040" s="229">
        <v>5</v>
      </c>
      <c r="I1040" s="16">
        <v>2063</v>
      </c>
      <c r="J1040" s="13">
        <v>10315</v>
      </c>
      <c r="K1040" s="16">
        <v>2000</v>
      </c>
      <c r="L1040" s="13">
        <v>10000</v>
      </c>
      <c r="M1040" s="16">
        <v>2000</v>
      </c>
      <c r="N1040" s="171">
        <v>10000</v>
      </c>
      <c r="O1040" s="16">
        <v>785</v>
      </c>
      <c r="P1040" s="13">
        <v>3925</v>
      </c>
      <c r="Q1040" s="16">
        <v>1918</v>
      </c>
      <c r="R1040" s="13">
        <v>9590</v>
      </c>
      <c r="S1040" s="16">
        <v>537.75</v>
      </c>
      <c r="T1040" s="13">
        <v>2688.75</v>
      </c>
      <c r="U1040" s="16">
        <v>0</v>
      </c>
      <c r="V1040" s="13">
        <v>0</v>
      </c>
    </row>
    <row r="1041" spans="1:22" ht="15" customHeight="1" x14ac:dyDescent="0.25">
      <c r="A1041" s="5" t="s">
        <v>1971</v>
      </c>
      <c r="B1041" s="6" t="s">
        <v>1972</v>
      </c>
      <c r="C1041" s="5" t="s">
        <v>1973</v>
      </c>
      <c r="D1041" s="6"/>
      <c r="E1041" s="6" t="s">
        <v>527</v>
      </c>
      <c r="F1041" s="229">
        <v>4</v>
      </c>
      <c r="I1041" s="16">
        <v>1650</v>
      </c>
      <c r="J1041" s="13">
        <v>6600</v>
      </c>
      <c r="K1041" s="16">
        <v>4000</v>
      </c>
      <c r="L1041" s="13">
        <v>16000</v>
      </c>
      <c r="M1041" s="16">
        <v>4000</v>
      </c>
      <c r="N1041" s="171">
        <v>16000</v>
      </c>
      <c r="O1041" s="16">
        <v>665</v>
      </c>
      <c r="P1041" s="13">
        <v>2660</v>
      </c>
      <c r="Q1041" s="16">
        <v>1918</v>
      </c>
      <c r="R1041" s="13">
        <v>7672</v>
      </c>
      <c r="S1041" s="16">
        <v>1290.5999999999999</v>
      </c>
      <c r="T1041" s="13">
        <v>5162.3999999999996</v>
      </c>
      <c r="U1041" s="16">
        <v>0</v>
      </c>
      <c r="V1041" s="13">
        <v>0</v>
      </c>
    </row>
    <row r="1042" spans="1:22" ht="15" customHeight="1" x14ac:dyDescent="0.25">
      <c r="A1042" s="5" t="s">
        <v>1974</v>
      </c>
      <c r="B1042" s="6" t="s">
        <v>1975</v>
      </c>
      <c r="C1042" s="5" t="s">
        <v>1976</v>
      </c>
      <c r="D1042" s="6"/>
      <c r="E1042" s="6" t="s">
        <v>504</v>
      </c>
      <c r="F1042" s="229">
        <v>1</v>
      </c>
      <c r="I1042" s="16">
        <v>2063</v>
      </c>
      <c r="J1042" s="13">
        <v>2063</v>
      </c>
      <c r="K1042" s="16">
        <v>2000</v>
      </c>
      <c r="L1042" s="13">
        <v>2000</v>
      </c>
      <c r="M1042" s="16">
        <v>2000</v>
      </c>
      <c r="N1042" s="171">
        <v>2000</v>
      </c>
      <c r="O1042" s="16">
        <v>6035</v>
      </c>
      <c r="P1042" s="13">
        <v>6035</v>
      </c>
      <c r="Q1042" s="16">
        <v>1918</v>
      </c>
      <c r="R1042" s="13">
        <v>1918</v>
      </c>
      <c r="S1042" s="16">
        <v>1075.5</v>
      </c>
      <c r="T1042" s="13">
        <v>1075.5</v>
      </c>
      <c r="U1042" s="16">
        <v>0</v>
      </c>
      <c r="V1042" s="13">
        <v>0</v>
      </c>
    </row>
    <row r="1043" spans="1:22" ht="15" customHeight="1" x14ac:dyDescent="0.25">
      <c r="A1043" s="5" t="s">
        <v>1977</v>
      </c>
      <c r="B1043" s="6" t="s">
        <v>1978</v>
      </c>
      <c r="C1043" s="5" t="s">
        <v>1979</v>
      </c>
      <c r="D1043" s="6"/>
      <c r="E1043" s="6" t="s">
        <v>527</v>
      </c>
      <c r="F1043" s="229">
        <v>76</v>
      </c>
      <c r="I1043" s="16">
        <v>825</v>
      </c>
      <c r="J1043" s="13">
        <v>62700</v>
      </c>
      <c r="K1043" s="16">
        <v>700</v>
      </c>
      <c r="L1043" s="13">
        <v>53200</v>
      </c>
      <c r="M1043" s="16">
        <v>700</v>
      </c>
      <c r="N1043" s="171">
        <v>53200</v>
      </c>
      <c r="O1043" s="16">
        <v>1449</v>
      </c>
      <c r="P1043" s="13">
        <v>110124</v>
      </c>
      <c r="Q1043" s="16">
        <v>1087</v>
      </c>
      <c r="R1043" s="13">
        <v>82612</v>
      </c>
      <c r="S1043" s="16">
        <v>537.75</v>
      </c>
      <c r="T1043" s="13">
        <v>40869</v>
      </c>
      <c r="U1043" s="16">
        <v>0</v>
      </c>
      <c r="V1043" s="13">
        <v>0</v>
      </c>
    </row>
    <row r="1044" spans="1:22" ht="15" customHeight="1" x14ac:dyDescent="0.25">
      <c r="A1044" s="5" t="s">
        <v>1980</v>
      </c>
      <c r="B1044" s="6" t="s">
        <v>1981</v>
      </c>
      <c r="C1044" s="5" t="s">
        <v>1982</v>
      </c>
      <c r="D1044" s="6"/>
      <c r="E1044" s="6" t="s">
        <v>504</v>
      </c>
      <c r="F1044" s="229">
        <v>1</v>
      </c>
      <c r="I1044" s="16">
        <v>8712</v>
      </c>
      <c r="J1044" s="13">
        <v>8712</v>
      </c>
      <c r="K1044" s="16">
        <v>7000</v>
      </c>
      <c r="L1044" s="13">
        <v>7000</v>
      </c>
      <c r="M1044" s="16">
        <v>7000</v>
      </c>
      <c r="N1044" s="171">
        <v>7000</v>
      </c>
      <c r="O1044" s="16">
        <v>18105</v>
      </c>
      <c r="P1044" s="13">
        <v>18105</v>
      </c>
      <c r="Q1044" s="16">
        <v>11250</v>
      </c>
      <c r="R1044" s="13">
        <v>11250</v>
      </c>
      <c r="S1044" s="16">
        <v>9679.51</v>
      </c>
      <c r="T1044" s="13">
        <v>9679.51</v>
      </c>
      <c r="U1044" s="16">
        <v>0</v>
      </c>
      <c r="V1044" s="13">
        <v>0</v>
      </c>
    </row>
    <row r="1045" spans="1:22" ht="15" customHeight="1" x14ac:dyDescent="0.25">
      <c r="A1045" s="5" t="s">
        <v>1983</v>
      </c>
      <c r="B1045" s="6" t="s">
        <v>1984</v>
      </c>
      <c r="C1045" s="5" t="s">
        <v>1985</v>
      </c>
      <c r="D1045" s="6"/>
      <c r="E1045" s="6" t="s">
        <v>707</v>
      </c>
      <c r="F1045" s="229">
        <v>341</v>
      </c>
      <c r="I1045" s="16">
        <v>62</v>
      </c>
      <c r="J1045" s="13">
        <v>21142</v>
      </c>
      <c r="K1045" s="16">
        <v>40</v>
      </c>
      <c r="L1045" s="13">
        <v>13640</v>
      </c>
      <c r="M1045" s="16">
        <v>40</v>
      </c>
      <c r="N1045" s="171">
        <v>13640</v>
      </c>
      <c r="O1045" s="16">
        <v>110</v>
      </c>
      <c r="P1045" s="13">
        <v>37510</v>
      </c>
      <c r="Q1045" s="16">
        <v>60</v>
      </c>
      <c r="R1045" s="13">
        <v>20460</v>
      </c>
      <c r="S1045" s="16">
        <v>48.4</v>
      </c>
      <c r="T1045" s="13">
        <v>16504.400000000001</v>
      </c>
      <c r="U1045" s="16">
        <v>0</v>
      </c>
      <c r="V1045" s="13">
        <v>0</v>
      </c>
    </row>
    <row r="1046" spans="1:22" ht="15" customHeight="1" x14ac:dyDescent="0.25">
      <c r="A1046" s="5" t="s">
        <v>1986</v>
      </c>
      <c r="B1046" s="6" t="s">
        <v>1987</v>
      </c>
      <c r="C1046" s="5" t="s">
        <v>1988</v>
      </c>
      <c r="D1046" s="6"/>
      <c r="E1046" s="6" t="s">
        <v>527</v>
      </c>
      <c r="F1046" s="229">
        <v>22</v>
      </c>
      <c r="I1046" s="16">
        <v>99</v>
      </c>
      <c r="J1046" s="13">
        <v>2178</v>
      </c>
      <c r="K1046" s="16">
        <v>27</v>
      </c>
      <c r="L1046" s="13">
        <v>594</v>
      </c>
      <c r="M1046" s="16">
        <v>27</v>
      </c>
      <c r="N1046" s="171">
        <v>594</v>
      </c>
      <c r="O1046" s="16">
        <v>134</v>
      </c>
      <c r="P1046" s="13">
        <v>2948</v>
      </c>
      <c r="Q1046" s="16">
        <v>28</v>
      </c>
      <c r="R1046" s="13">
        <v>616</v>
      </c>
      <c r="S1046" s="16">
        <v>53.78</v>
      </c>
      <c r="T1046" s="13">
        <v>1183.1600000000001</v>
      </c>
      <c r="U1046" s="16">
        <v>0</v>
      </c>
      <c r="V1046" s="13">
        <v>0</v>
      </c>
    </row>
    <row r="1047" spans="1:22" ht="15" customHeight="1" x14ac:dyDescent="0.25">
      <c r="A1047" s="5" t="s">
        <v>1989</v>
      </c>
      <c r="B1047" s="6" t="s">
        <v>1990</v>
      </c>
      <c r="C1047" s="5" t="s">
        <v>1991</v>
      </c>
      <c r="D1047" s="6"/>
      <c r="E1047" s="6" t="s">
        <v>527</v>
      </c>
      <c r="F1047" s="229">
        <v>7</v>
      </c>
      <c r="I1047" s="16">
        <v>0</v>
      </c>
      <c r="J1047" s="13">
        <v>0</v>
      </c>
      <c r="K1047" s="16">
        <v>25</v>
      </c>
      <c r="L1047" s="13">
        <v>175</v>
      </c>
      <c r="M1047" s="16">
        <v>25</v>
      </c>
      <c r="N1047" s="171">
        <v>175</v>
      </c>
      <c r="O1047" s="16">
        <v>48</v>
      </c>
      <c r="P1047" s="13">
        <v>336</v>
      </c>
      <c r="Q1047" s="16">
        <v>16</v>
      </c>
      <c r="R1047" s="13">
        <v>112</v>
      </c>
      <c r="S1047" s="16">
        <v>26.89</v>
      </c>
      <c r="T1047" s="13">
        <v>188.23</v>
      </c>
      <c r="U1047" s="16">
        <v>0</v>
      </c>
      <c r="V1047" s="13">
        <v>0</v>
      </c>
    </row>
    <row r="1048" spans="1:22" ht="15" customHeight="1" x14ac:dyDescent="0.25">
      <c r="A1048" s="5" t="s">
        <v>1992</v>
      </c>
      <c r="B1048" s="6" t="s">
        <v>1993</v>
      </c>
      <c r="C1048" s="5" t="s">
        <v>1994</v>
      </c>
      <c r="D1048" s="6"/>
      <c r="E1048" s="6" t="s">
        <v>527</v>
      </c>
      <c r="F1048" s="229">
        <v>9</v>
      </c>
      <c r="I1048" s="16">
        <v>0</v>
      </c>
      <c r="J1048" s="13">
        <v>0</v>
      </c>
      <c r="K1048" s="16">
        <v>30</v>
      </c>
      <c r="L1048" s="13">
        <v>270</v>
      </c>
      <c r="M1048" s="16">
        <v>30</v>
      </c>
      <c r="N1048" s="171">
        <v>270</v>
      </c>
      <c r="O1048" s="16">
        <v>72</v>
      </c>
      <c r="P1048" s="13">
        <v>648</v>
      </c>
      <c r="Q1048" s="16">
        <v>24</v>
      </c>
      <c r="R1048" s="13">
        <v>216</v>
      </c>
      <c r="S1048" s="16">
        <v>37.64</v>
      </c>
      <c r="T1048" s="13">
        <v>338.76</v>
      </c>
      <c r="U1048" s="16">
        <v>0</v>
      </c>
      <c r="V1048" s="13">
        <v>0</v>
      </c>
    </row>
    <row r="1049" spans="1:22" ht="15" customHeight="1" x14ac:dyDescent="0.25">
      <c r="A1049" s="5" t="s">
        <v>1995</v>
      </c>
      <c r="B1049" s="6" t="s">
        <v>1996</v>
      </c>
      <c r="C1049" s="5" t="s">
        <v>1997</v>
      </c>
      <c r="D1049" s="6"/>
      <c r="E1049" s="6" t="s">
        <v>527</v>
      </c>
      <c r="F1049" s="229">
        <v>8</v>
      </c>
      <c r="I1049" s="16">
        <v>0</v>
      </c>
      <c r="J1049" s="13">
        <v>0</v>
      </c>
      <c r="K1049" s="16">
        <v>20</v>
      </c>
      <c r="L1049" s="13">
        <v>160</v>
      </c>
      <c r="M1049" s="16">
        <v>20</v>
      </c>
      <c r="N1049" s="171">
        <v>160</v>
      </c>
      <c r="O1049" s="16">
        <v>31</v>
      </c>
      <c r="P1049" s="13">
        <v>248</v>
      </c>
      <c r="Q1049" s="16">
        <v>12</v>
      </c>
      <c r="R1049" s="13">
        <v>96</v>
      </c>
      <c r="S1049" s="16">
        <v>21.51</v>
      </c>
      <c r="T1049" s="13">
        <v>172.08</v>
      </c>
      <c r="U1049" s="16">
        <v>0</v>
      </c>
      <c r="V1049" s="13">
        <v>0</v>
      </c>
    </row>
    <row r="1050" spans="1:22" ht="15" customHeight="1" x14ac:dyDescent="0.25">
      <c r="A1050" s="5" t="s">
        <v>1998</v>
      </c>
      <c r="B1050" s="6" t="s">
        <v>1999</v>
      </c>
      <c r="C1050" s="5" t="s">
        <v>2000</v>
      </c>
      <c r="D1050" s="6"/>
      <c r="E1050" s="6" t="s">
        <v>527</v>
      </c>
      <c r="F1050" s="229">
        <v>9</v>
      </c>
      <c r="I1050" s="16">
        <v>0</v>
      </c>
      <c r="J1050" s="13">
        <v>0</v>
      </c>
      <c r="K1050" s="16">
        <v>65</v>
      </c>
      <c r="L1050" s="13">
        <v>585</v>
      </c>
      <c r="M1050" s="16">
        <v>65</v>
      </c>
      <c r="N1050" s="171">
        <v>585</v>
      </c>
      <c r="O1050" s="16">
        <v>122</v>
      </c>
      <c r="P1050" s="13">
        <v>1098</v>
      </c>
      <c r="Q1050" s="16">
        <v>92</v>
      </c>
      <c r="R1050" s="13">
        <v>828</v>
      </c>
      <c r="S1050" s="16">
        <v>64.53</v>
      </c>
      <c r="T1050" s="13">
        <v>580.77</v>
      </c>
      <c r="U1050" s="16">
        <v>0</v>
      </c>
      <c r="V1050" s="13">
        <v>0</v>
      </c>
    </row>
    <row r="1051" spans="1:22" ht="15" customHeight="1" x14ac:dyDescent="0.25">
      <c r="A1051" s="5" t="s">
        <v>2001</v>
      </c>
      <c r="B1051" s="6" t="s">
        <v>2002</v>
      </c>
      <c r="C1051" s="5" t="s">
        <v>2003</v>
      </c>
      <c r="D1051" s="6"/>
      <c r="E1051" s="6" t="s">
        <v>527</v>
      </c>
      <c r="F1051" s="229">
        <v>7</v>
      </c>
      <c r="I1051" s="16">
        <v>0</v>
      </c>
      <c r="J1051" s="13">
        <v>0</v>
      </c>
      <c r="K1051" s="16">
        <v>140</v>
      </c>
      <c r="L1051" s="13">
        <v>980</v>
      </c>
      <c r="M1051" s="16">
        <v>140</v>
      </c>
      <c r="N1051" s="171">
        <v>980</v>
      </c>
      <c r="O1051" s="16">
        <v>91</v>
      </c>
      <c r="P1051" s="13">
        <v>637</v>
      </c>
      <c r="Q1051" s="16">
        <v>81</v>
      </c>
      <c r="R1051" s="13">
        <v>567</v>
      </c>
      <c r="S1051" s="16">
        <v>43.02</v>
      </c>
      <c r="T1051" s="13">
        <v>301.14</v>
      </c>
      <c r="U1051" s="16">
        <v>0</v>
      </c>
      <c r="V1051" s="13">
        <v>0</v>
      </c>
    </row>
    <row r="1052" spans="1:22" ht="15" customHeight="1" x14ac:dyDescent="0.25">
      <c r="A1052" s="1"/>
      <c r="B1052" s="4" t="s">
        <v>32</v>
      </c>
      <c r="C1052" s="8" t="s">
        <v>33</v>
      </c>
      <c r="I1052" s="245"/>
      <c r="J1052" s="245"/>
      <c r="K1052" s="245"/>
      <c r="L1052" s="245"/>
      <c r="M1052" s="245"/>
      <c r="N1052" s="245"/>
      <c r="O1052" s="245"/>
      <c r="P1052" s="245"/>
      <c r="Q1052" s="245"/>
      <c r="R1052" s="245"/>
      <c r="S1052" s="245"/>
      <c r="T1052" s="245"/>
      <c r="U1052" s="245"/>
      <c r="V1052" s="245"/>
    </row>
    <row r="1053" spans="1:22" ht="15" customHeight="1" x14ac:dyDescent="0.25">
      <c r="A1053" s="5" t="s">
        <v>2004</v>
      </c>
      <c r="B1053" s="6" t="s">
        <v>35</v>
      </c>
      <c r="C1053" s="5" t="s">
        <v>2005</v>
      </c>
      <c r="I1053" s="245"/>
      <c r="J1053" s="245"/>
      <c r="K1053" s="245"/>
      <c r="L1053" s="245"/>
      <c r="M1053" s="245"/>
      <c r="N1053" s="245"/>
      <c r="O1053" s="245"/>
      <c r="P1053" s="245"/>
      <c r="Q1053" s="245"/>
      <c r="R1053" s="245"/>
      <c r="S1053" s="245"/>
      <c r="T1053" s="245"/>
      <c r="U1053" s="245"/>
      <c r="V1053" s="245"/>
    </row>
    <row r="1054" spans="1:22" ht="15" customHeight="1" x14ac:dyDescent="0.25">
      <c r="A1054" s="5" t="s">
        <v>2006</v>
      </c>
      <c r="B1054" s="6" t="s">
        <v>35</v>
      </c>
      <c r="C1054" s="5" t="s">
        <v>1856</v>
      </c>
      <c r="I1054" s="245"/>
      <c r="J1054" s="245"/>
      <c r="K1054" s="245"/>
      <c r="L1054" s="245"/>
      <c r="M1054" s="245"/>
      <c r="N1054" s="245"/>
      <c r="O1054" s="245"/>
      <c r="P1054" s="245"/>
      <c r="Q1054" s="245"/>
      <c r="R1054" s="245"/>
      <c r="S1054" s="245"/>
      <c r="T1054" s="245"/>
      <c r="U1054" s="245"/>
      <c r="V1054" s="245"/>
    </row>
    <row r="1055" spans="1:22" ht="45" customHeight="1" x14ac:dyDescent="0.25">
      <c r="A1055" s="1"/>
      <c r="B1055" s="4" t="s">
        <v>68</v>
      </c>
      <c r="C1055" s="8" t="s">
        <v>69</v>
      </c>
      <c r="D1055" s="4" t="s">
        <v>70</v>
      </c>
      <c r="E1055" s="4" t="s">
        <v>71</v>
      </c>
      <c r="F1055" s="228" t="s">
        <v>72</v>
      </c>
      <c r="I1055" s="14" t="s">
        <v>73</v>
      </c>
      <c r="J1055" s="15" t="s">
        <v>28</v>
      </c>
      <c r="K1055" s="14" t="s">
        <v>73</v>
      </c>
      <c r="L1055" s="15" t="s">
        <v>28</v>
      </c>
      <c r="M1055" s="14" t="s">
        <v>73</v>
      </c>
      <c r="N1055" s="172" t="s">
        <v>28</v>
      </c>
      <c r="O1055" s="14" t="s">
        <v>73</v>
      </c>
      <c r="P1055" s="15" t="s">
        <v>28</v>
      </c>
      <c r="Q1055" s="14" t="s">
        <v>73</v>
      </c>
      <c r="R1055" s="15" t="s">
        <v>28</v>
      </c>
      <c r="S1055" s="14" t="s">
        <v>73</v>
      </c>
      <c r="T1055" s="15" t="s">
        <v>28</v>
      </c>
      <c r="U1055" s="14" t="s">
        <v>73</v>
      </c>
      <c r="V1055" s="15" t="s">
        <v>28</v>
      </c>
    </row>
    <row r="1056" spans="1:22" ht="15" customHeight="1" x14ac:dyDescent="0.25">
      <c r="A1056" s="5" t="s">
        <v>2007</v>
      </c>
      <c r="B1056" s="6" t="s">
        <v>2008</v>
      </c>
      <c r="C1056" s="5" t="s">
        <v>1859</v>
      </c>
      <c r="D1056" s="6"/>
      <c r="E1056" s="6" t="s">
        <v>1837</v>
      </c>
      <c r="F1056" s="229">
        <v>19</v>
      </c>
      <c r="I1056" s="16">
        <v>0</v>
      </c>
      <c r="J1056" s="13">
        <v>0</v>
      </c>
      <c r="K1056" s="16">
        <v>1000</v>
      </c>
      <c r="L1056" s="13">
        <v>19000</v>
      </c>
      <c r="M1056" s="16">
        <v>1000</v>
      </c>
      <c r="N1056" s="171">
        <v>19000</v>
      </c>
      <c r="O1056" s="16">
        <v>1207</v>
      </c>
      <c r="P1056" s="13">
        <v>22933</v>
      </c>
      <c r="Q1056" s="16">
        <v>1041</v>
      </c>
      <c r="R1056" s="13">
        <v>19779</v>
      </c>
      <c r="S1056" s="16">
        <v>1075.5</v>
      </c>
      <c r="T1056" s="13">
        <v>20434.5</v>
      </c>
      <c r="U1056" s="16">
        <v>0</v>
      </c>
      <c r="V1056" s="13">
        <v>0</v>
      </c>
    </row>
    <row r="1057" spans="1:22" ht="15" customHeight="1" x14ac:dyDescent="0.25">
      <c r="A1057" s="5" t="s">
        <v>2009</v>
      </c>
      <c r="B1057" s="6" t="s">
        <v>2010</v>
      </c>
      <c r="C1057" s="5" t="s">
        <v>2011</v>
      </c>
      <c r="D1057" s="6"/>
      <c r="E1057" s="6" t="s">
        <v>707</v>
      </c>
      <c r="F1057" s="229">
        <v>50</v>
      </c>
      <c r="I1057" s="16">
        <v>0</v>
      </c>
      <c r="J1057" s="13">
        <v>0</v>
      </c>
      <c r="K1057" s="16">
        <v>35</v>
      </c>
      <c r="L1057" s="13">
        <v>1750</v>
      </c>
      <c r="M1057" s="16">
        <v>35</v>
      </c>
      <c r="N1057" s="171">
        <v>1750</v>
      </c>
      <c r="O1057" s="16">
        <v>169</v>
      </c>
      <c r="P1057" s="13">
        <v>8450</v>
      </c>
      <c r="Q1057" s="16">
        <v>37</v>
      </c>
      <c r="R1057" s="13">
        <v>1850</v>
      </c>
      <c r="S1057" s="16">
        <v>26.89</v>
      </c>
      <c r="T1057" s="13">
        <v>1344.5</v>
      </c>
      <c r="U1057" s="16">
        <v>0</v>
      </c>
      <c r="V1057" s="13">
        <v>0</v>
      </c>
    </row>
    <row r="1058" spans="1:22" ht="15" customHeight="1" x14ac:dyDescent="0.25">
      <c r="A1058" s="5" t="s">
        <v>2012</v>
      </c>
      <c r="B1058" s="6" t="s">
        <v>2013</v>
      </c>
      <c r="C1058" s="5" t="s">
        <v>2014</v>
      </c>
      <c r="D1058" s="6"/>
      <c r="E1058" s="6" t="s">
        <v>707</v>
      </c>
      <c r="F1058" s="229">
        <v>8</v>
      </c>
      <c r="I1058" s="16">
        <v>0</v>
      </c>
      <c r="J1058" s="13">
        <v>0</v>
      </c>
      <c r="K1058" s="16">
        <v>35</v>
      </c>
      <c r="L1058" s="13">
        <v>280</v>
      </c>
      <c r="M1058" s="16">
        <v>35</v>
      </c>
      <c r="N1058" s="171">
        <v>280</v>
      </c>
      <c r="O1058" s="16">
        <v>145</v>
      </c>
      <c r="P1058" s="13">
        <v>1160</v>
      </c>
      <c r="Q1058" s="16">
        <v>32</v>
      </c>
      <c r="R1058" s="13">
        <v>256</v>
      </c>
      <c r="S1058" s="16">
        <v>26.89</v>
      </c>
      <c r="T1058" s="13">
        <v>215.12</v>
      </c>
      <c r="U1058" s="16">
        <v>0</v>
      </c>
      <c r="V1058" s="13">
        <v>0</v>
      </c>
    </row>
    <row r="1059" spans="1:22" ht="15" customHeight="1" x14ac:dyDescent="0.25">
      <c r="A1059" s="5" t="s">
        <v>2015</v>
      </c>
      <c r="B1059" s="6" t="s">
        <v>2016</v>
      </c>
      <c r="C1059" s="5" t="s">
        <v>2017</v>
      </c>
      <c r="D1059" s="6"/>
      <c r="E1059" s="6" t="s">
        <v>707</v>
      </c>
      <c r="F1059" s="229">
        <v>36</v>
      </c>
      <c r="I1059" s="16">
        <v>0</v>
      </c>
      <c r="J1059" s="13">
        <v>0</v>
      </c>
      <c r="K1059" s="16">
        <v>35</v>
      </c>
      <c r="L1059" s="13">
        <v>1260</v>
      </c>
      <c r="M1059" s="16">
        <v>35</v>
      </c>
      <c r="N1059" s="171">
        <v>1260</v>
      </c>
      <c r="O1059" s="16">
        <v>145</v>
      </c>
      <c r="P1059" s="13">
        <v>5220</v>
      </c>
      <c r="Q1059" s="16">
        <v>32</v>
      </c>
      <c r="R1059" s="13">
        <v>1152</v>
      </c>
      <c r="S1059" s="16">
        <v>53.78</v>
      </c>
      <c r="T1059" s="13">
        <v>1936.08</v>
      </c>
      <c r="U1059" s="16">
        <v>0</v>
      </c>
      <c r="V1059" s="13">
        <v>0</v>
      </c>
    </row>
    <row r="1060" spans="1:22" ht="15" customHeight="1" x14ac:dyDescent="0.25">
      <c r="A1060" s="5" t="s">
        <v>2018</v>
      </c>
      <c r="B1060" s="6" t="s">
        <v>2019</v>
      </c>
      <c r="C1060" s="5" t="s">
        <v>2020</v>
      </c>
      <c r="D1060" s="6"/>
      <c r="E1060" s="6" t="s">
        <v>707</v>
      </c>
      <c r="F1060" s="229">
        <v>16</v>
      </c>
      <c r="I1060" s="16">
        <v>0</v>
      </c>
      <c r="J1060" s="13">
        <v>0</v>
      </c>
      <c r="K1060" s="16">
        <v>35</v>
      </c>
      <c r="L1060" s="13">
        <v>560</v>
      </c>
      <c r="M1060" s="16">
        <v>35</v>
      </c>
      <c r="N1060" s="171">
        <v>560</v>
      </c>
      <c r="O1060" s="16">
        <v>181</v>
      </c>
      <c r="P1060" s="13">
        <v>2896</v>
      </c>
      <c r="Q1060" s="16">
        <v>95</v>
      </c>
      <c r="R1060" s="13">
        <v>1520</v>
      </c>
      <c r="S1060" s="16">
        <v>80.66</v>
      </c>
      <c r="T1060" s="13">
        <v>1290.56</v>
      </c>
      <c r="U1060" s="16">
        <v>0</v>
      </c>
      <c r="V1060" s="13">
        <v>0</v>
      </c>
    </row>
    <row r="1061" spans="1:22" ht="15" customHeight="1" x14ac:dyDescent="0.25">
      <c r="A1061" s="5" t="s">
        <v>2021</v>
      </c>
      <c r="B1061" s="6" t="s">
        <v>2022</v>
      </c>
      <c r="C1061" s="5" t="s">
        <v>2023</v>
      </c>
      <c r="D1061" s="6"/>
      <c r="E1061" s="6" t="s">
        <v>707</v>
      </c>
      <c r="F1061" s="229">
        <v>67</v>
      </c>
      <c r="I1061" s="16">
        <v>0</v>
      </c>
      <c r="J1061" s="13">
        <v>0</v>
      </c>
      <c r="K1061" s="16">
        <v>50</v>
      </c>
      <c r="L1061" s="13">
        <v>3350</v>
      </c>
      <c r="M1061" s="16">
        <v>50</v>
      </c>
      <c r="N1061" s="171">
        <v>3350</v>
      </c>
      <c r="O1061" s="16">
        <v>61</v>
      </c>
      <c r="P1061" s="13">
        <v>4087</v>
      </c>
      <c r="Q1061" s="16">
        <v>77</v>
      </c>
      <c r="R1061" s="13">
        <v>5159</v>
      </c>
      <c r="S1061" s="16">
        <v>53.78</v>
      </c>
      <c r="T1061" s="13">
        <v>3603.26</v>
      </c>
      <c r="U1061" s="16">
        <v>0</v>
      </c>
      <c r="V1061" s="13">
        <v>0</v>
      </c>
    </row>
    <row r="1062" spans="1:22" ht="15" customHeight="1" x14ac:dyDescent="0.25">
      <c r="A1062" s="5" t="s">
        <v>2024</v>
      </c>
      <c r="B1062" s="6" t="s">
        <v>2025</v>
      </c>
      <c r="C1062" s="5" t="s">
        <v>2026</v>
      </c>
      <c r="D1062" s="6"/>
      <c r="E1062" s="6" t="s">
        <v>707</v>
      </c>
      <c r="F1062" s="229">
        <v>153</v>
      </c>
      <c r="I1062" s="16">
        <v>0</v>
      </c>
      <c r="J1062" s="13">
        <v>0</v>
      </c>
      <c r="K1062" s="16">
        <v>50</v>
      </c>
      <c r="L1062" s="13">
        <v>7650</v>
      </c>
      <c r="M1062" s="16">
        <v>50</v>
      </c>
      <c r="N1062" s="171">
        <v>7650</v>
      </c>
      <c r="O1062" s="16">
        <v>122</v>
      </c>
      <c r="P1062" s="13">
        <v>18666</v>
      </c>
      <c r="Q1062" s="16">
        <v>66</v>
      </c>
      <c r="R1062" s="13">
        <v>10098</v>
      </c>
      <c r="S1062" s="16">
        <v>215.1</v>
      </c>
      <c r="T1062" s="13">
        <v>32910.300000000003</v>
      </c>
      <c r="U1062" s="16">
        <v>0</v>
      </c>
      <c r="V1062" s="13">
        <v>0</v>
      </c>
    </row>
    <row r="1063" spans="1:22" ht="15" customHeight="1" x14ac:dyDescent="0.25">
      <c r="A1063" s="5" t="s">
        <v>2027</v>
      </c>
      <c r="B1063" s="6" t="s">
        <v>2028</v>
      </c>
      <c r="C1063" s="5" t="s">
        <v>2029</v>
      </c>
      <c r="D1063" s="6"/>
      <c r="E1063" s="6" t="s">
        <v>707</v>
      </c>
      <c r="F1063" s="229">
        <v>28</v>
      </c>
      <c r="I1063" s="16">
        <v>0</v>
      </c>
      <c r="J1063" s="13">
        <v>0</v>
      </c>
      <c r="K1063" s="16">
        <v>75</v>
      </c>
      <c r="L1063" s="13">
        <v>2100</v>
      </c>
      <c r="M1063" s="16">
        <v>75</v>
      </c>
      <c r="N1063" s="171">
        <v>2100</v>
      </c>
      <c r="O1063" s="16">
        <v>24</v>
      </c>
      <c r="P1063" s="13">
        <v>672</v>
      </c>
      <c r="Q1063" s="16">
        <v>45</v>
      </c>
      <c r="R1063" s="13">
        <v>1260</v>
      </c>
      <c r="S1063" s="16">
        <v>43.02</v>
      </c>
      <c r="T1063" s="13">
        <v>1204.56</v>
      </c>
      <c r="U1063" s="16">
        <v>0</v>
      </c>
      <c r="V1063" s="13">
        <v>0</v>
      </c>
    </row>
    <row r="1064" spans="1:22" ht="15" customHeight="1" x14ac:dyDescent="0.25">
      <c r="A1064" s="5" t="s">
        <v>2030</v>
      </c>
      <c r="B1064" s="6" t="s">
        <v>2031</v>
      </c>
      <c r="C1064" s="5" t="s">
        <v>2032</v>
      </c>
      <c r="D1064" s="6"/>
      <c r="E1064" s="6" t="s">
        <v>707</v>
      </c>
      <c r="F1064" s="229">
        <v>31</v>
      </c>
      <c r="I1064" s="16">
        <v>0</v>
      </c>
      <c r="J1064" s="13">
        <v>0</v>
      </c>
      <c r="K1064" s="16">
        <v>75</v>
      </c>
      <c r="L1064" s="13">
        <v>2325</v>
      </c>
      <c r="M1064" s="16">
        <v>75</v>
      </c>
      <c r="N1064" s="171">
        <v>2325</v>
      </c>
      <c r="O1064" s="16">
        <v>24</v>
      </c>
      <c r="P1064" s="13">
        <v>744</v>
      </c>
      <c r="Q1064" s="16">
        <v>45</v>
      </c>
      <c r="R1064" s="13">
        <v>1395</v>
      </c>
      <c r="S1064" s="16">
        <v>43.02</v>
      </c>
      <c r="T1064" s="13">
        <v>1333.62</v>
      </c>
      <c r="U1064" s="16">
        <v>0</v>
      </c>
      <c r="V1064" s="13">
        <v>0</v>
      </c>
    </row>
    <row r="1065" spans="1:22" ht="15" customHeight="1" x14ac:dyDescent="0.25">
      <c r="A1065" s="5" t="s">
        <v>2033</v>
      </c>
      <c r="B1065" s="6" t="s">
        <v>2034</v>
      </c>
      <c r="C1065" s="5" t="s">
        <v>2035</v>
      </c>
      <c r="D1065" s="6"/>
      <c r="E1065" s="6" t="s">
        <v>527</v>
      </c>
      <c r="F1065" s="229">
        <v>24</v>
      </c>
      <c r="I1065" s="16">
        <v>0</v>
      </c>
      <c r="J1065" s="13">
        <v>0</v>
      </c>
      <c r="K1065" s="16">
        <v>5</v>
      </c>
      <c r="L1065" s="13">
        <v>120</v>
      </c>
      <c r="M1065" s="16">
        <v>5</v>
      </c>
      <c r="N1065" s="171">
        <v>120</v>
      </c>
      <c r="O1065" s="16">
        <v>24</v>
      </c>
      <c r="P1065" s="13">
        <v>576</v>
      </c>
      <c r="Q1065" s="16">
        <v>14</v>
      </c>
      <c r="R1065" s="13">
        <v>336</v>
      </c>
      <c r="S1065" s="16">
        <v>53.78</v>
      </c>
      <c r="T1065" s="13">
        <v>1290.72</v>
      </c>
      <c r="U1065" s="16">
        <v>0</v>
      </c>
      <c r="V1065" s="13">
        <v>0</v>
      </c>
    </row>
    <row r="1066" spans="1:22" ht="15" customHeight="1" x14ac:dyDescent="0.25">
      <c r="A1066" s="5" t="s">
        <v>2036</v>
      </c>
      <c r="B1066" s="6" t="s">
        <v>2037</v>
      </c>
      <c r="C1066" s="5" t="s">
        <v>2038</v>
      </c>
      <c r="D1066" s="6"/>
      <c r="E1066" s="6" t="s">
        <v>504</v>
      </c>
      <c r="F1066" s="229">
        <v>1</v>
      </c>
      <c r="I1066" s="16">
        <v>0</v>
      </c>
      <c r="J1066" s="13">
        <v>0</v>
      </c>
      <c r="K1066" s="16">
        <v>300</v>
      </c>
      <c r="L1066" s="13">
        <v>300</v>
      </c>
      <c r="M1066" s="16">
        <v>300</v>
      </c>
      <c r="N1066" s="171">
        <v>300</v>
      </c>
      <c r="O1066" s="16">
        <v>604</v>
      </c>
      <c r="P1066" s="13">
        <v>604</v>
      </c>
      <c r="Q1066" s="16">
        <v>128</v>
      </c>
      <c r="R1066" s="13">
        <v>128</v>
      </c>
      <c r="S1066" s="16">
        <v>1075.5</v>
      </c>
      <c r="T1066" s="13">
        <v>1075.5</v>
      </c>
      <c r="U1066" s="16">
        <v>0</v>
      </c>
      <c r="V1066" s="13">
        <v>0</v>
      </c>
    </row>
    <row r="1067" spans="1:22" ht="15" customHeight="1" x14ac:dyDescent="0.25">
      <c r="A1067" s="5" t="s">
        <v>2039</v>
      </c>
      <c r="B1067" s="6" t="s">
        <v>2040</v>
      </c>
      <c r="C1067" s="5" t="s">
        <v>2041</v>
      </c>
      <c r="D1067" s="6"/>
      <c r="E1067" s="6" t="s">
        <v>504</v>
      </c>
      <c r="F1067" s="229">
        <v>2</v>
      </c>
      <c r="I1067" s="16">
        <v>0</v>
      </c>
      <c r="J1067" s="13">
        <v>0</v>
      </c>
      <c r="K1067" s="16">
        <v>300</v>
      </c>
      <c r="L1067" s="13">
        <v>600</v>
      </c>
      <c r="M1067" s="16">
        <v>300</v>
      </c>
      <c r="N1067" s="171">
        <v>600</v>
      </c>
      <c r="O1067" s="16">
        <v>604</v>
      </c>
      <c r="P1067" s="13">
        <v>1208</v>
      </c>
      <c r="Q1067" s="16">
        <v>128</v>
      </c>
      <c r="R1067" s="13">
        <v>256</v>
      </c>
      <c r="S1067" s="16">
        <v>1075.5</v>
      </c>
      <c r="T1067" s="13">
        <v>2151</v>
      </c>
      <c r="U1067" s="16">
        <v>0</v>
      </c>
      <c r="V1067" s="13">
        <v>0</v>
      </c>
    </row>
    <row r="1068" spans="1:22" ht="15" customHeight="1" x14ac:dyDescent="0.25">
      <c r="A1068" s="5" t="s">
        <v>2042</v>
      </c>
      <c r="B1068" s="6" t="s">
        <v>2043</v>
      </c>
      <c r="C1068" s="5" t="s">
        <v>2044</v>
      </c>
      <c r="D1068" s="6"/>
      <c r="E1068" s="6" t="s">
        <v>504</v>
      </c>
      <c r="F1068" s="229">
        <v>1</v>
      </c>
      <c r="I1068" s="16">
        <v>0</v>
      </c>
      <c r="J1068" s="13">
        <v>0</v>
      </c>
      <c r="K1068" s="16">
        <v>300</v>
      </c>
      <c r="L1068" s="13">
        <v>300</v>
      </c>
      <c r="M1068" s="16">
        <v>300</v>
      </c>
      <c r="N1068" s="171">
        <v>300</v>
      </c>
      <c r="O1068" s="16">
        <v>604</v>
      </c>
      <c r="P1068" s="13">
        <v>604</v>
      </c>
      <c r="Q1068" s="16">
        <v>128</v>
      </c>
      <c r="R1068" s="13">
        <v>128</v>
      </c>
      <c r="S1068" s="16">
        <v>1075.5</v>
      </c>
      <c r="T1068" s="13">
        <v>1075.5</v>
      </c>
      <c r="U1068" s="16">
        <v>0</v>
      </c>
      <c r="V1068" s="13">
        <v>0</v>
      </c>
    </row>
    <row r="1069" spans="1:22" ht="15" customHeight="1" x14ac:dyDescent="0.25">
      <c r="A1069" s="5" t="s">
        <v>2045</v>
      </c>
      <c r="B1069" s="6" t="s">
        <v>2046</v>
      </c>
      <c r="C1069" s="5" t="s">
        <v>2047</v>
      </c>
      <c r="D1069" s="6"/>
      <c r="E1069" s="6" t="s">
        <v>504</v>
      </c>
      <c r="F1069" s="229">
        <v>1</v>
      </c>
      <c r="I1069" s="16">
        <v>0</v>
      </c>
      <c r="J1069" s="13">
        <v>0</v>
      </c>
      <c r="K1069" s="16">
        <v>200</v>
      </c>
      <c r="L1069" s="13">
        <v>200</v>
      </c>
      <c r="M1069" s="16">
        <v>200</v>
      </c>
      <c r="N1069" s="171">
        <v>200</v>
      </c>
      <c r="O1069" s="16">
        <v>604</v>
      </c>
      <c r="P1069" s="13">
        <v>604</v>
      </c>
      <c r="Q1069" s="16">
        <v>128</v>
      </c>
      <c r="R1069" s="13">
        <v>128</v>
      </c>
      <c r="S1069" s="16">
        <v>752.85</v>
      </c>
      <c r="T1069" s="13">
        <v>752.85</v>
      </c>
      <c r="U1069" s="16">
        <v>0</v>
      </c>
      <c r="V1069" s="13">
        <v>0</v>
      </c>
    </row>
    <row r="1070" spans="1:22" ht="15" customHeight="1" x14ac:dyDescent="0.25">
      <c r="A1070" s="5" t="s">
        <v>2048</v>
      </c>
      <c r="B1070" s="6" t="s">
        <v>2049</v>
      </c>
      <c r="C1070" s="5" t="s">
        <v>2050</v>
      </c>
      <c r="D1070" s="6"/>
      <c r="E1070" s="6" t="s">
        <v>707</v>
      </c>
      <c r="F1070" s="229">
        <v>1</v>
      </c>
      <c r="I1070" s="16">
        <v>0</v>
      </c>
      <c r="J1070" s="13">
        <v>0</v>
      </c>
      <c r="K1070" s="16">
        <v>50</v>
      </c>
      <c r="L1070" s="13">
        <v>50</v>
      </c>
      <c r="M1070" s="16">
        <v>50</v>
      </c>
      <c r="N1070" s="171">
        <v>50</v>
      </c>
      <c r="O1070" s="16">
        <v>604</v>
      </c>
      <c r="P1070" s="13">
        <v>604</v>
      </c>
      <c r="Q1070" s="16">
        <v>13</v>
      </c>
      <c r="R1070" s="13">
        <v>13</v>
      </c>
      <c r="S1070" s="16">
        <v>2151</v>
      </c>
      <c r="T1070" s="13">
        <v>2151</v>
      </c>
      <c r="U1070" s="16">
        <v>0</v>
      </c>
      <c r="V1070" s="13">
        <v>0</v>
      </c>
    </row>
    <row r="1071" spans="1:22" ht="15" customHeight="1" x14ac:dyDescent="0.25">
      <c r="A1071" s="5" t="s">
        <v>2051</v>
      </c>
      <c r="B1071" s="6" t="s">
        <v>2052</v>
      </c>
      <c r="C1071" s="5" t="s">
        <v>2053</v>
      </c>
      <c r="D1071" s="6"/>
      <c r="E1071" s="6" t="s">
        <v>504</v>
      </c>
      <c r="F1071" s="229">
        <v>1</v>
      </c>
      <c r="I1071" s="16">
        <v>0</v>
      </c>
      <c r="J1071" s="13">
        <v>0</v>
      </c>
      <c r="K1071" s="16">
        <v>50</v>
      </c>
      <c r="L1071" s="13">
        <v>50</v>
      </c>
      <c r="M1071" s="16">
        <v>50</v>
      </c>
      <c r="N1071" s="171">
        <v>50</v>
      </c>
      <c r="O1071" s="16">
        <v>604</v>
      </c>
      <c r="P1071" s="13">
        <v>604</v>
      </c>
      <c r="Q1071" s="16">
        <v>13</v>
      </c>
      <c r="R1071" s="13">
        <v>13</v>
      </c>
      <c r="S1071" s="16">
        <v>215.1</v>
      </c>
      <c r="T1071" s="13">
        <v>215.1</v>
      </c>
      <c r="U1071" s="16">
        <v>0</v>
      </c>
      <c r="V1071" s="13">
        <v>0</v>
      </c>
    </row>
    <row r="1072" spans="1:22" ht="15" customHeight="1" x14ac:dyDescent="0.25">
      <c r="A1072" s="5" t="s">
        <v>2054</v>
      </c>
      <c r="B1072" s="6" t="s">
        <v>2055</v>
      </c>
      <c r="C1072" s="5" t="s">
        <v>2056</v>
      </c>
      <c r="D1072" s="6"/>
      <c r="E1072" s="6" t="s">
        <v>504</v>
      </c>
      <c r="F1072" s="229">
        <v>1</v>
      </c>
      <c r="I1072" s="16">
        <v>0</v>
      </c>
      <c r="J1072" s="13">
        <v>0</v>
      </c>
      <c r="K1072" s="16">
        <v>50</v>
      </c>
      <c r="L1072" s="13">
        <v>50</v>
      </c>
      <c r="M1072" s="16">
        <v>50</v>
      </c>
      <c r="N1072" s="171">
        <v>50</v>
      </c>
      <c r="O1072" s="16">
        <v>604</v>
      </c>
      <c r="P1072" s="13">
        <v>604</v>
      </c>
      <c r="Q1072" s="16">
        <v>68</v>
      </c>
      <c r="R1072" s="13">
        <v>68</v>
      </c>
      <c r="S1072" s="16">
        <v>537.75</v>
      </c>
      <c r="T1072" s="13">
        <v>537.75</v>
      </c>
      <c r="U1072" s="16">
        <v>0</v>
      </c>
      <c r="V1072" s="13">
        <v>0</v>
      </c>
    </row>
    <row r="1073" spans="1:22" ht="15" customHeight="1" x14ac:dyDescent="0.25">
      <c r="A1073" s="5" t="s">
        <v>2057</v>
      </c>
      <c r="B1073" s="6" t="s">
        <v>2058</v>
      </c>
      <c r="C1073" s="5" t="s">
        <v>2059</v>
      </c>
      <c r="D1073" s="6"/>
      <c r="E1073" s="6" t="s">
        <v>504</v>
      </c>
      <c r="F1073" s="229">
        <v>1</v>
      </c>
      <c r="I1073" s="16">
        <v>0</v>
      </c>
      <c r="J1073" s="13">
        <v>0</v>
      </c>
      <c r="K1073" s="16">
        <v>50</v>
      </c>
      <c r="L1073" s="13">
        <v>50</v>
      </c>
      <c r="M1073" s="16">
        <v>50</v>
      </c>
      <c r="N1073" s="171">
        <v>50</v>
      </c>
      <c r="O1073" s="16">
        <v>604</v>
      </c>
      <c r="P1073" s="13">
        <v>604</v>
      </c>
      <c r="Q1073" s="16">
        <v>68</v>
      </c>
      <c r="R1073" s="13">
        <v>68</v>
      </c>
      <c r="S1073" s="16">
        <v>537.75</v>
      </c>
      <c r="T1073" s="13">
        <v>537.75</v>
      </c>
      <c r="U1073" s="16">
        <v>0</v>
      </c>
      <c r="V1073" s="13">
        <v>0</v>
      </c>
    </row>
    <row r="1074" spans="1:22" ht="15" customHeight="1" x14ac:dyDescent="0.25">
      <c r="A1074" s="5" t="s">
        <v>2060</v>
      </c>
      <c r="B1074" s="6" t="s">
        <v>2061</v>
      </c>
      <c r="C1074" s="5" t="s">
        <v>2062</v>
      </c>
      <c r="D1074" s="6"/>
      <c r="E1074" s="6" t="s">
        <v>504</v>
      </c>
      <c r="F1074" s="229">
        <v>1</v>
      </c>
      <c r="I1074" s="16">
        <v>0</v>
      </c>
      <c r="J1074" s="13">
        <v>0</v>
      </c>
      <c r="K1074" s="16">
        <v>75</v>
      </c>
      <c r="L1074" s="13">
        <v>75</v>
      </c>
      <c r="M1074" s="16">
        <v>75</v>
      </c>
      <c r="N1074" s="171">
        <v>75</v>
      </c>
      <c r="O1074" s="16">
        <v>724</v>
      </c>
      <c r="P1074" s="13">
        <v>724</v>
      </c>
      <c r="Q1074" s="16">
        <v>68</v>
      </c>
      <c r="R1074" s="13">
        <v>68</v>
      </c>
      <c r="S1074" s="16">
        <v>537.75</v>
      </c>
      <c r="T1074" s="13">
        <v>537.75</v>
      </c>
      <c r="U1074" s="16">
        <v>0</v>
      </c>
      <c r="V1074" s="13">
        <v>0</v>
      </c>
    </row>
    <row r="1075" spans="1:22" ht="15" customHeight="1" x14ac:dyDescent="0.25">
      <c r="A1075" s="5" t="s">
        <v>2063</v>
      </c>
      <c r="B1075" s="6" t="s">
        <v>2064</v>
      </c>
      <c r="C1075" s="5" t="s">
        <v>2065</v>
      </c>
      <c r="D1075" s="6"/>
      <c r="E1075" s="6" t="s">
        <v>504</v>
      </c>
      <c r="F1075" s="229">
        <v>1</v>
      </c>
      <c r="I1075" s="16">
        <v>0</v>
      </c>
      <c r="J1075" s="13">
        <v>0</v>
      </c>
      <c r="K1075" s="16">
        <v>100</v>
      </c>
      <c r="L1075" s="13">
        <v>100</v>
      </c>
      <c r="M1075" s="16">
        <v>100</v>
      </c>
      <c r="N1075" s="171">
        <v>100</v>
      </c>
      <c r="O1075" s="16">
        <v>1026</v>
      </c>
      <c r="P1075" s="13">
        <v>1026</v>
      </c>
      <c r="Q1075" s="16">
        <v>68</v>
      </c>
      <c r="R1075" s="13">
        <v>68</v>
      </c>
      <c r="S1075" s="16">
        <v>537.75</v>
      </c>
      <c r="T1075" s="13">
        <v>537.75</v>
      </c>
      <c r="U1075" s="16">
        <v>0</v>
      </c>
      <c r="V1075" s="13">
        <v>0</v>
      </c>
    </row>
    <row r="1076" spans="1:22" ht="15" customHeight="1" x14ac:dyDescent="0.25">
      <c r="A1076" s="5" t="s">
        <v>2066</v>
      </c>
      <c r="B1076" s="6" t="s">
        <v>2067</v>
      </c>
      <c r="C1076" s="5" t="s">
        <v>2068</v>
      </c>
      <c r="D1076" s="6"/>
      <c r="E1076" s="6" t="s">
        <v>504</v>
      </c>
      <c r="F1076" s="229">
        <v>1</v>
      </c>
      <c r="I1076" s="16">
        <v>0</v>
      </c>
      <c r="J1076" s="13">
        <v>0</v>
      </c>
      <c r="K1076" s="16">
        <v>100</v>
      </c>
      <c r="L1076" s="13">
        <v>100</v>
      </c>
      <c r="M1076" s="16">
        <v>100</v>
      </c>
      <c r="N1076" s="171">
        <v>100</v>
      </c>
      <c r="O1076" s="16">
        <v>1630</v>
      </c>
      <c r="P1076" s="13">
        <v>1630</v>
      </c>
      <c r="Q1076" s="16">
        <v>68</v>
      </c>
      <c r="R1076" s="13">
        <v>68</v>
      </c>
      <c r="S1076" s="16">
        <v>806.63</v>
      </c>
      <c r="T1076" s="13">
        <v>806.63</v>
      </c>
      <c r="U1076" s="16">
        <v>0</v>
      </c>
      <c r="V1076" s="13">
        <v>0</v>
      </c>
    </row>
    <row r="1077" spans="1:22" ht="15" customHeight="1" x14ac:dyDescent="0.25">
      <c r="A1077" s="5" t="s">
        <v>2069</v>
      </c>
      <c r="B1077" s="6" t="s">
        <v>2070</v>
      </c>
      <c r="C1077" s="5" t="s">
        <v>2071</v>
      </c>
      <c r="D1077" s="6"/>
      <c r="E1077" s="6" t="s">
        <v>504</v>
      </c>
      <c r="F1077" s="229">
        <v>1</v>
      </c>
      <c r="I1077" s="16">
        <v>0</v>
      </c>
      <c r="J1077" s="13">
        <v>0</v>
      </c>
      <c r="K1077" s="16">
        <v>100</v>
      </c>
      <c r="L1077" s="13">
        <v>100</v>
      </c>
      <c r="M1077" s="16">
        <v>100</v>
      </c>
      <c r="N1077" s="171">
        <v>100</v>
      </c>
      <c r="O1077" s="16">
        <v>2233</v>
      </c>
      <c r="P1077" s="13">
        <v>2233</v>
      </c>
      <c r="Q1077" s="16">
        <v>68</v>
      </c>
      <c r="R1077" s="13">
        <v>68</v>
      </c>
      <c r="S1077" s="16">
        <v>1075.5</v>
      </c>
      <c r="T1077" s="13">
        <v>1075.5</v>
      </c>
      <c r="U1077" s="16">
        <v>0</v>
      </c>
      <c r="V1077" s="13">
        <v>0</v>
      </c>
    </row>
    <row r="1078" spans="1:22" ht="15" customHeight="1" x14ac:dyDescent="0.25">
      <c r="A1078" s="5" t="s">
        <v>2072</v>
      </c>
      <c r="B1078" s="6" t="s">
        <v>2073</v>
      </c>
      <c r="C1078" s="5" t="s">
        <v>2074</v>
      </c>
      <c r="D1078" s="6"/>
      <c r="E1078" s="6" t="s">
        <v>504</v>
      </c>
      <c r="F1078" s="229">
        <v>2</v>
      </c>
      <c r="I1078" s="16">
        <v>0</v>
      </c>
      <c r="J1078" s="13">
        <v>0</v>
      </c>
      <c r="K1078" s="16">
        <v>200</v>
      </c>
      <c r="L1078" s="13">
        <v>400</v>
      </c>
      <c r="M1078" s="16">
        <v>200</v>
      </c>
      <c r="N1078" s="171">
        <v>400</v>
      </c>
      <c r="O1078" s="16">
        <v>604</v>
      </c>
      <c r="P1078" s="13">
        <v>1208</v>
      </c>
      <c r="Q1078" s="16">
        <v>13</v>
      </c>
      <c r="R1078" s="13">
        <v>26</v>
      </c>
      <c r="S1078" s="16">
        <v>537.75</v>
      </c>
      <c r="T1078" s="13">
        <v>1075.5</v>
      </c>
      <c r="U1078" s="16">
        <v>0</v>
      </c>
      <c r="V1078" s="13">
        <v>0</v>
      </c>
    </row>
    <row r="1079" spans="1:22" ht="15" customHeight="1" x14ac:dyDescent="0.25">
      <c r="A1079" s="5" t="s">
        <v>2075</v>
      </c>
      <c r="B1079" s="6" t="s">
        <v>2076</v>
      </c>
      <c r="C1079" s="5" t="s">
        <v>2077</v>
      </c>
      <c r="D1079" s="6"/>
      <c r="E1079" s="6" t="s">
        <v>527</v>
      </c>
      <c r="F1079" s="229">
        <v>5</v>
      </c>
      <c r="I1079" s="16">
        <v>0</v>
      </c>
      <c r="J1079" s="13">
        <v>0</v>
      </c>
      <c r="K1079" s="16">
        <v>200</v>
      </c>
      <c r="L1079" s="13">
        <v>1000</v>
      </c>
      <c r="M1079" s="16">
        <v>200</v>
      </c>
      <c r="N1079" s="171">
        <v>1000</v>
      </c>
      <c r="O1079" s="16">
        <v>122</v>
      </c>
      <c r="P1079" s="13">
        <v>610</v>
      </c>
      <c r="Q1079" s="16">
        <v>128</v>
      </c>
      <c r="R1079" s="13">
        <v>640</v>
      </c>
      <c r="S1079" s="16">
        <v>107.55</v>
      </c>
      <c r="T1079" s="13">
        <v>537.75</v>
      </c>
      <c r="U1079" s="16">
        <v>0</v>
      </c>
      <c r="V1079" s="13">
        <v>0</v>
      </c>
    </row>
    <row r="1080" spans="1:22" ht="15" customHeight="1" x14ac:dyDescent="0.25">
      <c r="A1080" s="5" t="s">
        <v>2078</v>
      </c>
      <c r="B1080" s="6" t="s">
        <v>2079</v>
      </c>
      <c r="C1080" s="5" t="s">
        <v>2080</v>
      </c>
      <c r="D1080" s="6"/>
      <c r="E1080" s="6" t="s">
        <v>527</v>
      </c>
      <c r="F1080" s="229">
        <v>4</v>
      </c>
      <c r="I1080" s="16">
        <v>0</v>
      </c>
      <c r="J1080" s="13">
        <v>0</v>
      </c>
      <c r="K1080" s="16">
        <v>250</v>
      </c>
      <c r="L1080" s="13">
        <v>1000</v>
      </c>
      <c r="M1080" s="16">
        <v>250</v>
      </c>
      <c r="N1080" s="171">
        <v>1000</v>
      </c>
      <c r="O1080" s="16">
        <v>122</v>
      </c>
      <c r="P1080" s="13">
        <v>488</v>
      </c>
      <c r="Q1080" s="16">
        <v>128</v>
      </c>
      <c r="R1080" s="13">
        <v>512</v>
      </c>
      <c r="S1080" s="16">
        <v>322.64999999999998</v>
      </c>
      <c r="T1080" s="13">
        <v>1290.5999999999999</v>
      </c>
      <c r="U1080" s="16">
        <v>0</v>
      </c>
      <c r="V1080" s="13">
        <v>0</v>
      </c>
    </row>
    <row r="1081" spans="1:22" ht="15" customHeight="1" x14ac:dyDescent="0.25">
      <c r="A1081" s="5" t="s">
        <v>2081</v>
      </c>
      <c r="B1081" s="6" t="s">
        <v>2082</v>
      </c>
      <c r="C1081" s="5" t="s">
        <v>2083</v>
      </c>
      <c r="D1081" s="6"/>
      <c r="E1081" s="6" t="s">
        <v>504</v>
      </c>
      <c r="F1081" s="229">
        <v>1</v>
      </c>
      <c r="I1081" s="16">
        <v>0</v>
      </c>
      <c r="J1081" s="13">
        <v>0</v>
      </c>
      <c r="K1081" s="16">
        <v>200</v>
      </c>
      <c r="L1081" s="13">
        <v>200</v>
      </c>
      <c r="M1081" s="16">
        <v>200</v>
      </c>
      <c r="N1081" s="171">
        <v>200</v>
      </c>
      <c r="O1081" s="16">
        <v>363</v>
      </c>
      <c r="P1081" s="13">
        <v>363</v>
      </c>
      <c r="Q1081" s="16">
        <v>128</v>
      </c>
      <c r="R1081" s="13">
        <v>128</v>
      </c>
      <c r="S1081" s="16">
        <v>107.55</v>
      </c>
      <c r="T1081" s="13">
        <v>107.55</v>
      </c>
      <c r="U1081" s="16">
        <v>0</v>
      </c>
      <c r="V1081" s="13">
        <v>0</v>
      </c>
    </row>
    <row r="1082" spans="1:22" ht="15" customHeight="1" x14ac:dyDescent="0.25">
      <c r="A1082" s="5" t="s">
        <v>2084</v>
      </c>
      <c r="B1082" s="6" t="s">
        <v>2085</v>
      </c>
      <c r="C1082" s="5" t="s">
        <v>2086</v>
      </c>
      <c r="D1082" s="6"/>
      <c r="E1082" s="6" t="s">
        <v>527</v>
      </c>
      <c r="F1082" s="229">
        <v>105</v>
      </c>
      <c r="I1082" s="16">
        <v>0</v>
      </c>
      <c r="J1082" s="13">
        <v>0</v>
      </c>
      <c r="K1082" s="16">
        <v>200</v>
      </c>
      <c r="L1082" s="13">
        <v>21000</v>
      </c>
      <c r="M1082" s="16">
        <v>200</v>
      </c>
      <c r="N1082" s="171">
        <v>21000</v>
      </c>
      <c r="O1082" s="16">
        <v>424</v>
      </c>
      <c r="P1082" s="13">
        <v>44520</v>
      </c>
      <c r="Q1082" s="16">
        <v>128</v>
      </c>
      <c r="R1082" s="13">
        <v>13440</v>
      </c>
      <c r="S1082" s="16">
        <v>537.75</v>
      </c>
      <c r="T1082" s="13">
        <v>56463.75</v>
      </c>
      <c r="U1082" s="16">
        <v>0</v>
      </c>
      <c r="V1082" s="13">
        <v>0</v>
      </c>
    </row>
    <row r="1083" spans="1:22" ht="15" customHeight="1" x14ac:dyDescent="0.25">
      <c r="A1083" s="5" t="s">
        <v>2087</v>
      </c>
      <c r="B1083" s="6" t="s">
        <v>2088</v>
      </c>
      <c r="C1083" s="5" t="s">
        <v>2089</v>
      </c>
      <c r="D1083" s="6"/>
      <c r="E1083" s="6" t="s">
        <v>504</v>
      </c>
      <c r="F1083" s="229">
        <v>1</v>
      </c>
      <c r="I1083" s="16">
        <v>0</v>
      </c>
      <c r="J1083" s="13">
        <v>0</v>
      </c>
      <c r="K1083" s="16">
        <v>100</v>
      </c>
      <c r="L1083" s="13">
        <v>100</v>
      </c>
      <c r="M1083" s="16">
        <v>100</v>
      </c>
      <c r="N1083" s="171">
        <v>100</v>
      </c>
      <c r="O1083" s="16">
        <v>3018</v>
      </c>
      <c r="P1083" s="13">
        <v>3018</v>
      </c>
      <c r="Q1083" s="16">
        <v>384</v>
      </c>
      <c r="R1083" s="13">
        <v>384</v>
      </c>
      <c r="S1083" s="16">
        <v>2151</v>
      </c>
      <c r="T1083" s="13">
        <v>2151</v>
      </c>
      <c r="U1083" s="16">
        <v>0</v>
      </c>
      <c r="V1083" s="13">
        <v>0</v>
      </c>
    </row>
    <row r="1084" spans="1:22" ht="15" customHeight="1" x14ac:dyDescent="0.25">
      <c r="A1084" s="5" t="s">
        <v>2090</v>
      </c>
      <c r="B1084" s="6" t="s">
        <v>2091</v>
      </c>
      <c r="C1084" s="5" t="s">
        <v>2092</v>
      </c>
      <c r="D1084" s="6"/>
      <c r="E1084" s="6" t="s">
        <v>707</v>
      </c>
      <c r="F1084" s="229">
        <v>341</v>
      </c>
      <c r="I1084" s="16">
        <v>0</v>
      </c>
      <c r="J1084" s="13">
        <v>0</v>
      </c>
      <c r="K1084" s="16">
        <v>40</v>
      </c>
      <c r="L1084" s="13">
        <v>13640</v>
      </c>
      <c r="M1084" s="16">
        <v>40</v>
      </c>
      <c r="N1084" s="171">
        <v>13640</v>
      </c>
      <c r="O1084" s="16">
        <v>23</v>
      </c>
      <c r="P1084" s="13">
        <v>7843</v>
      </c>
      <c r="Q1084" s="16">
        <v>15</v>
      </c>
      <c r="R1084" s="13">
        <v>5115</v>
      </c>
      <c r="S1084" s="16">
        <v>37.64</v>
      </c>
      <c r="T1084" s="13">
        <v>12835.24</v>
      </c>
      <c r="U1084" s="16">
        <v>0</v>
      </c>
      <c r="V1084" s="13">
        <v>0</v>
      </c>
    </row>
    <row r="1085" spans="1:22" ht="15" customHeight="1" x14ac:dyDescent="0.25">
      <c r="A1085" s="5" t="s">
        <v>2093</v>
      </c>
      <c r="B1085" s="6" t="s">
        <v>2094</v>
      </c>
      <c r="C1085" s="5" t="s">
        <v>2095</v>
      </c>
      <c r="D1085" s="6"/>
      <c r="E1085" s="6" t="s">
        <v>527</v>
      </c>
      <c r="F1085" s="229">
        <v>22</v>
      </c>
      <c r="I1085" s="16">
        <v>0</v>
      </c>
      <c r="J1085" s="13">
        <v>0</v>
      </c>
      <c r="K1085" s="16">
        <v>45</v>
      </c>
      <c r="L1085" s="13">
        <v>990</v>
      </c>
      <c r="M1085" s="16">
        <v>45</v>
      </c>
      <c r="N1085" s="171">
        <v>990</v>
      </c>
      <c r="O1085" s="16">
        <v>28</v>
      </c>
      <c r="P1085" s="13">
        <v>616</v>
      </c>
      <c r="Q1085" s="16">
        <v>46</v>
      </c>
      <c r="R1085" s="13">
        <v>1012</v>
      </c>
      <c r="S1085" s="16">
        <v>19.36</v>
      </c>
      <c r="T1085" s="13">
        <v>425.92</v>
      </c>
      <c r="U1085" s="16">
        <v>0</v>
      </c>
      <c r="V1085" s="13">
        <v>0</v>
      </c>
    </row>
    <row r="1086" spans="1:22" ht="15" customHeight="1" x14ac:dyDescent="0.25">
      <c r="A1086" s="5" t="s">
        <v>2096</v>
      </c>
      <c r="B1086" s="6" t="s">
        <v>2097</v>
      </c>
      <c r="C1086" s="5" t="s">
        <v>2098</v>
      </c>
      <c r="D1086" s="6"/>
      <c r="E1086" s="6" t="s">
        <v>527</v>
      </c>
      <c r="F1086" s="229">
        <v>7</v>
      </c>
      <c r="I1086" s="16">
        <v>0</v>
      </c>
      <c r="J1086" s="13">
        <v>0</v>
      </c>
      <c r="K1086" s="16">
        <v>100</v>
      </c>
      <c r="L1086" s="13">
        <v>700</v>
      </c>
      <c r="M1086" s="16">
        <v>100</v>
      </c>
      <c r="N1086" s="171">
        <v>700</v>
      </c>
      <c r="O1086" s="16">
        <v>61</v>
      </c>
      <c r="P1086" s="13">
        <v>427</v>
      </c>
      <c r="Q1086" s="16">
        <v>196</v>
      </c>
      <c r="R1086" s="13">
        <v>1372</v>
      </c>
      <c r="S1086" s="16">
        <v>26.89</v>
      </c>
      <c r="T1086" s="13">
        <v>188.23</v>
      </c>
      <c r="U1086" s="16">
        <v>0</v>
      </c>
      <c r="V1086" s="13">
        <v>0</v>
      </c>
    </row>
    <row r="1087" spans="1:22" ht="15" customHeight="1" x14ac:dyDescent="0.25">
      <c r="A1087" s="5" t="s">
        <v>2099</v>
      </c>
      <c r="B1087" s="6" t="s">
        <v>2100</v>
      </c>
      <c r="C1087" s="5" t="s">
        <v>2101</v>
      </c>
      <c r="D1087" s="6"/>
      <c r="E1087" s="6" t="s">
        <v>527</v>
      </c>
      <c r="F1087" s="229">
        <v>9</v>
      </c>
      <c r="I1087" s="16">
        <v>0</v>
      </c>
      <c r="J1087" s="13">
        <v>0</v>
      </c>
      <c r="K1087" s="16">
        <v>120</v>
      </c>
      <c r="L1087" s="13">
        <v>1080</v>
      </c>
      <c r="M1087" s="16">
        <v>120</v>
      </c>
      <c r="N1087" s="171">
        <v>1080</v>
      </c>
      <c r="O1087" s="16">
        <v>85</v>
      </c>
      <c r="P1087" s="13">
        <v>765</v>
      </c>
      <c r="Q1087" s="16">
        <v>218</v>
      </c>
      <c r="R1087" s="13">
        <v>1962</v>
      </c>
      <c r="S1087" s="16">
        <v>32.270000000000003</v>
      </c>
      <c r="T1087" s="13">
        <v>290.43</v>
      </c>
      <c r="U1087" s="16">
        <v>0</v>
      </c>
      <c r="V1087" s="13">
        <v>0</v>
      </c>
    </row>
    <row r="1088" spans="1:22" ht="15" customHeight="1" x14ac:dyDescent="0.25">
      <c r="A1088" s="5" t="s">
        <v>2102</v>
      </c>
      <c r="B1088" s="6" t="s">
        <v>2103</v>
      </c>
      <c r="C1088" s="5" t="s">
        <v>2104</v>
      </c>
      <c r="D1088" s="6"/>
      <c r="E1088" s="6" t="s">
        <v>527</v>
      </c>
      <c r="F1088" s="229">
        <v>8</v>
      </c>
      <c r="I1088" s="16">
        <v>0</v>
      </c>
      <c r="J1088" s="13">
        <v>0</v>
      </c>
      <c r="K1088" s="16">
        <v>100</v>
      </c>
      <c r="L1088" s="13">
        <v>800</v>
      </c>
      <c r="M1088" s="16">
        <v>100</v>
      </c>
      <c r="N1088" s="171">
        <v>800</v>
      </c>
      <c r="O1088" s="16">
        <v>61</v>
      </c>
      <c r="P1088" s="13">
        <v>488</v>
      </c>
      <c r="Q1088" s="16">
        <v>149</v>
      </c>
      <c r="R1088" s="13">
        <v>1192</v>
      </c>
      <c r="S1088" s="16">
        <v>21.51</v>
      </c>
      <c r="T1088" s="13">
        <v>172.08</v>
      </c>
      <c r="U1088" s="16">
        <v>0</v>
      </c>
      <c r="V1088" s="13">
        <v>0</v>
      </c>
    </row>
    <row r="1089" spans="1:22" ht="15" customHeight="1" x14ac:dyDescent="0.25">
      <c r="A1089" s="5" t="s">
        <v>2105</v>
      </c>
      <c r="B1089" s="6" t="s">
        <v>2106</v>
      </c>
      <c r="C1089" s="5" t="s">
        <v>2107</v>
      </c>
      <c r="D1089" s="6"/>
      <c r="E1089" s="6" t="s">
        <v>527</v>
      </c>
      <c r="F1089" s="229">
        <v>9</v>
      </c>
      <c r="I1089" s="16">
        <v>0</v>
      </c>
      <c r="J1089" s="13">
        <v>0</v>
      </c>
      <c r="K1089" s="16">
        <v>250</v>
      </c>
      <c r="L1089" s="13">
        <v>2250</v>
      </c>
      <c r="M1089" s="16">
        <v>250</v>
      </c>
      <c r="N1089" s="171">
        <v>2250</v>
      </c>
      <c r="O1089" s="16">
        <v>152</v>
      </c>
      <c r="P1089" s="13">
        <v>1368</v>
      </c>
      <c r="Q1089" s="16">
        <v>670</v>
      </c>
      <c r="R1089" s="13">
        <v>6030</v>
      </c>
      <c r="S1089" s="16">
        <v>59.15</v>
      </c>
      <c r="T1089" s="13">
        <v>532.35</v>
      </c>
      <c r="U1089" s="16">
        <v>0</v>
      </c>
      <c r="V1089" s="13">
        <v>0</v>
      </c>
    </row>
    <row r="1090" spans="1:22" ht="15" customHeight="1" x14ac:dyDescent="0.25">
      <c r="A1090" s="5" t="s">
        <v>2108</v>
      </c>
      <c r="B1090" s="6" t="s">
        <v>2109</v>
      </c>
      <c r="C1090" s="5" t="s">
        <v>2110</v>
      </c>
      <c r="D1090" s="6"/>
      <c r="E1090" s="6" t="s">
        <v>527</v>
      </c>
      <c r="F1090" s="229">
        <v>7</v>
      </c>
      <c r="I1090" s="16">
        <v>0</v>
      </c>
      <c r="J1090" s="13">
        <v>0</v>
      </c>
      <c r="K1090" s="16">
        <v>140</v>
      </c>
      <c r="L1090" s="13">
        <v>980</v>
      </c>
      <c r="M1090" s="16">
        <v>140</v>
      </c>
      <c r="N1090" s="171">
        <v>980</v>
      </c>
      <c r="O1090" s="16">
        <v>181</v>
      </c>
      <c r="P1090" s="13">
        <v>1267</v>
      </c>
      <c r="Q1090" s="16">
        <v>213</v>
      </c>
      <c r="R1090" s="13">
        <v>1491</v>
      </c>
      <c r="S1090" s="16">
        <v>26.89</v>
      </c>
      <c r="T1090" s="13">
        <v>188.23</v>
      </c>
      <c r="U1090" s="16">
        <v>0</v>
      </c>
      <c r="V1090" s="13">
        <v>0</v>
      </c>
    </row>
    <row r="1091" spans="1:22" ht="15" customHeight="1" x14ac:dyDescent="0.25">
      <c r="A1091" s="1"/>
      <c r="B1091" s="4" t="s">
        <v>32</v>
      </c>
      <c r="C1091" s="8" t="s">
        <v>33</v>
      </c>
      <c r="I1091" s="245"/>
      <c r="J1091" s="245"/>
      <c r="K1091" s="245"/>
      <c r="L1091" s="245"/>
      <c r="M1091" s="245"/>
      <c r="N1091" s="245"/>
      <c r="O1091" s="245"/>
      <c r="P1091" s="245"/>
      <c r="Q1091" s="245"/>
      <c r="R1091" s="245"/>
      <c r="S1091" s="245"/>
      <c r="T1091" s="245"/>
      <c r="U1091" s="245"/>
      <c r="V1091" s="245"/>
    </row>
    <row r="1092" spans="1:22" ht="15" customHeight="1" x14ac:dyDescent="0.25">
      <c r="A1092" s="5" t="s">
        <v>2111</v>
      </c>
      <c r="B1092" s="6" t="s">
        <v>35</v>
      </c>
      <c r="C1092" s="5" t="s">
        <v>2112</v>
      </c>
      <c r="I1092" s="245"/>
      <c r="J1092" s="245"/>
      <c r="K1092" s="245"/>
      <c r="L1092" s="245"/>
      <c r="M1092" s="245"/>
      <c r="N1092" s="245"/>
      <c r="O1092" s="245"/>
      <c r="P1092" s="245"/>
      <c r="Q1092" s="245"/>
      <c r="R1092" s="245"/>
      <c r="S1092" s="245"/>
      <c r="T1092" s="245"/>
      <c r="U1092" s="245"/>
      <c r="V1092" s="245"/>
    </row>
    <row r="1093" spans="1:22" ht="45" customHeight="1" x14ac:dyDescent="0.25">
      <c r="A1093" s="1"/>
      <c r="B1093" s="4" t="s">
        <v>68</v>
      </c>
      <c r="C1093" s="8" t="s">
        <v>69</v>
      </c>
      <c r="D1093" s="4" t="s">
        <v>70</v>
      </c>
      <c r="E1093" s="4" t="s">
        <v>71</v>
      </c>
      <c r="F1093" s="228" t="s">
        <v>72</v>
      </c>
      <c r="I1093" s="14" t="s">
        <v>73</v>
      </c>
      <c r="J1093" s="15" t="s">
        <v>28</v>
      </c>
      <c r="K1093" s="14" t="s">
        <v>73</v>
      </c>
      <c r="L1093" s="15" t="s">
        <v>28</v>
      </c>
      <c r="M1093" s="14" t="s">
        <v>73</v>
      </c>
      <c r="N1093" s="172" t="s">
        <v>28</v>
      </c>
      <c r="O1093" s="14" t="s">
        <v>73</v>
      </c>
      <c r="P1093" s="15" t="s">
        <v>28</v>
      </c>
      <c r="Q1093" s="14" t="s">
        <v>73</v>
      </c>
      <c r="R1093" s="15" t="s">
        <v>28</v>
      </c>
      <c r="S1093" s="14" t="s">
        <v>73</v>
      </c>
      <c r="T1093" s="15" t="s">
        <v>28</v>
      </c>
      <c r="U1093" s="14" t="s">
        <v>73</v>
      </c>
      <c r="V1093" s="15" t="s">
        <v>28</v>
      </c>
    </row>
    <row r="1094" spans="1:22" ht="15" customHeight="1" x14ac:dyDescent="0.25">
      <c r="A1094" s="5" t="s">
        <v>2113</v>
      </c>
      <c r="B1094" s="6" t="s">
        <v>2114</v>
      </c>
      <c r="C1094" s="5" t="s">
        <v>2115</v>
      </c>
      <c r="D1094" s="6"/>
      <c r="E1094" s="6" t="s">
        <v>707</v>
      </c>
      <c r="F1094" s="229">
        <v>85</v>
      </c>
      <c r="I1094" s="16">
        <v>27</v>
      </c>
      <c r="J1094" s="13">
        <v>2295</v>
      </c>
      <c r="K1094" s="16">
        <v>35</v>
      </c>
      <c r="L1094" s="13">
        <v>2975</v>
      </c>
      <c r="M1094" s="16">
        <v>35</v>
      </c>
      <c r="N1094" s="171">
        <v>2975</v>
      </c>
      <c r="O1094" s="16">
        <v>81</v>
      </c>
      <c r="P1094" s="13">
        <v>6885</v>
      </c>
      <c r="Q1094" s="16">
        <v>40</v>
      </c>
      <c r="R1094" s="13">
        <v>3400</v>
      </c>
      <c r="S1094" s="16">
        <v>62.38</v>
      </c>
      <c r="T1094" s="13">
        <v>5302.3</v>
      </c>
      <c r="U1094" s="16">
        <v>0</v>
      </c>
      <c r="V1094" s="13">
        <v>0</v>
      </c>
    </row>
    <row r="1095" spans="1:22" ht="15" customHeight="1" x14ac:dyDescent="0.25">
      <c r="A1095" s="5" t="s">
        <v>2116</v>
      </c>
      <c r="B1095" s="6" t="s">
        <v>2117</v>
      </c>
      <c r="C1095" s="5" t="s">
        <v>2118</v>
      </c>
      <c r="D1095" s="6"/>
      <c r="E1095" s="6" t="s">
        <v>707</v>
      </c>
      <c r="F1095" s="229">
        <v>12</v>
      </c>
      <c r="I1095" s="16">
        <v>15</v>
      </c>
      <c r="J1095" s="13">
        <v>180</v>
      </c>
      <c r="K1095" s="16">
        <v>20</v>
      </c>
      <c r="L1095" s="13">
        <v>240</v>
      </c>
      <c r="M1095" s="16">
        <v>20</v>
      </c>
      <c r="N1095" s="171">
        <v>240</v>
      </c>
      <c r="O1095" s="16">
        <v>48</v>
      </c>
      <c r="P1095" s="13">
        <v>576</v>
      </c>
      <c r="Q1095" s="16">
        <v>19</v>
      </c>
      <c r="R1095" s="13">
        <v>228</v>
      </c>
      <c r="S1095" s="16">
        <v>31.19</v>
      </c>
      <c r="T1095" s="13">
        <v>374.28</v>
      </c>
      <c r="U1095" s="16">
        <v>0</v>
      </c>
      <c r="V1095" s="13">
        <v>0</v>
      </c>
    </row>
    <row r="1096" spans="1:22" ht="15" customHeight="1" x14ac:dyDescent="0.25">
      <c r="A1096" s="5" t="s">
        <v>2119</v>
      </c>
      <c r="B1096" s="6" t="s">
        <v>2120</v>
      </c>
      <c r="C1096" s="5" t="s">
        <v>2121</v>
      </c>
      <c r="D1096" s="6"/>
      <c r="E1096" s="6" t="s">
        <v>707</v>
      </c>
      <c r="F1096" s="229">
        <v>10</v>
      </c>
      <c r="I1096" s="16">
        <v>17</v>
      </c>
      <c r="J1096" s="13">
        <v>170</v>
      </c>
      <c r="K1096" s="16">
        <v>350</v>
      </c>
      <c r="L1096" s="13">
        <v>3500</v>
      </c>
      <c r="M1096" s="16">
        <v>350</v>
      </c>
      <c r="N1096" s="171">
        <v>3500</v>
      </c>
      <c r="O1096" s="16">
        <v>61</v>
      </c>
      <c r="P1096" s="13">
        <v>610</v>
      </c>
      <c r="Q1096" s="16">
        <v>19</v>
      </c>
      <c r="R1096" s="13">
        <v>190</v>
      </c>
      <c r="S1096" s="16">
        <v>32.270000000000003</v>
      </c>
      <c r="T1096" s="13">
        <v>322.7</v>
      </c>
      <c r="U1096" s="16">
        <v>0</v>
      </c>
      <c r="V1096" s="13">
        <v>0</v>
      </c>
    </row>
    <row r="1097" spans="1:22" ht="15" customHeight="1" x14ac:dyDescent="0.25">
      <c r="A1097" s="5" t="s">
        <v>2122</v>
      </c>
      <c r="B1097" s="6" t="s">
        <v>2123</v>
      </c>
      <c r="C1097" s="5" t="s">
        <v>2124</v>
      </c>
      <c r="D1097" s="6"/>
      <c r="E1097" s="6" t="s">
        <v>698</v>
      </c>
      <c r="F1097" s="229">
        <v>120</v>
      </c>
      <c r="I1097" s="16">
        <v>1403</v>
      </c>
      <c r="J1097" s="13">
        <v>168360</v>
      </c>
      <c r="K1097" s="16">
        <v>1200</v>
      </c>
      <c r="L1097" s="13">
        <v>144000</v>
      </c>
      <c r="M1097" s="16">
        <v>1200</v>
      </c>
      <c r="N1097" s="171">
        <v>144000</v>
      </c>
      <c r="O1097" s="16">
        <v>1328</v>
      </c>
      <c r="P1097" s="13">
        <v>159360</v>
      </c>
      <c r="Q1097" s="16">
        <v>833</v>
      </c>
      <c r="R1097" s="13">
        <v>99960</v>
      </c>
      <c r="S1097" s="16">
        <v>1075.5</v>
      </c>
      <c r="T1097" s="13">
        <v>129060</v>
      </c>
      <c r="U1097" s="16">
        <v>0</v>
      </c>
      <c r="V1097" s="13">
        <v>0</v>
      </c>
    </row>
    <row r="1098" spans="1:22" ht="15" customHeight="1" x14ac:dyDescent="0.25">
      <c r="A1098" s="5" t="s">
        <v>2125</v>
      </c>
      <c r="B1098" s="6" t="s">
        <v>2126</v>
      </c>
      <c r="C1098" s="5" t="s">
        <v>2127</v>
      </c>
      <c r="D1098" s="6"/>
      <c r="E1098" s="6" t="s">
        <v>698</v>
      </c>
      <c r="F1098" s="229">
        <v>33</v>
      </c>
      <c r="I1098" s="16">
        <v>1362</v>
      </c>
      <c r="J1098" s="13">
        <v>44946</v>
      </c>
      <c r="K1098" s="16">
        <v>1200</v>
      </c>
      <c r="L1098" s="13">
        <v>39600</v>
      </c>
      <c r="M1098" s="16">
        <v>1200</v>
      </c>
      <c r="N1098" s="171">
        <v>39600</v>
      </c>
      <c r="O1098" s="16">
        <v>1328</v>
      </c>
      <c r="P1098" s="13">
        <v>43824</v>
      </c>
      <c r="Q1098" s="16">
        <v>2229</v>
      </c>
      <c r="R1098" s="13">
        <v>73557</v>
      </c>
      <c r="S1098" s="16">
        <v>1183.05</v>
      </c>
      <c r="T1098" s="13">
        <v>39040.65</v>
      </c>
      <c r="U1098" s="16">
        <v>0</v>
      </c>
      <c r="V1098" s="13">
        <v>0</v>
      </c>
    </row>
    <row r="1099" spans="1:22" ht="15" customHeight="1" x14ac:dyDescent="0.25">
      <c r="A1099" s="5" t="s">
        <v>2128</v>
      </c>
      <c r="B1099" s="6" t="s">
        <v>2129</v>
      </c>
      <c r="C1099" s="5" t="s">
        <v>2130</v>
      </c>
      <c r="D1099" s="6"/>
      <c r="E1099" s="6" t="s">
        <v>698</v>
      </c>
      <c r="F1099" s="229">
        <v>15</v>
      </c>
      <c r="I1099" s="16">
        <v>413</v>
      </c>
      <c r="J1099" s="13">
        <v>6195</v>
      </c>
      <c r="K1099" s="16">
        <v>1200</v>
      </c>
      <c r="L1099" s="13">
        <v>18000</v>
      </c>
      <c r="M1099" s="16">
        <v>1200</v>
      </c>
      <c r="N1099" s="171">
        <v>18000</v>
      </c>
      <c r="O1099" s="16">
        <v>1328</v>
      </c>
      <c r="P1099" s="13">
        <v>19920</v>
      </c>
      <c r="Q1099" s="16">
        <v>1239</v>
      </c>
      <c r="R1099" s="13">
        <v>18585</v>
      </c>
      <c r="S1099" s="16">
        <v>1075.5</v>
      </c>
      <c r="T1099" s="13">
        <v>16132.5</v>
      </c>
      <c r="U1099" s="16">
        <v>0</v>
      </c>
      <c r="V1099" s="13">
        <v>0</v>
      </c>
    </row>
    <row r="1100" spans="1:22" ht="15" customHeight="1" x14ac:dyDescent="0.25">
      <c r="A1100" s="5" t="s">
        <v>2131</v>
      </c>
      <c r="B1100" s="6" t="s">
        <v>2132</v>
      </c>
      <c r="C1100" s="5" t="s">
        <v>2133</v>
      </c>
      <c r="D1100" s="6"/>
      <c r="E1100" s="6" t="s">
        <v>698</v>
      </c>
      <c r="F1100" s="229">
        <v>5</v>
      </c>
      <c r="I1100" s="16">
        <v>413</v>
      </c>
      <c r="J1100" s="13">
        <v>2065</v>
      </c>
      <c r="K1100" s="16">
        <v>1200</v>
      </c>
      <c r="L1100" s="13">
        <v>6000</v>
      </c>
      <c r="M1100" s="16">
        <v>1200</v>
      </c>
      <c r="N1100" s="171">
        <v>6000</v>
      </c>
      <c r="O1100" s="16">
        <v>1328</v>
      </c>
      <c r="P1100" s="13">
        <v>6640</v>
      </c>
      <c r="Q1100" s="16">
        <v>1239</v>
      </c>
      <c r="R1100" s="13">
        <v>6195</v>
      </c>
      <c r="S1100" s="16">
        <v>914.18</v>
      </c>
      <c r="T1100" s="13">
        <v>4570.8999999999996</v>
      </c>
      <c r="U1100" s="16">
        <v>0</v>
      </c>
      <c r="V1100" s="13">
        <v>0</v>
      </c>
    </row>
    <row r="1101" spans="1:22" ht="15" customHeight="1" x14ac:dyDescent="0.25">
      <c r="A1101" s="5" t="s">
        <v>2134</v>
      </c>
      <c r="B1101" s="6" t="s">
        <v>2135</v>
      </c>
      <c r="C1101" s="5" t="s">
        <v>2136</v>
      </c>
      <c r="D1101" s="6"/>
      <c r="E1101" s="6" t="s">
        <v>698</v>
      </c>
      <c r="F1101" s="229">
        <v>5</v>
      </c>
      <c r="I1101" s="16">
        <v>413</v>
      </c>
      <c r="J1101" s="13">
        <v>2065</v>
      </c>
      <c r="K1101" s="16">
        <v>1200</v>
      </c>
      <c r="L1101" s="13">
        <v>6000</v>
      </c>
      <c r="M1101" s="16">
        <v>1200</v>
      </c>
      <c r="N1101" s="171">
        <v>6000</v>
      </c>
      <c r="O1101" s="16">
        <v>1328</v>
      </c>
      <c r="P1101" s="13">
        <v>6640</v>
      </c>
      <c r="Q1101" s="16">
        <v>1239</v>
      </c>
      <c r="R1101" s="13">
        <v>6195</v>
      </c>
      <c r="S1101" s="16">
        <v>914.18</v>
      </c>
      <c r="T1101" s="13">
        <v>4570.8999999999996</v>
      </c>
      <c r="U1101" s="16">
        <v>0</v>
      </c>
      <c r="V1101" s="13">
        <v>0</v>
      </c>
    </row>
    <row r="1102" spans="1:22" ht="15" customHeight="1" x14ac:dyDescent="0.25">
      <c r="A1102" s="5" t="s">
        <v>2137</v>
      </c>
      <c r="B1102" s="6" t="s">
        <v>2138</v>
      </c>
      <c r="C1102" s="5" t="s">
        <v>2139</v>
      </c>
      <c r="D1102" s="6"/>
      <c r="E1102" s="6" t="s">
        <v>527</v>
      </c>
      <c r="F1102" s="229">
        <v>28</v>
      </c>
      <c r="I1102" s="16">
        <v>21</v>
      </c>
      <c r="J1102" s="13">
        <v>588</v>
      </c>
      <c r="K1102" s="16">
        <v>50</v>
      </c>
      <c r="L1102" s="13">
        <v>1400</v>
      </c>
      <c r="M1102" s="16">
        <v>50</v>
      </c>
      <c r="N1102" s="171">
        <v>1400</v>
      </c>
      <c r="O1102" s="16">
        <v>24</v>
      </c>
      <c r="P1102" s="13">
        <v>672</v>
      </c>
      <c r="Q1102" s="16">
        <v>12</v>
      </c>
      <c r="R1102" s="13">
        <v>336</v>
      </c>
      <c r="S1102" s="16">
        <v>107.55</v>
      </c>
      <c r="T1102" s="13">
        <v>3011.4</v>
      </c>
      <c r="U1102" s="16">
        <v>0</v>
      </c>
      <c r="V1102" s="13">
        <v>0</v>
      </c>
    </row>
    <row r="1103" spans="1:22" ht="15" customHeight="1" x14ac:dyDescent="0.25">
      <c r="A1103" s="5" t="s">
        <v>2140</v>
      </c>
      <c r="B1103" s="6" t="s">
        <v>2141</v>
      </c>
      <c r="C1103" s="5" t="s">
        <v>2142</v>
      </c>
      <c r="D1103" s="6"/>
      <c r="E1103" s="6" t="s">
        <v>527</v>
      </c>
      <c r="F1103" s="229">
        <v>24</v>
      </c>
      <c r="I1103" s="16">
        <v>13</v>
      </c>
      <c r="J1103" s="13">
        <v>312</v>
      </c>
      <c r="K1103" s="16">
        <v>40</v>
      </c>
      <c r="L1103" s="13">
        <v>960</v>
      </c>
      <c r="M1103" s="16">
        <v>40</v>
      </c>
      <c r="N1103" s="171">
        <v>960</v>
      </c>
      <c r="O1103" s="16">
        <v>19</v>
      </c>
      <c r="P1103" s="13">
        <v>456</v>
      </c>
      <c r="Q1103" s="16">
        <v>5</v>
      </c>
      <c r="R1103" s="13">
        <v>120</v>
      </c>
      <c r="S1103" s="16">
        <v>86.04</v>
      </c>
      <c r="T1103" s="13">
        <v>2064.96</v>
      </c>
      <c r="U1103" s="16">
        <v>0</v>
      </c>
      <c r="V1103" s="13">
        <v>0</v>
      </c>
    </row>
    <row r="1104" spans="1:22" ht="15" customHeight="1" x14ac:dyDescent="0.25">
      <c r="A1104" s="5" t="s">
        <v>2143</v>
      </c>
      <c r="B1104" s="6" t="s">
        <v>2144</v>
      </c>
      <c r="C1104" s="5" t="s">
        <v>2145</v>
      </c>
      <c r="D1104" s="6"/>
      <c r="E1104" s="6" t="s">
        <v>707</v>
      </c>
      <c r="F1104" s="229">
        <v>97</v>
      </c>
      <c r="I1104" s="16">
        <v>29</v>
      </c>
      <c r="J1104" s="13">
        <v>2813</v>
      </c>
      <c r="K1104" s="16">
        <v>70</v>
      </c>
      <c r="L1104" s="13">
        <v>6790</v>
      </c>
      <c r="M1104" s="16">
        <v>70</v>
      </c>
      <c r="N1104" s="171">
        <v>6790</v>
      </c>
      <c r="O1104" s="16">
        <v>91</v>
      </c>
      <c r="P1104" s="13">
        <v>8827</v>
      </c>
      <c r="Q1104" s="16">
        <v>61</v>
      </c>
      <c r="R1104" s="13">
        <v>5917</v>
      </c>
      <c r="S1104" s="16">
        <v>86.04</v>
      </c>
      <c r="T1104" s="13">
        <v>8345.8799999999992</v>
      </c>
      <c r="U1104" s="16">
        <v>0</v>
      </c>
      <c r="V1104" s="13">
        <v>0</v>
      </c>
    </row>
    <row r="1105" spans="1:22" ht="15" customHeight="1" x14ac:dyDescent="0.25">
      <c r="A1105" s="5" t="s">
        <v>2146</v>
      </c>
      <c r="B1105" s="6" t="s">
        <v>2147</v>
      </c>
      <c r="C1105" s="5" t="s">
        <v>2148</v>
      </c>
      <c r="D1105" s="6"/>
      <c r="E1105" s="6" t="s">
        <v>707</v>
      </c>
      <c r="F1105" s="229">
        <v>226</v>
      </c>
      <c r="I1105" s="16">
        <v>29</v>
      </c>
      <c r="J1105" s="13">
        <v>6554</v>
      </c>
      <c r="K1105" s="16">
        <v>70</v>
      </c>
      <c r="L1105" s="13">
        <v>15820</v>
      </c>
      <c r="M1105" s="16">
        <v>70</v>
      </c>
      <c r="N1105" s="171">
        <v>15820</v>
      </c>
      <c r="O1105" s="16">
        <v>91</v>
      </c>
      <c r="P1105" s="13">
        <v>20566</v>
      </c>
      <c r="Q1105" s="16">
        <v>61</v>
      </c>
      <c r="R1105" s="13">
        <v>13786</v>
      </c>
      <c r="S1105" s="16">
        <v>64.53</v>
      </c>
      <c r="T1105" s="13">
        <v>14583.78</v>
      </c>
      <c r="U1105" s="16">
        <v>0</v>
      </c>
      <c r="V1105" s="13">
        <v>0</v>
      </c>
    </row>
    <row r="1106" spans="1:22" ht="15" customHeight="1" x14ac:dyDescent="0.25">
      <c r="A1106" s="5" t="s">
        <v>2149</v>
      </c>
      <c r="B1106" s="6" t="s">
        <v>2150</v>
      </c>
      <c r="C1106" s="5" t="s">
        <v>2151</v>
      </c>
      <c r="D1106" s="6"/>
      <c r="E1106" s="6" t="s">
        <v>707</v>
      </c>
      <c r="F1106" s="229">
        <v>80</v>
      </c>
      <c r="I1106" s="16">
        <v>33</v>
      </c>
      <c r="J1106" s="13">
        <v>2640</v>
      </c>
      <c r="K1106" s="16">
        <v>20</v>
      </c>
      <c r="L1106" s="13">
        <v>1600</v>
      </c>
      <c r="M1106" s="16">
        <v>20</v>
      </c>
      <c r="N1106" s="171">
        <v>1600</v>
      </c>
      <c r="O1106" s="16">
        <v>43</v>
      </c>
      <c r="P1106" s="13">
        <v>3440</v>
      </c>
      <c r="Q1106" s="16">
        <v>45</v>
      </c>
      <c r="R1106" s="13">
        <v>3600</v>
      </c>
      <c r="S1106" s="16">
        <v>37.64</v>
      </c>
      <c r="T1106" s="13">
        <v>3011.2</v>
      </c>
      <c r="U1106" s="16">
        <v>0</v>
      </c>
      <c r="V1106" s="13">
        <v>0</v>
      </c>
    </row>
    <row r="1107" spans="1:22" ht="15" customHeight="1" x14ac:dyDescent="0.25">
      <c r="A1107" s="5" t="s">
        <v>2152</v>
      </c>
      <c r="B1107" s="6" t="s">
        <v>2153</v>
      </c>
      <c r="C1107" s="5" t="s">
        <v>2154</v>
      </c>
      <c r="D1107" s="6"/>
      <c r="E1107" s="6" t="s">
        <v>707</v>
      </c>
      <c r="F1107" s="229">
        <v>26</v>
      </c>
      <c r="I1107" s="16">
        <v>33</v>
      </c>
      <c r="J1107" s="13">
        <v>858</v>
      </c>
      <c r="K1107" s="16">
        <v>20</v>
      </c>
      <c r="L1107" s="13">
        <v>520</v>
      </c>
      <c r="M1107" s="16">
        <v>20</v>
      </c>
      <c r="N1107" s="171">
        <v>520</v>
      </c>
      <c r="O1107" s="16">
        <v>43</v>
      </c>
      <c r="P1107" s="13">
        <v>1118</v>
      </c>
      <c r="Q1107" s="16">
        <v>45</v>
      </c>
      <c r="R1107" s="13">
        <v>1170</v>
      </c>
      <c r="S1107" s="16">
        <v>37.64</v>
      </c>
      <c r="T1107" s="13">
        <v>978.64</v>
      </c>
      <c r="U1107" s="16">
        <v>0</v>
      </c>
      <c r="V1107" s="13">
        <v>0</v>
      </c>
    </row>
    <row r="1108" spans="1:22" ht="15" customHeight="1" x14ac:dyDescent="0.25">
      <c r="A1108" s="5" t="s">
        <v>2155</v>
      </c>
      <c r="B1108" s="6" t="s">
        <v>2156</v>
      </c>
      <c r="C1108" s="5" t="s">
        <v>2157</v>
      </c>
      <c r="D1108" s="6"/>
      <c r="E1108" s="6" t="s">
        <v>707</v>
      </c>
      <c r="F1108" s="229">
        <v>115</v>
      </c>
      <c r="I1108" s="16">
        <v>42</v>
      </c>
      <c r="J1108" s="13">
        <v>4830</v>
      </c>
      <c r="K1108" s="16">
        <v>60</v>
      </c>
      <c r="L1108" s="13">
        <v>6900</v>
      </c>
      <c r="M1108" s="16">
        <v>60</v>
      </c>
      <c r="N1108" s="171">
        <v>6900</v>
      </c>
      <c r="O1108" s="16">
        <v>43</v>
      </c>
      <c r="P1108" s="13">
        <v>4945</v>
      </c>
      <c r="Q1108" s="16">
        <v>49</v>
      </c>
      <c r="R1108" s="13">
        <v>5635</v>
      </c>
      <c r="S1108" s="16">
        <v>107.55</v>
      </c>
      <c r="T1108" s="13">
        <v>12368.25</v>
      </c>
      <c r="U1108" s="16">
        <v>0</v>
      </c>
      <c r="V1108" s="13">
        <v>0</v>
      </c>
    </row>
    <row r="1109" spans="1:22" ht="15" customHeight="1" x14ac:dyDescent="0.25">
      <c r="A1109" s="5" t="s">
        <v>2158</v>
      </c>
      <c r="B1109" s="6" t="s">
        <v>2159</v>
      </c>
      <c r="C1109" s="5" t="s">
        <v>2160</v>
      </c>
      <c r="D1109" s="6"/>
      <c r="E1109" s="6" t="s">
        <v>707</v>
      </c>
      <c r="F1109" s="229">
        <v>115</v>
      </c>
      <c r="I1109" s="16">
        <v>13</v>
      </c>
      <c r="J1109" s="13">
        <v>1495</v>
      </c>
      <c r="K1109" s="16">
        <v>20</v>
      </c>
      <c r="L1109" s="13">
        <v>2300</v>
      </c>
      <c r="M1109" s="16">
        <v>20</v>
      </c>
      <c r="N1109" s="171">
        <v>2300</v>
      </c>
      <c r="O1109" s="16">
        <v>37</v>
      </c>
      <c r="P1109" s="13">
        <v>4255</v>
      </c>
      <c r="Q1109" s="16">
        <v>15</v>
      </c>
      <c r="R1109" s="13">
        <v>1725</v>
      </c>
      <c r="S1109" s="16">
        <v>26.89</v>
      </c>
      <c r="T1109" s="13">
        <v>3092.35</v>
      </c>
      <c r="U1109" s="16">
        <v>0</v>
      </c>
      <c r="V1109" s="13">
        <v>0</v>
      </c>
    </row>
    <row r="1110" spans="1:22" ht="15" customHeight="1" x14ac:dyDescent="0.25">
      <c r="A1110" s="5" t="s">
        <v>2161</v>
      </c>
      <c r="B1110" s="6" t="s">
        <v>2162</v>
      </c>
      <c r="C1110" s="5" t="s">
        <v>2163</v>
      </c>
      <c r="D1110" s="6"/>
      <c r="E1110" s="6" t="s">
        <v>2164</v>
      </c>
      <c r="F1110" s="229">
        <v>1</v>
      </c>
      <c r="I1110" s="16">
        <v>8250</v>
      </c>
      <c r="J1110" s="13">
        <v>8250</v>
      </c>
      <c r="K1110" s="16">
        <v>15000</v>
      </c>
      <c r="L1110" s="13">
        <v>15000</v>
      </c>
      <c r="M1110" s="16">
        <v>15000</v>
      </c>
      <c r="N1110" s="171">
        <v>15000</v>
      </c>
      <c r="O1110" s="16">
        <v>30175</v>
      </c>
      <c r="P1110" s="13">
        <v>30175</v>
      </c>
      <c r="Q1110" s="16">
        <v>19176</v>
      </c>
      <c r="R1110" s="13">
        <v>19176</v>
      </c>
      <c r="S1110" s="16">
        <v>26887.53</v>
      </c>
      <c r="T1110" s="13">
        <v>26887.53</v>
      </c>
      <c r="U1110" s="16">
        <v>0</v>
      </c>
      <c r="V1110" s="13">
        <v>0</v>
      </c>
    </row>
    <row r="1111" spans="1:22" ht="15" customHeight="1" x14ac:dyDescent="0.25">
      <c r="A1111" s="5" t="s">
        <v>2165</v>
      </c>
      <c r="B1111" s="6" t="s">
        <v>2166</v>
      </c>
      <c r="C1111" s="5" t="s">
        <v>2167</v>
      </c>
      <c r="D1111" s="6"/>
      <c r="E1111" s="6" t="s">
        <v>2164</v>
      </c>
      <c r="F1111" s="229">
        <v>1</v>
      </c>
      <c r="I1111" s="16">
        <v>8250</v>
      </c>
      <c r="J1111" s="13">
        <v>8250</v>
      </c>
      <c r="K1111" s="16">
        <v>10000</v>
      </c>
      <c r="L1111" s="13">
        <v>10000</v>
      </c>
      <c r="M1111" s="16">
        <v>10000</v>
      </c>
      <c r="N1111" s="171">
        <v>10000</v>
      </c>
      <c r="O1111" s="16">
        <v>24140</v>
      </c>
      <c r="P1111" s="13">
        <v>24140</v>
      </c>
      <c r="Q1111" s="16">
        <v>6392</v>
      </c>
      <c r="R1111" s="13">
        <v>6392</v>
      </c>
      <c r="S1111" s="16">
        <v>26887.53</v>
      </c>
      <c r="T1111" s="13">
        <v>26887.53</v>
      </c>
      <c r="U1111" s="16">
        <v>0</v>
      </c>
      <c r="V1111" s="13">
        <v>0</v>
      </c>
    </row>
    <row r="1112" spans="1:22" ht="15" customHeight="1" x14ac:dyDescent="0.25">
      <c r="A1112" s="1"/>
      <c r="B1112" s="4" t="s">
        <v>32</v>
      </c>
      <c r="C1112" s="8" t="s">
        <v>33</v>
      </c>
      <c r="I1112" s="245"/>
      <c r="J1112" s="245"/>
      <c r="K1112" s="245"/>
      <c r="L1112" s="245"/>
      <c r="M1112" s="245"/>
      <c r="N1112" s="245"/>
      <c r="O1112" s="245"/>
      <c r="P1112" s="245"/>
      <c r="Q1112" s="245"/>
      <c r="R1112" s="245"/>
      <c r="S1112" s="245"/>
      <c r="T1112" s="245"/>
      <c r="U1112" s="245"/>
      <c r="V1112" s="245"/>
    </row>
    <row r="1113" spans="1:22" ht="15" customHeight="1" x14ac:dyDescent="0.25">
      <c r="A1113" s="5" t="s">
        <v>2168</v>
      </c>
      <c r="B1113" s="6" t="s">
        <v>2169</v>
      </c>
      <c r="C1113" s="5" t="s">
        <v>2170</v>
      </c>
      <c r="I1113" s="245"/>
      <c r="J1113" s="245"/>
      <c r="K1113" s="245"/>
      <c r="L1113" s="245"/>
      <c r="M1113" s="245"/>
      <c r="N1113" s="245"/>
      <c r="O1113" s="245"/>
      <c r="P1113" s="245"/>
      <c r="Q1113" s="245"/>
      <c r="R1113" s="245"/>
      <c r="S1113" s="245"/>
      <c r="T1113" s="245"/>
      <c r="U1113" s="245"/>
      <c r="V1113" s="245"/>
    </row>
    <row r="1114" spans="1:22" ht="45" customHeight="1" x14ac:dyDescent="0.25">
      <c r="A1114" s="1"/>
      <c r="B1114" s="4" t="s">
        <v>68</v>
      </c>
      <c r="C1114" s="8" t="s">
        <v>69</v>
      </c>
      <c r="D1114" s="4" t="s">
        <v>70</v>
      </c>
      <c r="E1114" s="4" t="s">
        <v>71</v>
      </c>
      <c r="F1114" s="228" t="s">
        <v>72</v>
      </c>
      <c r="I1114" s="14" t="s">
        <v>73</v>
      </c>
      <c r="J1114" s="15" t="s">
        <v>28</v>
      </c>
      <c r="K1114" s="14" t="s">
        <v>73</v>
      </c>
      <c r="L1114" s="15" t="s">
        <v>28</v>
      </c>
      <c r="M1114" s="14" t="s">
        <v>73</v>
      </c>
      <c r="N1114" s="172" t="s">
        <v>28</v>
      </c>
      <c r="O1114" s="14" t="s">
        <v>73</v>
      </c>
      <c r="P1114" s="15" t="s">
        <v>28</v>
      </c>
      <c r="Q1114" s="14" t="s">
        <v>73</v>
      </c>
      <c r="R1114" s="15" t="s">
        <v>28</v>
      </c>
      <c r="S1114" s="14" t="s">
        <v>73</v>
      </c>
      <c r="T1114" s="15" t="s">
        <v>28</v>
      </c>
      <c r="U1114" s="14" t="s">
        <v>73</v>
      </c>
      <c r="V1114" s="15" t="s">
        <v>28</v>
      </c>
    </row>
    <row r="1115" spans="1:22" ht="15" customHeight="1" x14ac:dyDescent="0.25">
      <c r="A1115" s="5" t="s">
        <v>2171</v>
      </c>
      <c r="B1115" s="6" t="s">
        <v>2169</v>
      </c>
      <c r="C1115" s="5" t="s">
        <v>2172</v>
      </c>
      <c r="D1115" s="6"/>
      <c r="E1115" s="6" t="s">
        <v>2164</v>
      </c>
      <c r="F1115" s="229">
        <v>1</v>
      </c>
      <c r="I1115" s="16">
        <v>619</v>
      </c>
      <c r="J1115" s="13">
        <v>619</v>
      </c>
      <c r="K1115" s="16">
        <v>5000</v>
      </c>
      <c r="L1115" s="13">
        <v>5000</v>
      </c>
      <c r="M1115" s="16">
        <v>5000</v>
      </c>
      <c r="N1115" s="171">
        <v>5000</v>
      </c>
      <c r="O1115" s="16">
        <v>2414</v>
      </c>
      <c r="P1115" s="13">
        <v>2414</v>
      </c>
      <c r="Q1115" s="16">
        <v>1278</v>
      </c>
      <c r="R1115" s="13">
        <v>1278</v>
      </c>
      <c r="S1115" s="16">
        <v>26887.53</v>
      </c>
      <c r="T1115" s="13">
        <v>26887.53</v>
      </c>
      <c r="U1115" s="16">
        <v>0</v>
      </c>
      <c r="V1115" s="13">
        <v>0</v>
      </c>
    </row>
    <row r="1116" spans="1:22" ht="15" customHeight="1" x14ac:dyDescent="0.25">
      <c r="A1116" s="5" t="s">
        <v>2173</v>
      </c>
      <c r="B1116" s="6" t="s">
        <v>2174</v>
      </c>
      <c r="C1116" s="5" t="s">
        <v>2167</v>
      </c>
      <c r="D1116" s="6"/>
      <c r="E1116" s="6" t="s">
        <v>447</v>
      </c>
      <c r="F1116" s="229">
        <v>1</v>
      </c>
      <c r="I1116" s="16">
        <v>4125</v>
      </c>
      <c r="J1116" s="13">
        <v>4125</v>
      </c>
      <c r="K1116" s="16">
        <v>0</v>
      </c>
      <c r="L1116" s="13">
        <v>0</v>
      </c>
      <c r="M1116" s="16">
        <v>0</v>
      </c>
      <c r="N1116" s="171">
        <v>0</v>
      </c>
      <c r="O1116" s="16">
        <v>6035</v>
      </c>
      <c r="P1116" s="13">
        <v>6035</v>
      </c>
      <c r="Q1116" s="16">
        <v>6392</v>
      </c>
      <c r="R1116" s="13">
        <v>6392</v>
      </c>
      <c r="S1116" s="16">
        <v>26887.53</v>
      </c>
      <c r="T1116" s="13">
        <v>26887.53</v>
      </c>
      <c r="U1116" s="16">
        <v>0</v>
      </c>
      <c r="V1116" s="13">
        <v>0</v>
      </c>
    </row>
    <row r="1117" spans="1:22" ht="15" customHeight="1" x14ac:dyDescent="0.25">
      <c r="A1117" s="5" t="s">
        <v>2175</v>
      </c>
      <c r="B1117" s="6" t="s">
        <v>2176</v>
      </c>
      <c r="C1117" s="5" t="s">
        <v>2177</v>
      </c>
      <c r="D1117" s="6"/>
      <c r="E1117" s="6" t="s">
        <v>707</v>
      </c>
      <c r="F1117" s="229">
        <v>65</v>
      </c>
      <c r="I1117" s="16">
        <v>66</v>
      </c>
      <c r="J1117" s="13">
        <v>4290</v>
      </c>
      <c r="K1117" s="16">
        <v>150</v>
      </c>
      <c r="L1117" s="13">
        <v>9750</v>
      </c>
      <c r="M1117" s="16">
        <v>150</v>
      </c>
      <c r="N1117" s="171">
        <v>9750</v>
      </c>
      <c r="O1117" s="16">
        <v>241</v>
      </c>
      <c r="P1117" s="13">
        <v>15665</v>
      </c>
      <c r="Q1117" s="16">
        <v>84</v>
      </c>
      <c r="R1117" s="13">
        <v>5460</v>
      </c>
      <c r="S1117" s="16">
        <v>91.42</v>
      </c>
      <c r="T1117" s="13">
        <v>5942.3</v>
      </c>
      <c r="U1117" s="16">
        <v>0</v>
      </c>
      <c r="V1117" s="13">
        <v>0</v>
      </c>
    </row>
    <row r="1118" spans="1:22" x14ac:dyDescent="0.25">
      <c r="A1118" s="246" t="s">
        <v>2178</v>
      </c>
      <c r="B1118" s="246"/>
      <c r="C1118" s="246"/>
      <c r="D1118" s="247"/>
      <c r="E1118" s="247"/>
      <c r="F1118" s="246"/>
      <c r="I1118" s="12" t="s">
        <v>2179</v>
      </c>
      <c r="J1118" s="13">
        <v>2788796</v>
      </c>
      <c r="K1118" s="12" t="s">
        <v>2179</v>
      </c>
      <c r="L1118" s="13">
        <v>3619270</v>
      </c>
      <c r="M1118" s="12" t="s">
        <v>2179</v>
      </c>
      <c r="N1118" s="171">
        <v>3619270</v>
      </c>
      <c r="O1118" s="12" t="s">
        <v>2179</v>
      </c>
      <c r="P1118" s="13">
        <v>2314250</v>
      </c>
      <c r="Q1118" s="12" t="s">
        <v>2179</v>
      </c>
      <c r="R1118" s="13">
        <v>1527296</v>
      </c>
      <c r="S1118" s="12" t="s">
        <v>2179</v>
      </c>
      <c r="T1118" s="13">
        <v>3329224.67</v>
      </c>
      <c r="U1118" s="12" t="s">
        <v>2179</v>
      </c>
      <c r="V1118" s="13">
        <v>39730037.93</v>
      </c>
    </row>
    <row r="1119" spans="1:22" ht="15" customHeight="1" x14ac:dyDescent="0.25">
      <c r="A1119" s="1"/>
      <c r="B1119" s="4" t="s">
        <v>32</v>
      </c>
      <c r="C1119" s="8" t="s">
        <v>33</v>
      </c>
      <c r="I1119" s="245"/>
      <c r="J1119" s="245"/>
      <c r="K1119" s="245"/>
      <c r="L1119" s="245"/>
      <c r="M1119" s="245"/>
      <c r="N1119" s="245"/>
      <c r="O1119" s="245"/>
      <c r="P1119" s="245"/>
      <c r="Q1119" s="245"/>
      <c r="R1119" s="245"/>
      <c r="S1119" s="245"/>
      <c r="T1119" s="245"/>
      <c r="U1119" s="245"/>
      <c r="V1119" s="245"/>
    </row>
    <row r="1120" spans="1:22" ht="15" customHeight="1" x14ac:dyDescent="0.25">
      <c r="A1120" s="5" t="s">
        <v>2180</v>
      </c>
      <c r="B1120" s="6" t="s">
        <v>35</v>
      </c>
      <c r="C1120" s="5" t="s">
        <v>2181</v>
      </c>
      <c r="I1120" s="245"/>
      <c r="J1120" s="245"/>
      <c r="K1120" s="245"/>
      <c r="L1120" s="245"/>
      <c r="M1120" s="245"/>
      <c r="N1120" s="245"/>
      <c r="O1120" s="245"/>
      <c r="P1120" s="245"/>
      <c r="Q1120" s="245"/>
      <c r="R1120" s="245"/>
      <c r="S1120" s="245"/>
      <c r="T1120" s="245"/>
      <c r="U1120" s="245"/>
      <c r="V1120" s="245"/>
    </row>
    <row r="1121" spans="1:22" ht="15" customHeight="1" x14ac:dyDescent="0.25">
      <c r="A1121" s="5" t="s">
        <v>2182</v>
      </c>
      <c r="B1121" s="6" t="s">
        <v>35</v>
      </c>
      <c r="C1121" s="5" t="s">
        <v>1804</v>
      </c>
      <c r="I1121" s="245"/>
      <c r="J1121" s="245"/>
      <c r="K1121" s="245"/>
      <c r="L1121" s="245"/>
      <c r="M1121" s="245"/>
      <c r="N1121" s="245"/>
      <c r="O1121" s="245"/>
      <c r="P1121" s="245"/>
      <c r="Q1121" s="245"/>
      <c r="R1121" s="245"/>
      <c r="S1121" s="245"/>
      <c r="T1121" s="245"/>
      <c r="U1121" s="245"/>
      <c r="V1121" s="245"/>
    </row>
    <row r="1122" spans="1:22" ht="15" customHeight="1" x14ac:dyDescent="0.25">
      <c r="A1122" s="5" t="s">
        <v>2183</v>
      </c>
      <c r="B1122" s="6" t="s">
        <v>35</v>
      </c>
      <c r="C1122" s="5" t="s">
        <v>2184</v>
      </c>
      <c r="I1122" s="245"/>
      <c r="J1122" s="245"/>
      <c r="K1122" s="245"/>
      <c r="L1122" s="245"/>
      <c r="M1122" s="245"/>
      <c r="N1122" s="245"/>
      <c r="O1122" s="245"/>
      <c r="P1122" s="245"/>
      <c r="Q1122" s="245"/>
      <c r="R1122" s="245"/>
      <c r="S1122" s="245"/>
      <c r="T1122" s="245"/>
      <c r="U1122" s="245"/>
      <c r="V1122" s="245"/>
    </row>
    <row r="1123" spans="1:22" ht="45" customHeight="1" x14ac:dyDescent="0.25">
      <c r="A1123" s="1"/>
      <c r="B1123" s="4" t="s">
        <v>68</v>
      </c>
      <c r="C1123" s="8" t="s">
        <v>69</v>
      </c>
      <c r="D1123" s="4" t="s">
        <v>70</v>
      </c>
      <c r="E1123" s="4" t="s">
        <v>71</v>
      </c>
      <c r="F1123" s="228" t="s">
        <v>72</v>
      </c>
      <c r="I1123" s="14" t="s">
        <v>73</v>
      </c>
      <c r="J1123" s="15" t="s">
        <v>28</v>
      </c>
      <c r="K1123" s="14" t="s">
        <v>73</v>
      </c>
      <c r="L1123" s="15" t="s">
        <v>28</v>
      </c>
      <c r="M1123" s="14" t="s">
        <v>73</v>
      </c>
      <c r="N1123" s="172" t="s">
        <v>28</v>
      </c>
      <c r="O1123" s="14" t="s">
        <v>73</v>
      </c>
      <c r="P1123" s="15" t="s">
        <v>28</v>
      </c>
      <c r="Q1123" s="14" t="s">
        <v>73</v>
      </c>
      <c r="R1123" s="15" t="s">
        <v>28</v>
      </c>
      <c r="S1123" s="14" t="s">
        <v>73</v>
      </c>
      <c r="T1123" s="15" t="s">
        <v>28</v>
      </c>
      <c r="U1123" s="14" t="s">
        <v>73</v>
      </c>
      <c r="V1123" s="15" t="s">
        <v>28</v>
      </c>
    </row>
    <row r="1124" spans="1:22" ht="15" customHeight="1" x14ac:dyDescent="0.25">
      <c r="A1124" s="5" t="s">
        <v>2185</v>
      </c>
      <c r="B1124" s="6" t="s">
        <v>2186</v>
      </c>
      <c r="C1124" s="5" t="s">
        <v>2187</v>
      </c>
      <c r="D1124" s="6"/>
      <c r="E1124" s="6" t="s">
        <v>504</v>
      </c>
      <c r="F1124" s="229">
        <v>2</v>
      </c>
      <c r="I1124" s="16">
        <v>95783</v>
      </c>
      <c r="J1124" s="13">
        <v>191566</v>
      </c>
      <c r="K1124" s="16">
        <v>288000</v>
      </c>
      <c r="L1124" s="13">
        <v>576000</v>
      </c>
      <c r="M1124" s="16">
        <v>288000</v>
      </c>
      <c r="N1124" s="171">
        <v>576000</v>
      </c>
      <c r="O1124" s="16">
        <v>87780</v>
      </c>
      <c r="P1124" s="13">
        <v>175560</v>
      </c>
      <c r="Q1124" s="16">
        <v>107054</v>
      </c>
      <c r="R1124" s="13">
        <v>214108</v>
      </c>
      <c r="S1124" s="16">
        <v>118622.39999999999</v>
      </c>
      <c r="T1124" s="13">
        <v>237244.79999999999</v>
      </c>
      <c r="U1124" s="16">
        <v>0</v>
      </c>
      <c r="V1124" s="13">
        <v>0</v>
      </c>
    </row>
    <row r="1125" spans="1:22" ht="15" customHeight="1" x14ac:dyDescent="0.25">
      <c r="A1125" s="5" t="s">
        <v>2188</v>
      </c>
      <c r="B1125" s="6" t="s">
        <v>2189</v>
      </c>
      <c r="C1125" s="5" t="s">
        <v>2190</v>
      </c>
      <c r="D1125" s="6"/>
      <c r="E1125" s="6" t="s">
        <v>447</v>
      </c>
      <c r="F1125" s="229">
        <v>1</v>
      </c>
      <c r="I1125" s="16">
        <v>278438</v>
      </c>
      <c r="J1125" s="13">
        <v>278438</v>
      </c>
      <c r="K1125" s="16">
        <v>273600</v>
      </c>
      <c r="L1125" s="13">
        <v>273600</v>
      </c>
      <c r="M1125" s="16">
        <v>273600</v>
      </c>
      <c r="N1125" s="171">
        <v>273600</v>
      </c>
      <c r="O1125" s="16">
        <v>213675</v>
      </c>
      <c r="P1125" s="13">
        <v>213675</v>
      </c>
      <c r="Q1125" s="16">
        <v>127445</v>
      </c>
      <c r="R1125" s="13">
        <v>127445</v>
      </c>
      <c r="S1125" s="16">
        <v>393109.12</v>
      </c>
      <c r="T1125" s="13">
        <v>393109.12</v>
      </c>
      <c r="U1125" s="16">
        <v>0</v>
      </c>
      <c r="V1125" s="13">
        <v>0</v>
      </c>
    </row>
    <row r="1126" spans="1:22" ht="15" customHeight="1" x14ac:dyDescent="0.25">
      <c r="A1126" s="5" t="s">
        <v>2191</v>
      </c>
      <c r="B1126" s="6" t="s">
        <v>2192</v>
      </c>
      <c r="C1126" s="5" t="s">
        <v>2193</v>
      </c>
      <c r="D1126" s="6"/>
      <c r="E1126" s="6" t="s">
        <v>447</v>
      </c>
      <c r="F1126" s="229">
        <v>1</v>
      </c>
      <c r="I1126" s="16">
        <v>276210</v>
      </c>
      <c r="J1126" s="13">
        <v>276210</v>
      </c>
      <c r="K1126" s="16">
        <v>288000</v>
      </c>
      <c r="L1126" s="13">
        <v>288000</v>
      </c>
      <c r="M1126" s="16">
        <v>288000</v>
      </c>
      <c r="N1126" s="171">
        <v>288000</v>
      </c>
      <c r="O1126" s="16">
        <v>285170</v>
      </c>
      <c r="P1126" s="13">
        <v>285170</v>
      </c>
      <c r="Q1126" s="16">
        <v>50978</v>
      </c>
      <c r="R1126" s="13">
        <v>50978</v>
      </c>
      <c r="S1126" s="16">
        <v>342073.9</v>
      </c>
      <c r="T1126" s="13">
        <v>342073.9</v>
      </c>
      <c r="U1126" s="16">
        <v>0</v>
      </c>
      <c r="V1126" s="13">
        <v>0</v>
      </c>
    </row>
    <row r="1127" spans="1:22" ht="15" customHeight="1" x14ac:dyDescent="0.25">
      <c r="A1127" s="5" t="s">
        <v>2194</v>
      </c>
      <c r="B1127" s="6" t="s">
        <v>2195</v>
      </c>
      <c r="C1127" s="5" t="s">
        <v>2196</v>
      </c>
      <c r="D1127" s="6"/>
      <c r="E1127" s="6" t="s">
        <v>447</v>
      </c>
      <c r="F1127" s="229">
        <v>1</v>
      </c>
      <c r="I1127" s="16">
        <v>278438</v>
      </c>
      <c r="J1127" s="13">
        <v>278438</v>
      </c>
      <c r="K1127" s="16">
        <v>432000</v>
      </c>
      <c r="L1127" s="13">
        <v>432000</v>
      </c>
      <c r="M1127" s="16">
        <v>432000</v>
      </c>
      <c r="N1127" s="171">
        <v>432000</v>
      </c>
      <c r="O1127" s="16">
        <v>207900</v>
      </c>
      <c r="P1127" s="13">
        <v>207900</v>
      </c>
      <c r="Q1127" s="16">
        <v>137641</v>
      </c>
      <c r="R1127" s="13">
        <v>137641</v>
      </c>
      <c r="S1127" s="16">
        <v>344832.56</v>
      </c>
      <c r="T1127" s="13">
        <v>344832.56</v>
      </c>
      <c r="U1127" s="16">
        <v>0</v>
      </c>
      <c r="V1127" s="13">
        <v>0</v>
      </c>
    </row>
    <row r="1128" spans="1:22" ht="15" customHeight="1" x14ac:dyDescent="0.25">
      <c r="A1128" s="5" t="s">
        <v>2197</v>
      </c>
      <c r="B1128" s="6" t="s">
        <v>2198</v>
      </c>
      <c r="C1128" s="5" t="s">
        <v>2199</v>
      </c>
      <c r="D1128" s="6"/>
      <c r="E1128" s="6" t="s">
        <v>504</v>
      </c>
      <c r="F1128" s="229">
        <v>1</v>
      </c>
      <c r="I1128" s="16">
        <v>38982</v>
      </c>
      <c r="J1128" s="13">
        <v>38982</v>
      </c>
      <c r="K1128" s="16">
        <v>14400</v>
      </c>
      <c r="L1128" s="13">
        <v>14400</v>
      </c>
      <c r="M1128" s="16">
        <v>14400</v>
      </c>
      <c r="N1128" s="171">
        <v>14400</v>
      </c>
      <c r="O1128" s="16">
        <v>4620</v>
      </c>
      <c r="P1128" s="13">
        <v>4620</v>
      </c>
      <c r="Q1128" s="16">
        <v>11500</v>
      </c>
      <c r="R1128" s="13">
        <v>11500</v>
      </c>
      <c r="S1128" s="16">
        <v>48276.56</v>
      </c>
      <c r="T1128" s="13">
        <v>48276.56</v>
      </c>
      <c r="U1128" s="16">
        <v>0</v>
      </c>
      <c r="V1128" s="13">
        <v>0</v>
      </c>
    </row>
    <row r="1129" spans="1:22" ht="15" customHeight="1" x14ac:dyDescent="0.25">
      <c r="A1129" s="5" t="s">
        <v>2200</v>
      </c>
      <c r="B1129" s="6" t="s">
        <v>2201</v>
      </c>
      <c r="C1129" s="5" t="s">
        <v>2202</v>
      </c>
      <c r="D1129" s="6"/>
      <c r="E1129" s="6" t="s">
        <v>504</v>
      </c>
      <c r="F1129" s="229">
        <v>2</v>
      </c>
      <c r="I1129" s="16">
        <v>2228</v>
      </c>
      <c r="J1129" s="13">
        <v>4456</v>
      </c>
      <c r="K1129" s="16">
        <v>1308</v>
      </c>
      <c r="L1129" s="13">
        <v>2616</v>
      </c>
      <c r="M1129" s="16">
        <v>1308</v>
      </c>
      <c r="N1129" s="171">
        <v>2616</v>
      </c>
      <c r="O1129" s="16">
        <v>1005</v>
      </c>
      <c r="P1129" s="13">
        <v>2010</v>
      </c>
      <c r="Q1129" s="16">
        <v>1478</v>
      </c>
      <c r="R1129" s="13">
        <v>2956</v>
      </c>
      <c r="S1129" s="16">
        <v>2758.66</v>
      </c>
      <c r="T1129" s="13">
        <v>5517.32</v>
      </c>
      <c r="U1129" s="16">
        <v>0</v>
      </c>
      <c r="V1129" s="13">
        <v>0</v>
      </c>
    </row>
    <row r="1130" spans="1:22" ht="15" customHeight="1" x14ac:dyDescent="0.25">
      <c r="A1130" s="5" t="s">
        <v>2203</v>
      </c>
      <c r="B1130" s="6" t="s">
        <v>2204</v>
      </c>
      <c r="C1130" s="5" t="s">
        <v>2205</v>
      </c>
      <c r="D1130" s="6"/>
      <c r="E1130" s="6" t="s">
        <v>504</v>
      </c>
      <c r="F1130" s="229">
        <v>5</v>
      </c>
      <c r="I1130" s="16">
        <v>891</v>
      </c>
      <c r="J1130" s="13">
        <v>4455</v>
      </c>
      <c r="K1130" s="16">
        <v>1152</v>
      </c>
      <c r="L1130" s="13">
        <v>5760</v>
      </c>
      <c r="M1130" s="16">
        <v>1152</v>
      </c>
      <c r="N1130" s="171">
        <v>5760</v>
      </c>
      <c r="O1130" s="16">
        <v>1533</v>
      </c>
      <c r="P1130" s="13">
        <v>7665</v>
      </c>
      <c r="Q1130" s="16">
        <v>968</v>
      </c>
      <c r="R1130" s="13">
        <v>4840</v>
      </c>
      <c r="S1130" s="16">
        <v>1103.46</v>
      </c>
      <c r="T1130" s="13">
        <v>5517.3</v>
      </c>
      <c r="U1130" s="16">
        <v>0</v>
      </c>
      <c r="V1130" s="13">
        <v>0</v>
      </c>
    </row>
    <row r="1131" spans="1:22" ht="15" customHeight="1" x14ac:dyDescent="0.25">
      <c r="A1131" s="5" t="s">
        <v>2206</v>
      </c>
      <c r="B1131" s="6" t="s">
        <v>2207</v>
      </c>
      <c r="C1131" s="5" t="s">
        <v>2208</v>
      </c>
      <c r="D1131" s="6"/>
      <c r="E1131" s="6" t="s">
        <v>504</v>
      </c>
      <c r="F1131" s="229">
        <v>4</v>
      </c>
      <c r="I1131" s="16">
        <v>15036</v>
      </c>
      <c r="J1131" s="13">
        <v>60144</v>
      </c>
      <c r="K1131" s="16">
        <v>5400</v>
      </c>
      <c r="L1131" s="13">
        <v>21600</v>
      </c>
      <c r="M1131" s="16">
        <v>5400</v>
      </c>
      <c r="N1131" s="171">
        <v>21600</v>
      </c>
      <c r="O1131" s="16">
        <v>1784</v>
      </c>
      <c r="P1131" s="13">
        <v>7136</v>
      </c>
      <c r="Q1131" s="16">
        <v>1529</v>
      </c>
      <c r="R1131" s="13">
        <v>6116</v>
      </c>
      <c r="S1131" s="16">
        <v>18620.96</v>
      </c>
      <c r="T1131" s="13">
        <v>74483.839999999997</v>
      </c>
      <c r="U1131" s="16">
        <v>0</v>
      </c>
      <c r="V1131" s="13">
        <v>0</v>
      </c>
    </row>
    <row r="1132" spans="1:22" ht="15" customHeight="1" x14ac:dyDescent="0.25">
      <c r="A1132" s="5" t="s">
        <v>2209</v>
      </c>
      <c r="B1132" s="6" t="s">
        <v>2210</v>
      </c>
      <c r="C1132" s="5" t="s">
        <v>2211</v>
      </c>
      <c r="D1132" s="6"/>
      <c r="E1132" s="6" t="s">
        <v>504</v>
      </c>
      <c r="F1132" s="229">
        <v>2</v>
      </c>
      <c r="I1132" s="16">
        <v>557</v>
      </c>
      <c r="J1132" s="13">
        <v>1114</v>
      </c>
      <c r="K1132" s="16">
        <v>720</v>
      </c>
      <c r="L1132" s="13">
        <v>1440</v>
      </c>
      <c r="M1132" s="16">
        <v>720</v>
      </c>
      <c r="N1132" s="171">
        <v>1440</v>
      </c>
      <c r="O1132" s="16">
        <v>382</v>
      </c>
      <c r="P1132" s="13">
        <v>764</v>
      </c>
      <c r="Q1132" s="16">
        <v>968</v>
      </c>
      <c r="R1132" s="13">
        <v>1936</v>
      </c>
      <c r="S1132" s="16">
        <v>689.67</v>
      </c>
      <c r="T1132" s="13">
        <v>1379.34</v>
      </c>
      <c r="U1132" s="16">
        <v>0</v>
      </c>
      <c r="V1132" s="13">
        <v>0</v>
      </c>
    </row>
    <row r="1133" spans="1:22" ht="15" customHeight="1" x14ac:dyDescent="0.25">
      <c r="A1133" s="5" t="s">
        <v>2212</v>
      </c>
      <c r="B1133" s="6" t="s">
        <v>2213</v>
      </c>
      <c r="C1133" s="5" t="s">
        <v>2214</v>
      </c>
      <c r="D1133" s="6"/>
      <c r="E1133" s="6" t="s">
        <v>504</v>
      </c>
      <c r="F1133" s="229">
        <v>4</v>
      </c>
      <c r="I1133" s="16">
        <v>792</v>
      </c>
      <c r="J1133" s="13">
        <v>3168</v>
      </c>
      <c r="K1133" s="16">
        <v>1584</v>
      </c>
      <c r="L1133" s="13">
        <v>6336</v>
      </c>
      <c r="M1133" s="16">
        <v>1584</v>
      </c>
      <c r="N1133" s="171">
        <v>6336</v>
      </c>
      <c r="O1133" s="16">
        <v>613</v>
      </c>
      <c r="P1133" s="13">
        <v>2452</v>
      </c>
      <c r="Q1133" s="16">
        <v>1223</v>
      </c>
      <c r="R1133" s="13">
        <v>4892</v>
      </c>
      <c r="S1133" s="16">
        <v>980.86</v>
      </c>
      <c r="T1133" s="13">
        <v>3923.44</v>
      </c>
      <c r="U1133" s="16">
        <v>0</v>
      </c>
      <c r="V1133" s="13">
        <v>0</v>
      </c>
    </row>
    <row r="1134" spans="1:22" ht="15" customHeight="1" x14ac:dyDescent="0.25">
      <c r="A1134" s="5" t="s">
        <v>2215</v>
      </c>
      <c r="B1134" s="6" t="s">
        <v>2216</v>
      </c>
      <c r="C1134" s="5" t="s">
        <v>2217</v>
      </c>
      <c r="D1134" s="6"/>
      <c r="E1134" s="6" t="s">
        <v>504</v>
      </c>
      <c r="F1134" s="229">
        <v>5</v>
      </c>
      <c r="I1134" s="16">
        <v>1616</v>
      </c>
      <c r="J1134" s="13">
        <v>8080</v>
      </c>
      <c r="K1134" s="16">
        <v>2160</v>
      </c>
      <c r="L1134" s="13">
        <v>10800</v>
      </c>
      <c r="M1134" s="16">
        <v>2160</v>
      </c>
      <c r="N1134" s="171">
        <v>10800</v>
      </c>
      <c r="O1134" s="16">
        <v>2022</v>
      </c>
      <c r="P1134" s="13">
        <v>10110</v>
      </c>
      <c r="Q1134" s="16">
        <v>2018</v>
      </c>
      <c r="R1134" s="13">
        <v>10090</v>
      </c>
      <c r="S1134" s="16">
        <v>2000.54</v>
      </c>
      <c r="T1134" s="13">
        <v>10002.700000000001</v>
      </c>
      <c r="U1134" s="16">
        <v>0</v>
      </c>
      <c r="V1134" s="13">
        <v>0</v>
      </c>
    </row>
    <row r="1135" spans="1:22" ht="15" customHeight="1" x14ac:dyDescent="0.25">
      <c r="A1135" s="5" t="s">
        <v>2218</v>
      </c>
      <c r="B1135" s="6" t="s">
        <v>2219</v>
      </c>
      <c r="C1135" s="5" t="s">
        <v>2220</v>
      </c>
      <c r="D1135" s="6"/>
      <c r="E1135" s="6" t="s">
        <v>504</v>
      </c>
      <c r="F1135" s="229">
        <v>2</v>
      </c>
      <c r="I1135" s="16">
        <v>7240</v>
      </c>
      <c r="J1135" s="13">
        <v>14480</v>
      </c>
      <c r="K1135" s="16">
        <v>5040</v>
      </c>
      <c r="L1135" s="13">
        <v>10080</v>
      </c>
      <c r="M1135" s="16">
        <v>5040</v>
      </c>
      <c r="N1135" s="171">
        <v>10080</v>
      </c>
      <c r="O1135" s="16">
        <v>3812</v>
      </c>
      <c r="P1135" s="13">
        <v>7624</v>
      </c>
      <c r="Q1135" s="16">
        <v>2243</v>
      </c>
      <c r="R1135" s="13">
        <v>4486</v>
      </c>
      <c r="S1135" s="16">
        <v>8965.65</v>
      </c>
      <c r="T1135" s="13">
        <v>17931.3</v>
      </c>
      <c r="U1135" s="16">
        <v>0</v>
      </c>
      <c r="V1135" s="13">
        <v>0</v>
      </c>
    </row>
    <row r="1136" spans="1:22" ht="15" customHeight="1" x14ac:dyDescent="0.25">
      <c r="A1136" s="5" t="s">
        <v>2221</v>
      </c>
      <c r="B1136" s="6" t="s">
        <v>2222</v>
      </c>
      <c r="C1136" s="5" t="s">
        <v>2223</v>
      </c>
      <c r="D1136" s="6"/>
      <c r="E1136" s="6" t="s">
        <v>504</v>
      </c>
      <c r="F1136" s="229">
        <v>3</v>
      </c>
      <c r="I1136" s="16">
        <v>1070</v>
      </c>
      <c r="J1136" s="13">
        <v>3210</v>
      </c>
      <c r="K1136" s="16">
        <v>1080</v>
      </c>
      <c r="L1136" s="13">
        <v>3240</v>
      </c>
      <c r="M1136" s="16">
        <v>1080</v>
      </c>
      <c r="N1136" s="171">
        <v>3240</v>
      </c>
      <c r="O1136" s="16">
        <v>867</v>
      </c>
      <c r="P1136" s="13">
        <v>2601</v>
      </c>
      <c r="Q1136" s="16">
        <v>907</v>
      </c>
      <c r="R1136" s="13">
        <v>2721</v>
      </c>
      <c r="S1136" s="16">
        <v>1324.16</v>
      </c>
      <c r="T1136" s="13">
        <v>3972.48</v>
      </c>
      <c r="U1136" s="16">
        <v>0</v>
      </c>
      <c r="V1136" s="13">
        <v>0</v>
      </c>
    </row>
    <row r="1137" spans="1:22" ht="15" customHeight="1" x14ac:dyDescent="0.25">
      <c r="A1137" s="5" t="s">
        <v>2224</v>
      </c>
      <c r="B1137" s="6" t="s">
        <v>2225</v>
      </c>
      <c r="C1137" s="5" t="s">
        <v>2226</v>
      </c>
      <c r="D1137" s="6"/>
      <c r="E1137" s="6" t="s">
        <v>504</v>
      </c>
      <c r="F1137" s="229">
        <v>8</v>
      </c>
      <c r="I1137" s="16">
        <v>1671</v>
      </c>
      <c r="J1137" s="13">
        <v>13368</v>
      </c>
      <c r="K1137" s="16">
        <v>720</v>
      </c>
      <c r="L1137" s="13">
        <v>5760</v>
      </c>
      <c r="M1137" s="16">
        <v>720</v>
      </c>
      <c r="N1137" s="171">
        <v>5760</v>
      </c>
      <c r="O1137" s="16">
        <v>774</v>
      </c>
      <c r="P1137" s="13">
        <v>6192</v>
      </c>
      <c r="Q1137" s="16">
        <v>907</v>
      </c>
      <c r="R1137" s="13">
        <v>7256</v>
      </c>
      <c r="S1137" s="16">
        <v>2069</v>
      </c>
      <c r="T1137" s="13">
        <v>16552</v>
      </c>
      <c r="U1137" s="16">
        <v>0</v>
      </c>
      <c r="V1137" s="13">
        <v>0</v>
      </c>
    </row>
    <row r="1138" spans="1:22" ht="15" customHeight="1" x14ac:dyDescent="0.25">
      <c r="A1138" s="5" t="s">
        <v>2227</v>
      </c>
      <c r="B1138" s="6" t="s">
        <v>2228</v>
      </c>
      <c r="C1138" s="5" t="s">
        <v>2229</v>
      </c>
      <c r="D1138" s="6"/>
      <c r="E1138" s="6" t="s">
        <v>504</v>
      </c>
      <c r="F1138" s="229">
        <v>1</v>
      </c>
      <c r="I1138" s="16">
        <v>5569</v>
      </c>
      <c r="J1138" s="13">
        <v>5569</v>
      </c>
      <c r="K1138" s="16">
        <v>2304</v>
      </c>
      <c r="L1138" s="13">
        <v>2304</v>
      </c>
      <c r="M1138" s="16">
        <v>2304</v>
      </c>
      <c r="N1138" s="171">
        <v>2304</v>
      </c>
      <c r="O1138" s="16">
        <v>526</v>
      </c>
      <c r="P1138" s="13">
        <v>526</v>
      </c>
      <c r="Q1138" s="16">
        <v>918</v>
      </c>
      <c r="R1138" s="13">
        <v>918</v>
      </c>
      <c r="S1138" s="16">
        <v>6896.65</v>
      </c>
      <c r="T1138" s="13">
        <v>6896.65</v>
      </c>
      <c r="U1138" s="16">
        <v>0</v>
      </c>
      <c r="V1138" s="13">
        <v>0</v>
      </c>
    </row>
    <row r="1139" spans="1:22" ht="15" customHeight="1" x14ac:dyDescent="0.25">
      <c r="A1139" s="5" t="s">
        <v>2230</v>
      </c>
      <c r="B1139" s="6" t="s">
        <v>2231</v>
      </c>
      <c r="C1139" s="5" t="s">
        <v>2232</v>
      </c>
      <c r="D1139" s="6"/>
      <c r="E1139" s="6" t="s">
        <v>504</v>
      </c>
      <c r="F1139" s="229">
        <v>2</v>
      </c>
      <c r="I1139" s="16">
        <v>3787</v>
      </c>
      <c r="J1139" s="13">
        <v>7574</v>
      </c>
      <c r="K1139" s="16">
        <v>2304</v>
      </c>
      <c r="L1139" s="13">
        <v>4608</v>
      </c>
      <c r="M1139" s="16">
        <v>2304</v>
      </c>
      <c r="N1139" s="171">
        <v>4608</v>
      </c>
      <c r="O1139" s="16">
        <v>266</v>
      </c>
      <c r="P1139" s="13">
        <v>532</v>
      </c>
      <c r="Q1139" s="16">
        <v>663</v>
      </c>
      <c r="R1139" s="13">
        <v>1326</v>
      </c>
      <c r="S1139" s="16">
        <v>4689.72</v>
      </c>
      <c r="T1139" s="13">
        <v>9379.44</v>
      </c>
      <c r="U1139" s="16">
        <v>0</v>
      </c>
      <c r="V1139" s="13">
        <v>0</v>
      </c>
    </row>
    <row r="1140" spans="1:22" ht="15" customHeight="1" x14ac:dyDescent="0.25">
      <c r="A1140" s="5" t="s">
        <v>2233</v>
      </c>
      <c r="B1140" s="6" t="s">
        <v>2234</v>
      </c>
      <c r="C1140" s="5" t="s">
        <v>2235</v>
      </c>
      <c r="D1140" s="6"/>
      <c r="E1140" s="6" t="s">
        <v>504</v>
      </c>
      <c r="F1140" s="229">
        <v>2</v>
      </c>
      <c r="I1140" s="16">
        <v>4678</v>
      </c>
      <c r="J1140" s="13">
        <v>9356</v>
      </c>
      <c r="K1140" s="16">
        <v>9360</v>
      </c>
      <c r="L1140" s="13">
        <v>18720</v>
      </c>
      <c r="M1140" s="16">
        <v>9360</v>
      </c>
      <c r="N1140" s="171">
        <v>18720</v>
      </c>
      <c r="O1140" s="16">
        <v>1361</v>
      </c>
      <c r="P1140" s="13">
        <v>2722</v>
      </c>
      <c r="Q1140" s="16">
        <v>1581</v>
      </c>
      <c r="R1140" s="13">
        <v>3162</v>
      </c>
      <c r="S1140" s="16">
        <v>5793.19</v>
      </c>
      <c r="T1140" s="13">
        <v>11586.38</v>
      </c>
      <c r="U1140" s="16">
        <v>0</v>
      </c>
      <c r="V1140" s="13">
        <v>0</v>
      </c>
    </row>
    <row r="1141" spans="1:22" ht="15" customHeight="1" x14ac:dyDescent="0.25">
      <c r="A1141" s="5" t="s">
        <v>2236</v>
      </c>
      <c r="B1141" s="6" t="s">
        <v>2237</v>
      </c>
      <c r="C1141" s="5" t="s">
        <v>2238</v>
      </c>
      <c r="D1141" s="6"/>
      <c r="E1141" s="6" t="s">
        <v>504</v>
      </c>
      <c r="F1141" s="229">
        <v>2</v>
      </c>
      <c r="I1141" s="16">
        <v>14256</v>
      </c>
      <c r="J1141" s="13">
        <v>28512</v>
      </c>
      <c r="K1141" s="16">
        <v>16272</v>
      </c>
      <c r="L1141" s="13">
        <v>32544</v>
      </c>
      <c r="M1141" s="16">
        <v>16272</v>
      </c>
      <c r="N1141" s="171">
        <v>32544</v>
      </c>
      <c r="O1141" s="16">
        <v>4151</v>
      </c>
      <c r="P1141" s="13">
        <v>8302</v>
      </c>
      <c r="Q1141" s="16">
        <v>2141</v>
      </c>
      <c r="R1141" s="13">
        <v>4282</v>
      </c>
      <c r="S1141" s="16">
        <v>17655.43</v>
      </c>
      <c r="T1141" s="13">
        <v>35310.86</v>
      </c>
      <c r="U1141" s="16">
        <v>0</v>
      </c>
      <c r="V1141" s="13">
        <v>0</v>
      </c>
    </row>
    <row r="1142" spans="1:22" ht="15" customHeight="1" x14ac:dyDescent="0.25">
      <c r="A1142" s="5" t="s">
        <v>2239</v>
      </c>
      <c r="B1142" s="6" t="s">
        <v>2240</v>
      </c>
      <c r="C1142" s="5" t="s">
        <v>2241</v>
      </c>
      <c r="D1142" s="6"/>
      <c r="E1142" s="6" t="s">
        <v>504</v>
      </c>
      <c r="F1142" s="229">
        <v>2</v>
      </c>
      <c r="I1142" s="16">
        <v>3342</v>
      </c>
      <c r="J1142" s="13">
        <v>6684</v>
      </c>
      <c r="K1142" s="16">
        <v>3600</v>
      </c>
      <c r="L1142" s="13">
        <v>7200</v>
      </c>
      <c r="M1142" s="16">
        <v>3600</v>
      </c>
      <c r="N1142" s="171">
        <v>7200</v>
      </c>
      <c r="O1142" s="16">
        <v>266</v>
      </c>
      <c r="P1142" s="13">
        <v>532</v>
      </c>
      <c r="Q1142" s="16">
        <v>591</v>
      </c>
      <c r="R1142" s="13">
        <v>1182</v>
      </c>
      <c r="S1142" s="16">
        <v>4137.99</v>
      </c>
      <c r="T1142" s="13">
        <v>8275.98</v>
      </c>
      <c r="U1142" s="16">
        <v>0</v>
      </c>
      <c r="V1142" s="13">
        <v>0</v>
      </c>
    </row>
    <row r="1143" spans="1:22" ht="15" customHeight="1" x14ac:dyDescent="0.25">
      <c r="A1143" s="5" t="s">
        <v>2242</v>
      </c>
      <c r="B1143" s="6" t="s">
        <v>2243</v>
      </c>
      <c r="C1143" s="5" t="s">
        <v>2244</v>
      </c>
      <c r="D1143" s="6"/>
      <c r="E1143" s="6" t="s">
        <v>504</v>
      </c>
      <c r="F1143" s="229">
        <v>1</v>
      </c>
      <c r="I1143" s="16">
        <v>3342</v>
      </c>
      <c r="J1143" s="13">
        <v>3342</v>
      </c>
      <c r="K1143" s="16">
        <v>3600</v>
      </c>
      <c r="L1143" s="13">
        <v>3600</v>
      </c>
      <c r="M1143" s="16">
        <v>3600</v>
      </c>
      <c r="N1143" s="171">
        <v>3600</v>
      </c>
      <c r="O1143" s="16">
        <v>266</v>
      </c>
      <c r="P1143" s="13">
        <v>266</v>
      </c>
      <c r="Q1143" s="16">
        <v>907</v>
      </c>
      <c r="R1143" s="13">
        <v>907</v>
      </c>
      <c r="S1143" s="16">
        <v>4137.99</v>
      </c>
      <c r="T1143" s="13">
        <v>4137.99</v>
      </c>
      <c r="U1143" s="16">
        <v>0</v>
      </c>
      <c r="V1143" s="13">
        <v>0</v>
      </c>
    </row>
    <row r="1144" spans="1:22" ht="15" customHeight="1" x14ac:dyDescent="0.25">
      <c r="A1144" s="5" t="s">
        <v>2245</v>
      </c>
      <c r="B1144" s="6" t="s">
        <v>2246</v>
      </c>
      <c r="C1144" s="5" t="s">
        <v>2247</v>
      </c>
      <c r="D1144" s="6"/>
      <c r="E1144" s="6" t="s">
        <v>504</v>
      </c>
      <c r="F1144" s="229">
        <v>1</v>
      </c>
      <c r="I1144" s="16">
        <v>5012</v>
      </c>
      <c r="J1144" s="13">
        <v>5012</v>
      </c>
      <c r="K1144" s="16">
        <v>5760</v>
      </c>
      <c r="L1144" s="13">
        <v>5760</v>
      </c>
      <c r="M1144" s="16">
        <v>5760</v>
      </c>
      <c r="N1144" s="171">
        <v>5760</v>
      </c>
      <c r="O1144" s="16">
        <v>526</v>
      </c>
      <c r="P1144" s="13">
        <v>526</v>
      </c>
      <c r="Q1144" s="16">
        <v>907</v>
      </c>
      <c r="R1144" s="13">
        <v>907</v>
      </c>
      <c r="S1144" s="16">
        <v>6206.99</v>
      </c>
      <c r="T1144" s="13">
        <v>6206.99</v>
      </c>
      <c r="U1144" s="16">
        <v>0</v>
      </c>
      <c r="V1144" s="13">
        <v>0</v>
      </c>
    </row>
    <row r="1145" spans="1:22" ht="15" customHeight="1" x14ac:dyDescent="0.25">
      <c r="A1145" s="5" t="s">
        <v>2248</v>
      </c>
      <c r="B1145" s="6" t="s">
        <v>2249</v>
      </c>
      <c r="C1145" s="5" t="s">
        <v>2250</v>
      </c>
      <c r="D1145" s="6"/>
      <c r="E1145" s="6" t="s">
        <v>504</v>
      </c>
      <c r="F1145" s="229">
        <v>1</v>
      </c>
      <c r="I1145" s="16">
        <v>2852</v>
      </c>
      <c r="J1145" s="13">
        <v>2852</v>
      </c>
      <c r="K1145" s="16">
        <v>7344</v>
      </c>
      <c r="L1145" s="13">
        <v>7344</v>
      </c>
      <c r="M1145" s="16">
        <v>7344</v>
      </c>
      <c r="N1145" s="171">
        <v>7344</v>
      </c>
      <c r="O1145" s="16">
        <v>855</v>
      </c>
      <c r="P1145" s="13">
        <v>855</v>
      </c>
      <c r="Q1145" s="16">
        <v>1223</v>
      </c>
      <c r="R1145" s="13">
        <v>1223</v>
      </c>
      <c r="S1145" s="16">
        <v>3531.09</v>
      </c>
      <c r="T1145" s="13">
        <v>3531.09</v>
      </c>
      <c r="U1145" s="16">
        <v>0</v>
      </c>
      <c r="V1145" s="13">
        <v>0</v>
      </c>
    </row>
    <row r="1146" spans="1:22" ht="15" customHeight="1" x14ac:dyDescent="0.25">
      <c r="A1146" s="5" t="s">
        <v>2251</v>
      </c>
      <c r="B1146" s="6" t="s">
        <v>2252</v>
      </c>
      <c r="C1146" s="5" t="s">
        <v>2253</v>
      </c>
      <c r="D1146" s="6"/>
      <c r="E1146" s="6" t="s">
        <v>504</v>
      </c>
      <c r="F1146" s="229">
        <v>1</v>
      </c>
      <c r="I1146" s="16">
        <v>2451</v>
      </c>
      <c r="J1146" s="13">
        <v>2451</v>
      </c>
      <c r="K1146" s="16">
        <v>4320</v>
      </c>
      <c r="L1146" s="13">
        <v>4320</v>
      </c>
      <c r="M1146" s="16">
        <v>4320</v>
      </c>
      <c r="N1146" s="171">
        <v>4320</v>
      </c>
      <c r="O1146" s="16">
        <v>704</v>
      </c>
      <c r="P1146" s="13">
        <v>704</v>
      </c>
      <c r="Q1146" s="16">
        <v>918</v>
      </c>
      <c r="R1146" s="13">
        <v>918</v>
      </c>
      <c r="S1146" s="16">
        <v>3034.53</v>
      </c>
      <c r="T1146" s="13">
        <v>3034.53</v>
      </c>
      <c r="U1146" s="16">
        <v>0</v>
      </c>
      <c r="V1146" s="13">
        <v>0</v>
      </c>
    </row>
    <row r="1147" spans="1:22" ht="15" customHeight="1" x14ac:dyDescent="0.25">
      <c r="A1147" s="5" t="s">
        <v>2254</v>
      </c>
      <c r="B1147" s="6" t="s">
        <v>2255</v>
      </c>
      <c r="C1147" s="5" t="s">
        <v>2256</v>
      </c>
      <c r="D1147" s="6"/>
      <c r="E1147" s="6" t="s">
        <v>504</v>
      </c>
      <c r="F1147" s="229">
        <v>1</v>
      </c>
      <c r="I1147" s="16">
        <v>5235</v>
      </c>
      <c r="J1147" s="13">
        <v>5235</v>
      </c>
      <c r="K1147" s="16">
        <v>5256</v>
      </c>
      <c r="L1147" s="13">
        <v>5256</v>
      </c>
      <c r="M1147" s="16">
        <v>5256</v>
      </c>
      <c r="N1147" s="171">
        <v>5256</v>
      </c>
      <c r="O1147" s="16">
        <v>1733</v>
      </c>
      <c r="P1147" s="13">
        <v>1733</v>
      </c>
      <c r="Q1147" s="16">
        <v>1835</v>
      </c>
      <c r="R1147" s="13">
        <v>1835</v>
      </c>
      <c r="S1147" s="16">
        <v>6482.85</v>
      </c>
      <c r="T1147" s="13">
        <v>6482.85</v>
      </c>
      <c r="U1147" s="16">
        <v>0</v>
      </c>
      <c r="V1147" s="13">
        <v>0</v>
      </c>
    </row>
    <row r="1148" spans="1:22" ht="15" customHeight="1" x14ac:dyDescent="0.25">
      <c r="A1148" s="5" t="s">
        <v>2257</v>
      </c>
      <c r="B1148" s="6" t="s">
        <v>2258</v>
      </c>
      <c r="C1148" s="5" t="s">
        <v>2259</v>
      </c>
      <c r="D1148" s="6"/>
      <c r="E1148" s="6" t="s">
        <v>504</v>
      </c>
      <c r="F1148" s="229">
        <v>1</v>
      </c>
      <c r="I1148" s="16">
        <v>28958</v>
      </c>
      <c r="J1148" s="13">
        <v>28958</v>
      </c>
      <c r="K1148" s="16">
        <v>34800</v>
      </c>
      <c r="L1148" s="13">
        <v>34800</v>
      </c>
      <c r="M1148" s="16">
        <v>34800</v>
      </c>
      <c r="N1148" s="171">
        <v>34800</v>
      </c>
      <c r="O1148" s="16">
        <v>32340</v>
      </c>
      <c r="P1148" s="13">
        <v>32340</v>
      </c>
      <c r="Q1148" s="16">
        <v>40782</v>
      </c>
      <c r="R1148" s="13">
        <v>40782</v>
      </c>
      <c r="S1148" s="16">
        <v>35862.589999999997</v>
      </c>
      <c r="T1148" s="13">
        <v>35862.589999999997</v>
      </c>
      <c r="U1148" s="16">
        <v>0</v>
      </c>
      <c r="V1148" s="13">
        <v>0</v>
      </c>
    </row>
    <row r="1149" spans="1:22" ht="15" customHeight="1" x14ac:dyDescent="0.25">
      <c r="A1149" s="5" t="s">
        <v>2260</v>
      </c>
      <c r="B1149" s="6" t="s">
        <v>2261</v>
      </c>
      <c r="C1149" s="5" t="s">
        <v>2262</v>
      </c>
      <c r="D1149" s="6"/>
      <c r="E1149" s="6" t="s">
        <v>504</v>
      </c>
      <c r="F1149" s="229">
        <v>1</v>
      </c>
      <c r="I1149" s="16">
        <v>1671</v>
      </c>
      <c r="J1149" s="13">
        <v>1671</v>
      </c>
      <c r="K1149" s="16">
        <v>2160</v>
      </c>
      <c r="L1149" s="13">
        <v>2160</v>
      </c>
      <c r="M1149" s="16">
        <v>2160</v>
      </c>
      <c r="N1149" s="171">
        <v>2160</v>
      </c>
      <c r="O1149" s="16">
        <v>1040</v>
      </c>
      <c r="P1149" s="13">
        <v>1040</v>
      </c>
      <c r="Q1149" s="16">
        <v>928</v>
      </c>
      <c r="R1149" s="13">
        <v>928</v>
      </c>
      <c r="S1149" s="16">
        <v>2069</v>
      </c>
      <c r="T1149" s="13">
        <v>2069</v>
      </c>
      <c r="U1149" s="16">
        <v>0</v>
      </c>
      <c r="V1149" s="13">
        <v>0</v>
      </c>
    </row>
    <row r="1150" spans="1:22" ht="15" customHeight="1" x14ac:dyDescent="0.25">
      <c r="A1150" s="1"/>
      <c r="B1150" s="4" t="s">
        <v>32</v>
      </c>
      <c r="C1150" s="8" t="s">
        <v>33</v>
      </c>
      <c r="I1150" s="245"/>
      <c r="J1150" s="245"/>
      <c r="K1150" s="245"/>
      <c r="L1150" s="245"/>
      <c r="M1150" s="245"/>
      <c r="N1150" s="245"/>
      <c r="O1150" s="245"/>
      <c r="P1150" s="245"/>
      <c r="Q1150" s="245"/>
      <c r="R1150" s="245"/>
      <c r="S1150" s="245"/>
      <c r="T1150" s="245"/>
      <c r="U1150" s="245"/>
      <c r="V1150" s="245"/>
    </row>
    <row r="1151" spans="1:22" ht="15" customHeight="1" x14ac:dyDescent="0.25">
      <c r="A1151" s="5" t="s">
        <v>2263</v>
      </c>
      <c r="B1151" s="6" t="s">
        <v>35</v>
      </c>
      <c r="C1151" s="5" t="s">
        <v>2264</v>
      </c>
      <c r="I1151" s="245"/>
      <c r="J1151" s="245"/>
      <c r="K1151" s="245"/>
      <c r="L1151" s="245"/>
      <c r="M1151" s="245"/>
      <c r="N1151" s="245"/>
      <c r="O1151" s="245"/>
      <c r="P1151" s="245"/>
      <c r="Q1151" s="245"/>
      <c r="R1151" s="245"/>
      <c r="S1151" s="245"/>
      <c r="T1151" s="245"/>
      <c r="U1151" s="245"/>
      <c r="V1151" s="245"/>
    </row>
    <row r="1152" spans="1:22" ht="15" customHeight="1" x14ac:dyDescent="0.25">
      <c r="A1152" s="5" t="s">
        <v>2265</v>
      </c>
      <c r="B1152" s="6" t="s">
        <v>35</v>
      </c>
      <c r="C1152" s="5" t="s">
        <v>2266</v>
      </c>
      <c r="I1152" s="245"/>
      <c r="J1152" s="245"/>
      <c r="K1152" s="245"/>
      <c r="L1152" s="245"/>
      <c r="M1152" s="245"/>
      <c r="N1152" s="245"/>
      <c r="O1152" s="245"/>
      <c r="P1152" s="245"/>
      <c r="Q1152" s="245"/>
      <c r="R1152" s="245"/>
      <c r="S1152" s="245"/>
      <c r="T1152" s="245"/>
      <c r="U1152" s="245"/>
      <c r="V1152" s="245"/>
    </row>
    <row r="1153" spans="1:22" ht="15" customHeight="1" x14ac:dyDescent="0.25">
      <c r="A1153" s="5" t="s">
        <v>2267</v>
      </c>
      <c r="B1153" s="6" t="s">
        <v>35</v>
      </c>
      <c r="C1153" s="5" t="s">
        <v>2268</v>
      </c>
      <c r="I1153" s="245"/>
      <c r="J1153" s="245"/>
      <c r="K1153" s="245"/>
      <c r="L1153" s="245"/>
      <c r="M1153" s="245"/>
      <c r="N1153" s="245"/>
      <c r="O1153" s="245"/>
      <c r="P1153" s="245"/>
      <c r="Q1153" s="245"/>
      <c r="R1153" s="245"/>
      <c r="S1153" s="245"/>
      <c r="T1153" s="245"/>
      <c r="U1153" s="245"/>
      <c r="V1153" s="245"/>
    </row>
    <row r="1154" spans="1:22" ht="45" customHeight="1" x14ac:dyDescent="0.25">
      <c r="A1154" s="1"/>
      <c r="B1154" s="4" t="s">
        <v>68</v>
      </c>
      <c r="C1154" s="8" t="s">
        <v>69</v>
      </c>
      <c r="D1154" s="4" t="s">
        <v>70</v>
      </c>
      <c r="E1154" s="4" t="s">
        <v>71</v>
      </c>
      <c r="F1154" s="228" t="s">
        <v>72</v>
      </c>
      <c r="I1154" s="14" t="s">
        <v>73</v>
      </c>
      <c r="J1154" s="15" t="s">
        <v>28</v>
      </c>
      <c r="K1154" s="14" t="s">
        <v>73</v>
      </c>
      <c r="L1154" s="15" t="s">
        <v>28</v>
      </c>
      <c r="M1154" s="14" t="s">
        <v>73</v>
      </c>
      <c r="N1154" s="172" t="s">
        <v>28</v>
      </c>
      <c r="O1154" s="14" t="s">
        <v>73</v>
      </c>
      <c r="P1154" s="15" t="s">
        <v>28</v>
      </c>
      <c r="Q1154" s="14" t="s">
        <v>73</v>
      </c>
      <c r="R1154" s="15" t="s">
        <v>28</v>
      </c>
      <c r="S1154" s="14" t="s">
        <v>73</v>
      </c>
      <c r="T1154" s="15" t="s">
        <v>28</v>
      </c>
      <c r="U1154" s="14" t="s">
        <v>73</v>
      </c>
      <c r="V1154" s="15" t="s">
        <v>28</v>
      </c>
    </row>
    <row r="1155" spans="1:22" ht="15" customHeight="1" x14ac:dyDescent="0.25">
      <c r="A1155" s="5" t="s">
        <v>2269</v>
      </c>
      <c r="B1155" s="6" t="s">
        <v>2270</v>
      </c>
      <c r="C1155" s="5" t="s">
        <v>2187</v>
      </c>
      <c r="D1155" s="6"/>
      <c r="E1155" s="6" t="s">
        <v>504</v>
      </c>
      <c r="F1155" s="229">
        <v>2</v>
      </c>
      <c r="I1155" s="16">
        <v>8250</v>
      </c>
      <c r="J1155" s="13">
        <v>16500</v>
      </c>
      <c r="K1155" s="16">
        <v>30000</v>
      </c>
      <c r="L1155" s="13">
        <v>60000</v>
      </c>
      <c r="M1155" s="16">
        <v>30000</v>
      </c>
      <c r="N1155" s="171">
        <v>60000</v>
      </c>
      <c r="O1155" s="16">
        <v>28875</v>
      </c>
      <c r="P1155" s="13">
        <v>57750</v>
      </c>
      <c r="Q1155" s="16">
        <v>0</v>
      </c>
      <c r="R1155" s="13">
        <v>0</v>
      </c>
      <c r="S1155" s="16">
        <v>10217.26</v>
      </c>
      <c r="T1155" s="13">
        <v>20434.52</v>
      </c>
      <c r="U1155" s="16">
        <v>0</v>
      </c>
      <c r="V1155" s="13">
        <v>0</v>
      </c>
    </row>
    <row r="1156" spans="1:22" ht="15" customHeight="1" x14ac:dyDescent="0.25">
      <c r="A1156" s="5" t="s">
        <v>2271</v>
      </c>
      <c r="B1156" s="6" t="s">
        <v>2272</v>
      </c>
      <c r="C1156" s="5" t="s">
        <v>2273</v>
      </c>
      <c r="D1156" s="6"/>
      <c r="E1156" s="6" t="s">
        <v>447</v>
      </c>
      <c r="F1156" s="229">
        <v>1</v>
      </c>
      <c r="I1156" s="16">
        <v>8250</v>
      </c>
      <c r="J1156" s="13">
        <v>8250</v>
      </c>
      <c r="K1156" s="16">
        <v>14400</v>
      </c>
      <c r="L1156" s="13">
        <v>14400</v>
      </c>
      <c r="M1156" s="16">
        <v>14400</v>
      </c>
      <c r="N1156" s="171">
        <v>14400</v>
      </c>
      <c r="O1156" s="16">
        <v>40425</v>
      </c>
      <c r="P1156" s="13">
        <v>40425</v>
      </c>
      <c r="Q1156" s="16">
        <v>0</v>
      </c>
      <c r="R1156" s="13">
        <v>0</v>
      </c>
      <c r="S1156" s="16">
        <v>10217.26</v>
      </c>
      <c r="T1156" s="13">
        <v>10217.26</v>
      </c>
      <c r="U1156" s="16">
        <v>0</v>
      </c>
      <c r="V1156" s="13">
        <v>0</v>
      </c>
    </row>
    <row r="1157" spans="1:22" ht="15" customHeight="1" x14ac:dyDescent="0.25">
      <c r="A1157" s="5" t="s">
        <v>2274</v>
      </c>
      <c r="B1157" s="6" t="s">
        <v>2275</v>
      </c>
      <c r="C1157" s="5" t="s">
        <v>2193</v>
      </c>
      <c r="D1157" s="6"/>
      <c r="E1157" s="6" t="s">
        <v>447</v>
      </c>
      <c r="F1157" s="229">
        <v>1</v>
      </c>
      <c r="I1157" s="16">
        <v>11138</v>
      </c>
      <c r="J1157" s="13">
        <v>11138</v>
      </c>
      <c r="K1157" s="16">
        <v>7200</v>
      </c>
      <c r="L1157" s="13">
        <v>7200</v>
      </c>
      <c r="M1157" s="16">
        <v>7200</v>
      </c>
      <c r="N1157" s="171">
        <v>7200</v>
      </c>
      <c r="O1157" s="16">
        <v>63525</v>
      </c>
      <c r="P1157" s="13">
        <v>63525</v>
      </c>
      <c r="Q1157" s="16">
        <v>0</v>
      </c>
      <c r="R1157" s="13">
        <v>0</v>
      </c>
      <c r="S1157" s="16">
        <v>13793.3</v>
      </c>
      <c r="T1157" s="13">
        <v>13793.3</v>
      </c>
      <c r="U1157" s="16">
        <v>0</v>
      </c>
      <c r="V1157" s="13">
        <v>0</v>
      </c>
    </row>
    <row r="1158" spans="1:22" ht="15" customHeight="1" x14ac:dyDescent="0.25">
      <c r="A1158" s="5" t="s">
        <v>2276</v>
      </c>
      <c r="B1158" s="6" t="s">
        <v>2277</v>
      </c>
      <c r="C1158" s="5" t="s">
        <v>2196</v>
      </c>
      <c r="D1158" s="6"/>
      <c r="E1158" s="6" t="s">
        <v>447</v>
      </c>
      <c r="F1158" s="229">
        <v>1</v>
      </c>
      <c r="I1158" s="16">
        <v>12375</v>
      </c>
      <c r="J1158" s="13">
        <v>12375</v>
      </c>
      <c r="K1158" s="16">
        <v>28800</v>
      </c>
      <c r="L1158" s="13">
        <v>28800</v>
      </c>
      <c r="M1158" s="16">
        <v>28800</v>
      </c>
      <c r="N1158" s="171">
        <v>28800</v>
      </c>
      <c r="O1158" s="16">
        <v>46200</v>
      </c>
      <c r="P1158" s="13">
        <v>46200</v>
      </c>
      <c r="Q1158" s="16">
        <v>0</v>
      </c>
      <c r="R1158" s="13">
        <v>0</v>
      </c>
      <c r="S1158" s="16">
        <v>15325.89</v>
      </c>
      <c r="T1158" s="13">
        <v>15325.89</v>
      </c>
      <c r="U1158" s="16">
        <v>0</v>
      </c>
      <c r="V1158" s="13">
        <v>0</v>
      </c>
    </row>
    <row r="1159" spans="1:22" ht="15" customHeight="1" x14ac:dyDescent="0.25">
      <c r="A1159" s="5" t="s">
        <v>2278</v>
      </c>
      <c r="B1159" s="6" t="s">
        <v>2279</v>
      </c>
      <c r="C1159" s="5" t="s">
        <v>2280</v>
      </c>
      <c r="D1159" s="6"/>
      <c r="E1159" s="6" t="s">
        <v>504</v>
      </c>
      <c r="F1159" s="229">
        <v>1</v>
      </c>
      <c r="I1159" s="16">
        <v>2785</v>
      </c>
      <c r="J1159" s="13">
        <v>2785</v>
      </c>
      <c r="K1159" s="16">
        <v>2880</v>
      </c>
      <c r="L1159" s="13">
        <v>2880</v>
      </c>
      <c r="M1159" s="16">
        <v>2880</v>
      </c>
      <c r="N1159" s="171">
        <v>2880</v>
      </c>
      <c r="O1159" s="16">
        <v>693</v>
      </c>
      <c r="P1159" s="13">
        <v>693</v>
      </c>
      <c r="Q1159" s="16">
        <v>0</v>
      </c>
      <c r="R1159" s="13">
        <v>0</v>
      </c>
      <c r="S1159" s="16">
        <v>3448.33</v>
      </c>
      <c r="T1159" s="13">
        <v>3448.33</v>
      </c>
      <c r="U1159" s="16">
        <v>0</v>
      </c>
      <c r="V1159" s="13">
        <v>0</v>
      </c>
    </row>
    <row r="1160" spans="1:22" ht="15" customHeight="1" x14ac:dyDescent="0.25">
      <c r="A1160" s="5" t="s">
        <v>2281</v>
      </c>
      <c r="B1160" s="6" t="s">
        <v>2282</v>
      </c>
      <c r="C1160" s="5" t="s">
        <v>2202</v>
      </c>
      <c r="D1160" s="6"/>
      <c r="E1160" s="6" t="s">
        <v>504</v>
      </c>
      <c r="F1160" s="229">
        <v>2</v>
      </c>
      <c r="I1160" s="16">
        <v>557</v>
      </c>
      <c r="J1160" s="13">
        <v>1114</v>
      </c>
      <c r="K1160" s="16">
        <v>216</v>
      </c>
      <c r="L1160" s="13">
        <v>432</v>
      </c>
      <c r="M1160" s="16">
        <v>216</v>
      </c>
      <c r="N1160" s="171">
        <v>432</v>
      </c>
      <c r="O1160" s="16">
        <v>174</v>
      </c>
      <c r="P1160" s="13">
        <v>348</v>
      </c>
      <c r="Q1160" s="16">
        <v>0</v>
      </c>
      <c r="R1160" s="13">
        <v>0</v>
      </c>
      <c r="S1160" s="16">
        <v>689.67</v>
      </c>
      <c r="T1160" s="13">
        <v>1379.34</v>
      </c>
      <c r="U1160" s="16">
        <v>0</v>
      </c>
      <c r="V1160" s="13">
        <v>0</v>
      </c>
    </row>
    <row r="1161" spans="1:22" ht="15" customHeight="1" x14ac:dyDescent="0.25">
      <c r="A1161" s="5" t="s">
        <v>2283</v>
      </c>
      <c r="B1161" s="6" t="s">
        <v>2284</v>
      </c>
      <c r="C1161" s="5" t="s">
        <v>2205</v>
      </c>
      <c r="D1161" s="6"/>
      <c r="E1161" s="6" t="s">
        <v>504</v>
      </c>
      <c r="F1161" s="229">
        <v>5</v>
      </c>
      <c r="I1161" s="16">
        <v>223</v>
      </c>
      <c r="J1161" s="13">
        <v>1115</v>
      </c>
      <c r="K1161" s="16">
        <v>216</v>
      </c>
      <c r="L1161" s="13">
        <v>1080</v>
      </c>
      <c r="M1161" s="16">
        <v>216</v>
      </c>
      <c r="N1161" s="171">
        <v>1080</v>
      </c>
      <c r="O1161" s="16">
        <v>462</v>
      </c>
      <c r="P1161" s="13">
        <v>2310</v>
      </c>
      <c r="Q1161" s="16">
        <v>0</v>
      </c>
      <c r="R1161" s="13">
        <v>0</v>
      </c>
      <c r="S1161" s="16">
        <v>275.87</v>
      </c>
      <c r="T1161" s="13">
        <v>1379.35</v>
      </c>
      <c r="U1161" s="16">
        <v>0</v>
      </c>
      <c r="V1161" s="13">
        <v>0</v>
      </c>
    </row>
    <row r="1162" spans="1:22" ht="15" customHeight="1" x14ac:dyDescent="0.25">
      <c r="A1162" s="5" t="s">
        <v>2285</v>
      </c>
      <c r="B1162" s="6" t="s">
        <v>2286</v>
      </c>
      <c r="C1162" s="5" t="s">
        <v>2287</v>
      </c>
      <c r="D1162" s="6"/>
      <c r="E1162" s="6" t="s">
        <v>504</v>
      </c>
      <c r="F1162" s="229">
        <v>4</v>
      </c>
      <c r="I1162" s="16">
        <v>1671</v>
      </c>
      <c r="J1162" s="13">
        <v>6684</v>
      </c>
      <c r="K1162" s="16">
        <v>216</v>
      </c>
      <c r="L1162" s="13">
        <v>864</v>
      </c>
      <c r="M1162" s="16">
        <v>216</v>
      </c>
      <c r="N1162" s="171">
        <v>864</v>
      </c>
      <c r="O1162" s="16">
        <v>462</v>
      </c>
      <c r="P1162" s="13">
        <v>1848</v>
      </c>
      <c r="Q1162" s="16">
        <v>0</v>
      </c>
      <c r="R1162" s="13">
        <v>0</v>
      </c>
      <c r="S1162" s="16">
        <v>2069</v>
      </c>
      <c r="T1162" s="13">
        <v>8276</v>
      </c>
      <c r="U1162" s="16">
        <v>0</v>
      </c>
      <c r="V1162" s="13">
        <v>0</v>
      </c>
    </row>
    <row r="1163" spans="1:22" ht="15" customHeight="1" x14ac:dyDescent="0.25">
      <c r="A1163" s="5" t="s">
        <v>2288</v>
      </c>
      <c r="B1163" s="6" t="s">
        <v>2289</v>
      </c>
      <c r="C1163" s="5" t="s">
        <v>2211</v>
      </c>
      <c r="D1163" s="6"/>
      <c r="E1163" s="6" t="s">
        <v>504</v>
      </c>
      <c r="F1163" s="229">
        <v>2</v>
      </c>
      <c r="I1163" s="16">
        <v>112</v>
      </c>
      <c r="J1163" s="13">
        <v>224</v>
      </c>
      <c r="K1163" s="16">
        <v>216</v>
      </c>
      <c r="L1163" s="13">
        <v>432</v>
      </c>
      <c r="M1163" s="16">
        <v>216</v>
      </c>
      <c r="N1163" s="171">
        <v>432</v>
      </c>
      <c r="O1163" s="16">
        <v>174</v>
      </c>
      <c r="P1163" s="13">
        <v>348</v>
      </c>
      <c r="Q1163" s="16">
        <v>0</v>
      </c>
      <c r="R1163" s="13">
        <v>0</v>
      </c>
      <c r="S1163" s="16">
        <v>137.93</v>
      </c>
      <c r="T1163" s="13">
        <v>275.86</v>
      </c>
      <c r="U1163" s="16">
        <v>0</v>
      </c>
      <c r="V1163" s="13">
        <v>0</v>
      </c>
    </row>
    <row r="1164" spans="1:22" ht="15" customHeight="1" x14ac:dyDescent="0.25">
      <c r="A1164" s="5" t="s">
        <v>2290</v>
      </c>
      <c r="B1164" s="6" t="s">
        <v>2291</v>
      </c>
      <c r="C1164" s="5" t="s">
        <v>2214</v>
      </c>
      <c r="D1164" s="6"/>
      <c r="E1164" s="6" t="s">
        <v>504</v>
      </c>
      <c r="F1164" s="229">
        <v>4</v>
      </c>
      <c r="I1164" s="16">
        <v>223</v>
      </c>
      <c r="J1164" s="13">
        <v>892</v>
      </c>
      <c r="K1164" s="16">
        <v>360</v>
      </c>
      <c r="L1164" s="13">
        <v>1440</v>
      </c>
      <c r="M1164" s="16">
        <v>360</v>
      </c>
      <c r="N1164" s="171">
        <v>1440</v>
      </c>
      <c r="O1164" s="16">
        <v>174</v>
      </c>
      <c r="P1164" s="13">
        <v>696</v>
      </c>
      <c r="Q1164" s="16">
        <v>0</v>
      </c>
      <c r="R1164" s="13">
        <v>0</v>
      </c>
      <c r="S1164" s="16">
        <v>275.87</v>
      </c>
      <c r="T1164" s="13">
        <v>1103.48</v>
      </c>
      <c r="U1164" s="16">
        <v>0</v>
      </c>
      <c r="V1164" s="13">
        <v>0</v>
      </c>
    </row>
    <row r="1165" spans="1:22" ht="15" customHeight="1" x14ac:dyDescent="0.25">
      <c r="A1165" s="5" t="s">
        <v>2292</v>
      </c>
      <c r="B1165" s="6" t="s">
        <v>2293</v>
      </c>
      <c r="C1165" s="5" t="s">
        <v>2217</v>
      </c>
      <c r="D1165" s="6"/>
      <c r="E1165" s="6" t="s">
        <v>504</v>
      </c>
      <c r="F1165" s="229">
        <v>5</v>
      </c>
      <c r="I1165" s="16">
        <v>557</v>
      </c>
      <c r="J1165" s="13">
        <v>2785</v>
      </c>
      <c r="K1165" s="16">
        <v>576</v>
      </c>
      <c r="L1165" s="13">
        <v>2880</v>
      </c>
      <c r="M1165" s="16">
        <v>576</v>
      </c>
      <c r="N1165" s="171">
        <v>2880</v>
      </c>
      <c r="O1165" s="16">
        <v>462</v>
      </c>
      <c r="P1165" s="13">
        <v>2310</v>
      </c>
      <c r="Q1165" s="16">
        <v>0</v>
      </c>
      <c r="R1165" s="13">
        <v>0</v>
      </c>
      <c r="S1165" s="16">
        <v>689.67</v>
      </c>
      <c r="T1165" s="13">
        <v>3448.35</v>
      </c>
      <c r="U1165" s="16">
        <v>0</v>
      </c>
      <c r="V1165" s="13">
        <v>0</v>
      </c>
    </row>
    <row r="1166" spans="1:22" ht="15" customHeight="1" x14ac:dyDescent="0.25">
      <c r="A1166" s="5" t="s">
        <v>2294</v>
      </c>
      <c r="B1166" s="6" t="s">
        <v>2295</v>
      </c>
      <c r="C1166" s="5" t="s">
        <v>2220</v>
      </c>
      <c r="D1166" s="6"/>
      <c r="E1166" s="6" t="s">
        <v>504</v>
      </c>
      <c r="F1166" s="229">
        <v>2</v>
      </c>
      <c r="I1166" s="16">
        <v>1114</v>
      </c>
      <c r="J1166" s="13">
        <v>2228</v>
      </c>
      <c r="K1166" s="16">
        <v>576</v>
      </c>
      <c r="L1166" s="13">
        <v>1152</v>
      </c>
      <c r="M1166" s="16">
        <v>576</v>
      </c>
      <c r="N1166" s="171">
        <v>1152</v>
      </c>
      <c r="O1166" s="16">
        <v>1386</v>
      </c>
      <c r="P1166" s="13">
        <v>2772</v>
      </c>
      <c r="Q1166" s="16">
        <v>0</v>
      </c>
      <c r="R1166" s="13">
        <v>0</v>
      </c>
      <c r="S1166" s="16">
        <v>1379.33</v>
      </c>
      <c r="T1166" s="13">
        <v>2758.66</v>
      </c>
      <c r="U1166" s="16">
        <v>0</v>
      </c>
      <c r="V1166" s="13">
        <v>0</v>
      </c>
    </row>
    <row r="1167" spans="1:22" ht="15" customHeight="1" x14ac:dyDescent="0.25">
      <c r="A1167" s="5" t="s">
        <v>2296</v>
      </c>
      <c r="B1167" s="6" t="s">
        <v>2297</v>
      </c>
      <c r="C1167" s="5" t="s">
        <v>2223</v>
      </c>
      <c r="D1167" s="6"/>
      <c r="E1167" s="6" t="s">
        <v>504</v>
      </c>
      <c r="F1167" s="229">
        <v>3</v>
      </c>
      <c r="I1167" s="16">
        <v>223</v>
      </c>
      <c r="J1167" s="13">
        <v>669</v>
      </c>
      <c r="K1167" s="16">
        <v>216</v>
      </c>
      <c r="L1167" s="13">
        <v>648</v>
      </c>
      <c r="M1167" s="16">
        <v>216</v>
      </c>
      <c r="N1167" s="171">
        <v>648</v>
      </c>
      <c r="O1167" s="16">
        <v>347</v>
      </c>
      <c r="P1167" s="13">
        <v>1041</v>
      </c>
      <c r="Q1167" s="16">
        <v>0</v>
      </c>
      <c r="R1167" s="13">
        <v>0</v>
      </c>
      <c r="S1167" s="16">
        <v>275.87</v>
      </c>
      <c r="T1167" s="13">
        <v>827.61</v>
      </c>
      <c r="U1167" s="16">
        <v>0</v>
      </c>
      <c r="V1167" s="13">
        <v>0</v>
      </c>
    </row>
    <row r="1168" spans="1:22" ht="15" customHeight="1" x14ac:dyDescent="0.25">
      <c r="A1168" s="5" t="s">
        <v>2298</v>
      </c>
      <c r="B1168" s="6" t="s">
        <v>2299</v>
      </c>
      <c r="C1168" s="5" t="s">
        <v>2226</v>
      </c>
      <c r="D1168" s="6"/>
      <c r="E1168" s="6" t="s">
        <v>504</v>
      </c>
      <c r="F1168" s="229">
        <v>8</v>
      </c>
      <c r="I1168" s="16">
        <v>223</v>
      </c>
      <c r="J1168" s="13">
        <v>1784</v>
      </c>
      <c r="K1168" s="16">
        <v>216</v>
      </c>
      <c r="L1168" s="13">
        <v>1728</v>
      </c>
      <c r="M1168" s="16">
        <v>216</v>
      </c>
      <c r="N1168" s="171">
        <v>1728</v>
      </c>
      <c r="O1168" s="16">
        <v>174</v>
      </c>
      <c r="P1168" s="13">
        <v>1392</v>
      </c>
      <c r="Q1168" s="16">
        <v>0</v>
      </c>
      <c r="R1168" s="13">
        <v>0</v>
      </c>
      <c r="S1168" s="16">
        <v>275.87</v>
      </c>
      <c r="T1168" s="13">
        <v>2206.96</v>
      </c>
      <c r="U1168" s="16">
        <v>0</v>
      </c>
      <c r="V1168" s="13">
        <v>0</v>
      </c>
    </row>
    <row r="1169" spans="1:22" ht="15" customHeight="1" x14ac:dyDescent="0.25">
      <c r="A1169" s="5" t="s">
        <v>2300</v>
      </c>
      <c r="B1169" s="6" t="s">
        <v>2301</v>
      </c>
      <c r="C1169" s="5" t="s">
        <v>2229</v>
      </c>
      <c r="D1169" s="6"/>
      <c r="E1169" s="6" t="s">
        <v>504</v>
      </c>
      <c r="F1169" s="229">
        <v>1</v>
      </c>
      <c r="I1169" s="16">
        <v>1114</v>
      </c>
      <c r="J1169" s="13">
        <v>1114</v>
      </c>
      <c r="K1169" s="16">
        <v>360</v>
      </c>
      <c r="L1169" s="13">
        <v>360</v>
      </c>
      <c r="M1169" s="16">
        <v>360</v>
      </c>
      <c r="N1169" s="171">
        <v>360</v>
      </c>
      <c r="O1169" s="16">
        <v>113</v>
      </c>
      <c r="P1169" s="13">
        <v>113</v>
      </c>
      <c r="Q1169" s="16">
        <v>0</v>
      </c>
      <c r="R1169" s="13">
        <v>0</v>
      </c>
      <c r="S1169" s="16">
        <v>1379.33</v>
      </c>
      <c r="T1169" s="13">
        <v>1379.33</v>
      </c>
      <c r="U1169" s="16">
        <v>0</v>
      </c>
      <c r="V1169" s="13">
        <v>0</v>
      </c>
    </row>
    <row r="1170" spans="1:22" ht="15" customHeight="1" x14ac:dyDescent="0.25">
      <c r="A1170" s="5" t="s">
        <v>2302</v>
      </c>
      <c r="B1170" s="6" t="s">
        <v>2303</v>
      </c>
      <c r="C1170" s="5" t="s">
        <v>2304</v>
      </c>
      <c r="D1170" s="6"/>
      <c r="E1170" s="6" t="s">
        <v>504</v>
      </c>
      <c r="F1170" s="229">
        <v>2</v>
      </c>
      <c r="I1170" s="16">
        <v>391</v>
      </c>
      <c r="J1170" s="13">
        <v>782</v>
      </c>
      <c r="K1170" s="16">
        <v>288</v>
      </c>
      <c r="L1170" s="13">
        <v>576</v>
      </c>
      <c r="M1170" s="16">
        <v>288</v>
      </c>
      <c r="N1170" s="171">
        <v>576</v>
      </c>
      <c r="O1170" s="16">
        <v>53</v>
      </c>
      <c r="P1170" s="13">
        <v>106</v>
      </c>
      <c r="Q1170" s="16">
        <v>0</v>
      </c>
      <c r="R1170" s="13">
        <v>0</v>
      </c>
      <c r="S1170" s="16">
        <v>483.28</v>
      </c>
      <c r="T1170" s="13">
        <v>966.56</v>
      </c>
      <c r="U1170" s="16">
        <v>0</v>
      </c>
      <c r="V1170" s="13">
        <v>0</v>
      </c>
    </row>
    <row r="1171" spans="1:22" ht="15" customHeight="1" x14ac:dyDescent="0.25">
      <c r="A1171" s="5" t="s">
        <v>2305</v>
      </c>
      <c r="B1171" s="6" t="s">
        <v>2306</v>
      </c>
      <c r="C1171" s="5" t="s">
        <v>2235</v>
      </c>
      <c r="D1171" s="6"/>
      <c r="E1171" s="6" t="s">
        <v>504</v>
      </c>
      <c r="F1171" s="229">
        <v>2</v>
      </c>
      <c r="I1171" s="16">
        <v>502</v>
      </c>
      <c r="J1171" s="13">
        <v>1004</v>
      </c>
      <c r="K1171" s="16">
        <v>432</v>
      </c>
      <c r="L1171" s="13">
        <v>864</v>
      </c>
      <c r="M1171" s="16">
        <v>432</v>
      </c>
      <c r="N1171" s="171">
        <v>864</v>
      </c>
      <c r="O1171" s="16">
        <v>300</v>
      </c>
      <c r="P1171" s="13">
        <v>600</v>
      </c>
      <c r="Q1171" s="16">
        <v>0</v>
      </c>
      <c r="R1171" s="13">
        <v>0</v>
      </c>
      <c r="S1171" s="16">
        <v>621.21</v>
      </c>
      <c r="T1171" s="13">
        <v>1242.42</v>
      </c>
      <c r="U1171" s="16">
        <v>0</v>
      </c>
      <c r="V1171" s="13">
        <v>0</v>
      </c>
    </row>
    <row r="1172" spans="1:22" ht="15" customHeight="1" x14ac:dyDescent="0.25">
      <c r="A1172" s="5" t="s">
        <v>2307</v>
      </c>
      <c r="B1172" s="6" t="s">
        <v>2308</v>
      </c>
      <c r="C1172" s="5" t="s">
        <v>2238</v>
      </c>
      <c r="D1172" s="6"/>
      <c r="E1172" s="6" t="s">
        <v>504</v>
      </c>
      <c r="F1172" s="229">
        <v>2</v>
      </c>
      <c r="I1172" s="16">
        <v>1337</v>
      </c>
      <c r="J1172" s="13">
        <v>2674</v>
      </c>
      <c r="K1172" s="16">
        <v>432</v>
      </c>
      <c r="L1172" s="13">
        <v>864</v>
      </c>
      <c r="M1172" s="16">
        <v>432</v>
      </c>
      <c r="N1172" s="171">
        <v>864</v>
      </c>
      <c r="O1172" s="16">
        <v>901</v>
      </c>
      <c r="P1172" s="13">
        <v>1802</v>
      </c>
      <c r="Q1172" s="16">
        <v>0</v>
      </c>
      <c r="R1172" s="13">
        <v>0</v>
      </c>
      <c r="S1172" s="16">
        <v>1655.2</v>
      </c>
      <c r="T1172" s="13">
        <v>3310.4</v>
      </c>
      <c r="U1172" s="16">
        <v>0</v>
      </c>
      <c r="V1172" s="13">
        <v>0</v>
      </c>
    </row>
    <row r="1173" spans="1:22" ht="15" customHeight="1" x14ac:dyDescent="0.25">
      <c r="A1173" s="5" t="s">
        <v>2309</v>
      </c>
      <c r="B1173" s="6" t="s">
        <v>2310</v>
      </c>
      <c r="C1173" s="5" t="s">
        <v>2241</v>
      </c>
      <c r="D1173" s="6"/>
      <c r="E1173" s="6" t="s">
        <v>504</v>
      </c>
      <c r="F1173" s="229">
        <v>2</v>
      </c>
      <c r="I1173" s="16">
        <v>335</v>
      </c>
      <c r="J1173" s="13">
        <v>670</v>
      </c>
      <c r="K1173" s="16">
        <v>288</v>
      </c>
      <c r="L1173" s="13">
        <v>576</v>
      </c>
      <c r="M1173" s="16">
        <v>288</v>
      </c>
      <c r="N1173" s="171">
        <v>576</v>
      </c>
      <c r="O1173" s="16">
        <v>53</v>
      </c>
      <c r="P1173" s="13">
        <v>106</v>
      </c>
      <c r="Q1173" s="16">
        <v>0</v>
      </c>
      <c r="R1173" s="13">
        <v>0</v>
      </c>
      <c r="S1173" s="16">
        <v>413.8</v>
      </c>
      <c r="T1173" s="13">
        <v>827.6</v>
      </c>
      <c r="U1173" s="16">
        <v>0</v>
      </c>
      <c r="V1173" s="13">
        <v>0</v>
      </c>
    </row>
    <row r="1174" spans="1:22" ht="15" customHeight="1" x14ac:dyDescent="0.25">
      <c r="A1174" s="5" t="s">
        <v>2311</v>
      </c>
      <c r="B1174" s="6" t="s">
        <v>2312</v>
      </c>
      <c r="C1174" s="5" t="s">
        <v>2247</v>
      </c>
      <c r="D1174" s="6"/>
      <c r="E1174" s="6" t="s">
        <v>504</v>
      </c>
      <c r="F1174" s="229">
        <v>1</v>
      </c>
      <c r="I1174" s="16">
        <v>502</v>
      </c>
      <c r="J1174" s="13">
        <v>502</v>
      </c>
      <c r="K1174" s="16">
        <v>360</v>
      </c>
      <c r="L1174" s="13">
        <v>360</v>
      </c>
      <c r="M1174" s="16">
        <v>360</v>
      </c>
      <c r="N1174" s="171">
        <v>360</v>
      </c>
      <c r="O1174" s="16">
        <v>113</v>
      </c>
      <c r="P1174" s="13">
        <v>113</v>
      </c>
      <c r="Q1174" s="16">
        <v>0</v>
      </c>
      <c r="R1174" s="13">
        <v>0</v>
      </c>
      <c r="S1174" s="16">
        <v>621.21</v>
      </c>
      <c r="T1174" s="13">
        <v>621.21</v>
      </c>
      <c r="U1174" s="16">
        <v>0</v>
      </c>
      <c r="V1174" s="13">
        <v>0</v>
      </c>
    </row>
    <row r="1175" spans="1:22" ht="15" customHeight="1" x14ac:dyDescent="0.25">
      <c r="A1175" s="5" t="s">
        <v>2313</v>
      </c>
      <c r="B1175" s="6" t="s">
        <v>2314</v>
      </c>
      <c r="C1175" s="5" t="s">
        <v>2250</v>
      </c>
      <c r="D1175" s="6"/>
      <c r="E1175" s="6" t="s">
        <v>504</v>
      </c>
      <c r="F1175" s="229">
        <v>1</v>
      </c>
      <c r="I1175" s="16">
        <v>279</v>
      </c>
      <c r="J1175" s="13">
        <v>279</v>
      </c>
      <c r="K1175" s="16">
        <v>360</v>
      </c>
      <c r="L1175" s="13">
        <v>360</v>
      </c>
      <c r="M1175" s="16">
        <v>360</v>
      </c>
      <c r="N1175" s="171">
        <v>360</v>
      </c>
      <c r="O1175" s="16">
        <v>180</v>
      </c>
      <c r="P1175" s="13">
        <v>180</v>
      </c>
      <c r="Q1175" s="16">
        <v>0</v>
      </c>
      <c r="R1175" s="13">
        <v>0</v>
      </c>
      <c r="S1175" s="16">
        <v>345.34</v>
      </c>
      <c r="T1175" s="13">
        <v>345.34</v>
      </c>
      <c r="U1175" s="16">
        <v>0</v>
      </c>
      <c r="V1175" s="13">
        <v>0</v>
      </c>
    </row>
    <row r="1176" spans="1:22" ht="15" customHeight="1" x14ac:dyDescent="0.25">
      <c r="A1176" s="5" t="s">
        <v>2315</v>
      </c>
      <c r="B1176" s="6" t="s">
        <v>2316</v>
      </c>
      <c r="C1176" s="5" t="s">
        <v>2253</v>
      </c>
      <c r="D1176" s="6"/>
      <c r="E1176" s="6" t="s">
        <v>504</v>
      </c>
      <c r="F1176" s="229">
        <v>1</v>
      </c>
      <c r="I1176" s="16">
        <v>246</v>
      </c>
      <c r="J1176" s="13">
        <v>246</v>
      </c>
      <c r="K1176" s="16">
        <v>288</v>
      </c>
      <c r="L1176" s="13">
        <v>288</v>
      </c>
      <c r="M1176" s="16">
        <v>288</v>
      </c>
      <c r="N1176" s="171">
        <v>288</v>
      </c>
      <c r="O1176" s="16">
        <v>151</v>
      </c>
      <c r="P1176" s="13">
        <v>151</v>
      </c>
      <c r="Q1176" s="16">
        <v>0</v>
      </c>
      <c r="R1176" s="13">
        <v>0</v>
      </c>
      <c r="S1176" s="16">
        <v>303.45</v>
      </c>
      <c r="T1176" s="13">
        <v>303.45</v>
      </c>
      <c r="U1176" s="16">
        <v>0</v>
      </c>
      <c r="V1176" s="13">
        <v>0</v>
      </c>
    </row>
    <row r="1177" spans="1:22" ht="15" customHeight="1" x14ac:dyDescent="0.25">
      <c r="A1177" s="5" t="s">
        <v>2317</v>
      </c>
      <c r="B1177" s="6" t="s">
        <v>2318</v>
      </c>
      <c r="C1177" s="5" t="s">
        <v>2256</v>
      </c>
      <c r="D1177" s="6"/>
      <c r="E1177" s="6" t="s">
        <v>504</v>
      </c>
      <c r="F1177" s="229">
        <v>1</v>
      </c>
      <c r="I1177" s="16">
        <v>502</v>
      </c>
      <c r="J1177" s="13">
        <v>502</v>
      </c>
      <c r="K1177" s="16">
        <v>432</v>
      </c>
      <c r="L1177" s="13">
        <v>432</v>
      </c>
      <c r="M1177" s="16">
        <v>432</v>
      </c>
      <c r="N1177" s="171">
        <v>432</v>
      </c>
      <c r="O1177" s="16">
        <v>405</v>
      </c>
      <c r="P1177" s="13">
        <v>405</v>
      </c>
      <c r="Q1177" s="16">
        <v>0</v>
      </c>
      <c r="R1177" s="13">
        <v>0</v>
      </c>
      <c r="S1177" s="16">
        <v>621.21</v>
      </c>
      <c r="T1177" s="13">
        <v>621.21</v>
      </c>
      <c r="U1177" s="16">
        <v>0</v>
      </c>
      <c r="V1177" s="13">
        <v>0</v>
      </c>
    </row>
    <row r="1178" spans="1:22" ht="15" customHeight="1" x14ac:dyDescent="0.25">
      <c r="A1178" s="5" t="s">
        <v>2319</v>
      </c>
      <c r="B1178" s="6" t="s">
        <v>2320</v>
      </c>
      <c r="C1178" s="5" t="s">
        <v>2259</v>
      </c>
      <c r="D1178" s="6"/>
      <c r="E1178" s="6" t="s">
        <v>504</v>
      </c>
      <c r="F1178" s="229">
        <v>1</v>
      </c>
      <c r="I1178" s="16">
        <v>1671</v>
      </c>
      <c r="J1178" s="13">
        <v>1671</v>
      </c>
      <c r="K1178" s="16">
        <v>12000</v>
      </c>
      <c r="L1178" s="13">
        <v>12000</v>
      </c>
      <c r="M1178" s="16">
        <v>12000</v>
      </c>
      <c r="N1178" s="171">
        <v>12000</v>
      </c>
      <c r="O1178" s="16">
        <v>6930</v>
      </c>
      <c r="P1178" s="13">
        <v>6930</v>
      </c>
      <c r="Q1178" s="16">
        <v>0</v>
      </c>
      <c r="R1178" s="13">
        <v>0</v>
      </c>
      <c r="S1178" s="16">
        <v>2069</v>
      </c>
      <c r="T1178" s="13">
        <v>2069</v>
      </c>
      <c r="U1178" s="16">
        <v>0</v>
      </c>
      <c r="V1178" s="13">
        <v>0</v>
      </c>
    </row>
    <row r="1179" spans="1:22" ht="15" customHeight="1" x14ac:dyDescent="0.25">
      <c r="A1179" s="5" t="s">
        <v>2321</v>
      </c>
      <c r="B1179" s="6" t="s">
        <v>2322</v>
      </c>
      <c r="C1179" s="5" t="s">
        <v>2262</v>
      </c>
      <c r="D1179" s="6"/>
      <c r="E1179" s="6" t="s">
        <v>504</v>
      </c>
      <c r="F1179" s="229">
        <v>1</v>
      </c>
      <c r="I1179" s="16">
        <v>170</v>
      </c>
      <c r="J1179" s="13">
        <v>170</v>
      </c>
      <c r="K1179" s="16">
        <v>216</v>
      </c>
      <c r="L1179" s="13">
        <v>216</v>
      </c>
      <c r="M1179" s="16">
        <v>216</v>
      </c>
      <c r="N1179" s="171">
        <v>216</v>
      </c>
      <c r="O1179" s="16">
        <v>231</v>
      </c>
      <c r="P1179" s="13">
        <v>231</v>
      </c>
      <c r="Q1179" s="16">
        <v>0</v>
      </c>
      <c r="R1179" s="13">
        <v>0</v>
      </c>
      <c r="S1179" s="16">
        <v>209.45</v>
      </c>
      <c r="T1179" s="13">
        <v>209.45</v>
      </c>
      <c r="U1179" s="16">
        <v>0</v>
      </c>
      <c r="V1179" s="13">
        <v>0</v>
      </c>
    </row>
    <row r="1180" spans="1:22" ht="15" customHeight="1" x14ac:dyDescent="0.25">
      <c r="A1180" s="1"/>
      <c r="B1180" s="4" t="s">
        <v>32</v>
      </c>
      <c r="C1180" s="8" t="s">
        <v>33</v>
      </c>
      <c r="I1180" s="245"/>
      <c r="J1180" s="245"/>
      <c r="K1180" s="245"/>
      <c r="L1180" s="245"/>
      <c r="M1180" s="245"/>
      <c r="N1180" s="245"/>
      <c r="O1180" s="245"/>
      <c r="P1180" s="245"/>
      <c r="Q1180" s="245"/>
      <c r="R1180" s="245"/>
      <c r="S1180" s="245"/>
      <c r="T1180" s="245"/>
      <c r="U1180" s="245"/>
      <c r="V1180" s="245"/>
    </row>
    <row r="1181" spans="1:22" ht="15" customHeight="1" x14ac:dyDescent="0.25">
      <c r="A1181" s="5" t="s">
        <v>2323</v>
      </c>
      <c r="B1181" s="6" t="s">
        <v>35</v>
      </c>
      <c r="C1181" s="5" t="s">
        <v>2324</v>
      </c>
      <c r="I1181" s="245"/>
      <c r="J1181" s="245"/>
      <c r="K1181" s="245"/>
      <c r="L1181" s="245"/>
      <c r="M1181" s="245"/>
      <c r="N1181" s="245"/>
      <c r="O1181" s="245"/>
      <c r="P1181" s="245"/>
      <c r="Q1181" s="245"/>
      <c r="R1181" s="245"/>
      <c r="S1181" s="245"/>
      <c r="T1181" s="245"/>
      <c r="U1181" s="245"/>
      <c r="V1181" s="245"/>
    </row>
    <row r="1182" spans="1:22" ht="15" customHeight="1" x14ac:dyDescent="0.25">
      <c r="A1182" s="5" t="s">
        <v>2325</v>
      </c>
      <c r="B1182" s="6" t="s">
        <v>35</v>
      </c>
      <c r="C1182" s="5" t="s">
        <v>1804</v>
      </c>
      <c r="I1182" s="245"/>
      <c r="J1182" s="245"/>
      <c r="K1182" s="245"/>
      <c r="L1182" s="245"/>
      <c r="M1182" s="245"/>
      <c r="N1182" s="245"/>
      <c r="O1182" s="245"/>
      <c r="P1182" s="245"/>
      <c r="Q1182" s="245"/>
      <c r="R1182" s="245"/>
      <c r="S1182" s="245"/>
      <c r="T1182" s="245"/>
      <c r="U1182" s="245"/>
      <c r="V1182" s="245"/>
    </row>
    <row r="1183" spans="1:22" ht="45" customHeight="1" x14ac:dyDescent="0.25">
      <c r="A1183" s="1"/>
      <c r="B1183" s="4" t="s">
        <v>68</v>
      </c>
      <c r="C1183" s="8" t="s">
        <v>69</v>
      </c>
      <c r="D1183" s="4" t="s">
        <v>70</v>
      </c>
      <c r="E1183" s="4" t="s">
        <v>71</v>
      </c>
      <c r="F1183" s="228" t="s">
        <v>72</v>
      </c>
      <c r="I1183" s="14" t="s">
        <v>73</v>
      </c>
      <c r="J1183" s="15" t="s">
        <v>28</v>
      </c>
      <c r="K1183" s="14" t="s">
        <v>73</v>
      </c>
      <c r="L1183" s="15" t="s">
        <v>28</v>
      </c>
      <c r="M1183" s="14" t="s">
        <v>73</v>
      </c>
      <c r="N1183" s="172" t="s">
        <v>28</v>
      </c>
      <c r="O1183" s="14" t="s">
        <v>73</v>
      </c>
      <c r="P1183" s="15" t="s">
        <v>28</v>
      </c>
      <c r="Q1183" s="14" t="s">
        <v>73</v>
      </c>
      <c r="R1183" s="15" t="s">
        <v>28</v>
      </c>
      <c r="S1183" s="14" t="s">
        <v>73</v>
      </c>
      <c r="T1183" s="15" t="s">
        <v>28</v>
      </c>
      <c r="U1183" s="14" t="s">
        <v>73</v>
      </c>
      <c r="V1183" s="15" t="s">
        <v>28</v>
      </c>
    </row>
    <row r="1184" spans="1:22" ht="15" customHeight="1" x14ac:dyDescent="0.25">
      <c r="A1184" s="5" t="s">
        <v>2326</v>
      </c>
      <c r="B1184" s="6" t="s">
        <v>2327</v>
      </c>
      <c r="C1184" s="5" t="s">
        <v>2328</v>
      </c>
      <c r="D1184" s="6"/>
      <c r="E1184" s="6" t="s">
        <v>504</v>
      </c>
      <c r="F1184" s="229">
        <v>1</v>
      </c>
      <c r="I1184" s="16">
        <v>410025</v>
      </c>
      <c r="J1184" s="13">
        <v>410025</v>
      </c>
      <c r="K1184" s="16">
        <v>524400</v>
      </c>
      <c r="L1184" s="13">
        <v>524400</v>
      </c>
      <c r="M1184" s="16">
        <v>524400</v>
      </c>
      <c r="N1184" s="171">
        <v>524400</v>
      </c>
      <c r="O1184" s="16">
        <v>250802</v>
      </c>
      <c r="P1184" s="13">
        <v>250802</v>
      </c>
      <c r="Q1184" s="16">
        <v>244695</v>
      </c>
      <c r="R1184" s="13">
        <v>244695</v>
      </c>
      <c r="S1184" s="16">
        <v>507797.87</v>
      </c>
      <c r="T1184" s="13">
        <v>507797.87</v>
      </c>
      <c r="U1184" s="16">
        <v>0</v>
      </c>
      <c r="V1184" s="13">
        <v>0</v>
      </c>
    </row>
    <row r="1185" spans="1:22" ht="15" customHeight="1" x14ac:dyDescent="0.25">
      <c r="A1185" s="5" t="s">
        <v>2329</v>
      </c>
      <c r="B1185" s="6" t="s">
        <v>2330</v>
      </c>
      <c r="C1185" s="5" t="s">
        <v>2331</v>
      </c>
      <c r="D1185" s="6"/>
      <c r="E1185" s="6" t="s">
        <v>504</v>
      </c>
      <c r="F1185" s="229">
        <v>1</v>
      </c>
      <c r="I1185" s="16">
        <v>37620</v>
      </c>
      <c r="J1185" s="13">
        <v>37620</v>
      </c>
      <c r="K1185" s="16">
        <v>20700</v>
      </c>
      <c r="L1185" s="13">
        <v>20700</v>
      </c>
      <c r="M1185" s="16">
        <v>20700</v>
      </c>
      <c r="N1185" s="171">
        <v>20700</v>
      </c>
      <c r="O1185" s="16">
        <v>12763</v>
      </c>
      <c r="P1185" s="13">
        <v>12763</v>
      </c>
      <c r="Q1185" s="16">
        <v>6117</v>
      </c>
      <c r="R1185" s="13">
        <v>6117</v>
      </c>
      <c r="S1185" s="16">
        <v>46590.71</v>
      </c>
      <c r="T1185" s="13">
        <v>46590.71</v>
      </c>
      <c r="U1185" s="16">
        <v>0</v>
      </c>
      <c r="V1185" s="13">
        <v>0</v>
      </c>
    </row>
    <row r="1186" spans="1:22" ht="15" customHeight="1" x14ac:dyDescent="0.25">
      <c r="A1186" s="1"/>
      <c r="B1186" s="4" t="s">
        <v>32</v>
      </c>
      <c r="C1186" s="8" t="s">
        <v>33</v>
      </c>
      <c r="I1186" s="245"/>
      <c r="J1186" s="245"/>
      <c r="K1186" s="245"/>
      <c r="L1186" s="245"/>
      <c r="M1186" s="245"/>
      <c r="N1186" s="245"/>
      <c r="O1186" s="245"/>
      <c r="P1186" s="245"/>
      <c r="Q1186" s="245"/>
      <c r="R1186" s="245"/>
      <c r="S1186" s="245"/>
      <c r="T1186" s="245"/>
      <c r="U1186" s="245"/>
      <c r="V1186" s="245"/>
    </row>
    <row r="1187" spans="1:22" ht="15" customHeight="1" x14ac:dyDescent="0.25">
      <c r="A1187" s="5" t="s">
        <v>2332</v>
      </c>
      <c r="B1187" s="6" t="s">
        <v>2333</v>
      </c>
      <c r="C1187" s="5" t="s">
        <v>2334</v>
      </c>
      <c r="I1187" s="245"/>
      <c r="J1187" s="245"/>
      <c r="K1187" s="245"/>
      <c r="L1187" s="245"/>
      <c r="M1187" s="245"/>
      <c r="N1187" s="245"/>
      <c r="O1187" s="245"/>
      <c r="P1187" s="245"/>
      <c r="Q1187" s="245"/>
      <c r="R1187" s="245"/>
      <c r="S1187" s="245"/>
      <c r="T1187" s="245"/>
      <c r="U1187" s="245"/>
      <c r="V1187" s="245"/>
    </row>
    <row r="1188" spans="1:22" ht="45" customHeight="1" x14ac:dyDescent="0.25">
      <c r="A1188" s="1"/>
      <c r="B1188" s="4" t="s">
        <v>68</v>
      </c>
      <c r="C1188" s="8" t="s">
        <v>69</v>
      </c>
      <c r="D1188" s="4" t="s">
        <v>70</v>
      </c>
      <c r="E1188" s="4" t="s">
        <v>71</v>
      </c>
      <c r="F1188" s="228" t="s">
        <v>72</v>
      </c>
      <c r="I1188" s="14" t="s">
        <v>73</v>
      </c>
      <c r="J1188" s="15" t="s">
        <v>28</v>
      </c>
      <c r="K1188" s="14" t="s">
        <v>73</v>
      </c>
      <c r="L1188" s="15" t="s">
        <v>28</v>
      </c>
      <c r="M1188" s="14" t="s">
        <v>73</v>
      </c>
      <c r="N1188" s="172" t="s">
        <v>28</v>
      </c>
      <c r="O1188" s="14" t="s">
        <v>73</v>
      </c>
      <c r="P1188" s="15" t="s">
        <v>28</v>
      </c>
      <c r="Q1188" s="14" t="s">
        <v>73</v>
      </c>
      <c r="R1188" s="15" t="s">
        <v>28</v>
      </c>
      <c r="S1188" s="14" t="s">
        <v>73</v>
      </c>
      <c r="T1188" s="15" t="s">
        <v>28</v>
      </c>
      <c r="U1188" s="14" t="s">
        <v>73</v>
      </c>
      <c r="V1188" s="15" t="s">
        <v>28</v>
      </c>
    </row>
    <row r="1189" spans="1:22" ht="15" customHeight="1" x14ac:dyDescent="0.25">
      <c r="A1189" s="5" t="s">
        <v>2335</v>
      </c>
      <c r="B1189" s="6" t="s">
        <v>2333</v>
      </c>
      <c r="C1189" s="5" t="s">
        <v>2336</v>
      </c>
      <c r="D1189" s="6"/>
      <c r="E1189" s="6" t="s">
        <v>447</v>
      </c>
      <c r="F1189" s="229">
        <v>1</v>
      </c>
      <c r="I1189" s="16">
        <v>83532</v>
      </c>
      <c r="J1189" s="13">
        <v>83532</v>
      </c>
      <c r="K1189" s="16">
        <v>220800</v>
      </c>
      <c r="L1189" s="13">
        <v>220800</v>
      </c>
      <c r="M1189" s="16">
        <v>220800</v>
      </c>
      <c r="N1189" s="171">
        <v>220800</v>
      </c>
      <c r="O1189" s="16">
        <v>60060</v>
      </c>
      <c r="P1189" s="13">
        <v>60060</v>
      </c>
      <c r="Q1189" s="16">
        <v>203913</v>
      </c>
      <c r="R1189" s="13">
        <v>203913</v>
      </c>
      <c r="S1189" s="16">
        <v>103449.77</v>
      </c>
      <c r="T1189" s="13">
        <v>103449.77</v>
      </c>
      <c r="U1189" s="16">
        <v>0</v>
      </c>
      <c r="V1189" s="13">
        <v>0</v>
      </c>
    </row>
    <row r="1190" spans="1:22" ht="15" customHeight="1" x14ac:dyDescent="0.25">
      <c r="A1190" s="5" t="s">
        <v>2337</v>
      </c>
      <c r="B1190" s="6" t="s">
        <v>2338</v>
      </c>
      <c r="C1190" s="5" t="s">
        <v>2339</v>
      </c>
      <c r="D1190" s="6"/>
      <c r="E1190" s="6" t="s">
        <v>504</v>
      </c>
      <c r="F1190" s="229">
        <v>1</v>
      </c>
      <c r="I1190" s="16">
        <v>5569</v>
      </c>
      <c r="J1190" s="13">
        <v>5569</v>
      </c>
      <c r="K1190" s="16">
        <v>24500</v>
      </c>
      <c r="L1190" s="13">
        <v>24500</v>
      </c>
      <c r="M1190" s="16">
        <v>24500</v>
      </c>
      <c r="N1190" s="171">
        <v>24500</v>
      </c>
      <c r="O1190" s="16">
        <v>11695</v>
      </c>
      <c r="P1190" s="13">
        <v>11695</v>
      </c>
      <c r="Q1190" s="16">
        <v>5098</v>
      </c>
      <c r="R1190" s="13">
        <v>5098</v>
      </c>
      <c r="S1190" s="16">
        <v>6896.65</v>
      </c>
      <c r="T1190" s="13">
        <v>6896.65</v>
      </c>
      <c r="U1190" s="16">
        <v>0</v>
      </c>
      <c r="V1190" s="13">
        <v>0</v>
      </c>
    </row>
    <row r="1191" spans="1:22" ht="15" customHeight="1" x14ac:dyDescent="0.25">
      <c r="A1191" s="5" t="s">
        <v>2340</v>
      </c>
      <c r="B1191" s="6" t="s">
        <v>2341</v>
      </c>
      <c r="C1191" s="5" t="s">
        <v>2342</v>
      </c>
      <c r="D1191" s="6"/>
      <c r="E1191" s="6" t="s">
        <v>447</v>
      </c>
      <c r="F1191" s="229">
        <v>1</v>
      </c>
      <c r="I1191" s="16">
        <v>16707</v>
      </c>
      <c r="J1191" s="13">
        <v>16707</v>
      </c>
      <c r="K1191" s="16">
        <v>21740</v>
      </c>
      <c r="L1191" s="13">
        <v>21740</v>
      </c>
      <c r="M1191" s="16">
        <v>21740</v>
      </c>
      <c r="N1191" s="171">
        <v>21740</v>
      </c>
      <c r="O1191" s="16">
        <v>17325</v>
      </c>
      <c r="P1191" s="13">
        <v>17325</v>
      </c>
      <c r="Q1191" s="16">
        <v>7137</v>
      </c>
      <c r="R1191" s="13">
        <v>7137</v>
      </c>
      <c r="S1191" s="16">
        <v>20689.95</v>
      </c>
      <c r="T1191" s="13">
        <v>20689.95</v>
      </c>
      <c r="U1191" s="16">
        <v>0</v>
      </c>
      <c r="V1191" s="13">
        <v>0</v>
      </c>
    </row>
    <row r="1192" spans="1:22" ht="15" customHeight="1" x14ac:dyDescent="0.25">
      <c r="A1192" s="5" t="s">
        <v>2343</v>
      </c>
      <c r="B1192" s="6" t="s">
        <v>2344</v>
      </c>
      <c r="C1192" s="5" t="s">
        <v>2345</v>
      </c>
      <c r="D1192" s="6"/>
      <c r="E1192" s="6" t="s">
        <v>504</v>
      </c>
      <c r="F1192" s="229">
        <v>1</v>
      </c>
      <c r="I1192" s="16">
        <v>3899</v>
      </c>
      <c r="J1192" s="13">
        <v>3899</v>
      </c>
      <c r="K1192" s="16">
        <v>1034</v>
      </c>
      <c r="L1192" s="13">
        <v>1034</v>
      </c>
      <c r="M1192" s="16">
        <v>1034</v>
      </c>
      <c r="N1192" s="171">
        <v>1034</v>
      </c>
      <c r="O1192" s="16">
        <v>7361</v>
      </c>
      <c r="P1192" s="13">
        <v>7361</v>
      </c>
      <c r="Q1192" s="16">
        <v>2549</v>
      </c>
      <c r="R1192" s="13">
        <v>2549</v>
      </c>
      <c r="S1192" s="16">
        <v>4827.66</v>
      </c>
      <c r="T1192" s="13">
        <v>4827.66</v>
      </c>
      <c r="U1192" s="16">
        <v>0</v>
      </c>
      <c r="V1192" s="13">
        <v>0</v>
      </c>
    </row>
    <row r="1193" spans="1:22" ht="15" customHeight="1" x14ac:dyDescent="0.25">
      <c r="A1193" s="5" t="s">
        <v>2346</v>
      </c>
      <c r="B1193" s="6" t="s">
        <v>2347</v>
      </c>
      <c r="C1193" s="5" t="s">
        <v>2348</v>
      </c>
      <c r="D1193" s="6"/>
      <c r="E1193" s="6" t="s">
        <v>447</v>
      </c>
      <c r="F1193" s="229">
        <v>1</v>
      </c>
      <c r="I1193" s="16">
        <v>103125</v>
      </c>
      <c r="J1193" s="13">
        <v>103125</v>
      </c>
      <c r="K1193" s="16">
        <v>220800</v>
      </c>
      <c r="L1193" s="13">
        <v>220800</v>
      </c>
      <c r="M1193" s="16">
        <v>220800</v>
      </c>
      <c r="N1193" s="171">
        <v>220800</v>
      </c>
      <c r="O1193" s="16">
        <v>192807</v>
      </c>
      <c r="P1193" s="13">
        <v>192807</v>
      </c>
      <c r="Q1193" s="16">
        <v>29568</v>
      </c>
      <c r="R1193" s="13">
        <v>29568</v>
      </c>
      <c r="S1193" s="16">
        <v>127715.76</v>
      </c>
      <c r="T1193" s="13">
        <v>127715.76</v>
      </c>
      <c r="U1193" s="16">
        <v>0</v>
      </c>
      <c r="V1193" s="13">
        <v>0</v>
      </c>
    </row>
    <row r="1194" spans="1:22" ht="15" customHeight="1" x14ac:dyDescent="0.25">
      <c r="A1194" s="5" t="s">
        <v>2349</v>
      </c>
      <c r="B1194" s="6" t="s">
        <v>2350</v>
      </c>
      <c r="C1194" s="5" t="s">
        <v>2351</v>
      </c>
      <c r="D1194" s="6"/>
      <c r="E1194" s="6" t="s">
        <v>504</v>
      </c>
      <c r="F1194" s="229">
        <v>1</v>
      </c>
      <c r="I1194" s="16">
        <v>5012</v>
      </c>
      <c r="J1194" s="13">
        <v>5012</v>
      </c>
      <c r="K1194" s="16">
        <v>5520</v>
      </c>
      <c r="L1194" s="13">
        <v>5520</v>
      </c>
      <c r="M1194" s="16">
        <v>5520</v>
      </c>
      <c r="N1194" s="171">
        <v>5520</v>
      </c>
      <c r="O1194" s="16">
        <v>4967</v>
      </c>
      <c r="P1194" s="13">
        <v>4967</v>
      </c>
      <c r="Q1194" s="16">
        <v>1529</v>
      </c>
      <c r="R1194" s="13">
        <v>1529</v>
      </c>
      <c r="S1194" s="16">
        <v>6206.99</v>
      </c>
      <c r="T1194" s="13">
        <v>6206.99</v>
      </c>
      <c r="U1194" s="16">
        <v>0</v>
      </c>
      <c r="V1194" s="13">
        <v>0</v>
      </c>
    </row>
    <row r="1195" spans="1:22" ht="15" customHeight="1" x14ac:dyDescent="0.25">
      <c r="A1195" s="5" t="s">
        <v>2352</v>
      </c>
      <c r="B1195" s="6" t="s">
        <v>2353</v>
      </c>
      <c r="C1195" s="5" t="s">
        <v>2354</v>
      </c>
      <c r="D1195" s="6"/>
      <c r="E1195" s="6" t="s">
        <v>447</v>
      </c>
      <c r="F1195" s="229">
        <v>1</v>
      </c>
      <c r="I1195" s="16">
        <v>78375</v>
      </c>
      <c r="J1195" s="13">
        <v>78375</v>
      </c>
      <c r="K1195" s="16">
        <v>14400</v>
      </c>
      <c r="L1195" s="13">
        <v>14400</v>
      </c>
      <c r="M1195" s="16">
        <v>14400</v>
      </c>
      <c r="N1195" s="171">
        <v>14400</v>
      </c>
      <c r="O1195" s="16">
        <v>4043</v>
      </c>
      <c r="P1195" s="13">
        <v>4043</v>
      </c>
      <c r="Q1195" s="16">
        <v>1529</v>
      </c>
      <c r="R1195" s="13">
        <v>1529</v>
      </c>
      <c r="S1195" s="16">
        <v>97063.98</v>
      </c>
      <c r="T1195" s="13">
        <v>97063.98</v>
      </c>
      <c r="U1195" s="16">
        <v>0</v>
      </c>
      <c r="V1195" s="13">
        <v>0</v>
      </c>
    </row>
    <row r="1196" spans="1:22" ht="15" customHeight="1" x14ac:dyDescent="0.25">
      <c r="A1196" s="1"/>
      <c r="B1196" s="4" t="s">
        <v>32</v>
      </c>
      <c r="C1196" s="8" t="s">
        <v>33</v>
      </c>
      <c r="I1196" s="245"/>
      <c r="J1196" s="245"/>
      <c r="K1196" s="245"/>
      <c r="L1196" s="245"/>
      <c r="M1196" s="245"/>
      <c r="N1196" s="245"/>
      <c r="O1196" s="245"/>
      <c r="P1196" s="245"/>
      <c r="Q1196" s="245"/>
      <c r="R1196" s="245"/>
      <c r="S1196" s="245"/>
      <c r="T1196" s="245"/>
      <c r="U1196" s="245"/>
      <c r="V1196" s="245"/>
    </row>
    <row r="1197" spans="1:22" ht="15" customHeight="1" x14ac:dyDescent="0.25">
      <c r="A1197" s="5" t="s">
        <v>2355</v>
      </c>
      <c r="B1197" s="6" t="s">
        <v>2356</v>
      </c>
      <c r="C1197" s="5" t="s">
        <v>2357</v>
      </c>
      <c r="I1197" s="245"/>
      <c r="J1197" s="245"/>
      <c r="K1197" s="245"/>
      <c r="L1197" s="245"/>
      <c r="M1197" s="245"/>
      <c r="N1197" s="245"/>
      <c r="O1197" s="245"/>
      <c r="P1197" s="245"/>
      <c r="Q1197" s="245"/>
      <c r="R1197" s="245"/>
      <c r="S1197" s="245"/>
      <c r="T1197" s="245"/>
      <c r="U1197" s="245"/>
      <c r="V1197" s="245"/>
    </row>
    <row r="1198" spans="1:22" ht="45" customHeight="1" x14ac:dyDescent="0.25">
      <c r="A1198" s="1"/>
      <c r="B1198" s="4" t="s">
        <v>68</v>
      </c>
      <c r="C1198" s="8" t="s">
        <v>69</v>
      </c>
      <c r="D1198" s="4" t="s">
        <v>70</v>
      </c>
      <c r="E1198" s="4" t="s">
        <v>71</v>
      </c>
      <c r="F1198" s="228" t="s">
        <v>72</v>
      </c>
      <c r="I1198" s="14" t="s">
        <v>73</v>
      </c>
      <c r="J1198" s="15" t="s">
        <v>28</v>
      </c>
      <c r="K1198" s="14" t="s">
        <v>73</v>
      </c>
      <c r="L1198" s="15" t="s">
        <v>28</v>
      </c>
      <c r="M1198" s="14" t="s">
        <v>73</v>
      </c>
      <c r="N1198" s="172" t="s">
        <v>28</v>
      </c>
      <c r="O1198" s="14" t="s">
        <v>73</v>
      </c>
      <c r="P1198" s="15" t="s">
        <v>28</v>
      </c>
      <c r="Q1198" s="14" t="s">
        <v>73</v>
      </c>
      <c r="R1198" s="15" t="s">
        <v>28</v>
      </c>
      <c r="S1198" s="14" t="s">
        <v>73</v>
      </c>
      <c r="T1198" s="15" t="s">
        <v>28</v>
      </c>
      <c r="U1198" s="14" t="s">
        <v>73</v>
      </c>
      <c r="V1198" s="15" t="s">
        <v>28</v>
      </c>
    </row>
    <row r="1199" spans="1:22" ht="15" customHeight="1" x14ac:dyDescent="0.25">
      <c r="A1199" s="5" t="s">
        <v>2358</v>
      </c>
      <c r="B1199" s="6" t="s">
        <v>2356</v>
      </c>
      <c r="C1199" s="5" t="s">
        <v>2359</v>
      </c>
      <c r="D1199" s="6"/>
      <c r="E1199" s="6" t="s">
        <v>504</v>
      </c>
      <c r="F1199" s="229">
        <v>1</v>
      </c>
      <c r="I1199" s="16">
        <v>2673</v>
      </c>
      <c r="J1199" s="13">
        <v>2673</v>
      </c>
      <c r="K1199" s="16">
        <v>3174</v>
      </c>
      <c r="L1199" s="13">
        <v>3174</v>
      </c>
      <c r="M1199" s="16">
        <v>3174</v>
      </c>
      <c r="N1199" s="171">
        <v>3174</v>
      </c>
      <c r="O1199" s="16">
        <v>1271</v>
      </c>
      <c r="P1199" s="13">
        <v>1271</v>
      </c>
      <c r="Q1199" s="16">
        <v>968</v>
      </c>
      <c r="R1199" s="13">
        <v>968</v>
      </c>
      <c r="S1199" s="16">
        <v>3310.39</v>
      </c>
      <c r="T1199" s="13">
        <v>3310.39</v>
      </c>
      <c r="U1199" s="16">
        <v>0</v>
      </c>
      <c r="V1199" s="13">
        <v>0</v>
      </c>
    </row>
    <row r="1200" spans="1:22" ht="15" customHeight="1" x14ac:dyDescent="0.25">
      <c r="A1200" s="5" t="s">
        <v>2360</v>
      </c>
      <c r="B1200" s="6" t="s">
        <v>2361</v>
      </c>
      <c r="C1200" s="5" t="s">
        <v>2362</v>
      </c>
      <c r="D1200" s="6"/>
      <c r="E1200" s="6" t="s">
        <v>504</v>
      </c>
      <c r="F1200" s="229">
        <v>3</v>
      </c>
      <c r="I1200" s="16">
        <v>2428</v>
      </c>
      <c r="J1200" s="13">
        <v>7284</v>
      </c>
      <c r="K1200" s="16">
        <v>4126</v>
      </c>
      <c r="L1200" s="13">
        <v>12378</v>
      </c>
      <c r="M1200" s="16">
        <v>4126</v>
      </c>
      <c r="N1200" s="171">
        <v>12378</v>
      </c>
      <c r="O1200" s="16">
        <v>3090</v>
      </c>
      <c r="P1200" s="13">
        <v>9270</v>
      </c>
      <c r="Q1200" s="16">
        <v>3288</v>
      </c>
      <c r="R1200" s="13">
        <v>9864</v>
      </c>
      <c r="S1200" s="16">
        <v>3006.94</v>
      </c>
      <c r="T1200" s="13">
        <v>9020.82</v>
      </c>
      <c r="U1200" s="16">
        <v>0</v>
      </c>
      <c r="V1200" s="13">
        <v>0</v>
      </c>
    </row>
    <row r="1201" spans="1:22" ht="15" customHeight="1" x14ac:dyDescent="0.25">
      <c r="A1201" s="5" t="s">
        <v>2363</v>
      </c>
      <c r="B1201" s="6" t="s">
        <v>2364</v>
      </c>
      <c r="C1201" s="5" t="s">
        <v>2365</v>
      </c>
      <c r="D1201" s="6"/>
      <c r="E1201" s="6" t="s">
        <v>504</v>
      </c>
      <c r="F1201" s="229">
        <v>3</v>
      </c>
      <c r="I1201" s="16">
        <v>3564</v>
      </c>
      <c r="J1201" s="13">
        <v>10692</v>
      </c>
      <c r="K1201" s="16">
        <v>2070</v>
      </c>
      <c r="L1201" s="13">
        <v>6210</v>
      </c>
      <c r="M1201" s="16">
        <v>2070</v>
      </c>
      <c r="N1201" s="171">
        <v>6210</v>
      </c>
      <c r="O1201" s="16">
        <v>1305</v>
      </c>
      <c r="P1201" s="13">
        <v>3915</v>
      </c>
      <c r="Q1201" s="16">
        <v>1629</v>
      </c>
      <c r="R1201" s="13">
        <v>4887</v>
      </c>
      <c r="S1201" s="16">
        <v>4413.8599999999997</v>
      </c>
      <c r="T1201" s="13">
        <v>13241.58</v>
      </c>
      <c r="U1201" s="16">
        <v>0</v>
      </c>
      <c r="V1201" s="13">
        <v>0</v>
      </c>
    </row>
    <row r="1202" spans="1:22" ht="15" customHeight="1" x14ac:dyDescent="0.25">
      <c r="A1202" s="5" t="s">
        <v>2366</v>
      </c>
      <c r="B1202" s="6" t="s">
        <v>2367</v>
      </c>
      <c r="C1202" s="5" t="s">
        <v>2368</v>
      </c>
      <c r="D1202" s="6"/>
      <c r="E1202" s="6" t="s">
        <v>504</v>
      </c>
      <c r="F1202" s="229">
        <v>1</v>
      </c>
      <c r="I1202" s="16">
        <v>3453</v>
      </c>
      <c r="J1202" s="13">
        <v>3453</v>
      </c>
      <c r="K1202" s="16">
        <v>2760</v>
      </c>
      <c r="L1202" s="13">
        <v>2760</v>
      </c>
      <c r="M1202" s="16">
        <v>2760</v>
      </c>
      <c r="N1202" s="171">
        <v>2760</v>
      </c>
      <c r="O1202" s="16">
        <v>2772</v>
      </c>
      <c r="P1202" s="13">
        <v>2772</v>
      </c>
      <c r="Q1202" s="16">
        <v>458</v>
      </c>
      <c r="R1202" s="13">
        <v>458</v>
      </c>
      <c r="S1202" s="16">
        <v>4275.92</v>
      </c>
      <c r="T1202" s="13">
        <v>4275.92</v>
      </c>
      <c r="U1202" s="16">
        <v>0</v>
      </c>
      <c r="V1202" s="13">
        <v>0</v>
      </c>
    </row>
    <row r="1203" spans="1:22" ht="15" customHeight="1" x14ac:dyDescent="0.25">
      <c r="A1203" s="5" t="s">
        <v>2369</v>
      </c>
      <c r="B1203" s="6" t="s">
        <v>2370</v>
      </c>
      <c r="C1203" s="5" t="s">
        <v>2371</v>
      </c>
      <c r="D1203" s="6"/>
      <c r="E1203" s="6" t="s">
        <v>504</v>
      </c>
      <c r="F1203" s="229">
        <v>1</v>
      </c>
      <c r="I1203" s="16">
        <v>4901</v>
      </c>
      <c r="J1203" s="13">
        <v>4901</v>
      </c>
      <c r="K1203" s="16">
        <v>3036</v>
      </c>
      <c r="L1203" s="13">
        <v>3036</v>
      </c>
      <c r="M1203" s="16">
        <v>3036</v>
      </c>
      <c r="N1203" s="171">
        <v>3036</v>
      </c>
      <c r="O1203" s="16">
        <v>2772</v>
      </c>
      <c r="P1203" s="13">
        <v>2772</v>
      </c>
      <c r="Q1203" s="16">
        <v>663</v>
      </c>
      <c r="R1203" s="13">
        <v>663</v>
      </c>
      <c r="S1203" s="16">
        <v>6069.05</v>
      </c>
      <c r="T1203" s="13">
        <v>6069.05</v>
      </c>
      <c r="U1203" s="16">
        <v>0</v>
      </c>
      <c r="V1203" s="13">
        <v>0</v>
      </c>
    </row>
    <row r="1204" spans="1:22" ht="15" customHeight="1" x14ac:dyDescent="0.25">
      <c r="A1204" s="5" t="s">
        <v>2372</v>
      </c>
      <c r="B1204" s="6" t="s">
        <v>2373</v>
      </c>
      <c r="C1204" s="5" t="s">
        <v>2374</v>
      </c>
      <c r="D1204" s="6"/>
      <c r="E1204" s="6" t="s">
        <v>504</v>
      </c>
      <c r="F1204" s="229">
        <v>2</v>
      </c>
      <c r="I1204" s="16">
        <v>1114</v>
      </c>
      <c r="J1204" s="13">
        <v>2228</v>
      </c>
      <c r="K1204" s="16">
        <v>538</v>
      </c>
      <c r="L1204" s="13">
        <v>1076</v>
      </c>
      <c r="M1204" s="16">
        <v>538</v>
      </c>
      <c r="N1204" s="171">
        <v>1076</v>
      </c>
      <c r="O1204" s="16">
        <v>1502</v>
      </c>
      <c r="P1204" s="13">
        <v>3004</v>
      </c>
      <c r="Q1204" s="16">
        <v>458</v>
      </c>
      <c r="R1204" s="13">
        <v>916</v>
      </c>
      <c r="S1204" s="16">
        <v>1379.33</v>
      </c>
      <c r="T1204" s="13">
        <v>2758.66</v>
      </c>
      <c r="U1204" s="16">
        <v>0</v>
      </c>
      <c r="V1204" s="13">
        <v>0</v>
      </c>
    </row>
    <row r="1205" spans="1:22" ht="15" customHeight="1" x14ac:dyDescent="0.25">
      <c r="A1205" s="5" t="s">
        <v>2375</v>
      </c>
      <c r="B1205" s="6" t="s">
        <v>2376</v>
      </c>
      <c r="C1205" s="5" t="s">
        <v>2377</v>
      </c>
      <c r="D1205" s="6"/>
      <c r="E1205" s="6" t="s">
        <v>504</v>
      </c>
      <c r="F1205" s="229">
        <v>1</v>
      </c>
      <c r="I1205" s="16">
        <v>1671</v>
      </c>
      <c r="J1205" s="13">
        <v>1671</v>
      </c>
      <c r="K1205" s="16">
        <v>1228</v>
      </c>
      <c r="L1205" s="13">
        <v>1228</v>
      </c>
      <c r="M1205" s="16">
        <v>1228</v>
      </c>
      <c r="N1205" s="171">
        <v>1228</v>
      </c>
      <c r="O1205" s="16">
        <v>2137</v>
      </c>
      <c r="P1205" s="13">
        <v>2137</v>
      </c>
      <c r="Q1205" s="16">
        <v>663</v>
      </c>
      <c r="R1205" s="13">
        <v>663</v>
      </c>
      <c r="S1205" s="16">
        <v>2069</v>
      </c>
      <c r="T1205" s="13">
        <v>2069</v>
      </c>
      <c r="U1205" s="16">
        <v>0</v>
      </c>
      <c r="V1205" s="13">
        <v>0</v>
      </c>
    </row>
    <row r="1206" spans="1:22" ht="15" customHeight="1" x14ac:dyDescent="0.25">
      <c r="A1206" s="5" t="s">
        <v>2378</v>
      </c>
      <c r="B1206" s="6" t="s">
        <v>2379</v>
      </c>
      <c r="C1206" s="5" t="s">
        <v>2380</v>
      </c>
      <c r="D1206" s="6"/>
      <c r="E1206" s="6" t="s">
        <v>504</v>
      </c>
      <c r="F1206" s="229">
        <v>2</v>
      </c>
      <c r="I1206" s="16">
        <v>1671</v>
      </c>
      <c r="J1206" s="13">
        <v>3342</v>
      </c>
      <c r="K1206" s="16">
        <v>1228</v>
      </c>
      <c r="L1206" s="13">
        <v>2456</v>
      </c>
      <c r="M1206" s="16">
        <v>1228</v>
      </c>
      <c r="N1206" s="171">
        <v>2456</v>
      </c>
      <c r="O1206" s="16">
        <v>1271</v>
      </c>
      <c r="P1206" s="13">
        <v>2542</v>
      </c>
      <c r="Q1206" s="16">
        <v>663</v>
      </c>
      <c r="R1206" s="13">
        <v>1326</v>
      </c>
      <c r="S1206" s="16">
        <v>2069</v>
      </c>
      <c r="T1206" s="13">
        <v>4138</v>
      </c>
      <c r="U1206" s="16">
        <v>0</v>
      </c>
      <c r="V1206" s="13">
        <v>0</v>
      </c>
    </row>
    <row r="1207" spans="1:22" ht="15" customHeight="1" x14ac:dyDescent="0.25">
      <c r="A1207" s="5" t="s">
        <v>2381</v>
      </c>
      <c r="B1207" s="6" t="s">
        <v>2382</v>
      </c>
      <c r="C1207" s="5" t="s">
        <v>2383</v>
      </c>
      <c r="D1207" s="6"/>
      <c r="E1207" s="6" t="s">
        <v>504</v>
      </c>
      <c r="F1207" s="229">
        <v>2</v>
      </c>
      <c r="I1207" s="16">
        <v>1560</v>
      </c>
      <c r="J1207" s="13">
        <v>3120</v>
      </c>
      <c r="K1207" s="16">
        <v>537</v>
      </c>
      <c r="L1207" s="13">
        <v>1074</v>
      </c>
      <c r="M1207" s="16">
        <v>537</v>
      </c>
      <c r="N1207" s="171">
        <v>1074</v>
      </c>
      <c r="O1207" s="16">
        <v>678</v>
      </c>
      <c r="P1207" s="13">
        <v>1356</v>
      </c>
      <c r="Q1207" s="16">
        <v>663</v>
      </c>
      <c r="R1207" s="13">
        <v>1326</v>
      </c>
      <c r="S1207" s="16">
        <v>1931.06</v>
      </c>
      <c r="T1207" s="13">
        <v>3862.12</v>
      </c>
      <c r="U1207" s="16">
        <v>0</v>
      </c>
      <c r="V1207" s="13">
        <v>0</v>
      </c>
    </row>
    <row r="1208" spans="1:22" ht="15" customHeight="1" x14ac:dyDescent="0.25">
      <c r="A1208" s="5" t="s">
        <v>2384</v>
      </c>
      <c r="B1208" s="6" t="s">
        <v>2385</v>
      </c>
      <c r="C1208" s="5" t="s">
        <v>2386</v>
      </c>
      <c r="D1208" s="6"/>
      <c r="E1208" s="6" t="s">
        <v>504</v>
      </c>
      <c r="F1208" s="229">
        <v>3</v>
      </c>
      <c r="I1208" s="16">
        <v>391</v>
      </c>
      <c r="J1208" s="13">
        <v>1173</v>
      </c>
      <c r="K1208" s="16">
        <v>620</v>
      </c>
      <c r="L1208" s="13">
        <v>1860</v>
      </c>
      <c r="M1208" s="16">
        <v>620</v>
      </c>
      <c r="N1208" s="171">
        <v>1860</v>
      </c>
      <c r="O1208" s="16">
        <v>661</v>
      </c>
      <c r="P1208" s="13">
        <v>1983</v>
      </c>
      <c r="Q1208" s="16">
        <v>510</v>
      </c>
      <c r="R1208" s="13">
        <v>1530</v>
      </c>
      <c r="S1208" s="16">
        <v>483.28</v>
      </c>
      <c r="T1208" s="13">
        <v>1449.84</v>
      </c>
      <c r="U1208" s="16">
        <v>0</v>
      </c>
      <c r="V1208" s="13">
        <v>0</v>
      </c>
    </row>
    <row r="1209" spans="1:22" ht="15" customHeight="1" x14ac:dyDescent="0.25">
      <c r="A1209" s="5" t="s">
        <v>2387</v>
      </c>
      <c r="B1209" s="6" t="s">
        <v>2388</v>
      </c>
      <c r="C1209" s="5" t="s">
        <v>2389</v>
      </c>
      <c r="D1209" s="6"/>
      <c r="E1209" s="6" t="s">
        <v>504</v>
      </c>
      <c r="F1209" s="229">
        <v>4</v>
      </c>
      <c r="I1209" s="16">
        <v>112</v>
      </c>
      <c r="J1209" s="13">
        <v>448</v>
      </c>
      <c r="K1209" s="16">
        <v>76</v>
      </c>
      <c r="L1209" s="13">
        <v>304</v>
      </c>
      <c r="M1209" s="16">
        <v>76</v>
      </c>
      <c r="N1209" s="171">
        <v>304</v>
      </c>
      <c r="O1209" s="16">
        <v>168</v>
      </c>
      <c r="P1209" s="13">
        <v>672</v>
      </c>
      <c r="Q1209" s="16">
        <v>184</v>
      </c>
      <c r="R1209" s="13">
        <v>736</v>
      </c>
      <c r="S1209" s="16">
        <v>137.93</v>
      </c>
      <c r="T1209" s="13">
        <v>551.72</v>
      </c>
      <c r="U1209" s="16">
        <v>0</v>
      </c>
      <c r="V1209" s="13">
        <v>0</v>
      </c>
    </row>
    <row r="1210" spans="1:22" ht="15" customHeight="1" x14ac:dyDescent="0.25">
      <c r="A1210" s="5" t="s">
        <v>2390</v>
      </c>
      <c r="B1210" s="6" t="s">
        <v>2391</v>
      </c>
      <c r="C1210" s="5" t="s">
        <v>2392</v>
      </c>
      <c r="D1210" s="6"/>
      <c r="E1210" s="6" t="s">
        <v>504</v>
      </c>
      <c r="F1210" s="229">
        <v>3</v>
      </c>
      <c r="I1210" s="16">
        <v>223</v>
      </c>
      <c r="J1210" s="13">
        <v>669</v>
      </c>
      <c r="K1210" s="16">
        <v>241</v>
      </c>
      <c r="L1210" s="13">
        <v>723</v>
      </c>
      <c r="M1210" s="16">
        <v>241</v>
      </c>
      <c r="N1210" s="171">
        <v>723</v>
      </c>
      <c r="O1210" s="16">
        <v>243</v>
      </c>
      <c r="P1210" s="13">
        <v>729</v>
      </c>
      <c r="Q1210" s="16">
        <v>224</v>
      </c>
      <c r="R1210" s="13">
        <v>672</v>
      </c>
      <c r="S1210" s="16">
        <v>275.87</v>
      </c>
      <c r="T1210" s="13">
        <v>827.61</v>
      </c>
      <c r="U1210" s="16">
        <v>0</v>
      </c>
      <c r="V1210" s="13">
        <v>0</v>
      </c>
    </row>
    <row r="1211" spans="1:22" ht="15" customHeight="1" x14ac:dyDescent="0.25">
      <c r="A1211" s="5" t="s">
        <v>2393</v>
      </c>
      <c r="B1211" s="6" t="s">
        <v>2394</v>
      </c>
      <c r="C1211" s="5" t="s">
        <v>2395</v>
      </c>
      <c r="D1211" s="6"/>
      <c r="E1211" s="6" t="s">
        <v>504</v>
      </c>
      <c r="F1211" s="229">
        <v>1</v>
      </c>
      <c r="I1211" s="16">
        <v>279</v>
      </c>
      <c r="J1211" s="13">
        <v>279</v>
      </c>
      <c r="K1211" s="16">
        <v>822</v>
      </c>
      <c r="L1211" s="13">
        <v>822</v>
      </c>
      <c r="M1211" s="16">
        <v>822</v>
      </c>
      <c r="N1211" s="171">
        <v>822</v>
      </c>
      <c r="O1211" s="16">
        <v>360</v>
      </c>
      <c r="P1211" s="13">
        <v>360</v>
      </c>
      <c r="Q1211" s="16">
        <v>357</v>
      </c>
      <c r="R1211" s="13">
        <v>357</v>
      </c>
      <c r="S1211" s="16">
        <v>345.34</v>
      </c>
      <c r="T1211" s="13">
        <v>345.34</v>
      </c>
      <c r="U1211" s="16">
        <v>0</v>
      </c>
      <c r="V1211" s="13">
        <v>0</v>
      </c>
    </row>
    <row r="1212" spans="1:22" ht="15" customHeight="1" x14ac:dyDescent="0.25">
      <c r="A1212" s="5" t="s">
        <v>2396</v>
      </c>
      <c r="B1212" s="6" t="s">
        <v>2397</v>
      </c>
      <c r="C1212" s="5" t="s">
        <v>2398</v>
      </c>
      <c r="D1212" s="6"/>
      <c r="E1212" s="6" t="s">
        <v>504</v>
      </c>
      <c r="F1212" s="229">
        <v>1</v>
      </c>
      <c r="I1212" s="16">
        <v>85</v>
      </c>
      <c r="J1212" s="13">
        <v>85</v>
      </c>
      <c r="K1212" s="16">
        <v>36</v>
      </c>
      <c r="L1212" s="13">
        <v>36</v>
      </c>
      <c r="M1212" s="16">
        <v>36</v>
      </c>
      <c r="N1212" s="171">
        <v>36</v>
      </c>
      <c r="O1212" s="16">
        <v>154</v>
      </c>
      <c r="P1212" s="13">
        <v>154</v>
      </c>
      <c r="Q1212" s="16">
        <v>204</v>
      </c>
      <c r="R1212" s="13">
        <v>204</v>
      </c>
      <c r="S1212" s="16">
        <v>104.22</v>
      </c>
      <c r="T1212" s="13">
        <v>104.22</v>
      </c>
      <c r="U1212" s="16">
        <v>0</v>
      </c>
      <c r="V1212" s="13">
        <v>0</v>
      </c>
    </row>
    <row r="1213" spans="1:22" ht="15" customHeight="1" x14ac:dyDescent="0.25">
      <c r="A1213" s="5" t="s">
        <v>2399</v>
      </c>
      <c r="B1213" s="6" t="s">
        <v>2400</v>
      </c>
      <c r="C1213" s="5" t="s">
        <v>2401</v>
      </c>
      <c r="D1213" s="6"/>
      <c r="E1213" s="6" t="s">
        <v>2402</v>
      </c>
      <c r="F1213" s="229">
        <v>10</v>
      </c>
      <c r="I1213" s="16">
        <v>154</v>
      </c>
      <c r="J1213" s="13">
        <v>1540</v>
      </c>
      <c r="K1213" s="16">
        <v>126</v>
      </c>
      <c r="L1213" s="13">
        <v>1260</v>
      </c>
      <c r="M1213" s="16">
        <v>126</v>
      </c>
      <c r="N1213" s="171">
        <v>1260</v>
      </c>
      <c r="O1213" s="16">
        <v>103</v>
      </c>
      <c r="P1213" s="13">
        <v>1030</v>
      </c>
      <c r="Q1213" s="16">
        <v>101</v>
      </c>
      <c r="R1213" s="13">
        <v>1010</v>
      </c>
      <c r="S1213" s="16">
        <v>190.04</v>
      </c>
      <c r="T1213" s="13">
        <v>1900.4</v>
      </c>
      <c r="U1213" s="16">
        <v>0</v>
      </c>
      <c r="V1213" s="13">
        <v>0</v>
      </c>
    </row>
    <row r="1214" spans="1:22" ht="15" customHeight="1" x14ac:dyDescent="0.25">
      <c r="A1214" s="5" t="s">
        <v>2403</v>
      </c>
      <c r="B1214" s="6" t="s">
        <v>2404</v>
      </c>
      <c r="C1214" s="5" t="s">
        <v>2405</v>
      </c>
      <c r="D1214" s="6"/>
      <c r="E1214" s="6" t="s">
        <v>504</v>
      </c>
      <c r="F1214" s="229">
        <v>2</v>
      </c>
      <c r="I1214" s="16">
        <v>1671</v>
      </c>
      <c r="J1214" s="13">
        <v>3342</v>
      </c>
      <c r="K1214" s="16">
        <v>96</v>
      </c>
      <c r="L1214" s="13">
        <v>192</v>
      </c>
      <c r="M1214" s="16">
        <v>96</v>
      </c>
      <c r="N1214" s="171">
        <v>192</v>
      </c>
      <c r="O1214" s="16">
        <v>96</v>
      </c>
      <c r="P1214" s="13">
        <v>192</v>
      </c>
      <c r="Q1214" s="16">
        <v>255</v>
      </c>
      <c r="R1214" s="13">
        <v>510</v>
      </c>
      <c r="S1214" s="16">
        <v>2069</v>
      </c>
      <c r="T1214" s="13">
        <v>4138</v>
      </c>
      <c r="U1214" s="16">
        <v>0</v>
      </c>
      <c r="V1214" s="13">
        <v>0</v>
      </c>
    </row>
    <row r="1215" spans="1:22" ht="15" customHeight="1" x14ac:dyDescent="0.25">
      <c r="A1215" s="5" t="s">
        <v>2406</v>
      </c>
      <c r="B1215" s="6" t="s">
        <v>2407</v>
      </c>
      <c r="C1215" s="5" t="s">
        <v>2408</v>
      </c>
      <c r="D1215" s="6"/>
      <c r="E1215" s="6" t="s">
        <v>2402</v>
      </c>
      <c r="F1215" s="229">
        <v>30</v>
      </c>
      <c r="I1215" s="16">
        <v>62</v>
      </c>
      <c r="J1215" s="13">
        <v>1860</v>
      </c>
      <c r="K1215" s="16">
        <v>50</v>
      </c>
      <c r="L1215" s="13">
        <v>1500</v>
      </c>
      <c r="M1215" s="16">
        <v>50</v>
      </c>
      <c r="N1215" s="171">
        <v>1500</v>
      </c>
      <c r="O1215" s="16">
        <v>42</v>
      </c>
      <c r="P1215" s="13">
        <v>1260</v>
      </c>
      <c r="Q1215" s="16">
        <v>46</v>
      </c>
      <c r="R1215" s="13">
        <v>1380</v>
      </c>
      <c r="S1215" s="16">
        <v>75.61</v>
      </c>
      <c r="T1215" s="13">
        <v>2268.3000000000002</v>
      </c>
      <c r="U1215" s="16">
        <v>0</v>
      </c>
      <c r="V1215" s="13">
        <v>0</v>
      </c>
    </row>
    <row r="1216" spans="1:22" ht="15" customHeight="1" x14ac:dyDescent="0.25">
      <c r="A1216" s="5" t="s">
        <v>2409</v>
      </c>
      <c r="B1216" s="6" t="s">
        <v>2410</v>
      </c>
      <c r="C1216" s="5" t="s">
        <v>2411</v>
      </c>
      <c r="D1216" s="6"/>
      <c r="E1216" s="6" t="s">
        <v>504</v>
      </c>
      <c r="F1216" s="229">
        <v>4</v>
      </c>
      <c r="I1216" s="16">
        <v>1226</v>
      </c>
      <c r="J1216" s="13">
        <v>4904</v>
      </c>
      <c r="K1216" s="16">
        <v>55</v>
      </c>
      <c r="L1216" s="13">
        <v>220</v>
      </c>
      <c r="M1216" s="16">
        <v>55</v>
      </c>
      <c r="N1216" s="171">
        <v>220</v>
      </c>
      <c r="O1216" s="16">
        <v>54</v>
      </c>
      <c r="P1216" s="13">
        <v>216</v>
      </c>
      <c r="Q1216" s="16">
        <v>204</v>
      </c>
      <c r="R1216" s="13">
        <v>816</v>
      </c>
      <c r="S1216" s="16">
        <v>1517.26</v>
      </c>
      <c r="T1216" s="13">
        <v>6069.04</v>
      </c>
      <c r="U1216" s="16">
        <v>0</v>
      </c>
      <c r="V1216" s="13">
        <v>0</v>
      </c>
    </row>
    <row r="1217" spans="1:22" ht="15" customHeight="1" x14ac:dyDescent="0.25">
      <c r="A1217" s="5" t="s">
        <v>2412</v>
      </c>
      <c r="B1217" s="6" t="s">
        <v>2413</v>
      </c>
      <c r="C1217" s="5" t="s">
        <v>2414</v>
      </c>
      <c r="D1217" s="6"/>
      <c r="E1217" s="6" t="s">
        <v>2402</v>
      </c>
      <c r="F1217" s="229">
        <v>5</v>
      </c>
      <c r="I1217" s="16">
        <v>42</v>
      </c>
      <c r="J1217" s="13">
        <v>210</v>
      </c>
      <c r="K1217" s="16">
        <v>36</v>
      </c>
      <c r="L1217" s="13">
        <v>180</v>
      </c>
      <c r="M1217" s="16">
        <v>36</v>
      </c>
      <c r="N1217" s="171">
        <v>180</v>
      </c>
      <c r="O1217" s="16">
        <v>26</v>
      </c>
      <c r="P1217" s="13">
        <v>130</v>
      </c>
      <c r="Q1217" s="16">
        <v>39</v>
      </c>
      <c r="R1217" s="13">
        <v>195</v>
      </c>
      <c r="S1217" s="16">
        <v>51.09</v>
      </c>
      <c r="T1217" s="13">
        <v>255.45</v>
      </c>
      <c r="U1217" s="16">
        <v>0</v>
      </c>
      <c r="V1217" s="13">
        <v>0</v>
      </c>
    </row>
    <row r="1218" spans="1:22" ht="15" customHeight="1" x14ac:dyDescent="0.25">
      <c r="A1218" s="5" t="s">
        <v>2415</v>
      </c>
      <c r="B1218" s="6" t="s">
        <v>2416</v>
      </c>
      <c r="C1218" s="5" t="s">
        <v>2417</v>
      </c>
      <c r="D1218" s="6"/>
      <c r="E1218" s="6" t="s">
        <v>504</v>
      </c>
      <c r="F1218" s="229">
        <v>2</v>
      </c>
      <c r="I1218" s="16">
        <v>1003</v>
      </c>
      <c r="J1218" s="13">
        <v>2006</v>
      </c>
      <c r="K1218" s="16">
        <v>48</v>
      </c>
      <c r="L1218" s="13">
        <v>96</v>
      </c>
      <c r="M1218" s="16">
        <v>48</v>
      </c>
      <c r="N1218" s="171">
        <v>96</v>
      </c>
      <c r="O1218" s="16">
        <v>41</v>
      </c>
      <c r="P1218" s="13">
        <v>82</v>
      </c>
      <c r="Q1218" s="16">
        <v>122</v>
      </c>
      <c r="R1218" s="13">
        <v>244</v>
      </c>
      <c r="S1218" s="16">
        <v>1241.4000000000001</v>
      </c>
      <c r="T1218" s="13">
        <v>2482.8000000000002</v>
      </c>
      <c r="U1218" s="16">
        <v>0</v>
      </c>
      <c r="V1218" s="13">
        <v>0</v>
      </c>
    </row>
    <row r="1219" spans="1:22" ht="15" customHeight="1" x14ac:dyDescent="0.25">
      <c r="A1219" s="5" t="s">
        <v>2418</v>
      </c>
      <c r="B1219" s="6" t="s">
        <v>2419</v>
      </c>
      <c r="C1219" s="5" t="s">
        <v>2420</v>
      </c>
      <c r="D1219" s="6"/>
      <c r="E1219" s="6" t="s">
        <v>2402</v>
      </c>
      <c r="F1219" s="229">
        <v>5</v>
      </c>
      <c r="I1219" s="16">
        <v>34</v>
      </c>
      <c r="J1219" s="13">
        <v>170</v>
      </c>
      <c r="K1219" s="16">
        <v>28</v>
      </c>
      <c r="L1219" s="13">
        <v>140</v>
      </c>
      <c r="M1219" s="16">
        <v>28</v>
      </c>
      <c r="N1219" s="171">
        <v>140</v>
      </c>
      <c r="O1219" s="16">
        <v>23</v>
      </c>
      <c r="P1219" s="13">
        <v>115</v>
      </c>
      <c r="Q1219" s="16">
        <v>31</v>
      </c>
      <c r="R1219" s="13">
        <v>155</v>
      </c>
      <c r="S1219" s="16">
        <v>41.89</v>
      </c>
      <c r="T1219" s="13">
        <v>209.45</v>
      </c>
      <c r="U1219" s="16">
        <v>0</v>
      </c>
      <c r="V1219" s="13">
        <v>0</v>
      </c>
    </row>
    <row r="1220" spans="1:22" ht="15" customHeight="1" x14ac:dyDescent="0.25">
      <c r="A1220" s="5" t="s">
        <v>2421</v>
      </c>
      <c r="B1220" s="6" t="s">
        <v>2422</v>
      </c>
      <c r="C1220" s="5" t="s">
        <v>2423</v>
      </c>
      <c r="D1220" s="6"/>
      <c r="E1220" s="6" t="s">
        <v>504</v>
      </c>
      <c r="F1220" s="229">
        <v>2</v>
      </c>
      <c r="I1220" s="16">
        <v>836</v>
      </c>
      <c r="J1220" s="13">
        <v>1672</v>
      </c>
      <c r="K1220" s="16">
        <v>42</v>
      </c>
      <c r="L1220" s="13">
        <v>84</v>
      </c>
      <c r="M1220" s="16">
        <v>42</v>
      </c>
      <c r="N1220" s="171">
        <v>84</v>
      </c>
      <c r="O1220" s="16">
        <v>32</v>
      </c>
      <c r="P1220" s="13">
        <v>64</v>
      </c>
      <c r="Q1220" s="16">
        <v>102</v>
      </c>
      <c r="R1220" s="13">
        <v>204</v>
      </c>
      <c r="S1220" s="16">
        <v>1035.01</v>
      </c>
      <c r="T1220" s="13">
        <v>2070.02</v>
      </c>
      <c r="U1220" s="16">
        <v>0</v>
      </c>
      <c r="V1220" s="13">
        <v>0</v>
      </c>
    </row>
    <row r="1221" spans="1:22" ht="15" customHeight="1" x14ac:dyDescent="0.25">
      <c r="A1221" s="5" t="s">
        <v>2424</v>
      </c>
      <c r="B1221" s="6" t="s">
        <v>2425</v>
      </c>
      <c r="C1221" s="5" t="s">
        <v>2426</v>
      </c>
      <c r="D1221" s="6"/>
      <c r="E1221" s="6" t="s">
        <v>2402</v>
      </c>
      <c r="F1221" s="229">
        <v>24</v>
      </c>
      <c r="I1221" s="16">
        <v>23</v>
      </c>
      <c r="J1221" s="13">
        <v>552</v>
      </c>
      <c r="K1221" s="16">
        <v>18</v>
      </c>
      <c r="L1221" s="13">
        <v>432</v>
      </c>
      <c r="M1221" s="16">
        <v>18</v>
      </c>
      <c r="N1221" s="171">
        <v>432</v>
      </c>
      <c r="O1221" s="16">
        <v>15</v>
      </c>
      <c r="P1221" s="13">
        <v>360</v>
      </c>
      <c r="Q1221" s="16">
        <v>20</v>
      </c>
      <c r="R1221" s="13">
        <v>480</v>
      </c>
      <c r="S1221" s="16">
        <v>27.59</v>
      </c>
      <c r="T1221" s="13">
        <v>662.16</v>
      </c>
      <c r="U1221" s="16">
        <v>0</v>
      </c>
      <c r="V1221" s="13">
        <v>0</v>
      </c>
    </row>
    <row r="1222" spans="1:22" ht="15" customHeight="1" x14ac:dyDescent="0.25">
      <c r="A1222" s="5" t="s">
        <v>2427</v>
      </c>
      <c r="B1222" s="6" t="s">
        <v>2428</v>
      </c>
      <c r="C1222" s="5" t="s">
        <v>2429</v>
      </c>
      <c r="D1222" s="6"/>
      <c r="E1222" s="6" t="s">
        <v>504</v>
      </c>
      <c r="F1222" s="229">
        <v>2</v>
      </c>
      <c r="I1222" s="16">
        <v>391</v>
      </c>
      <c r="J1222" s="13">
        <v>782</v>
      </c>
      <c r="K1222" s="16">
        <v>34</v>
      </c>
      <c r="L1222" s="13">
        <v>68</v>
      </c>
      <c r="M1222" s="16">
        <v>34</v>
      </c>
      <c r="N1222" s="171">
        <v>68</v>
      </c>
      <c r="O1222" s="16">
        <v>26</v>
      </c>
      <c r="P1222" s="13">
        <v>52</v>
      </c>
      <c r="Q1222" s="16">
        <v>21</v>
      </c>
      <c r="R1222" s="13">
        <v>42</v>
      </c>
      <c r="S1222" s="16">
        <v>483.28</v>
      </c>
      <c r="T1222" s="13">
        <v>966.56</v>
      </c>
      <c r="U1222" s="16">
        <v>0</v>
      </c>
      <c r="V1222" s="13">
        <v>0</v>
      </c>
    </row>
    <row r="1223" spans="1:22" ht="15" customHeight="1" x14ac:dyDescent="0.25">
      <c r="A1223" s="5" t="s">
        <v>2430</v>
      </c>
      <c r="B1223" s="6" t="s">
        <v>2431</v>
      </c>
      <c r="C1223" s="5" t="s">
        <v>2432</v>
      </c>
      <c r="D1223" s="6"/>
      <c r="E1223" s="6" t="s">
        <v>2402</v>
      </c>
      <c r="F1223" s="229">
        <v>68</v>
      </c>
      <c r="I1223" s="16">
        <v>17</v>
      </c>
      <c r="J1223" s="13">
        <v>1156</v>
      </c>
      <c r="K1223" s="16">
        <v>24</v>
      </c>
      <c r="L1223" s="13">
        <v>1632</v>
      </c>
      <c r="M1223" s="16">
        <v>24</v>
      </c>
      <c r="N1223" s="171">
        <v>1632</v>
      </c>
      <c r="O1223" s="16">
        <v>9</v>
      </c>
      <c r="P1223" s="13">
        <v>612</v>
      </c>
      <c r="Q1223" s="16">
        <v>17</v>
      </c>
      <c r="R1223" s="13">
        <v>1156</v>
      </c>
      <c r="S1223" s="16">
        <v>20.43</v>
      </c>
      <c r="T1223" s="13">
        <v>1389.24</v>
      </c>
      <c r="U1223" s="16">
        <v>0</v>
      </c>
      <c r="V1223" s="13">
        <v>0</v>
      </c>
    </row>
    <row r="1224" spans="1:22" ht="15" customHeight="1" x14ac:dyDescent="0.25">
      <c r="A1224" s="5" t="s">
        <v>2433</v>
      </c>
      <c r="B1224" s="6" t="s">
        <v>2434</v>
      </c>
      <c r="C1224" s="5" t="s">
        <v>2435</v>
      </c>
      <c r="D1224" s="6"/>
      <c r="E1224" s="6" t="s">
        <v>504</v>
      </c>
      <c r="F1224" s="229">
        <v>6</v>
      </c>
      <c r="I1224" s="16">
        <v>391</v>
      </c>
      <c r="J1224" s="13">
        <v>2346</v>
      </c>
      <c r="K1224" s="16">
        <v>34</v>
      </c>
      <c r="L1224" s="13">
        <v>204</v>
      </c>
      <c r="M1224" s="16">
        <v>34</v>
      </c>
      <c r="N1224" s="171">
        <v>204</v>
      </c>
      <c r="O1224" s="16">
        <v>21</v>
      </c>
      <c r="P1224" s="13">
        <v>126</v>
      </c>
      <c r="Q1224" s="16">
        <v>21</v>
      </c>
      <c r="R1224" s="13">
        <v>126</v>
      </c>
      <c r="S1224" s="16">
        <v>483.28</v>
      </c>
      <c r="T1224" s="13">
        <v>2899.68</v>
      </c>
      <c r="U1224" s="16">
        <v>0</v>
      </c>
      <c r="V1224" s="13">
        <v>0</v>
      </c>
    </row>
    <row r="1225" spans="1:22" ht="15" customHeight="1" x14ac:dyDescent="0.25">
      <c r="A1225" s="5" t="s">
        <v>2436</v>
      </c>
      <c r="B1225" s="6" t="s">
        <v>2437</v>
      </c>
      <c r="C1225" s="5" t="s">
        <v>2438</v>
      </c>
      <c r="D1225" s="6"/>
      <c r="E1225" s="6" t="s">
        <v>447</v>
      </c>
      <c r="F1225" s="229">
        <v>1</v>
      </c>
      <c r="I1225" s="16">
        <v>61257</v>
      </c>
      <c r="J1225" s="13">
        <v>61257</v>
      </c>
      <c r="K1225" s="16">
        <v>69000</v>
      </c>
      <c r="L1225" s="13">
        <v>69000</v>
      </c>
      <c r="M1225" s="16">
        <v>69000</v>
      </c>
      <c r="N1225" s="171">
        <v>69000</v>
      </c>
      <c r="O1225" s="16">
        <v>28875</v>
      </c>
      <c r="P1225" s="13">
        <v>28875</v>
      </c>
      <c r="Q1225" s="16">
        <v>25489</v>
      </c>
      <c r="R1225" s="13">
        <v>25489</v>
      </c>
      <c r="S1225" s="16">
        <v>75863.16</v>
      </c>
      <c r="T1225" s="13">
        <v>75863.16</v>
      </c>
      <c r="U1225" s="16">
        <v>0</v>
      </c>
      <c r="V1225" s="13">
        <v>0</v>
      </c>
    </row>
    <row r="1226" spans="1:22" ht="15" customHeight="1" x14ac:dyDescent="0.25">
      <c r="A1226" s="5" t="s">
        <v>2439</v>
      </c>
      <c r="B1226" s="6" t="s">
        <v>2440</v>
      </c>
      <c r="C1226" s="5" t="s">
        <v>2441</v>
      </c>
      <c r="D1226" s="6"/>
      <c r="E1226" s="6" t="s">
        <v>504</v>
      </c>
      <c r="F1226" s="229">
        <v>6</v>
      </c>
      <c r="I1226" s="16">
        <v>802</v>
      </c>
      <c r="J1226" s="13">
        <v>4812</v>
      </c>
      <c r="K1226" s="16">
        <v>4140</v>
      </c>
      <c r="L1226" s="13">
        <v>24840</v>
      </c>
      <c r="M1226" s="16">
        <v>4140</v>
      </c>
      <c r="N1226" s="171">
        <v>24840</v>
      </c>
      <c r="O1226" s="16">
        <v>1755</v>
      </c>
      <c r="P1226" s="13">
        <v>10530</v>
      </c>
      <c r="Q1226" s="16">
        <v>2039</v>
      </c>
      <c r="R1226" s="13">
        <v>12234</v>
      </c>
      <c r="S1226" s="16">
        <v>993.12</v>
      </c>
      <c r="T1226" s="13">
        <v>5958.72</v>
      </c>
      <c r="U1226" s="16">
        <v>0</v>
      </c>
      <c r="V1226" s="13">
        <v>0</v>
      </c>
    </row>
    <row r="1227" spans="1:22" ht="15" customHeight="1" x14ac:dyDescent="0.25">
      <c r="A1227" s="5" t="s">
        <v>2442</v>
      </c>
      <c r="B1227" s="6" t="s">
        <v>2443</v>
      </c>
      <c r="C1227" s="5" t="s">
        <v>2444</v>
      </c>
      <c r="D1227" s="6"/>
      <c r="E1227" s="6" t="s">
        <v>504</v>
      </c>
      <c r="F1227" s="229">
        <v>1</v>
      </c>
      <c r="I1227" s="16">
        <v>9467</v>
      </c>
      <c r="J1227" s="13">
        <v>9467</v>
      </c>
      <c r="K1227" s="16">
        <v>24840</v>
      </c>
      <c r="L1227" s="13">
        <v>24840</v>
      </c>
      <c r="M1227" s="16">
        <v>24840</v>
      </c>
      <c r="N1227" s="171">
        <v>24840</v>
      </c>
      <c r="O1227" s="16">
        <v>13466</v>
      </c>
      <c r="P1227" s="13">
        <v>13466</v>
      </c>
      <c r="Q1227" s="16">
        <v>2039</v>
      </c>
      <c r="R1227" s="13">
        <v>2039</v>
      </c>
      <c r="S1227" s="16">
        <v>11724.31</v>
      </c>
      <c r="T1227" s="13">
        <v>11724.31</v>
      </c>
      <c r="U1227" s="16">
        <v>0</v>
      </c>
      <c r="V1227" s="13">
        <v>0</v>
      </c>
    </row>
    <row r="1228" spans="1:22" ht="15" customHeight="1" x14ac:dyDescent="0.25">
      <c r="A1228" s="5" t="s">
        <v>2445</v>
      </c>
      <c r="B1228" s="6" t="s">
        <v>2446</v>
      </c>
      <c r="C1228" s="5" t="s">
        <v>2447</v>
      </c>
      <c r="D1228" s="6"/>
      <c r="E1228" s="6" t="s">
        <v>504</v>
      </c>
      <c r="F1228" s="229">
        <v>1</v>
      </c>
      <c r="I1228" s="16">
        <v>10581</v>
      </c>
      <c r="J1228" s="13">
        <v>10581</v>
      </c>
      <c r="K1228" s="16">
        <v>22080</v>
      </c>
      <c r="L1228" s="13">
        <v>22080</v>
      </c>
      <c r="M1228" s="16">
        <v>22080</v>
      </c>
      <c r="N1228" s="171">
        <v>22080</v>
      </c>
      <c r="O1228" s="16">
        <v>12948</v>
      </c>
      <c r="P1228" s="13">
        <v>12948</v>
      </c>
      <c r="Q1228" s="16">
        <v>2039</v>
      </c>
      <c r="R1228" s="13">
        <v>2039</v>
      </c>
      <c r="S1228" s="16">
        <v>13103.64</v>
      </c>
      <c r="T1228" s="13">
        <v>13103.64</v>
      </c>
      <c r="U1228" s="16">
        <v>0</v>
      </c>
      <c r="V1228" s="13">
        <v>0</v>
      </c>
    </row>
    <row r="1229" spans="1:22" ht="15" customHeight="1" x14ac:dyDescent="0.25">
      <c r="A1229" s="5" t="s">
        <v>2448</v>
      </c>
      <c r="B1229" s="6" t="s">
        <v>2449</v>
      </c>
      <c r="C1229" s="5" t="s">
        <v>2450</v>
      </c>
      <c r="D1229" s="6"/>
      <c r="E1229" s="6" t="s">
        <v>504</v>
      </c>
      <c r="F1229" s="229">
        <v>1</v>
      </c>
      <c r="I1229" s="16">
        <v>13365</v>
      </c>
      <c r="J1229" s="13">
        <v>13365</v>
      </c>
      <c r="K1229" s="16">
        <v>44160</v>
      </c>
      <c r="L1229" s="13">
        <v>44160</v>
      </c>
      <c r="M1229" s="16">
        <v>44160</v>
      </c>
      <c r="N1229" s="171">
        <v>44160</v>
      </c>
      <c r="O1229" s="16">
        <v>17780</v>
      </c>
      <c r="P1229" s="13">
        <v>17780</v>
      </c>
      <c r="Q1229" s="16">
        <v>21920</v>
      </c>
      <c r="R1229" s="13">
        <v>21920</v>
      </c>
      <c r="S1229" s="16">
        <v>16551.96</v>
      </c>
      <c r="T1229" s="13">
        <v>16551.96</v>
      </c>
      <c r="U1229" s="16">
        <v>0</v>
      </c>
      <c r="V1229" s="13">
        <v>0</v>
      </c>
    </row>
    <row r="1230" spans="1:22" ht="15" customHeight="1" x14ac:dyDescent="0.25">
      <c r="A1230" s="5" t="s">
        <v>2451</v>
      </c>
      <c r="B1230" s="6" t="s">
        <v>2452</v>
      </c>
      <c r="C1230" s="5" t="s">
        <v>2453</v>
      </c>
      <c r="D1230" s="6"/>
      <c r="E1230" s="6" t="s">
        <v>504</v>
      </c>
      <c r="F1230" s="229">
        <v>1</v>
      </c>
      <c r="I1230" s="16">
        <v>223</v>
      </c>
      <c r="J1230" s="13">
        <v>223</v>
      </c>
      <c r="K1230" s="16">
        <v>690</v>
      </c>
      <c r="L1230" s="13">
        <v>690</v>
      </c>
      <c r="M1230" s="16">
        <v>690</v>
      </c>
      <c r="N1230" s="171">
        <v>690</v>
      </c>
      <c r="O1230" s="16">
        <v>243</v>
      </c>
      <c r="P1230" s="13">
        <v>243</v>
      </c>
      <c r="Q1230" s="16">
        <v>153</v>
      </c>
      <c r="R1230" s="13">
        <v>153</v>
      </c>
      <c r="S1230" s="16">
        <v>275.87</v>
      </c>
      <c r="T1230" s="13">
        <v>275.87</v>
      </c>
      <c r="U1230" s="16">
        <v>0</v>
      </c>
      <c r="V1230" s="13">
        <v>0</v>
      </c>
    </row>
    <row r="1231" spans="1:22" ht="15" customHeight="1" x14ac:dyDescent="0.25">
      <c r="A1231" s="5" t="s">
        <v>2454</v>
      </c>
      <c r="B1231" s="6" t="s">
        <v>2455</v>
      </c>
      <c r="C1231" s="5" t="s">
        <v>2456</v>
      </c>
      <c r="D1231" s="6"/>
      <c r="E1231" s="6" t="s">
        <v>504</v>
      </c>
      <c r="F1231" s="229">
        <v>1</v>
      </c>
      <c r="I1231" s="16">
        <v>279</v>
      </c>
      <c r="J1231" s="13">
        <v>279</v>
      </c>
      <c r="K1231" s="16">
        <v>690</v>
      </c>
      <c r="L1231" s="13">
        <v>690</v>
      </c>
      <c r="M1231" s="16">
        <v>690</v>
      </c>
      <c r="N1231" s="171">
        <v>690</v>
      </c>
      <c r="O1231" s="16">
        <v>364</v>
      </c>
      <c r="P1231" s="13">
        <v>364</v>
      </c>
      <c r="Q1231" s="16">
        <v>214</v>
      </c>
      <c r="R1231" s="13">
        <v>214</v>
      </c>
      <c r="S1231" s="16">
        <v>345.34</v>
      </c>
      <c r="T1231" s="13">
        <v>345.34</v>
      </c>
      <c r="U1231" s="16">
        <v>0</v>
      </c>
      <c r="V1231" s="13">
        <v>0</v>
      </c>
    </row>
    <row r="1232" spans="1:22" ht="15" customHeight="1" x14ac:dyDescent="0.25">
      <c r="A1232" s="5" t="s">
        <v>2457</v>
      </c>
      <c r="B1232" s="6" t="s">
        <v>2458</v>
      </c>
      <c r="C1232" s="5" t="s">
        <v>2459</v>
      </c>
      <c r="D1232" s="6"/>
      <c r="E1232" s="6" t="s">
        <v>504</v>
      </c>
      <c r="F1232" s="229">
        <v>1</v>
      </c>
      <c r="I1232" s="16">
        <v>2785</v>
      </c>
      <c r="J1232" s="13">
        <v>2785</v>
      </c>
      <c r="K1232" s="16">
        <v>6900</v>
      </c>
      <c r="L1232" s="13">
        <v>6900</v>
      </c>
      <c r="M1232" s="16">
        <v>6900</v>
      </c>
      <c r="N1232" s="171">
        <v>6900</v>
      </c>
      <c r="O1232" s="16">
        <v>6713</v>
      </c>
      <c r="P1232" s="13">
        <v>6713</v>
      </c>
      <c r="Q1232" s="16">
        <v>2549</v>
      </c>
      <c r="R1232" s="13">
        <v>2549</v>
      </c>
      <c r="S1232" s="16">
        <v>3448.33</v>
      </c>
      <c r="T1232" s="13">
        <v>3448.33</v>
      </c>
      <c r="U1232" s="16">
        <v>0</v>
      </c>
      <c r="V1232" s="13">
        <v>0</v>
      </c>
    </row>
    <row r="1233" spans="1:22" ht="15" customHeight="1" x14ac:dyDescent="0.25">
      <c r="A1233" s="5" t="s">
        <v>2460</v>
      </c>
      <c r="B1233" s="6" t="s">
        <v>2461</v>
      </c>
      <c r="C1233" s="5" t="s">
        <v>2462</v>
      </c>
      <c r="D1233" s="6"/>
      <c r="E1233" s="6" t="s">
        <v>504</v>
      </c>
      <c r="F1233" s="229">
        <v>1</v>
      </c>
      <c r="I1233" s="16">
        <v>20605</v>
      </c>
      <c r="J1233" s="13">
        <v>20605</v>
      </c>
      <c r="K1233" s="16">
        <v>22080</v>
      </c>
      <c r="L1233" s="13">
        <v>22080</v>
      </c>
      <c r="M1233" s="16">
        <v>22080</v>
      </c>
      <c r="N1233" s="171">
        <v>22080</v>
      </c>
      <c r="O1233" s="16">
        <v>12689</v>
      </c>
      <c r="P1233" s="13">
        <v>12689</v>
      </c>
      <c r="Q1233" s="16">
        <v>5914</v>
      </c>
      <c r="R1233" s="13">
        <v>5914</v>
      </c>
      <c r="S1233" s="16">
        <v>51035.22</v>
      </c>
      <c r="T1233" s="13">
        <v>51035.22</v>
      </c>
      <c r="U1233" s="16">
        <v>0</v>
      </c>
      <c r="V1233" s="13">
        <v>0</v>
      </c>
    </row>
    <row r="1234" spans="1:22" ht="15" customHeight="1" x14ac:dyDescent="0.25">
      <c r="A1234" s="5" t="s">
        <v>2463</v>
      </c>
      <c r="B1234" s="6" t="s">
        <v>2464</v>
      </c>
      <c r="C1234" s="5" t="s">
        <v>2465</v>
      </c>
      <c r="D1234" s="6"/>
      <c r="E1234" s="6" t="s">
        <v>504</v>
      </c>
      <c r="F1234" s="229">
        <v>1</v>
      </c>
      <c r="I1234" s="16">
        <v>38982</v>
      </c>
      <c r="J1234" s="13">
        <v>38982</v>
      </c>
      <c r="K1234" s="16">
        <v>27600</v>
      </c>
      <c r="L1234" s="13">
        <v>27600</v>
      </c>
      <c r="M1234" s="16">
        <v>27600</v>
      </c>
      <c r="N1234" s="171">
        <v>27600</v>
      </c>
      <c r="O1234" s="16">
        <v>23657</v>
      </c>
      <c r="P1234" s="13">
        <v>23657</v>
      </c>
      <c r="Q1234" s="16">
        <v>53017</v>
      </c>
      <c r="R1234" s="13">
        <v>53017</v>
      </c>
      <c r="S1234" s="16">
        <v>48276.56</v>
      </c>
      <c r="T1234" s="13">
        <v>48276.56</v>
      </c>
      <c r="U1234" s="16">
        <v>0</v>
      </c>
      <c r="V1234" s="13">
        <v>0</v>
      </c>
    </row>
    <row r="1235" spans="1:22" ht="15" customHeight="1" x14ac:dyDescent="0.25">
      <c r="A1235" s="5" t="s">
        <v>2466</v>
      </c>
      <c r="B1235" s="6" t="s">
        <v>2467</v>
      </c>
      <c r="C1235" s="5" t="s">
        <v>2468</v>
      </c>
      <c r="D1235" s="6"/>
      <c r="E1235" s="6" t="s">
        <v>504</v>
      </c>
      <c r="F1235" s="229">
        <v>1</v>
      </c>
      <c r="I1235" s="16">
        <v>12994</v>
      </c>
      <c r="J1235" s="13">
        <v>12994</v>
      </c>
      <c r="K1235" s="16">
        <v>34500</v>
      </c>
      <c r="L1235" s="13">
        <v>34500</v>
      </c>
      <c r="M1235" s="16">
        <v>34500</v>
      </c>
      <c r="N1235" s="171">
        <v>34500</v>
      </c>
      <c r="O1235" s="16">
        <v>11550</v>
      </c>
      <c r="P1235" s="13">
        <v>11550</v>
      </c>
      <c r="Q1235" s="16">
        <v>510</v>
      </c>
      <c r="R1235" s="13">
        <v>510</v>
      </c>
      <c r="S1235" s="16">
        <v>16092.19</v>
      </c>
      <c r="T1235" s="13">
        <v>16092.19</v>
      </c>
      <c r="U1235" s="16">
        <v>0</v>
      </c>
      <c r="V1235" s="13">
        <v>0</v>
      </c>
    </row>
    <row r="1236" spans="1:22" ht="15" customHeight="1" x14ac:dyDescent="0.25">
      <c r="A1236" s="5" t="s">
        <v>2469</v>
      </c>
      <c r="B1236" s="6" t="s">
        <v>2470</v>
      </c>
      <c r="C1236" s="5" t="s">
        <v>2471</v>
      </c>
      <c r="D1236" s="6"/>
      <c r="E1236" s="6" t="s">
        <v>447</v>
      </c>
      <c r="F1236" s="229">
        <v>1</v>
      </c>
      <c r="I1236" s="16">
        <v>16707</v>
      </c>
      <c r="J1236" s="13">
        <v>16707</v>
      </c>
      <c r="K1236" s="16">
        <v>20700</v>
      </c>
      <c r="L1236" s="13">
        <v>20700</v>
      </c>
      <c r="M1236" s="16">
        <v>20700</v>
      </c>
      <c r="N1236" s="171">
        <v>20700</v>
      </c>
      <c r="O1236" s="16">
        <v>9818</v>
      </c>
      <c r="P1236" s="13">
        <v>9818</v>
      </c>
      <c r="Q1236" s="16">
        <v>7137</v>
      </c>
      <c r="R1236" s="13">
        <v>7137</v>
      </c>
      <c r="S1236" s="16">
        <v>20689.95</v>
      </c>
      <c r="T1236" s="13">
        <v>20689.95</v>
      </c>
      <c r="U1236" s="16">
        <v>0</v>
      </c>
      <c r="V1236" s="13">
        <v>0</v>
      </c>
    </row>
    <row r="1237" spans="1:22" ht="15" customHeight="1" x14ac:dyDescent="0.25">
      <c r="A1237" s="5" t="s">
        <v>2472</v>
      </c>
      <c r="B1237" s="6" t="s">
        <v>2473</v>
      </c>
      <c r="C1237" s="5" t="s">
        <v>2328</v>
      </c>
      <c r="D1237" s="6"/>
      <c r="E1237" s="6" t="s">
        <v>504</v>
      </c>
      <c r="F1237" s="229">
        <v>1</v>
      </c>
      <c r="I1237" s="16">
        <v>33000</v>
      </c>
      <c r="J1237" s="13">
        <v>33000</v>
      </c>
      <c r="K1237" s="16">
        <v>6900</v>
      </c>
      <c r="L1237" s="13">
        <v>6900</v>
      </c>
      <c r="M1237" s="16">
        <v>6900</v>
      </c>
      <c r="N1237" s="171">
        <v>6900</v>
      </c>
      <c r="O1237" s="16">
        <v>28875</v>
      </c>
      <c r="P1237" s="13">
        <v>28875</v>
      </c>
      <c r="Q1237" s="16">
        <v>0</v>
      </c>
      <c r="R1237" s="13">
        <v>0</v>
      </c>
      <c r="S1237" s="16">
        <v>40869.040000000001</v>
      </c>
      <c r="T1237" s="13">
        <v>40869.040000000001</v>
      </c>
      <c r="U1237" s="16">
        <v>0</v>
      </c>
      <c r="V1237" s="13">
        <v>0</v>
      </c>
    </row>
    <row r="1238" spans="1:22" ht="15" customHeight="1" x14ac:dyDescent="0.25">
      <c r="A1238" s="5" t="s">
        <v>2474</v>
      </c>
      <c r="B1238" s="6" t="s">
        <v>2475</v>
      </c>
      <c r="C1238" s="5" t="s">
        <v>2331</v>
      </c>
      <c r="D1238" s="6"/>
      <c r="E1238" s="6" t="s">
        <v>504</v>
      </c>
      <c r="F1238" s="229">
        <v>1</v>
      </c>
      <c r="I1238" s="16">
        <v>5569</v>
      </c>
      <c r="J1238" s="13">
        <v>5569</v>
      </c>
      <c r="K1238" s="16">
        <v>3450</v>
      </c>
      <c r="L1238" s="13">
        <v>3450</v>
      </c>
      <c r="M1238" s="16">
        <v>3450</v>
      </c>
      <c r="N1238" s="171">
        <v>3450</v>
      </c>
      <c r="O1238" s="16">
        <v>28875</v>
      </c>
      <c r="P1238" s="13">
        <v>28875</v>
      </c>
      <c r="Q1238" s="16">
        <v>0</v>
      </c>
      <c r="R1238" s="13">
        <v>0</v>
      </c>
      <c r="S1238" s="16">
        <v>6896.65</v>
      </c>
      <c r="T1238" s="13">
        <v>6896.65</v>
      </c>
      <c r="U1238" s="16">
        <v>0</v>
      </c>
      <c r="V1238" s="13">
        <v>0</v>
      </c>
    </row>
    <row r="1239" spans="1:22" ht="15" customHeight="1" x14ac:dyDescent="0.25">
      <c r="A1239" s="1"/>
      <c r="B1239" s="4" t="s">
        <v>32</v>
      </c>
      <c r="C1239" s="8" t="s">
        <v>33</v>
      </c>
      <c r="I1239" s="245"/>
      <c r="J1239" s="245"/>
      <c r="K1239" s="245"/>
      <c r="L1239" s="245"/>
      <c r="M1239" s="245"/>
      <c r="N1239" s="245"/>
      <c r="O1239" s="245"/>
      <c r="P1239" s="245"/>
      <c r="Q1239" s="245"/>
      <c r="R1239" s="245"/>
      <c r="S1239" s="245"/>
      <c r="T1239" s="245"/>
      <c r="U1239" s="245"/>
      <c r="V1239" s="245"/>
    </row>
    <row r="1240" spans="1:22" ht="15" customHeight="1" x14ac:dyDescent="0.25">
      <c r="A1240" s="5" t="s">
        <v>2476</v>
      </c>
      <c r="B1240" s="6" t="s">
        <v>35</v>
      </c>
      <c r="C1240" s="5" t="s">
        <v>2264</v>
      </c>
      <c r="I1240" s="245"/>
      <c r="J1240" s="245"/>
      <c r="K1240" s="245"/>
      <c r="L1240" s="245"/>
      <c r="M1240" s="245"/>
      <c r="N1240" s="245"/>
      <c r="O1240" s="245"/>
      <c r="P1240" s="245"/>
      <c r="Q1240" s="245"/>
      <c r="R1240" s="245"/>
      <c r="S1240" s="245"/>
      <c r="T1240" s="245"/>
      <c r="U1240" s="245"/>
      <c r="V1240" s="245"/>
    </row>
    <row r="1241" spans="1:22" ht="15" customHeight="1" x14ac:dyDescent="0.25">
      <c r="A1241" s="5" t="s">
        <v>2477</v>
      </c>
      <c r="B1241" s="6" t="s">
        <v>2478</v>
      </c>
      <c r="C1241" s="5" t="s">
        <v>2479</v>
      </c>
      <c r="I1241" s="245"/>
      <c r="J1241" s="245"/>
      <c r="K1241" s="245"/>
      <c r="L1241" s="245"/>
      <c r="M1241" s="245"/>
      <c r="N1241" s="245"/>
      <c r="O1241" s="245"/>
      <c r="P1241" s="245"/>
      <c r="Q1241" s="245"/>
      <c r="R1241" s="245"/>
      <c r="S1241" s="245"/>
      <c r="T1241" s="245"/>
      <c r="U1241" s="245"/>
      <c r="V1241" s="245"/>
    </row>
    <row r="1242" spans="1:22" ht="45" customHeight="1" x14ac:dyDescent="0.25">
      <c r="A1242" s="1"/>
      <c r="B1242" s="4" t="s">
        <v>68</v>
      </c>
      <c r="C1242" s="8" t="s">
        <v>69</v>
      </c>
      <c r="D1242" s="4" t="s">
        <v>70</v>
      </c>
      <c r="E1242" s="4" t="s">
        <v>71</v>
      </c>
      <c r="F1242" s="228" t="s">
        <v>72</v>
      </c>
      <c r="I1242" s="14" t="s">
        <v>73</v>
      </c>
      <c r="J1242" s="15" t="s">
        <v>28</v>
      </c>
      <c r="K1242" s="14" t="s">
        <v>73</v>
      </c>
      <c r="L1242" s="15" t="s">
        <v>28</v>
      </c>
      <c r="M1242" s="14" t="s">
        <v>73</v>
      </c>
      <c r="N1242" s="172" t="s">
        <v>28</v>
      </c>
      <c r="O1242" s="14" t="s">
        <v>73</v>
      </c>
      <c r="P1242" s="15" t="s">
        <v>28</v>
      </c>
      <c r="Q1242" s="14" t="s">
        <v>73</v>
      </c>
      <c r="R1242" s="15" t="s">
        <v>28</v>
      </c>
      <c r="S1242" s="14" t="s">
        <v>73</v>
      </c>
      <c r="T1242" s="15" t="s">
        <v>28</v>
      </c>
      <c r="U1242" s="14" t="s">
        <v>73</v>
      </c>
      <c r="V1242" s="15" t="s">
        <v>28</v>
      </c>
    </row>
    <row r="1243" spans="1:22" ht="15" customHeight="1" x14ac:dyDescent="0.25">
      <c r="A1243" s="5" t="s">
        <v>2480</v>
      </c>
      <c r="B1243" s="6" t="s">
        <v>2478</v>
      </c>
      <c r="C1243" s="5" t="s">
        <v>2481</v>
      </c>
      <c r="D1243" s="6"/>
      <c r="E1243" s="6" t="s">
        <v>447</v>
      </c>
      <c r="F1243" s="229">
        <v>1</v>
      </c>
      <c r="I1243" s="16">
        <v>5569</v>
      </c>
      <c r="J1243" s="13">
        <v>5569</v>
      </c>
      <c r="K1243" s="16">
        <v>1380</v>
      </c>
      <c r="L1243" s="13">
        <v>1380</v>
      </c>
      <c r="M1243" s="16">
        <v>1380</v>
      </c>
      <c r="N1243" s="171">
        <v>1380</v>
      </c>
      <c r="O1243" s="16">
        <v>65835</v>
      </c>
      <c r="P1243" s="13">
        <v>65835</v>
      </c>
      <c r="Q1243" s="16">
        <v>0</v>
      </c>
      <c r="R1243" s="13">
        <v>0</v>
      </c>
      <c r="S1243" s="16">
        <v>6896.65</v>
      </c>
      <c r="T1243" s="13">
        <v>6896.65</v>
      </c>
      <c r="U1243" s="16">
        <v>0</v>
      </c>
      <c r="V1243" s="13">
        <v>0</v>
      </c>
    </row>
    <row r="1244" spans="1:22" ht="15" customHeight="1" x14ac:dyDescent="0.25">
      <c r="A1244" s="5" t="s">
        <v>2482</v>
      </c>
      <c r="B1244" s="6" t="s">
        <v>2483</v>
      </c>
      <c r="C1244" s="5" t="s">
        <v>2339</v>
      </c>
      <c r="D1244" s="6"/>
      <c r="E1244" s="6" t="s">
        <v>504</v>
      </c>
      <c r="F1244" s="229">
        <v>1</v>
      </c>
      <c r="I1244" s="16">
        <v>1114</v>
      </c>
      <c r="J1244" s="13">
        <v>1114</v>
      </c>
      <c r="K1244" s="16">
        <v>3450</v>
      </c>
      <c r="L1244" s="13">
        <v>3450</v>
      </c>
      <c r="M1244" s="16">
        <v>3450</v>
      </c>
      <c r="N1244" s="171">
        <v>3450</v>
      </c>
      <c r="O1244" s="16">
        <v>1733</v>
      </c>
      <c r="P1244" s="13">
        <v>1733</v>
      </c>
      <c r="Q1244" s="16">
        <v>0</v>
      </c>
      <c r="R1244" s="13">
        <v>0</v>
      </c>
      <c r="S1244" s="16">
        <v>1379.33</v>
      </c>
      <c r="T1244" s="13">
        <v>1379.33</v>
      </c>
      <c r="U1244" s="16">
        <v>0</v>
      </c>
      <c r="V1244" s="13">
        <v>0</v>
      </c>
    </row>
    <row r="1245" spans="1:22" ht="15" customHeight="1" x14ac:dyDescent="0.25">
      <c r="A1245" s="5" t="s">
        <v>2484</v>
      </c>
      <c r="B1245" s="6" t="s">
        <v>2485</v>
      </c>
      <c r="C1245" s="5" t="s">
        <v>2342</v>
      </c>
      <c r="D1245" s="6"/>
      <c r="E1245" s="6" t="s">
        <v>447</v>
      </c>
      <c r="F1245" s="229">
        <v>1</v>
      </c>
      <c r="I1245" s="16">
        <v>1671</v>
      </c>
      <c r="J1245" s="13">
        <v>1671</v>
      </c>
      <c r="K1245" s="16">
        <v>1380</v>
      </c>
      <c r="L1245" s="13">
        <v>1380</v>
      </c>
      <c r="M1245" s="16">
        <v>1380</v>
      </c>
      <c r="N1245" s="171">
        <v>1380</v>
      </c>
      <c r="O1245" s="16">
        <v>1733</v>
      </c>
      <c r="P1245" s="13">
        <v>1733</v>
      </c>
      <c r="Q1245" s="16">
        <v>0</v>
      </c>
      <c r="R1245" s="13">
        <v>0</v>
      </c>
      <c r="S1245" s="16">
        <v>2069</v>
      </c>
      <c r="T1245" s="13">
        <v>2069</v>
      </c>
      <c r="U1245" s="16">
        <v>0</v>
      </c>
      <c r="V1245" s="13">
        <v>0</v>
      </c>
    </row>
    <row r="1246" spans="1:22" ht="15" customHeight="1" x14ac:dyDescent="0.25">
      <c r="A1246" s="5" t="s">
        <v>2486</v>
      </c>
      <c r="B1246" s="6" t="s">
        <v>2487</v>
      </c>
      <c r="C1246" s="5" t="s">
        <v>2345</v>
      </c>
      <c r="D1246" s="6"/>
      <c r="E1246" s="6" t="s">
        <v>504</v>
      </c>
      <c r="F1246" s="229">
        <v>1</v>
      </c>
      <c r="I1246" s="16">
        <v>557</v>
      </c>
      <c r="J1246" s="13">
        <v>557</v>
      </c>
      <c r="K1246" s="16">
        <v>690</v>
      </c>
      <c r="L1246" s="13">
        <v>690</v>
      </c>
      <c r="M1246" s="16">
        <v>690</v>
      </c>
      <c r="N1246" s="171">
        <v>690</v>
      </c>
      <c r="O1246" s="16">
        <v>549</v>
      </c>
      <c r="P1246" s="13">
        <v>549</v>
      </c>
      <c r="Q1246" s="16">
        <v>0</v>
      </c>
      <c r="R1246" s="13">
        <v>0</v>
      </c>
      <c r="S1246" s="16">
        <v>689.67</v>
      </c>
      <c r="T1246" s="13">
        <v>689.67</v>
      </c>
      <c r="U1246" s="16">
        <v>0</v>
      </c>
      <c r="V1246" s="13">
        <v>0</v>
      </c>
    </row>
    <row r="1247" spans="1:22" ht="15" customHeight="1" x14ac:dyDescent="0.25">
      <c r="A1247" s="5" t="s">
        <v>2488</v>
      </c>
      <c r="B1247" s="6" t="s">
        <v>2489</v>
      </c>
      <c r="C1247" s="5" t="s">
        <v>2348</v>
      </c>
      <c r="D1247" s="6"/>
      <c r="E1247" s="6" t="s">
        <v>447</v>
      </c>
      <c r="F1247" s="229">
        <v>1</v>
      </c>
      <c r="I1247" s="16">
        <v>1238</v>
      </c>
      <c r="J1247" s="13">
        <v>1238</v>
      </c>
      <c r="K1247" s="16">
        <v>6900</v>
      </c>
      <c r="L1247" s="13">
        <v>6900</v>
      </c>
      <c r="M1247" s="16">
        <v>6900</v>
      </c>
      <c r="N1247" s="171">
        <v>6900</v>
      </c>
      <c r="O1247" s="16">
        <v>40425</v>
      </c>
      <c r="P1247" s="13">
        <v>40425</v>
      </c>
      <c r="Q1247" s="16">
        <v>0</v>
      </c>
      <c r="R1247" s="13">
        <v>0</v>
      </c>
      <c r="S1247" s="16">
        <v>1532.59</v>
      </c>
      <c r="T1247" s="13">
        <v>1532.59</v>
      </c>
      <c r="U1247" s="16">
        <v>0</v>
      </c>
      <c r="V1247" s="13">
        <v>0</v>
      </c>
    </row>
    <row r="1248" spans="1:22" ht="15" customHeight="1" x14ac:dyDescent="0.25">
      <c r="A1248" s="5" t="s">
        <v>2490</v>
      </c>
      <c r="B1248" s="6" t="s">
        <v>2491</v>
      </c>
      <c r="C1248" s="5" t="s">
        <v>2351</v>
      </c>
      <c r="D1248" s="6"/>
      <c r="E1248" s="6" t="s">
        <v>504</v>
      </c>
      <c r="F1248" s="229">
        <v>1</v>
      </c>
      <c r="I1248" s="16">
        <v>1671</v>
      </c>
      <c r="J1248" s="13">
        <v>1671</v>
      </c>
      <c r="K1248" s="16">
        <v>690</v>
      </c>
      <c r="L1248" s="13">
        <v>690</v>
      </c>
      <c r="M1248" s="16">
        <v>690</v>
      </c>
      <c r="N1248" s="171">
        <v>690</v>
      </c>
      <c r="O1248" s="16">
        <v>520</v>
      </c>
      <c r="P1248" s="13">
        <v>520</v>
      </c>
      <c r="Q1248" s="16">
        <v>0</v>
      </c>
      <c r="R1248" s="13">
        <v>0</v>
      </c>
      <c r="S1248" s="16">
        <v>2069</v>
      </c>
      <c r="T1248" s="13">
        <v>2069</v>
      </c>
      <c r="U1248" s="16">
        <v>0</v>
      </c>
      <c r="V1248" s="13">
        <v>0</v>
      </c>
    </row>
    <row r="1249" spans="1:22" ht="15" customHeight="1" x14ac:dyDescent="0.25">
      <c r="A1249" s="5" t="s">
        <v>2492</v>
      </c>
      <c r="B1249" s="6" t="s">
        <v>2493</v>
      </c>
      <c r="C1249" s="5" t="s">
        <v>2354</v>
      </c>
      <c r="D1249" s="6"/>
      <c r="E1249" s="6" t="s">
        <v>447</v>
      </c>
      <c r="F1249" s="229">
        <v>1</v>
      </c>
      <c r="I1249" s="16">
        <v>2785</v>
      </c>
      <c r="J1249" s="13">
        <v>2785</v>
      </c>
      <c r="K1249" s="16">
        <v>6900</v>
      </c>
      <c r="L1249" s="13">
        <v>6900</v>
      </c>
      <c r="M1249" s="16">
        <v>6900</v>
      </c>
      <c r="N1249" s="171">
        <v>6900</v>
      </c>
      <c r="O1249" s="16">
        <v>11550</v>
      </c>
      <c r="P1249" s="13">
        <v>11550</v>
      </c>
      <c r="Q1249" s="16">
        <v>0</v>
      </c>
      <c r="R1249" s="13">
        <v>0</v>
      </c>
      <c r="S1249" s="16">
        <v>3448.33</v>
      </c>
      <c r="T1249" s="13">
        <v>3448.33</v>
      </c>
      <c r="U1249" s="16">
        <v>0</v>
      </c>
      <c r="V1249" s="13">
        <v>0</v>
      </c>
    </row>
    <row r="1250" spans="1:22" ht="15" customHeight="1" x14ac:dyDescent="0.25">
      <c r="A1250" s="1"/>
      <c r="B1250" s="4" t="s">
        <v>32</v>
      </c>
      <c r="C1250" s="8" t="s">
        <v>33</v>
      </c>
      <c r="I1250" s="245"/>
      <c r="J1250" s="245"/>
      <c r="K1250" s="245"/>
      <c r="L1250" s="245"/>
      <c r="M1250" s="245"/>
      <c r="N1250" s="245"/>
      <c r="O1250" s="245"/>
      <c r="P1250" s="245"/>
      <c r="Q1250" s="245"/>
      <c r="R1250" s="245"/>
      <c r="S1250" s="245"/>
      <c r="T1250" s="245"/>
      <c r="U1250" s="245"/>
      <c r="V1250" s="245"/>
    </row>
    <row r="1251" spans="1:22" ht="15" customHeight="1" x14ac:dyDescent="0.25">
      <c r="A1251" s="5" t="s">
        <v>2494</v>
      </c>
      <c r="B1251" s="6" t="s">
        <v>2495</v>
      </c>
      <c r="C1251" s="5" t="s">
        <v>2496</v>
      </c>
      <c r="I1251" s="245"/>
      <c r="J1251" s="245"/>
      <c r="K1251" s="245"/>
      <c r="L1251" s="245"/>
      <c r="M1251" s="245"/>
      <c r="N1251" s="245"/>
      <c r="O1251" s="245"/>
      <c r="P1251" s="245"/>
      <c r="Q1251" s="245"/>
      <c r="R1251" s="245"/>
      <c r="S1251" s="245"/>
      <c r="T1251" s="245"/>
      <c r="U1251" s="245"/>
      <c r="V1251" s="245"/>
    </row>
    <row r="1252" spans="1:22" ht="45" customHeight="1" x14ac:dyDescent="0.25">
      <c r="A1252" s="1"/>
      <c r="B1252" s="4" t="s">
        <v>68</v>
      </c>
      <c r="C1252" s="8" t="s">
        <v>69</v>
      </c>
      <c r="D1252" s="4" t="s">
        <v>70</v>
      </c>
      <c r="E1252" s="4" t="s">
        <v>71</v>
      </c>
      <c r="F1252" s="228" t="s">
        <v>72</v>
      </c>
      <c r="I1252" s="14" t="s">
        <v>73</v>
      </c>
      <c r="J1252" s="15" t="s">
        <v>28</v>
      </c>
      <c r="K1252" s="14" t="s">
        <v>73</v>
      </c>
      <c r="L1252" s="15" t="s">
        <v>28</v>
      </c>
      <c r="M1252" s="14" t="s">
        <v>73</v>
      </c>
      <c r="N1252" s="172" t="s">
        <v>28</v>
      </c>
      <c r="O1252" s="14" t="s">
        <v>73</v>
      </c>
      <c r="P1252" s="15" t="s">
        <v>28</v>
      </c>
      <c r="Q1252" s="14" t="s">
        <v>73</v>
      </c>
      <c r="R1252" s="15" t="s">
        <v>28</v>
      </c>
      <c r="S1252" s="14" t="s">
        <v>73</v>
      </c>
      <c r="T1252" s="15" t="s">
        <v>28</v>
      </c>
      <c r="U1252" s="14" t="s">
        <v>73</v>
      </c>
      <c r="V1252" s="15" t="s">
        <v>28</v>
      </c>
    </row>
    <row r="1253" spans="1:22" ht="15" customHeight="1" x14ac:dyDescent="0.25">
      <c r="A1253" s="5" t="s">
        <v>2497</v>
      </c>
      <c r="B1253" s="6" t="s">
        <v>2495</v>
      </c>
      <c r="C1253" s="5" t="s">
        <v>2498</v>
      </c>
      <c r="D1253" s="6"/>
      <c r="E1253" s="6" t="s">
        <v>504</v>
      </c>
      <c r="F1253" s="229">
        <v>1</v>
      </c>
      <c r="I1253" s="16">
        <v>279</v>
      </c>
      <c r="J1253" s="13">
        <v>279</v>
      </c>
      <c r="K1253" s="16">
        <v>138</v>
      </c>
      <c r="L1253" s="13">
        <v>138</v>
      </c>
      <c r="M1253" s="16">
        <v>138</v>
      </c>
      <c r="N1253" s="171">
        <v>138</v>
      </c>
      <c r="O1253" s="16">
        <v>58</v>
      </c>
      <c r="P1253" s="13">
        <v>58</v>
      </c>
      <c r="Q1253" s="16">
        <v>0</v>
      </c>
      <c r="R1253" s="13">
        <v>0</v>
      </c>
      <c r="S1253" s="16">
        <v>345.34</v>
      </c>
      <c r="T1253" s="13">
        <v>345.34</v>
      </c>
      <c r="U1253" s="16">
        <v>0</v>
      </c>
      <c r="V1253" s="13">
        <v>0</v>
      </c>
    </row>
    <row r="1254" spans="1:22" ht="15" customHeight="1" x14ac:dyDescent="0.25">
      <c r="A1254" s="5" t="s">
        <v>2499</v>
      </c>
      <c r="B1254" s="6" t="s">
        <v>2500</v>
      </c>
      <c r="C1254" s="5" t="s">
        <v>2362</v>
      </c>
      <c r="D1254" s="6"/>
      <c r="E1254" s="6" t="s">
        <v>504</v>
      </c>
      <c r="F1254" s="229">
        <v>3</v>
      </c>
      <c r="I1254" s="16">
        <v>557</v>
      </c>
      <c r="J1254" s="13">
        <v>1671</v>
      </c>
      <c r="K1254" s="16">
        <v>690</v>
      </c>
      <c r="L1254" s="13">
        <v>2070</v>
      </c>
      <c r="M1254" s="16">
        <v>690</v>
      </c>
      <c r="N1254" s="171">
        <v>2070</v>
      </c>
      <c r="O1254" s="16">
        <v>405</v>
      </c>
      <c r="P1254" s="13">
        <v>1215</v>
      </c>
      <c r="Q1254" s="16">
        <v>0</v>
      </c>
      <c r="R1254" s="13">
        <v>0</v>
      </c>
      <c r="S1254" s="16">
        <v>689.67</v>
      </c>
      <c r="T1254" s="13">
        <v>2069.0100000000002</v>
      </c>
      <c r="U1254" s="16">
        <v>0</v>
      </c>
      <c r="V1254" s="13">
        <v>0</v>
      </c>
    </row>
    <row r="1255" spans="1:22" ht="15" customHeight="1" x14ac:dyDescent="0.25">
      <c r="A1255" s="5" t="s">
        <v>2501</v>
      </c>
      <c r="B1255" s="6" t="s">
        <v>2502</v>
      </c>
      <c r="C1255" s="5" t="s">
        <v>2503</v>
      </c>
      <c r="D1255" s="6"/>
      <c r="E1255" s="6" t="s">
        <v>504</v>
      </c>
      <c r="F1255" s="229">
        <v>3</v>
      </c>
      <c r="I1255" s="16">
        <v>279</v>
      </c>
      <c r="J1255" s="13">
        <v>837</v>
      </c>
      <c r="K1255" s="16">
        <v>11000</v>
      </c>
      <c r="L1255" s="13">
        <v>33000</v>
      </c>
      <c r="M1255" s="16">
        <v>11000</v>
      </c>
      <c r="N1255" s="171">
        <v>33000</v>
      </c>
      <c r="O1255" s="16">
        <v>116</v>
      </c>
      <c r="P1255" s="13">
        <v>348</v>
      </c>
      <c r="Q1255" s="16">
        <v>0</v>
      </c>
      <c r="R1255" s="13">
        <v>0</v>
      </c>
      <c r="S1255" s="16">
        <v>345.34</v>
      </c>
      <c r="T1255" s="13">
        <v>1036.02</v>
      </c>
      <c r="U1255" s="16">
        <v>0</v>
      </c>
      <c r="V1255" s="13">
        <v>0</v>
      </c>
    </row>
    <row r="1256" spans="1:22" ht="15" customHeight="1" x14ac:dyDescent="0.25">
      <c r="A1256" s="5" t="s">
        <v>2504</v>
      </c>
      <c r="B1256" s="6" t="s">
        <v>2505</v>
      </c>
      <c r="C1256" s="5" t="s">
        <v>2506</v>
      </c>
      <c r="D1256" s="6"/>
      <c r="E1256" s="6" t="s">
        <v>504</v>
      </c>
      <c r="F1256" s="229">
        <v>1</v>
      </c>
      <c r="I1256" s="16">
        <v>279</v>
      </c>
      <c r="J1256" s="13">
        <v>279</v>
      </c>
      <c r="K1256" s="16">
        <v>400</v>
      </c>
      <c r="L1256" s="13">
        <v>400</v>
      </c>
      <c r="M1256" s="16">
        <v>400</v>
      </c>
      <c r="N1256" s="171">
        <v>400</v>
      </c>
      <c r="O1256" s="16">
        <v>162</v>
      </c>
      <c r="P1256" s="13">
        <v>162</v>
      </c>
      <c r="Q1256" s="16">
        <v>0</v>
      </c>
      <c r="R1256" s="13">
        <v>0</v>
      </c>
      <c r="S1256" s="16">
        <v>345.34</v>
      </c>
      <c r="T1256" s="13">
        <v>345.34</v>
      </c>
      <c r="U1256" s="16">
        <v>0</v>
      </c>
      <c r="V1256" s="13">
        <v>0</v>
      </c>
    </row>
    <row r="1257" spans="1:22" ht="15" customHeight="1" x14ac:dyDescent="0.25">
      <c r="A1257" s="5" t="s">
        <v>2507</v>
      </c>
      <c r="B1257" s="6" t="s">
        <v>2508</v>
      </c>
      <c r="C1257" s="5" t="s">
        <v>2509</v>
      </c>
      <c r="D1257" s="6"/>
      <c r="E1257" s="6" t="s">
        <v>504</v>
      </c>
      <c r="F1257" s="229">
        <v>1</v>
      </c>
      <c r="I1257" s="16">
        <v>279</v>
      </c>
      <c r="J1257" s="13">
        <v>279</v>
      </c>
      <c r="K1257" s="16">
        <v>400</v>
      </c>
      <c r="L1257" s="13">
        <v>400</v>
      </c>
      <c r="M1257" s="16">
        <v>400</v>
      </c>
      <c r="N1257" s="171">
        <v>400</v>
      </c>
      <c r="O1257" s="16">
        <v>162</v>
      </c>
      <c r="P1257" s="13">
        <v>162</v>
      </c>
      <c r="Q1257" s="16">
        <v>0</v>
      </c>
      <c r="R1257" s="13">
        <v>0</v>
      </c>
      <c r="S1257" s="16">
        <v>345.34</v>
      </c>
      <c r="T1257" s="13">
        <v>345.34</v>
      </c>
      <c r="U1257" s="16">
        <v>0</v>
      </c>
      <c r="V1257" s="13">
        <v>0</v>
      </c>
    </row>
    <row r="1258" spans="1:22" ht="15" customHeight="1" x14ac:dyDescent="0.25">
      <c r="A1258" s="5" t="s">
        <v>2510</v>
      </c>
      <c r="B1258" s="6" t="s">
        <v>2511</v>
      </c>
      <c r="C1258" s="5" t="s">
        <v>2512</v>
      </c>
      <c r="D1258" s="6"/>
      <c r="E1258" s="6" t="s">
        <v>504</v>
      </c>
      <c r="F1258" s="229">
        <v>2</v>
      </c>
      <c r="I1258" s="16">
        <v>279</v>
      </c>
      <c r="J1258" s="13">
        <v>558</v>
      </c>
      <c r="K1258" s="16">
        <v>250</v>
      </c>
      <c r="L1258" s="13">
        <v>500</v>
      </c>
      <c r="M1258" s="16">
        <v>250</v>
      </c>
      <c r="N1258" s="171">
        <v>500</v>
      </c>
      <c r="O1258" s="16">
        <v>116</v>
      </c>
      <c r="P1258" s="13">
        <v>232</v>
      </c>
      <c r="Q1258" s="16">
        <v>0</v>
      </c>
      <c r="R1258" s="13">
        <v>0</v>
      </c>
      <c r="S1258" s="16">
        <v>345.34</v>
      </c>
      <c r="T1258" s="13">
        <v>690.68</v>
      </c>
      <c r="U1258" s="16">
        <v>0</v>
      </c>
      <c r="V1258" s="13">
        <v>0</v>
      </c>
    </row>
    <row r="1259" spans="1:22" ht="15" customHeight="1" x14ac:dyDescent="0.25">
      <c r="A1259" s="5" t="s">
        <v>2513</v>
      </c>
      <c r="B1259" s="6" t="s">
        <v>2514</v>
      </c>
      <c r="C1259" s="5" t="s">
        <v>2377</v>
      </c>
      <c r="D1259" s="6"/>
      <c r="E1259" s="6" t="s">
        <v>504</v>
      </c>
      <c r="F1259" s="229">
        <v>1</v>
      </c>
      <c r="I1259" s="16">
        <v>279</v>
      </c>
      <c r="J1259" s="13">
        <v>279</v>
      </c>
      <c r="K1259" s="16">
        <v>550</v>
      </c>
      <c r="L1259" s="13">
        <v>550</v>
      </c>
      <c r="M1259" s="16">
        <v>550</v>
      </c>
      <c r="N1259" s="171">
        <v>550</v>
      </c>
      <c r="O1259" s="16">
        <v>116</v>
      </c>
      <c r="P1259" s="13">
        <v>116</v>
      </c>
      <c r="Q1259" s="16">
        <v>0</v>
      </c>
      <c r="R1259" s="13">
        <v>0</v>
      </c>
      <c r="S1259" s="16">
        <v>345.34</v>
      </c>
      <c r="T1259" s="13">
        <v>345.34</v>
      </c>
      <c r="U1259" s="16">
        <v>0</v>
      </c>
      <c r="V1259" s="13">
        <v>0</v>
      </c>
    </row>
    <row r="1260" spans="1:22" ht="15" customHeight="1" x14ac:dyDescent="0.25">
      <c r="A1260" s="5" t="s">
        <v>2515</v>
      </c>
      <c r="B1260" s="6" t="s">
        <v>2516</v>
      </c>
      <c r="C1260" s="5" t="s">
        <v>2380</v>
      </c>
      <c r="D1260" s="6"/>
      <c r="E1260" s="6" t="s">
        <v>504</v>
      </c>
      <c r="F1260" s="229">
        <v>2</v>
      </c>
      <c r="I1260" s="16">
        <v>279</v>
      </c>
      <c r="J1260" s="13">
        <v>558</v>
      </c>
      <c r="K1260" s="16">
        <v>600</v>
      </c>
      <c r="L1260" s="13">
        <v>1200</v>
      </c>
      <c r="M1260" s="16">
        <v>600</v>
      </c>
      <c r="N1260" s="171">
        <v>1200</v>
      </c>
      <c r="O1260" s="16">
        <v>116</v>
      </c>
      <c r="P1260" s="13">
        <v>232</v>
      </c>
      <c r="Q1260" s="16">
        <v>0</v>
      </c>
      <c r="R1260" s="13">
        <v>0</v>
      </c>
      <c r="S1260" s="16">
        <v>345.34</v>
      </c>
      <c r="T1260" s="13">
        <v>690.68</v>
      </c>
      <c r="U1260" s="16">
        <v>0</v>
      </c>
      <c r="V1260" s="13">
        <v>0</v>
      </c>
    </row>
    <row r="1261" spans="1:22" ht="15" customHeight="1" x14ac:dyDescent="0.25">
      <c r="A1261" s="5" t="s">
        <v>2517</v>
      </c>
      <c r="B1261" s="6" t="s">
        <v>2518</v>
      </c>
      <c r="C1261" s="5" t="s">
        <v>2519</v>
      </c>
      <c r="D1261" s="6"/>
      <c r="E1261" s="6" t="s">
        <v>504</v>
      </c>
      <c r="F1261" s="229">
        <v>3</v>
      </c>
      <c r="I1261" s="16">
        <v>279</v>
      </c>
      <c r="J1261" s="13">
        <v>837</v>
      </c>
      <c r="K1261" s="16">
        <v>250</v>
      </c>
      <c r="L1261" s="13">
        <v>750</v>
      </c>
      <c r="M1261" s="16">
        <v>250</v>
      </c>
      <c r="N1261" s="171">
        <v>750</v>
      </c>
      <c r="O1261" s="16">
        <v>116</v>
      </c>
      <c r="P1261" s="13">
        <v>348</v>
      </c>
      <c r="Q1261" s="16">
        <v>0</v>
      </c>
      <c r="R1261" s="13">
        <v>0</v>
      </c>
      <c r="S1261" s="16">
        <v>345.34</v>
      </c>
      <c r="T1261" s="13">
        <v>1036.02</v>
      </c>
      <c r="U1261" s="16">
        <v>0</v>
      </c>
      <c r="V1261" s="13">
        <v>0</v>
      </c>
    </row>
    <row r="1262" spans="1:22" ht="15" customHeight="1" x14ac:dyDescent="0.25">
      <c r="A1262" s="5" t="s">
        <v>2520</v>
      </c>
      <c r="B1262" s="6" t="s">
        <v>2521</v>
      </c>
      <c r="C1262" s="5" t="s">
        <v>2522</v>
      </c>
      <c r="D1262" s="6"/>
      <c r="E1262" s="6" t="s">
        <v>504</v>
      </c>
      <c r="F1262" s="229">
        <v>3</v>
      </c>
      <c r="I1262" s="16">
        <v>112</v>
      </c>
      <c r="J1262" s="13">
        <v>336</v>
      </c>
      <c r="K1262" s="16">
        <v>350</v>
      </c>
      <c r="L1262" s="13">
        <v>1050</v>
      </c>
      <c r="M1262" s="16">
        <v>350</v>
      </c>
      <c r="N1262" s="171">
        <v>1050</v>
      </c>
      <c r="O1262" s="16">
        <v>116</v>
      </c>
      <c r="P1262" s="13">
        <v>348</v>
      </c>
      <c r="Q1262" s="16">
        <v>0</v>
      </c>
      <c r="R1262" s="13">
        <v>0</v>
      </c>
      <c r="S1262" s="16">
        <v>137.93</v>
      </c>
      <c r="T1262" s="13">
        <v>413.79</v>
      </c>
      <c r="U1262" s="16">
        <v>0</v>
      </c>
      <c r="V1262" s="13">
        <v>0</v>
      </c>
    </row>
    <row r="1263" spans="1:22" ht="15" customHeight="1" x14ac:dyDescent="0.25">
      <c r="A1263" s="5" t="s">
        <v>2523</v>
      </c>
      <c r="B1263" s="6" t="s">
        <v>2524</v>
      </c>
      <c r="C1263" s="5" t="s">
        <v>2389</v>
      </c>
      <c r="D1263" s="6"/>
      <c r="E1263" s="6" t="s">
        <v>504</v>
      </c>
      <c r="F1263" s="229">
        <v>7</v>
      </c>
      <c r="I1263" s="16">
        <v>57</v>
      </c>
      <c r="J1263" s="13">
        <v>399</v>
      </c>
      <c r="K1263" s="16">
        <v>350</v>
      </c>
      <c r="L1263" s="13">
        <v>2450</v>
      </c>
      <c r="M1263" s="16">
        <v>350</v>
      </c>
      <c r="N1263" s="171">
        <v>2450</v>
      </c>
      <c r="O1263" s="16">
        <v>87</v>
      </c>
      <c r="P1263" s="13">
        <v>609</v>
      </c>
      <c r="Q1263" s="16">
        <v>0</v>
      </c>
      <c r="R1263" s="13">
        <v>0</v>
      </c>
      <c r="S1263" s="16">
        <v>69.48</v>
      </c>
      <c r="T1263" s="13">
        <v>486.36</v>
      </c>
      <c r="U1263" s="16">
        <v>0</v>
      </c>
      <c r="V1263" s="13">
        <v>0</v>
      </c>
    </row>
    <row r="1264" spans="1:22" ht="15" customHeight="1" x14ac:dyDescent="0.25">
      <c r="A1264" s="5" t="s">
        <v>2525</v>
      </c>
      <c r="B1264" s="6" t="s">
        <v>2526</v>
      </c>
      <c r="C1264" s="5" t="s">
        <v>2527</v>
      </c>
      <c r="D1264" s="6"/>
      <c r="E1264" s="6" t="s">
        <v>504</v>
      </c>
      <c r="F1264" s="229">
        <v>1</v>
      </c>
      <c r="I1264" s="16">
        <v>57</v>
      </c>
      <c r="J1264" s="13">
        <v>57</v>
      </c>
      <c r="K1264" s="16">
        <v>350</v>
      </c>
      <c r="L1264" s="13">
        <v>350</v>
      </c>
      <c r="M1264" s="16">
        <v>350</v>
      </c>
      <c r="N1264" s="171">
        <v>350</v>
      </c>
      <c r="O1264" s="16">
        <v>87</v>
      </c>
      <c r="P1264" s="13">
        <v>87</v>
      </c>
      <c r="Q1264" s="16">
        <v>0</v>
      </c>
      <c r="R1264" s="13">
        <v>0</v>
      </c>
      <c r="S1264" s="16">
        <v>69.48</v>
      </c>
      <c r="T1264" s="13">
        <v>69.48</v>
      </c>
      <c r="U1264" s="16">
        <v>0</v>
      </c>
      <c r="V1264" s="13">
        <v>0</v>
      </c>
    </row>
    <row r="1265" spans="1:22" ht="15" customHeight="1" x14ac:dyDescent="0.25">
      <c r="A1265" s="5" t="s">
        <v>2528</v>
      </c>
      <c r="B1265" s="6" t="s">
        <v>2529</v>
      </c>
      <c r="C1265" s="5" t="s">
        <v>2530</v>
      </c>
      <c r="D1265" s="6"/>
      <c r="E1265" s="6" t="s">
        <v>504</v>
      </c>
      <c r="F1265" s="229">
        <v>1</v>
      </c>
      <c r="I1265" s="16">
        <v>84</v>
      </c>
      <c r="J1265" s="13">
        <v>84</v>
      </c>
      <c r="K1265" s="16">
        <v>300</v>
      </c>
      <c r="L1265" s="13">
        <v>300</v>
      </c>
      <c r="M1265" s="16">
        <v>300</v>
      </c>
      <c r="N1265" s="171">
        <v>300</v>
      </c>
      <c r="O1265" s="16">
        <v>87</v>
      </c>
      <c r="P1265" s="13">
        <v>87</v>
      </c>
      <c r="Q1265" s="16">
        <v>0</v>
      </c>
      <c r="R1265" s="13">
        <v>0</v>
      </c>
      <c r="S1265" s="16">
        <v>103.19</v>
      </c>
      <c r="T1265" s="13">
        <v>103.19</v>
      </c>
      <c r="U1265" s="16">
        <v>0</v>
      </c>
      <c r="V1265" s="13">
        <v>0</v>
      </c>
    </row>
    <row r="1266" spans="1:22" ht="15" customHeight="1" x14ac:dyDescent="0.25">
      <c r="A1266" s="5" t="s">
        <v>2531</v>
      </c>
      <c r="B1266" s="6" t="s">
        <v>2532</v>
      </c>
      <c r="C1266" s="5" t="s">
        <v>2398</v>
      </c>
      <c r="D1266" s="6"/>
      <c r="E1266" s="6" t="s">
        <v>504</v>
      </c>
      <c r="F1266" s="229">
        <v>1</v>
      </c>
      <c r="I1266" s="16">
        <v>57</v>
      </c>
      <c r="J1266" s="13">
        <v>57</v>
      </c>
      <c r="K1266" s="16">
        <v>250</v>
      </c>
      <c r="L1266" s="13">
        <v>250</v>
      </c>
      <c r="M1266" s="16">
        <v>250</v>
      </c>
      <c r="N1266" s="171">
        <v>250</v>
      </c>
      <c r="O1266" s="16">
        <v>87</v>
      </c>
      <c r="P1266" s="13">
        <v>87</v>
      </c>
      <c r="Q1266" s="16">
        <v>0</v>
      </c>
      <c r="R1266" s="13">
        <v>0</v>
      </c>
      <c r="S1266" s="16">
        <v>69.48</v>
      </c>
      <c r="T1266" s="13">
        <v>69.48</v>
      </c>
      <c r="U1266" s="16">
        <v>0</v>
      </c>
      <c r="V1266" s="13">
        <v>0</v>
      </c>
    </row>
    <row r="1267" spans="1:22" ht="15" customHeight="1" x14ac:dyDescent="0.25">
      <c r="A1267" s="5" t="s">
        <v>2533</v>
      </c>
      <c r="B1267" s="6" t="s">
        <v>2534</v>
      </c>
      <c r="C1267" s="5" t="s">
        <v>2401</v>
      </c>
      <c r="D1267" s="6"/>
      <c r="E1267" s="6" t="s">
        <v>2402</v>
      </c>
      <c r="F1267" s="229">
        <v>10</v>
      </c>
      <c r="I1267" s="16">
        <v>17</v>
      </c>
      <c r="J1267" s="13">
        <v>170</v>
      </c>
      <c r="K1267" s="16">
        <v>140</v>
      </c>
      <c r="L1267" s="13">
        <v>1400</v>
      </c>
      <c r="M1267" s="16">
        <v>140</v>
      </c>
      <c r="N1267" s="171">
        <v>1400</v>
      </c>
      <c r="O1267" s="16">
        <v>17</v>
      </c>
      <c r="P1267" s="13">
        <v>170</v>
      </c>
      <c r="Q1267" s="16">
        <v>0</v>
      </c>
      <c r="R1267" s="13">
        <v>0</v>
      </c>
      <c r="S1267" s="16">
        <v>20.43</v>
      </c>
      <c r="T1267" s="13">
        <v>204.3</v>
      </c>
      <c r="U1267" s="16">
        <v>0</v>
      </c>
      <c r="V1267" s="13">
        <v>0</v>
      </c>
    </row>
    <row r="1268" spans="1:22" ht="15" customHeight="1" x14ac:dyDescent="0.25">
      <c r="A1268" s="5" t="s">
        <v>2535</v>
      </c>
      <c r="B1268" s="6" t="s">
        <v>2536</v>
      </c>
      <c r="C1268" s="5" t="s">
        <v>2405</v>
      </c>
      <c r="D1268" s="6"/>
      <c r="E1268" s="6" t="s">
        <v>504</v>
      </c>
      <c r="F1268" s="229">
        <v>2</v>
      </c>
      <c r="I1268" s="16">
        <v>104</v>
      </c>
      <c r="J1268" s="13">
        <v>208</v>
      </c>
      <c r="K1268" s="16">
        <v>206</v>
      </c>
      <c r="L1268" s="13">
        <v>412</v>
      </c>
      <c r="M1268" s="16">
        <v>206</v>
      </c>
      <c r="N1268" s="171">
        <v>412</v>
      </c>
      <c r="O1268" s="16">
        <v>99</v>
      </c>
      <c r="P1268" s="13">
        <v>198</v>
      </c>
      <c r="Q1268" s="16">
        <v>0</v>
      </c>
      <c r="R1268" s="13">
        <v>0</v>
      </c>
      <c r="S1268" s="16">
        <v>127.72</v>
      </c>
      <c r="T1268" s="13">
        <v>255.44</v>
      </c>
      <c r="U1268" s="16">
        <v>0</v>
      </c>
      <c r="V1268" s="13">
        <v>0</v>
      </c>
    </row>
    <row r="1269" spans="1:22" ht="15" customHeight="1" x14ac:dyDescent="0.25">
      <c r="A1269" s="5" t="s">
        <v>2537</v>
      </c>
      <c r="B1269" s="6" t="s">
        <v>2538</v>
      </c>
      <c r="C1269" s="5" t="s">
        <v>2408</v>
      </c>
      <c r="D1269" s="6"/>
      <c r="E1269" s="6" t="s">
        <v>2402</v>
      </c>
      <c r="F1269" s="229">
        <v>30</v>
      </c>
      <c r="I1269" s="16">
        <v>10</v>
      </c>
      <c r="J1269" s="13">
        <v>300</v>
      </c>
      <c r="K1269" s="16">
        <v>45</v>
      </c>
      <c r="L1269" s="13">
        <v>1350</v>
      </c>
      <c r="M1269" s="16">
        <v>45</v>
      </c>
      <c r="N1269" s="171">
        <v>1350</v>
      </c>
      <c r="O1269" s="16">
        <v>11</v>
      </c>
      <c r="P1269" s="13">
        <v>330</v>
      </c>
      <c r="Q1269" s="16">
        <v>0</v>
      </c>
      <c r="R1269" s="13">
        <v>0</v>
      </c>
      <c r="S1269" s="16">
        <v>12.26</v>
      </c>
      <c r="T1269" s="13">
        <v>367.8</v>
      </c>
      <c r="U1269" s="16">
        <v>0</v>
      </c>
      <c r="V1269" s="13">
        <v>0</v>
      </c>
    </row>
    <row r="1270" spans="1:22" ht="15" customHeight="1" x14ac:dyDescent="0.25">
      <c r="A1270" s="5" t="s">
        <v>2539</v>
      </c>
      <c r="B1270" s="6" t="s">
        <v>2540</v>
      </c>
      <c r="C1270" s="5" t="s">
        <v>2541</v>
      </c>
      <c r="D1270" s="6"/>
      <c r="E1270" s="6" t="s">
        <v>504</v>
      </c>
      <c r="F1270" s="229">
        <v>4</v>
      </c>
      <c r="I1270" s="16">
        <v>50</v>
      </c>
      <c r="J1270" s="13">
        <v>200</v>
      </c>
      <c r="K1270" s="16">
        <v>138</v>
      </c>
      <c r="L1270" s="13">
        <v>552</v>
      </c>
      <c r="M1270" s="16">
        <v>138</v>
      </c>
      <c r="N1270" s="171">
        <v>552</v>
      </c>
      <c r="O1270" s="16">
        <v>55</v>
      </c>
      <c r="P1270" s="13">
        <v>220</v>
      </c>
      <c r="Q1270" s="16">
        <v>0</v>
      </c>
      <c r="R1270" s="13">
        <v>0</v>
      </c>
      <c r="S1270" s="16">
        <v>61.3</v>
      </c>
      <c r="T1270" s="13">
        <v>245.2</v>
      </c>
      <c r="U1270" s="16">
        <v>0</v>
      </c>
      <c r="V1270" s="13">
        <v>0</v>
      </c>
    </row>
    <row r="1271" spans="1:22" ht="15" customHeight="1" x14ac:dyDescent="0.25">
      <c r="A1271" s="5" t="s">
        <v>2542</v>
      </c>
      <c r="B1271" s="6" t="s">
        <v>2543</v>
      </c>
      <c r="C1271" s="5" t="s">
        <v>2544</v>
      </c>
      <c r="D1271" s="6"/>
      <c r="E1271" s="6" t="s">
        <v>2402</v>
      </c>
      <c r="F1271" s="229">
        <v>5</v>
      </c>
      <c r="I1271" s="16">
        <v>9</v>
      </c>
      <c r="J1271" s="13">
        <v>45</v>
      </c>
      <c r="K1271" s="16">
        <v>35</v>
      </c>
      <c r="L1271" s="13">
        <v>175</v>
      </c>
      <c r="M1271" s="16">
        <v>35</v>
      </c>
      <c r="N1271" s="171">
        <v>175</v>
      </c>
      <c r="O1271" s="16">
        <v>9</v>
      </c>
      <c r="P1271" s="13">
        <v>45</v>
      </c>
      <c r="Q1271" s="16">
        <v>0</v>
      </c>
      <c r="R1271" s="13">
        <v>0</v>
      </c>
      <c r="S1271" s="16">
        <v>10.220000000000001</v>
      </c>
      <c r="T1271" s="13">
        <v>51.1</v>
      </c>
      <c r="U1271" s="16">
        <v>0</v>
      </c>
      <c r="V1271" s="13">
        <v>0</v>
      </c>
    </row>
    <row r="1272" spans="1:22" ht="15" customHeight="1" x14ac:dyDescent="0.25">
      <c r="A1272" s="5" t="s">
        <v>2545</v>
      </c>
      <c r="B1272" s="6" t="s">
        <v>2546</v>
      </c>
      <c r="C1272" s="5" t="s">
        <v>2547</v>
      </c>
      <c r="D1272" s="6"/>
      <c r="E1272" s="6" t="s">
        <v>504</v>
      </c>
      <c r="F1272" s="229">
        <v>2</v>
      </c>
      <c r="I1272" s="16">
        <v>42</v>
      </c>
      <c r="J1272" s="13">
        <v>84</v>
      </c>
      <c r="K1272" s="16">
        <v>138</v>
      </c>
      <c r="L1272" s="13">
        <v>276</v>
      </c>
      <c r="M1272" s="16">
        <v>138</v>
      </c>
      <c r="N1272" s="171">
        <v>276</v>
      </c>
      <c r="O1272" s="16">
        <v>52</v>
      </c>
      <c r="P1272" s="13">
        <v>104</v>
      </c>
      <c r="Q1272" s="16">
        <v>0</v>
      </c>
      <c r="R1272" s="13">
        <v>0</v>
      </c>
      <c r="S1272" s="16">
        <v>51.09</v>
      </c>
      <c r="T1272" s="13">
        <v>102.18</v>
      </c>
      <c r="U1272" s="16">
        <v>0</v>
      </c>
      <c r="V1272" s="13">
        <v>0</v>
      </c>
    </row>
    <row r="1273" spans="1:22" ht="15" customHeight="1" x14ac:dyDescent="0.25">
      <c r="A1273" s="5" t="s">
        <v>2548</v>
      </c>
      <c r="B1273" s="6" t="s">
        <v>2549</v>
      </c>
      <c r="C1273" s="5" t="s">
        <v>2550</v>
      </c>
      <c r="D1273" s="6"/>
      <c r="E1273" s="6" t="s">
        <v>2402</v>
      </c>
      <c r="F1273" s="229">
        <v>5</v>
      </c>
      <c r="I1273" s="16">
        <v>7</v>
      </c>
      <c r="J1273" s="13">
        <v>35</v>
      </c>
      <c r="K1273" s="16">
        <v>30</v>
      </c>
      <c r="L1273" s="13">
        <v>150</v>
      </c>
      <c r="M1273" s="16">
        <v>30</v>
      </c>
      <c r="N1273" s="171">
        <v>150</v>
      </c>
      <c r="O1273" s="16">
        <v>8</v>
      </c>
      <c r="P1273" s="13">
        <v>40</v>
      </c>
      <c r="Q1273" s="16">
        <v>0</v>
      </c>
      <c r="R1273" s="13">
        <v>0</v>
      </c>
      <c r="S1273" s="16">
        <v>8.17</v>
      </c>
      <c r="T1273" s="13">
        <v>40.85</v>
      </c>
      <c r="U1273" s="16">
        <v>0</v>
      </c>
      <c r="V1273" s="13">
        <v>0</v>
      </c>
    </row>
    <row r="1274" spans="1:22" ht="15" customHeight="1" x14ac:dyDescent="0.25">
      <c r="A1274" s="5" t="s">
        <v>2551</v>
      </c>
      <c r="B1274" s="6" t="s">
        <v>2552</v>
      </c>
      <c r="C1274" s="5" t="s">
        <v>2553</v>
      </c>
      <c r="D1274" s="6"/>
      <c r="E1274" s="6" t="s">
        <v>504</v>
      </c>
      <c r="F1274" s="229">
        <v>2</v>
      </c>
      <c r="I1274" s="16">
        <v>38</v>
      </c>
      <c r="J1274" s="13">
        <v>76</v>
      </c>
      <c r="K1274" s="16">
        <v>138</v>
      </c>
      <c r="L1274" s="13">
        <v>276</v>
      </c>
      <c r="M1274" s="16">
        <v>138</v>
      </c>
      <c r="N1274" s="171">
        <v>276</v>
      </c>
      <c r="O1274" s="16">
        <v>46</v>
      </c>
      <c r="P1274" s="13">
        <v>92</v>
      </c>
      <c r="Q1274" s="16">
        <v>0</v>
      </c>
      <c r="R1274" s="13">
        <v>0</v>
      </c>
      <c r="S1274" s="16">
        <v>45.98</v>
      </c>
      <c r="T1274" s="13">
        <v>91.96</v>
      </c>
      <c r="U1274" s="16">
        <v>0</v>
      </c>
      <c r="V1274" s="13">
        <v>0</v>
      </c>
    </row>
    <row r="1275" spans="1:22" ht="15" customHeight="1" x14ac:dyDescent="0.25">
      <c r="A1275" s="5" t="s">
        <v>2554</v>
      </c>
      <c r="B1275" s="6" t="s">
        <v>2555</v>
      </c>
      <c r="C1275" s="5" t="s">
        <v>2556</v>
      </c>
      <c r="D1275" s="6"/>
      <c r="E1275" s="6" t="s">
        <v>2402</v>
      </c>
      <c r="F1275" s="229">
        <v>24</v>
      </c>
      <c r="I1275" s="16">
        <v>5</v>
      </c>
      <c r="J1275" s="13">
        <v>120</v>
      </c>
      <c r="K1275" s="16">
        <v>25</v>
      </c>
      <c r="L1275" s="13">
        <v>600</v>
      </c>
      <c r="M1275" s="16">
        <v>25</v>
      </c>
      <c r="N1275" s="171">
        <v>600</v>
      </c>
      <c r="O1275" s="16">
        <v>7</v>
      </c>
      <c r="P1275" s="13">
        <v>168</v>
      </c>
      <c r="Q1275" s="16">
        <v>0</v>
      </c>
      <c r="R1275" s="13">
        <v>0</v>
      </c>
      <c r="S1275" s="16">
        <v>6.13</v>
      </c>
      <c r="T1275" s="13">
        <v>147.12</v>
      </c>
      <c r="U1275" s="16">
        <v>0</v>
      </c>
      <c r="V1275" s="13">
        <v>0</v>
      </c>
    </row>
    <row r="1276" spans="1:22" ht="15" customHeight="1" x14ac:dyDescent="0.25">
      <c r="A1276" s="5" t="s">
        <v>2557</v>
      </c>
      <c r="B1276" s="6" t="s">
        <v>2558</v>
      </c>
      <c r="C1276" s="5" t="s">
        <v>2559</v>
      </c>
      <c r="D1276" s="6"/>
      <c r="E1276" s="6" t="s">
        <v>504</v>
      </c>
      <c r="F1276" s="229">
        <v>2</v>
      </c>
      <c r="I1276" s="16">
        <v>29</v>
      </c>
      <c r="J1276" s="13">
        <v>58</v>
      </c>
      <c r="K1276" s="16">
        <v>108</v>
      </c>
      <c r="L1276" s="13">
        <v>216</v>
      </c>
      <c r="M1276" s="16">
        <v>108</v>
      </c>
      <c r="N1276" s="171">
        <v>216</v>
      </c>
      <c r="O1276" s="16">
        <v>41</v>
      </c>
      <c r="P1276" s="13">
        <v>82</v>
      </c>
      <c r="Q1276" s="16">
        <v>0</v>
      </c>
      <c r="R1276" s="13">
        <v>0</v>
      </c>
      <c r="S1276" s="16">
        <v>35.76</v>
      </c>
      <c r="T1276" s="13">
        <v>71.52</v>
      </c>
      <c r="U1276" s="16">
        <v>0</v>
      </c>
      <c r="V1276" s="13">
        <v>0</v>
      </c>
    </row>
    <row r="1277" spans="1:22" ht="15" customHeight="1" x14ac:dyDescent="0.25">
      <c r="A1277" s="5" t="s">
        <v>2560</v>
      </c>
      <c r="B1277" s="6" t="s">
        <v>2561</v>
      </c>
      <c r="C1277" s="5" t="s">
        <v>2432</v>
      </c>
      <c r="D1277" s="6"/>
      <c r="E1277" s="6" t="s">
        <v>2402</v>
      </c>
      <c r="F1277" s="229">
        <v>68</v>
      </c>
      <c r="I1277" s="16">
        <v>5</v>
      </c>
      <c r="J1277" s="13">
        <v>340</v>
      </c>
      <c r="K1277" s="16">
        <v>20</v>
      </c>
      <c r="L1277" s="13">
        <v>1360</v>
      </c>
      <c r="M1277" s="16">
        <v>20</v>
      </c>
      <c r="N1277" s="171">
        <v>1360</v>
      </c>
      <c r="O1277" s="16">
        <v>6</v>
      </c>
      <c r="P1277" s="13">
        <v>408</v>
      </c>
      <c r="Q1277" s="16">
        <v>0</v>
      </c>
      <c r="R1277" s="13">
        <v>0</v>
      </c>
      <c r="S1277" s="16">
        <v>6.13</v>
      </c>
      <c r="T1277" s="13">
        <v>416.84</v>
      </c>
      <c r="U1277" s="16">
        <v>0</v>
      </c>
      <c r="V1277" s="13">
        <v>0</v>
      </c>
    </row>
    <row r="1278" spans="1:22" ht="15" customHeight="1" x14ac:dyDescent="0.25">
      <c r="A1278" s="5" t="s">
        <v>2562</v>
      </c>
      <c r="B1278" s="6" t="s">
        <v>2563</v>
      </c>
      <c r="C1278" s="5" t="s">
        <v>2435</v>
      </c>
      <c r="D1278" s="6"/>
      <c r="E1278" s="6" t="s">
        <v>504</v>
      </c>
      <c r="F1278" s="229">
        <v>6</v>
      </c>
      <c r="I1278" s="16">
        <v>29</v>
      </c>
      <c r="J1278" s="13">
        <v>174</v>
      </c>
      <c r="K1278" s="16">
        <v>108</v>
      </c>
      <c r="L1278" s="13">
        <v>648</v>
      </c>
      <c r="M1278" s="16">
        <v>108</v>
      </c>
      <c r="N1278" s="171">
        <v>648</v>
      </c>
      <c r="O1278" s="16">
        <v>41</v>
      </c>
      <c r="P1278" s="13">
        <v>246</v>
      </c>
      <c r="Q1278" s="16">
        <v>0</v>
      </c>
      <c r="R1278" s="13">
        <v>0</v>
      </c>
      <c r="S1278" s="16">
        <v>35.76</v>
      </c>
      <c r="T1278" s="13">
        <v>214.56</v>
      </c>
      <c r="U1278" s="16">
        <v>0</v>
      </c>
      <c r="V1278" s="13">
        <v>0</v>
      </c>
    </row>
    <row r="1279" spans="1:22" ht="15" customHeight="1" x14ac:dyDescent="0.25">
      <c r="A1279" s="5" t="s">
        <v>2564</v>
      </c>
      <c r="B1279" s="6" t="s">
        <v>2565</v>
      </c>
      <c r="C1279" s="5" t="s">
        <v>2566</v>
      </c>
      <c r="D1279" s="6"/>
      <c r="E1279" s="6" t="s">
        <v>447</v>
      </c>
      <c r="F1279" s="229">
        <v>1</v>
      </c>
      <c r="I1279" s="16">
        <v>22688</v>
      </c>
      <c r="J1279" s="13">
        <v>22688</v>
      </c>
      <c r="K1279" s="16">
        <v>6900</v>
      </c>
      <c r="L1279" s="13">
        <v>6900</v>
      </c>
      <c r="M1279" s="16">
        <v>6900</v>
      </c>
      <c r="N1279" s="171">
        <v>6900</v>
      </c>
      <c r="O1279" s="16">
        <v>11550</v>
      </c>
      <c r="P1279" s="13">
        <v>11550</v>
      </c>
      <c r="Q1279" s="16">
        <v>0</v>
      </c>
      <c r="R1279" s="13">
        <v>0</v>
      </c>
      <c r="S1279" s="16">
        <v>28097.47</v>
      </c>
      <c r="T1279" s="13">
        <v>28097.47</v>
      </c>
      <c r="U1279" s="16">
        <v>0</v>
      </c>
      <c r="V1279" s="13">
        <v>0</v>
      </c>
    </row>
    <row r="1280" spans="1:22" ht="15" customHeight="1" x14ac:dyDescent="0.25">
      <c r="A1280" s="5" t="s">
        <v>2567</v>
      </c>
      <c r="B1280" s="6" t="s">
        <v>2568</v>
      </c>
      <c r="C1280" s="5" t="s">
        <v>2441</v>
      </c>
      <c r="D1280" s="6"/>
      <c r="E1280" s="6" t="s">
        <v>504</v>
      </c>
      <c r="F1280" s="229">
        <v>6</v>
      </c>
      <c r="I1280" s="16">
        <v>2063</v>
      </c>
      <c r="J1280" s="13">
        <v>12378</v>
      </c>
      <c r="K1280" s="16">
        <v>138</v>
      </c>
      <c r="L1280" s="13">
        <v>828</v>
      </c>
      <c r="M1280" s="16">
        <v>138</v>
      </c>
      <c r="N1280" s="171">
        <v>828</v>
      </c>
      <c r="O1280" s="16">
        <v>174</v>
      </c>
      <c r="P1280" s="13">
        <v>1044</v>
      </c>
      <c r="Q1280" s="16">
        <v>0</v>
      </c>
      <c r="R1280" s="13">
        <v>0</v>
      </c>
      <c r="S1280" s="16">
        <v>2554.3200000000002</v>
      </c>
      <c r="T1280" s="13">
        <v>15325.92</v>
      </c>
      <c r="U1280" s="16">
        <v>0</v>
      </c>
      <c r="V1280" s="13">
        <v>0</v>
      </c>
    </row>
    <row r="1281" spans="1:22" ht="15" customHeight="1" x14ac:dyDescent="0.25">
      <c r="A1281" s="5" t="s">
        <v>2569</v>
      </c>
      <c r="B1281" s="6" t="s">
        <v>2570</v>
      </c>
      <c r="C1281" s="5" t="s">
        <v>2444</v>
      </c>
      <c r="D1281" s="6"/>
      <c r="E1281" s="6" t="s">
        <v>504</v>
      </c>
      <c r="F1281" s="229">
        <v>1</v>
      </c>
      <c r="I1281" s="16">
        <v>825</v>
      </c>
      <c r="J1281" s="13">
        <v>825</v>
      </c>
      <c r="K1281" s="16">
        <v>690</v>
      </c>
      <c r="L1281" s="13">
        <v>690</v>
      </c>
      <c r="M1281" s="16">
        <v>690</v>
      </c>
      <c r="N1281" s="171">
        <v>690</v>
      </c>
      <c r="O1281" s="16">
        <v>1386</v>
      </c>
      <c r="P1281" s="13">
        <v>1386</v>
      </c>
      <c r="Q1281" s="16">
        <v>0</v>
      </c>
      <c r="R1281" s="13">
        <v>0</v>
      </c>
      <c r="S1281" s="16">
        <v>1021.73</v>
      </c>
      <c r="T1281" s="13">
        <v>1021.73</v>
      </c>
      <c r="U1281" s="16">
        <v>0</v>
      </c>
      <c r="V1281" s="13">
        <v>0</v>
      </c>
    </row>
    <row r="1282" spans="1:22" ht="15" customHeight="1" x14ac:dyDescent="0.25">
      <c r="A1282" s="5" t="s">
        <v>2571</v>
      </c>
      <c r="B1282" s="6" t="s">
        <v>2572</v>
      </c>
      <c r="C1282" s="5" t="s">
        <v>2573</v>
      </c>
      <c r="D1282" s="6"/>
      <c r="E1282" s="6" t="s">
        <v>504</v>
      </c>
      <c r="F1282" s="229">
        <v>1</v>
      </c>
      <c r="I1282" s="16">
        <v>825</v>
      </c>
      <c r="J1282" s="13">
        <v>825</v>
      </c>
      <c r="K1282" s="16">
        <v>690</v>
      </c>
      <c r="L1282" s="13">
        <v>690</v>
      </c>
      <c r="M1282" s="16">
        <v>690</v>
      </c>
      <c r="N1282" s="171">
        <v>690</v>
      </c>
      <c r="O1282" s="16">
        <v>1386</v>
      </c>
      <c r="P1282" s="13">
        <v>1386</v>
      </c>
      <c r="Q1282" s="16">
        <v>0</v>
      </c>
      <c r="R1282" s="13">
        <v>0</v>
      </c>
      <c r="S1282" s="16">
        <v>1021.73</v>
      </c>
      <c r="T1282" s="13">
        <v>1021.73</v>
      </c>
      <c r="U1282" s="16">
        <v>0</v>
      </c>
      <c r="V1282" s="13">
        <v>0</v>
      </c>
    </row>
    <row r="1283" spans="1:22" ht="15" customHeight="1" x14ac:dyDescent="0.25">
      <c r="A1283" s="5" t="s">
        <v>2574</v>
      </c>
      <c r="B1283" s="6" t="s">
        <v>2575</v>
      </c>
      <c r="C1283" s="5" t="s">
        <v>2576</v>
      </c>
      <c r="D1283" s="6"/>
      <c r="E1283" s="6" t="s">
        <v>504</v>
      </c>
      <c r="F1283" s="229">
        <v>1</v>
      </c>
      <c r="I1283" s="16">
        <v>2785</v>
      </c>
      <c r="J1283" s="13">
        <v>2785</v>
      </c>
      <c r="K1283" s="16">
        <v>1380</v>
      </c>
      <c r="L1283" s="13">
        <v>1380</v>
      </c>
      <c r="M1283" s="16">
        <v>1380</v>
      </c>
      <c r="N1283" s="171">
        <v>1380</v>
      </c>
      <c r="O1283" s="16">
        <v>2541</v>
      </c>
      <c r="P1283" s="13">
        <v>2541</v>
      </c>
      <c r="Q1283" s="16">
        <v>0</v>
      </c>
      <c r="R1283" s="13">
        <v>0</v>
      </c>
      <c r="S1283" s="16">
        <v>3448.33</v>
      </c>
      <c r="T1283" s="13">
        <v>3448.33</v>
      </c>
      <c r="U1283" s="16">
        <v>0</v>
      </c>
      <c r="V1283" s="13">
        <v>0</v>
      </c>
    </row>
    <row r="1284" spans="1:22" ht="15" customHeight="1" x14ac:dyDescent="0.25">
      <c r="A1284" s="5" t="s">
        <v>2577</v>
      </c>
      <c r="B1284" s="6" t="s">
        <v>2578</v>
      </c>
      <c r="C1284" s="5" t="s">
        <v>2453</v>
      </c>
      <c r="D1284" s="6"/>
      <c r="E1284" s="6" t="s">
        <v>504</v>
      </c>
      <c r="F1284" s="229">
        <v>2</v>
      </c>
      <c r="I1284" s="16">
        <v>42</v>
      </c>
      <c r="J1284" s="13">
        <v>84</v>
      </c>
      <c r="K1284" s="16">
        <v>420</v>
      </c>
      <c r="L1284" s="13">
        <v>840</v>
      </c>
      <c r="M1284" s="16">
        <v>420</v>
      </c>
      <c r="N1284" s="171">
        <v>840</v>
      </c>
      <c r="O1284" s="16">
        <v>110</v>
      </c>
      <c r="P1284" s="13">
        <v>220</v>
      </c>
      <c r="Q1284" s="16">
        <v>0</v>
      </c>
      <c r="R1284" s="13">
        <v>0</v>
      </c>
      <c r="S1284" s="16">
        <v>51.09</v>
      </c>
      <c r="T1284" s="13">
        <v>102.18</v>
      </c>
      <c r="U1284" s="16">
        <v>0</v>
      </c>
      <c r="V1284" s="13">
        <v>0</v>
      </c>
    </row>
    <row r="1285" spans="1:22" ht="15" customHeight="1" x14ac:dyDescent="0.25">
      <c r="A1285" s="5" t="s">
        <v>2579</v>
      </c>
      <c r="B1285" s="6" t="s">
        <v>2580</v>
      </c>
      <c r="C1285" s="5" t="s">
        <v>2456</v>
      </c>
      <c r="D1285" s="6"/>
      <c r="E1285" s="6" t="s">
        <v>504</v>
      </c>
      <c r="F1285" s="229">
        <v>2</v>
      </c>
      <c r="I1285" s="16">
        <v>21</v>
      </c>
      <c r="J1285" s="13">
        <v>42</v>
      </c>
      <c r="K1285" s="16">
        <v>450</v>
      </c>
      <c r="L1285" s="13">
        <v>900</v>
      </c>
      <c r="M1285" s="16">
        <v>450</v>
      </c>
      <c r="N1285" s="171">
        <v>900</v>
      </c>
      <c r="O1285" s="16">
        <v>110</v>
      </c>
      <c r="P1285" s="13">
        <v>220</v>
      </c>
      <c r="Q1285" s="16">
        <v>0</v>
      </c>
      <c r="R1285" s="13">
        <v>0</v>
      </c>
      <c r="S1285" s="16">
        <v>25.54</v>
      </c>
      <c r="T1285" s="13">
        <v>51.08</v>
      </c>
      <c r="U1285" s="16">
        <v>0</v>
      </c>
      <c r="V1285" s="13">
        <v>0</v>
      </c>
    </row>
    <row r="1286" spans="1:22" ht="15" customHeight="1" x14ac:dyDescent="0.25">
      <c r="A1286" s="5" t="s">
        <v>2581</v>
      </c>
      <c r="B1286" s="6" t="s">
        <v>2582</v>
      </c>
      <c r="C1286" s="5" t="s">
        <v>2459</v>
      </c>
      <c r="D1286" s="6"/>
      <c r="E1286" s="6" t="s">
        <v>504</v>
      </c>
      <c r="F1286" s="229">
        <v>1</v>
      </c>
      <c r="I1286" s="16">
        <v>3300</v>
      </c>
      <c r="J1286" s="13">
        <v>3300</v>
      </c>
      <c r="K1286" s="16">
        <v>690</v>
      </c>
      <c r="L1286" s="13">
        <v>690</v>
      </c>
      <c r="M1286" s="16">
        <v>690</v>
      </c>
      <c r="N1286" s="171">
        <v>690</v>
      </c>
      <c r="O1286" s="16">
        <v>405</v>
      </c>
      <c r="P1286" s="13">
        <v>405</v>
      </c>
      <c r="Q1286" s="16">
        <v>0</v>
      </c>
      <c r="R1286" s="13">
        <v>0</v>
      </c>
      <c r="S1286" s="16">
        <v>4086.9</v>
      </c>
      <c r="T1286" s="13">
        <v>4086.9</v>
      </c>
      <c r="U1286" s="16">
        <v>0</v>
      </c>
      <c r="V1286" s="13">
        <v>0</v>
      </c>
    </row>
    <row r="1287" spans="1:22" ht="15" customHeight="1" x14ac:dyDescent="0.25">
      <c r="A1287" s="5" t="s">
        <v>2583</v>
      </c>
      <c r="B1287" s="6" t="s">
        <v>2584</v>
      </c>
      <c r="C1287" s="5" t="s">
        <v>2462</v>
      </c>
      <c r="D1287" s="6"/>
      <c r="E1287" s="6" t="s">
        <v>504</v>
      </c>
      <c r="F1287" s="229">
        <v>2</v>
      </c>
      <c r="I1287" s="16">
        <v>2785</v>
      </c>
      <c r="J1287" s="13">
        <v>5570</v>
      </c>
      <c r="K1287" s="16">
        <v>2760</v>
      </c>
      <c r="L1287" s="13">
        <v>5520</v>
      </c>
      <c r="M1287" s="16">
        <v>2760</v>
      </c>
      <c r="N1287" s="171">
        <v>5520</v>
      </c>
      <c r="O1287" s="16">
        <v>1647</v>
      </c>
      <c r="P1287" s="13">
        <v>3294</v>
      </c>
      <c r="Q1287" s="16">
        <v>0</v>
      </c>
      <c r="R1287" s="13">
        <v>0</v>
      </c>
      <c r="S1287" s="16">
        <v>3448.33</v>
      </c>
      <c r="T1287" s="13">
        <v>6896.66</v>
      </c>
      <c r="U1287" s="16">
        <v>0</v>
      </c>
      <c r="V1287" s="13">
        <v>0</v>
      </c>
    </row>
    <row r="1288" spans="1:22" ht="15" customHeight="1" x14ac:dyDescent="0.25">
      <c r="A1288" s="5" t="s">
        <v>2585</v>
      </c>
      <c r="B1288" s="6" t="s">
        <v>2586</v>
      </c>
      <c r="C1288" s="5" t="s">
        <v>2465</v>
      </c>
      <c r="D1288" s="6"/>
      <c r="E1288" s="6" t="s">
        <v>504</v>
      </c>
      <c r="F1288" s="229">
        <v>1</v>
      </c>
      <c r="I1288" s="16">
        <v>7013</v>
      </c>
      <c r="J1288" s="13">
        <v>7013</v>
      </c>
      <c r="K1288" s="16">
        <v>1380</v>
      </c>
      <c r="L1288" s="13">
        <v>1380</v>
      </c>
      <c r="M1288" s="16">
        <v>1380</v>
      </c>
      <c r="N1288" s="171">
        <v>1380</v>
      </c>
      <c r="O1288" s="16">
        <v>5371</v>
      </c>
      <c r="P1288" s="13">
        <v>5371</v>
      </c>
      <c r="Q1288" s="16">
        <v>0</v>
      </c>
      <c r="R1288" s="13">
        <v>0</v>
      </c>
      <c r="S1288" s="16">
        <v>8684.67</v>
      </c>
      <c r="T1288" s="13">
        <v>8684.67</v>
      </c>
      <c r="U1288" s="16">
        <v>0</v>
      </c>
      <c r="V1288" s="13">
        <v>0</v>
      </c>
    </row>
    <row r="1289" spans="1:22" ht="15" customHeight="1" x14ac:dyDescent="0.25">
      <c r="A1289" s="5" t="s">
        <v>2587</v>
      </c>
      <c r="B1289" s="6" t="s">
        <v>2588</v>
      </c>
      <c r="C1289" s="5" t="s">
        <v>2468</v>
      </c>
      <c r="D1289" s="6"/>
      <c r="E1289" s="6" t="s">
        <v>504</v>
      </c>
      <c r="F1289" s="229">
        <v>1</v>
      </c>
      <c r="I1289" s="16">
        <v>2475</v>
      </c>
      <c r="J1289" s="13">
        <v>2475</v>
      </c>
      <c r="K1289" s="16">
        <v>1380</v>
      </c>
      <c r="L1289" s="13">
        <v>1380</v>
      </c>
      <c r="M1289" s="16">
        <v>1380</v>
      </c>
      <c r="N1289" s="171">
        <v>1380</v>
      </c>
      <c r="O1289" s="16">
        <v>6930</v>
      </c>
      <c r="P1289" s="13">
        <v>6930</v>
      </c>
      <c r="Q1289" s="16">
        <v>0</v>
      </c>
      <c r="R1289" s="13">
        <v>0</v>
      </c>
      <c r="S1289" s="16">
        <v>3065.18</v>
      </c>
      <c r="T1289" s="13">
        <v>3065.18</v>
      </c>
      <c r="U1289" s="16">
        <v>0</v>
      </c>
      <c r="V1289" s="13">
        <v>0</v>
      </c>
    </row>
    <row r="1290" spans="1:22" ht="15" customHeight="1" x14ac:dyDescent="0.25">
      <c r="A1290" s="5" t="s">
        <v>2589</v>
      </c>
      <c r="B1290" s="6" t="s">
        <v>2590</v>
      </c>
      <c r="C1290" s="5" t="s">
        <v>2471</v>
      </c>
      <c r="D1290" s="6"/>
      <c r="E1290" s="6" t="s">
        <v>447</v>
      </c>
      <c r="F1290" s="229">
        <v>1</v>
      </c>
      <c r="I1290" s="16">
        <v>2228</v>
      </c>
      <c r="J1290" s="13">
        <v>2228</v>
      </c>
      <c r="K1290" s="16">
        <v>1380</v>
      </c>
      <c r="L1290" s="13">
        <v>1380</v>
      </c>
      <c r="M1290" s="16">
        <v>1380</v>
      </c>
      <c r="N1290" s="171">
        <v>1380</v>
      </c>
      <c r="O1290" s="16">
        <v>4620</v>
      </c>
      <c r="P1290" s="13">
        <v>4620</v>
      </c>
      <c r="Q1290" s="16">
        <v>0</v>
      </c>
      <c r="R1290" s="13">
        <v>0</v>
      </c>
      <c r="S1290" s="16">
        <v>2758.66</v>
      </c>
      <c r="T1290" s="13">
        <v>2758.66</v>
      </c>
      <c r="U1290" s="16">
        <v>0</v>
      </c>
      <c r="V1290" s="13">
        <v>0</v>
      </c>
    </row>
    <row r="1291" spans="1:22" ht="15" customHeight="1" x14ac:dyDescent="0.25">
      <c r="A1291" s="5" t="s">
        <v>2591</v>
      </c>
      <c r="B1291" s="6" t="s">
        <v>2592</v>
      </c>
      <c r="C1291" s="5" t="s">
        <v>2593</v>
      </c>
      <c r="D1291" s="6"/>
      <c r="E1291" s="6" t="s">
        <v>447</v>
      </c>
      <c r="F1291" s="229">
        <v>1</v>
      </c>
      <c r="I1291" s="16">
        <v>12375</v>
      </c>
      <c r="J1291" s="13">
        <v>12375</v>
      </c>
      <c r="K1291" s="16">
        <v>1380</v>
      </c>
      <c r="L1291" s="13">
        <v>1380</v>
      </c>
      <c r="M1291" s="16">
        <v>1380</v>
      </c>
      <c r="N1291" s="171">
        <v>1380</v>
      </c>
      <c r="O1291" s="16">
        <v>23100</v>
      </c>
      <c r="P1291" s="13">
        <v>23100</v>
      </c>
      <c r="Q1291" s="16">
        <v>0</v>
      </c>
      <c r="R1291" s="13">
        <v>0</v>
      </c>
      <c r="S1291" s="16">
        <v>15325.89</v>
      </c>
      <c r="T1291" s="13">
        <v>15325.89</v>
      </c>
      <c r="U1291" s="16">
        <v>0</v>
      </c>
      <c r="V1291" s="13">
        <v>0</v>
      </c>
    </row>
    <row r="1292" spans="1:22" ht="15" customHeight="1" x14ac:dyDescent="0.25">
      <c r="A1292" s="5" t="s">
        <v>2594</v>
      </c>
      <c r="B1292" s="6" t="s">
        <v>2595</v>
      </c>
      <c r="C1292" s="5" t="s">
        <v>2596</v>
      </c>
      <c r="D1292" s="6"/>
      <c r="E1292" s="6" t="s">
        <v>447</v>
      </c>
      <c r="F1292" s="229">
        <v>1</v>
      </c>
      <c r="I1292" s="16">
        <v>9900</v>
      </c>
      <c r="J1292" s="13">
        <v>9900</v>
      </c>
      <c r="K1292" s="16">
        <v>3450</v>
      </c>
      <c r="L1292" s="13">
        <v>3450</v>
      </c>
      <c r="M1292" s="16">
        <v>3450</v>
      </c>
      <c r="N1292" s="171">
        <v>3450</v>
      </c>
      <c r="O1292" s="16">
        <v>11550</v>
      </c>
      <c r="P1292" s="13">
        <v>11550</v>
      </c>
      <c r="Q1292" s="16">
        <v>0</v>
      </c>
      <c r="R1292" s="13">
        <v>0</v>
      </c>
      <c r="S1292" s="16">
        <v>12260.71</v>
      </c>
      <c r="T1292" s="13">
        <v>12260.71</v>
      </c>
      <c r="U1292" s="16">
        <v>0</v>
      </c>
      <c r="V1292" s="13">
        <v>0</v>
      </c>
    </row>
    <row r="1293" spans="1:22" ht="15" customHeight="1" x14ac:dyDescent="0.25">
      <c r="A1293" s="5" t="s">
        <v>2597</v>
      </c>
      <c r="B1293" s="6" t="s">
        <v>2598</v>
      </c>
      <c r="C1293" s="5" t="s">
        <v>2599</v>
      </c>
      <c r="D1293" s="6"/>
      <c r="E1293" s="6" t="s">
        <v>504</v>
      </c>
      <c r="F1293" s="229">
        <v>1</v>
      </c>
      <c r="I1293" s="16">
        <v>20625</v>
      </c>
      <c r="J1293" s="13">
        <v>20625</v>
      </c>
      <c r="K1293" s="16">
        <v>34500</v>
      </c>
      <c r="L1293" s="13">
        <v>34500</v>
      </c>
      <c r="M1293" s="16">
        <v>34500</v>
      </c>
      <c r="N1293" s="171">
        <v>34500</v>
      </c>
      <c r="O1293" s="16">
        <v>73435</v>
      </c>
      <c r="P1293" s="13">
        <v>73435</v>
      </c>
      <c r="Q1293" s="16">
        <v>0</v>
      </c>
      <c r="R1293" s="13">
        <v>0</v>
      </c>
      <c r="S1293" s="16">
        <v>25543.15</v>
      </c>
      <c r="T1293" s="13">
        <v>25543.15</v>
      </c>
      <c r="U1293" s="16">
        <v>0</v>
      </c>
      <c r="V1293" s="13">
        <v>0</v>
      </c>
    </row>
    <row r="1294" spans="1:22" ht="15" customHeight="1" x14ac:dyDescent="0.25">
      <c r="A1294" s="5" t="s">
        <v>2600</v>
      </c>
      <c r="B1294" s="6" t="s">
        <v>2601</v>
      </c>
      <c r="C1294" s="5" t="s">
        <v>2602</v>
      </c>
      <c r="D1294" s="6"/>
      <c r="E1294" s="6" t="s">
        <v>447</v>
      </c>
      <c r="F1294" s="229">
        <v>1</v>
      </c>
      <c r="I1294" s="16">
        <v>27844</v>
      </c>
      <c r="J1294" s="13">
        <v>27844</v>
      </c>
      <c r="K1294" s="16">
        <v>6900</v>
      </c>
      <c r="L1294" s="13">
        <v>6900</v>
      </c>
      <c r="M1294" s="16">
        <v>6900</v>
      </c>
      <c r="N1294" s="171">
        <v>6900</v>
      </c>
      <c r="O1294" s="16">
        <v>17325</v>
      </c>
      <c r="P1294" s="13">
        <v>17325</v>
      </c>
      <c r="Q1294" s="16">
        <v>0</v>
      </c>
      <c r="R1294" s="13">
        <v>0</v>
      </c>
      <c r="S1294" s="16">
        <v>34483.26</v>
      </c>
      <c r="T1294" s="13">
        <v>34483.26</v>
      </c>
      <c r="U1294" s="16">
        <v>0</v>
      </c>
      <c r="V1294" s="13">
        <v>0</v>
      </c>
    </row>
    <row r="1295" spans="1:22" ht="15" customHeight="1" x14ac:dyDescent="0.25">
      <c r="A1295" s="5" t="s">
        <v>2603</v>
      </c>
      <c r="B1295" s="6" t="s">
        <v>2604</v>
      </c>
      <c r="C1295" s="5" t="s">
        <v>2605</v>
      </c>
      <c r="D1295" s="6"/>
      <c r="E1295" s="6" t="s">
        <v>504</v>
      </c>
      <c r="F1295" s="229">
        <v>3</v>
      </c>
      <c r="I1295" s="16">
        <v>23100</v>
      </c>
      <c r="J1295" s="13">
        <v>69300</v>
      </c>
      <c r="K1295" s="16">
        <v>23400</v>
      </c>
      <c r="L1295" s="13">
        <v>70200</v>
      </c>
      <c r="M1295" s="16">
        <v>23400</v>
      </c>
      <c r="N1295" s="171">
        <v>70200</v>
      </c>
      <c r="O1295" s="16">
        <v>0</v>
      </c>
      <c r="P1295" s="13">
        <v>0</v>
      </c>
      <c r="Q1295" s="16">
        <v>37220</v>
      </c>
      <c r="R1295" s="13">
        <v>111660</v>
      </c>
      <c r="S1295" s="16">
        <v>17208.02</v>
      </c>
      <c r="T1295" s="13">
        <v>51624.06</v>
      </c>
      <c r="U1295" s="16">
        <v>0</v>
      </c>
      <c r="V1295" s="13">
        <v>0</v>
      </c>
    </row>
    <row r="1296" spans="1:22" ht="15" customHeight="1" x14ac:dyDescent="0.25">
      <c r="A1296" s="5" t="s">
        <v>2606</v>
      </c>
      <c r="B1296" s="6" t="s">
        <v>2607</v>
      </c>
      <c r="C1296" s="5" t="s">
        <v>2608</v>
      </c>
      <c r="D1296" s="6"/>
      <c r="E1296" s="6" t="s">
        <v>504</v>
      </c>
      <c r="F1296" s="229">
        <v>1</v>
      </c>
      <c r="I1296" s="16">
        <v>39435</v>
      </c>
      <c r="J1296" s="13">
        <v>39435</v>
      </c>
      <c r="K1296" s="16">
        <v>51500</v>
      </c>
      <c r="L1296" s="13">
        <v>51500</v>
      </c>
      <c r="M1296" s="16">
        <v>51500</v>
      </c>
      <c r="N1296" s="171">
        <v>51500</v>
      </c>
      <c r="O1296" s="16">
        <v>0</v>
      </c>
      <c r="P1296" s="13">
        <v>0</v>
      </c>
      <c r="Q1296" s="16">
        <v>47150</v>
      </c>
      <c r="R1296" s="13">
        <v>47150</v>
      </c>
      <c r="S1296" s="16">
        <v>21510.02</v>
      </c>
      <c r="T1296" s="13">
        <v>21510.02</v>
      </c>
      <c r="U1296" s="16">
        <v>0</v>
      </c>
      <c r="V1296" s="13">
        <v>0</v>
      </c>
    </row>
    <row r="1297" spans="1:22" ht="15" customHeight="1" x14ac:dyDescent="0.25">
      <c r="A1297" s="5" t="s">
        <v>2609</v>
      </c>
      <c r="B1297" s="6" t="s">
        <v>2610</v>
      </c>
      <c r="C1297" s="5" t="s">
        <v>2611</v>
      </c>
      <c r="D1297" s="6"/>
      <c r="E1297" s="6" t="s">
        <v>504</v>
      </c>
      <c r="F1297" s="229">
        <v>1</v>
      </c>
      <c r="I1297" s="16">
        <v>78375</v>
      </c>
      <c r="J1297" s="13">
        <v>78375</v>
      </c>
      <c r="K1297" s="16">
        <v>30000</v>
      </c>
      <c r="L1297" s="13">
        <v>30000</v>
      </c>
      <c r="M1297" s="16">
        <v>30000</v>
      </c>
      <c r="N1297" s="171">
        <v>30000</v>
      </c>
      <c r="O1297" s="16">
        <v>0</v>
      </c>
      <c r="P1297" s="13">
        <v>0</v>
      </c>
      <c r="Q1297" s="16">
        <v>56913</v>
      </c>
      <c r="R1297" s="13">
        <v>56913</v>
      </c>
      <c r="S1297" s="16">
        <v>21510.02</v>
      </c>
      <c r="T1297" s="13">
        <v>21510.02</v>
      </c>
      <c r="U1297" s="16">
        <v>0</v>
      </c>
      <c r="V1297" s="13">
        <v>0</v>
      </c>
    </row>
    <row r="1298" spans="1:22" ht="15" customHeight="1" x14ac:dyDescent="0.25">
      <c r="A1298" s="1"/>
      <c r="B1298" s="4" t="s">
        <v>32</v>
      </c>
      <c r="C1298" s="8" t="s">
        <v>33</v>
      </c>
      <c r="I1298" s="245"/>
      <c r="J1298" s="245"/>
      <c r="K1298" s="245"/>
      <c r="L1298" s="245"/>
      <c r="M1298" s="245"/>
      <c r="N1298" s="245"/>
      <c r="O1298" s="245"/>
      <c r="P1298" s="245"/>
      <c r="Q1298" s="245"/>
      <c r="R1298" s="245"/>
      <c r="S1298" s="245"/>
      <c r="T1298" s="245"/>
      <c r="U1298" s="245"/>
      <c r="V1298" s="245"/>
    </row>
    <row r="1299" spans="1:22" ht="15" customHeight="1" x14ac:dyDescent="0.25">
      <c r="A1299" s="5" t="s">
        <v>2612</v>
      </c>
      <c r="B1299" s="6" t="s">
        <v>35</v>
      </c>
      <c r="C1299" s="5" t="s">
        <v>486</v>
      </c>
      <c r="I1299" s="245"/>
      <c r="J1299" s="245"/>
      <c r="K1299" s="245"/>
      <c r="L1299" s="245"/>
      <c r="M1299" s="245"/>
      <c r="N1299" s="245"/>
      <c r="O1299" s="245"/>
      <c r="P1299" s="245"/>
      <c r="Q1299" s="245"/>
      <c r="R1299" s="245"/>
      <c r="S1299" s="245"/>
      <c r="T1299" s="245"/>
      <c r="U1299" s="245"/>
      <c r="V1299" s="245"/>
    </row>
    <row r="1300" spans="1:22" ht="45" customHeight="1" x14ac:dyDescent="0.25">
      <c r="A1300" s="1"/>
      <c r="B1300" s="4" t="s">
        <v>68</v>
      </c>
      <c r="C1300" s="8" t="s">
        <v>69</v>
      </c>
      <c r="D1300" s="4" t="s">
        <v>70</v>
      </c>
      <c r="E1300" s="4" t="s">
        <v>71</v>
      </c>
      <c r="F1300" s="228" t="s">
        <v>72</v>
      </c>
      <c r="I1300" s="14" t="s">
        <v>73</v>
      </c>
      <c r="J1300" s="15" t="s">
        <v>28</v>
      </c>
      <c r="K1300" s="14" t="s">
        <v>73</v>
      </c>
      <c r="L1300" s="15" t="s">
        <v>28</v>
      </c>
      <c r="M1300" s="14" t="s">
        <v>73</v>
      </c>
      <c r="N1300" s="172" t="s">
        <v>28</v>
      </c>
      <c r="O1300" s="14" t="s">
        <v>73</v>
      </c>
      <c r="P1300" s="15" t="s">
        <v>28</v>
      </c>
      <c r="Q1300" s="14" t="s">
        <v>73</v>
      </c>
      <c r="R1300" s="15" t="s">
        <v>28</v>
      </c>
      <c r="S1300" s="14" t="s">
        <v>73</v>
      </c>
      <c r="T1300" s="15" t="s">
        <v>28</v>
      </c>
      <c r="U1300" s="14" t="s">
        <v>73</v>
      </c>
      <c r="V1300" s="15" t="s">
        <v>28</v>
      </c>
    </row>
    <row r="1301" spans="1:22" ht="15" customHeight="1" x14ac:dyDescent="0.25">
      <c r="A1301" s="5" t="s">
        <v>2613</v>
      </c>
      <c r="B1301" s="6" t="s">
        <v>2614</v>
      </c>
      <c r="C1301" s="5" t="s">
        <v>489</v>
      </c>
      <c r="D1301" s="6"/>
      <c r="E1301" s="6" t="s">
        <v>275</v>
      </c>
      <c r="F1301" s="229">
        <v>1</v>
      </c>
      <c r="I1301" s="16">
        <v>49274</v>
      </c>
      <c r="J1301" s="13">
        <v>49274</v>
      </c>
      <c r="K1301" s="16">
        <v>0</v>
      </c>
      <c r="L1301" s="13">
        <v>0</v>
      </c>
      <c r="M1301" s="16">
        <v>0</v>
      </c>
      <c r="N1301" s="171">
        <v>0</v>
      </c>
      <c r="O1301" s="16">
        <v>0</v>
      </c>
      <c r="P1301" s="13">
        <v>0</v>
      </c>
      <c r="Q1301" s="16">
        <v>0</v>
      </c>
      <c r="R1301" s="13">
        <v>0</v>
      </c>
      <c r="S1301" s="16">
        <v>0</v>
      </c>
      <c r="T1301" s="13">
        <v>0</v>
      </c>
      <c r="U1301" s="16">
        <v>39730037.93</v>
      </c>
      <c r="V1301" s="13">
        <v>39730037.93</v>
      </c>
    </row>
    <row r="1302" spans="1:22" ht="15" customHeight="1" x14ac:dyDescent="0.25">
      <c r="A1302" s="1"/>
      <c r="B1302" s="4" t="s">
        <v>32</v>
      </c>
      <c r="C1302" s="8" t="s">
        <v>33</v>
      </c>
      <c r="I1302" s="245"/>
      <c r="J1302" s="245"/>
      <c r="K1302" s="245"/>
      <c r="L1302" s="245"/>
      <c r="M1302" s="245"/>
      <c r="N1302" s="245"/>
      <c r="O1302" s="245"/>
      <c r="P1302" s="245"/>
      <c r="Q1302" s="245"/>
      <c r="R1302" s="245"/>
      <c r="S1302" s="245"/>
      <c r="T1302" s="245"/>
      <c r="U1302" s="245"/>
      <c r="V1302" s="245"/>
    </row>
    <row r="1303" spans="1:22" ht="15" customHeight="1" x14ac:dyDescent="0.25">
      <c r="A1303" s="5" t="s">
        <v>2615</v>
      </c>
      <c r="B1303" s="6" t="s">
        <v>35</v>
      </c>
      <c r="C1303" s="5" t="s">
        <v>491</v>
      </c>
      <c r="I1303" s="245"/>
      <c r="J1303" s="245"/>
      <c r="K1303" s="245"/>
      <c r="L1303" s="245"/>
      <c r="M1303" s="245"/>
      <c r="N1303" s="245"/>
      <c r="O1303" s="245"/>
      <c r="P1303" s="245"/>
      <c r="Q1303" s="245"/>
      <c r="R1303" s="245"/>
      <c r="S1303" s="245"/>
      <c r="T1303" s="245"/>
      <c r="U1303" s="245"/>
      <c r="V1303" s="245"/>
    </row>
    <row r="1304" spans="1:22" x14ac:dyDescent="0.25">
      <c r="A1304" s="246" t="s">
        <v>2616</v>
      </c>
      <c r="B1304" s="246"/>
      <c r="C1304" s="246"/>
      <c r="D1304" s="247"/>
      <c r="E1304" s="247"/>
      <c r="F1304" s="246"/>
      <c r="I1304" s="12" t="s">
        <v>2617</v>
      </c>
      <c r="J1304" s="13">
        <v>928870</v>
      </c>
      <c r="K1304" s="12" t="s">
        <v>2617</v>
      </c>
      <c r="L1304" s="13">
        <v>1199000</v>
      </c>
      <c r="M1304" s="12" t="s">
        <v>2617</v>
      </c>
      <c r="N1304" s="171">
        <v>1199000</v>
      </c>
      <c r="O1304" s="12" t="s">
        <v>2617</v>
      </c>
      <c r="P1304" s="13">
        <v>1185490</v>
      </c>
      <c r="Q1304" s="12" t="s">
        <v>2617</v>
      </c>
      <c r="R1304" s="13">
        <v>1101190</v>
      </c>
      <c r="S1304" s="12" t="s">
        <v>2617</v>
      </c>
      <c r="T1304" s="13">
        <v>824381.26</v>
      </c>
      <c r="U1304" s="12" t="s">
        <v>2617</v>
      </c>
      <c r="V1304" s="13">
        <v>1004569.8</v>
      </c>
    </row>
    <row r="1305" spans="1:22" ht="15" customHeight="1" x14ac:dyDescent="0.25">
      <c r="A1305" s="1"/>
      <c r="B1305" s="4" t="s">
        <v>32</v>
      </c>
      <c r="C1305" s="8" t="s">
        <v>33</v>
      </c>
      <c r="I1305" s="245"/>
      <c r="J1305" s="245"/>
      <c r="K1305" s="245"/>
      <c r="L1305" s="245"/>
      <c r="M1305" s="245"/>
      <c r="N1305" s="245"/>
      <c r="O1305" s="245"/>
      <c r="P1305" s="245"/>
      <c r="Q1305" s="245"/>
      <c r="R1305" s="245"/>
      <c r="S1305" s="245"/>
      <c r="T1305" s="245"/>
      <c r="U1305" s="245"/>
      <c r="V1305" s="245"/>
    </row>
    <row r="1306" spans="1:22" ht="15" customHeight="1" x14ac:dyDescent="0.25">
      <c r="A1306" s="5" t="s">
        <v>2618</v>
      </c>
      <c r="B1306" s="6" t="s">
        <v>35</v>
      </c>
      <c r="C1306" s="5" t="s">
        <v>2619</v>
      </c>
      <c r="I1306" s="245"/>
      <c r="J1306" s="245"/>
      <c r="K1306" s="245"/>
      <c r="L1306" s="245"/>
      <c r="M1306" s="245"/>
      <c r="N1306" s="245"/>
      <c r="O1306" s="245"/>
      <c r="P1306" s="245"/>
      <c r="Q1306" s="245"/>
      <c r="R1306" s="245"/>
      <c r="S1306" s="245"/>
      <c r="T1306" s="245"/>
      <c r="U1306" s="245"/>
      <c r="V1306" s="245"/>
    </row>
    <row r="1307" spans="1:22" ht="15" customHeight="1" x14ac:dyDescent="0.25">
      <c r="A1307" s="5" t="s">
        <v>2620</v>
      </c>
      <c r="B1307" s="6" t="s">
        <v>35</v>
      </c>
      <c r="C1307" s="5" t="s">
        <v>2621</v>
      </c>
      <c r="I1307" s="245"/>
      <c r="J1307" s="245"/>
      <c r="K1307" s="245"/>
      <c r="L1307" s="245"/>
      <c r="M1307" s="245"/>
      <c r="N1307" s="245"/>
      <c r="O1307" s="245"/>
      <c r="P1307" s="245"/>
      <c r="Q1307" s="245"/>
      <c r="R1307" s="245"/>
      <c r="S1307" s="245"/>
      <c r="T1307" s="245"/>
      <c r="U1307" s="245"/>
      <c r="V1307" s="245"/>
    </row>
    <row r="1308" spans="1:22" ht="45" customHeight="1" x14ac:dyDescent="0.25">
      <c r="A1308" s="1"/>
      <c r="B1308" s="4" t="s">
        <v>68</v>
      </c>
      <c r="C1308" s="8" t="s">
        <v>69</v>
      </c>
      <c r="D1308" s="4" t="s">
        <v>70</v>
      </c>
      <c r="E1308" s="4" t="s">
        <v>71</v>
      </c>
      <c r="F1308" s="228" t="s">
        <v>72</v>
      </c>
      <c r="I1308" s="14" t="s">
        <v>73</v>
      </c>
      <c r="J1308" s="15" t="s">
        <v>28</v>
      </c>
      <c r="K1308" s="14" t="s">
        <v>73</v>
      </c>
      <c r="L1308" s="15" t="s">
        <v>28</v>
      </c>
      <c r="M1308" s="14" t="s">
        <v>73</v>
      </c>
      <c r="N1308" s="172" t="s">
        <v>28</v>
      </c>
      <c r="O1308" s="14" t="s">
        <v>73</v>
      </c>
      <c r="P1308" s="15" t="s">
        <v>28</v>
      </c>
      <c r="Q1308" s="14" t="s">
        <v>73</v>
      </c>
      <c r="R1308" s="15" t="s">
        <v>28</v>
      </c>
      <c r="S1308" s="14" t="s">
        <v>73</v>
      </c>
      <c r="T1308" s="15" t="s">
        <v>28</v>
      </c>
      <c r="U1308" s="14" t="s">
        <v>73</v>
      </c>
      <c r="V1308" s="15" t="s">
        <v>28</v>
      </c>
    </row>
    <row r="1309" spans="1:22" ht="15" customHeight="1" x14ac:dyDescent="0.25">
      <c r="A1309" s="5" t="s">
        <v>2622</v>
      </c>
      <c r="B1309" s="6" t="s">
        <v>2623</v>
      </c>
      <c r="C1309" s="5" t="s">
        <v>2624</v>
      </c>
      <c r="D1309" s="6"/>
      <c r="E1309" s="6" t="s">
        <v>527</v>
      </c>
      <c r="F1309" s="229">
        <v>2000</v>
      </c>
      <c r="I1309" s="16">
        <v>210</v>
      </c>
      <c r="J1309" s="13">
        <v>420000</v>
      </c>
      <c r="K1309" s="16">
        <v>290</v>
      </c>
      <c r="L1309" s="13">
        <v>580000</v>
      </c>
      <c r="M1309" s="16">
        <v>290</v>
      </c>
      <c r="N1309" s="171">
        <v>580000</v>
      </c>
      <c r="O1309" s="16">
        <v>309</v>
      </c>
      <c r="P1309" s="13">
        <v>618000</v>
      </c>
      <c r="Q1309" s="16">
        <v>250</v>
      </c>
      <c r="R1309" s="13">
        <v>500000</v>
      </c>
      <c r="S1309" s="16">
        <v>161.33000000000001</v>
      </c>
      <c r="T1309" s="13">
        <v>322660</v>
      </c>
      <c r="U1309" s="16">
        <v>0</v>
      </c>
      <c r="V1309" s="13">
        <v>0</v>
      </c>
    </row>
    <row r="1310" spans="1:22" ht="15" customHeight="1" x14ac:dyDescent="0.25">
      <c r="A1310" s="5" t="s">
        <v>2625</v>
      </c>
      <c r="B1310" s="6" t="s">
        <v>2626</v>
      </c>
      <c r="C1310" s="5" t="s">
        <v>2627</v>
      </c>
      <c r="D1310" s="6"/>
      <c r="E1310" s="6" t="s">
        <v>527</v>
      </c>
      <c r="F1310" s="229">
        <v>1150</v>
      </c>
      <c r="I1310" s="16">
        <v>373</v>
      </c>
      <c r="J1310" s="13">
        <v>428950</v>
      </c>
      <c r="K1310" s="16">
        <v>460</v>
      </c>
      <c r="L1310" s="13">
        <v>529000</v>
      </c>
      <c r="M1310" s="16">
        <v>460</v>
      </c>
      <c r="N1310" s="171">
        <v>529000</v>
      </c>
      <c r="O1310" s="16">
        <v>403</v>
      </c>
      <c r="P1310" s="13">
        <v>463450</v>
      </c>
      <c r="Q1310" s="16">
        <v>437</v>
      </c>
      <c r="R1310" s="13">
        <v>502550</v>
      </c>
      <c r="S1310" s="16">
        <v>301.14</v>
      </c>
      <c r="T1310" s="13">
        <v>346311</v>
      </c>
      <c r="U1310" s="16">
        <v>0</v>
      </c>
      <c r="V1310" s="13">
        <v>0</v>
      </c>
    </row>
    <row r="1311" spans="1:22" ht="15" customHeight="1" x14ac:dyDescent="0.25">
      <c r="A1311" s="5" t="s">
        <v>2628</v>
      </c>
      <c r="B1311" s="6" t="s">
        <v>2629</v>
      </c>
      <c r="C1311" s="5" t="s">
        <v>2630</v>
      </c>
      <c r="D1311" s="6"/>
      <c r="E1311" s="6" t="s">
        <v>527</v>
      </c>
      <c r="F1311" s="229">
        <v>180</v>
      </c>
      <c r="I1311" s="16">
        <v>444</v>
      </c>
      <c r="J1311" s="13">
        <v>79920</v>
      </c>
      <c r="K1311" s="16">
        <v>500</v>
      </c>
      <c r="L1311" s="13">
        <v>90000</v>
      </c>
      <c r="M1311" s="16">
        <v>500</v>
      </c>
      <c r="N1311" s="171">
        <v>90000</v>
      </c>
      <c r="O1311" s="16">
        <v>578</v>
      </c>
      <c r="P1311" s="13">
        <v>104040</v>
      </c>
      <c r="Q1311" s="16">
        <v>548</v>
      </c>
      <c r="R1311" s="13">
        <v>98640</v>
      </c>
      <c r="S1311" s="16">
        <v>564.64</v>
      </c>
      <c r="T1311" s="13">
        <v>101635.2</v>
      </c>
      <c r="U1311" s="16">
        <v>0</v>
      </c>
      <c r="V1311" s="13">
        <v>0</v>
      </c>
    </row>
    <row r="1312" spans="1:22" ht="15" customHeight="1" x14ac:dyDescent="0.25">
      <c r="A1312" s="1"/>
      <c r="B1312" s="4" t="s">
        <v>32</v>
      </c>
      <c r="C1312" s="8" t="s">
        <v>33</v>
      </c>
      <c r="I1312" s="245"/>
      <c r="J1312" s="245"/>
      <c r="K1312" s="245"/>
      <c r="L1312" s="245"/>
      <c r="M1312" s="245"/>
      <c r="N1312" s="245"/>
      <c r="O1312" s="245"/>
      <c r="P1312" s="245"/>
      <c r="Q1312" s="245"/>
      <c r="R1312" s="245"/>
      <c r="S1312" s="245"/>
      <c r="T1312" s="245"/>
      <c r="U1312" s="245"/>
      <c r="V1312" s="245"/>
    </row>
    <row r="1313" spans="1:22" ht="15" customHeight="1" x14ac:dyDescent="0.25">
      <c r="A1313" s="5" t="s">
        <v>2631</v>
      </c>
      <c r="B1313" s="6" t="s">
        <v>35</v>
      </c>
      <c r="C1313" s="5" t="s">
        <v>486</v>
      </c>
      <c r="I1313" s="245"/>
      <c r="J1313" s="245"/>
      <c r="K1313" s="245"/>
      <c r="L1313" s="245"/>
      <c r="M1313" s="245"/>
      <c r="N1313" s="245"/>
      <c r="O1313" s="245"/>
      <c r="P1313" s="245"/>
      <c r="Q1313" s="245"/>
      <c r="R1313" s="245"/>
      <c r="S1313" s="245"/>
      <c r="T1313" s="245"/>
      <c r="U1313" s="245"/>
      <c r="V1313" s="245"/>
    </row>
    <row r="1314" spans="1:22" ht="45" customHeight="1" x14ac:dyDescent="0.25">
      <c r="A1314" s="1"/>
      <c r="B1314" s="4" t="s">
        <v>68</v>
      </c>
      <c r="C1314" s="8" t="s">
        <v>69</v>
      </c>
      <c r="D1314" s="4" t="s">
        <v>70</v>
      </c>
      <c r="E1314" s="4" t="s">
        <v>71</v>
      </c>
      <c r="F1314" s="228" t="s">
        <v>72</v>
      </c>
      <c r="I1314" s="14" t="s">
        <v>73</v>
      </c>
      <c r="J1314" s="15" t="s">
        <v>28</v>
      </c>
      <c r="K1314" s="14" t="s">
        <v>73</v>
      </c>
      <c r="L1314" s="15" t="s">
        <v>28</v>
      </c>
      <c r="M1314" s="14" t="s">
        <v>73</v>
      </c>
      <c r="N1314" s="172" t="s">
        <v>28</v>
      </c>
      <c r="O1314" s="14" t="s">
        <v>73</v>
      </c>
      <c r="P1314" s="15" t="s">
        <v>28</v>
      </c>
      <c r="Q1314" s="14" t="s">
        <v>73</v>
      </c>
      <c r="R1314" s="15" t="s">
        <v>28</v>
      </c>
      <c r="S1314" s="14" t="s">
        <v>73</v>
      </c>
      <c r="T1314" s="15" t="s">
        <v>28</v>
      </c>
      <c r="U1314" s="14" t="s">
        <v>73</v>
      </c>
      <c r="V1314" s="15" t="s">
        <v>28</v>
      </c>
    </row>
    <row r="1315" spans="1:22" ht="15" customHeight="1" x14ac:dyDescent="0.25">
      <c r="A1315" s="5" t="s">
        <v>2632</v>
      </c>
      <c r="B1315" s="6" t="s">
        <v>2633</v>
      </c>
      <c r="C1315" s="5" t="s">
        <v>624</v>
      </c>
      <c r="D1315" s="6"/>
      <c r="E1315" s="6" t="s">
        <v>275</v>
      </c>
      <c r="F1315" s="229">
        <v>1</v>
      </c>
      <c r="I1315" s="16">
        <v>0</v>
      </c>
      <c r="J1315" s="13">
        <v>0</v>
      </c>
      <c r="K1315" s="16">
        <v>0</v>
      </c>
      <c r="L1315" s="13">
        <v>0</v>
      </c>
      <c r="M1315" s="16">
        <v>0</v>
      </c>
      <c r="N1315" s="171">
        <v>0</v>
      </c>
      <c r="O1315" s="16">
        <v>0</v>
      </c>
      <c r="P1315" s="13">
        <v>0</v>
      </c>
      <c r="Q1315" s="16">
        <v>0</v>
      </c>
      <c r="R1315" s="13">
        <v>0</v>
      </c>
      <c r="S1315" s="16">
        <v>53775.06</v>
      </c>
      <c r="T1315" s="13">
        <v>53775.06</v>
      </c>
      <c r="U1315" s="16">
        <v>1004569.8</v>
      </c>
      <c r="V1315" s="13">
        <v>1004569.8</v>
      </c>
    </row>
    <row r="1316" spans="1:22" ht="15" customHeight="1" x14ac:dyDescent="0.25">
      <c r="A1316" s="1"/>
      <c r="B1316" s="4" t="s">
        <v>32</v>
      </c>
      <c r="C1316" s="8" t="s">
        <v>33</v>
      </c>
      <c r="I1316" s="245"/>
      <c r="J1316" s="245"/>
      <c r="K1316" s="245"/>
      <c r="L1316" s="245"/>
      <c r="M1316" s="245"/>
      <c r="N1316" s="245"/>
      <c r="O1316" s="245"/>
      <c r="P1316" s="245"/>
      <c r="Q1316" s="245"/>
      <c r="R1316" s="245"/>
      <c r="S1316" s="245"/>
      <c r="T1316" s="245"/>
      <c r="U1316" s="245"/>
      <c r="V1316" s="245"/>
    </row>
    <row r="1317" spans="1:22" ht="15" customHeight="1" x14ac:dyDescent="0.25">
      <c r="A1317" s="5" t="s">
        <v>2634</v>
      </c>
      <c r="B1317" s="6" t="s">
        <v>35</v>
      </c>
      <c r="C1317" s="5" t="s">
        <v>491</v>
      </c>
      <c r="I1317" s="245"/>
      <c r="J1317" s="245"/>
      <c r="K1317" s="245"/>
      <c r="L1317" s="245"/>
      <c r="M1317" s="245"/>
      <c r="N1317" s="245"/>
      <c r="O1317" s="245"/>
      <c r="P1317" s="245"/>
      <c r="Q1317" s="245"/>
      <c r="R1317" s="245"/>
      <c r="S1317" s="245"/>
      <c r="T1317" s="245"/>
      <c r="U1317" s="245"/>
      <c r="V1317" s="245"/>
    </row>
    <row r="1318" spans="1:22" x14ac:dyDescent="0.25">
      <c r="A1318" s="246" t="s">
        <v>2635</v>
      </c>
      <c r="B1318" s="246"/>
      <c r="C1318" s="246"/>
      <c r="D1318" s="247"/>
      <c r="E1318" s="247"/>
      <c r="F1318" s="246"/>
      <c r="I1318" s="12" t="s">
        <v>2636</v>
      </c>
      <c r="J1318" s="13">
        <v>12870910</v>
      </c>
      <c r="K1318" s="12" t="s">
        <v>2636</v>
      </c>
      <c r="L1318" s="13">
        <v>17033500</v>
      </c>
      <c r="M1318" s="12" t="s">
        <v>2636</v>
      </c>
      <c r="N1318" s="171">
        <v>17033500</v>
      </c>
      <c r="O1318" s="12" t="s">
        <v>2636</v>
      </c>
      <c r="P1318" s="13">
        <v>13881127</v>
      </c>
      <c r="Q1318" s="12" t="s">
        <v>2636</v>
      </c>
      <c r="R1318" s="13">
        <v>13189673</v>
      </c>
      <c r="S1318" s="12" t="s">
        <v>2636</v>
      </c>
      <c r="T1318" s="13">
        <v>18390770.309999999</v>
      </c>
      <c r="U1318" s="12" t="s">
        <v>2636</v>
      </c>
      <c r="V1318" s="13">
        <v>16708994.24</v>
      </c>
    </row>
    <row r="1319" spans="1:22" ht="15" customHeight="1" x14ac:dyDescent="0.25">
      <c r="A1319" s="1"/>
      <c r="B1319" s="4" t="s">
        <v>32</v>
      </c>
      <c r="C1319" s="8" t="s">
        <v>33</v>
      </c>
      <c r="I1319" s="245"/>
      <c r="J1319" s="245"/>
      <c r="K1319" s="245"/>
      <c r="L1319" s="245"/>
      <c r="M1319" s="245"/>
      <c r="N1319" s="245"/>
      <c r="O1319" s="245"/>
      <c r="P1319" s="245"/>
      <c r="Q1319" s="245"/>
      <c r="R1319" s="245"/>
      <c r="S1319" s="245"/>
      <c r="T1319" s="245"/>
      <c r="U1319" s="245"/>
      <c r="V1319" s="245"/>
    </row>
    <row r="1320" spans="1:22" ht="15" customHeight="1" x14ac:dyDescent="0.25">
      <c r="A1320" s="5" t="s">
        <v>2637</v>
      </c>
      <c r="B1320" s="6" t="s">
        <v>35</v>
      </c>
      <c r="C1320" s="5" t="s">
        <v>2638</v>
      </c>
      <c r="I1320" s="245"/>
      <c r="J1320" s="245"/>
      <c r="K1320" s="245"/>
      <c r="L1320" s="245"/>
      <c r="M1320" s="245"/>
      <c r="N1320" s="245"/>
      <c r="O1320" s="245"/>
      <c r="P1320" s="245"/>
      <c r="Q1320" s="245"/>
      <c r="R1320" s="245"/>
      <c r="S1320" s="245"/>
      <c r="T1320" s="245"/>
      <c r="U1320" s="245"/>
      <c r="V1320" s="245"/>
    </row>
    <row r="1321" spans="1:22" ht="15" customHeight="1" x14ac:dyDescent="0.25">
      <c r="A1321" s="5" t="s">
        <v>2639</v>
      </c>
      <c r="B1321" s="6" t="s">
        <v>35</v>
      </c>
      <c r="C1321" s="5" t="s">
        <v>2640</v>
      </c>
      <c r="I1321" s="245"/>
      <c r="J1321" s="245"/>
      <c r="K1321" s="245"/>
      <c r="L1321" s="245"/>
      <c r="M1321" s="245"/>
      <c r="N1321" s="245"/>
      <c r="O1321" s="245"/>
      <c r="P1321" s="245"/>
      <c r="Q1321" s="245"/>
      <c r="R1321" s="245"/>
      <c r="S1321" s="245"/>
      <c r="T1321" s="245"/>
      <c r="U1321" s="245"/>
      <c r="V1321" s="245"/>
    </row>
    <row r="1322" spans="1:22" ht="45" customHeight="1" x14ac:dyDescent="0.25">
      <c r="A1322" s="1"/>
      <c r="B1322" s="4" t="s">
        <v>68</v>
      </c>
      <c r="C1322" s="8" t="s">
        <v>69</v>
      </c>
      <c r="D1322" s="4" t="s">
        <v>70</v>
      </c>
      <c r="E1322" s="4" t="s">
        <v>71</v>
      </c>
      <c r="F1322" s="228" t="s">
        <v>72</v>
      </c>
      <c r="I1322" s="14" t="s">
        <v>73</v>
      </c>
      <c r="J1322" s="15" t="s">
        <v>28</v>
      </c>
      <c r="K1322" s="14" t="s">
        <v>73</v>
      </c>
      <c r="L1322" s="15" t="s">
        <v>28</v>
      </c>
      <c r="M1322" s="14" t="s">
        <v>73</v>
      </c>
      <c r="N1322" s="172" t="s">
        <v>28</v>
      </c>
      <c r="O1322" s="14" t="s">
        <v>73</v>
      </c>
      <c r="P1322" s="15" t="s">
        <v>28</v>
      </c>
      <c r="Q1322" s="14" t="s">
        <v>73</v>
      </c>
      <c r="R1322" s="15" t="s">
        <v>28</v>
      </c>
      <c r="S1322" s="14" t="s">
        <v>73</v>
      </c>
      <c r="T1322" s="15" t="s">
        <v>28</v>
      </c>
      <c r="U1322" s="14" t="s">
        <v>73</v>
      </c>
      <c r="V1322" s="15" t="s">
        <v>28</v>
      </c>
    </row>
    <row r="1323" spans="1:22" ht="15" customHeight="1" x14ac:dyDescent="0.25">
      <c r="A1323" s="5" t="s">
        <v>2641</v>
      </c>
      <c r="B1323" s="6" t="s">
        <v>2642</v>
      </c>
      <c r="C1323" s="5" t="s">
        <v>2643</v>
      </c>
      <c r="D1323" s="6"/>
      <c r="E1323" s="6" t="s">
        <v>527</v>
      </c>
      <c r="F1323" s="229">
        <v>2930</v>
      </c>
      <c r="I1323" s="16">
        <v>272</v>
      </c>
      <c r="J1323" s="13">
        <v>796960</v>
      </c>
      <c r="K1323" s="16">
        <v>500</v>
      </c>
      <c r="L1323" s="13">
        <v>1465000</v>
      </c>
      <c r="M1323" s="16">
        <v>500</v>
      </c>
      <c r="N1323" s="171">
        <v>1465000</v>
      </c>
      <c r="O1323" s="16">
        <v>276</v>
      </c>
      <c r="P1323" s="13">
        <v>808680</v>
      </c>
      <c r="Q1323" s="16">
        <v>365</v>
      </c>
      <c r="R1323" s="13">
        <v>1069450</v>
      </c>
      <c r="S1323" s="16">
        <v>532.32000000000005</v>
      </c>
      <c r="T1323" s="13">
        <v>1559697.6</v>
      </c>
      <c r="U1323" s="16">
        <v>0</v>
      </c>
      <c r="V1323" s="13">
        <v>0</v>
      </c>
    </row>
    <row r="1324" spans="1:22" ht="15" customHeight="1" x14ac:dyDescent="0.25">
      <c r="A1324" s="5" t="s">
        <v>2644</v>
      </c>
      <c r="B1324" s="6" t="s">
        <v>2645</v>
      </c>
      <c r="C1324" s="5" t="s">
        <v>2646</v>
      </c>
      <c r="D1324" s="6"/>
      <c r="E1324" s="6" t="s">
        <v>527</v>
      </c>
      <c r="F1324" s="229">
        <v>10</v>
      </c>
      <c r="I1324" s="16">
        <v>288</v>
      </c>
      <c r="J1324" s="13">
        <v>2880</v>
      </c>
      <c r="K1324" s="16">
        <v>525</v>
      </c>
      <c r="L1324" s="13">
        <v>5250</v>
      </c>
      <c r="M1324" s="16">
        <v>525</v>
      </c>
      <c r="N1324" s="171">
        <v>5250</v>
      </c>
      <c r="O1324" s="16">
        <v>305</v>
      </c>
      <c r="P1324" s="13">
        <v>3050</v>
      </c>
      <c r="Q1324" s="16">
        <v>418</v>
      </c>
      <c r="R1324" s="13">
        <v>4180</v>
      </c>
      <c r="S1324" s="16">
        <v>552.75</v>
      </c>
      <c r="T1324" s="13">
        <v>5527.5</v>
      </c>
      <c r="U1324" s="16">
        <v>0</v>
      </c>
      <c r="V1324" s="13">
        <v>0</v>
      </c>
    </row>
    <row r="1325" spans="1:22" ht="15" customHeight="1" x14ac:dyDescent="0.25">
      <c r="A1325" s="5" t="s">
        <v>2647</v>
      </c>
      <c r="B1325" s="6" t="s">
        <v>2648</v>
      </c>
      <c r="C1325" s="5" t="s">
        <v>2649</v>
      </c>
      <c r="D1325" s="6"/>
      <c r="E1325" s="6" t="s">
        <v>527</v>
      </c>
      <c r="F1325" s="229">
        <v>10</v>
      </c>
      <c r="I1325" s="16">
        <v>305</v>
      </c>
      <c r="J1325" s="13">
        <v>3050</v>
      </c>
      <c r="K1325" s="16">
        <v>550</v>
      </c>
      <c r="L1325" s="13">
        <v>5500</v>
      </c>
      <c r="M1325" s="16">
        <v>550</v>
      </c>
      <c r="N1325" s="171">
        <v>5500</v>
      </c>
      <c r="O1325" s="16">
        <v>318</v>
      </c>
      <c r="P1325" s="13">
        <v>3180</v>
      </c>
      <c r="Q1325" s="16">
        <v>496</v>
      </c>
      <c r="R1325" s="13">
        <v>4960</v>
      </c>
      <c r="S1325" s="16">
        <v>587.49</v>
      </c>
      <c r="T1325" s="13">
        <v>5874.9</v>
      </c>
      <c r="U1325" s="16">
        <v>0</v>
      </c>
      <c r="V1325" s="13">
        <v>0</v>
      </c>
    </row>
    <row r="1326" spans="1:22" ht="15" customHeight="1" x14ac:dyDescent="0.25">
      <c r="A1326" s="5" t="s">
        <v>2650</v>
      </c>
      <c r="B1326" s="6" t="s">
        <v>2651</v>
      </c>
      <c r="C1326" s="5" t="s">
        <v>2652</v>
      </c>
      <c r="D1326" s="6"/>
      <c r="E1326" s="6" t="s">
        <v>527</v>
      </c>
      <c r="F1326" s="229">
        <v>2350</v>
      </c>
      <c r="I1326" s="16">
        <v>192</v>
      </c>
      <c r="J1326" s="13">
        <v>451200</v>
      </c>
      <c r="K1326" s="16">
        <v>300</v>
      </c>
      <c r="L1326" s="13">
        <v>705000</v>
      </c>
      <c r="M1326" s="16">
        <v>300</v>
      </c>
      <c r="N1326" s="171">
        <v>705000</v>
      </c>
      <c r="O1326" s="16">
        <v>152</v>
      </c>
      <c r="P1326" s="13">
        <v>357200</v>
      </c>
      <c r="Q1326" s="16">
        <v>219</v>
      </c>
      <c r="R1326" s="13">
        <v>514650</v>
      </c>
      <c r="S1326" s="16">
        <v>309.58</v>
      </c>
      <c r="T1326" s="13">
        <v>727513</v>
      </c>
      <c r="U1326" s="16">
        <v>0</v>
      </c>
      <c r="V1326" s="13">
        <v>0</v>
      </c>
    </row>
    <row r="1327" spans="1:22" ht="15" customHeight="1" x14ac:dyDescent="0.25">
      <c r="A1327" s="5" t="s">
        <v>2653</v>
      </c>
      <c r="B1327" s="6" t="s">
        <v>2654</v>
      </c>
      <c r="C1327" s="5" t="s">
        <v>2646</v>
      </c>
      <c r="D1327" s="6"/>
      <c r="E1327" s="6" t="s">
        <v>527</v>
      </c>
      <c r="F1327" s="229">
        <v>10</v>
      </c>
      <c r="I1327" s="16">
        <v>208</v>
      </c>
      <c r="J1327" s="13">
        <v>2080</v>
      </c>
      <c r="K1327" s="16">
        <v>320</v>
      </c>
      <c r="L1327" s="13">
        <v>3200</v>
      </c>
      <c r="M1327" s="16">
        <v>320</v>
      </c>
      <c r="N1327" s="171">
        <v>3200</v>
      </c>
      <c r="O1327" s="16">
        <v>167</v>
      </c>
      <c r="P1327" s="13">
        <v>1670</v>
      </c>
      <c r="Q1327" s="16">
        <v>257</v>
      </c>
      <c r="R1327" s="13">
        <v>2570</v>
      </c>
      <c r="S1327" s="16">
        <v>330.02</v>
      </c>
      <c r="T1327" s="13">
        <v>3300.2</v>
      </c>
      <c r="U1327" s="16">
        <v>0</v>
      </c>
      <c r="V1327" s="13">
        <v>0</v>
      </c>
    </row>
    <row r="1328" spans="1:22" ht="15" customHeight="1" x14ac:dyDescent="0.25">
      <c r="A1328" s="5" t="s">
        <v>2655</v>
      </c>
      <c r="B1328" s="6" t="s">
        <v>2656</v>
      </c>
      <c r="C1328" s="5" t="s">
        <v>2649</v>
      </c>
      <c r="D1328" s="6"/>
      <c r="E1328" s="6" t="s">
        <v>527</v>
      </c>
      <c r="F1328" s="229">
        <v>10</v>
      </c>
      <c r="I1328" s="16">
        <v>225</v>
      </c>
      <c r="J1328" s="13">
        <v>2250</v>
      </c>
      <c r="K1328" s="16">
        <v>350</v>
      </c>
      <c r="L1328" s="13">
        <v>3500</v>
      </c>
      <c r="M1328" s="16">
        <v>350</v>
      </c>
      <c r="N1328" s="171">
        <v>3500</v>
      </c>
      <c r="O1328" s="16">
        <v>174</v>
      </c>
      <c r="P1328" s="13">
        <v>1740</v>
      </c>
      <c r="Q1328" s="16">
        <v>361</v>
      </c>
      <c r="R1328" s="13">
        <v>3610</v>
      </c>
      <c r="S1328" s="16">
        <v>357.6</v>
      </c>
      <c r="T1328" s="13">
        <v>3576</v>
      </c>
      <c r="U1328" s="16">
        <v>0</v>
      </c>
      <c r="V1328" s="13">
        <v>0</v>
      </c>
    </row>
    <row r="1329" spans="1:22" ht="15" customHeight="1" x14ac:dyDescent="0.25">
      <c r="A1329" s="5" t="s">
        <v>2657</v>
      </c>
      <c r="B1329" s="6" t="s">
        <v>2658</v>
      </c>
      <c r="C1329" s="5" t="s">
        <v>2659</v>
      </c>
      <c r="D1329" s="6"/>
      <c r="E1329" s="6" t="s">
        <v>527</v>
      </c>
      <c r="F1329" s="229">
        <v>10950</v>
      </c>
      <c r="I1329" s="16">
        <v>148</v>
      </c>
      <c r="J1329" s="13">
        <v>1620600</v>
      </c>
      <c r="K1329" s="16">
        <v>210</v>
      </c>
      <c r="L1329" s="13">
        <v>2299500</v>
      </c>
      <c r="M1329" s="16">
        <v>210</v>
      </c>
      <c r="N1329" s="171">
        <v>2299500</v>
      </c>
      <c r="O1329" s="16">
        <v>107</v>
      </c>
      <c r="P1329" s="13">
        <v>1171650</v>
      </c>
      <c r="Q1329" s="16">
        <v>159</v>
      </c>
      <c r="R1329" s="13">
        <v>1741050</v>
      </c>
      <c r="S1329" s="16">
        <v>249.3</v>
      </c>
      <c r="T1329" s="13">
        <v>2729835</v>
      </c>
      <c r="U1329" s="16">
        <v>0</v>
      </c>
      <c r="V1329" s="13">
        <v>0</v>
      </c>
    </row>
    <row r="1330" spans="1:22" ht="15" customHeight="1" x14ac:dyDescent="0.25">
      <c r="A1330" s="5" t="s">
        <v>2660</v>
      </c>
      <c r="B1330" s="6" t="s">
        <v>2661</v>
      </c>
      <c r="C1330" s="5" t="s">
        <v>2646</v>
      </c>
      <c r="D1330" s="6"/>
      <c r="E1330" s="6" t="s">
        <v>527</v>
      </c>
      <c r="F1330" s="229">
        <v>10</v>
      </c>
      <c r="I1330" s="16">
        <v>165</v>
      </c>
      <c r="J1330" s="13">
        <v>1650</v>
      </c>
      <c r="K1330" s="16">
        <v>230</v>
      </c>
      <c r="L1330" s="13">
        <v>2300</v>
      </c>
      <c r="M1330" s="16">
        <v>230</v>
      </c>
      <c r="N1330" s="171">
        <v>2300</v>
      </c>
      <c r="O1330" s="16">
        <v>119</v>
      </c>
      <c r="P1330" s="13">
        <v>1190</v>
      </c>
      <c r="Q1330" s="16">
        <v>214</v>
      </c>
      <c r="R1330" s="13">
        <v>2140</v>
      </c>
      <c r="S1330" s="16">
        <v>269.74</v>
      </c>
      <c r="T1330" s="13">
        <v>2697.4</v>
      </c>
      <c r="U1330" s="16">
        <v>0</v>
      </c>
      <c r="V1330" s="13">
        <v>0</v>
      </c>
    </row>
    <row r="1331" spans="1:22" ht="15" customHeight="1" x14ac:dyDescent="0.25">
      <c r="A1331" s="5" t="s">
        <v>2662</v>
      </c>
      <c r="B1331" s="6" t="s">
        <v>2663</v>
      </c>
      <c r="C1331" s="5" t="s">
        <v>2649</v>
      </c>
      <c r="D1331" s="6"/>
      <c r="E1331" s="6" t="s">
        <v>527</v>
      </c>
      <c r="F1331" s="229">
        <v>10</v>
      </c>
      <c r="I1331" s="16">
        <v>181</v>
      </c>
      <c r="J1331" s="13">
        <v>1810</v>
      </c>
      <c r="K1331" s="16">
        <v>250</v>
      </c>
      <c r="L1331" s="13">
        <v>2500</v>
      </c>
      <c r="M1331" s="16">
        <v>250</v>
      </c>
      <c r="N1331" s="171">
        <v>2500</v>
      </c>
      <c r="O1331" s="16">
        <v>123</v>
      </c>
      <c r="P1331" s="13">
        <v>1230</v>
      </c>
      <c r="Q1331" s="16">
        <v>272</v>
      </c>
      <c r="R1331" s="13">
        <v>2720</v>
      </c>
      <c r="S1331" s="16">
        <v>296.3</v>
      </c>
      <c r="T1331" s="13">
        <v>2963</v>
      </c>
      <c r="U1331" s="16">
        <v>0</v>
      </c>
      <c r="V1331" s="13">
        <v>0</v>
      </c>
    </row>
    <row r="1332" spans="1:22" ht="15" customHeight="1" x14ac:dyDescent="0.25">
      <c r="A1332" s="5" t="s">
        <v>2664</v>
      </c>
      <c r="B1332" s="6" t="s">
        <v>2665</v>
      </c>
      <c r="C1332" s="5" t="s">
        <v>2666</v>
      </c>
      <c r="D1332" s="6"/>
      <c r="E1332" s="6" t="s">
        <v>527</v>
      </c>
      <c r="F1332" s="229">
        <v>6300</v>
      </c>
      <c r="I1332" s="16">
        <v>138</v>
      </c>
      <c r="J1332" s="13">
        <v>869400</v>
      </c>
      <c r="K1332" s="16">
        <v>190</v>
      </c>
      <c r="L1332" s="13">
        <v>1197000</v>
      </c>
      <c r="M1332" s="16">
        <v>190</v>
      </c>
      <c r="N1332" s="171">
        <v>1197000</v>
      </c>
      <c r="O1332" s="16">
        <v>79</v>
      </c>
      <c r="P1332" s="13">
        <v>497700</v>
      </c>
      <c r="Q1332" s="16">
        <v>132</v>
      </c>
      <c r="R1332" s="13">
        <v>831600</v>
      </c>
      <c r="S1332" s="16">
        <v>223.76</v>
      </c>
      <c r="T1332" s="13">
        <v>1409688</v>
      </c>
      <c r="U1332" s="16">
        <v>0</v>
      </c>
      <c r="V1332" s="13">
        <v>0</v>
      </c>
    </row>
    <row r="1333" spans="1:22" ht="15" customHeight="1" x14ac:dyDescent="0.25">
      <c r="A1333" s="5" t="s">
        <v>2667</v>
      </c>
      <c r="B1333" s="6" t="s">
        <v>2668</v>
      </c>
      <c r="C1333" s="5" t="s">
        <v>2646</v>
      </c>
      <c r="D1333" s="6"/>
      <c r="E1333" s="6" t="s">
        <v>527</v>
      </c>
      <c r="F1333" s="229">
        <v>10</v>
      </c>
      <c r="I1333" s="16">
        <v>155</v>
      </c>
      <c r="J1333" s="13">
        <v>1550</v>
      </c>
      <c r="K1333" s="16">
        <v>210</v>
      </c>
      <c r="L1333" s="13">
        <v>2100</v>
      </c>
      <c r="M1333" s="16">
        <v>210</v>
      </c>
      <c r="N1333" s="171">
        <v>2100</v>
      </c>
      <c r="O1333" s="16">
        <v>86</v>
      </c>
      <c r="P1333" s="13">
        <v>860</v>
      </c>
      <c r="Q1333" s="16">
        <v>186</v>
      </c>
      <c r="R1333" s="13">
        <v>1860</v>
      </c>
      <c r="S1333" s="16">
        <v>244.19</v>
      </c>
      <c r="T1333" s="13">
        <v>2441.9</v>
      </c>
      <c r="U1333" s="16">
        <v>0</v>
      </c>
      <c r="V1333" s="13">
        <v>0</v>
      </c>
    </row>
    <row r="1334" spans="1:22" ht="15" customHeight="1" x14ac:dyDescent="0.25">
      <c r="A1334" s="5" t="s">
        <v>2669</v>
      </c>
      <c r="B1334" s="6" t="s">
        <v>2670</v>
      </c>
      <c r="C1334" s="5" t="s">
        <v>2649</v>
      </c>
      <c r="D1334" s="6"/>
      <c r="E1334" s="6" t="s">
        <v>527</v>
      </c>
      <c r="F1334" s="229">
        <v>10</v>
      </c>
      <c r="I1334" s="16">
        <v>171</v>
      </c>
      <c r="J1334" s="13">
        <v>1710</v>
      </c>
      <c r="K1334" s="16">
        <v>235</v>
      </c>
      <c r="L1334" s="13">
        <v>2350</v>
      </c>
      <c r="M1334" s="16">
        <v>235</v>
      </c>
      <c r="N1334" s="171">
        <v>2350</v>
      </c>
      <c r="O1334" s="16">
        <v>90</v>
      </c>
      <c r="P1334" s="13">
        <v>900</v>
      </c>
      <c r="Q1334" s="16">
        <v>245</v>
      </c>
      <c r="R1334" s="13">
        <v>2450</v>
      </c>
      <c r="S1334" s="16">
        <v>255.43</v>
      </c>
      <c r="T1334" s="13">
        <v>2554.3000000000002</v>
      </c>
      <c r="U1334" s="16">
        <v>0</v>
      </c>
      <c r="V1334" s="13">
        <v>0</v>
      </c>
    </row>
    <row r="1335" spans="1:22" ht="15" customHeight="1" x14ac:dyDescent="0.25">
      <c r="A1335" s="5" t="s">
        <v>2671</v>
      </c>
      <c r="B1335" s="6" t="s">
        <v>2672</v>
      </c>
      <c r="C1335" s="5" t="s">
        <v>2673</v>
      </c>
      <c r="D1335" s="6"/>
      <c r="E1335" s="6" t="s">
        <v>527</v>
      </c>
      <c r="F1335" s="229">
        <v>200</v>
      </c>
      <c r="I1335" s="16">
        <v>392</v>
      </c>
      <c r="J1335" s="13">
        <v>78400</v>
      </c>
      <c r="K1335" s="16">
        <v>950</v>
      </c>
      <c r="L1335" s="13">
        <v>190000</v>
      </c>
      <c r="M1335" s="16">
        <v>950</v>
      </c>
      <c r="N1335" s="171">
        <v>190000</v>
      </c>
      <c r="O1335" s="16">
        <v>385</v>
      </c>
      <c r="P1335" s="13">
        <v>77000</v>
      </c>
      <c r="Q1335" s="16">
        <v>398</v>
      </c>
      <c r="R1335" s="13">
        <v>79600</v>
      </c>
      <c r="S1335" s="16">
        <v>510.86</v>
      </c>
      <c r="T1335" s="13">
        <v>102172</v>
      </c>
      <c r="U1335" s="16">
        <v>0</v>
      </c>
      <c r="V1335" s="13">
        <v>0</v>
      </c>
    </row>
    <row r="1336" spans="1:22" ht="15" customHeight="1" x14ac:dyDescent="0.25">
      <c r="A1336" s="5" t="s">
        <v>2674</v>
      </c>
      <c r="B1336" s="6" t="s">
        <v>2675</v>
      </c>
      <c r="C1336" s="5" t="s">
        <v>2646</v>
      </c>
      <c r="D1336" s="6"/>
      <c r="E1336" s="6" t="s">
        <v>527</v>
      </c>
      <c r="F1336" s="229">
        <v>10</v>
      </c>
      <c r="I1336" s="16">
        <v>409</v>
      </c>
      <c r="J1336" s="13">
        <v>4090</v>
      </c>
      <c r="K1336" s="16">
        <v>1200</v>
      </c>
      <c r="L1336" s="13">
        <v>12000</v>
      </c>
      <c r="M1336" s="16">
        <v>1200</v>
      </c>
      <c r="N1336" s="171">
        <v>12000</v>
      </c>
      <c r="O1336" s="16">
        <v>424</v>
      </c>
      <c r="P1336" s="13">
        <v>4240</v>
      </c>
      <c r="Q1336" s="16">
        <v>453</v>
      </c>
      <c r="R1336" s="13">
        <v>4530</v>
      </c>
      <c r="S1336" s="16">
        <v>561.95000000000005</v>
      </c>
      <c r="T1336" s="13">
        <v>5619.5</v>
      </c>
      <c r="U1336" s="16">
        <v>0</v>
      </c>
      <c r="V1336" s="13">
        <v>0</v>
      </c>
    </row>
    <row r="1337" spans="1:22" ht="15" customHeight="1" x14ac:dyDescent="0.25">
      <c r="A1337" s="5" t="s">
        <v>2676</v>
      </c>
      <c r="B1337" s="6" t="s">
        <v>2677</v>
      </c>
      <c r="C1337" s="5" t="s">
        <v>2649</v>
      </c>
      <c r="D1337" s="6"/>
      <c r="E1337" s="6" t="s">
        <v>527</v>
      </c>
      <c r="F1337" s="229">
        <v>10</v>
      </c>
      <c r="I1337" s="16">
        <v>425</v>
      </c>
      <c r="J1337" s="13">
        <v>4250</v>
      </c>
      <c r="K1337" s="16">
        <v>1300</v>
      </c>
      <c r="L1337" s="13">
        <v>13000</v>
      </c>
      <c r="M1337" s="16">
        <v>1300</v>
      </c>
      <c r="N1337" s="171">
        <v>13000</v>
      </c>
      <c r="O1337" s="16">
        <v>442</v>
      </c>
      <c r="P1337" s="13">
        <v>4420</v>
      </c>
      <c r="Q1337" s="16">
        <v>511</v>
      </c>
      <c r="R1337" s="13">
        <v>5110</v>
      </c>
      <c r="S1337" s="16">
        <v>613.04</v>
      </c>
      <c r="T1337" s="13">
        <v>6130.4</v>
      </c>
      <c r="U1337" s="16">
        <v>0</v>
      </c>
      <c r="V1337" s="13">
        <v>0</v>
      </c>
    </row>
    <row r="1338" spans="1:22" ht="15" customHeight="1" x14ac:dyDescent="0.25">
      <c r="A1338" s="5" t="s">
        <v>2678</v>
      </c>
      <c r="B1338" s="6" t="s">
        <v>2679</v>
      </c>
      <c r="C1338" s="5" t="s">
        <v>2680</v>
      </c>
      <c r="D1338" s="6"/>
      <c r="E1338" s="6" t="s">
        <v>527</v>
      </c>
      <c r="F1338" s="229">
        <v>90</v>
      </c>
      <c r="I1338" s="16">
        <v>1118</v>
      </c>
      <c r="J1338" s="13">
        <v>100620</v>
      </c>
      <c r="K1338" s="16">
        <v>1050</v>
      </c>
      <c r="L1338" s="13">
        <v>94500</v>
      </c>
      <c r="M1338" s="16">
        <v>1050</v>
      </c>
      <c r="N1338" s="171">
        <v>94500</v>
      </c>
      <c r="O1338" s="16">
        <v>1465</v>
      </c>
      <c r="P1338" s="13">
        <v>131850</v>
      </c>
      <c r="Q1338" s="16">
        <v>1121</v>
      </c>
      <c r="R1338" s="13">
        <v>100890</v>
      </c>
      <c r="S1338" s="16">
        <v>1368.09</v>
      </c>
      <c r="T1338" s="13">
        <v>123128.1</v>
      </c>
      <c r="U1338" s="16">
        <v>0</v>
      </c>
      <c r="V1338" s="13">
        <v>0</v>
      </c>
    </row>
    <row r="1339" spans="1:22" ht="15" customHeight="1" x14ac:dyDescent="0.25">
      <c r="A1339" s="5" t="s">
        <v>2681</v>
      </c>
      <c r="B1339" s="6" t="s">
        <v>2682</v>
      </c>
      <c r="C1339" s="5" t="s">
        <v>2683</v>
      </c>
      <c r="D1339" s="6"/>
      <c r="E1339" s="6" t="s">
        <v>527</v>
      </c>
      <c r="F1339" s="229">
        <v>90</v>
      </c>
      <c r="I1339" s="16">
        <v>986</v>
      </c>
      <c r="J1339" s="13">
        <v>88740</v>
      </c>
      <c r="K1339" s="16">
        <v>1000</v>
      </c>
      <c r="L1339" s="13">
        <v>90000</v>
      </c>
      <c r="M1339" s="16">
        <v>1000</v>
      </c>
      <c r="N1339" s="171">
        <v>90000</v>
      </c>
      <c r="O1339" s="16">
        <v>1139</v>
      </c>
      <c r="P1339" s="13">
        <v>102510</v>
      </c>
      <c r="Q1339" s="16">
        <v>992</v>
      </c>
      <c r="R1339" s="13">
        <v>89280</v>
      </c>
      <c r="S1339" s="16">
        <v>1124.92</v>
      </c>
      <c r="T1339" s="13">
        <v>101242.8</v>
      </c>
      <c r="U1339" s="16">
        <v>0</v>
      </c>
      <c r="V1339" s="13">
        <v>0</v>
      </c>
    </row>
    <row r="1340" spans="1:22" ht="15" customHeight="1" x14ac:dyDescent="0.25">
      <c r="A1340" s="5" t="s">
        <v>2684</v>
      </c>
      <c r="B1340" s="6" t="s">
        <v>2685</v>
      </c>
      <c r="C1340" s="5" t="s">
        <v>2686</v>
      </c>
      <c r="D1340" s="6"/>
      <c r="E1340" s="6" t="s">
        <v>527</v>
      </c>
      <c r="F1340" s="229">
        <v>500</v>
      </c>
      <c r="I1340" s="16">
        <v>806</v>
      </c>
      <c r="J1340" s="13">
        <v>403000</v>
      </c>
      <c r="K1340" s="16">
        <v>625</v>
      </c>
      <c r="L1340" s="13">
        <v>312500</v>
      </c>
      <c r="M1340" s="16">
        <v>625</v>
      </c>
      <c r="N1340" s="171">
        <v>312500</v>
      </c>
      <c r="O1340" s="16">
        <v>818</v>
      </c>
      <c r="P1340" s="13">
        <v>409000</v>
      </c>
      <c r="Q1340" s="16">
        <v>886</v>
      </c>
      <c r="R1340" s="13">
        <v>443000</v>
      </c>
      <c r="S1340" s="16">
        <v>1000.27</v>
      </c>
      <c r="T1340" s="13">
        <v>500135</v>
      </c>
      <c r="U1340" s="16">
        <v>0</v>
      </c>
      <c r="V1340" s="13">
        <v>0</v>
      </c>
    </row>
    <row r="1341" spans="1:22" ht="15" customHeight="1" x14ac:dyDescent="0.25">
      <c r="A1341" s="5" t="s">
        <v>2687</v>
      </c>
      <c r="B1341" s="6" t="s">
        <v>2688</v>
      </c>
      <c r="C1341" s="5" t="s">
        <v>2689</v>
      </c>
      <c r="D1341" s="6"/>
      <c r="E1341" s="6" t="s">
        <v>527</v>
      </c>
      <c r="F1341" s="229">
        <v>250</v>
      </c>
      <c r="I1341" s="16">
        <v>777</v>
      </c>
      <c r="J1341" s="13">
        <v>194250</v>
      </c>
      <c r="K1341" s="16">
        <v>580</v>
      </c>
      <c r="L1341" s="13">
        <v>145000</v>
      </c>
      <c r="M1341" s="16">
        <v>580</v>
      </c>
      <c r="N1341" s="171">
        <v>145000</v>
      </c>
      <c r="O1341" s="16">
        <v>628</v>
      </c>
      <c r="P1341" s="13">
        <v>157000</v>
      </c>
      <c r="Q1341" s="16">
        <v>885</v>
      </c>
      <c r="R1341" s="13">
        <v>221250</v>
      </c>
      <c r="S1341" s="16">
        <v>951.23</v>
      </c>
      <c r="T1341" s="13">
        <v>237807.5</v>
      </c>
      <c r="U1341" s="16">
        <v>0</v>
      </c>
      <c r="V1341" s="13">
        <v>0</v>
      </c>
    </row>
    <row r="1342" spans="1:22" ht="15" customHeight="1" x14ac:dyDescent="0.25">
      <c r="A1342" s="5" t="s">
        <v>2690</v>
      </c>
      <c r="B1342" s="6" t="s">
        <v>2691</v>
      </c>
      <c r="C1342" s="5" t="s">
        <v>2692</v>
      </c>
      <c r="D1342" s="6"/>
      <c r="E1342" s="6" t="s">
        <v>504</v>
      </c>
      <c r="F1342" s="229">
        <v>23</v>
      </c>
      <c r="I1342" s="16">
        <v>156</v>
      </c>
      <c r="J1342" s="13">
        <v>3588</v>
      </c>
      <c r="K1342" s="16">
        <v>3150</v>
      </c>
      <c r="L1342" s="13">
        <v>72450</v>
      </c>
      <c r="M1342" s="16">
        <v>3150</v>
      </c>
      <c r="N1342" s="171">
        <v>72450</v>
      </c>
      <c r="O1342" s="16">
        <v>675</v>
      </c>
      <c r="P1342" s="13">
        <v>15525</v>
      </c>
      <c r="Q1342" s="16">
        <v>511</v>
      </c>
      <c r="R1342" s="13">
        <v>11753</v>
      </c>
      <c r="S1342" s="16">
        <v>1741.02</v>
      </c>
      <c r="T1342" s="13">
        <v>40043.46</v>
      </c>
      <c r="U1342" s="16">
        <v>0</v>
      </c>
      <c r="V1342" s="13">
        <v>0</v>
      </c>
    </row>
    <row r="1343" spans="1:22" ht="15" customHeight="1" x14ac:dyDescent="0.25">
      <c r="A1343" s="5" t="s">
        <v>2693</v>
      </c>
      <c r="B1343" s="6" t="s">
        <v>2694</v>
      </c>
      <c r="C1343" s="5" t="s">
        <v>2695</v>
      </c>
      <c r="D1343" s="6"/>
      <c r="E1343" s="6" t="s">
        <v>504</v>
      </c>
      <c r="F1343" s="229">
        <v>18</v>
      </c>
      <c r="I1343" s="16">
        <v>134</v>
      </c>
      <c r="J1343" s="13">
        <v>2412</v>
      </c>
      <c r="K1343" s="16">
        <v>2000</v>
      </c>
      <c r="L1343" s="13">
        <v>36000</v>
      </c>
      <c r="M1343" s="16">
        <v>2000</v>
      </c>
      <c r="N1343" s="171">
        <v>36000</v>
      </c>
      <c r="O1343" s="16">
        <v>341</v>
      </c>
      <c r="P1343" s="13">
        <v>6138</v>
      </c>
      <c r="Q1343" s="16">
        <v>447</v>
      </c>
      <c r="R1343" s="13">
        <v>8046</v>
      </c>
      <c r="S1343" s="16">
        <v>963.49</v>
      </c>
      <c r="T1343" s="13">
        <v>17342.82</v>
      </c>
      <c r="U1343" s="16">
        <v>0</v>
      </c>
      <c r="V1343" s="13">
        <v>0</v>
      </c>
    </row>
    <row r="1344" spans="1:22" ht="15" customHeight="1" x14ac:dyDescent="0.25">
      <c r="A1344" s="5" t="s">
        <v>2696</v>
      </c>
      <c r="B1344" s="6" t="s">
        <v>2697</v>
      </c>
      <c r="C1344" s="5" t="s">
        <v>2698</v>
      </c>
      <c r="D1344" s="6"/>
      <c r="E1344" s="6" t="s">
        <v>504</v>
      </c>
      <c r="F1344" s="229">
        <v>88</v>
      </c>
      <c r="I1344" s="16">
        <v>123</v>
      </c>
      <c r="J1344" s="13">
        <v>10824</v>
      </c>
      <c r="K1344" s="16">
        <v>1350</v>
      </c>
      <c r="L1344" s="13">
        <v>118800</v>
      </c>
      <c r="M1344" s="16">
        <v>1350</v>
      </c>
      <c r="N1344" s="171">
        <v>118800</v>
      </c>
      <c r="O1344" s="16">
        <v>200</v>
      </c>
      <c r="P1344" s="13">
        <v>17600</v>
      </c>
      <c r="Q1344" s="16">
        <v>409</v>
      </c>
      <c r="R1344" s="13">
        <v>35992</v>
      </c>
      <c r="S1344" s="16">
        <v>776.51</v>
      </c>
      <c r="T1344" s="13">
        <v>68332.88</v>
      </c>
      <c r="U1344" s="16">
        <v>0</v>
      </c>
      <c r="V1344" s="13">
        <v>0</v>
      </c>
    </row>
    <row r="1345" spans="1:22" ht="15" customHeight="1" x14ac:dyDescent="0.25">
      <c r="A1345" s="5" t="s">
        <v>2699</v>
      </c>
      <c r="B1345" s="6" t="s">
        <v>2700</v>
      </c>
      <c r="C1345" s="5" t="s">
        <v>2701</v>
      </c>
      <c r="D1345" s="6"/>
      <c r="E1345" s="6" t="s">
        <v>504</v>
      </c>
      <c r="F1345" s="229">
        <v>50</v>
      </c>
      <c r="I1345" s="16">
        <v>104</v>
      </c>
      <c r="J1345" s="13">
        <v>5200</v>
      </c>
      <c r="K1345" s="16">
        <v>770</v>
      </c>
      <c r="L1345" s="13">
        <v>38500</v>
      </c>
      <c r="M1345" s="16">
        <v>770</v>
      </c>
      <c r="N1345" s="171">
        <v>38500</v>
      </c>
      <c r="O1345" s="16">
        <v>123</v>
      </c>
      <c r="P1345" s="13">
        <v>6150</v>
      </c>
      <c r="Q1345" s="16">
        <v>384</v>
      </c>
      <c r="R1345" s="13">
        <v>19200</v>
      </c>
      <c r="S1345" s="16">
        <v>678.43</v>
      </c>
      <c r="T1345" s="13">
        <v>33921.5</v>
      </c>
      <c r="U1345" s="16">
        <v>0</v>
      </c>
      <c r="V1345" s="13">
        <v>0</v>
      </c>
    </row>
    <row r="1346" spans="1:22" ht="15" customHeight="1" x14ac:dyDescent="0.25">
      <c r="A1346" s="5" t="s">
        <v>2702</v>
      </c>
      <c r="B1346" s="6" t="s">
        <v>2703</v>
      </c>
      <c r="C1346" s="5" t="s">
        <v>2704</v>
      </c>
      <c r="D1346" s="6"/>
      <c r="E1346" s="6" t="s">
        <v>504</v>
      </c>
      <c r="F1346" s="229">
        <v>4</v>
      </c>
      <c r="I1346" s="16">
        <v>93</v>
      </c>
      <c r="J1346" s="13">
        <v>372</v>
      </c>
      <c r="K1346" s="16">
        <v>600</v>
      </c>
      <c r="L1346" s="13">
        <v>2400</v>
      </c>
      <c r="M1346" s="16">
        <v>600</v>
      </c>
      <c r="N1346" s="171">
        <v>2400</v>
      </c>
      <c r="O1346" s="16">
        <v>99</v>
      </c>
      <c r="P1346" s="13">
        <v>396</v>
      </c>
      <c r="Q1346" s="16">
        <v>371</v>
      </c>
      <c r="R1346" s="13">
        <v>1484</v>
      </c>
      <c r="S1346" s="16">
        <v>657.99</v>
      </c>
      <c r="T1346" s="13">
        <v>2631.96</v>
      </c>
      <c r="U1346" s="16">
        <v>0</v>
      </c>
      <c r="V1346" s="13">
        <v>0</v>
      </c>
    </row>
    <row r="1347" spans="1:22" ht="15" customHeight="1" x14ac:dyDescent="0.25">
      <c r="A1347" s="1"/>
      <c r="B1347" s="4" t="s">
        <v>32</v>
      </c>
      <c r="C1347" s="8" t="s">
        <v>33</v>
      </c>
      <c r="I1347" s="245"/>
      <c r="J1347" s="245"/>
      <c r="K1347" s="245"/>
      <c r="L1347" s="245"/>
      <c r="M1347" s="245"/>
      <c r="N1347" s="245"/>
      <c r="O1347" s="245"/>
      <c r="P1347" s="245"/>
      <c r="Q1347" s="245"/>
      <c r="R1347" s="245"/>
      <c r="S1347" s="245"/>
      <c r="T1347" s="245"/>
      <c r="U1347" s="245"/>
      <c r="V1347" s="245"/>
    </row>
    <row r="1348" spans="1:22" ht="15" customHeight="1" x14ac:dyDescent="0.25">
      <c r="A1348" s="5" t="s">
        <v>2705</v>
      </c>
      <c r="B1348" s="6" t="s">
        <v>2706</v>
      </c>
      <c r="C1348" s="5" t="s">
        <v>2707</v>
      </c>
      <c r="I1348" s="245"/>
      <c r="J1348" s="245"/>
      <c r="K1348" s="245"/>
      <c r="L1348" s="245"/>
      <c r="M1348" s="245"/>
      <c r="N1348" s="245"/>
      <c r="O1348" s="245"/>
      <c r="P1348" s="245"/>
      <c r="Q1348" s="245"/>
      <c r="R1348" s="245"/>
      <c r="S1348" s="245"/>
      <c r="T1348" s="245"/>
      <c r="U1348" s="245"/>
      <c r="V1348" s="245"/>
    </row>
    <row r="1349" spans="1:22" ht="45" customHeight="1" x14ac:dyDescent="0.25">
      <c r="A1349" s="1"/>
      <c r="B1349" s="4" t="s">
        <v>68</v>
      </c>
      <c r="C1349" s="8" t="s">
        <v>69</v>
      </c>
      <c r="D1349" s="4" t="s">
        <v>70</v>
      </c>
      <c r="E1349" s="4" t="s">
        <v>71</v>
      </c>
      <c r="F1349" s="228" t="s">
        <v>72</v>
      </c>
      <c r="I1349" s="14" t="s">
        <v>73</v>
      </c>
      <c r="J1349" s="15" t="s">
        <v>28</v>
      </c>
      <c r="K1349" s="14" t="s">
        <v>73</v>
      </c>
      <c r="L1349" s="15" t="s">
        <v>28</v>
      </c>
      <c r="M1349" s="14" t="s">
        <v>73</v>
      </c>
      <c r="N1349" s="172" t="s">
        <v>28</v>
      </c>
      <c r="O1349" s="14" t="s">
        <v>73</v>
      </c>
      <c r="P1349" s="15" t="s">
        <v>28</v>
      </c>
      <c r="Q1349" s="14" t="s">
        <v>73</v>
      </c>
      <c r="R1349" s="15" t="s">
        <v>28</v>
      </c>
      <c r="S1349" s="14" t="s">
        <v>73</v>
      </c>
      <c r="T1349" s="15" t="s">
        <v>28</v>
      </c>
      <c r="U1349" s="14" t="s">
        <v>73</v>
      </c>
      <c r="V1349" s="15" t="s">
        <v>28</v>
      </c>
    </row>
    <row r="1350" spans="1:22" ht="15" customHeight="1" x14ac:dyDescent="0.25">
      <c r="A1350" s="5" t="s">
        <v>2708</v>
      </c>
      <c r="B1350" s="6" t="s">
        <v>2706</v>
      </c>
      <c r="C1350" s="5" t="s">
        <v>2709</v>
      </c>
      <c r="D1350" s="6"/>
      <c r="E1350" s="6" t="s">
        <v>504</v>
      </c>
      <c r="F1350" s="229">
        <v>1</v>
      </c>
      <c r="I1350" s="16">
        <v>3960</v>
      </c>
      <c r="J1350" s="13">
        <v>3960</v>
      </c>
      <c r="K1350" s="16">
        <v>6000</v>
      </c>
      <c r="L1350" s="13">
        <v>6000</v>
      </c>
      <c r="M1350" s="16">
        <v>6000</v>
      </c>
      <c r="N1350" s="171">
        <v>6000</v>
      </c>
      <c r="O1350" s="16">
        <v>5579</v>
      </c>
      <c r="P1350" s="13">
        <v>5579</v>
      </c>
      <c r="Q1350" s="16">
        <v>4839</v>
      </c>
      <c r="R1350" s="13">
        <v>4839</v>
      </c>
      <c r="S1350" s="16">
        <v>2554.3200000000002</v>
      </c>
      <c r="T1350" s="13">
        <v>2554.3200000000002</v>
      </c>
      <c r="U1350" s="16">
        <v>0</v>
      </c>
      <c r="V1350" s="13">
        <v>0</v>
      </c>
    </row>
    <row r="1351" spans="1:22" ht="15" customHeight="1" x14ac:dyDescent="0.25">
      <c r="A1351" s="5" t="s">
        <v>2710</v>
      </c>
      <c r="B1351" s="6" t="s">
        <v>2711</v>
      </c>
      <c r="C1351" s="5" t="s">
        <v>2712</v>
      </c>
      <c r="D1351" s="6"/>
      <c r="E1351" s="6" t="s">
        <v>504</v>
      </c>
      <c r="F1351" s="229">
        <v>2</v>
      </c>
      <c r="I1351" s="16">
        <v>2847</v>
      </c>
      <c r="J1351" s="13">
        <v>5694</v>
      </c>
      <c r="K1351" s="16">
        <v>2800</v>
      </c>
      <c r="L1351" s="13">
        <v>5600</v>
      </c>
      <c r="M1351" s="16">
        <v>2800</v>
      </c>
      <c r="N1351" s="171">
        <v>5600</v>
      </c>
      <c r="O1351" s="16">
        <v>3786</v>
      </c>
      <c r="P1351" s="13">
        <v>7572</v>
      </c>
      <c r="Q1351" s="16">
        <v>1726</v>
      </c>
      <c r="R1351" s="13">
        <v>3452</v>
      </c>
      <c r="S1351" s="16">
        <v>2554.3200000000002</v>
      </c>
      <c r="T1351" s="13">
        <v>5108.6400000000003</v>
      </c>
      <c r="U1351" s="16">
        <v>0</v>
      </c>
      <c r="V1351" s="13">
        <v>0</v>
      </c>
    </row>
    <row r="1352" spans="1:22" ht="15" customHeight="1" x14ac:dyDescent="0.25">
      <c r="A1352" s="5" t="s">
        <v>2713</v>
      </c>
      <c r="B1352" s="6" t="s">
        <v>2714</v>
      </c>
      <c r="C1352" s="5" t="s">
        <v>2715</v>
      </c>
      <c r="D1352" s="6"/>
      <c r="E1352" s="6" t="s">
        <v>504</v>
      </c>
      <c r="F1352" s="229">
        <v>2</v>
      </c>
      <c r="I1352" s="16">
        <v>2455</v>
      </c>
      <c r="J1352" s="13">
        <v>4910</v>
      </c>
      <c r="K1352" s="16">
        <v>5800</v>
      </c>
      <c r="L1352" s="13">
        <v>11600</v>
      </c>
      <c r="M1352" s="16">
        <v>5800</v>
      </c>
      <c r="N1352" s="171">
        <v>11600</v>
      </c>
      <c r="O1352" s="16">
        <v>3857</v>
      </c>
      <c r="P1352" s="13">
        <v>7714</v>
      </c>
      <c r="Q1352" s="16">
        <v>2913</v>
      </c>
      <c r="R1352" s="13">
        <v>5826</v>
      </c>
      <c r="S1352" s="16">
        <v>2554.3200000000002</v>
      </c>
      <c r="T1352" s="13">
        <v>5108.6400000000003</v>
      </c>
      <c r="U1352" s="16">
        <v>0</v>
      </c>
      <c r="V1352" s="13">
        <v>0</v>
      </c>
    </row>
    <row r="1353" spans="1:22" ht="15" customHeight="1" x14ac:dyDescent="0.25">
      <c r="A1353" s="1"/>
      <c r="B1353" s="4" t="s">
        <v>32</v>
      </c>
      <c r="C1353" s="8" t="s">
        <v>33</v>
      </c>
      <c r="I1353" s="245"/>
      <c r="J1353" s="245"/>
      <c r="K1353" s="245"/>
      <c r="L1353" s="245"/>
      <c r="M1353" s="245"/>
      <c r="N1353" s="245"/>
      <c r="O1353" s="245"/>
      <c r="P1353" s="245"/>
      <c r="Q1353" s="245"/>
      <c r="R1353" s="245"/>
      <c r="S1353" s="245"/>
      <c r="T1353" s="245"/>
      <c r="U1353" s="245"/>
      <c r="V1353" s="245"/>
    </row>
    <row r="1354" spans="1:22" ht="15" customHeight="1" x14ac:dyDescent="0.25">
      <c r="A1354" s="5" t="s">
        <v>2716</v>
      </c>
      <c r="B1354" s="6" t="s">
        <v>35</v>
      </c>
      <c r="C1354" s="5" t="s">
        <v>2717</v>
      </c>
      <c r="I1354" s="245"/>
      <c r="J1354" s="245"/>
      <c r="K1354" s="245"/>
      <c r="L1354" s="245"/>
      <c r="M1354" s="245"/>
      <c r="N1354" s="245"/>
      <c r="O1354" s="245"/>
      <c r="P1354" s="245"/>
      <c r="Q1354" s="245"/>
      <c r="R1354" s="245"/>
      <c r="S1354" s="245"/>
      <c r="T1354" s="245"/>
      <c r="U1354" s="245"/>
      <c r="V1354" s="245"/>
    </row>
    <row r="1355" spans="1:22" ht="15" customHeight="1" x14ac:dyDescent="0.25">
      <c r="A1355" s="5" t="s">
        <v>2718</v>
      </c>
      <c r="B1355" s="6" t="s">
        <v>35</v>
      </c>
      <c r="C1355" s="5" t="s">
        <v>2719</v>
      </c>
      <c r="I1355" s="245"/>
      <c r="J1355" s="245"/>
      <c r="K1355" s="245"/>
      <c r="L1355" s="245"/>
      <c r="M1355" s="245"/>
      <c r="N1355" s="245"/>
      <c r="O1355" s="245"/>
      <c r="P1355" s="245"/>
      <c r="Q1355" s="245"/>
      <c r="R1355" s="245"/>
      <c r="S1355" s="245"/>
      <c r="T1355" s="245"/>
      <c r="U1355" s="245"/>
      <c r="V1355" s="245"/>
    </row>
    <row r="1356" spans="1:22" ht="15" customHeight="1" x14ac:dyDescent="0.25">
      <c r="A1356" s="5" t="s">
        <v>2720</v>
      </c>
      <c r="B1356" s="6" t="s">
        <v>35</v>
      </c>
      <c r="C1356" s="5" t="s">
        <v>2721</v>
      </c>
      <c r="I1356" s="245"/>
      <c r="J1356" s="245"/>
      <c r="K1356" s="245"/>
      <c r="L1356" s="245"/>
      <c r="M1356" s="245"/>
      <c r="N1356" s="245"/>
      <c r="O1356" s="245"/>
      <c r="P1356" s="245"/>
      <c r="Q1356" s="245"/>
      <c r="R1356" s="245"/>
      <c r="S1356" s="245"/>
      <c r="T1356" s="245"/>
      <c r="U1356" s="245"/>
      <c r="V1356" s="245"/>
    </row>
    <row r="1357" spans="1:22" ht="15" customHeight="1" x14ac:dyDescent="0.25">
      <c r="A1357" s="5" t="s">
        <v>2722</v>
      </c>
      <c r="B1357" s="6" t="s">
        <v>35</v>
      </c>
      <c r="C1357" s="5" t="s">
        <v>2723</v>
      </c>
      <c r="I1357" s="245"/>
      <c r="J1357" s="245"/>
      <c r="K1357" s="245"/>
      <c r="L1357" s="245"/>
      <c r="M1357" s="245"/>
      <c r="N1357" s="245"/>
      <c r="O1357" s="245"/>
      <c r="P1357" s="245"/>
      <c r="Q1357" s="245"/>
      <c r="R1357" s="245"/>
      <c r="S1357" s="245"/>
      <c r="T1357" s="245"/>
      <c r="U1357" s="245"/>
      <c r="V1357" s="245"/>
    </row>
    <row r="1358" spans="1:22" ht="45" customHeight="1" x14ac:dyDescent="0.25">
      <c r="A1358" s="1"/>
      <c r="B1358" s="4" t="s">
        <v>68</v>
      </c>
      <c r="C1358" s="8" t="s">
        <v>69</v>
      </c>
      <c r="D1358" s="4" t="s">
        <v>70</v>
      </c>
      <c r="E1358" s="4" t="s">
        <v>71</v>
      </c>
      <c r="F1358" s="228" t="s">
        <v>72</v>
      </c>
      <c r="I1358" s="14" t="s">
        <v>73</v>
      </c>
      <c r="J1358" s="15" t="s">
        <v>28</v>
      </c>
      <c r="K1358" s="14" t="s">
        <v>73</v>
      </c>
      <c r="L1358" s="15" t="s">
        <v>28</v>
      </c>
      <c r="M1358" s="14" t="s">
        <v>73</v>
      </c>
      <c r="N1358" s="172" t="s">
        <v>28</v>
      </c>
      <c r="O1358" s="14" t="s">
        <v>73</v>
      </c>
      <c r="P1358" s="15" t="s">
        <v>28</v>
      </c>
      <c r="Q1358" s="14" t="s">
        <v>73</v>
      </c>
      <c r="R1358" s="15" t="s">
        <v>28</v>
      </c>
      <c r="S1358" s="14" t="s">
        <v>73</v>
      </c>
      <c r="T1358" s="15" t="s">
        <v>28</v>
      </c>
      <c r="U1358" s="14" t="s">
        <v>73</v>
      </c>
      <c r="V1358" s="15" t="s">
        <v>28</v>
      </c>
    </row>
    <row r="1359" spans="1:22" ht="15" customHeight="1" x14ac:dyDescent="0.25">
      <c r="A1359" s="5" t="s">
        <v>2724</v>
      </c>
      <c r="B1359" s="6" t="s">
        <v>2725</v>
      </c>
      <c r="C1359" s="5" t="s">
        <v>2726</v>
      </c>
      <c r="D1359" s="6"/>
      <c r="E1359" s="6" t="s">
        <v>504</v>
      </c>
      <c r="F1359" s="229">
        <v>6</v>
      </c>
      <c r="I1359" s="16">
        <v>28371</v>
      </c>
      <c r="J1359" s="13">
        <v>170226</v>
      </c>
      <c r="K1359" s="16">
        <v>43000</v>
      </c>
      <c r="L1359" s="13">
        <v>258000</v>
      </c>
      <c r="M1359" s="16">
        <v>43000</v>
      </c>
      <c r="N1359" s="171">
        <v>258000</v>
      </c>
      <c r="O1359" s="16">
        <v>51830</v>
      </c>
      <c r="P1359" s="13">
        <v>310980</v>
      </c>
      <c r="Q1359" s="16">
        <v>35454</v>
      </c>
      <c r="R1359" s="13">
        <v>212724</v>
      </c>
      <c r="S1359" s="16">
        <v>37375.760000000002</v>
      </c>
      <c r="T1359" s="13">
        <v>224254.56</v>
      </c>
      <c r="U1359" s="16">
        <v>0</v>
      </c>
      <c r="V1359" s="13">
        <v>0</v>
      </c>
    </row>
    <row r="1360" spans="1:22" ht="15" customHeight="1" x14ac:dyDescent="0.25">
      <c r="A1360" s="5" t="s">
        <v>2727</v>
      </c>
      <c r="B1360" s="6" t="s">
        <v>2728</v>
      </c>
      <c r="C1360" s="5" t="s">
        <v>2729</v>
      </c>
      <c r="D1360" s="6"/>
      <c r="E1360" s="6" t="s">
        <v>504</v>
      </c>
      <c r="F1360" s="229">
        <v>6</v>
      </c>
      <c r="I1360" s="16">
        <v>21588</v>
      </c>
      <c r="J1360" s="13">
        <v>129528</v>
      </c>
      <c r="K1360" s="16">
        <v>29200</v>
      </c>
      <c r="L1360" s="13">
        <v>175200</v>
      </c>
      <c r="M1360" s="16">
        <v>29200</v>
      </c>
      <c r="N1360" s="171">
        <v>175200</v>
      </c>
      <c r="O1360" s="16">
        <v>29046</v>
      </c>
      <c r="P1360" s="13">
        <v>174276</v>
      </c>
      <c r="Q1360" s="16">
        <v>24999</v>
      </c>
      <c r="R1360" s="13">
        <v>149994</v>
      </c>
      <c r="S1360" s="16">
        <v>26679.31</v>
      </c>
      <c r="T1360" s="13">
        <v>160075.85999999999</v>
      </c>
      <c r="U1360" s="16">
        <v>0</v>
      </c>
      <c r="V1360" s="13">
        <v>0</v>
      </c>
    </row>
    <row r="1361" spans="1:22" ht="15" customHeight="1" x14ac:dyDescent="0.25">
      <c r="A1361" s="5" t="s">
        <v>2730</v>
      </c>
      <c r="B1361" s="6" t="s">
        <v>2731</v>
      </c>
      <c r="C1361" s="5" t="s">
        <v>2732</v>
      </c>
      <c r="D1361" s="6"/>
      <c r="E1361" s="6" t="s">
        <v>504</v>
      </c>
      <c r="F1361" s="229">
        <v>44</v>
      </c>
      <c r="I1361" s="16">
        <v>18812</v>
      </c>
      <c r="J1361" s="13">
        <v>827728</v>
      </c>
      <c r="K1361" s="16">
        <v>24300</v>
      </c>
      <c r="L1361" s="13">
        <v>1069200</v>
      </c>
      <c r="M1361" s="16">
        <v>24300</v>
      </c>
      <c r="N1361" s="171">
        <v>1069200</v>
      </c>
      <c r="O1361" s="16">
        <v>25507</v>
      </c>
      <c r="P1361" s="13">
        <v>1122308</v>
      </c>
      <c r="Q1361" s="16">
        <v>17050</v>
      </c>
      <c r="R1361" s="13">
        <v>750200</v>
      </c>
      <c r="S1361" s="16">
        <v>24495.88</v>
      </c>
      <c r="T1361" s="13">
        <v>1077818.72</v>
      </c>
      <c r="U1361" s="16">
        <v>0</v>
      </c>
      <c r="V1361" s="13">
        <v>0</v>
      </c>
    </row>
    <row r="1362" spans="1:22" ht="15" customHeight="1" x14ac:dyDescent="0.25">
      <c r="A1362" s="5" t="s">
        <v>2733</v>
      </c>
      <c r="B1362" s="6" t="s">
        <v>2734</v>
      </c>
      <c r="C1362" s="5" t="s">
        <v>2735</v>
      </c>
      <c r="D1362" s="6"/>
      <c r="E1362" s="6" t="s">
        <v>504</v>
      </c>
      <c r="F1362" s="229">
        <v>23</v>
      </c>
      <c r="I1362" s="16">
        <v>17245</v>
      </c>
      <c r="J1362" s="13">
        <v>396635</v>
      </c>
      <c r="K1362" s="16">
        <v>22400</v>
      </c>
      <c r="L1362" s="13">
        <v>515200</v>
      </c>
      <c r="M1362" s="16">
        <v>22400</v>
      </c>
      <c r="N1362" s="171">
        <v>515200</v>
      </c>
      <c r="O1362" s="16">
        <v>22955</v>
      </c>
      <c r="P1362" s="13">
        <v>527965</v>
      </c>
      <c r="Q1362" s="16">
        <v>16782</v>
      </c>
      <c r="R1362" s="13">
        <v>385986</v>
      </c>
      <c r="S1362" s="16">
        <v>22642.47</v>
      </c>
      <c r="T1362" s="13">
        <v>520776.81</v>
      </c>
      <c r="U1362" s="16">
        <v>0</v>
      </c>
      <c r="V1362" s="13">
        <v>0</v>
      </c>
    </row>
    <row r="1363" spans="1:22" ht="15" customHeight="1" x14ac:dyDescent="0.25">
      <c r="A1363" s="5" t="s">
        <v>2736</v>
      </c>
      <c r="B1363" s="6" t="s">
        <v>2737</v>
      </c>
      <c r="C1363" s="5" t="s">
        <v>2738</v>
      </c>
      <c r="D1363" s="6"/>
      <c r="E1363" s="6" t="s">
        <v>504</v>
      </c>
      <c r="F1363" s="229">
        <v>4</v>
      </c>
      <c r="I1363" s="16">
        <v>10971</v>
      </c>
      <c r="J1363" s="13">
        <v>43884</v>
      </c>
      <c r="K1363" s="16">
        <v>25800</v>
      </c>
      <c r="L1363" s="13">
        <v>103200</v>
      </c>
      <c r="M1363" s="16">
        <v>25800</v>
      </c>
      <c r="N1363" s="171">
        <v>103200</v>
      </c>
      <c r="O1363" s="16">
        <v>20761</v>
      </c>
      <c r="P1363" s="13">
        <v>83044</v>
      </c>
      <c r="Q1363" s="16">
        <v>15276</v>
      </c>
      <c r="R1363" s="13">
        <v>61104</v>
      </c>
      <c r="S1363" s="16">
        <v>25058.85</v>
      </c>
      <c r="T1363" s="13">
        <v>100235.4</v>
      </c>
      <c r="U1363" s="16">
        <v>0</v>
      </c>
      <c r="V1363" s="13">
        <v>0</v>
      </c>
    </row>
    <row r="1364" spans="1:22" ht="15" customHeight="1" x14ac:dyDescent="0.25">
      <c r="A1364" s="5" t="s">
        <v>2739</v>
      </c>
      <c r="B1364" s="6" t="s">
        <v>2740</v>
      </c>
      <c r="C1364" s="5" t="s">
        <v>2729</v>
      </c>
      <c r="D1364" s="6"/>
      <c r="E1364" s="6" t="s">
        <v>504</v>
      </c>
      <c r="F1364" s="229">
        <v>3</v>
      </c>
      <c r="I1364" s="16">
        <v>10476</v>
      </c>
      <c r="J1364" s="13">
        <v>31428</v>
      </c>
      <c r="K1364" s="16">
        <v>23400</v>
      </c>
      <c r="L1364" s="13">
        <v>70200</v>
      </c>
      <c r="M1364" s="16">
        <v>23400</v>
      </c>
      <c r="N1364" s="171">
        <v>70200</v>
      </c>
      <c r="O1364" s="16">
        <v>20494</v>
      </c>
      <c r="P1364" s="13">
        <v>61482</v>
      </c>
      <c r="Q1364" s="16">
        <v>10624</v>
      </c>
      <c r="R1364" s="13">
        <v>31872</v>
      </c>
      <c r="S1364" s="16">
        <v>20133.11</v>
      </c>
      <c r="T1364" s="13">
        <v>60399.33</v>
      </c>
      <c r="U1364" s="16">
        <v>0</v>
      </c>
      <c r="V1364" s="13">
        <v>0</v>
      </c>
    </row>
    <row r="1365" spans="1:22" ht="15" customHeight="1" x14ac:dyDescent="0.25">
      <c r="A1365" s="5" t="s">
        <v>2741</v>
      </c>
      <c r="B1365" s="6" t="s">
        <v>2742</v>
      </c>
      <c r="C1365" s="5" t="s">
        <v>2743</v>
      </c>
      <c r="D1365" s="6"/>
      <c r="E1365" s="6" t="s">
        <v>504</v>
      </c>
      <c r="F1365" s="229">
        <v>3</v>
      </c>
      <c r="I1365" s="16">
        <v>25448</v>
      </c>
      <c r="J1365" s="13">
        <v>76344</v>
      </c>
      <c r="K1365" s="16">
        <v>54100</v>
      </c>
      <c r="L1365" s="13">
        <v>162300</v>
      </c>
      <c r="M1365" s="16">
        <v>54100</v>
      </c>
      <c r="N1365" s="171">
        <v>162300</v>
      </c>
      <c r="O1365" s="16">
        <v>49881</v>
      </c>
      <c r="P1365" s="13">
        <v>149643</v>
      </c>
      <c r="Q1365" s="16">
        <v>32056</v>
      </c>
      <c r="R1365" s="13">
        <v>96168</v>
      </c>
      <c r="S1365" s="16">
        <v>66412.2</v>
      </c>
      <c r="T1365" s="13">
        <v>199236.6</v>
      </c>
      <c r="U1365" s="16">
        <v>0</v>
      </c>
      <c r="V1365" s="13">
        <v>0</v>
      </c>
    </row>
    <row r="1366" spans="1:22" ht="15" customHeight="1" x14ac:dyDescent="0.25">
      <c r="A1366" s="5" t="s">
        <v>2744</v>
      </c>
      <c r="B1366" s="6" t="s">
        <v>2745</v>
      </c>
      <c r="C1366" s="5" t="s">
        <v>2729</v>
      </c>
      <c r="D1366" s="6"/>
      <c r="E1366" s="6" t="s">
        <v>504</v>
      </c>
      <c r="F1366" s="229">
        <v>2</v>
      </c>
      <c r="I1366" s="16">
        <v>24964</v>
      </c>
      <c r="J1366" s="13">
        <v>49928</v>
      </c>
      <c r="K1366" s="16">
        <v>51500</v>
      </c>
      <c r="L1366" s="13">
        <v>103000</v>
      </c>
      <c r="M1366" s="16">
        <v>51500</v>
      </c>
      <c r="N1366" s="171">
        <v>103000</v>
      </c>
      <c r="O1366" s="16">
        <v>42854</v>
      </c>
      <c r="P1366" s="13">
        <v>85708</v>
      </c>
      <c r="Q1366" s="16">
        <v>27935</v>
      </c>
      <c r="R1366" s="13">
        <v>55870</v>
      </c>
      <c r="S1366" s="16">
        <v>47672.72</v>
      </c>
      <c r="T1366" s="13">
        <v>95345.44</v>
      </c>
      <c r="U1366" s="16">
        <v>0</v>
      </c>
      <c r="V1366" s="13">
        <v>0</v>
      </c>
    </row>
    <row r="1367" spans="1:22" ht="15" customHeight="1" x14ac:dyDescent="0.25">
      <c r="A1367" s="5" t="s">
        <v>2746</v>
      </c>
      <c r="B1367" s="6" t="s">
        <v>2747</v>
      </c>
      <c r="C1367" s="5" t="s">
        <v>2732</v>
      </c>
      <c r="D1367" s="6"/>
      <c r="E1367" s="6" t="s">
        <v>504</v>
      </c>
      <c r="F1367" s="229">
        <v>2</v>
      </c>
      <c r="I1367" s="16">
        <v>24837</v>
      </c>
      <c r="J1367" s="13">
        <v>49674</v>
      </c>
      <c r="K1367" s="16">
        <v>50700</v>
      </c>
      <c r="L1367" s="13">
        <v>101400</v>
      </c>
      <c r="M1367" s="16">
        <v>50700</v>
      </c>
      <c r="N1367" s="171">
        <v>101400</v>
      </c>
      <c r="O1367" s="16">
        <v>42438</v>
      </c>
      <c r="P1367" s="13">
        <v>84876</v>
      </c>
      <c r="Q1367" s="16">
        <v>27215</v>
      </c>
      <c r="R1367" s="13">
        <v>54430</v>
      </c>
      <c r="S1367" s="16">
        <v>43934.22</v>
      </c>
      <c r="T1367" s="13">
        <v>87868.44</v>
      </c>
      <c r="U1367" s="16">
        <v>0</v>
      </c>
      <c r="V1367" s="13">
        <v>0</v>
      </c>
    </row>
    <row r="1368" spans="1:22" ht="15" customHeight="1" x14ac:dyDescent="0.25">
      <c r="A1368" s="1"/>
      <c r="B1368" s="4" t="s">
        <v>32</v>
      </c>
      <c r="C1368" s="8" t="s">
        <v>33</v>
      </c>
      <c r="I1368" s="245"/>
      <c r="J1368" s="245"/>
      <c r="K1368" s="245"/>
      <c r="L1368" s="245"/>
      <c r="M1368" s="245"/>
      <c r="N1368" s="245"/>
      <c r="O1368" s="245"/>
      <c r="P1368" s="245"/>
      <c r="Q1368" s="245"/>
      <c r="R1368" s="245"/>
      <c r="S1368" s="245"/>
      <c r="T1368" s="245"/>
      <c r="U1368" s="245"/>
      <c r="V1368" s="245"/>
    </row>
    <row r="1369" spans="1:22" ht="15" customHeight="1" x14ac:dyDescent="0.25">
      <c r="A1369" s="5" t="s">
        <v>2748</v>
      </c>
      <c r="B1369" s="6" t="s">
        <v>2749</v>
      </c>
      <c r="C1369" s="5" t="s">
        <v>2750</v>
      </c>
      <c r="I1369" s="245"/>
      <c r="J1369" s="245"/>
      <c r="K1369" s="245"/>
      <c r="L1369" s="245"/>
      <c r="M1369" s="245"/>
      <c r="N1369" s="245"/>
      <c r="O1369" s="245"/>
      <c r="P1369" s="245"/>
      <c r="Q1369" s="245"/>
      <c r="R1369" s="245"/>
      <c r="S1369" s="245"/>
      <c r="T1369" s="245"/>
      <c r="U1369" s="245"/>
      <c r="V1369" s="245"/>
    </row>
    <row r="1370" spans="1:22" ht="15" customHeight="1" x14ac:dyDescent="0.25">
      <c r="A1370" s="5" t="s">
        <v>2751</v>
      </c>
      <c r="B1370" s="6" t="s">
        <v>2749</v>
      </c>
      <c r="C1370" s="5" t="s">
        <v>2752</v>
      </c>
      <c r="I1370" s="245"/>
      <c r="J1370" s="245"/>
      <c r="K1370" s="245"/>
      <c r="L1370" s="245"/>
      <c r="M1370" s="245"/>
      <c r="N1370" s="245"/>
      <c r="O1370" s="245"/>
      <c r="P1370" s="245"/>
      <c r="Q1370" s="245"/>
      <c r="R1370" s="245"/>
      <c r="S1370" s="245"/>
      <c r="T1370" s="245"/>
      <c r="U1370" s="245"/>
      <c r="V1370" s="245"/>
    </row>
    <row r="1371" spans="1:22" ht="45" customHeight="1" x14ac:dyDescent="0.25">
      <c r="A1371" s="1"/>
      <c r="B1371" s="4" t="s">
        <v>68</v>
      </c>
      <c r="C1371" s="8" t="s">
        <v>69</v>
      </c>
      <c r="D1371" s="4" t="s">
        <v>70</v>
      </c>
      <c r="E1371" s="4" t="s">
        <v>71</v>
      </c>
      <c r="F1371" s="228" t="s">
        <v>72</v>
      </c>
      <c r="I1371" s="14" t="s">
        <v>73</v>
      </c>
      <c r="J1371" s="15" t="s">
        <v>28</v>
      </c>
      <c r="K1371" s="14" t="s">
        <v>73</v>
      </c>
      <c r="L1371" s="15" t="s">
        <v>28</v>
      </c>
      <c r="M1371" s="14" t="s">
        <v>73</v>
      </c>
      <c r="N1371" s="172" t="s">
        <v>28</v>
      </c>
      <c r="O1371" s="14" t="s">
        <v>73</v>
      </c>
      <c r="P1371" s="15" t="s">
        <v>28</v>
      </c>
      <c r="Q1371" s="14" t="s">
        <v>73</v>
      </c>
      <c r="R1371" s="15" t="s">
        <v>28</v>
      </c>
      <c r="S1371" s="14" t="s">
        <v>73</v>
      </c>
      <c r="T1371" s="15" t="s">
        <v>28</v>
      </c>
      <c r="U1371" s="14" t="s">
        <v>73</v>
      </c>
      <c r="V1371" s="15" t="s">
        <v>28</v>
      </c>
    </row>
    <row r="1372" spans="1:22" ht="15" customHeight="1" x14ac:dyDescent="0.25">
      <c r="A1372" s="5" t="s">
        <v>2753</v>
      </c>
      <c r="B1372" s="6" t="s">
        <v>2749</v>
      </c>
      <c r="C1372" s="5" t="s">
        <v>2754</v>
      </c>
      <c r="D1372" s="6"/>
      <c r="E1372" s="6" t="s">
        <v>504</v>
      </c>
      <c r="F1372" s="229">
        <v>1</v>
      </c>
      <c r="I1372" s="16">
        <v>235125</v>
      </c>
      <c r="J1372" s="13">
        <v>235125</v>
      </c>
      <c r="K1372" s="16">
        <v>450000</v>
      </c>
      <c r="L1372" s="13">
        <v>450000</v>
      </c>
      <c r="M1372" s="16">
        <v>450000</v>
      </c>
      <c r="N1372" s="171">
        <v>450000</v>
      </c>
      <c r="O1372" s="16">
        <v>543446</v>
      </c>
      <c r="P1372" s="13">
        <v>543446</v>
      </c>
      <c r="Q1372" s="16">
        <v>703103</v>
      </c>
      <c r="R1372" s="13">
        <v>703103</v>
      </c>
      <c r="S1372" s="16">
        <v>510863.05</v>
      </c>
      <c r="T1372" s="13">
        <v>510863.05</v>
      </c>
      <c r="U1372" s="16">
        <v>0</v>
      </c>
      <c r="V1372" s="13">
        <v>0</v>
      </c>
    </row>
    <row r="1373" spans="1:22" ht="15" customHeight="1" x14ac:dyDescent="0.25">
      <c r="A1373" s="5" t="s">
        <v>2755</v>
      </c>
      <c r="B1373" s="6" t="s">
        <v>2756</v>
      </c>
      <c r="C1373" s="5" t="s">
        <v>2757</v>
      </c>
      <c r="D1373" s="6"/>
      <c r="E1373" s="6" t="s">
        <v>504</v>
      </c>
      <c r="F1373" s="229">
        <v>1</v>
      </c>
      <c r="I1373" s="16">
        <v>9924</v>
      </c>
      <c r="J1373" s="13">
        <v>9924</v>
      </c>
      <c r="K1373" s="16">
        <v>15000</v>
      </c>
      <c r="L1373" s="13">
        <v>15000</v>
      </c>
      <c r="M1373" s="16">
        <v>15000</v>
      </c>
      <c r="N1373" s="171">
        <v>15000</v>
      </c>
      <c r="O1373" s="16">
        <v>8194</v>
      </c>
      <c r="P1373" s="13">
        <v>8194</v>
      </c>
      <c r="Q1373" s="16">
        <v>12425</v>
      </c>
      <c r="R1373" s="13">
        <v>12425</v>
      </c>
      <c r="S1373" s="16">
        <v>14099.82</v>
      </c>
      <c r="T1373" s="13">
        <v>14099.82</v>
      </c>
      <c r="U1373" s="16">
        <v>0</v>
      </c>
      <c r="V1373" s="13">
        <v>0</v>
      </c>
    </row>
    <row r="1374" spans="1:22" ht="15" customHeight="1" x14ac:dyDescent="0.25">
      <c r="A1374" s="5" t="s">
        <v>2758</v>
      </c>
      <c r="B1374" s="6" t="s">
        <v>2759</v>
      </c>
      <c r="C1374" s="5" t="s">
        <v>2760</v>
      </c>
      <c r="D1374" s="6"/>
      <c r="E1374" s="6" t="s">
        <v>504</v>
      </c>
      <c r="F1374" s="229">
        <v>1</v>
      </c>
      <c r="I1374" s="16">
        <v>1502</v>
      </c>
      <c r="J1374" s="13">
        <v>1502</v>
      </c>
      <c r="K1374" s="16">
        <v>1500</v>
      </c>
      <c r="L1374" s="13">
        <v>1500</v>
      </c>
      <c r="M1374" s="16">
        <v>1500</v>
      </c>
      <c r="N1374" s="171">
        <v>1500</v>
      </c>
      <c r="O1374" s="16">
        <v>426</v>
      </c>
      <c r="P1374" s="13">
        <v>426</v>
      </c>
      <c r="Q1374" s="16">
        <v>959</v>
      </c>
      <c r="R1374" s="13">
        <v>959</v>
      </c>
      <c r="S1374" s="16">
        <v>459.78</v>
      </c>
      <c r="T1374" s="13">
        <v>459.78</v>
      </c>
      <c r="U1374" s="16">
        <v>0</v>
      </c>
      <c r="V1374" s="13">
        <v>0</v>
      </c>
    </row>
    <row r="1375" spans="1:22" ht="15" customHeight="1" x14ac:dyDescent="0.25">
      <c r="A1375" s="5" t="s">
        <v>2761</v>
      </c>
      <c r="B1375" s="6" t="s">
        <v>2762</v>
      </c>
      <c r="C1375" s="5" t="s">
        <v>2763</v>
      </c>
      <c r="D1375" s="6"/>
      <c r="E1375" s="6" t="s">
        <v>504</v>
      </c>
      <c r="F1375" s="229">
        <v>130</v>
      </c>
      <c r="I1375" s="16">
        <v>9924</v>
      </c>
      <c r="J1375" s="13">
        <v>1290120</v>
      </c>
      <c r="K1375" s="16">
        <v>12500</v>
      </c>
      <c r="L1375" s="13">
        <v>1625000</v>
      </c>
      <c r="M1375" s="16">
        <v>12500</v>
      </c>
      <c r="N1375" s="171">
        <v>1625000</v>
      </c>
      <c r="O1375" s="16">
        <v>11945</v>
      </c>
      <c r="P1375" s="13">
        <v>1552850</v>
      </c>
      <c r="Q1375" s="16">
        <v>11741</v>
      </c>
      <c r="R1375" s="13">
        <v>1526330</v>
      </c>
      <c r="S1375" s="16">
        <v>14548.36</v>
      </c>
      <c r="T1375" s="13">
        <v>1891286.8</v>
      </c>
      <c r="U1375" s="16">
        <v>0</v>
      </c>
      <c r="V1375" s="13">
        <v>0</v>
      </c>
    </row>
    <row r="1376" spans="1:22" ht="15" customHeight="1" x14ac:dyDescent="0.25">
      <c r="A1376" s="5" t="s">
        <v>2764</v>
      </c>
      <c r="B1376" s="6" t="s">
        <v>2765</v>
      </c>
      <c r="C1376" s="5" t="s">
        <v>2766</v>
      </c>
      <c r="D1376" s="6"/>
      <c r="E1376" s="6" t="s">
        <v>504</v>
      </c>
      <c r="F1376" s="229">
        <v>1</v>
      </c>
      <c r="I1376" s="16">
        <v>2482</v>
      </c>
      <c r="J1376" s="13">
        <v>2482</v>
      </c>
      <c r="K1376" s="16">
        <v>5000</v>
      </c>
      <c r="L1376" s="13">
        <v>5000</v>
      </c>
      <c r="M1376" s="16">
        <v>5000</v>
      </c>
      <c r="N1376" s="171">
        <v>5000</v>
      </c>
      <c r="O1376" s="16">
        <v>2682</v>
      </c>
      <c r="P1376" s="13">
        <v>2682</v>
      </c>
      <c r="Q1376" s="16">
        <v>2401</v>
      </c>
      <c r="R1376" s="13">
        <v>2401</v>
      </c>
      <c r="S1376" s="16">
        <v>3199.02</v>
      </c>
      <c r="T1376" s="13">
        <v>3199.02</v>
      </c>
      <c r="U1376" s="16">
        <v>0</v>
      </c>
      <c r="V1376" s="13">
        <v>0</v>
      </c>
    </row>
    <row r="1377" spans="1:22" ht="15" customHeight="1" x14ac:dyDescent="0.25">
      <c r="A1377" s="5" t="s">
        <v>2767</v>
      </c>
      <c r="B1377" s="6" t="s">
        <v>2768</v>
      </c>
      <c r="C1377" s="5" t="s">
        <v>2769</v>
      </c>
      <c r="D1377" s="6"/>
      <c r="E1377" s="6" t="s">
        <v>504</v>
      </c>
      <c r="F1377" s="229">
        <v>306</v>
      </c>
      <c r="I1377" s="16">
        <v>3081</v>
      </c>
      <c r="J1377" s="13">
        <v>942786</v>
      </c>
      <c r="K1377" s="16">
        <v>4000</v>
      </c>
      <c r="L1377" s="13">
        <v>1224000</v>
      </c>
      <c r="M1377" s="16">
        <v>4000</v>
      </c>
      <c r="N1377" s="171">
        <v>1224000</v>
      </c>
      <c r="O1377" s="16">
        <v>3600</v>
      </c>
      <c r="P1377" s="13">
        <v>1101600</v>
      </c>
      <c r="Q1377" s="16">
        <v>3401</v>
      </c>
      <c r="R1377" s="13">
        <v>1040706</v>
      </c>
      <c r="S1377" s="16">
        <v>3576.04</v>
      </c>
      <c r="T1377" s="13">
        <v>1094268.24</v>
      </c>
      <c r="U1377" s="16">
        <v>0</v>
      </c>
      <c r="V1377" s="13">
        <v>0</v>
      </c>
    </row>
    <row r="1378" spans="1:22" ht="15" customHeight="1" x14ac:dyDescent="0.25">
      <c r="A1378" s="5" t="s">
        <v>2770</v>
      </c>
      <c r="B1378" s="6" t="s">
        <v>2771</v>
      </c>
      <c r="C1378" s="5" t="s">
        <v>2772</v>
      </c>
      <c r="D1378" s="6"/>
      <c r="E1378" s="6" t="s">
        <v>504</v>
      </c>
      <c r="F1378" s="229">
        <v>1</v>
      </c>
      <c r="I1378" s="16">
        <v>1767</v>
      </c>
      <c r="J1378" s="13">
        <v>1767</v>
      </c>
      <c r="K1378" s="16">
        <v>2500</v>
      </c>
      <c r="L1378" s="13">
        <v>2500</v>
      </c>
      <c r="M1378" s="16">
        <v>2500</v>
      </c>
      <c r="N1378" s="171">
        <v>2500</v>
      </c>
      <c r="O1378" s="16">
        <v>1289</v>
      </c>
      <c r="P1378" s="13">
        <v>1289</v>
      </c>
      <c r="Q1378" s="16">
        <v>1211</v>
      </c>
      <c r="R1378" s="13">
        <v>1211</v>
      </c>
      <c r="S1378" s="16">
        <v>1730.8</v>
      </c>
      <c r="T1378" s="13">
        <v>1730.8</v>
      </c>
      <c r="U1378" s="16">
        <v>0</v>
      </c>
      <c r="V1378" s="13">
        <v>0</v>
      </c>
    </row>
    <row r="1379" spans="1:22" ht="15" customHeight="1" x14ac:dyDescent="0.25">
      <c r="A1379" s="5" t="s">
        <v>2773</v>
      </c>
      <c r="B1379" s="6" t="s">
        <v>2774</v>
      </c>
      <c r="C1379" s="5" t="s">
        <v>2769</v>
      </c>
      <c r="D1379" s="6"/>
      <c r="E1379" s="6" t="s">
        <v>504</v>
      </c>
      <c r="F1379" s="229">
        <v>306</v>
      </c>
      <c r="I1379" s="16">
        <v>1891</v>
      </c>
      <c r="J1379" s="13">
        <v>578646</v>
      </c>
      <c r="K1379" s="16">
        <v>2500</v>
      </c>
      <c r="L1379" s="13">
        <v>765000</v>
      </c>
      <c r="M1379" s="16">
        <v>2500</v>
      </c>
      <c r="N1379" s="171">
        <v>765000</v>
      </c>
      <c r="O1379" s="16">
        <v>1356</v>
      </c>
      <c r="P1379" s="13">
        <v>414936</v>
      </c>
      <c r="Q1379" s="16">
        <v>1614</v>
      </c>
      <c r="R1379" s="13">
        <v>493884</v>
      </c>
      <c r="S1379" s="16">
        <v>1852.39</v>
      </c>
      <c r="T1379" s="13">
        <v>566831.34</v>
      </c>
      <c r="U1379" s="16">
        <v>0</v>
      </c>
      <c r="V1379" s="13">
        <v>0</v>
      </c>
    </row>
    <row r="1380" spans="1:22" ht="15" customHeight="1" x14ac:dyDescent="0.25">
      <c r="A1380" s="5" t="s">
        <v>2775</v>
      </c>
      <c r="B1380" s="6" t="s">
        <v>2776</v>
      </c>
      <c r="C1380" s="5" t="s">
        <v>2777</v>
      </c>
      <c r="D1380" s="6"/>
      <c r="E1380" s="6" t="s">
        <v>504</v>
      </c>
      <c r="F1380" s="229">
        <v>20</v>
      </c>
      <c r="I1380" s="16">
        <v>2097</v>
      </c>
      <c r="J1380" s="13">
        <v>41940</v>
      </c>
      <c r="K1380" s="16">
        <v>3000</v>
      </c>
      <c r="L1380" s="13">
        <v>60000</v>
      </c>
      <c r="M1380" s="16">
        <v>3000</v>
      </c>
      <c r="N1380" s="171">
        <v>60000</v>
      </c>
      <c r="O1380" s="16">
        <v>1934</v>
      </c>
      <c r="P1380" s="13">
        <v>38680</v>
      </c>
      <c r="Q1380" s="16">
        <v>2428</v>
      </c>
      <c r="R1380" s="13">
        <v>48560</v>
      </c>
      <c r="S1380" s="16">
        <v>2836.31</v>
      </c>
      <c r="T1380" s="13">
        <v>56726.2</v>
      </c>
      <c r="U1380" s="16">
        <v>0</v>
      </c>
      <c r="V1380" s="13">
        <v>0</v>
      </c>
    </row>
    <row r="1381" spans="1:22" ht="15" customHeight="1" x14ac:dyDescent="0.25">
      <c r="A1381" s="5" t="s">
        <v>2778</v>
      </c>
      <c r="B1381" s="6" t="s">
        <v>2779</v>
      </c>
      <c r="C1381" s="5" t="s">
        <v>2780</v>
      </c>
      <c r="D1381" s="6"/>
      <c r="E1381" s="6" t="s">
        <v>504</v>
      </c>
      <c r="F1381" s="229">
        <v>1</v>
      </c>
      <c r="I1381" s="16">
        <v>2268</v>
      </c>
      <c r="J1381" s="13">
        <v>2268</v>
      </c>
      <c r="K1381" s="16">
        <v>3500</v>
      </c>
      <c r="L1381" s="13">
        <v>3500</v>
      </c>
      <c r="M1381" s="16">
        <v>3500</v>
      </c>
      <c r="N1381" s="171">
        <v>3500</v>
      </c>
      <c r="O1381" s="16">
        <v>2283</v>
      </c>
      <c r="P1381" s="13">
        <v>2283</v>
      </c>
      <c r="Q1381" s="16">
        <v>1511</v>
      </c>
      <c r="R1381" s="13">
        <v>1511</v>
      </c>
      <c r="S1381" s="16">
        <v>3501.46</v>
      </c>
      <c r="T1381" s="13">
        <v>3501.46</v>
      </c>
      <c r="U1381" s="16">
        <v>0</v>
      </c>
      <c r="V1381" s="13">
        <v>0</v>
      </c>
    </row>
    <row r="1382" spans="1:22" ht="15" customHeight="1" x14ac:dyDescent="0.25">
      <c r="A1382" s="5" t="s">
        <v>2781</v>
      </c>
      <c r="B1382" s="6" t="s">
        <v>2782</v>
      </c>
      <c r="C1382" s="5" t="s">
        <v>2783</v>
      </c>
      <c r="D1382" s="6"/>
      <c r="E1382" s="6" t="s">
        <v>504</v>
      </c>
      <c r="F1382" s="229">
        <v>20</v>
      </c>
      <c r="I1382" s="16">
        <v>7193</v>
      </c>
      <c r="J1382" s="13">
        <v>143860</v>
      </c>
      <c r="K1382" s="16">
        <v>12500</v>
      </c>
      <c r="L1382" s="13">
        <v>250000</v>
      </c>
      <c r="M1382" s="16">
        <v>12500</v>
      </c>
      <c r="N1382" s="171">
        <v>250000</v>
      </c>
      <c r="O1382" s="16">
        <v>8679</v>
      </c>
      <c r="P1382" s="13">
        <v>173580</v>
      </c>
      <c r="Q1382" s="16">
        <v>5343</v>
      </c>
      <c r="R1382" s="13">
        <v>106860</v>
      </c>
      <c r="S1382" s="16">
        <v>10591.21</v>
      </c>
      <c r="T1382" s="13">
        <v>211824.2</v>
      </c>
      <c r="U1382" s="16">
        <v>0</v>
      </c>
      <c r="V1382" s="13">
        <v>0</v>
      </c>
    </row>
    <row r="1383" spans="1:22" ht="15" customHeight="1" x14ac:dyDescent="0.25">
      <c r="A1383" s="5" t="s">
        <v>2784</v>
      </c>
      <c r="B1383" s="6" t="s">
        <v>2785</v>
      </c>
      <c r="C1383" s="5" t="s">
        <v>2780</v>
      </c>
      <c r="D1383" s="6"/>
      <c r="E1383" s="6" t="s">
        <v>504</v>
      </c>
      <c r="F1383" s="229">
        <v>1</v>
      </c>
      <c r="I1383" s="16">
        <v>8728</v>
      </c>
      <c r="J1383" s="13">
        <v>8728</v>
      </c>
      <c r="K1383" s="16">
        <v>13000</v>
      </c>
      <c r="L1383" s="13">
        <v>13000</v>
      </c>
      <c r="M1383" s="16">
        <v>13000</v>
      </c>
      <c r="N1383" s="171">
        <v>13000</v>
      </c>
      <c r="O1383" s="16">
        <v>14134</v>
      </c>
      <c r="P1383" s="13">
        <v>14134</v>
      </c>
      <c r="Q1383" s="16">
        <v>8014</v>
      </c>
      <c r="R1383" s="13">
        <v>8014</v>
      </c>
      <c r="S1383" s="16">
        <v>11032.6</v>
      </c>
      <c r="T1383" s="13">
        <v>11032.6</v>
      </c>
      <c r="U1383" s="16">
        <v>0</v>
      </c>
      <c r="V1383" s="13">
        <v>0</v>
      </c>
    </row>
    <row r="1384" spans="1:22" ht="15" customHeight="1" x14ac:dyDescent="0.25">
      <c r="A1384" s="5" t="s">
        <v>2786</v>
      </c>
      <c r="B1384" s="6" t="s">
        <v>2787</v>
      </c>
      <c r="C1384" s="5" t="s">
        <v>2788</v>
      </c>
      <c r="D1384" s="6"/>
      <c r="E1384" s="6" t="s">
        <v>527</v>
      </c>
      <c r="F1384" s="229">
        <v>10</v>
      </c>
      <c r="I1384" s="16">
        <v>180</v>
      </c>
      <c r="J1384" s="13">
        <v>1800</v>
      </c>
      <c r="K1384" s="16">
        <v>150</v>
      </c>
      <c r="L1384" s="13">
        <v>1500</v>
      </c>
      <c r="M1384" s="16">
        <v>150</v>
      </c>
      <c r="N1384" s="171">
        <v>1500</v>
      </c>
      <c r="O1384" s="16">
        <v>176</v>
      </c>
      <c r="P1384" s="13">
        <v>1760</v>
      </c>
      <c r="Q1384" s="16">
        <v>215</v>
      </c>
      <c r="R1384" s="13">
        <v>2150</v>
      </c>
      <c r="S1384" s="16">
        <v>304.47000000000003</v>
      </c>
      <c r="T1384" s="13">
        <v>3044.7</v>
      </c>
      <c r="U1384" s="16">
        <v>0</v>
      </c>
      <c r="V1384" s="13">
        <v>0</v>
      </c>
    </row>
    <row r="1385" spans="1:22" ht="15" customHeight="1" x14ac:dyDescent="0.25">
      <c r="A1385" s="5" t="s">
        <v>2789</v>
      </c>
      <c r="B1385" s="6" t="s">
        <v>2790</v>
      </c>
      <c r="C1385" s="5" t="s">
        <v>2791</v>
      </c>
      <c r="D1385" s="6"/>
      <c r="E1385" s="6" t="s">
        <v>527</v>
      </c>
      <c r="F1385" s="229">
        <v>2500</v>
      </c>
      <c r="I1385" s="16">
        <v>181</v>
      </c>
      <c r="J1385" s="13">
        <v>452500</v>
      </c>
      <c r="K1385" s="16">
        <v>135</v>
      </c>
      <c r="L1385" s="13">
        <v>337500</v>
      </c>
      <c r="M1385" s="16">
        <v>135</v>
      </c>
      <c r="N1385" s="171">
        <v>337500</v>
      </c>
      <c r="O1385" s="16">
        <v>177</v>
      </c>
      <c r="P1385" s="13">
        <v>442500</v>
      </c>
      <c r="Q1385" s="16">
        <v>216</v>
      </c>
      <c r="R1385" s="13">
        <v>540000</v>
      </c>
      <c r="S1385" s="16">
        <v>317.76</v>
      </c>
      <c r="T1385" s="13">
        <v>794400</v>
      </c>
      <c r="U1385" s="16">
        <v>0</v>
      </c>
      <c r="V1385" s="13">
        <v>0</v>
      </c>
    </row>
    <row r="1386" spans="1:22" ht="15" customHeight="1" x14ac:dyDescent="0.25">
      <c r="A1386" s="5" t="s">
        <v>2792</v>
      </c>
      <c r="B1386" s="6" t="s">
        <v>2793</v>
      </c>
      <c r="C1386" s="5" t="s">
        <v>2794</v>
      </c>
      <c r="D1386" s="6"/>
      <c r="E1386" s="6" t="s">
        <v>527</v>
      </c>
      <c r="F1386" s="229">
        <v>500</v>
      </c>
      <c r="I1386" s="16">
        <v>183</v>
      </c>
      <c r="J1386" s="13">
        <v>91500</v>
      </c>
      <c r="K1386" s="16">
        <v>200</v>
      </c>
      <c r="L1386" s="13">
        <v>100000</v>
      </c>
      <c r="M1386" s="16">
        <v>200</v>
      </c>
      <c r="N1386" s="171">
        <v>100000</v>
      </c>
      <c r="O1386" s="16">
        <v>230</v>
      </c>
      <c r="P1386" s="13">
        <v>115000</v>
      </c>
      <c r="Q1386" s="16">
        <v>216</v>
      </c>
      <c r="R1386" s="13">
        <v>108000</v>
      </c>
      <c r="S1386" s="16">
        <v>404.6</v>
      </c>
      <c r="T1386" s="13">
        <v>202300</v>
      </c>
      <c r="U1386" s="16">
        <v>0</v>
      </c>
      <c r="V1386" s="13">
        <v>0</v>
      </c>
    </row>
    <row r="1387" spans="1:22" ht="15" customHeight="1" x14ac:dyDescent="0.25">
      <c r="A1387" s="5" t="s">
        <v>2795</v>
      </c>
      <c r="B1387" s="6" t="s">
        <v>2796</v>
      </c>
      <c r="C1387" s="5" t="s">
        <v>2797</v>
      </c>
      <c r="D1387" s="6"/>
      <c r="E1387" s="6" t="s">
        <v>527</v>
      </c>
      <c r="F1387" s="229">
        <v>10</v>
      </c>
      <c r="I1387" s="16">
        <v>188</v>
      </c>
      <c r="J1387" s="13">
        <v>1880</v>
      </c>
      <c r="K1387" s="16">
        <v>235</v>
      </c>
      <c r="L1387" s="13">
        <v>2350</v>
      </c>
      <c r="M1387" s="16">
        <v>235</v>
      </c>
      <c r="N1387" s="171">
        <v>2350</v>
      </c>
      <c r="O1387" s="16">
        <v>237</v>
      </c>
      <c r="P1387" s="13">
        <v>2370</v>
      </c>
      <c r="Q1387" s="16">
        <v>223</v>
      </c>
      <c r="R1387" s="13">
        <v>2230</v>
      </c>
      <c r="S1387" s="16">
        <v>432.19</v>
      </c>
      <c r="T1387" s="13">
        <v>4321.8999999999996</v>
      </c>
      <c r="U1387" s="16">
        <v>0</v>
      </c>
      <c r="V1387" s="13">
        <v>0</v>
      </c>
    </row>
    <row r="1388" spans="1:22" ht="15" customHeight="1" x14ac:dyDescent="0.25">
      <c r="A1388" s="5" t="s">
        <v>2798</v>
      </c>
      <c r="B1388" s="6" t="s">
        <v>2799</v>
      </c>
      <c r="C1388" s="5" t="s">
        <v>2800</v>
      </c>
      <c r="D1388" s="6"/>
      <c r="E1388" s="6" t="s">
        <v>504</v>
      </c>
      <c r="F1388" s="229">
        <v>306</v>
      </c>
      <c r="I1388" s="16">
        <v>203</v>
      </c>
      <c r="J1388" s="13">
        <v>62118</v>
      </c>
      <c r="K1388" s="16">
        <v>150</v>
      </c>
      <c r="L1388" s="13">
        <v>45900</v>
      </c>
      <c r="M1388" s="16">
        <v>150</v>
      </c>
      <c r="N1388" s="171">
        <v>45900</v>
      </c>
      <c r="O1388" s="16">
        <v>187</v>
      </c>
      <c r="P1388" s="13">
        <v>57222</v>
      </c>
      <c r="Q1388" s="16">
        <v>52</v>
      </c>
      <c r="R1388" s="13">
        <v>15912</v>
      </c>
      <c r="S1388" s="16">
        <v>97.06</v>
      </c>
      <c r="T1388" s="13">
        <v>29700.36</v>
      </c>
      <c r="U1388" s="16">
        <v>0</v>
      </c>
      <c r="V1388" s="13">
        <v>0</v>
      </c>
    </row>
    <row r="1389" spans="1:22" ht="15" customHeight="1" x14ac:dyDescent="0.25">
      <c r="A1389" s="5" t="s">
        <v>2801</v>
      </c>
      <c r="B1389" s="6" t="s">
        <v>2802</v>
      </c>
      <c r="C1389" s="5" t="s">
        <v>2803</v>
      </c>
      <c r="D1389" s="6"/>
      <c r="E1389" s="6" t="s">
        <v>504</v>
      </c>
      <c r="F1389" s="229">
        <v>70</v>
      </c>
      <c r="I1389" s="16">
        <v>1891</v>
      </c>
      <c r="J1389" s="13">
        <v>132370</v>
      </c>
      <c r="K1389" s="16">
        <v>2200</v>
      </c>
      <c r="L1389" s="13">
        <v>154000</v>
      </c>
      <c r="M1389" s="16">
        <v>2200</v>
      </c>
      <c r="N1389" s="171">
        <v>154000</v>
      </c>
      <c r="O1389" s="16">
        <v>1290</v>
      </c>
      <c r="P1389" s="13">
        <v>90300</v>
      </c>
      <c r="Q1389" s="16">
        <v>2428</v>
      </c>
      <c r="R1389" s="13">
        <v>169960</v>
      </c>
      <c r="S1389" s="16">
        <v>3576.04</v>
      </c>
      <c r="T1389" s="13">
        <v>250322.8</v>
      </c>
      <c r="U1389" s="16">
        <v>0</v>
      </c>
      <c r="V1389" s="13">
        <v>0</v>
      </c>
    </row>
    <row r="1390" spans="1:22" ht="15" customHeight="1" x14ac:dyDescent="0.25">
      <c r="A1390" s="1"/>
      <c r="B1390" s="4" t="s">
        <v>32</v>
      </c>
      <c r="C1390" s="8" t="s">
        <v>33</v>
      </c>
      <c r="I1390" s="245"/>
      <c r="J1390" s="245"/>
      <c r="K1390" s="245"/>
      <c r="L1390" s="245"/>
      <c r="M1390" s="245"/>
      <c r="N1390" s="245"/>
      <c r="O1390" s="245"/>
      <c r="P1390" s="245"/>
      <c r="Q1390" s="245"/>
      <c r="R1390" s="245"/>
      <c r="S1390" s="245"/>
      <c r="T1390" s="245"/>
      <c r="U1390" s="245"/>
      <c r="V1390" s="245"/>
    </row>
    <row r="1391" spans="1:22" ht="15" customHeight="1" x14ac:dyDescent="0.25">
      <c r="A1391" s="5" t="s">
        <v>2804</v>
      </c>
      <c r="B1391" s="6" t="s">
        <v>35</v>
      </c>
      <c r="C1391" s="5" t="s">
        <v>2805</v>
      </c>
      <c r="I1391" s="245"/>
      <c r="J1391" s="245"/>
      <c r="K1391" s="245"/>
      <c r="L1391" s="245"/>
      <c r="M1391" s="245"/>
      <c r="N1391" s="245"/>
      <c r="O1391" s="245"/>
      <c r="P1391" s="245"/>
      <c r="Q1391" s="245"/>
      <c r="R1391" s="245"/>
      <c r="S1391" s="245"/>
      <c r="T1391" s="245"/>
      <c r="U1391" s="245"/>
      <c r="V1391" s="245"/>
    </row>
    <row r="1392" spans="1:22" ht="45" customHeight="1" x14ac:dyDescent="0.25">
      <c r="A1392" s="1"/>
      <c r="B1392" s="4" t="s">
        <v>68</v>
      </c>
      <c r="C1392" s="8" t="s">
        <v>69</v>
      </c>
      <c r="D1392" s="4" t="s">
        <v>70</v>
      </c>
      <c r="E1392" s="4" t="s">
        <v>71</v>
      </c>
      <c r="F1392" s="228" t="s">
        <v>72</v>
      </c>
      <c r="I1392" s="14" t="s">
        <v>73</v>
      </c>
      <c r="J1392" s="15" t="s">
        <v>28</v>
      </c>
      <c r="K1392" s="14" t="s">
        <v>73</v>
      </c>
      <c r="L1392" s="15" t="s">
        <v>28</v>
      </c>
      <c r="M1392" s="14" t="s">
        <v>73</v>
      </c>
      <c r="N1392" s="172" t="s">
        <v>28</v>
      </c>
      <c r="O1392" s="14" t="s">
        <v>73</v>
      </c>
      <c r="P1392" s="15" t="s">
        <v>28</v>
      </c>
      <c r="Q1392" s="14" t="s">
        <v>73</v>
      </c>
      <c r="R1392" s="15" t="s">
        <v>28</v>
      </c>
      <c r="S1392" s="14" t="s">
        <v>73</v>
      </c>
      <c r="T1392" s="15" t="s">
        <v>28</v>
      </c>
      <c r="U1392" s="14" t="s">
        <v>73</v>
      </c>
      <c r="V1392" s="15" t="s">
        <v>28</v>
      </c>
    </row>
    <row r="1393" spans="1:22" ht="15" customHeight="1" x14ac:dyDescent="0.25">
      <c r="A1393" s="5" t="s">
        <v>2806</v>
      </c>
      <c r="B1393" s="6" t="s">
        <v>2807</v>
      </c>
      <c r="C1393" s="5" t="s">
        <v>2808</v>
      </c>
      <c r="D1393" s="6"/>
      <c r="E1393" s="6" t="s">
        <v>504</v>
      </c>
      <c r="F1393" s="229">
        <v>1</v>
      </c>
      <c r="I1393" s="16">
        <v>2022</v>
      </c>
      <c r="J1393" s="13">
        <v>2022</v>
      </c>
      <c r="K1393" s="16">
        <v>2300</v>
      </c>
      <c r="L1393" s="13">
        <v>2300</v>
      </c>
      <c r="M1393" s="16">
        <v>2300</v>
      </c>
      <c r="N1393" s="171">
        <v>2300</v>
      </c>
      <c r="O1393" s="16">
        <v>1262</v>
      </c>
      <c r="P1393" s="13">
        <v>1262</v>
      </c>
      <c r="Q1393" s="16">
        <v>665</v>
      </c>
      <c r="R1393" s="13">
        <v>665</v>
      </c>
      <c r="S1393" s="16">
        <v>1542.81</v>
      </c>
      <c r="T1393" s="13">
        <v>1542.81</v>
      </c>
      <c r="U1393" s="16">
        <v>0</v>
      </c>
      <c r="V1393" s="13">
        <v>0</v>
      </c>
    </row>
    <row r="1394" spans="1:22" ht="15" customHeight="1" x14ac:dyDescent="0.25">
      <c r="A1394" s="5" t="s">
        <v>2809</v>
      </c>
      <c r="B1394" s="6" t="s">
        <v>2810</v>
      </c>
      <c r="C1394" s="5" t="s">
        <v>2811</v>
      </c>
      <c r="D1394" s="6"/>
      <c r="E1394" s="6" t="s">
        <v>504</v>
      </c>
      <c r="F1394" s="229">
        <v>306</v>
      </c>
      <c r="I1394" s="16">
        <v>2166</v>
      </c>
      <c r="J1394" s="13">
        <v>662796</v>
      </c>
      <c r="K1394" s="16">
        <v>2200</v>
      </c>
      <c r="L1394" s="13">
        <v>673200</v>
      </c>
      <c r="M1394" s="16">
        <v>2200</v>
      </c>
      <c r="N1394" s="171">
        <v>673200</v>
      </c>
      <c r="O1394" s="16">
        <v>1528</v>
      </c>
      <c r="P1394" s="13">
        <v>467568</v>
      </c>
      <c r="Q1394" s="16">
        <v>685</v>
      </c>
      <c r="R1394" s="13">
        <v>209610</v>
      </c>
      <c r="S1394" s="16">
        <v>1531.57</v>
      </c>
      <c r="T1394" s="13">
        <v>468660.42</v>
      </c>
      <c r="U1394" s="16">
        <v>0</v>
      </c>
      <c r="V1394" s="13">
        <v>0</v>
      </c>
    </row>
    <row r="1395" spans="1:22" ht="15" customHeight="1" x14ac:dyDescent="0.25">
      <c r="A1395" s="5" t="s">
        <v>2812</v>
      </c>
      <c r="B1395" s="6" t="s">
        <v>2813</v>
      </c>
      <c r="C1395" s="5" t="s">
        <v>2814</v>
      </c>
      <c r="D1395" s="6"/>
      <c r="E1395" s="6" t="s">
        <v>504</v>
      </c>
      <c r="F1395" s="229">
        <v>20</v>
      </c>
      <c r="I1395" s="16">
        <v>2430</v>
      </c>
      <c r="J1395" s="13">
        <v>48600</v>
      </c>
      <c r="K1395" s="16">
        <v>2500</v>
      </c>
      <c r="L1395" s="13">
        <v>50000</v>
      </c>
      <c r="M1395" s="16">
        <v>2500</v>
      </c>
      <c r="N1395" s="171">
        <v>50000</v>
      </c>
      <c r="O1395" s="16">
        <v>1606</v>
      </c>
      <c r="P1395" s="13">
        <v>32120</v>
      </c>
      <c r="Q1395" s="16">
        <v>712</v>
      </c>
      <c r="R1395" s="13">
        <v>14240</v>
      </c>
      <c r="S1395" s="16">
        <v>1826.85</v>
      </c>
      <c r="T1395" s="13">
        <v>36537</v>
      </c>
      <c r="U1395" s="16">
        <v>0</v>
      </c>
      <c r="V1395" s="13">
        <v>0</v>
      </c>
    </row>
    <row r="1396" spans="1:22" ht="15" customHeight="1" x14ac:dyDescent="0.25">
      <c r="A1396" s="5" t="s">
        <v>2815</v>
      </c>
      <c r="B1396" s="6" t="s">
        <v>2816</v>
      </c>
      <c r="C1396" s="5" t="s">
        <v>2817</v>
      </c>
      <c r="D1396" s="6"/>
      <c r="E1396" s="6" t="s">
        <v>504</v>
      </c>
      <c r="F1396" s="229">
        <v>1</v>
      </c>
      <c r="I1396" s="16">
        <v>2871</v>
      </c>
      <c r="J1396" s="13">
        <v>2871</v>
      </c>
      <c r="K1396" s="16">
        <v>3500</v>
      </c>
      <c r="L1396" s="13">
        <v>3500</v>
      </c>
      <c r="M1396" s="16">
        <v>3500</v>
      </c>
      <c r="N1396" s="171">
        <v>3500</v>
      </c>
      <c r="O1396" s="16">
        <v>2055</v>
      </c>
      <c r="P1396" s="13">
        <v>2055</v>
      </c>
      <c r="Q1396" s="16">
        <v>1117</v>
      </c>
      <c r="R1396" s="13">
        <v>1117</v>
      </c>
      <c r="S1396" s="16">
        <v>1806.41</v>
      </c>
      <c r="T1396" s="13">
        <v>1806.41</v>
      </c>
      <c r="U1396" s="16">
        <v>0</v>
      </c>
      <c r="V1396" s="13">
        <v>0</v>
      </c>
    </row>
    <row r="1397" spans="1:22" ht="15" customHeight="1" x14ac:dyDescent="0.25">
      <c r="A1397" s="5" t="s">
        <v>2818</v>
      </c>
      <c r="B1397" s="6" t="s">
        <v>2819</v>
      </c>
      <c r="C1397" s="5" t="s">
        <v>2820</v>
      </c>
      <c r="D1397" s="6"/>
      <c r="E1397" s="6" t="s">
        <v>698</v>
      </c>
      <c r="F1397" s="229">
        <v>375</v>
      </c>
      <c r="I1397" s="16">
        <v>949</v>
      </c>
      <c r="J1397" s="13">
        <v>355875</v>
      </c>
      <c r="K1397" s="16">
        <v>1000</v>
      </c>
      <c r="L1397" s="13">
        <v>375000</v>
      </c>
      <c r="M1397" s="16">
        <v>1000</v>
      </c>
      <c r="N1397" s="171">
        <v>375000</v>
      </c>
      <c r="O1397" s="16">
        <v>1689</v>
      </c>
      <c r="P1397" s="13">
        <v>633375</v>
      </c>
      <c r="Q1397" s="16">
        <v>964</v>
      </c>
      <c r="R1397" s="13">
        <v>361500</v>
      </c>
      <c r="S1397" s="16">
        <v>1277.1600000000001</v>
      </c>
      <c r="T1397" s="13">
        <v>478935</v>
      </c>
      <c r="U1397" s="16">
        <v>0</v>
      </c>
      <c r="V1397" s="13">
        <v>0</v>
      </c>
    </row>
    <row r="1398" spans="1:22" ht="15" customHeight="1" x14ac:dyDescent="0.25">
      <c r="A1398" s="5" t="s">
        <v>2821</v>
      </c>
      <c r="B1398" s="6" t="s">
        <v>2822</v>
      </c>
      <c r="C1398" s="5" t="s">
        <v>2823</v>
      </c>
      <c r="D1398" s="6"/>
      <c r="E1398" s="6" t="s">
        <v>698</v>
      </c>
      <c r="F1398" s="229">
        <v>5</v>
      </c>
      <c r="I1398" s="16">
        <v>1527</v>
      </c>
      <c r="J1398" s="13">
        <v>7635</v>
      </c>
      <c r="K1398" s="16">
        <v>1000</v>
      </c>
      <c r="L1398" s="13">
        <v>5000</v>
      </c>
      <c r="M1398" s="16">
        <v>1000</v>
      </c>
      <c r="N1398" s="171">
        <v>5000</v>
      </c>
      <c r="O1398" s="16">
        <v>3857</v>
      </c>
      <c r="P1398" s="13">
        <v>19285</v>
      </c>
      <c r="Q1398" s="16">
        <v>951</v>
      </c>
      <c r="R1398" s="13">
        <v>4755</v>
      </c>
      <c r="S1398" s="16">
        <v>1583.68</v>
      </c>
      <c r="T1398" s="13">
        <v>7918.4</v>
      </c>
      <c r="U1398" s="16">
        <v>0</v>
      </c>
      <c r="V1398" s="13">
        <v>0</v>
      </c>
    </row>
    <row r="1399" spans="1:22" ht="15" customHeight="1" x14ac:dyDescent="0.25">
      <c r="A1399" s="5" t="s">
        <v>2824</v>
      </c>
      <c r="B1399" s="6" t="s">
        <v>2825</v>
      </c>
      <c r="C1399" s="5" t="s">
        <v>2826</v>
      </c>
      <c r="D1399" s="6"/>
      <c r="E1399" s="6" t="s">
        <v>504</v>
      </c>
      <c r="F1399" s="229">
        <v>200</v>
      </c>
      <c r="I1399" s="16">
        <v>1857</v>
      </c>
      <c r="J1399" s="13">
        <v>371400</v>
      </c>
      <c r="K1399" s="16">
        <v>600</v>
      </c>
      <c r="L1399" s="13">
        <v>120000</v>
      </c>
      <c r="M1399" s="16">
        <v>600</v>
      </c>
      <c r="N1399" s="171">
        <v>120000</v>
      </c>
      <c r="O1399" s="16">
        <v>1671</v>
      </c>
      <c r="P1399" s="13">
        <v>334200</v>
      </c>
      <c r="Q1399" s="16">
        <v>224</v>
      </c>
      <c r="R1399" s="13">
        <v>44800</v>
      </c>
      <c r="S1399" s="16">
        <v>970.64</v>
      </c>
      <c r="T1399" s="13">
        <v>194128</v>
      </c>
      <c r="U1399" s="16">
        <v>0</v>
      </c>
      <c r="V1399" s="13">
        <v>0</v>
      </c>
    </row>
    <row r="1400" spans="1:22" ht="15" customHeight="1" x14ac:dyDescent="0.25">
      <c r="A1400" s="5" t="s">
        <v>2827</v>
      </c>
      <c r="B1400" s="6" t="s">
        <v>2828</v>
      </c>
      <c r="C1400" s="5" t="s">
        <v>2829</v>
      </c>
      <c r="D1400" s="6"/>
      <c r="E1400" s="6" t="s">
        <v>504</v>
      </c>
      <c r="F1400" s="229">
        <v>130</v>
      </c>
      <c r="I1400" s="16">
        <v>1110</v>
      </c>
      <c r="J1400" s="13">
        <v>144300</v>
      </c>
      <c r="K1400" s="16">
        <v>1000</v>
      </c>
      <c r="L1400" s="13">
        <v>130000</v>
      </c>
      <c r="M1400" s="16">
        <v>1000</v>
      </c>
      <c r="N1400" s="171">
        <v>130000</v>
      </c>
      <c r="O1400" s="16">
        <v>1137</v>
      </c>
      <c r="P1400" s="13">
        <v>147810</v>
      </c>
      <c r="Q1400" s="16">
        <v>940</v>
      </c>
      <c r="R1400" s="13">
        <v>122200</v>
      </c>
      <c r="S1400" s="16">
        <v>1481.5</v>
      </c>
      <c r="T1400" s="13">
        <v>192595</v>
      </c>
      <c r="U1400" s="16">
        <v>0</v>
      </c>
      <c r="V1400" s="13">
        <v>0</v>
      </c>
    </row>
    <row r="1401" spans="1:22" ht="15" customHeight="1" x14ac:dyDescent="0.25">
      <c r="A1401" s="5" t="s">
        <v>2830</v>
      </c>
      <c r="B1401" s="6" t="s">
        <v>2831</v>
      </c>
      <c r="C1401" s="5" t="s">
        <v>2832</v>
      </c>
      <c r="D1401" s="6"/>
      <c r="E1401" s="6" t="s">
        <v>504</v>
      </c>
      <c r="F1401" s="229">
        <v>130</v>
      </c>
      <c r="I1401" s="16">
        <v>825</v>
      </c>
      <c r="J1401" s="13">
        <v>107250</v>
      </c>
      <c r="K1401" s="16">
        <v>2000</v>
      </c>
      <c r="L1401" s="13">
        <v>260000</v>
      </c>
      <c r="M1401" s="16">
        <v>2000</v>
      </c>
      <c r="N1401" s="171">
        <v>260000</v>
      </c>
      <c r="O1401" s="16">
        <v>1167</v>
      </c>
      <c r="P1401" s="13">
        <v>151710</v>
      </c>
      <c r="Q1401" s="16">
        <v>741</v>
      </c>
      <c r="R1401" s="13">
        <v>96330</v>
      </c>
      <c r="S1401" s="16">
        <v>1226.07</v>
      </c>
      <c r="T1401" s="13">
        <v>159389.1</v>
      </c>
      <c r="U1401" s="16">
        <v>0</v>
      </c>
      <c r="V1401" s="13">
        <v>0</v>
      </c>
    </row>
    <row r="1402" spans="1:22" ht="15" customHeight="1" x14ac:dyDescent="0.25">
      <c r="A1402" s="5" t="s">
        <v>2833</v>
      </c>
      <c r="B1402" s="6" t="s">
        <v>2834</v>
      </c>
      <c r="C1402" s="5" t="s">
        <v>2835</v>
      </c>
      <c r="D1402" s="6"/>
      <c r="E1402" s="6" t="s">
        <v>504</v>
      </c>
      <c r="F1402" s="229">
        <v>10</v>
      </c>
      <c r="I1402" s="16">
        <v>784</v>
      </c>
      <c r="J1402" s="13">
        <v>7840</v>
      </c>
      <c r="K1402" s="16">
        <v>500</v>
      </c>
      <c r="L1402" s="13">
        <v>5000</v>
      </c>
      <c r="M1402" s="16">
        <v>500</v>
      </c>
      <c r="N1402" s="171">
        <v>5000</v>
      </c>
      <c r="O1402" s="16">
        <v>2076</v>
      </c>
      <c r="P1402" s="13">
        <v>20760</v>
      </c>
      <c r="Q1402" s="16">
        <v>1392</v>
      </c>
      <c r="R1402" s="13">
        <v>13920</v>
      </c>
      <c r="S1402" s="16">
        <v>868.47</v>
      </c>
      <c r="T1402" s="13">
        <v>8684.7000000000007</v>
      </c>
      <c r="U1402" s="16">
        <v>0</v>
      </c>
      <c r="V1402" s="13">
        <v>0</v>
      </c>
    </row>
    <row r="1403" spans="1:22" ht="15" customHeight="1" x14ac:dyDescent="0.25">
      <c r="A1403" s="5" t="s">
        <v>2836</v>
      </c>
      <c r="B1403" s="6" t="s">
        <v>2837</v>
      </c>
      <c r="C1403" s="5" t="s">
        <v>2838</v>
      </c>
      <c r="D1403" s="6"/>
      <c r="E1403" s="6" t="s">
        <v>504</v>
      </c>
      <c r="F1403" s="229">
        <v>5</v>
      </c>
      <c r="I1403" s="16">
        <v>20213</v>
      </c>
      <c r="J1403" s="13">
        <v>101065</v>
      </c>
      <c r="K1403" s="16">
        <v>32000</v>
      </c>
      <c r="L1403" s="13">
        <v>160000</v>
      </c>
      <c r="M1403" s="16">
        <v>32000</v>
      </c>
      <c r="N1403" s="171">
        <v>160000</v>
      </c>
      <c r="O1403" s="16">
        <v>54574</v>
      </c>
      <c r="P1403" s="13">
        <v>272870</v>
      </c>
      <c r="Q1403" s="16">
        <v>25567</v>
      </c>
      <c r="R1403" s="13">
        <v>127835</v>
      </c>
      <c r="S1403" s="16">
        <v>37907.06</v>
      </c>
      <c r="T1403" s="13">
        <v>189535.3</v>
      </c>
      <c r="U1403" s="16">
        <v>0</v>
      </c>
      <c r="V1403" s="13">
        <v>0</v>
      </c>
    </row>
    <row r="1404" spans="1:22" ht="15" customHeight="1" x14ac:dyDescent="0.25">
      <c r="A1404" s="5" t="s">
        <v>2839</v>
      </c>
      <c r="B1404" s="6" t="s">
        <v>2840</v>
      </c>
      <c r="C1404" s="5" t="s">
        <v>2841</v>
      </c>
      <c r="D1404" s="6"/>
      <c r="E1404" s="6" t="s">
        <v>504</v>
      </c>
      <c r="F1404" s="229">
        <v>2</v>
      </c>
      <c r="I1404" s="16">
        <v>18563</v>
      </c>
      <c r="J1404" s="13">
        <v>37126</v>
      </c>
      <c r="K1404" s="16">
        <v>22500</v>
      </c>
      <c r="L1404" s="13">
        <v>45000</v>
      </c>
      <c r="M1404" s="16">
        <v>22500</v>
      </c>
      <c r="N1404" s="171">
        <v>45000</v>
      </c>
      <c r="O1404" s="16">
        <v>46267</v>
      </c>
      <c r="P1404" s="13">
        <v>92534</v>
      </c>
      <c r="Q1404" s="16">
        <v>25567</v>
      </c>
      <c r="R1404" s="13">
        <v>51134</v>
      </c>
      <c r="S1404" s="16">
        <v>30651.78</v>
      </c>
      <c r="T1404" s="13">
        <v>61303.56</v>
      </c>
      <c r="U1404" s="16">
        <v>0</v>
      </c>
      <c r="V1404" s="13">
        <v>0</v>
      </c>
    </row>
    <row r="1405" spans="1:22" ht="15" customHeight="1" x14ac:dyDescent="0.25">
      <c r="A1405" s="5" t="s">
        <v>2842</v>
      </c>
      <c r="B1405" s="6" t="s">
        <v>2843</v>
      </c>
      <c r="C1405" s="5" t="s">
        <v>2844</v>
      </c>
      <c r="D1405" s="6"/>
      <c r="E1405" s="6" t="s">
        <v>504</v>
      </c>
      <c r="F1405" s="229">
        <v>1</v>
      </c>
      <c r="I1405" s="16">
        <v>15882</v>
      </c>
      <c r="J1405" s="13">
        <v>15882</v>
      </c>
      <c r="K1405" s="16">
        <v>20000</v>
      </c>
      <c r="L1405" s="13">
        <v>20000</v>
      </c>
      <c r="M1405" s="16">
        <v>20000</v>
      </c>
      <c r="N1405" s="171">
        <v>20000</v>
      </c>
      <c r="O1405" s="16">
        <v>41598</v>
      </c>
      <c r="P1405" s="13">
        <v>41598</v>
      </c>
      <c r="Q1405" s="16">
        <v>25567</v>
      </c>
      <c r="R1405" s="13">
        <v>25567</v>
      </c>
      <c r="S1405" s="16">
        <v>21794.44</v>
      </c>
      <c r="T1405" s="13">
        <v>21794.44</v>
      </c>
      <c r="U1405" s="16">
        <v>0</v>
      </c>
      <c r="V1405" s="13">
        <v>0</v>
      </c>
    </row>
    <row r="1406" spans="1:22" ht="15" customHeight="1" x14ac:dyDescent="0.25">
      <c r="A1406" s="5" t="s">
        <v>2845</v>
      </c>
      <c r="B1406" s="6" t="s">
        <v>2846</v>
      </c>
      <c r="C1406" s="5" t="s">
        <v>2847</v>
      </c>
      <c r="D1406" s="6"/>
      <c r="E1406" s="6" t="s">
        <v>504</v>
      </c>
      <c r="F1406" s="229">
        <v>2</v>
      </c>
      <c r="I1406" s="16">
        <v>15882</v>
      </c>
      <c r="J1406" s="13">
        <v>31764</v>
      </c>
      <c r="K1406" s="16">
        <v>20000</v>
      </c>
      <c r="L1406" s="13">
        <v>40000</v>
      </c>
      <c r="M1406" s="16">
        <v>20000</v>
      </c>
      <c r="N1406" s="171">
        <v>40000</v>
      </c>
      <c r="O1406" s="16">
        <v>43077</v>
      </c>
      <c r="P1406" s="13">
        <v>86154</v>
      </c>
      <c r="Q1406" s="16">
        <v>25567</v>
      </c>
      <c r="R1406" s="13">
        <v>51134</v>
      </c>
      <c r="S1406" s="16">
        <v>35760.410000000003</v>
      </c>
      <c r="T1406" s="13">
        <v>71520.820000000007</v>
      </c>
      <c r="U1406" s="16">
        <v>0</v>
      </c>
      <c r="V1406" s="13">
        <v>0</v>
      </c>
    </row>
    <row r="1407" spans="1:22" ht="15" customHeight="1" x14ac:dyDescent="0.25">
      <c r="A1407" s="5" t="s">
        <v>2848</v>
      </c>
      <c r="B1407" s="6" t="s">
        <v>2849</v>
      </c>
      <c r="C1407" s="5" t="s">
        <v>2850</v>
      </c>
      <c r="D1407" s="6"/>
      <c r="E1407" s="6" t="s">
        <v>527</v>
      </c>
      <c r="F1407" s="229">
        <v>350</v>
      </c>
      <c r="I1407" s="16">
        <v>132</v>
      </c>
      <c r="J1407" s="13">
        <v>46200</v>
      </c>
      <c r="K1407" s="16">
        <v>200</v>
      </c>
      <c r="L1407" s="13">
        <v>70000</v>
      </c>
      <c r="M1407" s="16">
        <v>200</v>
      </c>
      <c r="N1407" s="171">
        <v>70000</v>
      </c>
      <c r="O1407" s="16">
        <v>294</v>
      </c>
      <c r="P1407" s="13">
        <v>102900</v>
      </c>
      <c r="Q1407" s="16">
        <v>198</v>
      </c>
      <c r="R1407" s="13">
        <v>69300</v>
      </c>
      <c r="S1407" s="16">
        <v>153.26</v>
      </c>
      <c r="T1407" s="13">
        <v>53641</v>
      </c>
      <c r="U1407" s="16">
        <v>0</v>
      </c>
      <c r="V1407" s="13">
        <v>0</v>
      </c>
    </row>
    <row r="1408" spans="1:22" ht="15" customHeight="1" x14ac:dyDescent="0.25">
      <c r="A1408" s="5" t="s">
        <v>2851</v>
      </c>
      <c r="B1408" s="6" t="s">
        <v>2852</v>
      </c>
      <c r="C1408" s="5" t="s">
        <v>2853</v>
      </c>
      <c r="D1408" s="6"/>
      <c r="E1408" s="6" t="s">
        <v>527</v>
      </c>
      <c r="F1408" s="229">
        <v>250</v>
      </c>
      <c r="I1408" s="16">
        <v>132</v>
      </c>
      <c r="J1408" s="13">
        <v>33000</v>
      </c>
      <c r="K1408" s="16">
        <v>200</v>
      </c>
      <c r="L1408" s="13">
        <v>50000</v>
      </c>
      <c r="M1408" s="16">
        <v>200</v>
      </c>
      <c r="N1408" s="171">
        <v>50000</v>
      </c>
      <c r="O1408" s="16">
        <v>240</v>
      </c>
      <c r="P1408" s="13">
        <v>60000</v>
      </c>
      <c r="Q1408" s="16">
        <v>198</v>
      </c>
      <c r="R1408" s="13">
        <v>49500</v>
      </c>
      <c r="S1408" s="16">
        <v>143.04</v>
      </c>
      <c r="T1408" s="13">
        <v>35760</v>
      </c>
      <c r="U1408" s="16">
        <v>0</v>
      </c>
      <c r="V1408" s="13">
        <v>0</v>
      </c>
    </row>
    <row r="1409" spans="1:22" ht="15" customHeight="1" x14ac:dyDescent="0.25">
      <c r="A1409" s="5" t="s">
        <v>2854</v>
      </c>
      <c r="B1409" s="6" t="s">
        <v>2855</v>
      </c>
      <c r="C1409" s="5" t="s">
        <v>2856</v>
      </c>
      <c r="D1409" s="6"/>
      <c r="E1409" s="6" t="s">
        <v>504</v>
      </c>
      <c r="F1409" s="229">
        <v>1</v>
      </c>
      <c r="I1409" s="16">
        <v>12540</v>
      </c>
      <c r="J1409" s="13">
        <v>12540</v>
      </c>
      <c r="K1409" s="16">
        <v>5000</v>
      </c>
      <c r="L1409" s="13">
        <v>5000</v>
      </c>
      <c r="M1409" s="16">
        <v>5000</v>
      </c>
      <c r="N1409" s="171">
        <v>5000</v>
      </c>
      <c r="O1409" s="16">
        <v>10352</v>
      </c>
      <c r="P1409" s="13">
        <v>10352</v>
      </c>
      <c r="Q1409" s="16">
        <v>4474</v>
      </c>
      <c r="R1409" s="13">
        <v>4474</v>
      </c>
      <c r="S1409" s="16">
        <v>5108.63</v>
      </c>
      <c r="T1409" s="13">
        <v>5108.63</v>
      </c>
      <c r="U1409" s="16">
        <v>0</v>
      </c>
      <c r="V1409" s="13">
        <v>0</v>
      </c>
    </row>
    <row r="1410" spans="1:22" ht="15" customHeight="1" x14ac:dyDescent="0.25">
      <c r="A1410" s="5" t="s">
        <v>2857</v>
      </c>
      <c r="B1410" s="6" t="s">
        <v>2858</v>
      </c>
      <c r="C1410" s="5" t="s">
        <v>2859</v>
      </c>
      <c r="D1410" s="6"/>
      <c r="E1410" s="6" t="s">
        <v>504</v>
      </c>
      <c r="F1410" s="229">
        <v>1</v>
      </c>
      <c r="I1410" s="16">
        <v>12540</v>
      </c>
      <c r="J1410" s="13">
        <v>12540</v>
      </c>
      <c r="K1410" s="16">
        <v>5000</v>
      </c>
      <c r="L1410" s="13">
        <v>5000</v>
      </c>
      <c r="M1410" s="16">
        <v>5000</v>
      </c>
      <c r="N1410" s="171">
        <v>5000</v>
      </c>
      <c r="O1410" s="16">
        <v>16562</v>
      </c>
      <c r="P1410" s="13">
        <v>16562</v>
      </c>
      <c r="Q1410" s="16">
        <v>5753</v>
      </c>
      <c r="R1410" s="13">
        <v>5753</v>
      </c>
      <c r="S1410" s="16">
        <v>6130.36</v>
      </c>
      <c r="T1410" s="13">
        <v>6130.36</v>
      </c>
      <c r="U1410" s="16">
        <v>0</v>
      </c>
      <c r="V1410" s="13">
        <v>0</v>
      </c>
    </row>
    <row r="1411" spans="1:22" ht="15" customHeight="1" x14ac:dyDescent="0.25">
      <c r="A1411" s="5" t="s">
        <v>2860</v>
      </c>
      <c r="B1411" s="6" t="s">
        <v>2861</v>
      </c>
      <c r="C1411" s="5" t="s">
        <v>2862</v>
      </c>
      <c r="D1411" s="6"/>
      <c r="E1411" s="6" t="s">
        <v>504</v>
      </c>
      <c r="F1411" s="229">
        <v>1</v>
      </c>
      <c r="I1411" s="16">
        <v>15263</v>
      </c>
      <c r="J1411" s="13">
        <v>15263</v>
      </c>
      <c r="K1411" s="16">
        <v>5000</v>
      </c>
      <c r="L1411" s="13">
        <v>5000</v>
      </c>
      <c r="M1411" s="16">
        <v>5000</v>
      </c>
      <c r="N1411" s="171">
        <v>5000</v>
      </c>
      <c r="O1411" s="16">
        <v>14078</v>
      </c>
      <c r="P1411" s="13">
        <v>14078</v>
      </c>
      <c r="Q1411" s="16">
        <v>9588</v>
      </c>
      <c r="R1411" s="13">
        <v>9588</v>
      </c>
      <c r="S1411" s="16">
        <v>4086.9</v>
      </c>
      <c r="T1411" s="13">
        <v>4086.9</v>
      </c>
      <c r="U1411" s="16">
        <v>0</v>
      </c>
      <c r="V1411" s="13">
        <v>0</v>
      </c>
    </row>
    <row r="1412" spans="1:22" ht="15" customHeight="1" x14ac:dyDescent="0.25">
      <c r="A1412" s="1"/>
      <c r="B1412" s="4" t="s">
        <v>32</v>
      </c>
      <c r="C1412" s="8" t="s">
        <v>33</v>
      </c>
      <c r="I1412" s="245"/>
      <c r="J1412" s="245"/>
      <c r="K1412" s="245"/>
      <c r="L1412" s="245"/>
      <c r="M1412" s="245"/>
      <c r="N1412" s="245"/>
      <c r="O1412" s="245"/>
      <c r="P1412" s="245"/>
      <c r="Q1412" s="245"/>
      <c r="R1412" s="245"/>
      <c r="S1412" s="245"/>
      <c r="T1412" s="245"/>
      <c r="U1412" s="245"/>
      <c r="V1412" s="245"/>
    </row>
    <row r="1413" spans="1:22" ht="15" customHeight="1" x14ac:dyDescent="0.25">
      <c r="A1413" s="5" t="s">
        <v>2863</v>
      </c>
      <c r="B1413" s="6" t="s">
        <v>2864</v>
      </c>
      <c r="C1413" s="5" t="s">
        <v>2865</v>
      </c>
      <c r="I1413" s="245"/>
      <c r="J1413" s="245"/>
      <c r="K1413" s="245"/>
      <c r="L1413" s="245"/>
      <c r="M1413" s="245"/>
      <c r="N1413" s="245"/>
      <c r="O1413" s="245"/>
      <c r="P1413" s="245"/>
      <c r="Q1413" s="245"/>
      <c r="R1413" s="245"/>
      <c r="S1413" s="245"/>
      <c r="T1413" s="245"/>
      <c r="U1413" s="245"/>
      <c r="V1413" s="245"/>
    </row>
    <row r="1414" spans="1:22" ht="45" customHeight="1" x14ac:dyDescent="0.25">
      <c r="A1414" s="1"/>
      <c r="B1414" s="4" t="s">
        <v>68</v>
      </c>
      <c r="C1414" s="8" t="s">
        <v>69</v>
      </c>
      <c r="D1414" s="4" t="s">
        <v>70</v>
      </c>
      <c r="E1414" s="4" t="s">
        <v>71</v>
      </c>
      <c r="F1414" s="228" t="s">
        <v>72</v>
      </c>
      <c r="I1414" s="14" t="s">
        <v>73</v>
      </c>
      <c r="J1414" s="15" t="s">
        <v>28</v>
      </c>
      <c r="K1414" s="14" t="s">
        <v>73</v>
      </c>
      <c r="L1414" s="15" t="s">
        <v>28</v>
      </c>
      <c r="M1414" s="14" t="s">
        <v>73</v>
      </c>
      <c r="N1414" s="172" t="s">
        <v>28</v>
      </c>
      <c r="O1414" s="14" t="s">
        <v>73</v>
      </c>
      <c r="P1414" s="15" t="s">
        <v>28</v>
      </c>
      <c r="Q1414" s="14" t="s">
        <v>73</v>
      </c>
      <c r="R1414" s="15" t="s">
        <v>28</v>
      </c>
      <c r="S1414" s="14" t="s">
        <v>73</v>
      </c>
      <c r="T1414" s="15" t="s">
        <v>28</v>
      </c>
      <c r="U1414" s="14" t="s">
        <v>73</v>
      </c>
      <c r="V1414" s="15" t="s">
        <v>28</v>
      </c>
    </row>
    <row r="1415" spans="1:22" ht="15" customHeight="1" x14ac:dyDescent="0.25">
      <c r="A1415" s="5" t="s">
        <v>2866</v>
      </c>
      <c r="B1415" s="6" t="s">
        <v>2864</v>
      </c>
      <c r="C1415" s="5" t="s">
        <v>2867</v>
      </c>
      <c r="D1415" s="6"/>
      <c r="E1415" s="6" t="s">
        <v>527</v>
      </c>
      <c r="F1415" s="229">
        <v>15</v>
      </c>
      <c r="I1415" s="16">
        <v>702</v>
      </c>
      <c r="J1415" s="13">
        <v>10530</v>
      </c>
      <c r="K1415" s="16">
        <v>1500</v>
      </c>
      <c r="L1415" s="13">
        <v>22500</v>
      </c>
      <c r="M1415" s="16">
        <v>1500</v>
      </c>
      <c r="N1415" s="171">
        <v>22500</v>
      </c>
      <c r="O1415" s="16">
        <v>674</v>
      </c>
      <c r="P1415" s="13">
        <v>10110</v>
      </c>
      <c r="Q1415" s="16">
        <v>594</v>
      </c>
      <c r="R1415" s="13">
        <v>8910</v>
      </c>
      <c r="S1415" s="16">
        <v>25543.15</v>
      </c>
      <c r="T1415" s="13">
        <v>383147.25</v>
      </c>
      <c r="U1415" s="16">
        <v>0</v>
      </c>
      <c r="V1415" s="13">
        <v>0</v>
      </c>
    </row>
    <row r="1416" spans="1:22" ht="15" customHeight="1" x14ac:dyDescent="0.25">
      <c r="A1416" s="5" t="s">
        <v>2868</v>
      </c>
      <c r="B1416" s="6" t="s">
        <v>2869</v>
      </c>
      <c r="C1416" s="5" t="s">
        <v>2870</v>
      </c>
      <c r="D1416" s="6"/>
      <c r="E1416" s="6" t="s">
        <v>447</v>
      </c>
      <c r="F1416" s="229">
        <v>1</v>
      </c>
      <c r="I1416" s="16">
        <v>152625</v>
      </c>
      <c r="J1416" s="13">
        <v>152625</v>
      </c>
      <c r="K1416" s="16">
        <v>500000</v>
      </c>
      <c r="L1416" s="13">
        <v>500000</v>
      </c>
      <c r="M1416" s="16">
        <v>500000</v>
      </c>
      <c r="N1416" s="171">
        <v>500000</v>
      </c>
      <c r="O1416" s="16">
        <v>261945</v>
      </c>
      <c r="P1416" s="13">
        <v>261945</v>
      </c>
      <c r="Q1416" s="16">
        <v>58805</v>
      </c>
      <c r="R1416" s="13">
        <v>58805</v>
      </c>
      <c r="S1416" s="16">
        <v>76629.460000000006</v>
      </c>
      <c r="T1416" s="13">
        <v>76629.460000000006</v>
      </c>
      <c r="U1416" s="16">
        <v>0</v>
      </c>
      <c r="V1416" s="13">
        <v>0</v>
      </c>
    </row>
    <row r="1417" spans="1:22" ht="15" customHeight="1" x14ac:dyDescent="0.25">
      <c r="A1417" s="5" t="s">
        <v>2871</v>
      </c>
      <c r="B1417" s="6" t="s">
        <v>2869</v>
      </c>
      <c r="C1417" s="5" t="s">
        <v>2872</v>
      </c>
      <c r="D1417" s="6"/>
      <c r="E1417" s="6" t="s">
        <v>527</v>
      </c>
      <c r="F1417" s="229">
        <v>160</v>
      </c>
      <c r="I1417" s="16">
        <v>297</v>
      </c>
      <c r="J1417" s="13">
        <v>47520</v>
      </c>
      <c r="K1417" s="16">
        <v>200</v>
      </c>
      <c r="L1417" s="13">
        <v>32000</v>
      </c>
      <c r="M1417" s="16">
        <v>200</v>
      </c>
      <c r="N1417" s="171">
        <v>32000</v>
      </c>
      <c r="O1417" s="16">
        <v>542</v>
      </c>
      <c r="P1417" s="13">
        <v>86720</v>
      </c>
      <c r="Q1417" s="16">
        <v>378</v>
      </c>
      <c r="R1417" s="13">
        <v>60480</v>
      </c>
      <c r="S1417" s="16">
        <v>306.52</v>
      </c>
      <c r="T1417" s="13">
        <v>49043.199999999997</v>
      </c>
      <c r="U1417" s="16">
        <v>0</v>
      </c>
      <c r="V1417" s="13">
        <v>0</v>
      </c>
    </row>
    <row r="1418" spans="1:22" ht="15" customHeight="1" x14ac:dyDescent="0.25">
      <c r="A1418" s="1"/>
      <c r="B1418" s="4" t="s">
        <v>32</v>
      </c>
      <c r="C1418" s="8" t="s">
        <v>33</v>
      </c>
      <c r="I1418" s="245"/>
      <c r="J1418" s="245"/>
      <c r="K1418" s="245"/>
      <c r="L1418" s="245"/>
      <c r="M1418" s="245"/>
      <c r="N1418" s="245"/>
      <c r="O1418" s="245"/>
      <c r="P1418" s="245"/>
      <c r="Q1418" s="245"/>
      <c r="R1418" s="245"/>
      <c r="S1418" s="245"/>
      <c r="T1418" s="245"/>
      <c r="U1418" s="245"/>
      <c r="V1418" s="245"/>
    </row>
    <row r="1419" spans="1:22" ht="15" customHeight="1" x14ac:dyDescent="0.25">
      <c r="A1419" s="5" t="s">
        <v>2873</v>
      </c>
      <c r="B1419" s="6" t="s">
        <v>35</v>
      </c>
      <c r="C1419" s="5" t="s">
        <v>486</v>
      </c>
      <c r="I1419" s="245"/>
      <c r="J1419" s="245"/>
      <c r="K1419" s="245"/>
      <c r="L1419" s="245"/>
      <c r="M1419" s="245"/>
      <c r="N1419" s="245"/>
      <c r="O1419" s="245"/>
      <c r="P1419" s="245"/>
      <c r="Q1419" s="245"/>
      <c r="R1419" s="245"/>
      <c r="S1419" s="245"/>
      <c r="T1419" s="245"/>
      <c r="U1419" s="245"/>
      <c r="V1419" s="245"/>
    </row>
    <row r="1420" spans="1:22" ht="45" customHeight="1" x14ac:dyDescent="0.25">
      <c r="A1420" s="1"/>
      <c r="B1420" s="4" t="s">
        <v>68</v>
      </c>
      <c r="C1420" s="8" t="s">
        <v>69</v>
      </c>
      <c r="D1420" s="4" t="s">
        <v>70</v>
      </c>
      <c r="E1420" s="4" t="s">
        <v>71</v>
      </c>
      <c r="F1420" s="228" t="s">
        <v>72</v>
      </c>
      <c r="I1420" s="14" t="s">
        <v>73</v>
      </c>
      <c r="J1420" s="15" t="s">
        <v>28</v>
      </c>
      <c r="K1420" s="14" t="s">
        <v>73</v>
      </c>
      <c r="L1420" s="15" t="s">
        <v>28</v>
      </c>
      <c r="M1420" s="14" t="s">
        <v>73</v>
      </c>
      <c r="N1420" s="172" t="s">
        <v>28</v>
      </c>
      <c r="O1420" s="14" t="s">
        <v>73</v>
      </c>
      <c r="P1420" s="15" t="s">
        <v>28</v>
      </c>
      <c r="Q1420" s="14" t="s">
        <v>73</v>
      </c>
      <c r="R1420" s="15" t="s">
        <v>28</v>
      </c>
      <c r="S1420" s="14" t="s">
        <v>73</v>
      </c>
      <c r="T1420" s="15" t="s">
        <v>28</v>
      </c>
      <c r="U1420" s="14" t="s">
        <v>73</v>
      </c>
      <c r="V1420" s="15" t="s">
        <v>28</v>
      </c>
    </row>
    <row r="1421" spans="1:22" ht="15" customHeight="1" x14ac:dyDescent="0.25">
      <c r="A1421" s="5" t="s">
        <v>2874</v>
      </c>
      <c r="B1421" s="6" t="s">
        <v>2875</v>
      </c>
      <c r="C1421" s="5" t="s">
        <v>624</v>
      </c>
      <c r="D1421" s="6"/>
      <c r="E1421" s="6" t="s">
        <v>275</v>
      </c>
      <c r="F1421" s="229">
        <v>1</v>
      </c>
      <c r="I1421" s="16">
        <v>202125</v>
      </c>
      <c r="J1421" s="13">
        <v>202125</v>
      </c>
      <c r="K1421" s="16">
        <v>0</v>
      </c>
      <c r="L1421" s="13">
        <v>0</v>
      </c>
      <c r="M1421" s="16">
        <v>0</v>
      </c>
      <c r="N1421" s="171">
        <v>0</v>
      </c>
      <c r="O1421" s="16">
        <v>49881</v>
      </c>
      <c r="P1421" s="13">
        <v>49881</v>
      </c>
      <c r="Q1421" s="16">
        <v>0</v>
      </c>
      <c r="R1421" s="13">
        <v>0</v>
      </c>
      <c r="S1421" s="16">
        <v>0</v>
      </c>
      <c r="T1421" s="13">
        <v>0</v>
      </c>
      <c r="U1421" s="16">
        <v>16708994.24</v>
      </c>
      <c r="V1421" s="13">
        <v>16708994.24</v>
      </c>
    </row>
    <row r="1422" spans="1:22" ht="15" customHeight="1" x14ac:dyDescent="0.25">
      <c r="A1422" s="1"/>
      <c r="B1422" s="4" t="s">
        <v>32</v>
      </c>
      <c r="C1422" s="8" t="s">
        <v>33</v>
      </c>
      <c r="I1422" s="245"/>
      <c r="J1422" s="245"/>
      <c r="K1422" s="245"/>
      <c r="L1422" s="245"/>
      <c r="M1422" s="245"/>
      <c r="N1422" s="245"/>
      <c r="O1422" s="245"/>
      <c r="P1422" s="245"/>
      <c r="Q1422" s="245"/>
      <c r="R1422" s="245"/>
      <c r="S1422" s="245"/>
      <c r="T1422" s="245"/>
      <c r="U1422" s="245"/>
      <c r="V1422" s="245"/>
    </row>
    <row r="1423" spans="1:22" ht="15" customHeight="1" x14ac:dyDescent="0.25">
      <c r="A1423" s="5" t="s">
        <v>2876</v>
      </c>
      <c r="B1423" s="6" t="s">
        <v>35</v>
      </c>
      <c r="C1423" s="5" t="s">
        <v>491</v>
      </c>
      <c r="I1423" s="245"/>
      <c r="J1423" s="245"/>
      <c r="K1423" s="245"/>
      <c r="L1423" s="245"/>
      <c r="M1423" s="245"/>
      <c r="N1423" s="245"/>
      <c r="O1423" s="245"/>
      <c r="P1423" s="245"/>
      <c r="Q1423" s="245"/>
      <c r="R1423" s="245"/>
      <c r="S1423" s="245"/>
      <c r="T1423" s="245"/>
      <c r="U1423" s="245"/>
      <c r="V1423" s="245"/>
    </row>
    <row r="1424" spans="1:22" x14ac:dyDescent="0.25">
      <c r="A1424" s="246" t="s">
        <v>2877</v>
      </c>
      <c r="B1424" s="246"/>
      <c r="C1424" s="246"/>
      <c r="D1424" s="247"/>
      <c r="E1424" s="247"/>
      <c r="F1424" s="246"/>
      <c r="I1424" s="12" t="s">
        <v>627</v>
      </c>
      <c r="J1424" s="13">
        <v>4352534</v>
      </c>
      <c r="K1424" s="12" t="s">
        <v>627</v>
      </c>
      <c r="L1424" s="13">
        <v>8189560</v>
      </c>
      <c r="M1424" s="12" t="s">
        <v>627</v>
      </c>
      <c r="N1424" s="171">
        <v>8189560</v>
      </c>
      <c r="O1424" s="12" t="s">
        <v>627</v>
      </c>
      <c r="P1424" s="13">
        <v>7878961</v>
      </c>
      <c r="Q1424" s="12" t="s">
        <v>627</v>
      </c>
      <c r="R1424" s="13">
        <v>6365870</v>
      </c>
      <c r="S1424" s="12" t="s">
        <v>627</v>
      </c>
      <c r="T1424" s="13">
        <v>4655254.32</v>
      </c>
      <c r="U1424" s="12" t="s">
        <v>627</v>
      </c>
      <c r="V1424" s="13">
        <v>9681613.8300000001</v>
      </c>
    </row>
    <row r="1425" spans="1:22" ht="15" customHeight="1" x14ac:dyDescent="0.25">
      <c r="A1425" s="1"/>
      <c r="B1425" s="4" t="s">
        <v>32</v>
      </c>
      <c r="C1425" s="8" t="s">
        <v>33</v>
      </c>
      <c r="I1425" s="245"/>
      <c r="J1425" s="245"/>
      <c r="K1425" s="245"/>
      <c r="L1425" s="245"/>
      <c r="M1425" s="245"/>
      <c r="N1425" s="245"/>
      <c r="O1425" s="245"/>
      <c r="P1425" s="245"/>
      <c r="Q1425" s="245"/>
      <c r="R1425" s="245"/>
      <c r="S1425" s="245"/>
      <c r="T1425" s="245"/>
      <c r="U1425" s="245"/>
      <c r="V1425" s="245"/>
    </row>
    <row r="1426" spans="1:22" ht="15" customHeight="1" x14ac:dyDescent="0.25">
      <c r="A1426" s="5" t="s">
        <v>2878</v>
      </c>
      <c r="B1426" s="6" t="s">
        <v>35</v>
      </c>
      <c r="C1426" s="5" t="s">
        <v>2879</v>
      </c>
      <c r="I1426" s="245"/>
      <c r="J1426" s="245"/>
      <c r="K1426" s="245"/>
      <c r="L1426" s="245"/>
      <c r="M1426" s="245"/>
      <c r="N1426" s="245"/>
      <c r="O1426" s="245"/>
      <c r="P1426" s="245"/>
      <c r="Q1426" s="245"/>
      <c r="R1426" s="245"/>
      <c r="S1426" s="245"/>
      <c r="T1426" s="245"/>
      <c r="U1426" s="245"/>
      <c r="V1426" s="245"/>
    </row>
    <row r="1427" spans="1:22" ht="45" customHeight="1" x14ac:dyDescent="0.25">
      <c r="A1427" s="1"/>
      <c r="B1427" s="4" t="s">
        <v>68</v>
      </c>
      <c r="C1427" s="8" t="s">
        <v>69</v>
      </c>
      <c r="D1427" s="4" t="s">
        <v>70</v>
      </c>
      <c r="E1427" s="4" t="s">
        <v>71</v>
      </c>
      <c r="F1427" s="228" t="s">
        <v>72</v>
      </c>
      <c r="I1427" s="14" t="s">
        <v>73</v>
      </c>
      <c r="J1427" s="15" t="s">
        <v>28</v>
      </c>
      <c r="K1427" s="14" t="s">
        <v>73</v>
      </c>
      <c r="L1427" s="15" t="s">
        <v>28</v>
      </c>
      <c r="M1427" s="14" t="s">
        <v>73</v>
      </c>
      <c r="N1427" s="172" t="s">
        <v>28</v>
      </c>
      <c r="O1427" s="14" t="s">
        <v>73</v>
      </c>
      <c r="P1427" s="15" t="s">
        <v>28</v>
      </c>
      <c r="Q1427" s="14" t="s">
        <v>73</v>
      </c>
      <c r="R1427" s="15" t="s">
        <v>28</v>
      </c>
      <c r="S1427" s="14" t="s">
        <v>73</v>
      </c>
      <c r="T1427" s="15" t="s">
        <v>28</v>
      </c>
      <c r="U1427" s="14" t="s">
        <v>73</v>
      </c>
      <c r="V1427" s="15" t="s">
        <v>28</v>
      </c>
    </row>
    <row r="1428" spans="1:22" ht="15" customHeight="1" x14ac:dyDescent="0.25">
      <c r="A1428" s="5" t="s">
        <v>2880</v>
      </c>
      <c r="B1428" s="6" t="s">
        <v>2881</v>
      </c>
      <c r="C1428" s="5" t="s">
        <v>2882</v>
      </c>
      <c r="D1428" s="6"/>
      <c r="E1428" s="6" t="s">
        <v>504</v>
      </c>
      <c r="F1428" s="229">
        <v>115</v>
      </c>
      <c r="I1428" s="16">
        <v>6926</v>
      </c>
      <c r="J1428" s="13">
        <v>796490</v>
      </c>
      <c r="K1428" s="16">
        <v>12500</v>
      </c>
      <c r="L1428" s="13">
        <v>1437500</v>
      </c>
      <c r="M1428" s="16">
        <v>12500</v>
      </c>
      <c r="N1428" s="171">
        <v>1437500</v>
      </c>
      <c r="O1428" s="16">
        <v>7739</v>
      </c>
      <c r="P1428" s="13">
        <v>889985</v>
      </c>
      <c r="Q1428" s="16">
        <v>8140</v>
      </c>
      <c r="R1428" s="13">
        <v>936100</v>
      </c>
      <c r="S1428" s="16">
        <v>6501.4</v>
      </c>
      <c r="T1428" s="13">
        <v>747661</v>
      </c>
      <c r="U1428" s="16">
        <v>0</v>
      </c>
      <c r="V1428" s="13">
        <v>0</v>
      </c>
    </row>
    <row r="1429" spans="1:22" ht="15" customHeight="1" x14ac:dyDescent="0.25">
      <c r="A1429" s="5" t="s">
        <v>2883</v>
      </c>
      <c r="B1429" s="6" t="s">
        <v>2884</v>
      </c>
      <c r="C1429" s="5" t="s">
        <v>2885</v>
      </c>
      <c r="D1429" s="6"/>
      <c r="E1429" s="6" t="s">
        <v>504</v>
      </c>
      <c r="F1429" s="229">
        <v>5</v>
      </c>
      <c r="I1429" s="16">
        <v>10711</v>
      </c>
      <c r="J1429" s="13">
        <v>53555</v>
      </c>
      <c r="K1429" s="16">
        <v>14000</v>
      </c>
      <c r="L1429" s="13">
        <v>70000</v>
      </c>
      <c r="M1429" s="16">
        <v>14000</v>
      </c>
      <c r="N1429" s="171">
        <v>70000</v>
      </c>
      <c r="O1429" s="16">
        <v>9240</v>
      </c>
      <c r="P1429" s="13">
        <v>46200</v>
      </c>
      <c r="Q1429" s="16">
        <v>8250</v>
      </c>
      <c r="R1429" s="13">
        <v>41250</v>
      </c>
      <c r="S1429" s="16">
        <v>8501.84</v>
      </c>
      <c r="T1429" s="13">
        <v>42509.2</v>
      </c>
      <c r="U1429" s="16">
        <v>0</v>
      </c>
      <c r="V1429" s="13">
        <v>0</v>
      </c>
    </row>
    <row r="1430" spans="1:22" ht="15" customHeight="1" x14ac:dyDescent="0.25">
      <c r="A1430" s="5" t="s">
        <v>2886</v>
      </c>
      <c r="B1430" s="6" t="s">
        <v>2887</v>
      </c>
      <c r="C1430" s="5" t="s">
        <v>2888</v>
      </c>
      <c r="D1430" s="6"/>
      <c r="E1430" s="6" t="s">
        <v>504</v>
      </c>
      <c r="F1430" s="229">
        <v>125</v>
      </c>
      <c r="I1430" s="16">
        <v>4232</v>
      </c>
      <c r="J1430" s="13">
        <v>529000</v>
      </c>
      <c r="K1430" s="16">
        <v>10000</v>
      </c>
      <c r="L1430" s="13">
        <v>1250000</v>
      </c>
      <c r="M1430" s="16">
        <v>10000</v>
      </c>
      <c r="N1430" s="171">
        <v>1250000</v>
      </c>
      <c r="O1430" s="16">
        <v>6930</v>
      </c>
      <c r="P1430" s="13">
        <v>866250</v>
      </c>
      <c r="Q1430" s="16">
        <v>6050</v>
      </c>
      <c r="R1430" s="13">
        <v>756250</v>
      </c>
      <c r="S1430" s="16">
        <v>5201.12</v>
      </c>
      <c r="T1430" s="13">
        <v>650140</v>
      </c>
      <c r="U1430" s="16">
        <v>0</v>
      </c>
      <c r="V1430" s="13">
        <v>0</v>
      </c>
    </row>
    <row r="1431" spans="1:22" ht="15" customHeight="1" x14ac:dyDescent="0.25">
      <c r="A1431" s="5" t="s">
        <v>2889</v>
      </c>
      <c r="B1431" s="6" t="s">
        <v>2890</v>
      </c>
      <c r="C1431" s="5" t="s">
        <v>2891</v>
      </c>
      <c r="D1431" s="6"/>
      <c r="E1431" s="6" t="s">
        <v>504</v>
      </c>
      <c r="F1431" s="229">
        <v>369</v>
      </c>
      <c r="I1431" s="16">
        <v>1416</v>
      </c>
      <c r="J1431" s="13">
        <v>522504</v>
      </c>
      <c r="K1431" s="16">
        <v>3000</v>
      </c>
      <c r="L1431" s="13">
        <v>1107000</v>
      </c>
      <c r="M1431" s="16">
        <v>3000</v>
      </c>
      <c r="N1431" s="171">
        <v>1107000</v>
      </c>
      <c r="O1431" s="16">
        <v>5082</v>
      </c>
      <c r="P1431" s="13">
        <v>1875258</v>
      </c>
      <c r="Q1431" s="16">
        <v>2750</v>
      </c>
      <c r="R1431" s="13">
        <v>1014750</v>
      </c>
      <c r="S1431" s="16">
        <v>1400.3</v>
      </c>
      <c r="T1431" s="13">
        <v>516710.7</v>
      </c>
      <c r="U1431" s="16">
        <v>0</v>
      </c>
      <c r="V1431" s="13">
        <v>0</v>
      </c>
    </row>
    <row r="1432" spans="1:22" ht="15" customHeight="1" x14ac:dyDescent="0.25">
      <c r="A1432" s="5" t="s">
        <v>2892</v>
      </c>
      <c r="B1432" s="6" t="s">
        <v>2893</v>
      </c>
      <c r="C1432" s="5" t="s">
        <v>2894</v>
      </c>
      <c r="D1432" s="6"/>
      <c r="E1432" s="6" t="s">
        <v>527</v>
      </c>
      <c r="F1432" s="229">
        <v>10850</v>
      </c>
      <c r="I1432" s="16">
        <v>65</v>
      </c>
      <c r="J1432" s="13">
        <v>705250</v>
      </c>
      <c r="K1432" s="16">
        <v>150</v>
      </c>
      <c r="L1432" s="13">
        <v>1627500</v>
      </c>
      <c r="M1432" s="16">
        <v>150</v>
      </c>
      <c r="N1432" s="171">
        <v>1627500</v>
      </c>
      <c r="O1432" s="16">
        <v>87</v>
      </c>
      <c r="P1432" s="13">
        <v>943950</v>
      </c>
      <c r="Q1432" s="16">
        <v>88</v>
      </c>
      <c r="R1432" s="13">
        <v>954800</v>
      </c>
      <c r="S1432" s="16">
        <v>70.02</v>
      </c>
      <c r="T1432" s="13">
        <v>759717</v>
      </c>
      <c r="U1432" s="16">
        <v>0</v>
      </c>
      <c r="V1432" s="13">
        <v>0</v>
      </c>
    </row>
    <row r="1433" spans="1:22" ht="15" customHeight="1" x14ac:dyDescent="0.25">
      <c r="A1433" s="5" t="s">
        <v>2895</v>
      </c>
      <c r="B1433" s="6" t="s">
        <v>2896</v>
      </c>
      <c r="C1433" s="5" t="s">
        <v>2897</v>
      </c>
      <c r="D1433" s="6"/>
      <c r="E1433" s="6" t="s">
        <v>527</v>
      </c>
      <c r="F1433" s="229">
        <v>7050</v>
      </c>
      <c r="I1433" s="16">
        <v>49</v>
      </c>
      <c r="J1433" s="13">
        <v>345450</v>
      </c>
      <c r="K1433" s="16">
        <v>120</v>
      </c>
      <c r="L1433" s="13">
        <v>846000</v>
      </c>
      <c r="M1433" s="16">
        <v>120</v>
      </c>
      <c r="N1433" s="171">
        <v>846000</v>
      </c>
      <c r="O1433" s="16">
        <v>68</v>
      </c>
      <c r="P1433" s="13">
        <v>479400</v>
      </c>
      <c r="Q1433" s="16">
        <v>44</v>
      </c>
      <c r="R1433" s="13">
        <v>310200</v>
      </c>
      <c r="S1433" s="16">
        <v>55.01</v>
      </c>
      <c r="T1433" s="13">
        <v>387820.5</v>
      </c>
      <c r="U1433" s="16">
        <v>0</v>
      </c>
      <c r="V1433" s="13">
        <v>0</v>
      </c>
    </row>
    <row r="1434" spans="1:22" ht="15" customHeight="1" x14ac:dyDescent="0.25">
      <c r="A1434" s="5" t="s">
        <v>2898</v>
      </c>
      <c r="B1434" s="6" t="s">
        <v>2899</v>
      </c>
      <c r="C1434" s="5" t="s">
        <v>2900</v>
      </c>
      <c r="D1434" s="6"/>
      <c r="E1434" s="6" t="s">
        <v>527</v>
      </c>
      <c r="F1434" s="229">
        <v>16650</v>
      </c>
      <c r="I1434" s="16">
        <v>37</v>
      </c>
      <c r="J1434" s="13">
        <v>616050</v>
      </c>
      <c r="K1434" s="16">
        <v>70</v>
      </c>
      <c r="L1434" s="13">
        <v>1165500</v>
      </c>
      <c r="M1434" s="16">
        <v>70</v>
      </c>
      <c r="N1434" s="171">
        <v>1165500</v>
      </c>
      <c r="O1434" s="16">
        <v>64</v>
      </c>
      <c r="P1434" s="13">
        <v>1065600</v>
      </c>
      <c r="Q1434" s="16">
        <v>38</v>
      </c>
      <c r="R1434" s="13">
        <v>632700</v>
      </c>
      <c r="S1434" s="16">
        <v>45.01</v>
      </c>
      <c r="T1434" s="13">
        <v>749416.5</v>
      </c>
      <c r="U1434" s="16">
        <v>0</v>
      </c>
      <c r="V1434" s="13">
        <v>0</v>
      </c>
    </row>
    <row r="1435" spans="1:22" ht="15" customHeight="1" x14ac:dyDescent="0.25">
      <c r="A1435" s="5" t="s">
        <v>2901</v>
      </c>
      <c r="B1435" s="6" t="s">
        <v>2902</v>
      </c>
      <c r="C1435" s="5" t="s">
        <v>2903</v>
      </c>
      <c r="D1435" s="6"/>
      <c r="E1435" s="6" t="s">
        <v>527</v>
      </c>
      <c r="F1435" s="229">
        <v>1190</v>
      </c>
      <c r="I1435" s="16">
        <v>94</v>
      </c>
      <c r="J1435" s="13">
        <v>111860</v>
      </c>
      <c r="K1435" s="16">
        <v>150</v>
      </c>
      <c r="L1435" s="13">
        <v>178500</v>
      </c>
      <c r="M1435" s="16">
        <v>150</v>
      </c>
      <c r="N1435" s="171">
        <v>178500</v>
      </c>
      <c r="O1435" s="16">
        <v>156</v>
      </c>
      <c r="P1435" s="13">
        <v>185640</v>
      </c>
      <c r="Q1435" s="16">
        <v>66</v>
      </c>
      <c r="R1435" s="13">
        <v>78540</v>
      </c>
      <c r="S1435" s="16">
        <v>100.02</v>
      </c>
      <c r="T1435" s="13">
        <v>119023.8</v>
      </c>
      <c r="U1435" s="16">
        <v>0</v>
      </c>
      <c r="V1435" s="13">
        <v>0</v>
      </c>
    </row>
    <row r="1436" spans="1:22" ht="15" customHeight="1" x14ac:dyDescent="0.25">
      <c r="A1436" s="5" t="s">
        <v>2904</v>
      </c>
      <c r="B1436" s="6" t="s">
        <v>2905</v>
      </c>
      <c r="C1436" s="5" t="s">
        <v>2906</v>
      </c>
      <c r="D1436" s="6"/>
      <c r="E1436" s="6" t="s">
        <v>527</v>
      </c>
      <c r="F1436" s="229">
        <v>1280</v>
      </c>
      <c r="I1436" s="16">
        <v>59</v>
      </c>
      <c r="J1436" s="13">
        <v>75520</v>
      </c>
      <c r="K1436" s="16">
        <v>100</v>
      </c>
      <c r="L1436" s="13">
        <v>128000</v>
      </c>
      <c r="M1436" s="16">
        <v>100</v>
      </c>
      <c r="N1436" s="171">
        <v>128000</v>
      </c>
      <c r="O1436" s="16">
        <v>133</v>
      </c>
      <c r="P1436" s="13">
        <v>170240</v>
      </c>
      <c r="Q1436" s="16">
        <v>55</v>
      </c>
      <c r="R1436" s="13">
        <v>70400</v>
      </c>
      <c r="S1436" s="16">
        <v>90.02</v>
      </c>
      <c r="T1436" s="13">
        <v>115225.60000000001</v>
      </c>
      <c r="U1436" s="16">
        <v>0</v>
      </c>
      <c r="V1436" s="13">
        <v>0</v>
      </c>
    </row>
    <row r="1437" spans="1:22" ht="15" customHeight="1" x14ac:dyDescent="0.25">
      <c r="A1437" s="5" t="s">
        <v>2907</v>
      </c>
      <c r="B1437" s="6" t="s">
        <v>2908</v>
      </c>
      <c r="C1437" s="5" t="s">
        <v>2909</v>
      </c>
      <c r="D1437" s="6"/>
      <c r="E1437" s="6" t="s">
        <v>527</v>
      </c>
      <c r="F1437" s="229">
        <v>260</v>
      </c>
      <c r="I1437" s="16">
        <v>67</v>
      </c>
      <c r="J1437" s="13">
        <v>17420</v>
      </c>
      <c r="K1437" s="16">
        <v>80</v>
      </c>
      <c r="L1437" s="13">
        <v>20800</v>
      </c>
      <c r="M1437" s="16">
        <v>80</v>
      </c>
      <c r="N1437" s="171">
        <v>20800</v>
      </c>
      <c r="O1437" s="16">
        <v>122</v>
      </c>
      <c r="P1437" s="13">
        <v>31720</v>
      </c>
      <c r="Q1437" s="16">
        <v>44</v>
      </c>
      <c r="R1437" s="13">
        <v>11440</v>
      </c>
      <c r="S1437" s="16">
        <v>70.02</v>
      </c>
      <c r="T1437" s="13">
        <v>18205.2</v>
      </c>
      <c r="U1437" s="16">
        <v>0</v>
      </c>
      <c r="V1437" s="13">
        <v>0</v>
      </c>
    </row>
    <row r="1438" spans="1:22" ht="15" customHeight="1" x14ac:dyDescent="0.25">
      <c r="A1438" s="5" t="s">
        <v>2910</v>
      </c>
      <c r="B1438" s="6" t="s">
        <v>2911</v>
      </c>
      <c r="C1438" s="5" t="s">
        <v>2912</v>
      </c>
      <c r="D1438" s="6"/>
      <c r="E1438" s="6" t="s">
        <v>527</v>
      </c>
      <c r="F1438" s="229">
        <v>20730</v>
      </c>
      <c r="I1438" s="16">
        <v>8</v>
      </c>
      <c r="J1438" s="13">
        <v>165840</v>
      </c>
      <c r="K1438" s="16">
        <v>12</v>
      </c>
      <c r="L1438" s="13">
        <v>248760</v>
      </c>
      <c r="M1438" s="16">
        <v>12</v>
      </c>
      <c r="N1438" s="171">
        <v>248760</v>
      </c>
      <c r="O1438" s="16">
        <v>30</v>
      </c>
      <c r="P1438" s="13">
        <v>621900</v>
      </c>
      <c r="Q1438" s="16">
        <v>28</v>
      </c>
      <c r="R1438" s="13">
        <v>580440</v>
      </c>
      <c r="S1438" s="16">
        <v>12</v>
      </c>
      <c r="T1438" s="13">
        <v>248760</v>
      </c>
      <c r="U1438" s="16">
        <v>0</v>
      </c>
      <c r="V1438" s="13">
        <v>0</v>
      </c>
    </row>
    <row r="1439" spans="1:22" ht="15" customHeight="1" x14ac:dyDescent="0.25">
      <c r="A1439" s="5" t="s">
        <v>2913</v>
      </c>
      <c r="B1439" s="6" t="s">
        <v>2914</v>
      </c>
      <c r="C1439" s="5" t="s">
        <v>2915</v>
      </c>
      <c r="D1439" s="6"/>
      <c r="E1439" s="6" t="s">
        <v>504</v>
      </c>
      <c r="F1439" s="229">
        <v>1</v>
      </c>
      <c r="I1439" s="16">
        <v>132000</v>
      </c>
      <c r="J1439" s="13">
        <v>132000</v>
      </c>
      <c r="K1439" s="16">
        <v>100000</v>
      </c>
      <c r="L1439" s="13">
        <v>100000</v>
      </c>
      <c r="M1439" s="16">
        <v>100000</v>
      </c>
      <c r="N1439" s="171">
        <v>100000</v>
      </c>
      <c r="O1439" s="16">
        <v>669900</v>
      </c>
      <c r="P1439" s="13">
        <v>669900</v>
      </c>
      <c r="Q1439" s="16">
        <v>165000</v>
      </c>
      <c r="R1439" s="13">
        <v>165000</v>
      </c>
      <c r="S1439" s="16">
        <v>250054.02</v>
      </c>
      <c r="T1439" s="13">
        <v>250054.02</v>
      </c>
      <c r="U1439" s="16">
        <v>0</v>
      </c>
      <c r="V1439" s="13">
        <v>0</v>
      </c>
    </row>
    <row r="1440" spans="1:22" ht="15" customHeight="1" x14ac:dyDescent="0.25">
      <c r="A1440" s="5" t="s">
        <v>2916</v>
      </c>
      <c r="B1440" s="6" t="s">
        <v>2917</v>
      </c>
      <c r="C1440" s="5" t="s">
        <v>2918</v>
      </c>
      <c r="D1440" s="6"/>
      <c r="E1440" s="6" t="s">
        <v>447</v>
      </c>
      <c r="F1440" s="229">
        <v>1</v>
      </c>
      <c r="I1440" s="16">
        <v>18924</v>
      </c>
      <c r="J1440" s="13">
        <v>18924</v>
      </c>
      <c r="K1440" s="16">
        <v>10000</v>
      </c>
      <c r="L1440" s="13">
        <v>10000</v>
      </c>
      <c r="M1440" s="16">
        <v>10000</v>
      </c>
      <c r="N1440" s="171">
        <v>10000</v>
      </c>
      <c r="O1440" s="16">
        <v>32918</v>
      </c>
      <c r="P1440" s="13">
        <v>32918</v>
      </c>
      <c r="Q1440" s="16">
        <v>55000</v>
      </c>
      <c r="R1440" s="13">
        <v>55000</v>
      </c>
      <c r="S1440" s="16">
        <v>50010.8</v>
      </c>
      <c r="T1440" s="13">
        <v>50010.8</v>
      </c>
      <c r="U1440" s="16">
        <v>0</v>
      </c>
      <c r="V1440" s="13">
        <v>0</v>
      </c>
    </row>
    <row r="1441" spans="1:22" ht="15" customHeight="1" x14ac:dyDescent="0.25">
      <c r="A1441" s="1"/>
      <c r="B1441" s="4" t="s">
        <v>32</v>
      </c>
      <c r="C1441" s="8" t="s">
        <v>33</v>
      </c>
      <c r="I1441" s="245"/>
      <c r="J1441" s="245"/>
      <c r="K1441" s="245"/>
      <c r="L1441" s="245"/>
      <c r="M1441" s="245"/>
      <c r="N1441" s="245"/>
      <c r="O1441" s="245"/>
      <c r="P1441" s="245"/>
      <c r="Q1441" s="245"/>
      <c r="R1441" s="245"/>
      <c r="S1441" s="245"/>
      <c r="T1441" s="245"/>
      <c r="U1441" s="245"/>
      <c r="V1441" s="245"/>
    </row>
    <row r="1442" spans="1:22" ht="15" customHeight="1" x14ac:dyDescent="0.25">
      <c r="A1442" s="5" t="s">
        <v>2919</v>
      </c>
      <c r="B1442" s="6" t="s">
        <v>35</v>
      </c>
      <c r="C1442" s="5" t="s">
        <v>486</v>
      </c>
      <c r="I1442" s="245"/>
      <c r="J1442" s="245"/>
      <c r="K1442" s="245"/>
      <c r="L1442" s="245"/>
      <c r="M1442" s="245"/>
      <c r="N1442" s="245"/>
      <c r="O1442" s="245"/>
      <c r="P1442" s="245"/>
      <c r="Q1442" s="245"/>
      <c r="R1442" s="245"/>
      <c r="S1442" s="245"/>
      <c r="T1442" s="245"/>
      <c r="U1442" s="245"/>
      <c r="V1442" s="245"/>
    </row>
    <row r="1443" spans="1:22" ht="45" customHeight="1" x14ac:dyDescent="0.25">
      <c r="A1443" s="1"/>
      <c r="B1443" s="4" t="s">
        <v>68</v>
      </c>
      <c r="C1443" s="8" t="s">
        <v>69</v>
      </c>
      <c r="D1443" s="4" t="s">
        <v>70</v>
      </c>
      <c r="E1443" s="4" t="s">
        <v>71</v>
      </c>
      <c r="F1443" s="228" t="s">
        <v>72</v>
      </c>
      <c r="I1443" s="14" t="s">
        <v>73</v>
      </c>
      <c r="J1443" s="15" t="s">
        <v>28</v>
      </c>
      <c r="K1443" s="14" t="s">
        <v>73</v>
      </c>
      <c r="L1443" s="15" t="s">
        <v>28</v>
      </c>
      <c r="M1443" s="14" t="s">
        <v>73</v>
      </c>
      <c r="N1443" s="172" t="s">
        <v>28</v>
      </c>
      <c r="O1443" s="14" t="s">
        <v>73</v>
      </c>
      <c r="P1443" s="15" t="s">
        <v>28</v>
      </c>
      <c r="Q1443" s="14" t="s">
        <v>73</v>
      </c>
      <c r="R1443" s="15" t="s">
        <v>28</v>
      </c>
      <c r="S1443" s="14" t="s">
        <v>73</v>
      </c>
      <c r="T1443" s="15" t="s">
        <v>28</v>
      </c>
      <c r="U1443" s="14" t="s">
        <v>73</v>
      </c>
      <c r="V1443" s="15" t="s">
        <v>28</v>
      </c>
    </row>
    <row r="1444" spans="1:22" ht="15" customHeight="1" x14ac:dyDescent="0.25">
      <c r="A1444" s="5" t="s">
        <v>2920</v>
      </c>
      <c r="B1444" s="6" t="s">
        <v>2921</v>
      </c>
      <c r="C1444" s="5" t="s">
        <v>489</v>
      </c>
      <c r="D1444" s="6"/>
      <c r="E1444" s="6" t="s">
        <v>275</v>
      </c>
      <c r="F1444" s="229">
        <v>1</v>
      </c>
      <c r="I1444" s="16">
        <v>262671</v>
      </c>
      <c r="J1444" s="13">
        <v>262671</v>
      </c>
      <c r="K1444" s="16">
        <v>0</v>
      </c>
      <c r="L1444" s="13">
        <v>0</v>
      </c>
      <c r="M1444" s="16">
        <v>0</v>
      </c>
      <c r="N1444" s="171">
        <v>0</v>
      </c>
      <c r="O1444" s="16">
        <v>0</v>
      </c>
      <c r="P1444" s="13">
        <v>0</v>
      </c>
      <c r="Q1444" s="16">
        <v>759000</v>
      </c>
      <c r="R1444" s="13">
        <v>759000</v>
      </c>
      <c r="S1444" s="16">
        <v>0</v>
      </c>
      <c r="T1444" s="13">
        <v>0</v>
      </c>
      <c r="U1444" s="16">
        <v>9681613.8300000001</v>
      </c>
      <c r="V1444" s="13">
        <v>9681613.8300000001</v>
      </c>
    </row>
    <row r="1445" spans="1:22" ht="15" customHeight="1" x14ac:dyDescent="0.25">
      <c r="A1445" s="1"/>
      <c r="B1445" s="4" t="s">
        <v>32</v>
      </c>
      <c r="C1445" s="8" t="s">
        <v>33</v>
      </c>
      <c r="I1445" s="245"/>
      <c r="J1445" s="245"/>
      <c r="K1445" s="245"/>
      <c r="L1445" s="245"/>
      <c r="M1445" s="245"/>
      <c r="N1445" s="245"/>
      <c r="O1445" s="245"/>
      <c r="P1445" s="245"/>
      <c r="Q1445" s="245"/>
      <c r="R1445" s="245"/>
      <c r="S1445" s="245"/>
      <c r="T1445" s="245"/>
      <c r="U1445" s="245"/>
      <c r="V1445" s="245"/>
    </row>
    <row r="1446" spans="1:22" ht="15" customHeight="1" x14ac:dyDescent="0.25">
      <c r="A1446" s="5" t="s">
        <v>2922</v>
      </c>
      <c r="B1446" s="6" t="s">
        <v>35</v>
      </c>
      <c r="C1446" s="5" t="s">
        <v>491</v>
      </c>
      <c r="I1446" s="245"/>
      <c r="J1446" s="245"/>
      <c r="K1446" s="245"/>
      <c r="L1446" s="245"/>
      <c r="M1446" s="245"/>
      <c r="N1446" s="245"/>
      <c r="O1446" s="245"/>
      <c r="P1446" s="245"/>
      <c r="Q1446" s="245"/>
      <c r="R1446" s="245"/>
      <c r="S1446" s="245"/>
      <c r="T1446" s="245"/>
      <c r="U1446" s="245"/>
      <c r="V1446" s="245"/>
    </row>
    <row r="1447" spans="1:22" x14ac:dyDescent="0.25">
      <c r="A1447" s="246" t="s">
        <v>2923</v>
      </c>
      <c r="B1447" s="246"/>
      <c r="C1447" s="246"/>
      <c r="D1447" s="247"/>
      <c r="E1447" s="247"/>
      <c r="F1447" s="246"/>
      <c r="I1447" s="12" t="s">
        <v>2924</v>
      </c>
      <c r="J1447" s="13">
        <v>7138857</v>
      </c>
      <c r="K1447" s="12" t="s">
        <v>2924</v>
      </c>
      <c r="L1447" s="13">
        <v>6560225</v>
      </c>
      <c r="M1447" s="12" t="s">
        <v>2924</v>
      </c>
      <c r="N1447" s="171">
        <v>6560225</v>
      </c>
      <c r="O1447" s="12" t="s">
        <v>2924</v>
      </c>
      <c r="P1447" s="13">
        <v>8087257</v>
      </c>
      <c r="Q1447" s="12" t="s">
        <v>2924</v>
      </c>
      <c r="R1447" s="13">
        <v>7825184</v>
      </c>
      <c r="S1447" s="12" t="s">
        <v>2924</v>
      </c>
      <c r="T1447" s="13">
        <v>8448768.2100000009</v>
      </c>
      <c r="U1447" s="12" t="s">
        <v>2924</v>
      </c>
      <c r="V1447" s="13">
        <v>11758645.800000001</v>
      </c>
    </row>
    <row r="1448" spans="1:22" ht="15" customHeight="1" x14ac:dyDescent="0.25">
      <c r="A1448" s="1"/>
      <c r="B1448" s="4" t="s">
        <v>32</v>
      </c>
      <c r="C1448" s="8" t="s">
        <v>33</v>
      </c>
      <c r="I1448" s="245"/>
      <c r="J1448" s="245"/>
      <c r="K1448" s="245"/>
      <c r="L1448" s="245"/>
      <c r="M1448" s="245"/>
      <c r="N1448" s="245"/>
      <c r="O1448" s="245"/>
      <c r="P1448" s="245"/>
      <c r="Q1448" s="245"/>
      <c r="R1448" s="245"/>
      <c r="S1448" s="245"/>
      <c r="T1448" s="245"/>
      <c r="U1448" s="245"/>
      <c r="V1448" s="245"/>
    </row>
    <row r="1449" spans="1:22" ht="15" customHeight="1" x14ac:dyDescent="0.25">
      <c r="A1449" s="5" t="s">
        <v>2925</v>
      </c>
      <c r="B1449" s="6" t="s">
        <v>35</v>
      </c>
      <c r="C1449" s="5" t="s">
        <v>2926</v>
      </c>
      <c r="I1449" s="245"/>
      <c r="J1449" s="245"/>
      <c r="K1449" s="245"/>
      <c r="L1449" s="245"/>
      <c r="M1449" s="245"/>
      <c r="N1449" s="245"/>
      <c r="O1449" s="245"/>
      <c r="P1449" s="245"/>
      <c r="Q1449" s="245"/>
      <c r="R1449" s="245"/>
      <c r="S1449" s="245"/>
      <c r="T1449" s="245"/>
      <c r="U1449" s="245"/>
      <c r="V1449" s="245"/>
    </row>
    <row r="1450" spans="1:22" ht="15" customHeight="1" x14ac:dyDescent="0.25">
      <c r="A1450" s="5" t="s">
        <v>2927</v>
      </c>
      <c r="B1450" s="6" t="s">
        <v>35</v>
      </c>
      <c r="C1450" s="5" t="s">
        <v>2928</v>
      </c>
      <c r="I1450" s="245"/>
      <c r="J1450" s="245"/>
      <c r="K1450" s="245"/>
      <c r="L1450" s="245"/>
      <c r="M1450" s="245"/>
      <c r="N1450" s="245"/>
      <c r="O1450" s="245"/>
      <c r="P1450" s="245"/>
      <c r="Q1450" s="245"/>
      <c r="R1450" s="245"/>
      <c r="S1450" s="245"/>
      <c r="T1450" s="245"/>
      <c r="U1450" s="245"/>
      <c r="V1450" s="245"/>
    </row>
    <row r="1451" spans="1:22" ht="45" customHeight="1" x14ac:dyDescent="0.25">
      <c r="A1451" s="1"/>
      <c r="B1451" s="4" t="s">
        <v>68</v>
      </c>
      <c r="C1451" s="8" t="s">
        <v>69</v>
      </c>
      <c r="D1451" s="4" t="s">
        <v>70</v>
      </c>
      <c r="E1451" s="4" t="s">
        <v>71</v>
      </c>
      <c r="F1451" s="228" t="s">
        <v>72</v>
      </c>
      <c r="I1451" s="14" t="s">
        <v>73</v>
      </c>
      <c r="J1451" s="15" t="s">
        <v>28</v>
      </c>
      <c r="K1451" s="14" t="s">
        <v>73</v>
      </c>
      <c r="L1451" s="15" t="s">
        <v>28</v>
      </c>
      <c r="M1451" s="14" t="s">
        <v>73</v>
      </c>
      <c r="N1451" s="172" t="s">
        <v>28</v>
      </c>
      <c r="O1451" s="14" t="s">
        <v>73</v>
      </c>
      <c r="P1451" s="15" t="s">
        <v>28</v>
      </c>
      <c r="Q1451" s="14" t="s">
        <v>73</v>
      </c>
      <c r="R1451" s="15" t="s">
        <v>28</v>
      </c>
      <c r="S1451" s="14" t="s">
        <v>73</v>
      </c>
      <c r="T1451" s="15" t="s">
        <v>28</v>
      </c>
      <c r="U1451" s="14" t="s">
        <v>73</v>
      </c>
      <c r="V1451" s="15" t="s">
        <v>28</v>
      </c>
    </row>
    <row r="1452" spans="1:22" ht="15" customHeight="1" x14ac:dyDescent="0.25">
      <c r="A1452" s="5" t="s">
        <v>2929</v>
      </c>
      <c r="B1452" s="6" t="s">
        <v>2930</v>
      </c>
      <c r="C1452" s="5" t="s">
        <v>2931</v>
      </c>
      <c r="D1452" s="6"/>
      <c r="E1452" s="6" t="s">
        <v>527</v>
      </c>
      <c r="F1452" s="229">
        <v>17640</v>
      </c>
      <c r="I1452" s="16">
        <v>54</v>
      </c>
      <c r="J1452" s="13">
        <v>952560</v>
      </c>
      <c r="K1452" s="16">
        <v>80</v>
      </c>
      <c r="L1452" s="13">
        <v>1411200</v>
      </c>
      <c r="M1452" s="16">
        <v>80</v>
      </c>
      <c r="N1452" s="171">
        <v>1411200</v>
      </c>
      <c r="O1452" s="16">
        <v>99</v>
      </c>
      <c r="P1452" s="13">
        <v>1746360</v>
      </c>
      <c r="Q1452" s="16">
        <v>127</v>
      </c>
      <c r="R1452" s="13">
        <v>2240280</v>
      </c>
      <c r="S1452" s="16">
        <v>51.09</v>
      </c>
      <c r="T1452" s="13">
        <v>901227.6</v>
      </c>
      <c r="U1452" s="16">
        <v>0</v>
      </c>
      <c r="V1452" s="13">
        <v>0</v>
      </c>
    </row>
    <row r="1453" spans="1:22" ht="15" customHeight="1" x14ac:dyDescent="0.25">
      <c r="A1453" s="5" t="s">
        <v>2932</v>
      </c>
      <c r="B1453" s="6" t="s">
        <v>2933</v>
      </c>
      <c r="C1453" s="5" t="s">
        <v>2934</v>
      </c>
      <c r="D1453" s="6"/>
      <c r="E1453" s="6" t="s">
        <v>527</v>
      </c>
      <c r="F1453" s="229">
        <v>4128</v>
      </c>
      <c r="I1453" s="16">
        <v>44</v>
      </c>
      <c r="J1453" s="13">
        <v>181632</v>
      </c>
      <c r="K1453" s="16">
        <v>58</v>
      </c>
      <c r="L1453" s="13">
        <v>239424</v>
      </c>
      <c r="M1453" s="16">
        <v>58</v>
      </c>
      <c r="N1453" s="171">
        <v>239424</v>
      </c>
      <c r="O1453" s="16">
        <v>64</v>
      </c>
      <c r="P1453" s="13">
        <v>264192</v>
      </c>
      <c r="Q1453" s="16">
        <v>105</v>
      </c>
      <c r="R1453" s="13">
        <v>433440</v>
      </c>
      <c r="S1453" s="16">
        <v>43.93</v>
      </c>
      <c r="T1453" s="13">
        <v>181343.04</v>
      </c>
      <c r="U1453" s="16">
        <v>0</v>
      </c>
      <c r="V1453" s="13">
        <v>0</v>
      </c>
    </row>
    <row r="1454" spans="1:22" ht="15" customHeight="1" x14ac:dyDescent="0.25">
      <c r="A1454" s="1"/>
      <c r="B1454" s="4" t="s">
        <v>32</v>
      </c>
      <c r="C1454" s="8" t="s">
        <v>33</v>
      </c>
      <c r="I1454" s="245"/>
      <c r="J1454" s="245"/>
      <c r="K1454" s="245"/>
      <c r="L1454" s="245"/>
      <c r="M1454" s="245"/>
      <c r="N1454" s="245"/>
      <c r="O1454" s="245"/>
      <c r="P1454" s="245"/>
      <c r="Q1454" s="245"/>
      <c r="R1454" s="245"/>
      <c r="S1454" s="245"/>
      <c r="T1454" s="245"/>
      <c r="U1454" s="245"/>
      <c r="V1454" s="245"/>
    </row>
    <row r="1455" spans="1:22" ht="15" customHeight="1" x14ac:dyDescent="0.25">
      <c r="A1455" s="5" t="s">
        <v>2935</v>
      </c>
      <c r="B1455" s="6" t="s">
        <v>35</v>
      </c>
      <c r="C1455" s="5" t="s">
        <v>2936</v>
      </c>
      <c r="I1455" s="245"/>
      <c r="J1455" s="245"/>
      <c r="K1455" s="245"/>
      <c r="L1455" s="245"/>
      <c r="M1455" s="245"/>
      <c r="N1455" s="245"/>
      <c r="O1455" s="245"/>
      <c r="P1455" s="245"/>
      <c r="Q1455" s="245"/>
      <c r="R1455" s="245"/>
      <c r="S1455" s="245"/>
      <c r="T1455" s="245"/>
      <c r="U1455" s="245"/>
      <c r="V1455" s="245"/>
    </row>
    <row r="1456" spans="1:22" ht="15" customHeight="1" x14ac:dyDescent="0.25">
      <c r="A1456" s="5" t="s">
        <v>2937</v>
      </c>
      <c r="B1456" s="6" t="s">
        <v>35</v>
      </c>
      <c r="C1456" s="5" t="s">
        <v>2938</v>
      </c>
      <c r="I1456" s="245"/>
      <c r="J1456" s="245"/>
      <c r="K1456" s="245"/>
      <c r="L1456" s="245"/>
      <c r="M1456" s="245"/>
      <c r="N1456" s="245"/>
      <c r="O1456" s="245"/>
      <c r="P1456" s="245"/>
      <c r="Q1456" s="245"/>
      <c r="R1456" s="245"/>
      <c r="S1456" s="245"/>
      <c r="T1456" s="245"/>
      <c r="U1456" s="245"/>
      <c r="V1456" s="245"/>
    </row>
    <row r="1457" spans="1:22" ht="15" customHeight="1" x14ac:dyDescent="0.25">
      <c r="A1457" s="5" t="s">
        <v>2939</v>
      </c>
      <c r="B1457" s="6" t="s">
        <v>35</v>
      </c>
      <c r="C1457" s="5" t="s">
        <v>2940</v>
      </c>
      <c r="I1457" s="245"/>
      <c r="J1457" s="245"/>
      <c r="K1457" s="245"/>
      <c r="L1457" s="245"/>
      <c r="M1457" s="245"/>
      <c r="N1457" s="245"/>
      <c r="O1457" s="245"/>
      <c r="P1457" s="245"/>
      <c r="Q1457" s="245"/>
      <c r="R1457" s="245"/>
      <c r="S1457" s="245"/>
      <c r="T1457" s="245"/>
      <c r="U1457" s="245"/>
      <c r="V1457" s="245"/>
    </row>
    <row r="1458" spans="1:22" ht="45" customHeight="1" x14ac:dyDescent="0.25">
      <c r="A1458" s="1"/>
      <c r="B1458" s="4" t="s">
        <v>68</v>
      </c>
      <c r="C1458" s="8" t="s">
        <v>69</v>
      </c>
      <c r="D1458" s="4" t="s">
        <v>70</v>
      </c>
      <c r="E1458" s="4" t="s">
        <v>71</v>
      </c>
      <c r="F1458" s="228" t="s">
        <v>72</v>
      </c>
      <c r="I1458" s="14" t="s">
        <v>73</v>
      </c>
      <c r="J1458" s="15" t="s">
        <v>28</v>
      </c>
      <c r="K1458" s="14" t="s">
        <v>73</v>
      </c>
      <c r="L1458" s="15" t="s">
        <v>28</v>
      </c>
      <c r="M1458" s="14" t="s">
        <v>73</v>
      </c>
      <c r="N1458" s="172" t="s">
        <v>28</v>
      </c>
      <c r="O1458" s="14" t="s">
        <v>73</v>
      </c>
      <c r="P1458" s="15" t="s">
        <v>28</v>
      </c>
      <c r="Q1458" s="14" t="s">
        <v>73</v>
      </c>
      <c r="R1458" s="15" t="s">
        <v>28</v>
      </c>
      <c r="S1458" s="14" t="s">
        <v>73</v>
      </c>
      <c r="T1458" s="15" t="s">
        <v>28</v>
      </c>
      <c r="U1458" s="14" t="s">
        <v>73</v>
      </c>
      <c r="V1458" s="15" t="s">
        <v>28</v>
      </c>
    </row>
    <row r="1459" spans="1:22" ht="15" customHeight="1" x14ac:dyDescent="0.25">
      <c r="A1459" s="5" t="s">
        <v>2941</v>
      </c>
      <c r="B1459" s="6" t="s">
        <v>2942</v>
      </c>
      <c r="C1459" s="5" t="s">
        <v>2943</v>
      </c>
      <c r="D1459" s="6"/>
      <c r="E1459" s="6" t="s">
        <v>504</v>
      </c>
      <c r="F1459" s="229">
        <v>287</v>
      </c>
      <c r="I1459" s="16">
        <v>2517</v>
      </c>
      <c r="J1459" s="13">
        <v>722379</v>
      </c>
      <c r="K1459" s="16">
        <v>3000</v>
      </c>
      <c r="L1459" s="13">
        <v>861000</v>
      </c>
      <c r="M1459" s="16">
        <v>3000</v>
      </c>
      <c r="N1459" s="171">
        <v>861000</v>
      </c>
      <c r="O1459" s="16">
        <v>2143</v>
      </c>
      <c r="P1459" s="13">
        <v>615041</v>
      </c>
      <c r="Q1459" s="16">
        <v>1958</v>
      </c>
      <c r="R1459" s="13">
        <v>561946</v>
      </c>
      <c r="S1459" s="16">
        <v>2809.75</v>
      </c>
      <c r="T1459" s="13">
        <v>806398.25</v>
      </c>
      <c r="U1459" s="16">
        <v>0</v>
      </c>
      <c r="V1459" s="13">
        <v>0</v>
      </c>
    </row>
    <row r="1460" spans="1:22" ht="15" customHeight="1" x14ac:dyDescent="0.25">
      <c r="A1460" s="5" t="s">
        <v>2944</v>
      </c>
      <c r="B1460" s="6" t="s">
        <v>2945</v>
      </c>
      <c r="C1460" s="5" t="s">
        <v>2946</v>
      </c>
      <c r="D1460" s="6"/>
      <c r="E1460" s="6" t="s">
        <v>504</v>
      </c>
      <c r="F1460" s="229">
        <v>313</v>
      </c>
      <c r="I1460" s="16">
        <v>1370</v>
      </c>
      <c r="J1460" s="13">
        <v>428810</v>
      </c>
      <c r="K1460" s="16">
        <v>1891</v>
      </c>
      <c r="L1460" s="13">
        <v>591883</v>
      </c>
      <c r="M1460" s="16">
        <v>1891</v>
      </c>
      <c r="N1460" s="171">
        <v>591883</v>
      </c>
      <c r="O1460" s="16">
        <v>1023</v>
      </c>
      <c r="P1460" s="13">
        <v>320199</v>
      </c>
      <c r="Q1460" s="16">
        <v>891</v>
      </c>
      <c r="R1460" s="13">
        <v>278883</v>
      </c>
      <c r="S1460" s="16">
        <v>1185.2</v>
      </c>
      <c r="T1460" s="13">
        <v>370967.6</v>
      </c>
      <c r="U1460" s="16">
        <v>0</v>
      </c>
      <c r="V1460" s="13">
        <v>0</v>
      </c>
    </row>
    <row r="1461" spans="1:22" ht="15" customHeight="1" x14ac:dyDescent="0.25">
      <c r="A1461" s="5" t="s">
        <v>2947</v>
      </c>
      <c r="B1461" s="6" t="s">
        <v>2948</v>
      </c>
      <c r="C1461" s="5" t="s">
        <v>2949</v>
      </c>
      <c r="D1461" s="6"/>
      <c r="E1461" s="6" t="s">
        <v>504</v>
      </c>
      <c r="F1461" s="229">
        <v>306</v>
      </c>
      <c r="I1461" s="16">
        <v>372</v>
      </c>
      <c r="J1461" s="13">
        <v>113832</v>
      </c>
      <c r="K1461" s="16">
        <v>644</v>
      </c>
      <c r="L1461" s="13">
        <v>197064</v>
      </c>
      <c r="M1461" s="16">
        <v>644</v>
      </c>
      <c r="N1461" s="171">
        <v>197064</v>
      </c>
      <c r="O1461" s="16">
        <v>762</v>
      </c>
      <c r="P1461" s="13">
        <v>233172</v>
      </c>
      <c r="Q1461" s="16">
        <v>644</v>
      </c>
      <c r="R1461" s="13">
        <v>197064</v>
      </c>
      <c r="S1461" s="16">
        <v>459.78</v>
      </c>
      <c r="T1461" s="13">
        <v>140692.68</v>
      </c>
      <c r="U1461" s="16">
        <v>0</v>
      </c>
      <c r="V1461" s="13">
        <v>0</v>
      </c>
    </row>
    <row r="1462" spans="1:22" ht="15" customHeight="1" x14ac:dyDescent="0.25">
      <c r="A1462" s="1"/>
      <c r="B1462" s="4" t="s">
        <v>32</v>
      </c>
      <c r="C1462" s="8" t="s">
        <v>33</v>
      </c>
      <c r="I1462" s="245"/>
      <c r="J1462" s="245"/>
      <c r="K1462" s="245"/>
      <c r="L1462" s="245"/>
      <c r="M1462" s="245"/>
      <c r="N1462" s="245"/>
      <c r="O1462" s="245"/>
      <c r="P1462" s="245"/>
      <c r="Q1462" s="245"/>
      <c r="R1462" s="245"/>
      <c r="S1462" s="245"/>
      <c r="T1462" s="245"/>
      <c r="U1462" s="245"/>
      <c r="V1462" s="245"/>
    </row>
    <row r="1463" spans="1:22" ht="15" customHeight="1" x14ac:dyDescent="0.25">
      <c r="A1463" s="5" t="s">
        <v>2950</v>
      </c>
      <c r="B1463" s="6" t="s">
        <v>35</v>
      </c>
      <c r="C1463" s="5" t="s">
        <v>2951</v>
      </c>
      <c r="I1463" s="245"/>
      <c r="J1463" s="245"/>
      <c r="K1463" s="245"/>
      <c r="L1463" s="245"/>
      <c r="M1463" s="245"/>
      <c r="N1463" s="245"/>
      <c r="O1463" s="245"/>
      <c r="P1463" s="245"/>
      <c r="Q1463" s="245"/>
      <c r="R1463" s="245"/>
      <c r="S1463" s="245"/>
      <c r="T1463" s="245"/>
      <c r="U1463" s="245"/>
      <c r="V1463" s="245"/>
    </row>
    <row r="1464" spans="1:22" ht="45" customHeight="1" x14ac:dyDescent="0.25">
      <c r="A1464" s="1"/>
      <c r="B1464" s="4" t="s">
        <v>68</v>
      </c>
      <c r="C1464" s="8" t="s">
        <v>69</v>
      </c>
      <c r="D1464" s="4" t="s">
        <v>70</v>
      </c>
      <c r="E1464" s="4" t="s">
        <v>71</v>
      </c>
      <c r="F1464" s="228" t="s">
        <v>72</v>
      </c>
      <c r="I1464" s="14" t="s">
        <v>73</v>
      </c>
      <c r="J1464" s="15" t="s">
        <v>28</v>
      </c>
      <c r="K1464" s="14" t="s">
        <v>73</v>
      </c>
      <c r="L1464" s="15" t="s">
        <v>28</v>
      </c>
      <c r="M1464" s="14" t="s">
        <v>73</v>
      </c>
      <c r="N1464" s="172" t="s">
        <v>28</v>
      </c>
      <c r="O1464" s="14" t="s">
        <v>73</v>
      </c>
      <c r="P1464" s="15" t="s">
        <v>28</v>
      </c>
      <c r="Q1464" s="14" t="s">
        <v>73</v>
      </c>
      <c r="R1464" s="15" t="s">
        <v>28</v>
      </c>
      <c r="S1464" s="14" t="s">
        <v>73</v>
      </c>
      <c r="T1464" s="15" t="s">
        <v>28</v>
      </c>
      <c r="U1464" s="14" t="s">
        <v>73</v>
      </c>
      <c r="V1464" s="15" t="s">
        <v>28</v>
      </c>
    </row>
    <row r="1465" spans="1:22" ht="15" customHeight="1" x14ac:dyDescent="0.25">
      <c r="A1465" s="5" t="s">
        <v>2952</v>
      </c>
      <c r="B1465" s="6" t="s">
        <v>2953</v>
      </c>
      <c r="C1465" s="5" t="s">
        <v>2954</v>
      </c>
      <c r="D1465" s="6"/>
      <c r="E1465" s="6" t="s">
        <v>504</v>
      </c>
      <c r="F1465" s="229">
        <v>820</v>
      </c>
      <c r="I1465" s="16">
        <v>71</v>
      </c>
      <c r="J1465" s="13">
        <v>58220</v>
      </c>
      <c r="K1465" s="16">
        <v>242</v>
      </c>
      <c r="L1465" s="13">
        <v>198440</v>
      </c>
      <c r="M1465" s="16">
        <v>242</v>
      </c>
      <c r="N1465" s="171">
        <v>198440</v>
      </c>
      <c r="O1465" s="16">
        <v>266</v>
      </c>
      <c r="P1465" s="13">
        <v>218120</v>
      </c>
      <c r="Q1465" s="16">
        <v>242</v>
      </c>
      <c r="R1465" s="13">
        <v>198440</v>
      </c>
      <c r="S1465" s="16">
        <v>86.85</v>
      </c>
      <c r="T1465" s="13">
        <v>71217</v>
      </c>
      <c r="U1465" s="16">
        <v>0</v>
      </c>
      <c r="V1465" s="13">
        <v>0</v>
      </c>
    </row>
    <row r="1466" spans="1:22" ht="15" customHeight="1" x14ac:dyDescent="0.25">
      <c r="A1466" s="5" t="s">
        <v>2955</v>
      </c>
      <c r="B1466" s="6" t="s">
        <v>2956</v>
      </c>
      <c r="C1466" s="5" t="s">
        <v>2957</v>
      </c>
      <c r="D1466" s="6"/>
      <c r="E1466" s="6" t="s">
        <v>504</v>
      </c>
      <c r="F1466" s="229">
        <v>900</v>
      </c>
      <c r="I1466" s="16">
        <v>54</v>
      </c>
      <c r="J1466" s="13">
        <v>48600</v>
      </c>
      <c r="K1466" s="16">
        <v>198</v>
      </c>
      <c r="L1466" s="13">
        <v>178200</v>
      </c>
      <c r="M1466" s="16">
        <v>198</v>
      </c>
      <c r="N1466" s="171">
        <v>178200</v>
      </c>
      <c r="O1466" s="16">
        <v>220</v>
      </c>
      <c r="P1466" s="13">
        <v>198000</v>
      </c>
      <c r="Q1466" s="16">
        <v>198</v>
      </c>
      <c r="R1466" s="13">
        <v>178200</v>
      </c>
      <c r="S1466" s="16">
        <v>66.41</v>
      </c>
      <c r="T1466" s="13">
        <v>59769</v>
      </c>
      <c r="U1466" s="16">
        <v>0</v>
      </c>
      <c r="V1466" s="13">
        <v>0</v>
      </c>
    </row>
    <row r="1467" spans="1:22" ht="15" customHeight="1" x14ac:dyDescent="0.25">
      <c r="A1467" s="5" t="s">
        <v>2958</v>
      </c>
      <c r="B1467" s="6" t="s">
        <v>2959</v>
      </c>
      <c r="C1467" s="5" t="s">
        <v>2960</v>
      </c>
      <c r="D1467" s="6"/>
      <c r="E1467" s="6" t="s">
        <v>504</v>
      </c>
      <c r="F1467" s="229">
        <v>313</v>
      </c>
      <c r="I1467" s="16">
        <v>227</v>
      </c>
      <c r="J1467" s="13">
        <v>71051</v>
      </c>
      <c r="K1467" s="16">
        <v>512</v>
      </c>
      <c r="L1467" s="13">
        <v>160256</v>
      </c>
      <c r="M1467" s="16">
        <v>512</v>
      </c>
      <c r="N1467" s="171">
        <v>160256</v>
      </c>
      <c r="O1467" s="16">
        <v>549</v>
      </c>
      <c r="P1467" s="13">
        <v>171837</v>
      </c>
      <c r="Q1467" s="16">
        <v>512</v>
      </c>
      <c r="R1467" s="13">
        <v>160256</v>
      </c>
      <c r="S1467" s="16">
        <v>280.97000000000003</v>
      </c>
      <c r="T1467" s="13">
        <v>87943.61</v>
      </c>
      <c r="U1467" s="16">
        <v>0</v>
      </c>
      <c r="V1467" s="13">
        <v>0</v>
      </c>
    </row>
    <row r="1468" spans="1:22" ht="15" customHeight="1" x14ac:dyDescent="0.25">
      <c r="A1468" s="5" t="s">
        <v>2961</v>
      </c>
      <c r="B1468" s="6" t="s">
        <v>2962</v>
      </c>
      <c r="C1468" s="5" t="s">
        <v>2963</v>
      </c>
      <c r="D1468" s="6"/>
      <c r="E1468" s="6" t="s">
        <v>504</v>
      </c>
      <c r="F1468" s="229">
        <v>90</v>
      </c>
      <c r="I1468" s="16">
        <v>145</v>
      </c>
      <c r="J1468" s="13">
        <v>13050</v>
      </c>
      <c r="K1468" s="16">
        <v>534</v>
      </c>
      <c r="L1468" s="13">
        <v>48060</v>
      </c>
      <c r="M1468" s="16">
        <v>534</v>
      </c>
      <c r="N1468" s="171">
        <v>48060</v>
      </c>
      <c r="O1468" s="16">
        <v>572</v>
      </c>
      <c r="P1468" s="13">
        <v>51480</v>
      </c>
      <c r="Q1468" s="16">
        <v>534</v>
      </c>
      <c r="R1468" s="13">
        <v>48060</v>
      </c>
      <c r="S1468" s="16">
        <v>178.8</v>
      </c>
      <c r="T1468" s="13">
        <v>16092</v>
      </c>
      <c r="U1468" s="16">
        <v>0</v>
      </c>
      <c r="V1468" s="13">
        <v>0</v>
      </c>
    </row>
    <row r="1469" spans="1:22" ht="15" customHeight="1" x14ac:dyDescent="0.25">
      <c r="A1469" s="5" t="s">
        <v>2964</v>
      </c>
      <c r="B1469" s="6" t="s">
        <v>2965</v>
      </c>
      <c r="C1469" s="5" t="s">
        <v>2966</v>
      </c>
      <c r="D1469" s="6"/>
      <c r="E1469" s="6" t="s">
        <v>527</v>
      </c>
      <c r="F1469" s="229">
        <v>21000</v>
      </c>
      <c r="I1469" s="16">
        <v>5</v>
      </c>
      <c r="J1469" s="13">
        <v>105000</v>
      </c>
      <c r="K1469" s="16">
        <v>4</v>
      </c>
      <c r="L1469" s="13">
        <v>84000</v>
      </c>
      <c r="M1469" s="16">
        <v>4</v>
      </c>
      <c r="N1469" s="171">
        <v>84000</v>
      </c>
      <c r="O1469" s="16">
        <v>6</v>
      </c>
      <c r="P1469" s="13">
        <v>126000</v>
      </c>
      <c r="Q1469" s="16">
        <v>4</v>
      </c>
      <c r="R1469" s="13">
        <v>84000</v>
      </c>
      <c r="S1469" s="16">
        <v>5.1100000000000003</v>
      </c>
      <c r="T1469" s="13">
        <v>107310</v>
      </c>
      <c r="U1469" s="16">
        <v>0</v>
      </c>
      <c r="V1469" s="13">
        <v>0</v>
      </c>
    </row>
    <row r="1470" spans="1:22" ht="15" customHeight="1" x14ac:dyDescent="0.25">
      <c r="A1470" s="5" t="s">
        <v>2967</v>
      </c>
      <c r="B1470" s="6" t="s">
        <v>2968</v>
      </c>
      <c r="C1470" s="5" t="s">
        <v>2969</v>
      </c>
      <c r="D1470" s="6"/>
      <c r="E1470" s="6" t="s">
        <v>504</v>
      </c>
      <c r="F1470" s="229">
        <v>4</v>
      </c>
      <c r="I1470" s="16">
        <v>120</v>
      </c>
      <c r="J1470" s="13">
        <v>480</v>
      </c>
      <c r="K1470" s="16">
        <v>204</v>
      </c>
      <c r="L1470" s="13">
        <v>816</v>
      </c>
      <c r="M1470" s="16">
        <v>204</v>
      </c>
      <c r="N1470" s="171">
        <v>816</v>
      </c>
      <c r="O1470" s="16">
        <v>226</v>
      </c>
      <c r="P1470" s="13">
        <v>904</v>
      </c>
      <c r="Q1470" s="16">
        <v>204</v>
      </c>
      <c r="R1470" s="13">
        <v>816</v>
      </c>
      <c r="S1470" s="16">
        <v>148.15</v>
      </c>
      <c r="T1470" s="13">
        <v>592.6</v>
      </c>
      <c r="U1470" s="16">
        <v>0</v>
      </c>
      <c r="V1470" s="13">
        <v>0</v>
      </c>
    </row>
    <row r="1471" spans="1:22" ht="15" customHeight="1" x14ac:dyDescent="0.25">
      <c r="A1471" s="5" t="s">
        <v>2970</v>
      </c>
      <c r="B1471" s="6" t="s">
        <v>2971</v>
      </c>
      <c r="C1471" s="5" t="s">
        <v>2972</v>
      </c>
      <c r="D1471" s="6"/>
      <c r="E1471" s="6" t="s">
        <v>527</v>
      </c>
      <c r="F1471" s="229">
        <v>1250</v>
      </c>
      <c r="I1471" s="16">
        <v>289</v>
      </c>
      <c r="J1471" s="13">
        <v>361250</v>
      </c>
      <c r="K1471" s="16">
        <v>180</v>
      </c>
      <c r="L1471" s="13">
        <v>225000</v>
      </c>
      <c r="M1471" s="16">
        <v>180</v>
      </c>
      <c r="N1471" s="171">
        <v>225000</v>
      </c>
      <c r="O1471" s="16">
        <v>405</v>
      </c>
      <c r="P1471" s="13">
        <v>506250</v>
      </c>
      <c r="Q1471" s="16">
        <v>215</v>
      </c>
      <c r="R1471" s="13">
        <v>268750</v>
      </c>
      <c r="S1471" s="16">
        <v>102.17</v>
      </c>
      <c r="T1471" s="13">
        <v>127712.5</v>
      </c>
      <c r="U1471" s="16">
        <v>0</v>
      </c>
      <c r="V1471" s="13">
        <v>0</v>
      </c>
    </row>
    <row r="1472" spans="1:22" ht="15" customHeight="1" x14ac:dyDescent="0.25">
      <c r="A1472" s="1"/>
      <c r="B1472" s="4" t="s">
        <v>32</v>
      </c>
      <c r="C1472" s="8" t="s">
        <v>33</v>
      </c>
      <c r="I1472" s="245"/>
      <c r="J1472" s="245"/>
      <c r="K1472" s="245"/>
      <c r="L1472" s="245"/>
      <c r="M1472" s="245"/>
      <c r="N1472" s="245"/>
      <c r="O1472" s="245"/>
      <c r="P1472" s="245"/>
      <c r="Q1472" s="245"/>
      <c r="R1472" s="245"/>
      <c r="S1472" s="245"/>
      <c r="T1472" s="245"/>
      <c r="U1472" s="245"/>
      <c r="V1472" s="245"/>
    </row>
    <row r="1473" spans="1:22" ht="15" customHeight="1" x14ac:dyDescent="0.25">
      <c r="A1473" s="5" t="s">
        <v>2973</v>
      </c>
      <c r="B1473" s="6" t="s">
        <v>35</v>
      </c>
      <c r="C1473" s="5" t="s">
        <v>2974</v>
      </c>
      <c r="I1473" s="245"/>
      <c r="J1473" s="245"/>
      <c r="K1473" s="245"/>
      <c r="L1473" s="245"/>
      <c r="M1473" s="245"/>
      <c r="N1473" s="245"/>
      <c r="O1473" s="245"/>
      <c r="P1473" s="245"/>
      <c r="Q1473" s="245"/>
      <c r="R1473" s="245"/>
      <c r="S1473" s="245"/>
      <c r="T1473" s="245"/>
      <c r="U1473" s="245"/>
      <c r="V1473" s="245"/>
    </row>
    <row r="1474" spans="1:22" ht="45" customHeight="1" x14ac:dyDescent="0.25">
      <c r="A1474" s="1"/>
      <c r="B1474" s="4" t="s">
        <v>68</v>
      </c>
      <c r="C1474" s="8" t="s">
        <v>69</v>
      </c>
      <c r="D1474" s="4" t="s">
        <v>70</v>
      </c>
      <c r="E1474" s="4" t="s">
        <v>71</v>
      </c>
      <c r="F1474" s="228" t="s">
        <v>72</v>
      </c>
      <c r="I1474" s="14" t="s">
        <v>73</v>
      </c>
      <c r="J1474" s="15" t="s">
        <v>28</v>
      </c>
      <c r="K1474" s="14" t="s">
        <v>73</v>
      </c>
      <c r="L1474" s="15" t="s">
        <v>28</v>
      </c>
      <c r="M1474" s="14" t="s">
        <v>73</v>
      </c>
      <c r="N1474" s="172" t="s">
        <v>28</v>
      </c>
      <c r="O1474" s="14" t="s">
        <v>73</v>
      </c>
      <c r="P1474" s="15" t="s">
        <v>28</v>
      </c>
      <c r="Q1474" s="14" t="s">
        <v>73</v>
      </c>
      <c r="R1474" s="15" t="s">
        <v>28</v>
      </c>
      <c r="S1474" s="14" t="s">
        <v>73</v>
      </c>
      <c r="T1474" s="15" t="s">
        <v>28</v>
      </c>
      <c r="U1474" s="14" t="s">
        <v>73</v>
      </c>
      <c r="V1474" s="15" t="s">
        <v>28</v>
      </c>
    </row>
    <row r="1475" spans="1:22" ht="15" customHeight="1" x14ac:dyDescent="0.25">
      <c r="A1475" s="5" t="s">
        <v>2975</v>
      </c>
      <c r="B1475" s="6" t="s">
        <v>2976</v>
      </c>
      <c r="C1475" s="5" t="s">
        <v>2977</v>
      </c>
      <c r="D1475" s="6"/>
      <c r="E1475" s="6" t="s">
        <v>504</v>
      </c>
      <c r="F1475" s="229">
        <v>2</v>
      </c>
      <c r="I1475" s="16">
        <v>61875</v>
      </c>
      <c r="J1475" s="13">
        <v>123750</v>
      </c>
      <c r="K1475" s="16">
        <v>67375</v>
      </c>
      <c r="L1475" s="13">
        <v>134750</v>
      </c>
      <c r="M1475" s="16">
        <v>67375</v>
      </c>
      <c r="N1475" s="171">
        <v>134750</v>
      </c>
      <c r="O1475" s="16">
        <v>52033</v>
      </c>
      <c r="P1475" s="13">
        <v>104066</v>
      </c>
      <c r="Q1475" s="16">
        <v>48730</v>
      </c>
      <c r="R1475" s="13">
        <v>97460</v>
      </c>
      <c r="S1475" s="16">
        <v>76629.460000000006</v>
      </c>
      <c r="T1475" s="13">
        <v>153258.92000000001</v>
      </c>
      <c r="U1475" s="16">
        <v>0</v>
      </c>
      <c r="V1475" s="13">
        <v>0</v>
      </c>
    </row>
    <row r="1476" spans="1:22" ht="15" customHeight="1" x14ac:dyDescent="0.25">
      <c r="A1476" s="5" t="s">
        <v>2978</v>
      </c>
      <c r="B1476" s="6" t="s">
        <v>2979</v>
      </c>
      <c r="C1476" s="5" t="s">
        <v>2980</v>
      </c>
      <c r="D1476" s="6"/>
      <c r="E1476" s="6" t="s">
        <v>504</v>
      </c>
      <c r="F1476" s="229">
        <v>1</v>
      </c>
      <c r="I1476" s="16">
        <v>363000</v>
      </c>
      <c r="J1476" s="13">
        <v>363000</v>
      </c>
      <c r="K1476" s="16">
        <v>255200</v>
      </c>
      <c r="L1476" s="13">
        <v>255200</v>
      </c>
      <c r="M1476" s="16">
        <v>255200</v>
      </c>
      <c r="N1476" s="171">
        <v>255200</v>
      </c>
      <c r="O1476" s="16">
        <v>268827</v>
      </c>
      <c r="P1476" s="13">
        <v>268827</v>
      </c>
      <c r="Q1476" s="16">
        <v>255200</v>
      </c>
      <c r="R1476" s="13">
        <v>255200</v>
      </c>
      <c r="S1476" s="16">
        <v>449559.49</v>
      </c>
      <c r="T1476" s="13">
        <v>449559.49</v>
      </c>
      <c r="U1476" s="16">
        <v>0</v>
      </c>
      <c r="V1476" s="13">
        <v>0</v>
      </c>
    </row>
    <row r="1477" spans="1:22" ht="15" customHeight="1" x14ac:dyDescent="0.25">
      <c r="A1477" s="5" t="s">
        <v>2981</v>
      </c>
      <c r="B1477" s="6" t="s">
        <v>2982</v>
      </c>
      <c r="C1477" s="5" t="s">
        <v>2983</v>
      </c>
      <c r="D1477" s="6"/>
      <c r="E1477" s="6" t="s">
        <v>504</v>
      </c>
      <c r="F1477" s="229">
        <v>2</v>
      </c>
      <c r="I1477" s="16">
        <v>313500</v>
      </c>
      <c r="J1477" s="13">
        <v>627000</v>
      </c>
      <c r="K1477" s="16">
        <v>63800</v>
      </c>
      <c r="L1477" s="13">
        <v>127600</v>
      </c>
      <c r="M1477" s="16">
        <v>63800</v>
      </c>
      <c r="N1477" s="171">
        <v>127600</v>
      </c>
      <c r="O1477" s="16">
        <v>67857</v>
      </c>
      <c r="P1477" s="13">
        <v>135714</v>
      </c>
      <c r="Q1477" s="16">
        <v>63800</v>
      </c>
      <c r="R1477" s="13">
        <v>127600</v>
      </c>
      <c r="S1477" s="16">
        <v>388255.92</v>
      </c>
      <c r="T1477" s="13">
        <v>776511.84</v>
      </c>
      <c r="U1477" s="16">
        <v>0</v>
      </c>
      <c r="V1477" s="13">
        <v>0</v>
      </c>
    </row>
    <row r="1478" spans="1:22" ht="15" customHeight="1" x14ac:dyDescent="0.25">
      <c r="A1478" s="5" t="s">
        <v>2984</v>
      </c>
      <c r="B1478" s="6" t="s">
        <v>2985</v>
      </c>
      <c r="C1478" s="5" t="s">
        <v>2986</v>
      </c>
      <c r="D1478" s="6"/>
      <c r="E1478" s="6" t="s">
        <v>504</v>
      </c>
      <c r="F1478" s="229">
        <v>2</v>
      </c>
      <c r="I1478" s="16">
        <v>189750</v>
      </c>
      <c r="J1478" s="13">
        <v>379500</v>
      </c>
      <c r="K1478" s="16">
        <v>56100</v>
      </c>
      <c r="L1478" s="13">
        <v>112200</v>
      </c>
      <c r="M1478" s="16">
        <v>56100</v>
      </c>
      <c r="N1478" s="171">
        <v>112200</v>
      </c>
      <c r="O1478" s="16">
        <v>59772</v>
      </c>
      <c r="P1478" s="13">
        <v>119544</v>
      </c>
      <c r="Q1478" s="16">
        <v>56100</v>
      </c>
      <c r="R1478" s="13">
        <v>112200</v>
      </c>
      <c r="S1478" s="16">
        <v>234997</v>
      </c>
      <c r="T1478" s="13">
        <v>469994</v>
      </c>
      <c r="U1478" s="16">
        <v>0</v>
      </c>
      <c r="V1478" s="13">
        <v>0</v>
      </c>
    </row>
    <row r="1479" spans="1:22" ht="15" customHeight="1" x14ac:dyDescent="0.25">
      <c r="A1479" s="5" t="s">
        <v>2987</v>
      </c>
      <c r="B1479" s="6" t="s">
        <v>2988</v>
      </c>
      <c r="C1479" s="5" t="s">
        <v>2989</v>
      </c>
      <c r="D1479" s="6"/>
      <c r="E1479" s="6" t="s">
        <v>447</v>
      </c>
      <c r="F1479" s="229">
        <v>1</v>
      </c>
      <c r="I1479" s="16">
        <v>1113750</v>
      </c>
      <c r="J1479" s="13">
        <v>1113750</v>
      </c>
      <c r="K1479" s="16">
        <v>700000</v>
      </c>
      <c r="L1479" s="13">
        <v>700000</v>
      </c>
      <c r="M1479" s="16">
        <v>700000</v>
      </c>
      <c r="N1479" s="171">
        <v>700000</v>
      </c>
      <c r="O1479" s="16">
        <v>1645875</v>
      </c>
      <c r="P1479" s="13">
        <v>1645875</v>
      </c>
      <c r="Q1479" s="16">
        <v>1507000</v>
      </c>
      <c r="R1479" s="13">
        <v>1507000</v>
      </c>
      <c r="S1479" s="16">
        <v>2401056.34</v>
      </c>
      <c r="T1479" s="13">
        <v>2401056.34</v>
      </c>
      <c r="U1479" s="16">
        <v>0</v>
      </c>
      <c r="V1479" s="13">
        <v>0</v>
      </c>
    </row>
    <row r="1480" spans="1:22" ht="15" customHeight="1" x14ac:dyDescent="0.25">
      <c r="A1480" s="1"/>
      <c r="B1480" s="4" t="s">
        <v>32</v>
      </c>
      <c r="C1480" s="8" t="s">
        <v>33</v>
      </c>
      <c r="I1480" s="245"/>
      <c r="J1480" s="245"/>
      <c r="K1480" s="245"/>
      <c r="L1480" s="245"/>
      <c r="M1480" s="245"/>
      <c r="N1480" s="245"/>
      <c r="O1480" s="245"/>
      <c r="P1480" s="245"/>
      <c r="Q1480" s="245"/>
      <c r="R1480" s="245"/>
      <c r="S1480" s="245"/>
      <c r="T1480" s="245"/>
      <c r="U1480" s="245"/>
      <c r="V1480" s="245"/>
    </row>
    <row r="1481" spans="1:22" ht="15" customHeight="1" x14ac:dyDescent="0.25">
      <c r="A1481" s="5" t="s">
        <v>2990</v>
      </c>
      <c r="B1481" s="6" t="s">
        <v>35</v>
      </c>
      <c r="C1481" s="5" t="s">
        <v>2991</v>
      </c>
      <c r="I1481" s="245"/>
      <c r="J1481" s="245"/>
      <c r="K1481" s="245"/>
      <c r="L1481" s="245"/>
      <c r="M1481" s="245"/>
      <c r="N1481" s="245"/>
      <c r="O1481" s="245"/>
      <c r="P1481" s="245"/>
      <c r="Q1481" s="245"/>
      <c r="R1481" s="245"/>
      <c r="S1481" s="245"/>
      <c r="T1481" s="245"/>
      <c r="U1481" s="245"/>
      <c r="V1481" s="245"/>
    </row>
    <row r="1482" spans="1:22" ht="45" customHeight="1" x14ac:dyDescent="0.25">
      <c r="A1482" s="1"/>
      <c r="B1482" s="4" t="s">
        <v>68</v>
      </c>
      <c r="C1482" s="8" t="s">
        <v>69</v>
      </c>
      <c r="D1482" s="4" t="s">
        <v>70</v>
      </c>
      <c r="E1482" s="4" t="s">
        <v>71</v>
      </c>
      <c r="F1482" s="228" t="s">
        <v>72</v>
      </c>
      <c r="I1482" s="14" t="s">
        <v>73</v>
      </c>
      <c r="J1482" s="15" t="s">
        <v>28</v>
      </c>
      <c r="K1482" s="14" t="s">
        <v>73</v>
      </c>
      <c r="L1482" s="15" t="s">
        <v>28</v>
      </c>
      <c r="M1482" s="14" t="s">
        <v>73</v>
      </c>
      <c r="N1482" s="172" t="s">
        <v>28</v>
      </c>
      <c r="O1482" s="14" t="s">
        <v>73</v>
      </c>
      <c r="P1482" s="15" t="s">
        <v>28</v>
      </c>
      <c r="Q1482" s="14" t="s">
        <v>73</v>
      </c>
      <c r="R1482" s="15" t="s">
        <v>28</v>
      </c>
      <c r="S1482" s="14" t="s">
        <v>73</v>
      </c>
      <c r="T1482" s="15" t="s">
        <v>28</v>
      </c>
      <c r="U1482" s="14" t="s">
        <v>73</v>
      </c>
      <c r="V1482" s="15" t="s">
        <v>28</v>
      </c>
    </row>
    <row r="1483" spans="1:22" ht="15" customHeight="1" x14ac:dyDescent="0.25">
      <c r="A1483" s="5" t="s">
        <v>2992</v>
      </c>
      <c r="B1483" s="6" t="s">
        <v>2993</v>
      </c>
      <c r="C1483" s="5" t="s">
        <v>2994</v>
      </c>
      <c r="D1483" s="6"/>
      <c r="E1483" s="6" t="s">
        <v>504</v>
      </c>
      <c r="F1483" s="229">
        <v>2</v>
      </c>
      <c r="I1483" s="16">
        <v>1238</v>
      </c>
      <c r="J1483" s="13">
        <v>2476</v>
      </c>
      <c r="K1483" s="16">
        <v>1815</v>
      </c>
      <c r="L1483" s="13">
        <v>3630</v>
      </c>
      <c r="M1483" s="16">
        <v>1815</v>
      </c>
      <c r="N1483" s="171">
        <v>3630</v>
      </c>
      <c r="O1483" s="16">
        <v>2022</v>
      </c>
      <c r="P1483" s="13">
        <v>4044</v>
      </c>
      <c r="Q1483" s="16">
        <v>1815</v>
      </c>
      <c r="R1483" s="13">
        <v>3630</v>
      </c>
      <c r="S1483" s="16">
        <v>1532.59</v>
      </c>
      <c r="T1483" s="13">
        <v>3065.18</v>
      </c>
      <c r="U1483" s="16">
        <v>0</v>
      </c>
      <c r="V1483" s="13">
        <v>0</v>
      </c>
    </row>
    <row r="1484" spans="1:22" ht="15" customHeight="1" x14ac:dyDescent="0.25">
      <c r="A1484" s="5" t="s">
        <v>2995</v>
      </c>
      <c r="B1484" s="6" t="s">
        <v>2996</v>
      </c>
      <c r="C1484" s="5" t="s">
        <v>2997</v>
      </c>
      <c r="D1484" s="6"/>
      <c r="E1484" s="6" t="s">
        <v>504</v>
      </c>
      <c r="F1484" s="229">
        <v>2</v>
      </c>
      <c r="I1484" s="16">
        <v>619</v>
      </c>
      <c r="J1484" s="13">
        <v>1238</v>
      </c>
      <c r="K1484" s="16">
        <v>715</v>
      </c>
      <c r="L1484" s="13">
        <v>1430</v>
      </c>
      <c r="M1484" s="16">
        <v>715</v>
      </c>
      <c r="N1484" s="171">
        <v>1430</v>
      </c>
      <c r="O1484" s="16">
        <v>867</v>
      </c>
      <c r="P1484" s="13">
        <v>1734</v>
      </c>
      <c r="Q1484" s="16">
        <v>715</v>
      </c>
      <c r="R1484" s="13">
        <v>1430</v>
      </c>
      <c r="S1484" s="16">
        <v>766.29</v>
      </c>
      <c r="T1484" s="13">
        <v>1532.58</v>
      </c>
      <c r="U1484" s="16">
        <v>0</v>
      </c>
      <c r="V1484" s="13">
        <v>0</v>
      </c>
    </row>
    <row r="1485" spans="1:22" ht="15" customHeight="1" x14ac:dyDescent="0.25">
      <c r="A1485" s="5" t="s">
        <v>2998</v>
      </c>
      <c r="B1485" s="6" t="s">
        <v>2999</v>
      </c>
      <c r="C1485" s="5" t="s">
        <v>3000</v>
      </c>
      <c r="D1485" s="6"/>
      <c r="E1485" s="6" t="s">
        <v>504</v>
      </c>
      <c r="F1485" s="229">
        <v>2</v>
      </c>
      <c r="I1485" s="16">
        <v>619</v>
      </c>
      <c r="J1485" s="13">
        <v>1238</v>
      </c>
      <c r="K1485" s="16">
        <v>561</v>
      </c>
      <c r="L1485" s="13">
        <v>1122</v>
      </c>
      <c r="M1485" s="16">
        <v>561</v>
      </c>
      <c r="N1485" s="171">
        <v>1122</v>
      </c>
      <c r="O1485" s="16">
        <v>705</v>
      </c>
      <c r="P1485" s="13">
        <v>1410</v>
      </c>
      <c r="Q1485" s="16">
        <v>561</v>
      </c>
      <c r="R1485" s="13">
        <v>1122</v>
      </c>
      <c r="S1485" s="16">
        <v>766.29</v>
      </c>
      <c r="T1485" s="13">
        <v>1532.58</v>
      </c>
      <c r="U1485" s="16">
        <v>0</v>
      </c>
      <c r="V1485" s="13">
        <v>0</v>
      </c>
    </row>
    <row r="1486" spans="1:22" ht="15" customHeight="1" x14ac:dyDescent="0.25">
      <c r="A1486" s="5" t="s">
        <v>3001</v>
      </c>
      <c r="B1486" s="6" t="s">
        <v>3002</v>
      </c>
      <c r="C1486" s="5" t="s">
        <v>3003</v>
      </c>
      <c r="D1486" s="6"/>
      <c r="E1486" s="6" t="s">
        <v>504</v>
      </c>
      <c r="F1486" s="229">
        <v>2</v>
      </c>
      <c r="I1486" s="16">
        <v>4125</v>
      </c>
      <c r="J1486" s="13">
        <v>8250</v>
      </c>
      <c r="K1486" s="16">
        <v>5775</v>
      </c>
      <c r="L1486" s="13">
        <v>11550</v>
      </c>
      <c r="M1486" s="16">
        <v>5775</v>
      </c>
      <c r="N1486" s="171">
        <v>11550</v>
      </c>
      <c r="O1486" s="16">
        <v>6180</v>
      </c>
      <c r="P1486" s="13">
        <v>12360</v>
      </c>
      <c r="Q1486" s="16">
        <v>5775</v>
      </c>
      <c r="R1486" s="13">
        <v>11550</v>
      </c>
      <c r="S1486" s="16">
        <v>510.86</v>
      </c>
      <c r="T1486" s="13">
        <v>1021.72</v>
      </c>
      <c r="U1486" s="16">
        <v>0</v>
      </c>
      <c r="V1486" s="13">
        <v>0</v>
      </c>
    </row>
    <row r="1487" spans="1:22" ht="15" customHeight="1" x14ac:dyDescent="0.25">
      <c r="A1487" s="5" t="s">
        <v>3004</v>
      </c>
      <c r="B1487" s="6" t="s">
        <v>3005</v>
      </c>
      <c r="C1487" s="5" t="s">
        <v>3006</v>
      </c>
      <c r="D1487" s="6"/>
      <c r="E1487" s="6" t="s">
        <v>447</v>
      </c>
      <c r="F1487" s="229">
        <v>1</v>
      </c>
      <c r="I1487" s="16">
        <v>28875</v>
      </c>
      <c r="J1487" s="13">
        <v>28875</v>
      </c>
      <c r="K1487" s="16">
        <v>10200</v>
      </c>
      <c r="L1487" s="13">
        <v>10200</v>
      </c>
      <c r="M1487" s="16">
        <v>10200</v>
      </c>
      <c r="N1487" s="171">
        <v>10200</v>
      </c>
      <c r="O1487" s="16">
        <v>10771</v>
      </c>
      <c r="P1487" s="13">
        <v>10771</v>
      </c>
      <c r="Q1487" s="16">
        <v>10175</v>
      </c>
      <c r="R1487" s="13">
        <v>10175</v>
      </c>
      <c r="S1487" s="16">
        <v>5108.63</v>
      </c>
      <c r="T1487" s="13">
        <v>5108.63</v>
      </c>
      <c r="U1487" s="16">
        <v>0</v>
      </c>
      <c r="V1487" s="13">
        <v>0</v>
      </c>
    </row>
    <row r="1488" spans="1:22" ht="15" customHeight="1" x14ac:dyDescent="0.25">
      <c r="A1488" s="5" t="s">
        <v>3007</v>
      </c>
      <c r="B1488" s="6" t="s">
        <v>3008</v>
      </c>
      <c r="C1488" s="5" t="s">
        <v>3009</v>
      </c>
      <c r="D1488" s="6"/>
      <c r="E1488" s="6" t="s">
        <v>504</v>
      </c>
      <c r="F1488" s="229">
        <v>2</v>
      </c>
      <c r="I1488" s="16">
        <v>1238</v>
      </c>
      <c r="J1488" s="13">
        <v>2476</v>
      </c>
      <c r="K1488" s="16">
        <v>633</v>
      </c>
      <c r="L1488" s="13">
        <v>1266</v>
      </c>
      <c r="M1488" s="16">
        <v>633</v>
      </c>
      <c r="N1488" s="171">
        <v>1266</v>
      </c>
      <c r="O1488" s="16">
        <v>780</v>
      </c>
      <c r="P1488" s="13">
        <v>1560</v>
      </c>
      <c r="Q1488" s="16">
        <v>632</v>
      </c>
      <c r="R1488" s="13">
        <v>1264</v>
      </c>
      <c r="S1488" s="16">
        <v>35760.410000000003</v>
      </c>
      <c r="T1488" s="13">
        <v>71520.820000000007</v>
      </c>
      <c r="U1488" s="16">
        <v>0</v>
      </c>
      <c r="V1488" s="13">
        <v>0</v>
      </c>
    </row>
    <row r="1489" spans="1:22" ht="15" customHeight="1" x14ac:dyDescent="0.25">
      <c r="A1489" s="5" t="s">
        <v>3010</v>
      </c>
      <c r="B1489" s="6" t="s">
        <v>3011</v>
      </c>
      <c r="C1489" s="5" t="s">
        <v>3012</v>
      </c>
      <c r="D1489" s="6"/>
      <c r="E1489" s="6" t="s">
        <v>504</v>
      </c>
      <c r="F1489" s="229">
        <v>2</v>
      </c>
      <c r="I1489" s="16">
        <v>619</v>
      </c>
      <c r="J1489" s="13">
        <v>1238</v>
      </c>
      <c r="K1489" s="16">
        <v>248</v>
      </c>
      <c r="L1489" s="13">
        <v>496</v>
      </c>
      <c r="M1489" s="16">
        <v>248</v>
      </c>
      <c r="N1489" s="171">
        <v>496</v>
      </c>
      <c r="O1489" s="16">
        <v>376</v>
      </c>
      <c r="P1489" s="13">
        <v>752</v>
      </c>
      <c r="Q1489" s="16">
        <v>248</v>
      </c>
      <c r="R1489" s="13">
        <v>496</v>
      </c>
      <c r="S1489" s="16">
        <v>15325.89</v>
      </c>
      <c r="T1489" s="13">
        <v>30651.78</v>
      </c>
      <c r="U1489" s="16">
        <v>0</v>
      </c>
      <c r="V1489" s="13">
        <v>0</v>
      </c>
    </row>
    <row r="1490" spans="1:22" ht="15" customHeight="1" x14ac:dyDescent="0.25">
      <c r="A1490" s="1"/>
      <c r="B1490" s="4" t="s">
        <v>32</v>
      </c>
      <c r="C1490" s="8" t="s">
        <v>33</v>
      </c>
      <c r="I1490" s="245"/>
      <c r="J1490" s="245"/>
      <c r="K1490" s="245"/>
      <c r="L1490" s="245"/>
      <c r="M1490" s="245"/>
      <c r="N1490" s="245"/>
      <c r="O1490" s="245"/>
      <c r="P1490" s="245"/>
      <c r="Q1490" s="245"/>
      <c r="R1490" s="245"/>
      <c r="S1490" s="245"/>
      <c r="T1490" s="245"/>
      <c r="U1490" s="245"/>
      <c r="V1490" s="245"/>
    </row>
    <row r="1491" spans="1:22" ht="15" customHeight="1" x14ac:dyDescent="0.25">
      <c r="A1491" s="5" t="s">
        <v>3013</v>
      </c>
      <c r="B1491" s="6" t="s">
        <v>35</v>
      </c>
      <c r="C1491" s="5" t="s">
        <v>3014</v>
      </c>
      <c r="I1491" s="245"/>
      <c r="J1491" s="245"/>
      <c r="K1491" s="245"/>
      <c r="L1491" s="245"/>
      <c r="M1491" s="245"/>
      <c r="N1491" s="245"/>
      <c r="O1491" s="245"/>
      <c r="P1491" s="245"/>
      <c r="Q1491" s="245"/>
      <c r="R1491" s="245"/>
      <c r="S1491" s="245"/>
      <c r="T1491" s="245"/>
      <c r="U1491" s="245"/>
      <c r="V1491" s="245"/>
    </row>
    <row r="1492" spans="1:22" ht="45" customHeight="1" x14ac:dyDescent="0.25">
      <c r="A1492" s="1"/>
      <c r="B1492" s="4" t="s">
        <v>68</v>
      </c>
      <c r="C1492" s="8" t="s">
        <v>69</v>
      </c>
      <c r="D1492" s="4" t="s">
        <v>70</v>
      </c>
      <c r="E1492" s="4" t="s">
        <v>71</v>
      </c>
      <c r="F1492" s="228" t="s">
        <v>72</v>
      </c>
      <c r="I1492" s="14" t="s">
        <v>73</v>
      </c>
      <c r="J1492" s="15" t="s">
        <v>28</v>
      </c>
      <c r="K1492" s="14" t="s">
        <v>73</v>
      </c>
      <c r="L1492" s="15" t="s">
        <v>28</v>
      </c>
      <c r="M1492" s="14" t="s">
        <v>73</v>
      </c>
      <c r="N1492" s="172" t="s">
        <v>28</v>
      </c>
      <c r="O1492" s="14" t="s">
        <v>73</v>
      </c>
      <c r="P1492" s="15" t="s">
        <v>28</v>
      </c>
      <c r="Q1492" s="14" t="s">
        <v>73</v>
      </c>
      <c r="R1492" s="15" t="s">
        <v>28</v>
      </c>
      <c r="S1492" s="14" t="s">
        <v>73</v>
      </c>
      <c r="T1492" s="15" t="s">
        <v>28</v>
      </c>
      <c r="U1492" s="14" t="s">
        <v>73</v>
      </c>
      <c r="V1492" s="15" t="s">
        <v>28</v>
      </c>
    </row>
    <row r="1493" spans="1:22" ht="15" customHeight="1" x14ac:dyDescent="0.25">
      <c r="A1493" s="5" t="s">
        <v>3015</v>
      </c>
      <c r="B1493" s="6" t="s">
        <v>3016</v>
      </c>
      <c r="C1493" s="5" t="s">
        <v>3017</v>
      </c>
      <c r="D1493" s="6"/>
      <c r="E1493" s="6" t="s">
        <v>504</v>
      </c>
      <c r="F1493" s="229">
        <v>16</v>
      </c>
      <c r="I1493" s="16">
        <v>2063</v>
      </c>
      <c r="J1493" s="13">
        <v>33008</v>
      </c>
      <c r="K1493" s="16">
        <v>2365</v>
      </c>
      <c r="L1493" s="13">
        <v>37840</v>
      </c>
      <c r="M1493" s="16">
        <v>2365</v>
      </c>
      <c r="N1493" s="171">
        <v>37840</v>
      </c>
      <c r="O1493" s="16">
        <v>2599</v>
      </c>
      <c r="P1493" s="13">
        <v>41584</v>
      </c>
      <c r="Q1493" s="16">
        <v>2365</v>
      </c>
      <c r="R1493" s="13">
        <v>37840</v>
      </c>
      <c r="S1493" s="16">
        <v>766.29</v>
      </c>
      <c r="T1493" s="13">
        <v>12260.64</v>
      </c>
      <c r="U1493" s="16">
        <v>0</v>
      </c>
      <c r="V1493" s="13">
        <v>0</v>
      </c>
    </row>
    <row r="1494" spans="1:22" ht="15" customHeight="1" x14ac:dyDescent="0.25">
      <c r="A1494" s="5" t="s">
        <v>3018</v>
      </c>
      <c r="B1494" s="6" t="s">
        <v>3019</v>
      </c>
      <c r="C1494" s="5" t="s">
        <v>3020</v>
      </c>
      <c r="D1494" s="6"/>
      <c r="E1494" s="6" t="s">
        <v>504</v>
      </c>
      <c r="F1494" s="229">
        <v>2</v>
      </c>
      <c r="I1494" s="16">
        <v>3713</v>
      </c>
      <c r="J1494" s="13">
        <v>7426</v>
      </c>
      <c r="K1494" s="16">
        <v>13750</v>
      </c>
      <c r="L1494" s="13">
        <v>27500</v>
      </c>
      <c r="M1494" s="16">
        <v>13750</v>
      </c>
      <c r="N1494" s="171">
        <v>27500</v>
      </c>
      <c r="O1494" s="16">
        <v>14553</v>
      </c>
      <c r="P1494" s="13">
        <v>29106</v>
      </c>
      <c r="Q1494" s="16">
        <v>13750</v>
      </c>
      <c r="R1494" s="13">
        <v>27500</v>
      </c>
      <c r="S1494" s="16">
        <v>2554.3200000000002</v>
      </c>
      <c r="T1494" s="13">
        <v>5108.6400000000003</v>
      </c>
      <c r="U1494" s="16">
        <v>0</v>
      </c>
      <c r="V1494" s="13">
        <v>0</v>
      </c>
    </row>
    <row r="1495" spans="1:22" ht="15" customHeight="1" x14ac:dyDescent="0.25">
      <c r="A1495" s="5" t="s">
        <v>3021</v>
      </c>
      <c r="B1495" s="6" t="s">
        <v>3022</v>
      </c>
      <c r="C1495" s="5" t="s">
        <v>3023</v>
      </c>
      <c r="D1495" s="6"/>
      <c r="E1495" s="6" t="s">
        <v>504</v>
      </c>
      <c r="F1495" s="229">
        <v>2</v>
      </c>
      <c r="I1495" s="16">
        <v>10313</v>
      </c>
      <c r="J1495" s="13">
        <v>20626</v>
      </c>
      <c r="K1495" s="16">
        <v>29975</v>
      </c>
      <c r="L1495" s="13">
        <v>59950</v>
      </c>
      <c r="M1495" s="16">
        <v>29975</v>
      </c>
      <c r="N1495" s="171">
        <v>59950</v>
      </c>
      <c r="O1495" s="16">
        <v>31590</v>
      </c>
      <c r="P1495" s="13">
        <v>63180</v>
      </c>
      <c r="Q1495" s="16">
        <v>29975</v>
      </c>
      <c r="R1495" s="13">
        <v>59950</v>
      </c>
      <c r="S1495" s="16">
        <v>4597.7700000000004</v>
      </c>
      <c r="T1495" s="13">
        <v>9195.5400000000009</v>
      </c>
      <c r="U1495" s="16">
        <v>0</v>
      </c>
      <c r="V1495" s="13">
        <v>0</v>
      </c>
    </row>
    <row r="1496" spans="1:22" ht="15" customHeight="1" x14ac:dyDescent="0.25">
      <c r="A1496" s="5" t="s">
        <v>3024</v>
      </c>
      <c r="B1496" s="6" t="s">
        <v>3025</v>
      </c>
      <c r="C1496" s="5" t="s">
        <v>3026</v>
      </c>
      <c r="D1496" s="6"/>
      <c r="E1496" s="6" t="s">
        <v>504</v>
      </c>
      <c r="F1496" s="229">
        <v>2</v>
      </c>
      <c r="I1496" s="16">
        <v>2888</v>
      </c>
      <c r="J1496" s="13">
        <v>5776</v>
      </c>
      <c r="K1496" s="16">
        <v>4785</v>
      </c>
      <c r="L1496" s="13">
        <v>9570</v>
      </c>
      <c r="M1496" s="16">
        <v>4785</v>
      </c>
      <c r="N1496" s="171">
        <v>9570</v>
      </c>
      <c r="O1496" s="16">
        <v>5140</v>
      </c>
      <c r="P1496" s="13">
        <v>10280</v>
      </c>
      <c r="Q1496" s="16">
        <v>4785</v>
      </c>
      <c r="R1496" s="13">
        <v>9570</v>
      </c>
      <c r="S1496" s="16">
        <v>12771.58</v>
      </c>
      <c r="T1496" s="13">
        <v>25543.16</v>
      </c>
      <c r="U1496" s="16">
        <v>0</v>
      </c>
      <c r="V1496" s="13">
        <v>0</v>
      </c>
    </row>
    <row r="1497" spans="1:22" ht="15" customHeight="1" x14ac:dyDescent="0.25">
      <c r="A1497" s="5" t="s">
        <v>3027</v>
      </c>
      <c r="B1497" s="6" t="s">
        <v>3028</v>
      </c>
      <c r="C1497" s="5" t="s">
        <v>3029</v>
      </c>
      <c r="D1497" s="6"/>
      <c r="E1497" s="6" t="s">
        <v>504</v>
      </c>
      <c r="F1497" s="229">
        <v>4</v>
      </c>
      <c r="I1497" s="16">
        <v>1485</v>
      </c>
      <c r="J1497" s="13">
        <v>5940</v>
      </c>
      <c r="K1497" s="16">
        <v>473</v>
      </c>
      <c r="L1497" s="13">
        <v>1892</v>
      </c>
      <c r="M1497" s="16">
        <v>473</v>
      </c>
      <c r="N1497" s="171">
        <v>1892</v>
      </c>
      <c r="O1497" s="16">
        <v>613</v>
      </c>
      <c r="P1497" s="13">
        <v>2452</v>
      </c>
      <c r="Q1497" s="16">
        <v>473</v>
      </c>
      <c r="R1497" s="13">
        <v>1892</v>
      </c>
      <c r="S1497" s="16">
        <v>3576.04</v>
      </c>
      <c r="T1497" s="13">
        <v>14304.16</v>
      </c>
      <c r="U1497" s="16">
        <v>0</v>
      </c>
      <c r="V1497" s="13">
        <v>0</v>
      </c>
    </row>
    <row r="1498" spans="1:22" ht="15" customHeight="1" x14ac:dyDescent="0.25">
      <c r="A1498" s="1"/>
      <c r="B1498" s="4" t="s">
        <v>32</v>
      </c>
      <c r="C1498" s="8" t="s">
        <v>33</v>
      </c>
      <c r="I1498" s="245"/>
      <c r="J1498" s="245"/>
      <c r="K1498" s="245"/>
      <c r="L1498" s="245"/>
      <c r="M1498" s="245"/>
      <c r="N1498" s="245"/>
      <c r="O1498" s="245"/>
      <c r="P1498" s="245"/>
      <c r="Q1498" s="245"/>
      <c r="R1498" s="245"/>
      <c r="S1498" s="245"/>
      <c r="T1498" s="245"/>
      <c r="U1498" s="245"/>
      <c r="V1498" s="245"/>
    </row>
    <row r="1499" spans="1:22" ht="15" customHeight="1" x14ac:dyDescent="0.25">
      <c r="A1499" s="5" t="s">
        <v>3030</v>
      </c>
      <c r="B1499" s="6" t="s">
        <v>35</v>
      </c>
      <c r="C1499" s="5" t="s">
        <v>3031</v>
      </c>
      <c r="I1499" s="245"/>
      <c r="J1499" s="245"/>
      <c r="K1499" s="245"/>
      <c r="L1499" s="245"/>
      <c r="M1499" s="245"/>
      <c r="N1499" s="245"/>
      <c r="O1499" s="245"/>
      <c r="P1499" s="245"/>
      <c r="Q1499" s="245"/>
      <c r="R1499" s="245"/>
      <c r="S1499" s="245"/>
      <c r="T1499" s="245"/>
      <c r="U1499" s="245"/>
      <c r="V1499" s="245"/>
    </row>
    <row r="1500" spans="1:22" ht="45" customHeight="1" x14ac:dyDescent="0.25">
      <c r="A1500" s="1"/>
      <c r="B1500" s="4" t="s">
        <v>68</v>
      </c>
      <c r="C1500" s="8" t="s">
        <v>69</v>
      </c>
      <c r="D1500" s="4" t="s">
        <v>70</v>
      </c>
      <c r="E1500" s="4" t="s">
        <v>71</v>
      </c>
      <c r="F1500" s="228" t="s">
        <v>72</v>
      </c>
      <c r="I1500" s="14" t="s">
        <v>73</v>
      </c>
      <c r="J1500" s="15" t="s">
        <v>28</v>
      </c>
      <c r="K1500" s="14" t="s">
        <v>73</v>
      </c>
      <c r="L1500" s="15" t="s">
        <v>28</v>
      </c>
      <c r="M1500" s="14" t="s">
        <v>73</v>
      </c>
      <c r="N1500" s="172" t="s">
        <v>28</v>
      </c>
      <c r="O1500" s="14" t="s">
        <v>73</v>
      </c>
      <c r="P1500" s="15" t="s">
        <v>28</v>
      </c>
      <c r="Q1500" s="14" t="s">
        <v>73</v>
      </c>
      <c r="R1500" s="15" t="s">
        <v>28</v>
      </c>
      <c r="S1500" s="14" t="s">
        <v>73</v>
      </c>
      <c r="T1500" s="15" t="s">
        <v>28</v>
      </c>
      <c r="U1500" s="14" t="s">
        <v>73</v>
      </c>
      <c r="V1500" s="15" t="s">
        <v>28</v>
      </c>
    </row>
    <row r="1501" spans="1:22" ht="15" customHeight="1" x14ac:dyDescent="0.25">
      <c r="A1501" s="5" t="s">
        <v>3032</v>
      </c>
      <c r="B1501" s="6" t="s">
        <v>3033</v>
      </c>
      <c r="C1501" s="5" t="s">
        <v>3034</v>
      </c>
      <c r="D1501" s="6"/>
      <c r="E1501" s="6" t="s">
        <v>504</v>
      </c>
      <c r="F1501" s="229">
        <v>306</v>
      </c>
      <c r="I1501" s="16">
        <v>124</v>
      </c>
      <c r="J1501" s="13">
        <v>37944</v>
      </c>
      <c r="K1501" s="16">
        <v>281</v>
      </c>
      <c r="L1501" s="13">
        <v>85986</v>
      </c>
      <c r="M1501" s="16">
        <v>281</v>
      </c>
      <c r="N1501" s="171">
        <v>85986</v>
      </c>
      <c r="O1501" s="16">
        <v>410</v>
      </c>
      <c r="P1501" s="13">
        <v>125460</v>
      </c>
      <c r="Q1501" s="16">
        <v>280</v>
      </c>
      <c r="R1501" s="13">
        <v>85680</v>
      </c>
      <c r="S1501" s="16">
        <v>1839.11</v>
      </c>
      <c r="T1501" s="13">
        <v>562767.66</v>
      </c>
      <c r="U1501" s="16">
        <v>0</v>
      </c>
      <c r="V1501" s="13">
        <v>0</v>
      </c>
    </row>
    <row r="1502" spans="1:22" ht="15" customHeight="1" x14ac:dyDescent="0.25">
      <c r="A1502" s="5" t="s">
        <v>3035</v>
      </c>
      <c r="B1502" s="6" t="s">
        <v>3036</v>
      </c>
      <c r="C1502" s="5" t="s">
        <v>3037</v>
      </c>
      <c r="D1502" s="6"/>
      <c r="E1502" s="6" t="s">
        <v>504</v>
      </c>
      <c r="F1502" s="229">
        <v>612</v>
      </c>
      <c r="I1502" s="16">
        <v>62</v>
      </c>
      <c r="J1502" s="13">
        <v>37944</v>
      </c>
      <c r="K1502" s="16">
        <v>215</v>
      </c>
      <c r="L1502" s="13">
        <v>131580</v>
      </c>
      <c r="M1502" s="16">
        <v>215</v>
      </c>
      <c r="N1502" s="171">
        <v>131580</v>
      </c>
      <c r="O1502" s="16">
        <v>341</v>
      </c>
      <c r="P1502" s="13">
        <v>208692</v>
      </c>
      <c r="Q1502" s="16">
        <v>215</v>
      </c>
      <c r="R1502" s="13">
        <v>131580</v>
      </c>
      <c r="S1502" s="16">
        <v>153.26</v>
      </c>
      <c r="T1502" s="13">
        <v>93795.12</v>
      </c>
      <c r="U1502" s="16">
        <v>0</v>
      </c>
      <c r="V1502" s="13">
        <v>0</v>
      </c>
    </row>
    <row r="1503" spans="1:22" ht="15" customHeight="1" x14ac:dyDescent="0.25">
      <c r="A1503" s="5" t="s">
        <v>3038</v>
      </c>
      <c r="B1503" s="6" t="s">
        <v>3039</v>
      </c>
      <c r="C1503" s="5" t="s">
        <v>3040</v>
      </c>
      <c r="D1503" s="6"/>
      <c r="E1503" s="6" t="s">
        <v>504</v>
      </c>
      <c r="F1503" s="229">
        <v>306</v>
      </c>
      <c r="I1503" s="16">
        <v>248</v>
      </c>
      <c r="J1503" s="13">
        <v>75888</v>
      </c>
      <c r="K1503" s="16">
        <v>231</v>
      </c>
      <c r="L1503" s="13">
        <v>70686</v>
      </c>
      <c r="M1503" s="16">
        <v>231</v>
      </c>
      <c r="N1503" s="171">
        <v>70686</v>
      </c>
      <c r="O1503" s="16">
        <v>359</v>
      </c>
      <c r="P1503" s="13">
        <v>109854</v>
      </c>
      <c r="Q1503" s="16">
        <v>231</v>
      </c>
      <c r="R1503" s="13">
        <v>70686</v>
      </c>
      <c r="S1503" s="16">
        <v>76.63</v>
      </c>
      <c r="T1503" s="13">
        <v>23448.78</v>
      </c>
      <c r="U1503" s="16">
        <v>0</v>
      </c>
      <c r="V1503" s="13">
        <v>0</v>
      </c>
    </row>
    <row r="1504" spans="1:22" ht="15" customHeight="1" x14ac:dyDescent="0.25">
      <c r="A1504" s="5" t="s">
        <v>3041</v>
      </c>
      <c r="B1504" s="6" t="s">
        <v>3042</v>
      </c>
      <c r="C1504" s="5" t="s">
        <v>3043</v>
      </c>
      <c r="D1504" s="6"/>
      <c r="E1504" s="6" t="s">
        <v>504</v>
      </c>
      <c r="F1504" s="229">
        <v>306</v>
      </c>
      <c r="I1504" s="16">
        <v>145</v>
      </c>
      <c r="J1504" s="13">
        <v>44370</v>
      </c>
      <c r="K1504" s="16">
        <v>341</v>
      </c>
      <c r="L1504" s="13">
        <v>104346</v>
      </c>
      <c r="M1504" s="16">
        <v>341</v>
      </c>
      <c r="N1504" s="171">
        <v>104346</v>
      </c>
      <c r="O1504" s="16">
        <v>474</v>
      </c>
      <c r="P1504" s="13">
        <v>145044</v>
      </c>
      <c r="Q1504" s="16">
        <v>341</v>
      </c>
      <c r="R1504" s="13">
        <v>104346</v>
      </c>
      <c r="S1504" s="16">
        <v>306.52</v>
      </c>
      <c r="T1504" s="13">
        <v>93795.12</v>
      </c>
      <c r="U1504" s="16">
        <v>0</v>
      </c>
      <c r="V1504" s="13">
        <v>0</v>
      </c>
    </row>
    <row r="1505" spans="1:22" ht="15" customHeight="1" x14ac:dyDescent="0.25">
      <c r="A1505" s="5" t="s">
        <v>3044</v>
      </c>
      <c r="B1505" s="6" t="s">
        <v>3045</v>
      </c>
      <c r="C1505" s="5" t="s">
        <v>3046</v>
      </c>
      <c r="D1505" s="6"/>
      <c r="E1505" s="6" t="s">
        <v>504</v>
      </c>
      <c r="F1505" s="229">
        <v>306</v>
      </c>
      <c r="I1505" s="16">
        <v>165</v>
      </c>
      <c r="J1505" s="13">
        <v>50490</v>
      </c>
      <c r="K1505" s="16">
        <v>248</v>
      </c>
      <c r="L1505" s="13">
        <v>75888</v>
      </c>
      <c r="M1505" s="16">
        <v>248</v>
      </c>
      <c r="N1505" s="171">
        <v>75888</v>
      </c>
      <c r="O1505" s="16">
        <v>376</v>
      </c>
      <c r="P1505" s="13">
        <v>115056</v>
      </c>
      <c r="Q1505" s="16">
        <v>248</v>
      </c>
      <c r="R1505" s="13">
        <v>75888</v>
      </c>
      <c r="S1505" s="16">
        <v>178.8</v>
      </c>
      <c r="T1505" s="13">
        <v>54712.800000000003</v>
      </c>
      <c r="U1505" s="16">
        <v>0</v>
      </c>
      <c r="V1505" s="13">
        <v>0</v>
      </c>
    </row>
    <row r="1506" spans="1:22" ht="15" customHeight="1" x14ac:dyDescent="0.25">
      <c r="A1506" s="5" t="s">
        <v>3047</v>
      </c>
      <c r="B1506" s="6" t="s">
        <v>3048</v>
      </c>
      <c r="C1506" s="5" t="s">
        <v>3049</v>
      </c>
      <c r="D1506" s="6"/>
      <c r="E1506" s="6" t="s">
        <v>447</v>
      </c>
      <c r="F1506" s="229">
        <v>1</v>
      </c>
      <c r="I1506" s="16">
        <v>165</v>
      </c>
      <c r="J1506" s="13">
        <v>165</v>
      </c>
      <c r="K1506" s="16">
        <v>75500</v>
      </c>
      <c r="L1506" s="13">
        <v>75500</v>
      </c>
      <c r="M1506" s="16">
        <v>75500</v>
      </c>
      <c r="N1506" s="171">
        <v>75500</v>
      </c>
      <c r="O1506" s="16">
        <v>79276</v>
      </c>
      <c r="P1506" s="13">
        <v>79276</v>
      </c>
      <c r="Q1506" s="16">
        <v>75900</v>
      </c>
      <c r="R1506" s="13">
        <v>75900</v>
      </c>
      <c r="S1506" s="16">
        <v>204.35</v>
      </c>
      <c r="T1506" s="13">
        <v>204.35</v>
      </c>
      <c r="U1506" s="16">
        <v>0</v>
      </c>
      <c r="V1506" s="13">
        <v>0</v>
      </c>
    </row>
    <row r="1507" spans="1:22" ht="15" customHeight="1" x14ac:dyDescent="0.25">
      <c r="A1507" s="5" t="s">
        <v>3050</v>
      </c>
      <c r="B1507" s="6" t="s">
        <v>3051</v>
      </c>
      <c r="C1507" s="5" t="s">
        <v>3052</v>
      </c>
      <c r="D1507" s="6"/>
      <c r="E1507" s="6" t="s">
        <v>447</v>
      </c>
      <c r="F1507" s="229">
        <v>1</v>
      </c>
      <c r="I1507" s="16">
        <v>202125</v>
      </c>
      <c r="J1507" s="13">
        <v>202125</v>
      </c>
      <c r="K1507" s="16">
        <v>295000</v>
      </c>
      <c r="L1507" s="13">
        <v>295000</v>
      </c>
      <c r="M1507" s="16">
        <v>295000</v>
      </c>
      <c r="N1507" s="171">
        <v>295000</v>
      </c>
      <c r="O1507" s="16">
        <v>308971</v>
      </c>
      <c r="P1507" s="13">
        <v>308971</v>
      </c>
      <c r="Q1507" s="16">
        <v>294800</v>
      </c>
      <c r="R1507" s="13">
        <v>294800</v>
      </c>
      <c r="S1507" s="16">
        <v>41686.43</v>
      </c>
      <c r="T1507" s="13">
        <v>41686.43</v>
      </c>
      <c r="U1507" s="16">
        <v>0</v>
      </c>
      <c r="V1507" s="13">
        <v>0</v>
      </c>
    </row>
    <row r="1508" spans="1:22" ht="15" customHeight="1" x14ac:dyDescent="0.25">
      <c r="A1508" s="5" t="s">
        <v>3053</v>
      </c>
      <c r="B1508" s="6" t="s">
        <v>3054</v>
      </c>
      <c r="C1508" s="5" t="s">
        <v>3055</v>
      </c>
      <c r="D1508" s="6"/>
      <c r="E1508" s="6" t="s">
        <v>447</v>
      </c>
      <c r="F1508" s="229">
        <v>1</v>
      </c>
      <c r="I1508" s="16">
        <v>907500</v>
      </c>
      <c r="J1508" s="13">
        <v>907500</v>
      </c>
      <c r="K1508" s="16">
        <v>29700</v>
      </c>
      <c r="L1508" s="13">
        <v>29700</v>
      </c>
      <c r="M1508" s="16">
        <v>29700</v>
      </c>
      <c r="N1508" s="171">
        <v>29700</v>
      </c>
      <c r="O1508" s="16">
        <v>90090</v>
      </c>
      <c r="P1508" s="13">
        <v>90090</v>
      </c>
      <c r="Q1508" s="16">
        <v>70290</v>
      </c>
      <c r="R1508" s="13">
        <v>70290</v>
      </c>
      <c r="S1508" s="16">
        <v>178802.07</v>
      </c>
      <c r="T1508" s="13">
        <v>178802.07</v>
      </c>
      <c r="U1508" s="16">
        <v>0</v>
      </c>
      <c r="V1508" s="13">
        <v>0</v>
      </c>
    </row>
    <row r="1509" spans="1:22" ht="15" customHeight="1" x14ac:dyDescent="0.25">
      <c r="A1509" s="1"/>
      <c r="B1509" s="4" t="s">
        <v>32</v>
      </c>
      <c r="C1509" s="8" t="s">
        <v>33</v>
      </c>
      <c r="I1509" s="245"/>
      <c r="J1509" s="245"/>
      <c r="K1509" s="245"/>
      <c r="L1509" s="245"/>
      <c r="M1509" s="245"/>
      <c r="N1509" s="245"/>
      <c r="O1509" s="245"/>
      <c r="P1509" s="245"/>
      <c r="Q1509" s="245"/>
      <c r="R1509" s="245"/>
      <c r="S1509" s="245"/>
      <c r="T1509" s="245"/>
      <c r="U1509" s="245"/>
      <c r="V1509" s="245"/>
    </row>
    <row r="1510" spans="1:22" ht="15" customHeight="1" x14ac:dyDescent="0.25">
      <c r="A1510" s="5" t="s">
        <v>3056</v>
      </c>
      <c r="B1510" s="6" t="s">
        <v>35</v>
      </c>
      <c r="C1510" s="5" t="s">
        <v>486</v>
      </c>
      <c r="I1510" s="245"/>
      <c r="J1510" s="245"/>
      <c r="K1510" s="245"/>
      <c r="L1510" s="245"/>
      <c r="M1510" s="245"/>
      <c r="N1510" s="245"/>
      <c r="O1510" s="245"/>
      <c r="P1510" s="245"/>
      <c r="Q1510" s="245"/>
      <c r="R1510" s="245"/>
      <c r="S1510" s="245"/>
      <c r="T1510" s="245"/>
      <c r="U1510" s="245"/>
      <c r="V1510" s="245"/>
    </row>
    <row r="1511" spans="1:22" ht="45" customHeight="1" x14ac:dyDescent="0.25">
      <c r="A1511" s="1"/>
      <c r="B1511" s="4" t="s">
        <v>68</v>
      </c>
      <c r="C1511" s="8" t="s">
        <v>69</v>
      </c>
      <c r="D1511" s="4" t="s">
        <v>70</v>
      </c>
      <c r="E1511" s="4" t="s">
        <v>71</v>
      </c>
      <c r="F1511" s="228" t="s">
        <v>72</v>
      </c>
      <c r="I1511" s="14" t="s">
        <v>73</v>
      </c>
      <c r="J1511" s="15" t="s">
        <v>28</v>
      </c>
      <c r="K1511" s="14" t="s">
        <v>73</v>
      </c>
      <c r="L1511" s="15" t="s">
        <v>28</v>
      </c>
      <c r="M1511" s="14" t="s">
        <v>73</v>
      </c>
      <c r="N1511" s="172" t="s">
        <v>28</v>
      </c>
      <c r="O1511" s="14" t="s">
        <v>73</v>
      </c>
      <c r="P1511" s="15" t="s">
        <v>28</v>
      </c>
      <c r="Q1511" s="14" t="s">
        <v>73</v>
      </c>
      <c r="R1511" s="15" t="s">
        <v>28</v>
      </c>
      <c r="S1511" s="14" t="s">
        <v>73</v>
      </c>
      <c r="T1511" s="15" t="s">
        <v>28</v>
      </c>
      <c r="U1511" s="14" t="s">
        <v>73</v>
      </c>
      <c r="V1511" s="15" t="s">
        <v>28</v>
      </c>
    </row>
    <row r="1512" spans="1:22" ht="15" customHeight="1" x14ac:dyDescent="0.25">
      <c r="A1512" s="5" t="s">
        <v>3057</v>
      </c>
      <c r="B1512" s="6" t="s">
        <v>3058</v>
      </c>
      <c r="C1512" s="5" t="s">
        <v>489</v>
      </c>
      <c r="D1512" s="6"/>
      <c r="E1512" s="6" t="s">
        <v>275</v>
      </c>
      <c r="F1512" s="229">
        <v>1</v>
      </c>
      <c r="I1512" s="16">
        <v>0</v>
      </c>
      <c r="J1512" s="13">
        <v>0</v>
      </c>
      <c r="K1512" s="16">
        <v>0</v>
      </c>
      <c r="L1512" s="13">
        <v>0</v>
      </c>
      <c r="M1512" s="16">
        <v>0</v>
      </c>
      <c r="N1512" s="171">
        <v>0</v>
      </c>
      <c r="O1512" s="16">
        <v>0</v>
      </c>
      <c r="P1512" s="13">
        <v>0</v>
      </c>
      <c r="Q1512" s="16">
        <v>0</v>
      </c>
      <c r="R1512" s="13">
        <v>0</v>
      </c>
      <c r="S1512" s="16">
        <v>97063.98</v>
      </c>
      <c r="T1512" s="13">
        <v>97063.98</v>
      </c>
      <c r="U1512" s="16">
        <v>11758645.800000001</v>
      </c>
      <c r="V1512" s="13">
        <v>11758645.800000001</v>
      </c>
    </row>
    <row r="1513" spans="1:22" ht="15" customHeight="1" x14ac:dyDescent="0.25">
      <c r="A1513" s="1"/>
      <c r="B1513" s="4" t="s">
        <v>32</v>
      </c>
      <c r="C1513" s="8" t="s">
        <v>33</v>
      </c>
      <c r="I1513" s="245"/>
      <c r="J1513" s="245"/>
      <c r="K1513" s="245"/>
      <c r="L1513" s="245"/>
      <c r="M1513" s="245"/>
      <c r="N1513" s="245"/>
      <c r="O1513" s="245"/>
      <c r="P1513" s="245"/>
      <c r="Q1513" s="245"/>
      <c r="R1513" s="245"/>
      <c r="S1513" s="245"/>
      <c r="T1513" s="245"/>
      <c r="U1513" s="245"/>
      <c r="V1513" s="245"/>
    </row>
    <row r="1514" spans="1:22" ht="15" customHeight="1" x14ac:dyDescent="0.25">
      <c r="A1514" s="5" t="s">
        <v>3059</v>
      </c>
      <c r="B1514" s="6" t="s">
        <v>35</v>
      </c>
      <c r="C1514" s="5" t="s">
        <v>491</v>
      </c>
      <c r="I1514" s="245"/>
      <c r="J1514" s="245"/>
      <c r="K1514" s="245"/>
      <c r="L1514" s="245"/>
      <c r="M1514" s="245"/>
      <c r="N1514" s="245"/>
      <c r="O1514" s="245"/>
      <c r="P1514" s="245"/>
      <c r="Q1514" s="245"/>
      <c r="R1514" s="245"/>
      <c r="S1514" s="245"/>
      <c r="T1514" s="245"/>
      <c r="U1514" s="245"/>
      <c r="V1514" s="245"/>
    </row>
    <row r="1515" spans="1:22" x14ac:dyDescent="0.25">
      <c r="A1515" s="246" t="s">
        <v>3060</v>
      </c>
      <c r="B1515" s="246"/>
      <c r="C1515" s="246"/>
      <c r="D1515" s="247"/>
      <c r="E1515" s="247"/>
      <c r="F1515" s="246"/>
      <c r="I1515" s="12" t="s">
        <v>3061</v>
      </c>
      <c r="J1515" s="13">
        <v>20493249</v>
      </c>
      <c r="K1515" s="12" t="s">
        <v>3061</v>
      </c>
      <c r="L1515" s="13">
        <v>34736936</v>
      </c>
      <c r="M1515" s="12" t="s">
        <v>3061</v>
      </c>
      <c r="N1515" s="171">
        <v>34736936</v>
      </c>
      <c r="O1515" s="12" t="s">
        <v>3061</v>
      </c>
      <c r="P1515" s="13">
        <v>31828739</v>
      </c>
      <c r="Q1515" s="12" t="s">
        <v>3061</v>
      </c>
      <c r="R1515" s="13">
        <v>30725237</v>
      </c>
      <c r="S1515" s="12" t="s">
        <v>3061</v>
      </c>
      <c r="T1515" s="13">
        <v>26302026.859999999</v>
      </c>
      <c r="U1515" s="12" t="s">
        <v>3061</v>
      </c>
      <c r="V1515" s="13">
        <v>0</v>
      </c>
    </row>
    <row r="1516" spans="1:22" ht="15" customHeight="1" x14ac:dyDescent="0.25">
      <c r="A1516" s="1"/>
      <c r="B1516" s="4" t="s">
        <v>32</v>
      </c>
      <c r="C1516" s="8" t="s">
        <v>33</v>
      </c>
      <c r="I1516" s="245"/>
      <c r="J1516" s="245"/>
      <c r="K1516" s="245"/>
      <c r="L1516" s="245"/>
      <c r="M1516" s="245"/>
      <c r="N1516" s="245"/>
      <c r="O1516" s="245"/>
      <c r="P1516" s="245"/>
      <c r="Q1516" s="245"/>
      <c r="R1516" s="245"/>
      <c r="S1516" s="245"/>
      <c r="T1516" s="245"/>
      <c r="U1516" s="245"/>
      <c r="V1516" s="245"/>
    </row>
    <row r="1517" spans="1:22" ht="15" customHeight="1" x14ac:dyDescent="0.25">
      <c r="A1517" s="5" t="s">
        <v>3062</v>
      </c>
      <c r="B1517" s="6" t="s">
        <v>35</v>
      </c>
      <c r="C1517" s="5" t="s">
        <v>3063</v>
      </c>
      <c r="I1517" s="245"/>
      <c r="J1517" s="245"/>
      <c r="K1517" s="245"/>
      <c r="L1517" s="245"/>
      <c r="M1517" s="245"/>
      <c r="N1517" s="245"/>
      <c r="O1517" s="245"/>
      <c r="P1517" s="245"/>
      <c r="Q1517" s="245"/>
      <c r="R1517" s="245"/>
      <c r="S1517" s="245"/>
      <c r="T1517" s="245"/>
      <c r="U1517" s="245"/>
      <c r="V1517" s="245"/>
    </row>
    <row r="1518" spans="1:22" ht="15" customHeight="1" x14ac:dyDescent="0.25">
      <c r="A1518" s="5" t="s">
        <v>3064</v>
      </c>
      <c r="B1518" s="6" t="s">
        <v>35</v>
      </c>
      <c r="C1518" s="5" t="s">
        <v>3065</v>
      </c>
      <c r="I1518" s="245"/>
      <c r="J1518" s="245"/>
      <c r="K1518" s="245"/>
      <c r="L1518" s="245"/>
      <c r="M1518" s="245"/>
      <c r="N1518" s="245"/>
      <c r="O1518" s="245"/>
      <c r="P1518" s="245"/>
      <c r="Q1518" s="245"/>
      <c r="R1518" s="245"/>
      <c r="S1518" s="245"/>
      <c r="T1518" s="245"/>
      <c r="U1518" s="245"/>
      <c r="V1518" s="245"/>
    </row>
    <row r="1519" spans="1:22" ht="15" customHeight="1" x14ac:dyDescent="0.25">
      <c r="A1519" s="5" t="s">
        <v>3066</v>
      </c>
      <c r="B1519" s="6" t="s">
        <v>35</v>
      </c>
      <c r="C1519" s="5" t="s">
        <v>3067</v>
      </c>
      <c r="I1519" s="245"/>
      <c r="J1519" s="245"/>
      <c r="K1519" s="245"/>
      <c r="L1519" s="245"/>
      <c r="M1519" s="245"/>
      <c r="N1519" s="245"/>
      <c r="O1519" s="245"/>
      <c r="P1519" s="245"/>
      <c r="Q1519" s="245"/>
      <c r="R1519" s="245"/>
      <c r="S1519" s="245"/>
      <c r="T1519" s="245"/>
      <c r="U1519" s="245"/>
      <c r="V1519" s="245"/>
    </row>
    <row r="1520" spans="1:22" ht="15" customHeight="1" x14ac:dyDescent="0.25">
      <c r="A1520" s="5" t="s">
        <v>3068</v>
      </c>
      <c r="B1520" s="6" t="s">
        <v>35</v>
      </c>
      <c r="C1520" s="5" t="s">
        <v>3069</v>
      </c>
      <c r="I1520" s="245"/>
      <c r="J1520" s="245"/>
      <c r="K1520" s="245"/>
      <c r="L1520" s="245"/>
      <c r="M1520" s="245"/>
      <c r="N1520" s="245"/>
      <c r="O1520" s="245"/>
      <c r="P1520" s="245"/>
      <c r="Q1520" s="245"/>
      <c r="R1520" s="245"/>
      <c r="S1520" s="245"/>
      <c r="T1520" s="245"/>
      <c r="U1520" s="245"/>
      <c r="V1520" s="245"/>
    </row>
    <row r="1521" spans="1:22" ht="45" customHeight="1" x14ac:dyDescent="0.25">
      <c r="A1521" s="1"/>
      <c r="B1521" s="4" t="s">
        <v>68</v>
      </c>
      <c r="C1521" s="8" t="s">
        <v>69</v>
      </c>
      <c r="D1521" s="4" t="s">
        <v>70</v>
      </c>
      <c r="E1521" s="4" t="s">
        <v>71</v>
      </c>
      <c r="F1521" s="228" t="s">
        <v>72</v>
      </c>
      <c r="I1521" s="14" t="s">
        <v>73</v>
      </c>
      <c r="J1521" s="15" t="s">
        <v>28</v>
      </c>
      <c r="K1521" s="14" t="s">
        <v>73</v>
      </c>
      <c r="L1521" s="15" t="s">
        <v>28</v>
      </c>
      <c r="M1521" s="14" t="s">
        <v>73</v>
      </c>
      <c r="N1521" s="172" t="s">
        <v>28</v>
      </c>
      <c r="O1521" s="14" t="s">
        <v>73</v>
      </c>
      <c r="P1521" s="15" t="s">
        <v>28</v>
      </c>
      <c r="Q1521" s="14" t="s">
        <v>73</v>
      </c>
      <c r="R1521" s="15" t="s">
        <v>28</v>
      </c>
      <c r="S1521" s="14" t="s">
        <v>73</v>
      </c>
      <c r="T1521" s="15" t="s">
        <v>28</v>
      </c>
      <c r="U1521" s="14" t="s">
        <v>73</v>
      </c>
      <c r="V1521" s="15" t="s">
        <v>28</v>
      </c>
    </row>
    <row r="1522" spans="1:22" ht="15" customHeight="1" x14ac:dyDescent="0.25">
      <c r="A1522" s="5" t="s">
        <v>3070</v>
      </c>
      <c r="B1522" s="6" t="s">
        <v>3071</v>
      </c>
      <c r="C1522" s="5" t="s">
        <v>3072</v>
      </c>
      <c r="D1522" s="6"/>
      <c r="E1522" s="6" t="s">
        <v>698</v>
      </c>
      <c r="F1522" s="229">
        <v>35545</v>
      </c>
      <c r="I1522" s="16">
        <v>6</v>
      </c>
      <c r="J1522" s="13">
        <v>213270</v>
      </c>
      <c r="K1522" s="16">
        <v>15</v>
      </c>
      <c r="L1522" s="13">
        <v>533175</v>
      </c>
      <c r="M1522" s="16">
        <v>15</v>
      </c>
      <c r="N1522" s="171">
        <v>533175</v>
      </c>
      <c r="O1522" s="16">
        <v>33</v>
      </c>
      <c r="P1522" s="13">
        <v>1172985</v>
      </c>
      <c r="Q1522" s="16">
        <v>10</v>
      </c>
      <c r="R1522" s="13">
        <v>355450</v>
      </c>
      <c r="S1522" s="16">
        <v>11</v>
      </c>
      <c r="T1522" s="13">
        <v>390995</v>
      </c>
      <c r="U1522" s="16">
        <v>0</v>
      </c>
      <c r="V1522" s="13">
        <v>0</v>
      </c>
    </row>
    <row r="1523" spans="1:22" ht="15" customHeight="1" x14ac:dyDescent="0.25">
      <c r="A1523" s="5" t="s">
        <v>3073</v>
      </c>
      <c r="B1523" s="6" t="s">
        <v>3074</v>
      </c>
      <c r="C1523" s="5" t="s">
        <v>3075</v>
      </c>
      <c r="D1523" s="6"/>
      <c r="E1523" s="6" t="s">
        <v>707</v>
      </c>
      <c r="F1523" s="229">
        <v>177728</v>
      </c>
      <c r="I1523" s="16">
        <v>3</v>
      </c>
      <c r="J1523" s="13">
        <v>533184</v>
      </c>
      <c r="K1523" s="16">
        <v>10</v>
      </c>
      <c r="L1523" s="13">
        <v>1777280</v>
      </c>
      <c r="M1523" s="16">
        <v>10</v>
      </c>
      <c r="N1523" s="171">
        <v>1777280</v>
      </c>
      <c r="O1523" s="16">
        <v>4</v>
      </c>
      <c r="P1523" s="13">
        <v>710912</v>
      </c>
      <c r="Q1523" s="16">
        <v>4</v>
      </c>
      <c r="R1523" s="13">
        <v>710912</v>
      </c>
      <c r="S1523" s="16">
        <v>8</v>
      </c>
      <c r="T1523" s="13">
        <v>1421824</v>
      </c>
      <c r="U1523" s="16">
        <v>0</v>
      </c>
      <c r="V1523" s="13">
        <v>0</v>
      </c>
    </row>
    <row r="1524" spans="1:22" ht="15" customHeight="1" x14ac:dyDescent="0.25">
      <c r="A1524" s="1"/>
      <c r="B1524" s="4" t="s">
        <v>32</v>
      </c>
      <c r="C1524" s="8" t="s">
        <v>33</v>
      </c>
      <c r="I1524" s="245"/>
      <c r="J1524" s="245"/>
      <c r="K1524" s="245"/>
      <c r="L1524" s="245"/>
      <c r="M1524" s="245"/>
      <c r="N1524" s="245"/>
      <c r="O1524" s="245"/>
      <c r="P1524" s="245"/>
      <c r="Q1524" s="245"/>
      <c r="R1524" s="245"/>
      <c r="S1524" s="245"/>
      <c r="T1524" s="245"/>
      <c r="U1524" s="245"/>
      <c r="V1524" s="245"/>
    </row>
    <row r="1525" spans="1:22" ht="15" customHeight="1" x14ac:dyDescent="0.25">
      <c r="A1525" s="5" t="s">
        <v>3076</v>
      </c>
      <c r="B1525" s="6" t="s">
        <v>35</v>
      </c>
      <c r="C1525" s="5" t="s">
        <v>3077</v>
      </c>
      <c r="I1525" s="245"/>
      <c r="J1525" s="245"/>
      <c r="K1525" s="245"/>
      <c r="L1525" s="245"/>
      <c r="M1525" s="245"/>
      <c r="N1525" s="245"/>
      <c r="O1525" s="245"/>
      <c r="P1525" s="245"/>
      <c r="Q1525" s="245"/>
      <c r="R1525" s="245"/>
      <c r="S1525" s="245"/>
      <c r="T1525" s="245"/>
      <c r="U1525" s="245"/>
      <c r="V1525" s="245"/>
    </row>
    <row r="1526" spans="1:22" ht="15" customHeight="1" x14ac:dyDescent="0.25">
      <c r="A1526" s="5" t="s">
        <v>3078</v>
      </c>
      <c r="B1526" s="6" t="s">
        <v>35</v>
      </c>
      <c r="C1526" s="5" t="s">
        <v>3079</v>
      </c>
      <c r="I1526" s="245"/>
      <c r="J1526" s="245"/>
      <c r="K1526" s="245"/>
      <c r="L1526" s="245"/>
      <c r="M1526" s="245"/>
      <c r="N1526" s="245"/>
      <c r="O1526" s="245"/>
      <c r="P1526" s="245"/>
      <c r="Q1526" s="245"/>
      <c r="R1526" s="245"/>
      <c r="S1526" s="245"/>
      <c r="T1526" s="245"/>
      <c r="U1526" s="245"/>
      <c r="V1526" s="245"/>
    </row>
    <row r="1527" spans="1:22" ht="45" customHeight="1" x14ac:dyDescent="0.25">
      <c r="A1527" s="1"/>
      <c r="B1527" s="4" t="s">
        <v>68</v>
      </c>
      <c r="C1527" s="8" t="s">
        <v>69</v>
      </c>
      <c r="D1527" s="4" t="s">
        <v>70</v>
      </c>
      <c r="E1527" s="4" t="s">
        <v>71</v>
      </c>
      <c r="F1527" s="228" t="s">
        <v>72</v>
      </c>
      <c r="I1527" s="14" t="s">
        <v>73</v>
      </c>
      <c r="J1527" s="15" t="s">
        <v>28</v>
      </c>
      <c r="K1527" s="14" t="s">
        <v>73</v>
      </c>
      <c r="L1527" s="15" t="s">
        <v>28</v>
      </c>
      <c r="M1527" s="14" t="s">
        <v>73</v>
      </c>
      <c r="N1527" s="172" t="s">
        <v>28</v>
      </c>
      <c r="O1527" s="14" t="s">
        <v>73</v>
      </c>
      <c r="P1527" s="15" t="s">
        <v>28</v>
      </c>
      <c r="Q1527" s="14" t="s">
        <v>73</v>
      </c>
      <c r="R1527" s="15" t="s">
        <v>28</v>
      </c>
      <c r="S1527" s="14" t="s">
        <v>73</v>
      </c>
      <c r="T1527" s="15" t="s">
        <v>28</v>
      </c>
      <c r="U1527" s="14" t="s">
        <v>73</v>
      </c>
      <c r="V1527" s="15" t="s">
        <v>28</v>
      </c>
    </row>
    <row r="1528" spans="1:22" ht="15" customHeight="1" x14ac:dyDescent="0.25">
      <c r="A1528" s="5" t="s">
        <v>3080</v>
      </c>
      <c r="B1528" s="6" t="s">
        <v>3081</v>
      </c>
      <c r="C1528" s="5" t="s">
        <v>3082</v>
      </c>
      <c r="D1528" s="6"/>
      <c r="E1528" s="6" t="s">
        <v>707</v>
      </c>
      <c r="F1528" s="229">
        <v>103800</v>
      </c>
      <c r="I1528" s="16">
        <v>91</v>
      </c>
      <c r="J1528" s="13">
        <v>9445800</v>
      </c>
      <c r="K1528" s="16">
        <v>118</v>
      </c>
      <c r="L1528" s="13">
        <v>12248400</v>
      </c>
      <c r="M1528" s="16">
        <v>118</v>
      </c>
      <c r="N1528" s="171">
        <v>12248400</v>
      </c>
      <c r="O1528" s="16">
        <v>122</v>
      </c>
      <c r="P1528" s="13">
        <v>12663600</v>
      </c>
      <c r="Q1528" s="16">
        <v>138</v>
      </c>
      <c r="R1528" s="13">
        <v>14324400</v>
      </c>
      <c r="S1528" s="16">
        <v>78.02</v>
      </c>
      <c r="T1528" s="13">
        <v>8098476</v>
      </c>
      <c r="U1528" s="16">
        <v>0</v>
      </c>
      <c r="V1528" s="13">
        <v>0</v>
      </c>
    </row>
    <row r="1529" spans="1:22" ht="15" customHeight="1" x14ac:dyDescent="0.25">
      <c r="A1529" s="5" t="s">
        <v>3083</v>
      </c>
      <c r="B1529" s="6" t="s">
        <v>3084</v>
      </c>
      <c r="C1529" s="5" t="s">
        <v>3085</v>
      </c>
      <c r="D1529" s="6"/>
      <c r="E1529" s="6" t="s">
        <v>707</v>
      </c>
      <c r="F1529" s="229">
        <v>45599</v>
      </c>
      <c r="I1529" s="16">
        <v>16</v>
      </c>
      <c r="J1529" s="13">
        <v>729584</v>
      </c>
      <c r="K1529" s="16">
        <v>50</v>
      </c>
      <c r="L1529" s="13">
        <v>2279950</v>
      </c>
      <c r="M1529" s="16">
        <v>50</v>
      </c>
      <c r="N1529" s="171">
        <v>2279950</v>
      </c>
      <c r="O1529" s="16">
        <v>52</v>
      </c>
      <c r="P1529" s="13">
        <v>2371148</v>
      </c>
      <c r="Q1529" s="16">
        <v>45</v>
      </c>
      <c r="R1529" s="13">
        <v>2051955</v>
      </c>
      <c r="S1529" s="16">
        <v>32.01</v>
      </c>
      <c r="T1529" s="13">
        <v>1459623.99</v>
      </c>
      <c r="U1529" s="16">
        <v>0</v>
      </c>
      <c r="V1529" s="13">
        <v>0</v>
      </c>
    </row>
    <row r="1530" spans="1:22" ht="15" customHeight="1" x14ac:dyDescent="0.25">
      <c r="A1530" s="5" t="s">
        <v>3086</v>
      </c>
      <c r="B1530" s="6" t="s">
        <v>3087</v>
      </c>
      <c r="C1530" s="5" t="s">
        <v>3088</v>
      </c>
      <c r="D1530" s="6"/>
      <c r="E1530" s="6" t="s">
        <v>707</v>
      </c>
      <c r="F1530" s="229">
        <v>27175</v>
      </c>
      <c r="I1530" s="16">
        <v>71</v>
      </c>
      <c r="J1530" s="13">
        <v>1929425</v>
      </c>
      <c r="K1530" s="16">
        <v>465</v>
      </c>
      <c r="L1530" s="13">
        <v>12636375</v>
      </c>
      <c r="M1530" s="16">
        <v>465</v>
      </c>
      <c r="N1530" s="171">
        <v>12636375</v>
      </c>
      <c r="O1530" s="16">
        <v>243</v>
      </c>
      <c r="P1530" s="13">
        <v>6603525</v>
      </c>
      <c r="Q1530" s="16">
        <v>228</v>
      </c>
      <c r="R1530" s="13">
        <v>6195900</v>
      </c>
      <c r="S1530" s="16">
        <v>235.05</v>
      </c>
      <c r="T1530" s="13">
        <v>6387483.75</v>
      </c>
      <c r="U1530" s="16">
        <v>0</v>
      </c>
      <c r="V1530" s="13">
        <v>0</v>
      </c>
    </row>
    <row r="1531" spans="1:22" ht="15" customHeight="1" x14ac:dyDescent="0.25">
      <c r="A1531" s="5" t="s">
        <v>3089</v>
      </c>
      <c r="B1531" s="6" t="s">
        <v>3090</v>
      </c>
      <c r="C1531" s="5" t="s">
        <v>3091</v>
      </c>
      <c r="D1531" s="6"/>
      <c r="E1531" s="6" t="s">
        <v>527</v>
      </c>
      <c r="F1531" s="229">
        <v>32644</v>
      </c>
      <c r="I1531" s="16">
        <v>24</v>
      </c>
      <c r="J1531" s="13">
        <v>783456</v>
      </c>
      <c r="K1531" s="16">
        <v>40</v>
      </c>
      <c r="L1531" s="13">
        <v>1305760</v>
      </c>
      <c r="M1531" s="16">
        <v>40</v>
      </c>
      <c r="N1531" s="171">
        <v>1305760</v>
      </c>
      <c r="O1531" s="16">
        <v>64</v>
      </c>
      <c r="P1531" s="13">
        <v>2089216</v>
      </c>
      <c r="Q1531" s="16">
        <v>37</v>
      </c>
      <c r="R1531" s="13">
        <v>1207828</v>
      </c>
      <c r="S1531" s="16">
        <v>73.02</v>
      </c>
      <c r="T1531" s="13">
        <v>2383664.88</v>
      </c>
      <c r="U1531" s="16">
        <v>0</v>
      </c>
      <c r="V1531" s="13">
        <v>0</v>
      </c>
    </row>
    <row r="1532" spans="1:22" ht="15" customHeight="1" x14ac:dyDescent="0.25">
      <c r="A1532" s="5" t="s">
        <v>3092</v>
      </c>
      <c r="B1532" s="6" t="s">
        <v>3093</v>
      </c>
      <c r="C1532" s="5" t="s">
        <v>3094</v>
      </c>
      <c r="D1532" s="6"/>
      <c r="E1532" s="6" t="s">
        <v>527</v>
      </c>
      <c r="F1532" s="229">
        <v>56498</v>
      </c>
      <c r="I1532" s="16">
        <v>99</v>
      </c>
      <c r="J1532" s="13">
        <v>5593302</v>
      </c>
      <c r="K1532" s="16">
        <v>52</v>
      </c>
      <c r="L1532" s="13">
        <v>2937896</v>
      </c>
      <c r="M1532" s="16">
        <v>52</v>
      </c>
      <c r="N1532" s="171">
        <v>2937896</v>
      </c>
      <c r="O1532" s="16">
        <v>91</v>
      </c>
      <c r="P1532" s="13">
        <v>5141318</v>
      </c>
      <c r="Q1532" s="16">
        <v>82</v>
      </c>
      <c r="R1532" s="13">
        <v>4632836</v>
      </c>
      <c r="S1532" s="16">
        <v>88.02</v>
      </c>
      <c r="T1532" s="13">
        <v>4972953.96</v>
      </c>
      <c r="U1532" s="16">
        <v>0</v>
      </c>
      <c r="V1532" s="13">
        <v>0</v>
      </c>
    </row>
    <row r="1533" spans="1:22" ht="15" customHeight="1" x14ac:dyDescent="0.25">
      <c r="A1533" s="5" t="s">
        <v>3095</v>
      </c>
      <c r="B1533" s="6" t="s">
        <v>3096</v>
      </c>
      <c r="C1533" s="5" t="s">
        <v>3097</v>
      </c>
      <c r="D1533" s="6"/>
      <c r="E1533" s="6" t="s">
        <v>707</v>
      </c>
      <c r="F1533" s="229">
        <v>1154</v>
      </c>
      <c r="I1533" s="16">
        <v>124</v>
      </c>
      <c r="J1533" s="13">
        <v>143096</v>
      </c>
      <c r="K1533" s="16">
        <v>150</v>
      </c>
      <c r="L1533" s="13">
        <v>173100</v>
      </c>
      <c r="M1533" s="16">
        <v>150</v>
      </c>
      <c r="N1533" s="171">
        <v>173100</v>
      </c>
      <c r="O1533" s="16">
        <v>113</v>
      </c>
      <c r="P1533" s="13">
        <v>130402</v>
      </c>
      <c r="Q1533" s="16">
        <v>304</v>
      </c>
      <c r="R1533" s="13">
        <v>350816</v>
      </c>
      <c r="S1533" s="16">
        <v>495.11</v>
      </c>
      <c r="T1533" s="13">
        <v>571356.93999999994</v>
      </c>
      <c r="U1533" s="16">
        <v>0</v>
      </c>
      <c r="V1533" s="13">
        <v>0</v>
      </c>
    </row>
    <row r="1534" spans="1:22" ht="15" customHeight="1" x14ac:dyDescent="0.25">
      <c r="A1534" s="1"/>
      <c r="B1534" s="4" t="s">
        <v>32</v>
      </c>
      <c r="C1534" s="8" t="s">
        <v>33</v>
      </c>
      <c r="I1534" s="245"/>
      <c r="J1534" s="245"/>
      <c r="K1534" s="245"/>
      <c r="L1534" s="245"/>
      <c r="M1534" s="245"/>
      <c r="N1534" s="245"/>
      <c r="O1534" s="245"/>
      <c r="P1534" s="245"/>
      <c r="Q1534" s="245"/>
      <c r="R1534" s="245"/>
      <c r="S1534" s="245"/>
      <c r="T1534" s="245"/>
      <c r="U1534" s="245"/>
      <c r="V1534" s="245"/>
    </row>
    <row r="1535" spans="1:22" ht="15" customHeight="1" x14ac:dyDescent="0.25">
      <c r="A1535" s="5" t="s">
        <v>3098</v>
      </c>
      <c r="B1535" s="6" t="s">
        <v>35</v>
      </c>
      <c r="C1535" s="5" t="s">
        <v>3099</v>
      </c>
      <c r="I1535" s="245"/>
      <c r="J1535" s="245"/>
      <c r="K1535" s="245"/>
      <c r="L1535" s="245"/>
      <c r="M1535" s="245"/>
      <c r="N1535" s="245"/>
      <c r="O1535" s="245"/>
      <c r="P1535" s="245"/>
      <c r="Q1535" s="245"/>
      <c r="R1535" s="245"/>
      <c r="S1535" s="245"/>
      <c r="T1535" s="245"/>
      <c r="U1535" s="245"/>
      <c r="V1535" s="245"/>
    </row>
    <row r="1536" spans="1:22" ht="15" customHeight="1" x14ac:dyDescent="0.25">
      <c r="A1536" s="5" t="s">
        <v>3100</v>
      </c>
      <c r="B1536" s="6" t="s">
        <v>35</v>
      </c>
      <c r="C1536" s="5" t="s">
        <v>3101</v>
      </c>
      <c r="I1536" s="245"/>
      <c r="J1536" s="245"/>
      <c r="K1536" s="245"/>
      <c r="L1536" s="245"/>
      <c r="M1536" s="245"/>
      <c r="N1536" s="245"/>
      <c r="O1536" s="245"/>
      <c r="P1536" s="245"/>
      <c r="Q1536" s="245"/>
      <c r="R1536" s="245"/>
      <c r="S1536" s="245"/>
      <c r="T1536" s="245"/>
      <c r="U1536" s="245"/>
      <c r="V1536" s="245"/>
    </row>
    <row r="1537" spans="1:22" ht="45" customHeight="1" x14ac:dyDescent="0.25">
      <c r="A1537" s="1"/>
      <c r="B1537" s="4" t="s">
        <v>68</v>
      </c>
      <c r="C1537" s="8" t="s">
        <v>69</v>
      </c>
      <c r="D1537" s="4" t="s">
        <v>70</v>
      </c>
      <c r="E1537" s="4" t="s">
        <v>71</v>
      </c>
      <c r="F1537" s="228" t="s">
        <v>72</v>
      </c>
      <c r="I1537" s="14" t="s">
        <v>73</v>
      </c>
      <c r="J1537" s="15" t="s">
        <v>28</v>
      </c>
      <c r="K1537" s="14" t="s">
        <v>73</v>
      </c>
      <c r="L1537" s="15" t="s">
        <v>28</v>
      </c>
      <c r="M1537" s="14" t="s">
        <v>73</v>
      </c>
      <c r="N1537" s="172" t="s">
        <v>28</v>
      </c>
      <c r="O1537" s="14" t="s">
        <v>73</v>
      </c>
      <c r="P1537" s="15" t="s">
        <v>28</v>
      </c>
      <c r="Q1537" s="14" t="s">
        <v>73</v>
      </c>
      <c r="R1537" s="15" t="s">
        <v>28</v>
      </c>
      <c r="S1537" s="14" t="s">
        <v>73</v>
      </c>
      <c r="T1537" s="15" t="s">
        <v>28</v>
      </c>
      <c r="U1537" s="14" t="s">
        <v>73</v>
      </c>
      <c r="V1537" s="15" t="s">
        <v>28</v>
      </c>
    </row>
    <row r="1538" spans="1:22" ht="15" customHeight="1" x14ac:dyDescent="0.25">
      <c r="A1538" s="5" t="s">
        <v>3102</v>
      </c>
      <c r="B1538" s="6" t="s">
        <v>3103</v>
      </c>
      <c r="C1538" s="5" t="s">
        <v>3104</v>
      </c>
      <c r="D1538" s="6"/>
      <c r="E1538" s="6" t="s">
        <v>504</v>
      </c>
      <c r="F1538" s="229">
        <v>46</v>
      </c>
      <c r="I1538" s="16">
        <v>15840</v>
      </c>
      <c r="J1538" s="13">
        <v>728640</v>
      </c>
      <c r="K1538" s="16">
        <v>6000</v>
      </c>
      <c r="L1538" s="13">
        <v>276000</v>
      </c>
      <c r="M1538" s="16">
        <v>6000</v>
      </c>
      <c r="N1538" s="171">
        <v>276000</v>
      </c>
      <c r="O1538" s="16">
        <v>15882</v>
      </c>
      <c r="P1538" s="13">
        <v>730572</v>
      </c>
      <c r="Q1538" s="16">
        <v>7588</v>
      </c>
      <c r="R1538" s="13">
        <v>349048</v>
      </c>
      <c r="S1538" s="16">
        <v>6931.5</v>
      </c>
      <c r="T1538" s="13">
        <v>318849</v>
      </c>
      <c r="U1538" s="16">
        <v>0</v>
      </c>
      <c r="V1538" s="13">
        <v>0</v>
      </c>
    </row>
    <row r="1539" spans="1:22" ht="15" customHeight="1" x14ac:dyDescent="0.25">
      <c r="A1539" s="5" t="s">
        <v>3105</v>
      </c>
      <c r="B1539" s="6" t="s">
        <v>3106</v>
      </c>
      <c r="C1539" s="5" t="s">
        <v>3107</v>
      </c>
      <c r="D1539" s="6"/>
      <c r="E1539" s="6" t="s">
        <v>504</v>
      </c>
      <c r="F1539" s="229">
        <v>46</v>
      </c>
      <c r="I1539" s="16">
        <v>1452</v>
      </c>
      <c r="J1539" s="13">
        <v>66792</v>
      </c>
      <c r="K1539" s="16">
        <v>1500</v>
      </c>
      <c r="L1539" s="13">
        <v>69000</v>
      </c>
      <c r="M1539" s="16">
        <v>1500</v>
      </c>
      <c r="N1539" s="171">
        <v>69000</v>
      </c>
      <c r="O1539" s="16">
        <v>2541</v>
      </c>
      <c r="P1539" s="13">
        <v>116886</v>
      </c>
      <c r="Q1539" s="16">
        <v>3502</v>
      </c>
      <c r="R1539" s="13">
        <v>161092</v>
      </c>
      <c r="S1539" s="16">
        <v>3465.75</v>
      </c>
      <c r="T1539" s="13">
        <v>159424.5</v>
      </c>
      <c r="U1539" s="16">
        <v>0</v>
      </c>
      <c r="V1539" s="13">
        <v>0</v>
      </c>
    </row>
    <row r="1540" spans="1:22" ht="15" customHeight="1" x14ac:dyDescent="0.25">
      <c r="A1540" s="5" t="s">
        <v>3108</v>
      </c>
      <c r="B1540" s="6" t="s">
        <v>3109</v>
      </c>
      <c r="C1540" s="5" t="s">
        <v>3110</v>
      </c>
      <c r="D1540" s="6"/>
      <c r="E1540" s="6" t="s">
        <v>447</v>
      </c>
      <c r="F1540" s="229">
        <v>1</v>
      </c>
      <c r="I1540" s="16">
        <v>326700</v>
      </c>
      <c r="J1540" s="13">
        <v>326700</v>
      </c>
      <c r="K1540" s="16">
        <v>500000</v>
      </c>
      <c r="L1540" s="13">
        <v>500000</v>
      </c>
      <c r="M1540" s="16">
        <v>500000</v>
      </c>
      <c r="N1540" s="171">
        <v>500000</v>
      </c>
      <c r="O1540" s="16">
        <v>98175</v>
      </c>
      <c r="P1540" s="13">
        <v>98175</v>
      </c>
      <c r="Q1540" s="16">
        <v>385000</v>
      </c>
      <c r="R1540" s="13">
        <v>385000</v>
      </c>
      <c r="S1540" s="16">
        <v>137374.84</v>
      </c>
      <c r="T1540" s="13">
        <v>137374.84</v>
      </c>
      <c r="U1540" s="16">
        <v>0</v>
      </c>
      <c r="V1540" s="13">
        <v>0</v>
      </c>
    </row>
    <row r="1541" spans="1:22" x14ac:dyDescent="0.25">
      <c r="A1541" s="246" t="s">
        <v>3111</v>
      </c>
      <c r="B1541" s="246"/>
      <c r="C1541" s="246"/>
      <c r="D1541" s="247"/>
      <c r="E1541" s="247"/>
      <c r="F1541" s="246"/>
      <c r="I1541" s="12" t="s">
        <v>3112</v>
      </c>
      <c r="J1541" s="13">
        <v>27117739</v>
      </c>
      <c r="K1541" s="12" t="s">
        <v>3112</v>
      </c>
      <c r="L1541" s="13">
        <v>59549450</v>
      </c>
      <c r="M1541" s="12" t="s">
        <v>3112</v>
      </c>
      <c r="N1541" s="171">
        <v>59549450</v>
      </c>
      <c r="O1541" s="12" t="s">
        <v>3112</v>
      </c>
      <c r="P1541" s="13">
        <v>37632414</v>
      </c>
      <c r="Q1541" s="12" t="s">
        <v>3112</v>
      </c>
      <c r="R1541" s="13">
        <v>40401065</v>
      </c>
      <c r="S1541" s="12" t="s">
        <v>3112</v>
      </c>
      <c r="T1541" s="13">
        <v>42152870.640000001</v>
      </c>
      <c r="U1541" s="12" t="s">
        <v>3112</v>
      </c>
      <c r="V1541" s="13">
        <v>47732196.57</v>
      </c>
    </row>
    <row r="1542" spans="1:22" ht="15" customHeight="1" x14ac:dyDescent="0.25">
      <c r="A1542" s="1"/>
      <c r="B1542" s="4" t="s">
        <v>32</v>
      </c>
      <c r="C1542" s="8" t="s">
        <v>33</v>
      </c>
      <c r="I1542" s="245"/>
      <c r="J1542" s="245"/>
      <c r="K1542" s="245"/>
      <c r="L1542" s="245"/>
      <c r="M1542" s="245"/>
      <c r="N1542" s="245"/>
      <c r="O1542" s="245"/>
      <c r="P1542" s="245"/>
      <c r="Q1542" s="245"/>
      <c r="R1542" s="245"/>
      <c r="S1542" s="245"/>
      <c r="T1542" s="245"/>
      <c r="U1542" s="245"/>
      <c r="V1542" s="245"/>
    </row>
    <row r="1543" spans="1:22" ht="15" customHeight="1" x14ac:dyDescent="0.25">
      <c r="A1543" s="5" t="s">
        <v>3113</v>
      </c>
      <c r="B1543" s="6" t="s">
        <v>35</v>
      </c>
      <c r="C1543" s="5" t="s">
        <v>3114</v>
      </c>
      <c r="I1543" s="245"/>
      <c r="J1543" s="245"/>
      <c r="K1543" s="245"/>
      <c r="L1543" s="245"/>
      <c r="M1543" s="245"/>
      <c r="N1543" s="245"/>
      <c r="O1543" s="245"/>
      <c r="P1543" s="245"/>
      <c r="Q1543" s="245"/>
      <c r="R1543" s="245"/>
      <c r="S1543" s="245"/>
      <c r="T1543" s="245"/>
      <c r="U1543" s="245"/>
      <c r="V1543" s="245"/>
    </row>
    <row r="1544" spans="1:22" ht="15" customHeight="1" x14ac:dyDescent="0.25">
      <c r="A1544" s="5" t="s">
        <v>3115</v>
      </c>
      <c r="B1544" s="6" t="s">
        <v>35</v>
      </c>
      <c r="C1544" s="5" t="s">
        <v>3116</v>
      </c>
      <c r="I1544" s="245"/>
      <c r="J1544" s="245"/>
      <c r="K1544" s="245"/>
      <c r="L1544" s="245"/>
      <c r="M1544" s="245"/>
      <c r="N1544" s="245"/>
      <c r="O1544" s="245"/>
      <c r="P1544" s="245"/>
      <c r="Q1544" s="245"/>
      <c r="R1544" s="245"/>
      <c r="S1544" s="245"/>
      <c r="T1544" s="245"/>
      <c r="U1544" s="245"/>
      <c r="V1544" s="245"/>
    </row>
    <row r="1545" spans="1:22" ht="15" customHeight="1" x14ac:dyDescent="0.25">
      <c r="A1545" s="5" t="s">
        <v>3117</v>
      </c>
      <c r="B1545" s="6" t="s">
        <v>35</v>
      </c>
      <c r="C1545" s="5" t="s">
        <v>3118</v>
      </c>
      <c r="I1545" s="245"/>
      <c r="J1545" s="245"/>
      <c r="K1545" s="245"/>
      <c r="L1545" s="245"/>
      <c r="M1545" s="245"/>
      <c r="N1545" s="245"/>
      <c r="O1545" s="245"/>
      <c r="P1545" s="245"/>
      <c r="Q1545" s="245"/>
      <c r="R1545" s="245"/>
      <c r="S1545" s="245"/>
      <c r="T1545" s="245"/>
      <c r="U1545" s="245"/>
      <c r="V1545" s="245"/>
    </row>
    <row r="1546" spans="1:22" ht="15" customHeight="1" x14ac:dyDescent="0.25">
      <c r="A1546" s="5" t="s">
        <v>3119</v>
      </c>
      <c r="B1546" s="6" t="s">
        <v>35</v>
      </c>
      <c r="C1546" s="5" t="s">
        <v>3120</v>
      </c>
      <c r="I1546" s="245"/>
      <c r="J1546" s="245"/>
      <c r="K1546" s="245"/>
      <c r="L1546" s="245"/>
      <c r="M1546" s="245"/>
      <c r="N1546" s="245"/>
      <c r="O1546" s="245"/>
      <c r="P1546" s="245"/>
      <c r="Q1546" s="245"/>
      <c r="R1546" s="245"/>
      <c r="S1546" s="245"/>
      <c r="T1546" s="245"/>
      <c r="U1546" s="245"/>
      <c r="V1546" s="245"/>
    </row>
    <row r="1547" spans="1:22" ht="15" customHeight="1" x14ac:dyDescent="0.25">
      <c r="A1547" s="5" t="s">
        <v>3121</v>
      </c>
      <c r="B1547" s="6" t="s">
        <v>35</v>
      </c>
      <c r="C1547" s="5" t="s">
        <v>3122</v>
      </c>
      <c r="I1547" s="245"/>
      <c r="J1547" s="245"/>
      <c r="K1547" s="245"/>
      <c r="L1547" s="245"/>
      <c r="M1547" s="245"/>
      <c r="N1547" s="245"/>
      <c r="O1547" s="245"/>
      <c r="P1547" s="245"/>
      <c r="Q1547" s="245"/>
      <c r="R1547" s="245"/>
      <c r="S1547" s="245"/>
      <c r="T1547" s="245"/>
      <c r="U1547" s="245"/>
      <c r="V1547" s="245"/>
    </row>
    <row r="1548" spans="1:22" ht="15" customHeight="1" x14ac:dyDescent="0.25">
      <c r="A1548" s="5" t="s">
        <v>3123</v>
      </c>
      <c r="B1548" s="6" t="s">
        <v>35</v>
      </c>
      <c r="C1548" s="5" t="s">
        <v>3124</v>
      </c>
      <c r="I1548" s="245"/>
      <c r="J1548" s="245"/>
      <c r="K1548" s="245"/>
      <c r="L1548" s="245"/>
      <c r="M1548" s="245"/>
      <c r="N1548" s="245"/>
      <c r="O1548" s="245"/>
      <c r="P1548" s="245"/>
      <c r="Q1548" s="245"/>
      <c r="R1548" s="245"/>
      <c r="S1548" s="245"/>
      <c r="T1548" s="245"/>
      <c r="U1548" s="245"/>
      <c r="V1548" s="245"/>
    </row>
    <row r="1549" spans="1:22" ht="15" customHeight="1" x14ac:dyDescent="0.25">
      <c r="A1549" s="5" t="s">
        <v>3125</v>
      </c>
      <c r="B1549" s="6" t="s">
        <v>35</v>
      </c>
      <c r="C1549" s="5" t="s">
        <v>3126</v>
      </c>
      <c r="I1549" s="245"/>
      <c r="J1549" s="245"/>
      <c r="K1549" s="245"/>
      <c r="L1549" s="245"/>
      <c r="M1549" s="245"/>
      <c r="N1549" s="245"/>
      <c r="O1549" s="245"/>
      <c r="P1549" s="245"/>
      <c r="Q1549" s="245"/>
      <c r="R1549" s="245"/>
      <c r="S1549" s="245"/>
      <c r="T1549" s="245"/>
      <c r="U1549" s="245"/>
      <c r="V1549" s="245"/>
    </row>
    <row r="1550" spans="1:22" ht="15" customHeight="1" x14ac:dyDescent="0.25">
      <c r="A1550" s="5" t="s">
        <v>3127</v>
      </c>
      <c r="B1550" s="6" t="s">
        <v>35</v>
      </c>
      <c r="C1550" s="5" t="s">
        <v>3128</v>
      </c>
      <c r="I1550" s="245"/>
      <c r="J1550" s="245"/>
      <c r="K1550" s="245"/>
      <c r="L1550" s="245"/>
      <c r="M1550" s="245"/>
      <c r="N1550" s="245"/>
      <c r="O1550" s="245"/>
      <c r="P1550" s="245"/>
      <c r="Q1550" s="245"/>
      <c r="R1550" s="245"/>
      <c r="S1550" s="245"/>
      <c r="T1550" s="245"/>
      <c r="U1550" s="245"/>
      <c r="V1550" s="245"/>
    </row>
    <row r="1551" spans="1:22" ht="15" customHeight="1" x14ac:dyDescent="0.25">
      <c r="A1551" s="5" t="s">
        <v>3129</v>
      </c>
      <c r="B1551" s="6" t="s">
        <v>35</v>
      </c>
      <c r="C1551" s="5" t="s">
        <v>3130</v>
      </c>
      <c r="I1551" s="245"/>
      <c r="J1551" s="245"/>
      <c r="K1551" s="245"/>
      <c r="L1551" s="245"/>
      <c r="M1551" s="245"/>
      <c r="N1551" s="245"/>
      <c r="O1551" s="245"/>
      <c r="P1551" s="245"/>
      <c r="Q1551" s="245"/>
      <c r="R1551" s="245"/>
      <c r="S1551" s="245"/>
      <c r="T1551" s="245"/>
      <c r="U1551" s="245"/>
      <c r="V1551" s="245"/>
    </row>
    <row r="1552" spans="1:22" ht="45" customHeight="1" x14ac:dyDescent="0.25">
      <c r="A1552" s="1"/>
      <c r="B1552" s="4" t="s">
        <v>68</v>
      </c>
      <c r="C1552" s="8" t="s">
        <v>69</v>
      </c>
      <c r="D1552" s="4" t="s">
        <v>70</v>
      </c>
      <c r="E1552" s="4" t="s">
        <v>71</v>
      </c>
      <c r="F1552" s="228" t="s">
        <v>72</v>
      </c>
      <c r="I1552" s="14" t="s">
        <v>73</v>
      </c>
      <c r="J1552" s="15" t="s">
        <v>28</v>
      </c>
      <c r="K1552" s="14" t="s">
        <v>73</v>
      </c>
      <c r="L1552" s="15" t="s">
        <v>28</v>
      </c>
      <c r="M1552" s="14" t="s">
        <v>73</v>
      </c>
      <c r="N1552" s="172" t="s">
        <v>28</v>
      </c>
      <c r="O1552" s="14" t="s">
        <v>73</v>
      </c>
      <c r="P1552" s="15" t="s">
        <v>28</v>
      </c>
      <c r="Q1552" s="14" t="s">
        <v>73</v>
      </c>
      <c r="R1552" s="15" t="s">
        <v>28</v>
      </c>
      <c r="S1552" s="14" t="s">
        <v>73</v>
      </c>
      <c r="T1552" s="15" t="s">
        <v>28</v>
      </c>
      <c r="U1552" s="14" t="s">
        <v>73</v>
      </c>
      <c r="V1552" s="15" t="s">
        <v>28</v>
      </c>
    </row>
    <row r="1553" spans="1:22" ht="15" customHeight="1" x14ac:dyDescent="0.25">
      <c r="A1553" s="5" t="s">
        <v>3131</v>
      </c>
      <c r="B1553" s="6" t="s">
        <v>3132</v>
      </c>
      <c r="C1553" s="5" t="s">
        <v>3133</v>
      </c>
      <c r="D1553" s="6"/>
      <c r="E1553" s="6" t="s">
        <v>527</v>
      </c>
      <c r="F1553" s="229">
        <v>29860</v>
      </c>
      <c r="I1553" s="16">
        <v>260</v>
      </c>
      <c r="J1553" s="13">
        <v>7763600</v>
      </c>
      <c r="K1553" s="16">
        <v>490</v>
      </c>
      <c r="L1553" s="13">
        <v>14631400</v>
      </c>
      <c r="M1553" s="16">
        <v>490</v>
      </c>
      <c r="N1553" s="171">
        <v>14631400</v>
      </c>
      <c r="O1553" s="16">
        <v>334</v>
      </c>
      <c r="P1553" s="13">
        <v>9973240</v>
      </c>
      <c r="Q1553" s="16">
        <v>295</v>
      </c>
      <c r="R1553" s="13">
        <v>8808700</v>
      </c>
      <c r="S1553" s="16">
        <v>338.57</v>
      </c>
      <c r="T1553" s="13">
        <v>10109700.199999999</v>
      </c>
      <c r="U1553" s="16">
        <v>0</v>
      </c>
      <c r="V1553" s="13">
        <v>0</v>
      </c>
    </row>
    <row r="1554" spans="1:22" ht="15" customHeight="1" x14ac:dyDescent="0.25">
      <c r="A1554" s="5" t="s">
        <v>3134</v>
      </c>
      <c r="B1554" s="6" t="s">
        <v>3135</v>
      </c>
      <c r="C1554" s="5" t="s">
        <v>3136</v>
      </c>
      <c r="D1554" s="6"/>
      <c r="E1554" s="6" t="s">
        <v>527</v>
      </c>
      <c r="F1554" s="229">
        <v>1775</v>
      </c>
      <c r="I1554" s="16">
        <v>204</v>
      </c>
      <c r="J1554" s="13">
        <v>362100</v>
      </c>
      <c r="K1554" s="16">
        <v>350</v>
      </c>
      <c r="L1554" s="13">
        <v>621250</v>
      </c>
      <c r="M1554" s="16">
        <v>350</v>
      </c>
      <c r="N1554" s="171">
        <v>621250</v>
      </c>
      <c r="O1554" s="16">
        <v>304</v>
      </c>
      <c r="P1554" s="13">
        <v>539600</v>
      </c>
      <c r="Q1554" s="16">
        <v>231</v>
      </c>
      <c r="R1554" s="13">
        <v>410025</v>
      </c>
      <c r="S1554" s="16">
        <v>508.61</v>
      </c>
      <c r="T1554" s="13">
        <v>902782.75</v>
      </c>
      <c r="U1554" s="16">
        <v>0</v>
      </c>
      <c r="V1554" s="13">
        <v>0</v>
      </c>
    </row>
    <row r="1555" spans="1:22" ht="15" customHeight="1" x14ac:dyDescent="0.25">
      <c r="A1555" s="5" t="s">
        <v>3137</v>
      </c>
      <c r="B1555" s="6" t="s">
        <v>3138</v>
      </c>
      <c r="C1555" s="5" t="s">
        <v>3139</v>
      </c>
      <c r="D1555" s="6"/>
      <c r="E1555" s="6" t="s">
        <v>527</v>
      </c>
      <c r="F1555" s="229">
        <v>4810</v>
      </c>
      <c r="I1555" s="16">
        <v>149</v>
      </c>
      <c r="J1555" s="13">
        <v>716690</v>
      </c>
      <c r="K1555" s="16">
        <v>270</v>
      </c>
      <c r="L1555" s="13">
        <v>1298700</v>
      </c>
      <c r="M1555" s="16">
        <v>270</v>
      </c>
      <c r="N1555" s="171">
        <v>1298700</v>
      </c>
      <c r="O1555" s="16">
        <v>230</v>
      </c>
      <c r="P1555" s="13">
        <v>1106300</v>
      </c>
      <c r="Q1555" s="16">
        <v>169</v>
      </c>
      <c r="R1555" s="13">
        <v>812890</v>
      </c>
      <c r="S1555" s="16">
        <v>188.34</v>
      </c>
      <c r="T1555" s="13">
        <v>905915.4</v>
      </c>
      <c r="U1555" s="16">
        <v>0</v>
      </c>
      <c r="V1555" s="13">
        <v>0</v>
      </c>
    </row>
    <row r="1556" spans="1:22" ht="15" customHeight="1" x14ac:dyDescent="0.25">
      <c r="A1556" s="5" t="s">
        <v>3140</v>
      </c>
      <c r="B1556" s="6" t="s">
        <v>3141</v>
      </c>
      <c r="C1556" s="5" t="s">
        <v>3142</v>
      </c>
      <c r="D1556" s="6"/>
      <c r="E1556" s="6" t="s">
        <v>527</v>
      </c>
      <c r="F1556" s="229">
        <v>28880</v>
      </c>
      <c r="I1556" s="16">
        <v>95</v>
      </c>
      <c r="J1556" s="13">
        <v>2743600</v>
      </c>
      <c r="K1556" s="16">
        <v>190</v>
      </c>
      <c r="L1556" s="13">
        <v>5487200</v>
      </c>
      <c r="M1556" s="16">
        <v>190</v>
      </c>
      <c r="N1556" s="171">
        <v>5487200</v>
      </c>
      <c r="O1556" s="16">
        <v>156</v>
      </c>
      <c r="P1556" s="13">
        <v>4505280</v>
      </c>
      <c r="Q1556" s="16">
        <v>118</v>
      </c>
      <c r="R1556" s="13">
        <v>3407840</v>
      </c>
      <c r="S1556" s="16">
        <v>126.33</v>
      </c>
      <c r="T1556" s="13">
        <v>3648410.4</v>
      </c>
      <c r="U1556" s="16">
        <v>0</v>
      </c>
      <c r="V1556" s="13">
        <v>0</v>
      </c>
    </row>
    <row r="1557" spans="1:22" ht="15" customHeight="1" x14ac:dyDescent="0.25">
      <c r="A1557" s="5" t="s">
        <v>3143</v>
      </c>
      <c r="B1557" s="6" t="s">
        <v>3144</v>
      </c>
      <c r="C1557" s="5" t="s">
        <v>3145</v>
      </c>
      <c r="D1557" s="6"/>
      <c r="E1557" s="6" t="s">
        <v>527</v>
      </c>
      <c r="F1557" s="229">
        <v>45</v>
      </c>
      <c r="I1557" s="16">
        <v>81</v>
      </c>
      <c r="J1557" s="13">
        <v>3645</v>
      </c>
      <c r="K1557" s="16">
        <v>110</v>
      </c>
      <c r="L1557" s="13">
        <v>4950</v>
      </c>
      <c r="M1557" s="16">
        <v>110</v>
      </c>
      <c r="N1557" s="171">
        <v>4950</v>
      </c>
      <c r="O1557" s="16">
        <v>95</v>
      </c>
      <c r="P1557" s="13">
        <v>4275</v>
      </c>
      <c r="Q1557" s="16">
        <v>74</v>
      </c>
      <c r="R1557" s="13">
        <v>3330</v>
      </c>
      <c r="S1557" s="16">
        <v>73.42</v>
      </c>
      <c r="T1557" s="13">
        <v>3303.9</v>
      </c>
      <c r="U1557" s="16">
        <v>0</v>
      </c>
      <c r="V1557" s="13">
        <v>0</v>
      </c>
    </row>
    <row r="1558" spans="1:22" ht="15" customHeight="1" x14ac:dyDescent="0.25">
      <c r="A1558" s="5" t="s">
        <v>3146</v>
      </c>
      <c r="B1558" s="6" t="s">
        <v>3147</v>
      </c>
      <c r="C1558" s="5" t="s">
        <v>3148</v>
      </c>
      <c r="D1558" s="6"/>
      <c r="E1558" s="6" t="s">
        <v>504</v>
      </c>
      <c r="F1558" s="229">
        <v>68</v>
      </c>
      <c r="I1558" s="16">
        <v>6214</v>
      </c>
      <c r="J1558" s="13">
        <v>422552</v>
      </c>
      <c r="K1558" s="16">
        <v>18000</v>
      </c>
      <c r="L1558" s="13">
        <v>1224000</v>
      </c>
      <c r="M1558" s="16">
        <v>18000</v>
      </c>
      <c r="N1558" s="171">
        <v>1224000</v>
      </c>
      <c r="O1558" s="16">
        <v>10033</v>
      </c>
      <c r="P1558" s="13">
        <v>682244</v>
      </c>
      <c r="Q1558" s="16">
        <v>6923</v>
      </c>
      <c r="R1558" s="13">
        <v>470764</v>
      </c>
      <c r="S1558" s="16">
        <v>8033.34</v>
      </c>
      <c r="T1558" s="13">
        <v>546267.12</v>
      </c>
      <c r="U1558" s="16">
        <v>0</v>
      </c>
      <c r="V1558" s="13">
        <v>0</v>
      </c>
    </row>
    <row r="1559" spans="1:22" ht="15" customHeight="1" x14ac:dyDescent="0.25">
      <c r="A1559" s="5" t="s">
        <v>3149</v>
      </c>
      <c r="B1559" s="6" t="s">
        <v>3150</v>
      </c>
      <c r="C1559" s="5" t="s">
        <v>3151</v>
      </c>
      <c r="D1559" s="6"/>
      <c r="E1559" s="6" t="s">
        <v>504</v>
      </c>
      <c r="F1559" s="229">
        <v>1</v>
      </c>
      <c r="I1559" s="16">
        <v>5842</v>
      </c>
      <c r="J1559" s="13">
        <v>5842</v>
      </c>
      <c r="K1559" s="16">
        <v>15000</v>
      </c>
      <c r="L1559" s="13">
        <v>15000</v>
      </c>
      <c r="M1559" s="16">
        <v>15000</v>
      </c>
      <c r="N1559" s="171">
        <v>15000</v>
      </c>
      <c r="O1559" s="16">
        <v>8997</v>
      </c>
      <c r="P1559" s="13">
        <v>8997</v>
      </c>
      <c r="Q1559" s="16">
        <v>6576</v>
      </c>
      <c r="R1559" s="13">
        <v>6576</v>
      </c>
      <c r="S1559" s="16">
        <v>7502.22</v>
      </c>
      <c r="T1559" s="13">
        <v>7502.22</v>
      </c>
      <c r="U1559" s="16">
        <v>0</v>
      </c>
      <c r="V1559" s="13">
        <v>0</v>
      </c>
    </row>
    <row r="1560" spans="1:22" ht="15" customHeight="1" x14ac:dyDescent="0.25">
      <c r="A1560" s="5" t="s">
        <v>3152</v>
      </c>
      <c r="B1560" s="6" t="s">
        <v>3153</v>
      </c>
      <c r="C1560" s="5" t="s">
        <v>3154</v>
      </c>
      <c r="D1560" s="6"/>
      <c r="E1560" s="6" t="s">
        <v>504</v>
      </c>
      <c r="F1560" s="229">
        <v>5</v>
      </c>
      <c r="I1560" s="16">
        <v>5347</v>
      </c>
      <c r="J1560" s="13">
        <v>26735</v>
      </c>
      <c r="K1560" s="16">
        <v>12000</v>
      </c>
      <c r="L1560" s="13">
        <v>60000</v>
      </c>
      <c r="M1560" s="16">
        <v>12000</v>
      </c>
      <c r="N1560" s="171">
        <v>60000</v>
      </c>
      <c r="O1560" s="16">
        <v>9240</v>
      </c>
      <c r="P1560" s="13">
        <v>46200</v>
      </c>
      <c r="Q1560" s="16">
        <v>5011</v>
      </c>
      <c r="R1560" s="13">
        <v>25055</v>
      </c>
      <c r="S1560" s="16">
        <v>5782.55</v>
      </c>
      <c r="T1560" s="13">
        <v>28912.75</v>
      </c>
      <c r="U1560" s="16">
        <v>0</v>
      </c>
      <c r="V1560" s="13">
        <v>0</v>
      </c>
    </row>
    <row r="1561" spans="1:22" ht="15" customHeight="1" x14ac:dyDescent="0.25">
      <c r="A1561" s="5" t="s">
        <v>3155</v>
      </c>
      <c r="B1561" s="6" t="s">
        <v>3156</v>
      </c>
      <c r="C1561" s="5" t="s">
        <v>3157</v>
      </c>
      <c r="D1561" s="6"/>
      <c r="E1561" s="6" t="s">
        <v>504</v>
      </c>
      <c r="F1561" s="229">
        <v>256</v>
      </c>
      <c r="I1561" s="16">
        <v>215</v>
      </c>
      <c r="J1561" s="13">
        <v>55040</v>
      </c>
      <c r="K1561" s="16">
        <v>900</v>
      </c>
      <c r="L1561" s="13">
        <v>230400</v>
      </c>
      <c r="M1561" s="16">
        <v>900</v>
      </c>
      <c r="N1561" s="171">
        <v>230400</v>
      </c>
      <c r="O1561" s="16">
        <v>438</v>
      </c>
      <c r="P1561" s="13">
        <v>112128</v>
      </c>
      <c r="Q1561" s="16">
        <v>632</v>
      </c>
      <c r="R1561" s="13">
        <v>161792</v>
      </c>
      <c r="S1561" s="16">
        <v>472.3</v>
      </c>
      <c r="T1561" s="13">
        <v>120908.8</v>
      </c>
      <c r="U1561" s="16">
        <v>0</v>
      </c>
      <c r="V1561" s="13">
        <v>0</v>
      </c>
    </row>
    <row r="1562" spans="1:22" ht="15" customHeight="1" x14ac:dyDescent="0.25">
      <c r="A1562" s="5" t="s">
        <v>3158</v>
      </c>
      <c r="B1562" s="6" t="s">
        <v>3159</v>
      </c>
      <c r="C1562" s="5" t="s">
        <v>3160</v>
      </c>
      <c r="D1562" s="6"/>
      <c r="E1562" s="6" t="s">
        <v>504</v>
      </c>
      <c r="F1562" s="229">
        <v>8</v>
      </c>
      <c r="I1562" s="16">
        <v>207</v>
      </c>
      <c r="J1562" s="13">
        <v>1656</v>
      </c>
      <c r="K1562" s="16">
        <v>600</v>
      </c>
      <c r="L1562" s="13">
        <v>4800</v>
      </c>
      <c r="M1562" s="16">
        <v>600</v>
      </c>
      <c r="N1562" s="171">
        <v>4800</v>
      </c>
      <c r="O1562" s="16">
        <v>307</v>
      </c>
      <c r="P1562" s="13">
        <v>2456</v>
      </c>
      <c r="Q1562" s="16">
        <v>612</v>
      </c>
      <c r="R1562" s="13">
        <v>4896</v>
      </c>
      <c r="S1562" s="16">
        <v>460.5</v>
      </c>
      <c r="T1562" s="13">
        <v>3684</v>
      </c>
      <c r="U1562" s="16">
        <v>0</v>
      </c>
      <c r="V1562" s="13">
        <v>0</v>
      </c>
    </row>
    <row r="1563" spans="1:22" ht="15" customHeight="1" x14ac:dyDescent="0.25">
      <c r="A1563" s="5" t="s">
        <v>3161</v>
      </c>
      <c r="B1563" s="6" t="s">
        <v>3162</v>
      </c>
      <c r="C1563" s="5" t="s">
        <v>3163</v>
      </c>
      <c r="D1563" s="6"/>
      <c r="E1563" s="6" t="s">
        <v>504</v>
      </c>
      <c r="F1563" s="229">
        <v>72</v>
      </c>
      <c r="I1563" s="16">
        <v>194</v>
      </c>
      <c r="J1563" s="13">
        <v>13968</v>
      </c>
      <c r="K1563" s="16">
        <v>500</v>
      </c>
      <c r="L1563" s="13">
        <v>36000</v>
      </c>
      <c r="M1563" s="16">
        <v>500</v>
      </c>
      <c r="N1563" s="171">
        <v>36000</v>
      </c>
      <c r="O1563" s="16">
        <v>212</v>
      </c>
      <c r="P1563" s="13">
        <v>15264</v>
      </c>
      <c r="Q1563" s="16">
        <v>520</v>
      </c>
      <c r="R1563" s="13">
        <v>37440</v>
      </c>
      <c r="S1563" s="16">
        <v>371.98</v>
      </c>
      <c r="T1563" s="13">
        <v>26782.560000000001</v>
      </c>
      <c r="U1563" s="16">
        <v>0</v>
      </c>
      <c r="V1563" s="13">
        <v>0</v>
      </c>
    </row>
    <row r="1564" spans="1:22" ht="15" customHeight="1" x14ac:dyDescent="0.25">
      <c r="A1564" s="5" t="s">
        <v>3164</v>
      </c>
      <c r="B1564" s="6" t="s">
        <v>3165</v>
      </c>
      <c r="C1564" s="5" t="s">
        <v>3166</v>
      </c>
      <c r="D1564" s="6"/>
      <c r="E1564" s="6" t="s">
        <v>504</v>
      </c>
      <c r="F1564" s="229">
        <v>584</v>
      </c>
      <c r="I1564" s="16">
        <v>165</v>
      </c>
      <c r="J1564" s="13">
        <v>96360</v>
      </c>
      <c r="K1564" s="16">
        <v>350</v>
      </c>
      <c r="L1564" s="13">
        <v>204400</v>
      </c>
      <c r="M1564" s="16">
        <v>350</v>
      </c>
      <c r="N1564" s="171">
        <v>204400</v>
      </c>
      <c r="O1564" s="16">
        <v>184</v>
      </c>
      <c r="P1564" s="13">
        <v>107456</v>
      </c>
      <c r="Q1564" s="16">
        <v>255</v>
      </c>
      <c r="R1564" s="13">
        <v>148920</v>
      </c>
      <c r="S1564" s="16">
        <v>348.38</v>
      </c>
      <c r="T1564" s="13">
        <v>203453.92</v>
      </c>
      <c r="U1564" s="16">
        <v>0</v>
      </c>
      <c r="V1564" s="13">
        <v>0</v>
      </c>
    </row>
    <row r="1565" spans="1:22" ht="15" customHeight="1" x14ac:dyDescent="0.25">
      <c r="A1565" s="5" t="s">
        <v>3167</v>
      </c>
      <c r="B1565" s="6" t="s">
        <v>3168</v>
      </c>
      <c r="C1565" s="5" t="s">
        <v>3169</v>
      </c>
      <c r="D1565" s="6"/>
      <c r="E1565" s="6" t="s">
        <v>504</v>
      </c>
      <c r="F1565" s="229">
        <v>2</v>
      </c>
      <c r="I1565" s="16">
        <v>165</v>
      </c>
      <c r="J1565" s="13">
        <v>330</v>
      </c>
      <c r="K1565" s="16">
        <v>150</v>
      </c>
      <c r="L1565" s="13">
        <v>300</v>
      </c>
      <c r="M1565" s="16">
        <v>150</v>
      </c>
      <c r="N1565" s="171">
        <v>300</v>
      </c>
      <c r="O1565" s="16">
        <v>106</v>
      </c>
      <c r="P1565" s="13">
        <v>212</v>
      </c>
      <c r="Q1565" s="16">
        <v>204</v>
      </c>
      <c r="R1565" s="13">
        <v>408</v>
      </c>
      <c r="S1565" s="16">
        <v>336.57</v>
      </c>
      <c r="T1565" s="13">
        <v>673.14</v>
      </c>
      <c r="U1565" s="16">
        <v>0</v>
      </c>
      <c r="V1565" s="13">
        <v>0</v>
      </c>
    </row>
    <row r="1566" spans="1:22" ht="15" customHeight="1" x14ac:dyDescent="0.25">
      <c r="A1566" s="5" t="s">
        <v>3170</v>
      </c>
      <c r="B1566" s="6" t="s">
        <v>3171</v>
      </c>
      <c r="C1566" s="5" t="s">
        <v>3172</v>
      </c>
      <c r="D1566" s="6"/>
      <c r="E1566" s="6" t="s">
        <v>504</v>
      </c>
      <c r="F1566" s="229">
        <v>140</v>
      </c>
      <c r="I1566" s="16">
        <v>310</v>
      </c>
      <c r="J1566" s="13">
        <v>43400</v>
      </c>
      <c r="K1566" s="16">
        <v>2000</v>
      </c>
      <c r="L1566" s="13">
        <v>280000</v>
      </c>
      <c r="M1566" s="16">
        <v>2000</v>
      </c>
      <c r="N1566" s="171">
        <v>280000</v>
      </c>
      <c r="O1566" s="16">
        <v>1366</v>
      </c>
      <c r="P1566" s="13">
        <v>191240</v>
      </c>
      <c r="Q1566" s="16">
        <v>1326</v>
      </c>
      <c r="R1566" s="13">
        <v>185640</v>
      </c>
      <c r="S1566" s="16">
        <v>656.84</v>
      </c>
      <c r="T1566" s="13">
        <v>91957.6</v>
      </c>
      <c r="U1566" s="16">
        <v>0</v>
      </c>
      <c r="V1566" s="13">
        <v>0</v>
      </c>
    </row>
    <row r="1567" spans="1:22" ht="15" customHeight="1" x14ac:dyDescent="0.25">
      <c r="A1567" s="1"/>
      <c r="B1567" s="4" t="s">
        <v>32</v>
      </c>
      <c r="C1567" s="8" t="s">
        <v>33</v>
      </c>
      <c r="I1567" s="245"/>
      <c r="J1567" s="245"/>
      <c r="K1567" s="245"/>
      <c r="L1567" s="245"/>
      <c r="M1567" s="245"/>
      <c r="N1567" s="245"/>
      <c r="O1567" s="245"/>
      <c r="P1567" s="245"/>
      <c r="Q1567" s="245"/>
      <c r="R1567" s="245"/>
      <c r="S1567" s="245"/>
      <c r="T1567" s="245"/>
      <c r="U1567" s="245"/>
      <c r="V1567" s="245"/>
    </row>
    <row r="1568" spans="1:22" ht="15" customHeight="1" x14ac:dyDescent="0.25">
      <c r="A1568" s="5" t="s">
        <v>3173</v>
      </c>
      <c r="B1568" s="6" t="s">
        <v>35</v>
      </c>
      <c r="C1568" s="5" t="s">
        <v>3174</v>
      </c>
      <c r="I1568" s="245"/>
      <c r="J1568" s="245"/>
      <c r="K1568" s="245"/>
      <c r="L1568" s="245"/>
      <c r="M1568" s="245"/>
      <c r="N1568" s="245"/>
      <c r="O1568" s="245"/>
      <c r="P1568" s="245"/>
      <c r="Q1568" s="245"/>
      <c r="R1568" s="245"/>
      <c r="S1568" s="245"/>
      <c r="T1568" s="245"/>
      <c r="U1568" s="245"/>
      <c r="V1568" s="245"/>
    </row>
    <row r="1569" spans="1:22" ht="15" customHeight="1" x14ac:dyDescent="0.25">
      <c r="A1569" s="5" t="s">
        <v>3175</v>
      </c>
      <c r="B1569" s="6" t="s">
        <v>35</v>
      </c>
      <c r="C1569" s="5" t="s">
        <v>3176</v>
      </c>
      <c r="I1569" s="245"/>
      <c r="J1569" s="245"/>
      <c r="K1569" s="245"/>
      <c r="L1569" s="245"/>
      <c r="M1569" s="245"/>
      <c r="N1569" s="245"/>
      <c r="O1569" s="245"/>
      <c r="P1569" s="245"/>
      <c r="Q1569" s="245"/>
      <c r="R1569" s="245"/>
      <c r="S1569" s="245"/>
      <c r="T1569" s="245"/>
      <c r="U1569" s="245"/>
      <c r="V1569" s="245"/>
    </row>
    <row r="1570" spans="1:22" ht="15" customHeight="1" x14ac:dyDescent="0.25">
      <c r="A1570" s="5" t="s">
        <v>3177</v>
      </c>
      <c r="B1570" s="6" t="s">
        <v>35</v>
      </c>
      <c r="C1570" s="5" t="s">
        <v>3178</v>
      </c>
      <c r="I1570" s="245"/>
      <c r="J1570" s="245"/>
      <c r="K1570" s="245"/>
      <c r="L1570" s="245"/>
      <c r="M1570" s="245"/>
      <c r="N1570" s="245"/>
      <c r="O1570" s="245"/>
      <c r="P1570" s="245"/>
      <c r="Q1570" s="245"/>
      <c r="R1570" s="245"/>
      <c r="S1570" s="245"/>
      <c r="T1570" s="245"/>
      <c r="U1570" s="245"/>
      <c r="V1570" s="245"/>
    </row>
    <row r="1571" spans="1:22" ht="45" customHeight="1" x14ac:dyDescent="0.25">
      <c r="A1571" s="1"/>
      <c r="B1571" s="4" t="s">
        <v>68</v>
      </c>
      <c r="C1571" s="8" t="s">
        <v>69</v>
      </c>
      <c r="D1571" s="4" t="s">
        <v>70</v>
      </c>
      <c r="E1571" s="4" t="s">
        <v>71</v>
      </c>
      <c r="F1571" s="228" t="s">
        <v>72</v>
      </c>
      <c r="I1571" s="14" t="s">
        <v>73</v>
      </c>
      <c r="J1571" s="15" t="s">
        <v>28</v>
      </c>
      <c r="K1571" s="14" t="s">
        <v>73</v>
      </c>
      <c r="L1571" s="15" t="s">
        <v>28</v>
      </c>
      <c r="M1571" s="14" t="s">
        <v>73</v>
      </c>
      <c r="N1571" s="172" t="s">
        <v>28</v>
      </c>
      <c r="O1571" s="14" t="s">
        <v>73</v>
      </c>
      <c r="P1571" s="15" t="s">
        <v>28</v>
      </c>
      <c r="Q1571" s="14" t="s">
        <v>73</v>
      </c>
      <c r="R1571" s="15" t="s">
        <v>28</v>
      </c>
      <c r="S1571" s="14" t="s">
        <v>73</v>
      </c>
      <c r="T1571" s="15" t="s">
        <v>28</v>
      </c>
      <c r="U1571" s="14" t="s">
        <v>73</v>
      </c>
      <c r="V1571" s="15" t="s">
        <v>28</v>
      </c>
    </row>
    <row r="1572" spans="1:22" ht="15" customHeight="1" x14ac:dyDescent="0.25">
      <c r="A1572" s="5" t="s">
        <v>3179</v>
      </c>
      <c r="B1572" s="6" t="s">
        <v>3180</v>
      </c>
      <c r="C1572" s="5" t="s">
        <v>3181</v>
      </c>
      <c r="D1572" s="6"/>
      <c r="E1572" s="6" t="s">
        <v>527</v>
      </c>
      <c r="F1572" s="229">
        <v>82</v>
      </c>
      <c r="I1572" s="16">
        <v>1198</v>
      </c>
      <c r="J1572" s="13">
        <v>98236</v>
      </c>
      <c r="K1572" s="16">
        <v>1625</v>
      </c>
      <c r="L1572" s="13">
        <v>133250</v>
      </c>
      <c r="M1572" s="16">
        <v>1625</v>
      </c>
      <c r="N1572" s="171">
        <v>133250</v>
      </c>
      <c r="O1572" s="16">
        <v>519</v>
      </c>
      <c r="P1572" s="13">
        <v>42558</v>
      </c>
      <c r="Q1572" s="16">
        <v>1329</v>
      </c>
      <c r="R1572" s="13">
        <v>108978</v>
      </c>
      <c r="S1572" s="16">
        <v>914.18</v>
      </c>
      <c r="T1572" s="13">
        <v>74962.759999999995</v>
      </c>
      <c r="U1572" s="16">
        <v>0</v>
      </c>
      <c r="V1572" s="13">
        <v>0</v>
      </c>
    </row>
    <row r="1573" spans="1:22" ht="15" customHeight="1" x14ac:dyDescent="0.25">
      <c r="A1573" s="5" t="s">
        <v>3182</v>
      </c>
      <c r="B1573" s="6" t="s">
        <v>3183</v>
      </c>
      <c r="C1573" s="5" t="s">
        <v>3184</v>
      </c>
      <c r="D1573" s="6"/>
      <c r="E1573" s="6" t="s">
        <v>527</v>
      </c>
      <c r="F1573" s="229">
        <v>115</v>
      </c>
      <c r="I1573" s="16">
        <v>1047</v>
      </c>
      <c r="J1573" s="13">
        <v>120405</v>
      </c>
      <c r="K1573" s="16">
        <v>1160</v>
      </c>
      <c r="L1573" s="13">
        <v>133400</v>
      </c>
      <c r="M1573" s="16">
        <v>1160</v>
      </c>
      <c r="N1573" s="171">
        <v>133400</v>
      </c>
      <c r="O1573" s="16">
        <v>463</v>
      </c>
      <c r="P1573" s="13">
        <v>53245</v>
      </c>
      <c r="Q1573" s="16">
        <v>1151</v>
      </c>
      <c r="R1573" s="13">
        <v>132365</v>
      </c>
      <c r="S1573" s="16">
        <v>699.08</v>
      </c>
      <c r="T1573" s="13">
        <v>80394.2</v>
      </c>
      <c r="U1573" s="16">
        <v>0</v>
      </c>
      <c r="V1573" s="13">
        <v>0</v>
      </c>
    </row>
    <row r="1574" spans="1:22" ht="15" customHeight="1" x14ac:dyDescent="0.25">
      <c r="A1574" s="5" t="s">
        <v>3185</v>
      </c>
      <c r="B1574" s="6" t="s">
        <v>3186</v>
      </c>
      <c r="C1574" s="5" t="s">
        <v>3187</v>
      </c>
      <c r="D1574" s="6"/>
      <c r="E1574" s="6" t="s">
        <v>527</v>
      </c>
      <c r="F1574" s="229">
        <v>340</v>
      </c>
      <c r="I1574" s="16">
        <v>877</v>
      </c>
      <c r="J1574" s="13">
        <v>298180</v>
      </c>
      <c r="K1574" s="16">
        <v>900</v>
      </c>
      <c r="L1574" s="13">
        <v>306000</v>
      </c>
      <c r="M1574" s="16">
        <v>900</v>
      </c>
      <c r="N1574" s="171">
        <v>306000</v>
      </c>
      <c r="O1574" s="16">
        <v>367</v>
      </c>
      <c r="P1574" s="13">
        <v>124780</v>
      </c>
      <c r="Q1574" s="16">
        <v>943</v>
      </c>
      <c r="R1574" s="13">
        <v>320620</v>
      </c>
      <c r="S1574" s="16">
        <v>537.75</v>
      </c>
      <c r="T1574" s="13">
        <v>182835</v>
      </c>
      <c r="U1574" s="16">
        <v>0</v>
      </c>
      <c r="V1574" s="13">
        <v>0</v>
      </c>
    </row>
    <row r="1575" spans="1:22" ht="15" customHeight="1" x14ac:dyDescent="0.25">
      <c r="A1575" s="5" t="s">
        <v>3188</v>
      </c>
      <c r="B1575" s="6" t="s">
        <v>3189</v>
      </c>
      <c r="C1575" s="5" t="s">
        <v>3190</v>
      </c>
      <c r="D1575" s="6"/>
      <c r="E1575" s="6" t="s">
        <v>527</v>
      </c>
      <c r="F1575" s="229">
        <v>1060</v>
      </c>
      <c r="I1575" s="16">
        <v>656</v>
      </c>
      <c r="J1575" s="13">
        <v>695360</v>
      </c>
      <c r="K1575" s="16">
        <v>690</v>
      </c>
      <c r="L1575" s="13">
        <v>731400</v>
      </c>
      <c r="M1575" s="16">
        <v>690</v>
      </c>
      <c r="N1575" s="171">
        <v>731400</v>
      </c>
      <c r="O1575" s="16">
        <v>278</v>
      </c>
      <c r="P1575" s="13">
        <v>294680</v>
      </c>
      <c r="Q1575" s="16">
        <v>726</v>
      </c>
      <c r="R1575" s="13">
        <v>769560</v>
      </c>
      <c r="S1575" s="16">
        <v>430.2</v>
      </c>
      <c r="T1575" s="13">
        <v>456012</v>
      </c>
      <c r="U1575" s="16">
        <v>0</v>
      </c>
      <c r="V1575" s="13">
        <v>0</v>
      </c>
    </row>
    <row r="1576" spans="1:22" ht="15" customHeight="1" x14ac:dyDescent="0.25">
      <c r="A1576" s="5" t="s">
        <v>3191</v>
      </c>
      <c r="B1576" s="6" t="s">
        <v>3192</v>
      </c>
      <c r="C1576" s="5" t="s">
        <v>3193</v>
      </c>
      <c r="D1576" s="6"/>
      <c r="E1576" s="6" t="s">
        <v>527</v>
      </c>
      <c r="F1576" s="229">
        <v>754</v>
      </c>
      <c r="I1576" s="16">
        <v>535</v>
      </c>
      <c r="J1576" s="13">
        <v>403390</v>
      </c>
      <c r="K1576" s="16">
        <v>400</v>
      </c>
      <c r="L1576" s="13">
        <v>301600</v>
      </c>
      <c r="M1576" s="16">
        <v>400</v>
      </c>
      <c r="N1576" s="171">
        <v>301600</v>
      </c>
      <c r="O1576" s="16">
        <v>217</v>
      </c>
      <c r="P1576" s="13">
        <v>163618</v>
      </c>
      <c r="Q1576" s="16">
        <v>504</v>
      </c>
      <c r="R1576" s="13">
        <v>380016</v>
      </c>
      <c r="S1576" s="16">
        <v>241.99</v>
      </c>
      <c r="T1576" s="13">
        <v>182460.46</v>
      </c>
      <c r="U1576" s="16">
        <v>0</v>
      </c>
      <c r="V1576" s="13">
        <v>0</v>
      </c>
    </row>
    <row r="1577" spans="1:22" ht="15" customHeight="1" x14ac:dyDescent="0.25">
      <c r="A1577" s="1"/>
      <c r="B1577" s="4" t="s">
        <v>32</v>
      </c>
      <c r="C1577" s="8" t="s">
        <v>33</v>
      </c>
      <c r="I1577" s="245"/>
      <c r="J1577" s="245"/>
      <c r="K1577" s="245"/>
      <c r="L1577" s="245"/>
      <c r="M1577" s="245"/>
      <c r="N1577" s="245"/>
      <c r="O1577" s="245"/>
      <c r="P1577" s="245"/>
      <c r="Q1577" s="245"/>
      <c r="R1577" s="245"/>
      <c r="S1577" s="245"/>
      <c r="T1577" s="245"/>
      <c r="U1577" s="245"/>
      <c r="V1577" s="245"/>
    </row>
    <row r="1578" spans="1:22" ht="15" customHeight="1" x14ac:dyDescent="0.25">
      <c r="A1578" s="5" t="s">
        <v>3194</v>
      </c>
      <c r="B1578" s="6" t="s">
        <v>35</v>
      </c>
      <c r="C1578" s="5" t="s">
        <v>3195</v>
      </c>
      <c r="I1578" s="245"/>
      <c r="J1578" s="245"/>
      <c r="K1578" s="245"/>
      <c r="L1578" s="245"/>
      <c r="M1578" s="245"/>
      <c r="N1578" s="245"/>
      <c r="O1578" s="245"/>
      <c r="P1578" s="245"/>
      <c r="Q1578" s="245"/>
      <c r="R1578" s="245"/>
      <c r="S1578" s="245"/>
      <c r="T1578" s="245"/>
      <c r="U1578" s="245"/>
      <c r="V1578" s="245"/>
    </row>
    <row r="1579" spans="1:22" ht="45" customHeight="1" x14ac:dyDescent="0.25">
      <c r="A1579" s="1"/>
      <c r="B1579" s="4" t="s">
        <v>68</v>
      </c>
      <c r="C1579" s="8" t="s">
        <v>69</v>
      </c>
      <c r="D1579" s="4" t="s">
        <v>70</v>
      </c>
      <c r="E1579" s="4" t="s">
        <v>71</v>
      </c>
      <c r="F1579" s="228" t="s">
        <v>72</v>
      </c>
      <c r="I1579" s="14" t="s">
        <v>73</v>
      </c>
      <c r="J1579" s="15" t="s">
        <v>28</v>
      </c>
      <c r="K1579" s="14" t="s">
        <v>73</v>
      </c>
      <c r="L1579" s="15" t="s">
        <v>28</v>
      </c>
      <c r="M1579" s="14" t="s">
        <v>73</v>
      </c>
      <c r="N1579" s="172" t="s">
        <v>28</v>
      </c>
      <c r="O1579" s="14" t="s">
        <v>73</v>
      </c>
      <c r="P1579" s="15" t="s">
        <v>28</v>
      </c>
      <c r="Q1579" s="14" t="s">
        <v>73</v>
      </c>
      <c r="R1579" s="15" t="s">
        <v>28</v>
      </c>
      <c r="S1579" s="14" t="s">
        <v>73</v>
      </c>
      <c r="T1579" s="15" t="s">
        <v>28</v>
      </c>
      <c r="U1579" s="14" t="s">
        <v>73</v>
      </c>
      <c r="V1579" s="15" t="s">
        <v>28</v>
      </c>
    </row>
    <row r="1580" spans="1:22" ht="15" customHeight="1" x14ac:dyDescent="0.25">
      <c r="A1580" s="5" t="s">
        <v>3196</v>
      </c>
      <c r="B1580" s="6" t="s">
        <v>3197</v>
      </c>
      <c r="C1580" s="5" t="s">
        <v>3198</v>
      </c>
      <c r="D1580" s="6"/>
      <c r="E1580" s="6" t="s">
        <v>3199</v>
      </c>
      <c r="F1580" s="229">
        <v>8</v>
      </c>
      <c r="I1580" s="16">
        <v>76478</v>
      </c>
      <c r="J1580" s="13">
        <v>611824</v>
      </c>
      <c r="K1580" s="16">
        <v>587000</v>
      </c>
      <c r="L1580" s="13">
        <v>4696000</v>
      </c>
      <c r="M1580" s="16">
        <v>587000</v>
      </c>
      <c r="N1580" s="171">
        <v>4696000</v>
      </c>
      <c r="O1580" s="16">
        <v>354319</v>
      </c>
      <c r="P1580" s="13">
        <v>2834552</v>
      </c>
      <c r="Q1580" s="16">
        <v>296081</v>
      </c>
      <c r="R1580" s="13">
        <v>2368648</v>
      </c>
      <c r="S1580" s="16">
        <v>399399.98</v>
      </c>
      <c r="T1580" s="13">
        <v>3195199.84</v>
      </c>
      <c r="U1580" s="16">
        <v>0</v>
      </c>
      <c r="V1580" s="13">
        <v>0</v>
      </c>
    </row>
    <row r="1581" spans="1:22" ht="15" customHeight="1" x14ac:dyDescent="0.25">
      <c r="A1581" s="5" t="s">
        <v>3200</v>
      </c>
      <c r="B1581" s="6" t="s">
        <v>3201</v>
      </c>
      <c r="C1581" s="5" t="s">
        <v>3202</v>
      </c>
      <c r="D1581" s="6"/>
      <c r="E1581" s="6" t="s">
        <v>504</v>
      </c>
      <c r="F1581" s="229">
        <v>16</v>
      </c>
      <c r="I1581" s="16">
        <v>66825</v>
      </c>
      <c r="J1581" s="13">
        <v>1069200</v>
      </c>
      <c r="K1581" s="16">
        <v>170000</v>
      </c>
      <c r="L1581" s="13">
        <v>2720000</v>
      </c>
      <c r="M1581" s="16">
        <v>170000</v>
      </c>
      <c r="N1581" s="171">
        <v>2720000</v>
      </c>
      <c r="O1581" s="16">
        <v>100370</v>
      </c>
      <c r="P1581" s="13">
        <v>1605920</v>
      </c>
      <c r="Q1581" s="16">
        <v>100784</v>
      </c>
      <c r="R1581" s="13">
        <v>1612544</v>
      </c>
      <c r="S1581" s="16">
        <v>93774.76</v>
      </c>
      <c r="T1581" s="13">
        <v>1500396.16</v>
      </c>
      <c r="U1581" s="16">
        <v>0</v>
      </c>
      <c r="V1581" s="13">
        <v>0</v>
      </c>
    </row>
    <row r="1582" spans="1:22" ht="15" customHeight="1" x14ac:dyDescent="0.25">
      <c r="A1582" s="1"/>
      <c r="B1582" s="4" t="s">
        <v>32</v>
      </c>
      <c r="C1582" s="8" t="s">
        <v>33</v>
      </c>
      <c r="I1582" s="245"/>
      <c r="J1582" s="245"/>
      <c r="K1582" s="245"/>
      <c r="L1582" s="245"/>
      <c r="M1582" s="245"/>
      <c r="N1582" s="245"/>
      <c r="O1582" s="245"/>
      <c r="P1582" s="245"/>
      <c r="Q1582" s="245"/>
      <c r="R1582" s="245"/>
      <c r="S1582" s="245"/>
      <c r="T1582" s="245"/>
      <c r="U1582" s="245"/>
      <c r="V1582" s="245"/>
    </row>
    <row r="1583" spans="1:22" ht="15" customHeight="1" x14ac:dyDescent="0.25">
      <c r="A1583" s="5" t="s">
        <v>3203</v>
      </c>
      <c r="B1583" s="6" t="s">
        <v>3204</v>
      </c>
      <c r="C1583" s="5" t="s">
        <v>3205</v>
      </c>
      <c r="I1583" s="245"/>
      <c r="J1583" s="245"/>
      <c r="K1583" s="245"/>
      <c r="L1583" s="245"/>
      <c r="M1583" s="245"/>
      <c r="N1583" s="245"/>
      <c r="O1583" s="245"/>
      <c r="P1583" s="245"/>
      <c r="Q1583" s="245"/>
      <c r="R1583" s="245"/>
      <c r="S1583" s="245"/>
      <c r="T1583" s="245"/>
      <c r="U1583" s="245"/>
      <c r="V1583" s="245"/>
    </row>
    <row r="1584" spans="1:22" ht="45" customHeight="1" x14ac:dyDescent="0.25">
      <c r="A1584" s="1"/>
      <c r="B1584" s="4" t="s">
        <v>68</v>
      </c>
      <c r="C1584" s="8" t="s">
        <v>69</v>
      </c>
      <c r="D1584" s="4" t="s">
        <v>70</v>
      </c>
      <c r="E1584" s="4" t="s">
        <v>71</v>
      </c>
      <c r="F1584" s="228" t="s">
        <v>72</v>
      </c>
      <c r="I1584" s="14" t="s">
        <v>73</v>
      </c>
      <c r="J1584" s="15" t="s">
        <v>28</v>
      </c>
      <c r="K1584" s="14" t="s">
        <v>73</v>
      </c>
      <c r="L1584" s="15" t="s">
        <v>28</v>
      </c>
      <c r="M1584" s="14" t="s">
        <v>73</v>
      </c>
      <c r="N1584" s="172" t="s">
        <v>28</v>
      </c>
      <c r="O1584" s="14" t="s">
        <v>73</v>
      </c>
      <c r="P1584" s="15" t="s">
        <v>28</v>
      </c>
      <c r="Q1584" s="14" t="s">
        <v>73</v>
      </c>
      <c r="R1584" s="15" t="s">
        <v>28</v>
      </c>
      <c r="S1584" s="14" t="s">
        <v>73</v>
      </c>
      <c r="T1584" s="15" t="s">
        <v>28</v>
      </c>
      <c r="U1584" s="14" t="s">
        <v>73</v>
      </c>
      <c r="V1584" s="15" t="s">
        <v>28</v>
      </c>
    </row>
    <row r="1585" spans="1:22" ht="15" customHeight="1" x14ac:dyDescent="0.25">
      <c r="A1585" s="5" t="s">
        <v>3206</v>
      </c>
      <c r="B1585" s="6" t="s">
        <v>3204</v>
      </c>
      <c r="C1585" s="5" t="s">
        <v>3207</v>
      </c>
      <c r="D1585" s="6"/>
      <c r="E1585" s="6" t="s">
        <v>3199</v>
      </c>
      <c r="F1585" s="229">
        <v>8</v>
      </c>
      <c r="I1585" s="16">
        <v>66825</v>
      </c>
      <c r="J1585" s="13">
        <v>534600</v>
      </c>
      <c r="K1585" s="16">
        <v>280000</v>
      </c>
      <c r="L1585" s="13">
        <v>2240000</v>
      </c>
      <c r="M1585" s="16">
        <v>280000</v>
      </c>
      <c r="N1585" s="171">
        <v>2240000</v>
      </c>
      <c r="O1585" s="16">
        <v>113133</v>
      </c>
      <c r="P1585" s="13">
        <v>905064</v>
      </c>
      <c r="Q1585" s="16">
        <v>80010</v>
      </c>
      <c r="R1585" s="13">
        <v>640080</v>
      </c>
      <c r="S1585" s="16">
        <v>81491</v>
      </c>
      <c r="T1585" s="13">
        <v>651928</v>
      </c>
      <c r="U1585" s="16">
        <v>0</v>
      </c>
      <c r="V1585" s="13">
        <v>0</v>
      </c>
    </row>
    <row r="1586" spans="1:22" ht="15" customHeight="1" x14ac:dyDescent="0.25">
      <c r="A1586" s="5" t="s">
        <v>3208</v>
      </c>
      <c r="B1586" s="6" t="s">
        <v>3209</v>
      </c>
      <c r="C1586" s="5" t="s">
        <v>3210</v>
      </c>
      <c r="D1586" s="6"/>
      <c r="E1586" s="6" t="s">
        <v>3199</v>
      </c>
      <c r="F1586" s="229">
        <v>8</v>
      </c>
      <c r="I1586" s="16">
        <v>54360</v>
      </c>
      <c r="J1586" s="13">
        <v>434880</v>
      </c>
      <c r="K1586" s="16">
        <v>172500</v>
      </c>
      <c r="L1586" s="13">
        <v>1380000</v>
      </c>
      <c r="M1586" s="16">
        <v>172500</v>
      </c>
      <c r="N1586" s="171">
        <v>1380000</v>
      </c>
      <c r="O1586" s="16">
        <v>78492</v>
      </c>
      <c r="P1586" s="13">
        <v>627936</v>
      </c>
      <c r="Q1586" s="16">
        <v>61087</v>
      </c>
      <c r="R1586" s="13">
        <v>488696</v>
      </c>
      <c r="S1586" s="16">
        <v>66810.83</v>
      </c>
      <c r="T1586" s="13">
        <v>534486.64</v>
      </c>
      <c r="U1586" s="16">
        <v>0</v>
      </c>
      <c r="V1586" s="13">
        <v>0</v>
      </c>
    </row>
    <row r="1587" spans="1:22" ht="15" customHeight="1" x14ac:dyDescent="0.25">
      <c r="A1587" s="5" t="s">
        <v>3211</v>
      </c>
      <c r="B1587" s="6" t="s">
        <v>3212</v>
      </c>
      <c r="C1587" s="5" t="s">
        <v>3213</v>
      </c>
      <c r="D1587" s="6"/>
      <c r="E1587" s="6" t="s">
        <v>527</v>
      </c>
      <c r="F1587" s="229">
        <v>1760</v>
      </c>
      <c r="I1587" s="16">
        <v>165</v>
      </c>
      <c r="J1587" s="13">
        <v>290400</v>
      </c>
      <c r="K1587" s="16">
        <v>375</v>
      </c>
      <c r="L1587" s="13">
        <v>660000</v>
      </c>
      <c r="M1587" s="16">
        <v>375</v>
      </c>
      <c r="N1587" s="171">
        <v>660000</v>
      </c>
      <c r="O1587" s="16">
        <v>326</v>
      </c>
      <c r="P1587" s="13">
        <v>573760</v>
      </c>
      <c r="Q1587" s="16">
        <v>209</v>
      </c>
      <c r="R1587" s="13">
        <v>367840</v>
      </c>
      <c r="S1587" s="16">
        <v>186.84</v>
      </c>
      <c r="T1587" s="13">
        <v>328838.40000000002</v>
      </c>
      <c r="U1587" s="16">
        <v>0</v>
      </c>
      <c r="V1587" s="13">
        <v>0</v>
      </c>
    </row>
    <row r="1588" spans="1:22" ht="15" customHeight="1" x14ac:dyDescent="0.25">
      <c r="A1588" s="5" t="s">
        <v>3214</v>
      </c>
      <c r="B1588" s="6" t="s">
        <v>3215</v>
      </c>
      <c r="C1588" s="5" t="s">
        <v>3216</v>
      </c>
      <c r="D1588" s="6"/>
      <c r="E1588" s="6" t="s">
        <v>527</v>
      </c>
      <c r="F1588" s="229">
        <v>240</v>
      </c>
      <c r="I1588" s="16">
        <v>147</v>
      </c>
      <c r="J1588" s="13">
        <v>35280</v>
      </c>
      <c r="K1588" s="16">
        <v>290</v>
      </c>
      <c r="L1588" s="13">
        <v>69600</v>
      </c>
      <c r="M1588" s="16">
        <v>290</v>
      </c>
      <c r="N1588" s="171">
        <v>69600</v>
      </c>
      <c r="O1588" s="16">
        <v>508</v>
      </c>
      <c r="P1588" s="13">
        <v>121920</v>
      </c>
      <c r="Q1588" s="16">
        <v>566</v>
      </c>
      <c r="R1588" s="13">
        <v>135840</v>
      </c>
      <c r="S1588" s="16">
        <v>233.65</v>
      </c>
      <c r="T1588" s="13">
        <v>56076</v>
      </c>
      <c r="U1588" s="16">
        <v>0</v>
      </c>
      <c r="V1588" s="13">
        <v>0</v>
      </c>
    </row>
    <row r="1589" spans="1:22" ht="15" customHeight="1" x14ac:dyDescent="0.25">
      <c r="A1589" s="5" t="s">
        <v>3217</v>
      </c>
      <c r="B1589" s="6" t="s">
        <v>3218</v>
      </c>
      <c r="C1589" s="5" t="s">
        <v>3219</v>
      </c>
      <c r="D1589" s="6"/>
      <c r="E1589" s="6" t="s">
        <v>504</v>
      </c>
      <c r="F1589" s="229">
        <v>8</v>
      </c>
      <c r="I1589" s="16">
        <v>15296</v>
      </c>
      <c r="J1589" s="13">
        <v>122368</v>
      </c>
      <c r="K1589" s="16">
        <v>72000</v>
      </c>
      <c r="L1589" s="13">
        <v>576000</v>
      </c>
      <c r="M1589" s="16">
        <v>72000</v>
      </c>
      <c r="N1589" s="171">
        <v>576000</v>
      </c>
      <c r="O1589" s="16">
        <v>70749</v>
      </c>
      <c r="P1589" s="13">
        <v>565992</v>
      </c>
      <c r="Q1589" s="16">
        <v>37660</v>
      </c>
      <c r="R1589" s="13">
        <v>301280</v>
      </c>
      <c r="S1589" s="16">
        <v>26386.799999999999</v>
      </c>
      <c r="T1589" s="13">
        <v>211094.39999999999</v>
      </c>
      <c r="U1589" s="16">
        <v>0</v>
      </c>
      <c r="V1589" s="13">
        <v>0</v>
      </c>
    </row>
    <row r="1590" spans="1:22" ht="15" customHeight="1" x14ac:dyDescent="0.25">
      <c r="A1590" s="5" t="s">
        <v>3220</v>
      </c>
      <c r="B1590" s="6" t="s">
        <v>3221</v>
      </c>
      <c r="C1590" s="5" t="s">
        <v>3222</v>
      </c>
      <c r="D1590" s="6"/>
      <c r="E1590" s="6" t="s">
        <v>504</v>
      </c>
      <c r="F1590" s="229">
        <v>8</v>
      </c>
      <c r="I1590" s="16">
        <v>7219</v>
      </c>
      <c r="J1590" s="13">
        <v>57752</v>
      </c>
      <c r="K1590" s="16">
        <v>30000</v>
      </c>
      <c r="L1590" s="13">
        <v>240000</v>
      </c>
      <c r="M1590" s="16">
        <v>30000</v>
      </c>
      <c r="N1590" s="171">
        <v>240000</v>
      </c>
      <c r="O1590" s="16">
        <v>32189</v>
      </c>
      <c r="P1590" s="13">
        <v>257512</v>
      </c>
      <c r="Q1590" s="16">
        <v>20391</v>
      </c>
      <c r="R1590" s="13">
        <v>163128</v>
      </c>
      <c r="S1590" s="16">
        <v>15738.1</v>
      </c>
      <c r="T1590" s="13">
        <v>125904.8</v>
      </c>
      <c r="U1590" s="16">
        <v>0</v>
      </c>
      <c r="V1590" s="13">
        <v>0</v>
      </c>
    </row>
    <row r="1591" spans="1:22" ht="15" customHeight="1" x14ac:dyDescent="0.25">
      <c r="A1591" s="5" t="s">
        <v>3223</v>
      </c>
      <c r="B1591" s="6" t="s">
        <v>3224</v>
      </c>
      <c r="C1591" s="5" t="s">
        <v>3225</v>
      </c>
      <c r="D1591" s="6"/>
      <c r="E1591" s="6" t="s">
        <v>504</v>
      </c>
      <c r="F1591" s="229">
        <v>6</v>
      </c>
      <c r="I1591" s="16">
        <v>63732</v>
      </c>
      <c r="J1591" s="13">
        <v>382392</v>
      </c>
      <c r="K1591" s="16">
        <v>10000</v>
      </c>
      <c r="L1591" s="13">
        <v>60000</v>
      </c>
      <c r="M1591" s="16">
        <v>10000</v>
      </c>
      <c r="N1591" s="171">
        <v>60000</v>
      </c>
      <c r="O1591" s="16">
        <v>57750</v>
      </c>
      <c r="P1591" s="13">
        <v>346500</v>
      </c>
      <c r="Q1591" s="16">
        <v>20391</v>
      </c>
      <c r="R1591" s="13">
        <v>122346</v>
      </c>
      <c r="S1591" s="16">
        <v>374099.52</v>
      </c>
      <c r="T1591" s="13">
        <v>2244597.12</v>
      </c>
      <c r="U1591" s="16">
        <v>0</v>
      </c>
      <c r="V1591" s="13">
        <v>0</v>
      </c>
    </row>
    <row r="1592" spans="1:22" ht="15" customHeight="1" x14ac:dyDescent="0.25">
      <c r="A1592" s="5" t="s">
        <v>3226</v>
      </c>
      <c r="B1592" s="6" t="s">
        <v>3227</v>
      </c>
      <c r="C1592" s="5" t="s">
        <v>3228</v>
      </c>
      <c r="D1592" s="6"/>
      <c r="E1592" s="6" t="s">
        <v>504</v>
      </c>
      <c r="F1592" s="229">
        <v>8</v>
      </c>
      <c r="I1592" s="16">
        <v>8663</v>
      </c>
      <c r="J1592" s="13">
        <v>69304</v>
      </c>
      <c r="K1592" s="16">
        <v>72500</v>
      </c>
      <c r="L1592" s="13">
        <v>580000</v>
      </c>
      <c r="M1592" s="16">
        <v>72500</v>
      </c>
      <c r="N1592" s="171">
        <v>580000</v>
      </c>
      <c r="O1592" s="16">
        <v>26565</v>
      </c>
      <c r="P1592" s="13">
        <v>212520</v>
      </c>
      <c r="Q1592" s="16">
        <v>11113</v>
      </c>
      <c r="R1592" s="13">
        <v>88904</v>
      </c>
      <c r="S1592" s="16">
        <v>10748.62</v>
      </c>
      <c r="T1592" s="13">
        <v>85988.96</v>
      </c>
      <c r="U1592" s="16">
        <v>0</v>
      </c>
      <c r="V1592" s="13">
        <v>0</v>
      </c>
    </row>
    <row r="1593" spans="1:22" ht="15" customHeight="1" x14ac:dyDescent="0.25">
      <c r="A1593" s="5" t="s">
        <v>3229</v>
      </c>
      <c r="B1593" s="6" t="s">
        <v>3230</v>
      </c>
      <c r="C1593" s="5" t="s">
        <v>3231</v>
      </c>
      <c r="D1593" s="6"/>
      <c r="E1593" s="6" t="s">
        <v>504</v>
      </c>
      <c r="F1593" s="229">
        <v>8</v>
      </c>
      <c r="I1593" s="16">
        <v>20394</v>
      </c>
      <c r="J1593" s="13">
        <v>163152</v>
      </c>
      <c r="K1593" s="16">
        <v>32500</v>
      </c>
      <c r="L1593" s="13">
        <v>260000</v>
      </c>
      <c r="M1593" s="16">
        <v>32500</v>
      </c>
      <c r="N1593" s="171">
        <v>260000</v>
      </c>
      <c r="O1593" s="16">
        <v>17325</v>
      </c>
      <c r="P1593" s="13">
        <v>138600</v>
      </c>
      <c r="Q1593" s="16">
        <v>11725</v>
      </c>
      <c r="R1593" s="13">
        <v>93800</v>
      </c>
      <c r="S1593" s="16">
        <v>15163.28</v>
      </c>
      <c r="T1593" s="13">
        <v>121306.24000000001</v>
      </c>
      <c r="U1593" s="16">
        <v>0</v>
      </c>
      <c r="V1593" s="13">
        <v>0</v>
      </c>
    </row>
    <row r="1594" spans="1:22" ht="15" customHeight="1" x14ac:dyDescent="0.25">
      <c r="A1594" s="5" t="s">
        <v>3232</v>
      </c>
      <c r="B1594" s="6" t="s">
        <v>3233</v>
      </c>
      <c r="C1594" s="5" t="s">
        <v>3234</v>
      </c>
      <c r="D1594" s="6"/>
      <c r="E1594" s="6" t="s">
        <v>504</v>
      </c>
      <c r="F1594" s="229">
        <v>8</v>
      </c>
      <c r="I1594" s="16">
        <v>9900</v>
      </c>
      <c r="J1594" s="13">
        <v>79200</v>
      </c>
      <c r="K1594" s="16">
        <v>30800</v>
      </c>
      <c r="L1594" s="13">
        <v>246400</v>
      </c>
      <c r="M1594" s="16">
        <v>30800</v>
      </c>
      <c r="N1594" s="171">
        <v>246400</v>
      </c>
      <c r="O1594" s="16">
        <v>30050</v>
      </c>
      <c r="P1594" s="13">
        <v>240400</v>
      </c>
      <c r="Q1594" s="16">
        <v>28548</v>
      </c>
      <c r="R1594" s="13">
        <v>228384</v>
      </c>
      <c r="S1594" s="16">
        <v>30662.92</v>
      </c>
      <c r="T1594" s="13">
        <v>245303.36</v>
      </c>
      <c r="U1594" s="16">
        <v>0</v>
      </c>
      <c r="V1594" s="13">
        <v>0</v>
      </c>
    </row>
    <row r="1595" spans="1:22" ht="15" customHeight="1" x14ac:dyDescent="0.25">
      <c r="A1595" s="5" t="s">
        <v>3235</v>
      </c>
      <c r="B1595" s="6" t="s">
        <v>3236</v>
      </c>
      <c r="C1595" s="5" t="s">
        <v>3237</v>
      </c>
      <c r="D1595" s="6"/>
      <c r="E1595" s="6" t="s">
        <v>504</v>
      </c>
      <c r="F1595" s="229">
        <v>8</v>
      </c>
      <c r="I1595" s="16">
        <v>57750</v>
      </c>
      <c r="J1595" s="13">
        <v>462000</v>
      </c>
      <c r="K1595" s="16">
        <v>117600</v>
      </c>
      <c r="L1595" s="13">
        <v>940800</v>
      </c>
      <c r="M1595" s="16">
        <v>117600</v>
      </c>
      <c r="N1595" s="171">
        <v>940800</v>
      </c>
      <c r="O1595" s="16">
        <v>75426</v>
      </c>
      <c r="P1595" s="13">
        <v>603408</v>
      </c>
      <c r="Q1595" s="16">
        <v>276812</v>
      </c>
      <c r="R1595" s="13">
        <v>2214496</v>
      </c>
      <c r="S1595" s="16">
        <v>90957.55</v>
      </c>
      <c r="T1595" s="13">
        <v>727660.4</v>
      </c>
      <c r="U1595" s="16">
        <v>0</v>
      </c>
      <c r="V1595" s="13">
        <v>0</v>
      </c>
    </row>
    <row r="1596" spans="1:22" ht="15" customHeight="1" x14ac:dyDescent="0.25">
      <c r="A1596" s="5" t="s">
        <v>3238</v>
      </c>
      <c r="B1596" s="6" t="s">
        <v>3239</v>
      </c>
      <c r="C1596" s="5" t="s">
        <v>3240</v>
      </c>
      <c r="D1596" s="6"/>
      <c r="E1596" s="6" t="s">
        <v>504</v>
      </c>
      <c r="F1596" s="229">
        <v>1</v>
      </c>
      <c r="I1596" s="16">
        <v>38363</v>
      </c>
      <c r="J1596" s="13">
        <v>38363</v>
      </c>
      <c r="K1596" s="16">
        <v>60000</v>
      </c>
      <c r="L1596" s="13">
        <v>60000</v>
      </c>
      <c r="M1596" s="16">
        <v>60000</v>
      </c>
      <c r="N1596" s="171">
        <v>60000</v>
      </c>
      <c r="O1596" s="16">
        <v>112613</v>
      </c>
      <c r="P1596" s="13">
        <v>112613</v>
      </c>
      <c r="Q1596" s="16">
        <v>28548</v>
      </c>
      <c r="R1596" s="13">
        <v>28548</v>
      </c>
      <c r="S1596" s="16">
        <v>34457.440000000002</v>
      </c>
      <c r="T1596" s="13">
        <v>34457.440000000002</v>
      </c>
      <c r="U1596" s="16">
        <v>0</v>
      </c>
      <c r="V1596" s="13">
        <v>0</v>
      </c>
    </row>
    <row r="1597" spans="1:22" ht="15" customHeight="1" x14ac:dyDescent="0.25">
      <c r="A1597" s="5" t="s">
        <v>3241</v>
      </c>
      <c r="B1597" s="6" t="s">
        <v>3242</v>
      </c>
      <c r="C1597" s="5" t="s">
        <v>3243</v>
      </c>
      <c r="D1597" s="6"/>
      <c r="E1597" s="6" t="s">
        <v>504</v>
      </c>
      <c r="F1597" s="229">
        <v>1</v>
      </c>
      <c r="I1597" s="16">
        <v>49294</v>
      </c>
      <c r="J1597" s="13">
        <v>49294</v>
      </c>
      <c r="K1597" s="16">
        <v>150000</v>
      </c>
      <c r="L1597" s="13">
        <v>150000</v>
      </c>
      <c r="M1597" s="16">
        <v>150000</v>
      </c>
      <c r="N1597" s="171">
        <v>150000</v>
      </c>
      <c r="O1597" s="16">
        <v>282545</v>
      </c>
      <c r="P1597" s="13">
        <v>282545</v>
      </c>
      <c r="Q1597" s="16">
        <v>249793</v>
      </c>
      <c r="R1597" s="13">
        <v>249793</v>
      </c>
      <c r="S1597" s="16">
        <v>360006.17</v>
      </c>
      <c r="T1597" s="13">
        <v>360006.17</v>
      </c>
      <c r="U1597" s="16">
        <v>0</v>
      </c>
      <c r="V1597" s="13">
        <v>0</v>
      </c>
    </row>
    <row r="1598" spans="1:22" ht="15" customHeight="1" x14ac:dyDescent="0.25">
      <c r="A1598" s="5" t="s">
        <v>3244</v>
      </c>
      <c r="B1598" s="6" t="s">
        <v>3245</v>
      </c>
      <c r="C1598" s="5" t="s">
        <v>3246</v>
      </c>
      <c r="D1598" s="6"/>
      <c r="E1598" s="6" t="s">
        <v>504</v>
      </c>
      <c r="F1598" s="229">
        <v>8</v>
      </c>
      <c r="I1598" s="16">
        <v>385551</v>
      </c>
      <c r="J1598" s="13">
        <v>3084408</v>
      </c>
      <c r="K1598" s="16">
        <v>300000</v>
      </c>
      <c r="L1598" s="13">
        <v>2400000</v>
      </c>
      <c r="M1598" s="16">
        <v>300000</v>
      </c>
      <c r="N1598" s="171">
        <v>2400000</v>
      </c>
      <c r="O1598" s="16">
        <v>433125</v>
      </c>
      <c r="P1598" s="13">
        <v>3465000</v>
      </c>
      <c r="Q1598" s="16">
        <v>299000</v>
      </c>
      <c r="R1598" s="13">
        <v>2392000</v>
      </c>
      <c r="S1598" s="16">
        <v>376425.41</v>
      </c>
      <c r="T1598" s="13">
        <v>3011403.28</v>
      </c>
      <c r="U1598" s="16">
        <v>0</v>
      </c>
      <c r="V1598" s="13">
        <v>0</v>
      </c>
    </row>
    <row r="1599" spans="1:22" ht="15" customHeight="1" x14ac:dyDescent="0.25">
      <c r="A1599" s="5" t="s">
        <v>3247</v>
      </c>
      <c r="B1599" s="6" t="s">
        <v>3248</v>
      </c>
      <c r="C1599" s="5" t="s">
        <v>3249</v>
      </c>
      <c r="D1599" s="6"/>
      <c r="E1599" s="6" t="s">
        <v>527</v>
      </c>
      <c r="F1599" s="229">
        <v>9260</v>
      </c>
      <c r="I1599" s="16">
        <v>297</v>
      </c>
      <c r="J1599" s="13">
        <v>2750220</v>
      </c>
      <c r="K1599" s="16">
        <v>680</v>
      </c>
      <c r="L1599" s="13">
        <v>6296800</v>
      </c>
      <c r="M1599" s="16">
        <v>680</v>
      </c>
      <c r="N1599" s="171">
        <v>6296800</v>
      </c>
      <c r="O1599" s="16">
        <v>394</v>
      </c>
      <c r="P1599" s="13">
        <v>3648440</v>
      </c>
      <c r="Q1599" s="16">
        <v>381</v>
      </c>
      <c r="R1599" s="13">
        <v>3528060</v>
      </c>
      <c r="S1599" s="16">
        <v>365.08</v>
      </c>
      <c r="T1599" s="13">
        <v>3380640.8</v>
      </c>
      <c r="U1599" s="16">
        <v>0</v>
      </c>
      <c r="V1599" s="13">
        <v>0</v>
      </c>
    </row>
    <row r="1600" spans="1:22" ht="15" customHeight="1" x14ac:dyDescent="0.25">
      <c r="A1600" s="5" t="s">
        <v>3250</v>
      </c>
      <c r="B1600" s="6" t="s">
        <v>3251</v>
      </c>
      <c r="C1600" s="5" t="s">
        <v>3252</v>
      </c>
      <c r="D1600" s="6"/>
      <c r="E1600" s="6" t="s">
        <v>527</v>
      </c>
      <c r="F1600" s="229">
        <v>11270</v>
      </c>
      <c r="I1600" s="16">
        <v>30</v>
      </c>
      <c r="J1600" s="13">
        <v>338100</v>
      </c>
      <c r="K1600" s="16">
        <v>375</v>
      </c>
      <c r="L1600" s="13">
        <v>4226250</v>
      </c>
      <c r="M1600" s="16">
        <v>375</v>
      </c>
      <c r="N1600" s="171">
        <v>4226250</v>
      </c>
      <c r="O1600" s="16">
        <v>112</v>
      </c>
      <c r="P1600" s="13">
        <v>1262240</v>
      </c>
      <c r="Q1600" s="16">
        <v>35</v>
      </c>
      <c r="R1600" s="13">
        <v>394450</v>
      </c>
      <c r="S1600" s="16">
        <v>59.81</v>
      </c>
      <c r="T1600" s="13">
        <v>674058.7</v>
      </c>
      <c r="U1600" s="16">
        <v>0</v>
      </c>
      <c r="V1600" s="13">
        <v>0</v>
      </c>
    </row>
    <row r="1601" spans="1:22" ht="15" customHeight="1" x14ac:dyDescent="0.25">
      <c r="A1601" s="5" t="s">
        <v>3253</v>
      </c>
      <c r="B1601" s="6" t="s">
        <v>3254</v>
      </c>
      <c r="C1601" s="5" t="s">
        <v>3255</v>
      </c>
      <c r="D1601" s="6"/>
      <c r="E1601" s="6" t="s">
        <v>504</v>
      </c>
      <c r="F1601" s="229">
        <v>30</v>
      </c>
      <c r="I1601" s="16">
        <v>908</v>
      </c>
      <c r="J1601" s="13">
        <v>27240</v>
      </c>
      <c r="K1601" s="16">
        <v>2750</v>
      </c>
      <c r="L1601" s="13">
        <v>82500</v>
      </c>
      <c r="M1601" s="16">
        <v>2750</v>
      </c>
      <c r="N1601" s="171">
        <v>82500</v>
      </c>
      <c r="O1601" s="16">
        <v>2743</v>
      </c>
      <c r="P1601" s="13">
        <v>82290</v>
      </c>
      <c r="Q1601" s="16">
        <v>2855</v>
      </c>
      <c r="R1601" s="13">
        <v>85650</v>
      </c>
      <c r="S1601" s="16">
        <v>1712.17</v>
      </c>
      <c r="T1601" s="13">
        <v>51365.1</v>
      </c>
      <c r="U1601" s="16">
        <v>0</v>
      </c>
      <c r="V1601" s="13">
        <v>0</v>
      </c>
    </row>
    <row r="1602" spans="1:22" ht="15" customHeight="1" x14ac:dyDescent="0.25">
      <c r="A1602" s="5" t="s">
        <v>3256</v>
      </c>
      <c r="B1602" s="6" t="s">
        <v>3257</v>
      </c>
      <c r="C1602" s="5" t="s">
        <v>3258</v>
      </c>
      <c r="D1602" s="6"/>
      <c r="E1602" s="6" t="s">
        <v>504</v>
      </c>
      <c r="F1602" s="229">
        <v>22</v>
      </c>
      <c r="I1602" s="16">
        <v>867</v>
      </c>
      <c r="J1602" s="13">
        <v>19074</v>
      </c>
      <c r="K1602" s="16">
        <v>3200</v>
      </c>
      <c r="L1602" s="13">
        <v>70400</v>
      </c>
      <c r="M1602" s="16">
        <v>3200</v>
      </c>
      <c r="N1602" s="171">
        <v>70400</v>
      </c>
      <c r="O1602" s="16">
        <v>2911</v>
      </c>
      <c r="P1602" s="13">
        <v>64042</v>
      </c>
      <c r="Q1602" s="16">
        <v>2753</v>
      </c>
      <c r="R1602" s="13">
        <v>60566</v>
      </c>
      <c r="S1602" s="16">
        <v>1762.88</v>
      </c>
      <c r="T1602" s="13">
        <v>38783.360000000001</v>
      </c>
      <c r="U1602" s="16">
        <v>0</v>
      </c>
      <c r="V1602" s="13">
        <v>0</v>
      </c>
    </row>
    <row r="1603" spans="1:22" ht="15" customHeight="1" x14ac:dyDescent="0.25">
      <c r="A1603" s="5" t="s">
        <v>3259</v>
      </c>
      <c r="B1603" s="6" t="s">
        <v>3260</v>
      </c>
      <c r="C1603" s="5" t="s">
        <v>3261</v>
      </c>
      <c r="D1603" s="6"/>
      <c r="E1603" s="6" t="s">
        <v>504</v>
      </c>
      <c r="F1603" s="229">
        <v>116</v>
      </c>
      <c r="I1603" s="16">
        <v>1877</v>
      </c>
      <c r="J1603" s="13">
        <v>217732</v>
      </c>
      <c r="K1603" s="16">
        <v>8700</v>
      </c>
      <c r="L1603" s="13">
        <v>1009200</v>
      </c>
      <c r="M1603" s="16">
        <v>8700</v>
      </c>
      <c r="N1603" s="171">
        <v>1009200</v>
      </c>
      <c r="O1603" s="16">
        <v>4851</v>
      </c>
      <c r="P1603" s="13">
        <v>562716</v>
      </c>
      <c r="Q1603" s="16">
        <v>2300</v>
      </c>
      <c r="R1603" s="13">
        <v>266800</v>
      </c>
      <c r="S1603" s="16">
        <v>5162.41</v>
      </c>
      <c r="T1603" s="13">
        <v>598839.56000000006</v>
      </c>
      <c r="U1603" s="16">
        <v>0</v>
      </c>
      <c r="V1603" s="13">
        <v>0</v>
      </c>
    </row>
    <row r="1604" spans="1:22" ht="15" customHeight="1" x14ac:dyDescent="0.25">
      <c r="A1604" s="1"/>
      <c r="B1604" s="4" t="s">
        <v>32</v>
      </c>
      <c r="C1604" s="8" t="s">
        <v>33</v>
      </c>
      <c r="I1604" s="245"/>
      <c r="J1604" s="245"/>
      <c r="K1604" s="245"/>
      <c r="L1604" s="245"/>
      <c r="M1604" s="245"/>
      <c r="N1604" s="245"/>
      <c r="O1604" s="245"/>
      <c r="P1604" s="245"/>
      <c r="Q1604" s="245"/>
      <c r="R1604" s="245"/>
      <c r="S1604" s="245"/>
      <c r="T1604" s="245"/>
      <c r="U1604" s="245"/>
      <c r="V1604" s="245"/>
    </row>
    <row r="1605" spans="1:22" ht="15" customHeight="1" x14ac:dyDescent="0.25">
      <c r="A1605" s="5" t="s">
        <v>3262</v>
      </c>
      <c r="B1605" s="6" t="s">
        <v>35</v>
      </c>
      <c r="C1605" s="5" t="s">
        <v>3263</v>
      </c>
      <c r="I1605" s="245"/>
      <c r="J1605" s="245"/>
      <c r="K1605" s="245"/>
      <c r="L1605" s="245"/>
      <c r="M1605" s="245"/>
      <c r="N1605" s="245"/>
      <c r="O1605" s="245"/>
      <c r="P1605" s="245"/>
      <c r="Q1605" s="245"/>
      <c r="R1605" s="245"/>
      <c r="S1605" s="245"/>
      <c r="T1605" s="245"/>
      <c r="U1605" s="245"/>
      <c r="V1605" s="245"/>
    </row>
    <row r="1606" spans="1:22" ht="45" customHeight="1" x14ac:dyDescent="0.25">
      <c r="A1606" s="1"/>
      <c r="B1606" s="4" t="s">
        <v>68</v>
      </c>
      <c r="C1606" s="8" t="s">
        <v>69</v>
      </c>
      <c r="D1606" s="4" t="s">
        <v>70</v>
      </c>
      <c r="E1606" s="4" t="s">
        <v>71</v>
      </c>
      <c r="F1606" s="228" t="s">
        <v>72</v>
      </c>
      <c r="I1606" s="14" t="s">
        <v>73</v>
      </c>
      <c r="J1606" s="15" t="s">
        <v>28</v>
      </c>
      <c r="K1606" s="14" t="s">
        <v>73</v>
      </c>
      <c r="L1606" s="15" t="s">
        <v>28</v>
      </c>
      <c r="M1606" s="14" t="s">
        <v>73</v>
      </c>
      <c r="N1606" s="172" t="s">
        <v>28</v>
      </c>
      <c r="O1606" s="14" t="s">
        <v>73</v>
      </c>
      <c r="P1606" s="15" t="s">
        <v>28</v>
      </c>
      <c r="Q1606" s="14" t="s">
        <v>73</v>
      </c>
      <c r="R1606" s="15" t="s">
        <v>28</v>
      </c>
      <c r="S1606" s="14" t="s">
        <v>73</v>
      </c>
      <c r="T1606" s="15" t="s">
        <v>28</v>
      </c>
      <c r="U1606" s="14" t="s">
        <v>73</v>
      </c>
      <c r="V1606" s="15" t="s">
        <v>28</v>
      </c>
    </row>
    <row r="1607" spans="1:22" ht="15" customHeight="1" x14ac:dyDescent="0.25">
      <c r="A1607" s="5" t="s">
        <v>3264</v>
      </c>
      <c r="B1607" s="6" t="s">
        <v>3265</v>
      </c>
      <c r="C1607" s="5" t="s">
        <v>3266</v>
      </c>
      <c r="D1607" s="6"/>
      <c r="E1607" s="6" t="s">
        <v>504</v>
      </c>
      <c r="F1607" s="229">
        <v>4</v>
      </c>
      <c r="I1607" s="16">
        <v>37125</v>
      </c>
      <c r="J1607" s="13">
        <v>148500</v>
      </c>
      <c r="K1607" s="16">
        <v>1750</v>
      </c>
      <c r="L1607" s="13">
        <v>7000</v>
      </c>
      <c r="M1607" s="16">
        <v>1750</v>
      </c>
      <c r="N1607" s="171">
        <v>7000</v>
      </c>
      <c r="O1607" s="16">
        <v>24741</v>
      </c>
      <c r="P1607" s="13">
        <v>98964</v>
      </c>
      <c r="Q1607" s="16">
        <v>18583</v>
      </c>
      <c r="R1607" s="13">
        <v>74332</v>
      </c>
      <c r="S1607" s="16">
        <v>14281.09</v>
      </c>
      <c r="T1607" s="13">
        <v>57124.36</v>
      </c>
      <c r="U1607" s="16">
        <v>0</v>
      </c>
      <c r="V1607" s="13">
        <v>0</v>
      </c>
    </row>
    <row r="1608" spans="1:22" ht="15" customHeight="1" x14ac:dyDescent="0.25">
      <c r="A1608" s="5" t="s">
        <v>3267</v>
      </c>
      <c r="B1608" s="6" t="s">
        <v>3268</v>
      </c>
      <c r="C1608" s="5" t="s">
        <v>3269</v>
      </c>
      <c r="D1608" s="6"/>
      <c r="E1608" s="6" t="s">
        <v>504</v>
      </c>
      <c r="F1608" s="229">
        <v>2</v>
      </c>
      <c r="I1608" s="16">
        <v>42900</v>
      </c>
      <c r="J1608" s="13">
        <v>85800</v>
      </c>
      <c r="K1608" s="16">
        <v>1500</v>
      </c>
      <c r="L1608" s="13">
        <v>3000</v>
      </c>
      <c r="M1608" s="16">
        <v>1500</v>
      </c>
      <c r="N1608" s="171">
        <v>3000</v>
      </c>
      <c r="O1608" s="16">
        <v>62576</v>
      </c>
      <c r="P1608" s="13">
        <v>125152</v>
      </c>
      <c r="Q1608" s="16">
        <v>21207</v>
      </c>
      <c r="R1608" s="13">
        <v>42414</v>
      </c>
      <c r="S1608" s="16">
        <v>8639.4699999999993</v>
      </c>
      <c r="T1608" s="13">
        <v>17278.939999999999</v>
      </c>
      <c r="U1608" s="16">
        <v>0</v>
      </c>
      <c r="V1608" s="13">
        <v>0</v>
      </c>
    </row>
    <row r="1609" spans="1:22" ht="15" customHeight="1" x14ac:dyDescent="0.25">
      <c r="A1609" s="5" t="s">
        <v>3270</v>
      </c>
      <c r="B1609" s="6" t="s">
        <v>3271</v>
      </c>
      <c r="C1609" s="5" t="s">
        <v>3272</v>
      </c>
      <c r="D1609" s="6"/>
      <c r="E1609" s="6" t="s">
        <v>504</v>
      </c>
      <c r="F1609" s="229">
        <v>4</v>
      </c>
      <c r="I1609" s="16">
        <v>11574</v>
      </c>
      <c r="J1609" s="13">
        <v>46296</v>
      </c>
      <c r="K1609" s="16">
        <v>1200</v>
      </c>
      <c r="L1609" s="13">
        <v>4800</v>
      </c>
      <c r="M1609" s="16">
        <v>1200</v>
      </c>
      <c r="N1609" s="171">
        <v>4800</v>
      </c>
      <c r="O1609" s="16">
        <v>15017</v>
      </c>
      <c r="P1609" s="13">
        <v>60068</v>
      </c>
      <c r="Q1609" s="16">
        <v>1529</v>
      </c>
      <c r="R1609" s="13">
        <v>6116</v>
      </c>
      <c r="S1609" s="16">
        <v>29997.38</v>
      </c>
      <c r="T1609" s="13">
        <v>119989.52</v>
      </c>
      <c r="U1609" s="16">
        <v>0</v>
      </c>
      <c r="V1609" s="13">
        <v>0</v>
      </c>
    </row>
    <row r="1610" spans="1:22" ht="15" customHeight="1" x14ac:dyDescent="0.25">
      <c r="A1610" s="5" t="s">
        <v>3273</v>
      </c>
      <c r="B1610" s="6" t="s">
        <v>3274</v>
      </c>
      <c r="C1610" s="5" t="s">
        <v>3275</v>
      </c>
      <c r="D1610" s="6"/>
      <c r="E1610" s="6" t="s">
        <v>504</v>
      </c>
      <c r="F1610" s="229">
        <v>8</v>
      </c>
      <c r="I1610" s="16">
        <v>2682</v>
      </c>
      <c r="J1610" s="13">
        <v>21456</v>
      </c>
      <c r="K1610" s="16">
        <v>500</v>
      </c>
      <c r="L1610" s="13">
        <v>4000</v>
      </c>
      <c r="M1610" s="16">
        <v>500</v>
      </c>
      <c r="N1610" s="171">
        <v>4000</v>
      </c>
      <c r="O1610" s="16">
        <v>23487</v>
      </c>
      <c r="P1610" s="13">
        <v>187896</v>
      </c>
      <c r="Q1610" s="16">
        <v>1020</v>
      </c>
      <c r="R1610" s="13">
        <v>8160</v>
      </c>
      <c r="S1610" s="16">
        <v>14266.88</v>
      </c>
      <c r="T1610" s="13">
        <v>114135.03999999999</v>
      </c>
      <c r="U1610" s="16">
        <v>0</v>
      </c>
      <c r="V1610" s="13">
        <v>0</v>
      </c>
    </row>
    <row r="1611" spans="1:22" ht="15" customHeight="1" x14ac:dyDescent="0.25">
      <c r="A1611" s="5" t="s">
        <v>3276</v>
      </c>
      <c r="B1611" s="6" t="s">
        <v>3277</v>
      </c>
      <c r="C1611" s="5" t="s">
        <v>3278</v>
      </c>
      <c r="D1611" s="6"/>
      <c r="E1611" s="6" t="s">
        <v>504</v>
      </c>
      <c r="F1611" s="229">
        <v>8</v>
      </c>
      <c r="I1611" s="16">
        <v>2682</v>
      </c>
      <c r="J1611" s="13">
        <v>21456</v>
      </c>
      <c r="K1611" s="16">
        <v>600</v>
      </c>
      <c r="L1611" s="13">
        <v>4800</v>
      </c>
      <c r="M1611" s="16">
        <v>600</v>
      </c>
      <c r="N1611" s="171">
        <v>4800</v>
      </c>
      <c r="O1611" s="16">
        <v>23487</v>
      </c>
      <c r="P1611" s="13">
        <v>187896</v>
      </c>
      <c r="Q1611" s="16">
        <v>1020</v>
      </c>
      <c r="R1611" s="13">
        <v>8160</v>
      </c>
      <c r="S1611" s="16">
        <v>5665.22</v>
      </c>
      <c r="T1611" s="13">
        <v>45321.760000000002</v>
      </c>
      <c r="U1611" s="16">
        <v>0</v>
      </c>
      <c r="V1611" s="13">
        <v>0</v>
      </c>
    </row>
    <row r="1612" spans="1:22" ht="15" customHeight="1" x14ac:dyDescent="0.25">
      <c r="A1612" s="5" t="s">
        <v>3279</v>
      </c>
      <c r="B1612" s="6" t="s">
        <v>3280</v>
      </c>
      <c r="C1612" s="5" t="s">
        <v>3281</v>
      </c>
      <c r="D1612" s="6"/>
      <c r="E1612" s="6" t="s">
        <v>504</v>
      </c>
      <c r="F1612" s="229">
        <v>2</v>
      </c>
      <c r="I1612" s="16">
        <v>2063</v>
      </c>
      <c r="J1612" s="13">
        <v>4126</v>
      </c>
      <c r="K1612" s="16">
        <v>2000</v>
      </c>
      <c r="L1612" s="13">
        <v>4000</v>
      </c>
      <c r="M1612" s="16">
        <v>2000</v>
      </c>
      <c r="N1612" s="171">
        <v>4000</v>
      </c>
      <c r="O1612" s="16">
        <v>24741</v>
      </c>
      <c r="P1612" s="13">
        <v>49482</v>
      </c>
      <c r="Q1612" s="16">
        <v>6892</v>
      </c>
      <c r="R1612" s="13">
        <v>13784</v>
      </c>
      <c r="S1612" s="16">
        <v>21085.26</v>
      </c>
      <c r="T1612" s="13">
        <v>42170.52</v>
      </c>
      <c r="U1612" s="16">
        <v>0</v>
      </c>
      <c r="V1612" s="13">
        <v>0</v>
      </c>
    </row>
    <row r="1613" spans="1:22" ht="15" customHeight="1" x14ac:dyDescent="0.25">
      <c r="A1613" s="5" t="s">
        <v>3282</v>
      </c>
      <c r="B1613" s="6" t="s">
        <v>3283</v>
      </c>
      <c r="C1613" s="5" t="s">
        <v>3284</v>
      </c>
      <c r="D1613" s="6"/>
      <c r="E1613" s="6" t="s">
        <v>504</v>
      </c>
      <c r="F1613" s="229">
        <v>2</v>
      </c>
      <c r="I1613" s="16">
        <v>3218</v>
      </c>
      <c r="J1613" s="13">
        <v>6436</v>
      </c>
      <c r="K1613" s="16">
        <v>12500</v>
      </c>
      <c r="L1613" s="13">
        <v>25000</v>
      </c>
      <c r="M1613" s="16">
        <v>12500</v>
      </c>
      <c r="N1613" s="171">
        <v>25000</v>
      </c>
      <c r="O1613" s="16">
        <v>11550</v>
      </c>
      <c r="P1613" s="13">
        <v>23100</v>
      </c>
      <c r="Q1613" s="16">
        <v>8156</v>
      </c>
      <c r="R1613" s="13">
        <v>16312</v>
      </c>
      <c r="S1613" s="16">
        <v>9087.9599999999991</v>
      </c>
      <c r="T1613" s="13">
        <v>18175.919999999998</v>
      </c>
      <c r="U1613" s="16">
        <v>0</v>
      </c>
      <c r="V1613" s="13">
        <v>0</v>
      </c>
    </row>
    <row r="1614" spans="1:22" ht="15" customHeight="1" x14ac:dyDescent="0.25">
      <c r="A1614" s="5" t="s">
        <v>3285</v>
      </c>
      <c r="B1614" s="6" t="s">
        <v>3286</v>
      </c>
      <c r="C1614" s="5" t="s">
        <v>3287</v>
      </c>
      <c r="D1614" s="6"/>
      <c r="E1614" s="6" t="s">
        <v>504</v>
      </c>
      <c r="F1614" s="229">
        <v>1</v>
      </c>
      <c r="I1614" s="16">
        <v>29370</v>
      </c>
      <c r="J1614" s="13">
        <v>29370</v>
      </c>
      <c r="K1614" s="16">
        <v>10000</v>
      </c>
      <c r="L1614" s="13">
        <v>10000</v>
      </c>
      <c r="M1614" s="16">
        <v>10000</v>
      </c>
      <c r="N1614" s="171">
        <v>10000</v>
      </c>
      <c r="O1614" s="16">
        <v>40425</v>
      </c>
      <c r="P1614" s="13">
        <v>40425</v>
      </c>
      <c r="Q1614" s="16">
        <v>83604</v>
      </c>
      <c r="R1614" s="13">
        <v>83604</v>
      </c>
      <c r="S1614" s="16">
        <v>76716.570000000007</v>
      </c>
      <c r="T1614" s="13">
        <v>76716.570000000007</v>
      </c>
      <c r="U1614" s="16">
        <v>0</v>
      </c>
      <c r="V1614" s="13">
        <v>0</v>
      </c>
    </row>
    <row r="1615" spans="1:22" ht="15" customHeight="1" x14ac:dyDescent="0.25">
      <c r="A1615" s="1"/>
      <c r="B1615" s="4" t="s">
        <v>32</v>
      </c>
      <c r="C1615" s="8" t="s">
        <v>33</v>
      </c>
      <c r="I1615" s="245"/>
      <c r="J1615" s="245"/>
      <c r="K1615" s="245"/>
      <c r="L1615" s="245"/>
      <c r="M1615" s="245"/>
      <c r="N1615" s="245"/>
      <c r="O1615" s="245"/>
      <c r="P1615" s="245"/>
      <c r="Q1615" s="245"/>
      <c r="R1615" s="245"/>
      <c r="S1615" s="245"/>
      <c r="T1615" s="245"/>
      <c r="U1615" s="245"/>
      <c r="V1615" s="245"/>
    </row>
    <row r="1616" spans="1:22" ht="15" customHeight="1" x14ac:dyDescent="0.25">
      <c r="A1616" s="5" t="s">
        <v>3288</v>
      </c>
      <c r="B1616" s="6" t="s">
        <v>35</v>
      </c>
      <c r="C1616" s="5" t="s">
        <v>3263</v>
      </c>
      <c r="I1616" s="245"/>
      <c r="J1616" s="245"/>
      <c r="K1616" s="245"/>
      <c r="L1616" s="245"/>
      <c r="M1616" s="245"/>
      <c r="N1616" s="245"/>
      <c r="O1616" s="245"/>
      <c r="P1616" s="245"/>
      <c r="Q1616" s="245"/>
      <c r="R1616" s="245"/>
      <c r="S1616" s="245"/>
      <c r="T1616" s="245"/>
      <c r="U1616" s="245"/>
      <c r="V1616" s="245"/>
    </row>
    <row r="1617" spans="1:22" ht="45" customHeight="1" x14ac:dyDescent="0.25">
      <c r="A1617" s="1"/>
      <c r="B1617" s="4" t="s">
        <v>68</v>
      </c>
      <c r="C1617" s="8" t="s">
        <v>69</v>
      </c>
      <c r="D1617" s="4" t="s">
        <v>70</v>
      </c>
      <c r="E1617" s="4" t="s">
        <v>71</v>
      </c>
      <c r="F1617" s="228" t="s">
        <v>72</v>
      </c>
      <c r="I1617" s="14" t="s">
        <v>73</v>
      </c>
      <c r="J1617" s="15" t="s">
        <v>28</v>
      </c>
      <c r="K1617" s="14" t="s">
        <v>73</v>
      </c>
      <c r="L1617" s="15" t="s">
        <v>28</v>
      </c>
      <c r="M1617" s="14" t="s">
        <v>73</v>
      </c>
      <c r="N1617" s="172" t="s">
        <v>28</v>
      </c>
      <c r="O1617" s="14" t="s">
        <v>73</v>
      </c>
      <c r="P1617" s="15" t="s">
        <v>28</v>
      </c>
      <c r="Q1617" s="14" t="s">
        <v>73</v>
      </c>
      <c r="R1617" s="15" t="s">
        <v>28</v>
      </c>
      <c r="S1617" s="14" t="s">
        <v>73</v>
      </c>
      <c r="T1617" s="15" t="s">
        <v>28</v>
      </c>
      <c r="U1617" s="14" t="s">
        <v>73</v>
      </c>
      <c r="V1617" s="15" t="s">
        <v>28</v>
      </c>
    </row>
    <row r="1618" spans="1:22" ht="15" customHeight="1" x14ac:dyDescent="0.25">
      <c r="A1618" s="5" t="s">
        <v>3289</v>
      </c>
      <c r="B1618" s="6" t="s">
        <v>3290</v>
      </c>
      <c r="C1618" s="5" t="s">
        <v>3291</v>
      </c>
      <c r="D1618" s="6"/>
      <c r="E1618" s="6" t="s">
        <v>504</v>
      </c>
      <c r="F1618" s="229">
        <v>1</v>
      </c>
      <c r="I1618" s="16">
        <v>8457</v>
      </c>
      <c r="J1618" s="13">
        <v>8457</v>
      </c>
      <c r="K1618" s="16">
        <v>1500</v>
      </c>
      <c r="L1618" s="13">
        <v>1500</v>
      </c>
      <c r="M1618" s="16">
        <v>1500</v>
      </c>
      <c r="N1618" s="171">
        <v>1500</v>
      </c>
      <c r="O1618" s="16">
        <v>17325</v>
      </c>
      <c r="P1618" s="13">
        <v>17325</v>
      </c>
      <c r="Q1618" s="16">
        <v>5098</v>
      </c>
      <c r="R1618" s="13">
        <v>5098</v>
      </c>
      <c r="S1618" s="16">
        <v>4721.0200000000004</v>
      </c>
      <c r="T1618" s="13">
        <v>4721.0200000000004</v>
      </c>
      <c r="U1618" s="16">
        <v>0</v>
      </c>
      <c r="V1618" s="13">
        <v>0</v>
      </c>
    </row>
    <row r="1619" spans="1:22" ht="15" customHeight="1" x14ac:dyDescent="0.25">
      <c r="A1619" s="5" t="s">
        <v>3292</v>
      </c>
      <c r="B1619" s="6" t="s">
        <v>3293</v>
      </c>
      <c r="C1619" s="5" t="s">
        <v>3294</v>
      </c>
      <c r="D1619" s="6"/>
      <c r="E1619" s="6" t="s">
        <v>504</v>
      </c>
      <c r="F1619" s="229">
        <v>1</v>
      </c>
      <c r="I1619" s="16">
        <v>8168</v>
      </c>
      <c r="J1619" s="13">
        <v>8168</v>
      </c>
      <c r="K1619" s="16">
        <v>1000</v>
      </c>
      <c r="L1619" s="13">
        <v>1000</v>
      </c>
      <c r="M1619" s="16">
        <v>1000</v>
      </c>
      <c r="N1619" s="171">
        <v>1000</v>
      </c>
      <c r="O1619" s="16">
        <v>17325</v>
      </c>
      <c r="P1619" s="13">
        <v>17325</v>
      </c>
      <c r="Q1619" s="16">
        <v>5098</v>
      </c>
      <c r="R1619" s="13">
        <v>5098</v>
      </c>
      <c r="S1619" s="16">
        <v>3540.76</v>
      </c>
      <c r="T1619" s="13">
        <v>3540.76</v>
      </c>
      <c r="U1619" s="16">
        <v>0</v>
      </c>
      <c r="V1619" s="13">
        <v>0</v>
      </c>
    </row>
    <row r="1620" spans="1:22" ht="15" customHeight="1" x14ac:dyDescent="0.25">
      <c r="A1620" s="5" t="s">
        <v>3295</v>
      </c>
      <c r="B1620" s="6" t="s">
        <v>3296</v>
      </c>
      <c r="C1620" s="5" t="s">
        <v>3297</v>
      </c>
      <c r="D1620" s="6"/>
      <c r="E1620" s="6" t="s">
        <v>504</v>
      </c>
      <c r="F1620" s="229">
        <v>3</v>
      </c>
      <c r="I1620" s="16">
        <v>2211</v>
      </c>
      <c r="J1620" s="13">
        <v>6633</v>
      </c>
      <c r="K1620" s="16">
        <v>500</v>
      </c>
      <c r="L1620" s="13">
        <v>1500</v>
      </c>
      <c r="M1620" s="16">
        <v>500</v>
      </c>
      <c r="N1620" s="171">
        <v>1500</v>
      </c>
      <c r="O1620" s="16">
        <v>5775</v>
      </c>
      <c r="P1620" s="13">
        <v>17325</v>
      </c>
      <c r="Q1620" s="16">
        <v>10196</v>
      </c>
      <c r="R1620" s="13">
        <v>30588</v>
      </c>
      <c r="S1620" s="16">
        <v>2124.46</v>
      </c>
      <c r="T1620" s="13">
        <v>6373.38</v>
      </c>
      <c r="U1620" s="16">
        <v>0</v>
      </c>
      <c r="V1620" s="13">
        <v>0</v>
      </c>
    </row>
    <row r="1621" spans="1:22" ht="15" customHeight="1" x14ac:dyDescent="0.25">
      <c r="A1621" s="5" t="s">
        <v>3298</v>
      </c>
      <c r="B1621" s="6" t="s">
        <v>3299</v>
      </c>
      <c r="C1621" s="5" t="s">
        <v>3300</v>
      </c>
      <c r="D1621" s="6"/>
      <c r="E1621" s="6" t="s">
        <v>504</v>
      </c>
      <c r="F1621" s="229">
        <v>2</v>
      </c>
      <c r="I1621" s="16">
        <v>7013</v>
      </c>
      <c r="J1621" s="13">
        <v>14026</v>
      </c>
      <c r="K1621" s="16">
        <v>1000</v>
      </c>
      <c r="L1621" s="13">
        <v>2000</v>
      </c>
      <c r="M1621" s="16">
        <v>1000</v>
      </c>
      <c r="N1621" s="171">
        <v>2000</v>
      </c>
      <c r="O1621" s="16">
        <v>24741</v>
      </c>
      <c r="P1621" s="13">
        <v>49482</v>
      </c>
      <c r="Q1621" s="16">
        <v>18583</v>
      </c>
      <c r="R1621" s="13">
        <v>37166</v>
      </c>
      <c r="S1621" s="16">
        <v>4721.0200000000004</v>
      </c>
      <c r="T1621" s="13">
        <v>9442.0400000000009</v>
      </c>
      <c r="U1621" s="16">
        <v>0</v>
      </c>
      <c r="V1621" s="13">
        <v>0</v>
      </c>
    </row>
    <row r="1622" spans="1:22" ht="15" customHeight="1" x14ac:dyDescent="0.25">
      <c r="A1622" s="5" t="s">
        <v>3301</v>
      </c>
      <c r="B1622" s="6" t="s">
        <v>3302</v>
      </c>
      <c r="C1622" s="5" t="s">
        <v>3303</v>
      </c>
      <c r="D1622" s="6"/>
      <c r="E1622" s="6" t="s">
        <v>504</v>
      </c>
      <c r="F1622" s="229">
        <v>2</v>
      </c>
      <c r="I1622" s="16">
        <v>1733</v>
      </c>
      <c r="J1622" s="13">
        <v>3466</v>
      </c>
      <c r="K1622" s="16">
        <v>1000</v>
      </c>
      <c r="L1622" s="13">
        <v>2000</v>
      </c>
      <c r="M1622" s="16">
        <v>1000</v>
      </c>
      <c r="N1622" s="171">
        <v>2000</v>
      </c>
      <c r="O1622" s="16">
        <v>2517</v>
      </c>
      <c r="P1622" s="13">
        <v>5034</v>
      </c>
      <c r="Q1622" s="16">
        <v>5098</v>
      </c>
      <c r="R1622" s="13">
        <v>10196</v>
      </c>
      <c r="S1622" s="16">
        <v>2466.73</v>
      </c>
      <c r="T1622" s="13">
        <v>4933.46</v>
      </c>
      <c r="U1622" s="16">
        <v>0</v>
      </c>
      <c r="V1622" s="13">
        <v>0</v>
      </c>
    </row>
    <row r="1623" spans="1:22" ht="15" customHeight="1" x14ac:dyDescent="0.25">
      <c r="A1623" s="1"/>
      <c r="B1623" s="4" t="s">
        <v>32</v>
      </c>
      <c r="C1623" s="8" t="s">
        <v>33</v>
      </c>
      <c r="I1623" s="245"/>
      <c r="J1623" s="245"/>
      <c r="K1623" s="245"/>
      <c r="L1623" s="245"/>
      <c r="M1623" s="245"/>
      <c r="N1623" s="245"/>
      <c r="O1623" s="245"/>
      <c r="P1623" s="245"/>
      <c r="Q1623" s="245"/>
      <c r="R1623" s="245"/>
      <c r="S1623" s="245"/>
      <c r="T1623" s="245"/>
      <c r="U1623" s="245"/>
      <c r="V1623" s="245"/>
    </row>
    <row r="1624" spans="1:22" ht="15" customHeight="1" x14ac:dyDescent="0.25">
      <c r="A1624" s="5" t="s">
        <v>3304</v>
      </c>
      <c r="B1624" s="6" t="s">
        <v>35</v>
      </c>
      <c r="C1624" s="5" t="s">
        <v>3305</v>
      </c>
      <c r="I1624" s="245"/>
      <c r="J1624" s="245"/>
      <c r="K1624" s="245"/>
      <c r="L1624" s="245"/>
      <c r="M1624" s="245"/>
      <c r="N1624" s="245"/>
      <c r="O1624" s="245"/>
      <c r="P1624" s="245"/>
      <c r="Q1624" s="245"/>
      <c r="R1624" s="245"/>
      <c r="S1624" s="245"/>
      <c r="T1624" s="245"/>
      <c r="U1624" s="245"/>
      <c r="V1624" s="245"/>
    </row>
    <row r="1625" spans="1:22" ht="45" customHeight="1" x14ac:dyDescent="0.25">
      <c r="A1625" s="1"/>
      <c r="B1625" s="4" t="s">
        <v>68</v>
      </c>
      <c r="C1625" s="8" t="s">
        <v>69</v>
      </c>
      <c r="D1625" s="4" t="s">
        <v>70</v>
      </c>
      <c r="E1625" s="4" t="s">
        <v>71</v>
      </c>
      <c r="F1625" s="228" t="s">
        <v>72</v>
      </c>
      <c r="I1625" s="14" t="s">
        <v>73</v>
      </c>
      <c r="J1625" s="15" t="s">
        <v>28</v>
      </c>
      <c r="K1625" s="14" t="s">
        <v>73</v>
      </c>
      <c r="L1625" s="15" t="s">
        <v>28</v>
      </c>
      <c r="M1625" s="14" t="s">
        <v>73</v>
      </c>
      <c r="N1625" s="172" t="s">
        <v>28</v>
      </c>
      <c r="O1625" s="14" t="s">
        <v>73</v>
      </c>
      <c r="P1625" s="15" t="s">
        <v>28</v>
      </c>
      <c r="Q1625" s="14" t="s">
        <v>73</v>
      </c>
      <c r="R1625" s="15" t="s">
        <v>28</v>
      </c>
      <c r="S1625" s="14" t="s">
        <v>73</v>
      </c>
      <c r="T1625" s="15" t="s">
        <v>28</v>
      </c>
      <c r="U1625" s="14" t="s">
        <v>73</v>
      </c>
      <c r="V1625" s="15" t="s">
        <v>28</v>
      </c>
    </row>
    <row r="1626" spans="1:22" ht="15" customHeight="1" x14ac:dyDescent="0.25">
      <c r="A1626" s="5" t="s">
        <v>3306</v>
      </c>
      <c r="B1626" s="6" t="s">
        <v>3307</v>
      </c>
      <c r="C1626" s="5" t="s">
        <v>3308</v>
      </c>
      <c r="D1626" s="6"/>
      <c r="E1626" s="6" t="s">
        <v>504</v>
      </c>
      <c r="F1626" s="229">
        <v>1</v>
      </c>
      <c r="I1626" s="16">
        <v>8663</v>
      </c>
      <c r="J1626" s="13">
        <v>8663</v>
      </c>
      <c r="K1626" s="16">
        <v>8600</v>
      </c>
      <c r="L1626" s="13">
        <v>8600</v>
      </c>
      <c r="M1626" s="16">
        <v>8600</v>
      </c>
      <c r="N1626" s="171">
        <v>8600</v>
      </c>
      <c r="O1626" s="16">
        <v>17325</v>
      </c>
      <c r="P1626" s="13">
        <v>17325</v>
      </c>
      <c r="Q1626" s="16">
        <v>12235</v>
      </c>
      <c r="R1626" s="13">
        <v>12235</v>
      </c>
      <c r="S1626" s="16">
        <v>4124.55</v>
      </c>
      <c r="T1626" s="13">
        <v>4124.55</v>
      </c>
      <c r="U1626" s="16">
        <v>0</v>
      </c>
      <c r="V1626" s="13">
        <v>0</v>
      </c>
    </row>
    <row r="1627" spans="1:22" ht="15" customHeight="1" x14ac:dyDescent="0.25">
      <c r="A1627" s="5" t="s">
        <v>3309</v>
      </c>
      <c r="B1627" s="6" t="s">
        <v>3310</v>
      </c>
      <c r="C1627" s="5" t="s">
        <v>3311</v>
      </c>
      <c r="D1627" s="6"/>
      <c r="E1627" s="6" t="s">
        <v>504</v>
      </c>
      <c r="F1627" s="229">
        <v>3</v>
      </c>
      <c r="I1627" s="16">
        <v>702</v>
      </c>
      <c r="J1627" s="13">
        <v>2106</v>
      </c>
      <c r="K1627" s="16">
        <v>750</v>
      </c>
      <c r="L1627" s="13">
        <v>2250</v>
      </c>
      <c r="M1627" s="16">
        <v>750</v>
      </c>
      <c r="N1627" s="171">
        <v>2250</v>
      </c>
      <c r="O1627" s="16">
        <v>5775</v>
      </c>
      <c r="P1627" s="13">
        <v>17325</v>
      </c>
      <c r="Q1627" s="16">
        <v>3568</v>
      </c>
      <c r="R1627" s="13">
        <v>10704</v>
      </c>
      <c r="S1627" s="16">
        <v>444.18</v>
      </c>
      <c r="T1627" s="13">
        <v>1332.54</v>
      </c>
      <c r="U1627" s="16">
        <v>0</v>
      </c>
      <c r="V1627" s="13">
        <v>0</v>
      </c>
    </row>
    <row r="1628" spans="1:22" ht="15" customHeight="1" x14ac:dyDescent="0.25">
      <c r="A1628" s="5" t="s">
        <v>3312</v>
      </c>
      <c r="B1628" s="6" t="s">
        <v>3313</v>
      </c>
      <c r="C1628" s="5" t="s">
        <v>3314</v>
      </c>
      <c r="D1628" s="6"/>
      <c r="E1628" s="6" t="s">
        <v>447</v>
      </c>
      <c r="F1628" s="229">
        <v>1</v>
      </c>
      <c r="I1628" s="16">
        <v>907954</v>
      </c>
      <c r="J1628" s="13">
        <v>907954</v>
      </c>
      <c r="K1628" s="16">
        <v>3800000</v>
      </c>
      <c r="L1628" s="13">
        <v>3800000</v>
      </c>
      <c r="M1628" s="16">
        <v>3800000</v>
      </c>
      <c r="N1628" s="171">
        <v>3800000</v>
      </c>
      <c r="O1628" s="16">
        <v>195897</v>
      </c>
      <c r="P1628" s="13">
        <v>195897</v>
      </c>
      <c r="Q1628" s="16">
        <v>5688641</v>
      </c>
      <c r="R1628" s="13">
        <v>5688641</v>
      </c>
      <c r="S1628" s="16">
        <v>4226719.57</v>
      </c>
      <c r="T1628" s="13">
        <v>4226719.57</v>
      </c>
      <c r="U1628" s="16">
        <v>0</v>
      </c>
      <c r="V1628" s="13">
        <v>0</v>
      </c>
    </row>
    <row r="1629" spans="1:22" ht="15" customHeight="1" x14ac:dyDescent="0.25">
      <c r="A1629" s="5" t="s">
        <v>3315</v>
      </c>
      <c r="B1629" s="6" t="s">
        <v>3316</v>
      </c>
      <c r="C1629" s="5" t="s">
        <v>3317</v>
      </c>
      <c r="D1629" s="6"/>
      <c r="E1629" s="6" t="s">
        <v>447</v>
      </c>
      <c r="F1629" s="229">
        <v>1</v>
      </c>
      <c r="I1629" s="16">
        <v>990000</v>
      </c>
      <c r="J1629" s="13">
        <v>990000</v>
      </c>
      <c r="K1629" s="16">
        <v>1000000</v>
      </c>
      <c r="L1629" s="13">
        <v>1000000</v>
      </c>
      <c r="M1629" s="16">
        <v>1000000</v>
      </c>
      <c r="N1629" s="171">
        <v>1000000</v>
      </c>
      <c r="O1629" s="16">
        <v>34650</v>
      </c>
      <c r="P1629" s="13">
        <v>34650</v>
      </c>
      <c r="Q1629" s="16">
        <v>2320789</v>
      </c>
      <c r="R1629" s="13">
        <v>2320789</v>
      </c>
      <c r="S1629" s="16">
        <v>1645516.78</v>
      </c>
      <c r="T1629" s="13">
        <v>1645516.78</v>
      </c>
      <c r="U1629" s="16">
        <v>0</v>
      </c>
      <c r="V1629" s="13">
        <v>0</v>
      </c>
    </row>
    <row r="1630" spans="1:22" ht="15" customHeight="1" x14ac:dyDescent="0.25">
      <c r="A1630" s="1"/>
      <c r="B1630" s="4" t="s">
        <v>32</v>
      </c>
      <c r="C1630" s="8" t="s">
        <v>33</v>
      </c>
      <c r="I1630" s="245"/>
      <c r="J1630" s="245"/>
      <c r="K1630" s="245"/>
      <c r="L1630" s="245"/>
      <c r="M1630" s="245"/>
      <c r="N1630" s="245"/>
      <c r="O1630" s="245"/>
      <c r="P1630" s="245"/>
      <c r="Q1630" s="245"/>
      <c r="R1630" s="245"/>
      <c r="S1630" s="245"/>
      <c r="T1630" s="245"/>
      <c r="U1630" s="245"/>
      <c r="V1630" s="245"/>
    </row>
    <row r="1631" spans="1:22" ht="15" customHeight="1" x14ac:dyDescent="0.25">
      <c r="A1631" s="5" t="s">
        <v>3318</v>
      </c>
      <c r="B1631" s="6" t="s">
        <v>35</v>
      </c>
      <c r="C1631" s="5" t="s">
        <v>486</v>
      </c>
      <c r="I1631" s="245"/>
      <c r="J1631" s="245"/>
      <c r="K1631" s="245"/>
      <c r="L1631" s="245"/>
      <c r="M1631" s="245"/>
      <c r="N1631" s="245"/>
      <c r="O1631" s="245"/>
      <c r="P1631" s="245"/>
      <c r="Q1631" s="245"/>
      <c r="R1631" s="245"/>
      <c r="S1631" s="245"/>
      <c r="T1631" s="245"/>
      <c r="U1631" s="245"/>
      <c r="V1631" s="245"/>
    </row>
    <row r="1632" spans="1:22" ht="45" customHeight="1" x14ac:dyDescent="0.25">
      <c r="A1632" s="1"/>
      <c r="B1632" s="4" t="s">
        <v>68</v>
      </c>
      <c r="C1632" s="8" t="s">
        <v>69</v>
      </c>
      <c r="D1632" s="4" t="s">
        <v>70</v>
      </c>
      <c r="E1632" s="4" t="s">
        <v>71</v>
      </c>
      <c r="F1632" s="228" t="s">
        <v>72</v>
      </c>
      <c r="I1632" s="14" t="s">
        <v>73</v>
      </c>
      <c r="J1632" s="15" t="s">
        <v>28</v>
      </c>
      <c r="K1632" s="14" t="s">
        <v>73</v>
      </c>
      <c r="L1632" s="15" t="s">
        <v>28</v>
      </c>
      <c r="M1632" s="14" t="s">
        <v>73</v>
      </c>
      <c r="N1632" s="172" t="s">
        <v>28</v>
      </c>
      <c r="O1632" s="14" t="s">
        <v>73</v>
      </c>
      <c r="P1632" s="15" t="s">
        <v>28</v>
      </c>
      <c r="Q1632" s="14" t="s">
        <v>73</v>
      </c>
      <c r="R1632" s="15" t="s">
        <v>28</v>
      </c>
      <c r="S1632" s="14" t="s">
        <v>73</v>
      </c>
      <c r="T1632" s="15" t="s">
        <v>28</v>
      </c>
      <c r="U1632" s="14" t="s">
        <v>73</v>
      </c>
      <c r="V1632" s="15" t="s">
        <v>28</v>
      </c>
    </row>
    <row r="1633" spans="1:22" ht="15" customHeight="1" x14ac:dyDescent="0.25">
      <c r="A1633" s="5" t="s">
        <v>3319</v>
      </c>
      <c r="B1633" s="6" t="s">
        <v>3320</v>
      </c>
      <c r="C1633" s="5" t="s">
        <v>624</v>
      </c>
      <c r="D1633" s="6"/>
      <c r="E1633" s="6" t="s">
        <v>275</v>
      </c>
      <c r="F1633" s="229">
        <v>1</v>
      </c>
      <c r="I1633" s="16">
        <v>96954</v>
      </c>
      <c r="J1633" s="13">
        <v>96954</v>
      </c>
      <c r="K1633" s="16">
        <v>0</v>
      </c>
      <c r="L1633" s="13">
        <v>0</v>
      </c>
      <c r="M1633" s="16">
        <v>0</v>
      </c>
      <c r="N1633" s="171">
        <v>0</v>
      </c>
      <c r="O1633" s="16">
        <v>0</v>
      </c>
      <c r="P1633" s="13">
        <v>0</v>
      </c>
      <c r="Q1633" s="16">
        <v>0</v>
      </c>
      <c r="R1633" s="13">
        <v>0</v>
      </c>
      <c r="S1633" s="16">
        <v>0</v>
      </c>
      <c r="T1633" s="13">
        <v>0</v>
      </c>
      <c r="U1633" s="16">
        <v>47732196.57</v>
      </c>
      <c r="V1633" s="13">
        <v>47732196.57</v>
      </c>
    </row>
    <row r="1634" spans="1:22" ht="15" customHeight="1" x14ac:dyDescent="0.25">
      <c r="A1634" s="1"/>
      <c r="B1634" s="4" t="s">
        <v>32</v>
      </c>
      <c r="C1634" s="8" t="s">
        <v>33</v>
      </c>
      <c r="I1634" s="245"/>
      <c r="J1634" s="245"/>
      <c r="K1634" s="245"/>
      <c r="L1634" s="245"/>
      <c r="M1634" s="245"/>
      <c r="N1634" s="245"/>
      <c r="O1634" s="245"/>
      <c r="P1634" s="245"/>
      <c r="Q1634" s="245"/>
      <c r="R1634" s="245"/>
      <c r="S1634" s="245"/>
      <c r="T1634" s="245"/>
      <c r="U1634" s="245"/>
      <c r="V1634" s="245"/>
    </row>
    <row r="1635" spans="1:22" ht="15" customHeight="1" x14ac:dyDescent="0.25">
      <c r="A1635" s="5" t="s">
        <v>3321</v>
      </c>
      <c r="B1635" s="6" t="s">
        <v>35</v>
      </c>
      <c r="C1635" s="5" t="s">
        <v>491</v>
      </c>
      <c r="I1635" s="245"/>
      <c r="J1635" s="245"/>
      <c r="K1635" s="245"/>
      <c r="L1635" s="245"/>
      <c r="M1635" s="245"/>
      <c r="N1635" s="245"/>
      <c r="O1635" s="245"/>
      <c r="P1635" s="245"/>
      <c r="Q1635" s="245"/>
      <c r="R1635" s="245"/>
      <c r="S1635" s="245"/>
      <c r="T1635" s="245"/>
      <c r="U1635" s="245"/>
      <c r="V1635" s="245"/>
    </row>
    <row r="1636" spans="1:22" x14ac:dyDescent="0.25">
      <c r="A1636" s="246" t="s">
        <v>3322</v>
      </c>
      <c r="B1636" s="246"/>
      <c r="C1636" s="246"/>
      <c r="D1636" s="247"/>
      <c r="E1636" s="247"/>
      <c r="F1636" s="246"/>
      <c r="I1636" s="12" t="s">
        <v>31</v>
      </c>
      <c r="J1636" s="13">
        <v>0</v>
      </c>
      <c r="K1636" s="12" t="s">
        <v>31</v>
      </c>
      <c r="L1636" s="13">
        <v>0</v>
      </c>
      <c r="M1636" s="12" t="s">
        <v>31</v>
      </c>
      <c r="N1636" s="171">
        <v>0</v>
      </c>
      <c r="O1636" s="12" t="s">
        <v>31</v>
      </c>
      <c r="P1636" s="13">
        <v>0</v>
      </c>
      <c r="Q1636" s="12" t="s">
        <v>31</v>
      </c>
      <c r="R1636" s="13">
        <v>0</v>
      </c>
      <c r="S1636" s="12" t="s">
        <v>31</v>
      </c>
      <c r="T1636" s="13">
        <v>0</v>
      </c>
      <c r="U1636" s="12" t="s">
        <v>31</v>
      </c>
      <c r="V1636" s="13">
        <v>0</v>
      </c>
    </row>
    <row r="1637" spans="1:22" x14ac:dyDescent="0.25">
      <c r="A1637" s="246" t="s">
        <v>3323</v>
      </c>
      <c r="B1637" s="246"/>
      <c r="C1637" s="246"/>
      <c r="D1637" s="247"/>
      <c r="E1637" s="247"/>
      <c r="F1637" s="246"/>
      <c r="I1637" s="12" t="s">
        <v>753</v>
      </c>
      <c r="J1637" s="13">
        <v>113550</v>
      </c>
      <c r="K1637" s="12" t="s">
        <v>753</v>
      </c>
      <c r="L1637" s="13">
        <v>119595</v>
      </c>
      <c r="M1637" s="12" t="s">
        <v>753</v>
      </c>
      <c r="N1637" s="171">
        <v>119595</v>
      </c>
      <c r="O1637" s="12" t="s">
        <v>753</v>
      </c>
      <c r="P1637" s="13">
        <v>145554</v>
      </c>
      <c r="Q1637" s="12" t="s">
        <v>753</v>
      </c>
      <c r="R1637" s="13">
        <v>84924</v>
      </c>
      <c r="S1637" s="12" t="s">
        <v>753</v>
      </c>
      <c r="T1637" s="13">
        <v>90043.32</v>
      </c>
      <c r="U1637" s="12" t="s">
        <v>753</v>
      </c>
      <c r="V1637" s="13">
        <v>194639.25</v>
      </c>
    </row>
    <row r="1638" spans="1:22" ht="15" customHeight="1" x14ac:dyDescent="0.25">
      <c r="A1638" s="1"/>
      <c r="B1638" s="4" t="s">
        <v>32</v>
      </c>
      <c r="C1638" s="8" t="s">
        <v>33</v>
      </c>
      <c r="I1638" s="245"/>
      <c r="J1638" s="245"/>
      <c r="K1638" s="245"/>
      <c r="L1638" s="245"/>
      <c r="M1638" s="245"/>
      <c r="N1638" s="245"/>
      <c r="O1638" s="245"/>
      <c r="P1638" s="245"/>
      <c r="Q1638" s="245"/>
      <c r="R1638" s="245"/>
      <c r="S1638" s="245"/>
      <c r="T1638" s="245"/>
      <c r="U1638" s="245"/>
      <c r="V1638" s="245"/>
    </row>
    <row r="1639" spans="1:22" ht="15" customHeight="1" x14ac:dyDescent="0.25">
      <c r="A1639" s="5" t="s">
        <v>3324</v>
      </c>
      <c r="B1639" s="6" t="s">
        <v>35</v>
      </c>
      <c r="C1639" s="5" t="s">
        <v>3325</v>
      </c>
      <c r="I1639" s="245"/>
      <c r="J1639" s="245"/>
      <c r="K1639" s="245"/>
      <c r="L1639" s="245"/>
      <c r="M1639" s="245"/>
      <c r="N1639" s="245"/>
      <c r="O1639" s="245"/>
      <c r="P1639" s="245"/>
      <c r="Q1639" s="245"/>
      <c r="R1639" s="245"/>
      <c r="S1639" s="245"/>
      <c r="T1639" s="245"/>
      <c r="U1639" s="245"/>
      <c r="V1639" s="245"/>
    </row>
    <row r="1640" spans="1:22" ht="45" customHeight="1" x14ac:dyDescent="0.25">
      <c r="A1640" s="1"/>
      <c r="B1640" s="4" t="s">
        <v>68</v>
      </c>
      <c r="C1640" s="8" t="s">
        <v>69</v>
      </c>
      <c r="D1640" s="4" t="s">
        <v>70</v>
      </c>
      <c r="E1640" s="4" t="s">
        <v>71</v>
      </c>
      <c r="F1640" s="228" t="s">
        <v>72</v>
      </c>
      <c r="I1640" s="14" t="s">
        <v>73</v>
      </c>
      <c r="J1640" s="15" t="s">
        <v>28</v>
      </c>
      <c r="K1640" s="14" t="s">
        <v>73</v>
      </c>
      <c r="L1640" s="15" t="s">
        <v>28</v>
      </c>
      <c r="M1640" s="14" t="s">
        <v>73</v>
      </c>
      <c r="N1640" s="172" t="s">
        <v>28</v>
      </c>
      <c r="O1640" s="14" t="s">
        <v>73</v>
      </c>
      <c r="P1640" s="15" t="s">
        <v>28</v>
      </c>
      <c r="Q1640" s="14" t="s">
        <v>73</v>
      </c>
      <c r="R1640" s="15" t="s">
        <v>28</v>
      </c>
      <c r="S1640" s="14" t="s">
        <v>73</v>
      </c>
      <c r="T1640" s="15" t="s">
        <v>28</v>
      </c>
      <c r="U1640" s="14" t="s">
        <v>73</v>
      </c>
      <c r="V1640" s="15" t="s">
        <v>28</v>
      </c>
    </row>
    <row r="1641" spans="1:22" ht="15" customHeight="1" x14ac:dyDescent="0.25">
      <c r="A1641" s="5" t="s">
        <v>3326</v>
      </c>
      <c r="B1641" s="6" t="s">
        <v>3327</v>
      </c>
      <c r="C1641" s="5" t="s">
        <v>3328</v>
      </c>
      <c r="D1641" s="6"/>
      <c r="E1641" s="6" t="s">
        <v>504</v>
      </c>
      <c r="F1641" s="229">
        <v>3</v>
      </c>
      <c r="I1641" s="16">
        <v>111</v>
      </c>
      <c r="J1641" s="13">
        <v>333</v>
      </c>
      <c r="K1641" s="16">
        <v>2700</v>
      </c>
      <c r="L1641" s="13">
        <v>8100</v>
      </c>
      <c r="M1641" s="16">
        <v>2700</v>
      </c>
      <c r="N1641" s="171">
        <v>8100</v>
      </c>
      <c r="O1641" s="16">
        <v>4200</v>
      </c>
      <c r="P1641" s="13">
        <v>12600</v>
      </c>
      <c r="Q1641" s="16">
        <v>6961</v>
      </c>
      <c r="R1641" s="13">
        <v>20883</v>
      </c>
      <c r="S1641" s="16">
        <v>4302</v>
      </c>
      <c r="T1641" s="13">
        <v>12906</v>
      </c>
      <c r="U1641" s="16">
        <v>4398.75</v>
      </c>
      <c r="V1641" s="13">
        <v>13196.25</v>
      </c>
    </row>
    <row r="1642" spans="1:22" ht="15" customHeight="1" x14ac:dyDescent="0.25">
      <c r="A1642" s="1"/>
      <c r="B1642" s="4" t="s">
        <v>32</v>
      </c>
      <c r="C1642" s="8" t="s">
        <v>33</v>
      </c>
      <c r="I1642" s="245"/>
      <c r="J1642" s="245"/>
      <c r="K1642" s="245"/>
      <c r="L1642" s="245"/>
      <c r="M1642" s="245"/>
      <c r="N1642" s="245"/>
      <c r="O1642" s="245"/>
      <c r="P1642" s="245"/>
      <c r="Q1642" s="245"/>
      <c r="R1642" s="245"/>
      <c r="S1642" s="245"/>
      <c r="T1642" s="245"/>
      <c r="U1642" s="245"/>
      <c r="V1642" s="245"/>
    </row>
    <row r="1643" spans="1:22" ht="15" customHeight="1" x14ac:dyDescent="0.25">
      <c r="A1643" s="5" t="s">
        <v>3329</v>
      </c>
      <c r="B1643" s="6" t="s">
        <v>35</v>
      </c>
      <c r="C1643" s="5" t="s">
        <v>3330</v>
      </c>
      <c r="I1643" s="245"/>
      <c r="J1643" s="245"/>
      <c r="K1643" s="245"/>
      <c r="L1643" s="245"/>
      <c r="M1643" s="245"/>
      <c r="N1643" s="245"/>
      <c r="O1643" s="245"/>
      <c r="P1643" s="245"/>
      <c r="Q1643" s="245"/>
      <c r="R1643" s="245"/>
      <c r="S1643" s="245"/>
      <c r="T1643" s="245"/>
      <c r="U1643" s="245"/>
      <c r="V1643" s="245"/>
    </row>
    <row r="1644" spans="1:22" ht="45" customHeight="1" x14ac:dyDescent="0.25">
      <c r="A1644" s="1"/>
      <c r="B1644" s="4" t="s">
        <v>68</v>
      </c>
      <c r="C1644" s="8" t="s">
        <v>69</v>
      </c>
      <c r="D1644" s="4" t="s">
        <v>70</v>
      </c>
      <c r="E1644" s="4" t="s">
        <v>71</v>
      </c>
      <c r="F1644" s="228" t="s">
        <v>72</v>
      </c>
      <c r="I1644" s="14" t="s">
        <v>73</v>
      </c>
      <c r="J1644" s="15" t="s">
        <v>28</v>
      </c>
      <c r="K1644" s="14" t="s">
        <v>73</v>
      </c>
      <c r="L1644" s="15" t="s">
        <v>28</v>
      </c>
      <c r="M1644" s="14" t="s">
        <v>73</v>
      </c>
      <c r="N1644" s="172" t="s">
        <v>28</v>
      </c>
      <c r="O1644" s="14" t="s">
        <v>73</v>
      </c>
      <c r="P1644" s="15" t="s">
        <v>28</v>
      </c>
      <c r="Q1644" s="14" t="s">
        <v>73</v>
      </c>
      <c r="R1644" s="15" t="s">
        <v>28</v>
      </c>
      <c r="S1644" s="14" t="s">
        <v>73</v>
      </c>
      <c r="T1644" s="15" t="s">
        <v>28</v>
      </c>
      <c r="U1644" s="14" t="s">
        <v>73</v>
      </c>
      <c r="V1644" s="15" t="s">
        <v>28</v>
      </c>
    </row>
    <row r="1645" spans="1:22" ht="15" customHeight="1" x14ac:dyDescent="0.25">
      <c r="A1645" s="5" t="s">
        <v>3331</v>
      </c>
      <c r="B1645" s="6" t="s">
        <v>3332</v>
      </c>
      <c r="C1645" s="5" t="s">
        <v>3333</v>
      </c>
      <c r="D1645" s="6"/>
      <c r="E1645" s="6" t="s">
        <v>707</v>
      </c>
      <c r="F1645" s="229">
        <v>2880</v>
      </c>
      <c r="I1645" s="16">
        <v>4</v>
      </c>
      <c r="J1645" s="13">
        <v>11520</v>
      </c>
      <c r="K1645" s="16">
        <v>3</v>
      </c>
      <c r="L1645" s="13">
        <v>8640</v>
      </c>
      <c r="M1645" s="16">
        <v>3</v>
      </c>
      <c r="N1645" s="171">
        <v>8640</v>
      </c>
      <c r="O1645" s="16">
        <v>4</v>
      </c>
      <c r="P1645" s="13">
        <v>11520</v>
      </c>
      <c r="Q1645" s="16">
        <v>3</v>
      </c>
      <c r="R1645" s="13">
        <v>8640</v>
      </c>
      <c r="S1645" s="16">
        <v>1.81</v>
      </c>
      <c r="T1645" s="13">
        <v>5212.8</v>
      </c>
      <c r="U1645" s="16">
        <v>3.41</v>
      </c>
      <c r="V1645" s="13">
        <v>9820.7999999999993</v>
      </c>
    </row>
    <row r="1646" spans="1:22" ht="15" customHeight="1" x14ac:dyDescent="0.25">
      <c r="A1646" s="5" t="s">
        <v>3334</v>
      </c>
      <c r="B1646" s="6" t="s">
        <v>3335</v>
      </c>
      <c r="C1646" s="5" t="s">
        <v>3336</v>
      </c>
      <c r="D1646" s="6"/>
      <c r="E1646" s="6" t="s">
        <v>698</v>
      </c>
      <c r="F1646" s="229">
        <v>1587</v>
      </c>
      <c r="I1646" s="16">
        <v>8</v>
      </c>
      <c r="J1646" s="13">
        <v>12696</v>
      </c>
      <c r="K1646" s="16">
        <v>15</v>
      </c>
      <c r="L1646" s="13">
        <v>23805</v>
      </c>
      <c r="M1646" s="16">
        <v>15</v>
      </c>
      <c r="N1646" s="171">
        <v>23805</v>
      </c>
      <c r="O1646" s="16">
        <v>25</v>
      </c>
      <c r="P1646" s="13">
        <v>39675</v>
      </c>
      <c r="Q1646" s="16">
        <v>6</v>
      </c>
      <c r="R1646" s="13">
        <v>9522</v>
      </c>
      <c r="S1646" s="16">
        <v>8.6</v>
      </c>
      <c r="T1646" s="13">
        <v>13648.2</v>
      </c>
      <c r="U1646" s="16">
        <v>15.15</v>
      </c>
      <c r="V1646" s="13">
        <v>24043.05</v>
      </c>
    </row>
    <row r="1647" spans="1:22" ht="15" customHeight="1" x14ac:dyDescent="0.25">
      <c r="A1647" s="5" t="s">
        <v>3337</v>
      </c>
      <c r="B1647" s="6" t="s">
        <v>3338</v>
      </c>
      <c r="C1647" s="5" t="s">
        <v>3339</v>
      </c>
      <c r="D1647" s="6"/>
      <c r="E1647" s="6" t="s">
        <v>698</v>
      </c>
      <c r="F1647" s="229">
        <v>1050</v>
      </c>
      <c r="I1647" s="16">
        <v>52</v>
      </c>
      <c r="J1647" s="13">
        <v>54600</v>
      </c>
      <c r="K1647" s="16">
        <v>40</v>
      </c>
      <c r="L1647" s="13">
        <v>42000</v>
      </c>
      <c r="M1647" s="16">
        <v>40</v>
      </c>
      <c r="N1647" s="171">
        <v>42000</v>
      </c>
      <c r="O1647" s="16">
        <v>30</v>
      </c>
      <c r="P1647" s="13">
        <v>31500</v>
      </c>
      <c r="Q1647" s="16">
        <v>19</v>
      </c>
      <c r="R1647" s="13">
        <v>19950</v>
      </c>
      <c r="S1647" s="16">
        <v>28.39</v>
      </c>
      <c r="T1647" s="13">
        <v>29809.5</v>
      </c>
      <c r="U1647" s="16">
        <v>0</v>
      </c>
      <c r="V1647" s="13">
        <v>0</v>
      </c>
    </row>
    <row r="1648" spans="1:22" ht="15" customHeight="1" x14ac:dyDescent="0.25">
      <c r="A1648" s="5" t="s">
        <v>3340</v>
      </c>
      <c r="B1648" s="6" t="s">
        <v>3341</v>
      </c>
      <c r="C1648" s="5" t="s">
        <v>710</v>
      </c>
      <c r="D1648" s="6"/>
      <c r="E1648" s="6" t="s">
        <v>698</v>
      </c>
      <c r="F1648" s="229">
        <v>1587</v>
      </c>
      <c r="I1648" s="16">
        <v>15</v>
      </c>
      <c r="J1648" s="13">
        <v>23805</v>
      </c>
      <c r="K1648" s="16">
        <v>15</v>
      </c>
      <c r="L1648" s="13">
        <v>23805</v>
      </c>
      <c r="M1648" s="16">
        <v>15</v>
      </c>
      <c r="N1648" s="171">
        <v>23805</v>
      </c>
      <c r="O1648" s="16">
        <v>30</v>
      </c>
      <c r="P1648" s="13">
        <v>47610</v>
      </c>
      <c r="Q1648" s="16">
        <v>13</v>
      </c>
      <c r="R1648" s="13">
        <v>20631</v>
      </c>
      <c r="S1648" s="16">
        <v>10.76</v>
      </c>
      <c r="T1648" s="13">
        <v>17076.12</v>
      </c>
      <c r="U1648" s="16">
        <v>17.09</v>
      </c>
      <c r="V1648" s="13">
        <v>27121.83</v>
      </c>
    </row>
    <row r="1649" spans="1:22" ht="15" customHeight="1" x14ac:dyDescent="0.25">
      <c r="A1649" s="5" t="s">
        <v>3342</v>
      </c>
      <c r="B1649" s="6" t="s">
        <v>3343</v>
      </c>
      <c r="C1649" s="5" t="s">
        <v>3344</v>
      </c>
      <c r="D1649" s="6"/>
      <c r="E1649" s="6" t="s">
        <v>707</v>
      </c>
      <c r="F1649" s="229">
        <v>2649</v>
      </c>
      <c r="I1649" s="16">
        <v>4</v>
      </c>
      <c r="J1649" s="13">
        <v>10596</v>
      </c>
      <c r="K1649" s="16">
        <v>5</v>
      </c>
      <c r="L1649" s="13">
        <v>13245</v>
      </c>
      <c r="M1649" s="16">
        <v>5</v>
      </c>
      <c r="N1649" s="171">
        <v>13245</v>
      </c>
      <c r="O1649" s="16">
        <v>1</v>
      </c>
      <c r="P1649" s="13">
        <v>2649</v>
      </c>
      <c r="Q1649" s="16">
        <v>2</v>
      </c>
      <c r="R1649" s="13">
        <v>5298</v>
      </c>
      <c r="S1649" s="16">
        <v>4.3</v>
      </c>
      <c r="T1649" s="13">
        <v>11390.7</v>
      </c>
      <c r="U1649" s="16">
        <v>2.93</v>
      </c>
      <c r="V1649" s="13">
        <v>7761.57</v>
      </c>
    </row>
    <row r="1650" spans="1:22" ht="15" customHeight="1" x14ac:dyDescent="0.25">
      <c r="A1650" s="1"/>
      <c r="B1650" s="4" t="s">
        <v>32</v>
      </c>
      <c r="C1650" s="8" t="s">
        <v>33</v>
      </c>
      <c r="I1650" s="245"/>
      <c r="J1650" s="245"/>
      <c r="K1650" s="245"/>
      <c r="L1650" s="245"/>
      <c r="M1650" s="245"/>
      <c r="N1650" s="245"/>
      <c r="O1650" s="245"/>
      <c r="P1650" s="245"/>
      <c r="Q1650" s="245"/>
      <c r="R1650" s="245"/>
      <c r="S1650" s="245"/>
      <c r="T1650" s="245"/>
      <c r="U1650" s="245"/>
      <c r="V1650" s="245"/>
    </row>
    <row r="1651" spans="1:22" ht="15" customHeight="1" x14ac:dyDescent="0.25">
      <c r="A1651" s="5" t="s">
        <v>3345</v>
      </c>
      <c r="B1651" s="6" t="s">
        <v>35</v>
      </c>
      <c r="C1651" s="5" t="s">
        <v>486</v>
      </c>
      <c r="I1651" s="245"/>
      <c r="J1651" s="245"/>
      <c r="K1651" s="245"/>
      <c r="L1651" s="245"/>
      <c r="M1651" s="245"/>
      <c r="N1651" s="245"/>
      <c r="O1651" s="245"/>
      <c r="P1651" s="245"/>
      <c r="Q1651" s="245"/>
      <c r="R1651" s="245"/>
      <c r="S1651" s="245"/>
      <c r="T1651" s="245"/>
      <c r="U1651" s="245"/>
      <c r="V1651" s="245"/>
    </row>
    <row r="1652" spans="1:22" ht="45" customHeight="1" x14ac:dyDescent="0.25">
      <c r="A1652" s="1"/>
      <c r="B1652" s="4" t="s">
        <v>68</v>
      </c>
      <c r="C1652" s="8" t="s">
        <v>69</v>
      </c>
      <c r="D1652" s="4" t="s">
        <v>70</v>
      </c>
      <c r="E1652" s="4" t="s">
        <v>71</v>
      </c>
      <c r="F1652" s="228" t="s">
        <v>72</v>
      </c>
      <c r="I1652" s="14" t="s">
        <v>73</v>
      </c>
      <c r="J1652" s="15" t="s">
        <v>28</v>
      </c>
      <c r="K1652" s="14" t="s">
        <v>73</v>
      </c>
      <c r="L1652" s="15" t="s">
        <v>28</v>
      </c>
      <c r="M1652" s="14" t="s">
        <v>73</v>
      </c>
      <c r="N1652" s="172" t="s">
        <v>28</v>
      </c>
      <c r="O1652" s="14" t="s">
        <v>73</v>
      </c>
      <c r="P1652" s="15" t="s">
        <v>28</v>
      </c>
      <c r="Q1652" s="14" t="s">
        <v>73</v>
      </c>
      <c r="R1652" s="15" t="s">
        <v>28</v>
      </c>
      <c r="S1652" s="14" t="s">
        <v>73</v>
      </c>
      <c r="T1652" s="15" t="s">
        <v>28</v>
      </c>
      <c r="U1652" s="14" t="s">
        <v>73</v>
      </c>
      <c r="V1652" s="15" t="s">
        <v>28</v>
      </c>
    </row>
    <row r="1653" spans="1:22" ht="15" customHeight="1" x14ac:dyDescent="0.25">
      <c r="A1653" s="5" t="s">
        <v>3346</v>
      </c>
      <c r="B1653" s="6" t="s">
        <v>3347</v>
      </c>
      <c r="C1653" s="5" t="s">
        <v>624</v>
      </c>
      <c r="D1653" s="6"/>
      <c r="E1653" s="6" t="s">
        <v>275</v>
      </c>
      <c r="F1653" s="229">
        <v>1</v>
      </c>
      <c r="I1653" s="16">
        <v>0</v>
      </c>
      <c r="J1653" s="13">
        <v>0</v>
      </c>
      <c r="K1653" s="16">
        <v>0</v>
      </c>
      <c r="L1653" s="13">
        <v>0</v>
      </c>
      <c r="M1653" s="16">
        <v>0</v>
      </c>
      <c r="N1653" s="171">
        <v>0</v>
      </c>
      <c r="O1653" s="16">
        <v>0</v>
      </c>
      <c r="P1653" s="13">
        <v>0</v>
      </c>
      <c r="Q1653" s="16">
        <v>0</v>
      </c>
      <c r="R1653" s="13">
        <v>0</v>
      </c>
      <c r="S1653" s="16">
        <v>0</v>
      </c>
      <c r="T1653" s="13">
        <v>0</v>
      </c>
      <c r="U1653" s="16">
        <v>112695.75</v>
      </c>
      <c r="V1653" s="13">
        <v>112695.75</v>
      </c>
    </row>
    <row r="1654" spans="1:22" ht="15" customHeight="1" x14ac:dyDescent="0.25">
      <c r="A1654" s="1"/>
      <c r="B1654" s="4" t="s">
        <v>32</v>
      </c>
      <c r="C1654" s="8" t="s">
        <v>33</v>
      </c>
      <c r="I1654" s="245"/>
      <c r="J1654" s="245"/>
      <c r="K1654" s="245"/>
      <c r="L1654" s="245"/>
      <c r="M1654" s="245"/>
      <c r="N1654" s="245"/>
      <c r="O1654" s="245"/>
      <c r="P1654" s="245"/>
      <c r="Q1654" s="245"/>
      <c r="R1654" s="245"/>
      <c r="S1654" s="245"/>
      <c r="T1654" s="245"/>
      <c r="U1654" s="245"/>
      <c r="V1654" s="245"/>
    </row>
    <row r="1655" spans="1:22" ht="15" customHeight="1" x14ac:dyDescent="0.25">
      <c r="A1655" s="5" t="s">
        <v>3348</v>
      </c>
      <c r="B1655" s="6" t="s">
        <v>35</v>
      </c>
      <c r="C1655" s="5" t="s">
        <v>491</v>
      </c>
      <c r="I1655" s="245"/>
      <c r="J1655" s="245"/>
      <c r="K1655" s="245"/>
      <c r="L1655" s="245"/>
      <c r="M1655" s="245"/>
      <c r="N1655" s="245"/>
      <c r="O1655" s="245"/>
      <c r="P1655" s="245"/>
      <c r="Q1655" s="245"/>
      <c r="R1655" s="245"/>
      <c r="S1655" s="245"/>
      <c r="T1655" s="245"/>
      <c r="U1655" s="245"/>
      <c r="V1655" s="245"/>
    </row>
    <row r="1656" spans="1:22" x14ac:dyDescent="0.25">
      <c r="A1656" s="246" t="s">
        <v>3349</v>
      </c>
      <c r="B1656" s="246"/>
      <c r="C1656" s="246"/>
      <c r="D1656" s="247"/>
      <c r="E1656" s="247"/>
      <c r="F1656" s="246"/>
      <c r="I1656" s="12" t="s">
        <v>3350</v>
      </c>
      <c r="J1656" s="13">
        <v>1534364.5</v>
      </c>
      <c r="K1656" s="12" t="s">
        <v>3350</v>
      </c>
      <c r="L1656" s="13">
        <v>1348628.5</v>
      </c>
      <c r="M1656" s="12" t="s">
        <v>3350</v>
      </c>
      <c r="N1656" s="171">
        <v>1348628.5</v>
      </c>
      <c r="O1656" s="12" t="s">
        <v>3350</v>
      </c>
      <c r="P1656" s="13">
        <v>1447388</v>
      </c>
      <c r="Q1656" s="12" t="s">
        <v>3350</v>
      </c>
      <c r="R1656" s="13">
        <v>1662620.5</v>
      </c>
      <c r="S1656" s="12" t="s">
        <v>3350</v>
      </c>
      <c r="T1656" s="13">
        <v>1502372.46</v>
      </c>
      <c r="U1656" s="12" t="s">
        <v>3350</v>
      </c>
      <c r="V1656" s="13">
        <v>2177614.79</v>
      </c>
    </row>
    <row r="1657" spans="1:22" ht="15" customHeight="1" x14ac:dyDescent="0.25">
      <c r="A1657" s="1"/>
      <c r="B1657" s="4" t="s">
        <v>32</v>
      </c>
      <c r="C1657" s="8" t="s">
        <v>33</v>
      </c>
      <c r="I1657" s="245"/>
      <c r="J1657" s="245"/>
      <c r="K1657" s="245"/>
      <c r="L1657" s="245"/>
      <c r="M1657" s="245"/>
      <c r="N1657" s="245"/>
      <c r="O1657" s="245"/>
      <c r="P1657" s="245"/>
      <c r="Q1657" s="245"/>
      <c r="R1657" s="245"/>
      <c r="S1657" s="245"/>
      <c r="T1657" s="245"/>
      <c r="U1657" s="245"/>
      <c r="V1657" s="245"/>
    </row>
    <row r="1658" spans="1:22" ht="15" customHeight="1" x14ac:dyDescent="0.25">
      <c r="A1658" s="5" t="s">
        <v>3351</v>
      </c>
      <c r="B1658" s="6" t="s">
        <v>35</v>
      </c>
      <c r="C1658" s="5" t="s">
        <v>3352</v>
      </c>
      <c r="I1658" s="245"/>
      <c r="J1658" s="245"/>
      <c r="K1658" s="245"/>
      <c r="L1658" s="245"/>
      <c r="M1658" s="245"/>
      <c r="N1658" s="245"/>
      <c r="O1658" s="245"/>
      <c r="P1658" s="245"/>
      <c r="Q1658" s="245"/>
      <c r="R1658" s="245"/>
      <c r="S1658" s="245"/>
      <c r="T1658" s="245"/>
      <c r="U1658" s="245"/>
      <c r="V1658" s="245"/>
    </row>
    <row r="1659" spans="1:22" ht="15" customHeight="1" x14ac:dyDescent="0.25">
      <c r="A1659" s="5" t="s">
        <v>3353</v>
      </c>
      <c r="B1659" s="6" t="s">
        <v>35</v>
      </c>
      <c r="C1659" s="5" t="s">
        <v>3354</v>
      </c>
      <c r="I1659" s="245"/>
      <c r="J1659" s="245"/>
      <c r="K1659" s="245"/>
      <c r="L1659" s="245"/>
      <c r="M1659" s="245"/>
      <c r="N1659" s="245"/>
      <c r="O1659" s="245"/>
      <c r="P1659" s="245"/>
      <c r="Q1659" s="245"/>
      <c r="R1659" s="245"/>
      <c r="S1659" s="245"/>
      <c r="T1659" s="245"/>
      <c r="U1659" s="245"/>
      <c r="V1659" s="245"/>
    </row>
    <row r="1660" spans="1:22" ht="45" customHeight="1" x14ac:dyDescent="0.25">
      <c r="A1660" s="1"/>
      <c r="B1660" s="4" t="s">
        <v>68</v>
      </c>
      <c r="C1660" s="8" t="s">
        <v>69</v>
      </c>
      <c r="D1660" s="4" t="s">
        <v>70</v>
      </c>
      <c r="E1660" s="4" t="s">
        <v>71</v>
      </c>
      <c r="F1660" s="228" t="s">
        <v>72</v>
      </c>
      <c r="I1660" s="14" t="s">
        <v>73</v>
      </c>
      <c r="J1660" s="15" t="s">
        <v>28</v>
      </c>
      <c r="K1660" s="14" t="s">
        <v>73</v>
      </c>
      <c r="L1660" s="15" t="s">
        <v>28</v>
      </c>
      <c r="M1660" s="14" t="s">
        <v>73</v>
      </c>
      <c r="N1660" s="172" t="s">
        <v>28</v>
      </c>
      <c r="O1660" s="14" t="s">
        <v>73</v>
      </c>
      <c r="P1660" s="15" t="s">
        <v>28</v>
      </c>
      <c r="Q1660" s="14" t="s">
        <v>73</v>
      </c>
      <c r="R1660" s="15" t="s">
        <v>28</v>
      </c>
      <c r="S1660" s="14" t="s">
        <v>73</v>
      </c>
      <c r="T1660" s="15" t="s">
        <v>28</v>
      </c>
      <c r="U1660" s="14" t="s">
        <v>73</v>
      </c>
      <c r="V1660" s="15" t="s">
        <v>28</v>
      </c>
    </row>
    <row r="1661" spans="1:22" ht="15" customHeight="1" x14ac:dyDescent="0.25">
      <c r="A1661" s="5" t="s">
        <v>3355</v>
      </c>
      <c r="B1661" s="6" t="s">
        <v>3356</v>
      </c>
      <c r="C1661" s="5" t="s">
        <v>3357</v>
      </c>
      <c r="D1661" s="6"/>
      <c r="E1661" s="6" t="s">
        <v>698</v>
      </c>
      <c r="F1661" s="229">
        <v>54</v>
      </c>
      <c r="I1661" s="16">
        <v>270</v>
      </c>
      <c r="J1661" s="13">
        <v>14580</v>
      </c>
      <c r="K1661" s="16">
        <v>31</v>
      </c>
      <c r="L1661" s="13">
        <v>1674</v>
      </c>
      <c r="M1661" s="16">
        <v>31</v>
      </c>
      <c r="N1661" s="171">
        <v>1674</v>
      </c>
      <c r="O1661" s="16">
        <v>423</v>
      </c>
      <c r="P1661" s="13">
        <v>22842</v>
      </c>
      <c r="Q1661" s="16">
        <v>475</v>
      </c>
      <c r="R1661" s="13">
        <v>25650</v>
      </c>
      <c r="S1661" s="16">
        <v>440.96</v>
      </c>
      <c r="T1661" s="13">
        <v>23811.84</v>
      </c>
      <c r="U1661" s="16">
        <v>343.61</v>
      </c>
      <c r="V1661" s="13">
        <v>18554.939999999999</v>
      </c>
    </row>
    <row r="1662" spans="1:22" ht="15" customHeight="1" x14ac:dyDescent="0.25">
      <c r="A1662" s="5" t="s">
        <v>3358</v>
      </c>
      <c r="B1662" s="6" t="s">
        <v>3359</v>
      </c>
      <c r="C1662" s="5" t="s">
        <v>3360</v>
      </c>
      <c r="D1662" s="6"/>
      <c r="E1662" s="6" t="s">
        <v>698</v>
      </c>
      <c r="F1662" s="229">
        <v>31.5</v>
      </c>
      <c r="I1662" s="16">
        <v>280</v>
      </c>
      <c r="J1662" s="13">
        <v>8820</v>
      </c>
      <c r="K1662" s="16">
        <v>23</v>
      </c>
      <c r="L1662" s="13">
        <v>724.5</v>
      </c>
      <c r="M1662" s="16">
        <v>23</v>
      </c>
      <c r="N1662" s="171">
        <v>724.5</v>
      </c>
      <c r="O1662" s="16">
        <v>423</v>
      </c>
      <c r="P1662" s="13">
        <v>13324.5</v>
      </c>
      <c r="Q1662" s="16">
        <v>475</v>
      </c>
      <c r="R1662" s="13">
        <v>14962.5</v>
      </c>
      <c r="S1662" s="16">
        <v>440.96</v>
      </c>
      <c r="T1662" s="13">
        <v>13890.24</v>
      </c>
      <c r="U1662" s="16">
        <v>343.61</v>
      </c>
      <c r="V1662" s="13">
        <v>10823.715</v>
      </c>
    </row>
    <row r="1663" spans="1:22" ht="15" customHeight="1" x14ac:dyDescent="0.25">
      <c r="A1663" s="5" t="s">
        <v>3361</v>
      </c>
      <c r="B1663" s="6" t="s">
        <v>3362</v>
      </c>
      <c r="C1663" s="5" t="s">
        <v>3363</v>
      </c>
      <c r="D1663" s="6"/>
      <c r="E1663" s="6" t="s">
        <v>698</v>
      </c>
      <c r="F1663" s="229">
        <v>171</v>
      </c>
      <c r="I1663" s="16">
        <v>270</v>
      </c>
      <c r="J1663" s="13">
        <v>46170</v>
      </c>
      <c r="K1663" s="16">
        <v>31</v>
      </c>
      <c r="L1663" s="13">
        <v>5301</v>
      </c>
      <c r="M1663" s="16">
        <v>31</v>
      </c>
      <c r="N1663" s="171">
        <v>5301</v>
      </c>
      <c r="O1663" s="16">
        <v>364</v>
      </c>
      <c r="P1663" s="13">
        <v>62244</v>
      </c>
      <c r="Q1663" s="16">
        <v>344</v>
      </c>
      <c r="R1663" s="13">
        <v>58824</v>
      </c>
      <c r="S1663" s="16">
        <v>440.96</v>
      </c>
      <c r="T1663" s="13">
        <v>75404.160000000003</v>
      </c>
      <c r="U1663" s="16">
        <v>343.61</v>
      </c>
      <c r="V1663" s="13">
        <v>58757.31</v>
      </c>
    </row>
    <row r="1664" spans="1:22" ht="15" customHeight="1" x14ac:dyDescent="0.25">
      <c r="A1664" s="1"/>
      <c r="B1664" s="4" t="s">
        <v>32</v>
      </c>
      <c r="C1664" s="8" t="s">
        <v>33</v>
      </c>
      <c r="I1664" s="245"/>
      <c r="J1664" s="245"/>
      <c r="K1664" s="245"/>
      <c r="L1664" s="245"/>
      <c r="M1664" s="245"/>
      <c r="N1664" s="245"/>
      <c r="O1664" s="245"/>
      <c r="P1664" s="245"/>
      <c r="Q1664" s="245"/>
      <c r="R1664" s="245"/>
      <c r="S1664" s="245"/>
      <c r="T1664" s="245"/>
      <c r="U1664" s="245"/>
      <c r="V1664" s="245"/>
    </row>
    <row r="1665" spans="1:22" ht="15" customHeight="1" x14ac:dyDescent="0.25">
      <c r="A1665" s="5" t="s">
        <v>3364</v>
      </c>
      <c r="B1665" s="6" t="s">
        <v>35</v>
      </c>
      <c r="C1665" s="5" t="s">
        <v>3365</v>
      </c>
      <c r="I1665" s="245"/>
      <c r="J1665" s="245"/>
      <c r="K1665" s="245"/>
      <c r="L1665" s="245"/>
      <c r="M1665" s="245"/>
      <c r="N1665" s="245"/>
      <c r="O1665" s="245"/>
      <c r="P1665" s="245"/>
      <c r="Q1665" s="245"/>
      <c r="R1665" s="245"/>
      <c r="S1665" s="245"/>
      <c r="T1665" s="245"/>
      <c r="U1665" s="245"/>
      <c r="V1665" s="245"/>
    </row>
    <row r="1666" spans="1:22" ht="45" customHeight="1" x14ac:dyDescent="0.25">
      <c r="A1666" s="1"/>
      <c r="B1666" s="4" t="s">
        <v>68</v>
      </c>
      <c r="C1666" s="8" t="s">
        <v>69</v>
      </c>
      <c r="D1666" s="4" t="s">
        <v>70</v>
      </c>
      <c r="E1666" s="4" t="s">
        <v>71</v>
      </c>
      <c r="F1666" s="228" t="s">
        <v>72</v>
      </c>
      <c r="I1666" s="14" t="s">
        <v>73</v>
      </c>
      <c r="J1666" s="15" t="s">
        <v>28</v>
      </c>
      <c r="K1666" s="14" t="s">
        <v>73</v>
      </c>
      <c r="L1666" s="15" t="s">
        <v>28</v>
      </c>
      <c r="M1666" s="14" t="s">
        <v>73</v>
      </c>
      <c r="N1666" s="172" t="s">
        <v>28</v>
      </c>
      <c r="O1666" s="14" t="s">
        <v>73</v>
      </c>
      <c r="P1666" s="15" t="s">
        <v>28</v>
      </c>
      <c r="Q1666" s="14" t="s">
        <v>73</v>
      </c>
      <c r="R1666" s="15" t="s">
        <v>28</v>
      </c>
      <c r="S1666" s="14" t="s">
        <v>73</v>
      </c>
      <c r="T1666" s="15" t="s">
        <v>28</v>
      </c>
      <c r="U1666" s="14" t="s">
        <v>73</v>
      </c>
      <c r="V1666" s="15" t="s">
        <v>28</v>
      </c>
    </row>
    <row r="1667" spans="1:22" ht="15" customHeight="1" x14ac:dyDescent="0.25">
      <c r="A1667" s="5" t="s">
        <v>3366</v>
      </c>
      <c r="B1667" s="6" t="s">
        <v>3367</v>
      </c>
      <c r="C1667" s="5" t="s">
        <v>3368</v>
      </c>
      <c r="D1667" s="6"/>
      <c r="E1667" s="6" t="s">
        <v>698</v>
      </c>
      <c r="F1667" s="229">
        <v>204</v>
      </c>
      <c r="I1667" s="16">
        <v>536</v>
      </c>
      <c r="J1667" s="13">
        <v>109344</v>
      </c>
      <c r="K1667" s="16">
        <v>820</v>
      </c>
      <c r="L1667" s="13">
        <v>167280</v>
      </c>
      <c r="M1667" s="16">
        <v>820</v>
      </c>
      <c r="N1667" s="171">
        <v>167280</v>
      </c>
      <c r="O1667" s="16">
        <v>819</v>
      </c>
      <c r="P1667" s="13">
        <v>167076</v>
      </c>
      <c r="Q1667" s="16">
        <v>798</v>
      </c>
      <c r="R1667" s="13">
        <v>162792</v>
      </c>
      <c r="S1667" s="16">
        <v>914.18</v>
      </c>
      <c r="T1667" s="13">
        <v>186492.72</v>
      </c>
      <c r="U1667" s="16">
        <v>702.08</v>
      </c>
      <c r="V1667" s="13">
        <v>143224.32000000001</v>
      </c>
    </row>
    <row r="1668" spans="1:22" ht="15" customHeight="1" x14ac:dyDescent="0.25">
      <c r="A1668" s="5" t="s">
        <v>3369</v>
      </c>
      <c r="B1668" s="6" t="s">
        <v>3370</v>
      </c>
      <c r="C1668" s="5" t="s">
        <v>3371</v>
      </c>
      <c r="D1668" s="6"/>
      <c r="E1668" s="6" t="s">
        <v>698</v>
      </c>
      <c r="F1668" s="229">
        <v>114</v>
      </c>
      <c r="I1668" s="16">
        <v>1335</v>
      </c>
      <c r="J1668" s="13">
        <v>152190</v>
      </c>
      <c r="K1668" s="16">
        <v>1105</v>
      </c>
      <c r="L1668" s="13">
        <v>125970</v>
      </c>
      <c r="M1668" s="16">
        <v>1105</v>
      </c>
      <c r="N1668" s="171">
        <v>125970</v>
      </c>
      <c r="O1668" s="16">
        <v>1066</v>
      </c>
      <c r="P1668" s="13">
        <v>121524</v>
      </c>
      <c r="Q1668" s="16">
        <v>1324</v>
      </c>
      <c r="R1668" s="13">
        <v>150936</v>
      </c>
      <c r="S1668" s="16">
        <v>914.18</v>
      </c>
      <c r="T1668" s="13">
        <v>104216.52</v>
      </c>
      <c r="U1668" s="16">
        <v>1647.16</v>
      </c>
      <c r="V1668" s="13">
        <v>187776.24</v>
      </c>
    </row>
    <row r="1669" spans="1:22" ht="15" customHeight="1" x14ac:dyDescent="0.25">
      <c r="A1669" s="5" t="s">
        <v>3372</v>
      </c>
      <c r="B1669" s="6" t="s">
        <v>3373</v>
      </c>
      <c r="C1669" s="5" t="s">
        <v>3374</v>
      </c>
      <c r="D1669" s="6"/>
      <c r="E1669" s="6" t="s">
        <v>698</v>
      </c>
      <c r="F1669" s="229">
        <v>25.5</v>
      </c>
      <c r="I1669" s="16">
        <v>1503</v>
      </c>
      <c r="J1669" s="13">
        <v>38326.5</v>
      </c>
      <c r="K1669" s="16">
        <v>2000</v>
      </c>
      <c r="L1669" s="13">
        <v>51000</v>
      </c>
      <c r="M1669" s="16">
        <v>2000</v>
      </c>
      <c r="N1669" s="171">
        <v>51000</v>
      </c>
      <c r="O1669" s="16">
        <v>1339</v>
      </c>
      <c r="P1669" s="13">
        <v>34144.5</v>
      </c>
      <c r="Q1669" s="16">
        <v>2732</v>
      </c>
      <c r="R1669" s="13">
        <v>69666</v>
      </c>
      <c r="S1669" s="16">
        <v>914.18</v>
      </c>
      <c r="T1669" s="13">
        <v>23311.59</v>
      </c>
      <c r="U1669" s="16">
        <v>3012.53</v>
      </c>
      <c r="V1669" s="13">
        <v>76819.514999999999</v>
      </c>
    </row>
    <row r="1670" spans="1:22" ht="15" customHeight="1" x14ac:dyDescent="0.25">
      <c r="A1670" s="5" t="s">
        <v>3375</v>
      </c>
      <c r="B1670" s="6" t="s">
        <v>3376</v>
      </c>
      <c r="C1670" s="5" t="s">
        <v>3377</v>
      </c>
      <c r="D1670" s="6"/>
      <c r="E1670" s="6" t="s">
        <v>698</v>
      </c>
      <c r="F1670" s="229">
        <v>132</v>
      </c>
      <c r="I1670" s="16">
        <v>1335</v>
      </c>
      <c r="J1670" s="13">
        <v>176220</v>
      </c>
      <c r="K1670" s="16">
        <v>1020</v>
      </c>
      <c r="L1670" s="13">
        <v>134640</v>
      </c>
      <c r="M1670" s="16">
        <v>1020</v>
      </c>
      <c r="N1670" s="171">
        <v>134640</v>
      </c>
      <c r="O1670" s="16">
        <v>1014</v>
      </c>
      <c r="P1670" s="13">
        <v>133848</v>
      </c>
      <c r="Q1670" s="16">
        <v>1212</v>
      </c>
      <c r="R1670" s="13">
        <v>159984</v>
      </c>
      <c r="S1670" s="16">
        <v>914.18</v>
      </c>
      <c r="T1670" s="13">
        <v>120671.76</v>
      </c>
      <c r="U1670" s="16">
        <v>1924.73</v>
      </c>
      <c r="V1670" s="13">
        <v>254064.36</v>
      </c>
    </row>
    <row r="1671" spans="1:22" ht="15" customHeight="1" x14ac:dyDescent="0.25">
      <c r="A1671" s="5" t="s">
        <v>3378</v>
      </c>
      <c r="B1671" s="6" t="s">
        <v>3379</v>
      </c>
      <c r="C1671" s="5" t="s">
        <v>3380</v>
      </c>
      <c r="D1671" s="6"/>
      <c r="E1671" s="6" t="s">
        <v>698</v>
      </c>
      <c r="F1671" s="229">
        <v>13.5</v>
      </c>
      <c r="I1671" s="16">
        <v>948</v>
      </c>
      <c r="J1671" s="13">
        <v>12798</v>
      </c>
      <c r="K1671" s="16">
        <v>1000</v>
      </c>
      <c r="L1671" s="13">
        <v>13500</v>
      </c>
      <c r="M1671" s="16">
        <v>1000</v>
      </c>
      <c r="N1671" s="171">
        <v>13500</v>
      </c>
      <c r="O1671" s="16">
        <v>923</v>
      </c>
      <c r="P1671" s="13">
        <v>12460.5</v>
      </c>
      <c r="Q1671" s="16">
        <v>1045</v>
      </c>
      <c r="R1671" s="13">
        <v>14107.5</v>
      </c>
      <c r="S1671" s="16">
        <v>914.18</v>
      </c>
      <c r="T1671" s="13">
        <v>12341.43</v>
      </c>
      <c r="U1671" s="16">
        <v>1123.24</v>
      </c>
      <c r="V1671" s="13">
        <v>15163.74</v>
      </c>
    </row>
    <row r="1672" spans="1:22" ht="15" customHeight="1" x14ac:dyDescent="0.25">
      <c r="A1672" s="5" t="s">
        <v>3381</v>
      </c>
      <c r="B1672" s="6" t="s">
        <v>3382</v>
      </c>
      <c r="C1672" s="5" t="s">
        <v>3383</v>
      </c>
      <c r="D1672" s="6"/>
      <c r="E1672" s="6" t="s">
        <v>698</v>
      </c>
      <c r="F1672" s="229">
        <v>267</v>
      </c>
      <c r="I1672" s="16">
        <v>443</v>
      </c>
      <c r="J1672" s="13">
        <v>118281</v>
      </c>
      <c r="K1672" s="16">
        <v>515</v>
      </c>
      <c r="L1672" s="13">
        <v>137505</v>
      </c>
      <c r="M1672" s="16">
        <v>515</v>
      </c>
      <c r="N1672" s="171">
        <v>137505</v>
      </c>
      <c r="O1672" s="16">
        <v>676</v>
      </c>
      <c r="P1672" s="13">
        <v>180492</v>
      </c>
      <c r="Q1672" s="16">
        <v>756</v>
      </c>
      <c r="R1672" s="13">
        <v>201852</v>
      </c>
      <c r="S1672" s="16">
        <v>623.79</v>
      </c>
      <c r="T1672" s="13">
        <v>166551.93</v>
      </c>
      <c r="U1672" s="16">
        <v>755.57</v>
      </c>
      <c r="V1672" s="13">
        <v>201737.19</v>
      </c>
    </row>
    <row r="1673" spans="1:22" ht="15" customHeight="1" x14ac:dyDescent="0.25">
      <c r="A1673" s="1"/>
      <c r="B1673" s="4" t="s">
        <v>32</v>
      </c>
      <c r="C1673" s="8" t="s">
        <v>33</v>
      </c>
      <c r="I1673" s="245"/>
      <c r="J1673" s="245"/>
      <c r="K1673" s="245"/>
      <c r="L1673" s="245"/>
      <c r="M1673" s="245"/>
      <c r="N1673" s="245"/>
      <c r="O1673" s="245"/>
      <c r="P1673" s="245"/>
      <c r="Q1673" s="245"/>
      <c r="R1673" s="245"/>
      <c r="S1673" s="245"/>
      <c r="T1673" s="245"/>
      <c r="U1673" s="245"/>
      <c r="V1673" s="245"/>
    </row>
    <row r="1674" spans="1:22" ht="15" customHeight="1" x14ac:dyDescent="0.25">
      <c r="A1674" s="5" t="s">
        <v>3384</v>
      </c>
      <c r="B1674" s="6" t="s">
        <v>35</v>
      </c>
      <c r="C1674" s="5" t="s">
        <v>3385</v>
      </c>
      <c r="I1674" s="245"/>
      <c r="J1674" s="245"/>
      <c r="K1674" s="245"/>
      <c r="L1674" s="245"/>
      <c r="M1674" s="245"/>
      <c r="N1674" s="245"/>
      <c r="O1674" s="245"/>
      <c r="P1674" s="245"/>
      <c r="Q1674" s="245"/>
      <c r="R1674" s="245"/>
      <c r="S1674" s="245"/>
      <c r="T1674" s="245"/>
      <c r="U1674" s="245"/>
      <c r="V1674" s="245"/>
    </row>
    <row r="1675" spans="1:22" ht="45" customHeight="1" x14ac:dyDescent="0.25">
      <c r="A1675" s="1"/>
      <c r="B1675" s="4" t="s">
        <v>68</v>
      </c>
      <c r="C1675" s="8" t="s">
        <v>69</v>
      </c>
      <c r="D1675" s="4" t="s">
        <v>70</v>
      </c>
      <c r="E1675" s="4" t="s">
        <v>71</v>
      </c>
      <c r="F1675" s="228" t="s">
        <v>72</v>
      </c>
      <c r="I1675" s="14" t="s">
        <v>73</v>
      </c>
      <c r="J1675" s="15" t="s">
        <v>28</v>
      </c>
      <c r="K1675" s="14" t="s">
        <v>73</v>
      </c>
      <c r="L1675" s="15" t="s">
        <v>28</v>
      </c>
      <c r="M1675" s="14" t="s">
        <v>73</v>
      </c>
      <c r="N1675" s="172" t="s">
        <v>28</v>
      </c>
      <c r="O1675" s="14" t="s">
        <v>73</v>
      </c>
      <c r="P1675" s="15" t="s">
        <v>28</v>
      </c>
      <c r="Q1675" s="14" t="s">
        <v>73</v>
      </c>
      <c r="R1675" s="15" t="s">
        <v>28</v>
      </c>
      <c r="S1675" s="14" t="s">
        <v>73</v>
      </c>
      <c r="T1675" s="15" t="s">
        <v>28</v>
      </c>
      <c r="U1675" s="14" t="s">
        <v>73</v>
      </c>
      <c r="V1675" s="15" t="s">
        <v>28</v>
      </c>
    </row>
    <row r="1676" spans="1:22" ht="15" customHeight="1" x14ac:dyDescent="0.25">
      <c r="A1676" s="5" t="s">
        <v>3386</v>
      </c>
      <c r="B1676" s="6" t="s">
        <v>3387</v>
      </c>
      <c r="C1676" s="5" t="s">
        <v>3388</v>
      </c>
      <c r="D1676" s="6"/>
      <c r="E1676" s="6" t="s">
        <v>707</v>
      </c>
      <c r="F1676" s="229">
        <v>3288</v>
      </c>
      <c r="I1676" s="16">
        <v>5</v>
      </c>
      <c r="J1676" s="13">
        <v>16440</v>
      </c>
      <c r="K1676" s="16">
        <v>5</v>
      </c>
      <c r="L1676" s="13">
        <v>16440</v>
      </c>
      <c r="M1676" s="16">
        <v>5</v>
      </c>
      <c r="N1676" s="171">
        <v>16440</v>
      </c>
      <c r="O1676" s="16">
        <v>3</v>
      </c>
      <c r="P1676" s="13">
        <v>9864</v>
      </c>
      <c r="Q1676" s="16">
        <v>3</v>
      </c>
      <c r="R1676" s="13">
        <v>9864</v>
      </c>
      <c r="S1676" s="16">
        <v>3.23</v>
      </c>
      <c r="T1676" s="13">
        <v>10620.24</v>
      </c>
      <c r="U1676" s="16">
        <v>4.96</v>
      </c>
      <c r="V1676" s="13">
        <v>16308.48</v>
      </c>
    </row>
    <row r="1677" spans="1:22" ht="15" customHeight="1" x14ac:dyDescent="0.25">
      <c r="A1677" s="5" t="s">
        <v>3389</v>
      </c>
      <c r="B1677" s="6" t="s">
        <v>3390</v>
      </c>
      <c r="C1677" s="5" t="s">
        <v>3391</v>
      </c>
      <c r="D1677" s="6"/>
      <c r="E1677" s="6" t="s">
        <v>707</v>
      </c>
      <c r="F1677" s="229">
        <v>6619.5</v>
      </c>
      <c r="I1677" s="16">
        <v>22</v>
      </c>
      <c r="J1677" s="13">
        <v>145629</v>
      </c>
      <c r="K1677" s="16">
        <v>7</v>
      </c>
      <c r="L1677" s="13">
        <v>46336.5</v>
      </c>
      <c r="M1677" s="16">
        <v>7</v>
      </c>
      <c r="N1677" s="171">
        <v>46336.5</v>
      </c>
      <c r="O1677" s="16">
        <v>9</v>
      </c>
      <c r="P1677" s="13">
        <v>59575.5</v>
      </c>
      <c r="Q1677" s="16">
        <v>15</v>
      </c>
      <c r="R1677" s="13">
        <v>99292.5</v>
      </c>
      <c r="S1677" s="16">
        <v>26.89</v>
      </c>
      <c r="T1677" s="13">
        <v>177998.35500000001</v>
      </c>
      <c r="U1677" s="16">
        <v>15.16</v>
      </c>
      <c r="V1677" s="13">
        <v>100351.62</v>
      </c>
    </row>
    <row r="1678" spans="1:22" ht="15" customHeight="1" x14ac:dyDescent="0.25">
      <c r="A1678" s="1"/>
      <c r="B1678" s="4" t="s">
        <v>32</v>
      </c>
      <c r="C1678" s="8" t="s">
        <v>33</v>
      </c>
      <c r="I1678" s="245"/>
      <c r="J1678" s="245"/>
      <c r="K1678" s="245"/>
      <c r="L1678" s="245"/>
      <c r="M1678" s="245"/>
      <c r="N1678" s="245"/>
      <c r="O1678" s="245"/>
      <c r="P1678" s="245"/>
      <c r="Q1678" s="245"/>
      <c r="R1678" s="245"/>
      <c r="S1678" s="245"/>
      <c r="T1678" s="245"/>
      <c r="U1678" s="245"/>
      <c r="V1678" s="245"/>
    </row>
    <row r="1679" spans="1:22" ht="15" customHeight="1" x14ac:dyDescent="0.25">
      <c r="A1679" s="5" t="s">
        <v>3392</v>
      </c>
      <c r="B1679" s="6" t="s">
        <v>35</v>
      </c>
      <c r="C1679" s="5" t="s">
        <v>3393</v>
      </c>
      <c r="I1679" s="245"/>
      <c r="J1679" s="245"/>
      <c r="K1679" s="245"/>
      <c r="L1679" s="245"/>
      <c r="M1679" s="245"/>
      <c r="N1679" s="245"/>
      <c r="O1679" s="245"/>
      <c r="P1679" s="245"/>
      <c r="Q1679" s="245"/>
      <c r="R1679" s="245"/>
      <c r="S1679" s="245"/>
      <c r="T1679" s="245"/>
      <c r="U1679" s="245"/>
      <c r="V1679" s="245"/>
    </row>
    <row r="1680" spans="1:22" ht="15" customHeight="1" x14ac:dyDescent="0.25">
      <c r="A1680" s="5" t="s">
        <v>3394</v>
      </c>
      <c r="B1680" s="6" t="s">
        <v>35</v>
      </c>
      <c r="C1680" s="5" t="s">
        <v>3395</v>
      </c>
      <c r="I1680" s="245"/>
      <c r="J1680" s="245"/>
      <c r="K1680" s="245"/>
      <c r="L1680" s="245"/>
      <c r="M1680" s="245"/>
      <c r="N1680" s="245"/>
      <c r="O1680" s="245"/>
      <c r="P1680" s="245"/>
      <c r="Q1680" s="245"/>
      <c r="R1680" s="245"/>
      <c r="S1680" s="245"/>
      <c r="T1680" s="245"/>
      <c r="U1680" s="245"/>
      <c r="V1680" s="245"/>
    </row>
    <row r="1681" spans="1:22" ht="45" customHeight="1" x14ac:dyDescent="0.25">
      <c r="A1681" s="1"/>
      <c r="B1681" s="4" t="s">
        <v>68</v>
      </c>
      <c r="C1681" s="8" t="s">
        <v>69</v>
      </c>
      <c r="D1681" s="4" t="s">
        <v>70</v>
      </c>
      <c r="E1681" s="4" t="s">
        <v>71</v>
      </c>
      <c r="F1681" s="228" t="s">
        <v>72</v>
      </c>
      <c r="I1681" s="14" t="s">
        <v>73</v>
      </c>
      <c r="J1681" s="15" t="s">
        <v>28</v>
      </c>
      <c r="K1681" s="14" t="s">
        <v>73</v>
      </c>
      <c r="L1681" s="15" t="s">
        <v>28</v>
      </c>
      <c r="M1681" s="14" t="s">
        <v>73</v>
      </c>
      <c r="N1681" s="172" t="s">
        <v>28</v>
      </c>
      <c r="O1681" s="14" t="s">
        <v>73</v>
      </c>
      <c r="P1681" s="15" t="s">
        <v>28</v>
      </c>
      <c r="Q1681" s="14" t="s">
        <v>73</v>
      </c>
      <c r="R1681" s="15" t="s">
        <v>28</v>
      </c>
      <c r="S1681" s="14" t="s">
        <v>73</v>
      </c>
      <c r="T1681" s="15" t="s">
        <v>28</v>
      </c>
      <c r="U1681" s="14" t="s">
        <v>73</v>
      </c>
      <c r="V1681" s="15" t="s">
        <v>28</v>
      </c>
    </row>
    <row r="1682" spans="1:22" ht="15" customHeight="1" x14ac:dyDescent="0.25">
      <c r="A1682" s="5" t="s">
        <v>3396</v>
      </c>
      <c r="B1682" s="6" t="s">
        <v>3397</v>
      </c>
      <c r="C1682" s="5" t="s">
        <v>3398</v>
      </c>
      <c r="D1682" s="6"/>
      <c r="E1682" s="6" t="s">
        <v>698</v>
      </c>
      <c r="F1682" s="229">
        <v>55.5</v>
      </c>
      <c r="I1682" s="16">
        <v>1902</v>
      </c>
      <c r="J1682" s="13">
        <v>105561</v>
      </c>
      <c r="K1682" s="16">
        <v>1505</v>
      </c>
      <c r="L1682" s="13">
        <v>83527.5</v>
      </c>
      <c r="M1682" s="16">
        <v>1505</v>
      </c>
      <c r="N1682" s="171">
        <v>83527.5</v>
      </c>
      <c r="O1682" s="16">
        <v>1092</v>
      </c>
      <c r="P1682" s="13">
        <v>60606</v>
      </c>
      <c r="Q1682" s="16">
        <v>1556</v>
      </c>
      <c r="R1682" s="13">
        <v>86358</v>
      </c>
      <c r="S1682" s="16">
        <v>967.95</v>
      </c>
      <c r="T1682" s="13">
        <v>53721.224999999999</v>
      </c>
      <c r="U1682" s="16">
        <v>1952.1</v>
      </c>
      <c r="V1682" s="13">
        <v>108341.55</v>
      </c>
    </row>
    <row r="1683" spans="1:22" ht="15" customHeight="1" x14ac:dyDescent="0.25">
      <c r="A1683" s="5" t="s">
        <v>3399</v>
      </c>
      <c r="B1683" s="6" t="s">
        <v>3400</v>
      </c>
      <c r="C1683" s="5" t="s">
        <v>3401</v>
      </c>
      <c r="D1683" s="6"/>
      <c r="E1683" s="6" t="s">
        <v>698</v>
      </c>
      <c r="F1683" s="229">
        <v>93</v>
      </c>
      <c r="I1683" s="16">
        <v>1426</v>
      </c>
      <c r="J1683" s="13">
        <v>132618</v>
      </c>
      <c r="K1683" s="16">
        <v>1115</v>
      </c>
      <c r="L1683" s="13">
        <v>103695</v>
      </c>
      <c r="M1683" s="16">
        <v>1115</v>
      </c>
      <c r="N1683" s="171">
        <v>103695</v>
      </c>
      <c r="O1683" s="16">
        <v>1066</v>
      </c>
      <c r="P1683" s="13">
        <v>99138</v>
      </c>
      <c r="Q1683" s="16">
        <v>1236</v>
      </c>
      <c r="R1683" s="13">
        <v>114948</v>
      </c>
      <c r="S1683" s="16">
        <v>967.95</v>
      </c>
      <c r="T1683" s="13">
        <v>90019.35</v>
      </c>
      <c r="U1683" s="16">
        <v>1356.02</v>
      </c>
      <c r="V1683" s="13">
        <v>126109.86</v>
      </c>
    </row>
    <row r="1684" spans="1:22" ht="15" customHeight="1" x14ac:dyDescent="0.25">
      <c r="A1684" s="5" t="s">
        <v>3402</v>
      </c>
      <c r="B1684" s="6" t="s">
        <v>3403</v>
      </c>
      <c r="C1684" s="5" t="s">
        <v>3404</v>
      </c>
      <c r="D1684" s="6"/>
      <c r="E1684" s="6" t="s">
        <v>698</v>
      </c>
      <c r="F1684" s="229">
        <v>355.5</v>
      </c>
      <c r="I1684" s="16">
        <v>918</v>
      </c>
      <c r="J1684" s="13">
        <v>326349</v>
      </c>
      <c r="K1684" s="16">
        <v>970</v>
      </c>
      <c r="L1684" s="13">
        <v>344835</v>
      </c>
      <c r="M1684" s="16">
        <v>970</v>
      </c>
      <c r="N1684" s="171">
        <v>344835</v>
      </c>
      <c r="O1684" s="16">
        <v>1027</v>
      </c>
      <c r="P1684" s="13">
        <v>365098.5</v>
      </c>
      <c r="Q1684" s="16">
        <v>1120</v>
      </c>
      <c r="R1684" s="13">
        <v>398160</v>
      </c>
      <c r="S1684" s="16">
        <v>967.95</v>
      </c>
      <c r="T1684" s="13">
        <v>344106.22499999998</v>
      </c>
      <c r="U1684" s="16">
        <v>1154.94</v>
      </c>
      <c r="V1684" s="13">
        <v>410581.17</v>
      </c>
    </row>
    <row r="1685" spans="1:22" ht="15" customHeight="1" x14ac:dyDescent="0.25">
      <c r="A1685" s="5" t="s">
        <v>3405</v>
      </c>
      <c r="B1685" s="6" t="s">
        <v>3406</v>
      </c>
      <c r="C1685" s="5" t="s">
        <v>3407</v>
      </c>
      <c r="D1685" s="6"/>
      <c r="E1685" s="6" t="s">
        <v>698</v>
      </c>
      <c r="F1685" s="229">
        <v>57</v>
      </c>
      <c r="I1685" s="16">
        <v>1307</v>
      </c>
      <c r="J1685" s="13">
        <v>74499</v>
      </c>
      <c r="K1685" s="16">
        <v>1100</v>
      </c>
      <c r="L1685" s="13">
        <v>62700</v>
      </c>
      <c r="M1685" s="16">
        <v>1100</v>
      </c>
      <c r="N1685" s="171">
        <v>62700</v>
      </c>
      <c r="O1685" s="16">
        <v>1001</v>
      </c>
      <c r="P1685" s="13">
        <v>57057</v>
      </c>
      <c r="Q1685" s="16">
        <v>911</v>
      </c>
      <c r="R1685" s="13">
        <v>51927</v>
      </c>
      <c r="S1685" s="16">
        <v>967.95</v>
      </c>
      <c r="T1685" s="13">
        <v>55173.15</v>
      </c>
      <c r="U1685" s="16">
        <v>1698.5</v>
      </c>
      <c r="V1685" s="13">
        <v>96814.5</v>
      </c>
    </row>
    <row r="1686" spans="1:22" ht="15" customHeight="1" x14ac:dyDescent="0.25">
      <c r="A1686" s="5" t="s">
        <v>3408</v>
      </c>
      <c r="B1686" s="6" t="s">
        <v>3409</v>
      </c>
      <c r="C1686" s="5" t="s">
        <v>3410</v>
      </c>
      <c r="D1686" s="6"/>
      <c r="E1686" s="6" t="s">
        <v>698</v>
      </c>
      <c r="F1686" s="229">
        <v>43.5</v>
      </c>
      <c r="I1686" s="16">
        <v>1292</v>
      </c>
      <c r="J1686" s="13">
        <v>56202</v>
      </c>
      <c r="K1686" s="16">
        <v>1000</v>
      </c>
      <c r="L1686" s="13">
        <v>43500</v>
      </c>
      <c r="M1686" s="16">
        <v>1000</v>
      </c>
      <c r="N1686" s="171">
        <v>43500</v>
      </c>
      <c r="O1686" s="16">
        <v>1001</v>
      </c>
      <c r="P1686" s="13">
        <v>43543.5</v>
      </c>
      <c r="Q1686" s="16">
        <v>952</v>
      </c>
      <c r="R1686" s="13">
        <v>41412</v>
      </c>
      <c r="S1686" s="16">
        <v>967.95</v>
      </c>
      <c r="T1686" s="13">
        <v>42105.824999999997</v>
      </c>
      <c r="U1686" s="16">
        <v>1007.66</v>
      </c>
      <c r="V1686" s="13">
        <v>43833.21</v>
      </c>
    </row>
    <row r="1687" spans="1:22" ht="15" customHeight="1" x14ac:dyDescent="0.25">
      <c r="A1687" s="5" t="s">
        <v>3411</v>
      </c>
      <c r="B1687" s="6" t="s">
        <v>3412</v>
      </c>
      <c r="C1687" s="5" t="s">
        <v>3413</v>
      </c>
      <c r="D1687" s="6"/>
      <c r="E1687" s="6" t="s">
        <v>447</v>
      </c>
      <c r="F1687" s="229">
        <v>1</v>
      </c>
      <c r="I1687" s="16">
        <v>337</v>
      </c>
      <c r="J1687" s="13">
        <v>337</v>
      </c>
      <c r="K1687" s="16">
        <v>10000</v>
      </c>
      <c r="L1687" s="13">
        <v>10000</v>
      </c>
      <c r="M1687" s="16">
        <v>10000</v>
      </c>
      <c r="N1687" s="171">
        <v>10000</v>
      </c>
      <c r="O1687" s="16">
        <v>4550</v>
      </c>
      <c r="P1687" s="13">
        <v>4550</v>
      </c>
      <c r="Q1687" s="16">
        <v>1885</v>
      </c>
      <c r="R1687" s="13">
        <v>1885</v>
      </c>
      <c r="S1687" s="16">
        <v>1935.9</v>
      </c>
      <c r="T1687" s="13">
        <v>1935.9</v>
      </c>
      <c r="U1687" s="16">
        <v>13014.92</v>
      </c>
      <c r="V1687" s="13">
        <v>13014.92</v>
      </c>
    </row>
    <row r="1688" spans="1:22" ht="15" customHeight="1" x14ac:dyDescent="0.25">
      <c r="A1688" s="1"/>
      <c r="B1688" s="4" t="s">
        <v>32</v>
      </c>
      <c r="C1688" s="8" t="s">
        <v>33</v>
      </c>
      <c r="I1688" s="245"/>
      <c r="J1688" s="245"/>
      <c r="K1688" s="245"/>
      <c r="L1688" s="245"/>
      <c r="M1688" s="245"/>
      <c r="N1688" s="245"/>
      <c r="O1688" s="245"/>
      <c r="P1688" s="245"/>
      <c r="Q1688" s="245"/>
      <c r="R1688" s="245"/>
      <c r="S1688" s="245"/>
      <c r="T1688" s="245"/>
      <c r="U1688" s="245"/>
      <c r="V1688" s="245"/>
    </row>
    <row r="1689" spans="1:22" ht="15" customHeight="1" x14ac:dyDescent="0.25">
      <c r="A1689" s="5" t="s">
        <v>3414</v>
      </c>
      <c r="B1689" s="6" t="s">
        <v>35</v>
      </c>
      <c r="C1689" s="5" t="s">
        <v>486</v>
      </c>
      <c r="I1689" s="245"/>
      <c r="J1689" s="245"/>
      <c r="K1689" s="245"/>
      <c r="L1689" s="245"/>
      <c r="M1689" s="245"/>
      <c r="N1689" s="245"/>
      <c r="O1689" s="245"/>
      <c r="P1689" s="245"/>
      <c r="Q1689" s="245"/>
      <c r="R1689" s="245"/>
      <c r="S1689" s="245"/>
      <c r="T1689" s="245"/>
      <c r="U1689" s="245"/>
      <c r="V1689" s="245"/>
    </row>
    <row r="1690" spans="1:22" ht="45" customHeight="1" x14ac:dyDescent="0.25">
      <c r="A1690" s="1"/>
      <c r="B1690" s="4" t="s">
        <v>68</v>
      </c>
      <c r="C1690" s="8" t="s">
        <v>69</v>
      </c>
      <c r="D1690" s="4" t="s">
        <v>70</v>
      </c>
      <c r="E1690" s="4" t="s">
        <v>71</v>
      </c>
      <c r="F1690" s="228" t="s">
        <v>72</v>
      </c>
      <c r="I1690" s="14" t="s">
        <v>73</v>
      </c>
      <c r="J1690" s="15" t="s">
        <v>28</v>
      </c>
      <c r="K1690" s="14" t="s">
        <v>73</v>
      </c>
      <c r="L1690" s="15" t="s">
        <v>28</v>
      </c>
      <c r="M1690" s="14" t="s">
        <v>73</v>
      </c>
      <c r="N1690" s="172" t="s">
        <v>28</v>
      </c>
      <c r="O1690" s="14" t="s">
        <v>73</v>
      </c>
      <c r="P1690" s="15" t="s">
        <v>28</v>
      </c>
      <c r="Q1690" s="14" t="s">
        <v>73</v>
      </c>
      <c r="R1690" s="15" t="s">
        <v>28</v>
      </c>
      <c r="S1690" s="14" t="s">
        <v>73</v>
      </c>
      <c r="T1690" s="15" t="s">
        <v>28</v>
      </c>
      <c r="U1690" s="14" t="s">
        <v>73</v>
      </c>
      <c r="V1690" s="15" t="s">
        <v>28</v>
      </c>
    </row>
    <row r="1691" spans="1:22" ht="15" customHeight="1" x14ac:dyDescent="0.25">
      <c r="A1691" s="5" t="s">
        <v>3415</v>
      </c>
      <c r="B1691" s="6" t="s">
        <v>3416</v>
      </c>
      <c r="C1691" s="5" t="s">
        <v>624</v>
      </c>
      <c r="D1691" s="6"/>
      <c r="E1691" s="6" t="s">
        <v>275</v>
      </c>
      <c r="F1691" s="229">
        <v>1</v>
      </c>
      <c r="I1691" s="16">
        <v>0</v>
      </c>
      <c r="J1691" s="13">
        <v>0</v>
      </c>
      <c r="K1691" s="16">
        <v>0</v>
      </c>
      <c r="L1691" s="13">
        <v>0</v>
      </c>
      <c r="M1691" s="16">
        <v>0</v>
      </c>
      <c r="N1691" s="171">
        <v>0</v>
      </c>
      <c r="O1691" s="16">
        <v>0</v>
      </c>
      <c r="P1691" s="13">
        <v>0</v>
      </c>
      <c r="Q1691" s="16">
        <v>0</v>
      </c>
      <c r="R1691" s="13">
        <v>0</v>
      </c>
      <c r="S1691" s="16">
        <v>0</v>
      </c>
      <c r="T1691" s="13">
        <v>0</v>
      </c>
      <c r="U1691" s="16">
        <v>295338.15000000002</v>
      </c>
      <c r="V1691" s="13">
        <v>295338.15000000002</v>
      </c>
    </row>
    <row r="1692" spans="1:22" ht="15" customHeight="1" x14ac:dyDescent="0.25">
      <c r="A1692" s="1"/>
      <c r="B1692" s="4" t="s">
        <v>32</v>
      </c>
      <c r="C1692" s="8" t="s">
        <v>33</v>
      </c>
      <c r="I1692" s="245"/>
      <c r="J1692" s="245"/>
      <c r="K1692" s="245"/>
      <c r="L1692" s="245"/>
      <c r="M1692" s="245"/>
      <c r="N1692" s="245"/>
      <c r="O1692" s="245"/>
      <c r="P1692" s="245"/>
      <c r="Q1692" s="245"/>
      <c r="R1692" s="245"/>
      <c r="S1692" s="245"/>
      <c r="T1692" s="245"/>
      <c r="U1692" s="245"/>
      <c r="V1692" s="245"/>
    </row>
    <row r="1693" spans="1:22" ht="15" customHeight="1" x14ac:dyDescent="0.25">
      <c r="A1693" s="5" t="s">
        <v>3417</v>
      </c>
      <c r="B1693" s="6" t="s">
        <v>35</v>
      </c>
      <c r="C1693" s="5" t="s">
        <v>491</v>
      </c>
      <c r="I1693" s="245"/>
      <c r="J1693" s="245"/>
      <c r="K1693" s="245"/>
      <c r="L1693" s="245"/>
      <c r="M1693" s="245"/>
      <c r="N1693" s="245"/>
      <c r="O1693" s="245"/>
      <c r="P1693" s="245"/>
      <c r="Q1693" s="245"/>
      <c r="R1693" s="245"/>
      <c r="S1693" s="245"/>
      <c r="T1693" s="245"/>
      <c r="U1693" s="245"/>
      <c r="V1693" s="245"/>
    </row>
    <row r="1694" spans="1:22" x14ac:dyDescent="0.25">
      <c r="A1694" s="246" t="s">
        <v>3418</v>
      </c>
      <c r="B1694" s="246"/>
      <c r="C1694" s="246"/>
      <c r="D1694" s="247"/>
      <c r="E1694" s="247"/>
      <c r="F1694" s="246"/>
      <c r="I1694" s="12" t="s">
        <v>627</v>
      </c>
      <c r="J1694" s="13">
        <v>646770</v>
      </c>
      <c r="K1694" s="12" t="s">
        <v>627</v>
      </c>
      <c r="L1694" s="13">
        <v>589975.5</v>
      </c>
      <c r="M1694" s="12" t="s">
        <v>627</v>
      </c>
      <c r="N1694" s="171">
        <v>589975.5</v>
      </c>
      <c r="O1694" s="12" t="s">
        <v>627</v>
      </c>
      <c r="P1694" s="13">
        <v>728624</v>
      </c>
      <c r="Q1694" s="12" t="s">
        <v>627</v>
      </c>
      <c r="R1694" s="13">
        <v>590604.5</v>
      </c>
      <c r="S1694" s="12" t="s">
        <v>627</v>
      </c>
      <c r="T1694" s="13">
        <v>735659.20499999996</v>
      </c>
      <c r="U1694" s="12" t="s">
        <v>627</v>
      </c>
      <c r="V1694" s="13">
        <v>898615.84</v>
      </c>
    </row>
    <row r="1695" spans="1:22" ht="15" customHeight="1" x14ac:dyDescent="0.25">
      <c r="A1695" s="1"/>
      <c r="B1695" s="4" t="s">
        <v>32</v>
      </c>
      <c r="C1695" s="8" t="s">
        <v>33</v>
      </c>
      <c r="I1695" s="245"/>
      <c r="J1695" s="245"/>
      <c r="K1695" s="245"/>
      <c r="L1695" s="245"/>
      <c r="M1695" s="245"/>
      <c r="N1695" s="245"/>
      <c r="O1695" s="245"/>
      <c r="P1695" s="245"/>
      <c r="Q1695" s="245"/>
      <c r="R1695" s="245"/>
      <c r="S1695" s="245"/>
      <c r="T1695" s="245"/>
      <c r="U1695" s="245"/>
      <c r="V1695" s="245"/>
    </row>
    <row r="1696" spans="1:22" ht="15" customHeight="1" x14ac:dyDescent="0.25">
      <c r="A1696" s="5" t="s">
        <v>3419</v>
      </c>
      <c r="B1696" s="6" t="s">
        <v>35</v>
      </c>
      <c r="C1696" s="5" t="s">
        <v>3420</v>
      </c>
      <c r="I1696" s="245"/>
      <c r="J1696" s="245"/>
      <c r="K1696" s="245"/>
      <c r="L1696" s="245"/>
      <c r="M1696" s="245"/>
      <c r="N1696" s="245"/>
      <c r="O1696" s="245"/>
      <c r="P1696" s="245"/>
      <c r="Q1696" s="245"/>
      <c r="R1696" s="245"/>
      <c r="S1696" s="245"/>
      <c r="T1696" s="245"/>
      <c r="U1696" s="245"/>
      <c r="V1696" s="245"/>
    </row>
    <row r="1697" spans="1:22" ht="15" customHeight="1" x14ac:dyDescent="0.25">
      <c r="A1697" s="5" t="s">
        <v>3421</v>
      </c>
      <c r="B1697" s="6" t="s">
        <v>35</v>
      </c>
      <c r="C1697" s="5" t="s">
        <v>3422</v>
      </c>
      <c r="I1697" s="245"/>
      <c r="J1697" s="245"/>
      <c r="K1697" s="245"/>
      <c r="L1697" s="245"/>
      <c r="M1697" s="245"/>
      <c r="N1697" s="245"/>
      <c r="O1697" s="245"/>
      <c r="P1697" s="245"/>
      <c r="Q1697" s="245"/>
      <c r="R1697" s="245"/>
      <c r="S1697" s="245"/>
      <c r="T1697" s="245"/>
      <c r="U1697" s="245"/>
      <c r="V1697" s="245"/>
    </row>
    <row r="1698" spans="1:22" ht="45" customHeight="1" x14ac:dyDescent="0.25">
      <c r="A1698" s="1"/>
      <c r="B1698" s="4" t="s">
        <v>68</v>
      </c>
      <c r="C1698" s="8" t="s">
        <v>69</v>
      </c>
      <c r="D1698" s="4" t="s">
        <v>70</v>
      </c>
      <c r="E1698" s="4" t="s">
        <v>71</v>
      </c>
      <c r="F1698" s="228" t="s">
        <v>72</v>
      </c>
      <c r="I1698" s="14" t="s">
        <v>73</v>
      </c>
      <c r="J1698" s="15" t="s">
        <v>28</v>
      </c>
      <c r="K1698" s="14" t="s">
        <v>73</v>
      </c>
      <c r="L1698" s="15" t="s">
        <v>28</v>
      </c>
      <c r="M1698" s="14" t="s">
        <v>73</v>
      </c>
      <c r="N1698" s="172" t="s">
        <v>28</v>
      </c>
      <c r="O1698" s="14" t="s">
        <v>73</v>
      </c>
      <c r="P1698" s="15" t="s">
        <v>28</v>
      </c>
      <c r="Q1698" s="14" t="s">
        <v>73</v>
      </c>
      <c r="R1698" s="15" t="s">
        <v>28</v>
      </c>
      <c r="S1698" s="14" t="s">
        <v>73</v>
      </c>
      <c r="T1698" s="15" t="s">
        <v>28</v>
      </c>
      <c r="U1698" s="14" t="s">
        <v>73</v>
      </c>
      <c r="V1698" s="15" t="s">
        <v>28</v>
      </c>
    </row>
    <row r="1699" spans="1:22" ht="15" customHeight="1" x14ac:dyDescent="0.25">
      <c r="A1699" s="5" t="s">
        <v>3423</v>
      </c>
      <c r="B1699" s="6" t="s">
        <v>3424</v>
      </c>
      <c r="C1699" s="5" t="s">
        <v>3425</v>
      </c>
      <c r="D1699" s="6"/>
      <c r="E1699" s="6" t="s">
        <v>707</v>
      </c>
      <c r="F1699" s="229">
        <v>663</v>
      </c>
      <c r="I1699" s="16">
        <v>96</v>
      </c>
      <c r="J1699" s="13">
        <v>63648</v>
      </c>
      <c r="K1699" s="16">
        <v>108</v>
      </c>
      <c r="L1699" s="13">
        <v>71604</v>
      </c>
      <c r="M1699" s="16">
        <v>108</v>
      </c>
      <c r="N1699" s="171">
        <v>71604</v>
      </c>
      <c r="O1699" s="16">
        <v>105</v>
      </c>
      <c r="P1699" s="13">
        <v>69615</v>
      </c>
      <c r="Q1699" s="16">
        <v>116</v>
      </c>
      <c r="R1699" s="13">
        <v>76908</v>
      </c>
      <c r="S1699" s="16">
        <v>126.91</v>
      </c>
      <c r="T1699" s="13">
        <v>84141.33</v>
      </c>
      <c r="U1699" s="16">
        <v>109.9</v>
      </c>
      <c r="V1699" s="13">
        <v>72863.7</v>
      </c>
    </row>
    <row r="1700" spans="1:22" ht="15" customHeight="1" x14ac:dyDescent="0.25">
      <c r="A1700" s="5" t="s">
        <v>3426</v>
      </c>
      <c r="B1700" s="6" t="s">
        <v>3427</v>
      </c>
      <c r="C1700" s="5" t="s">
        <v>3428</v>
      </c>
      <c r="D1700" s="6"/>
      <c r="E1700" s="6" t="s">
        <v>707</v>
      </c>
      <c r="F1700" s="229">
        <v>147</v>
      </c>
      <c r="I1700" s="16">
        <v>63</v>
      </c>
      <c r="J1700" s="13">
        <v>9261</v>
      </c>
      <c r="K1700" s="16">
        <v>80</v>
      </c>
      <c r="L1700" s="13">
        <v>11760</v>
      </c>
      <c r="M1700" s="16">
        <v>80</v>
      </c>
      <c r="N1700" s="171">
        <v>11760</v>
      </c>
      <c r="O1700" s="16">
        <v>69</v>
      </c>
      <c r="P1700" s="13">
        <v>10143</v>
      </c>
      <c r="Q1700" s="16">
        <v>76</v>
      </c>
      <c r="R1700" s="13">
        <v>11172</v>
      </c>
      <c r="S1700" s="16">
        <v>86.04</v>
      </c>
      <c r="T1700" s="13">
        <v>12647.88</v>
      </c>
      <c r="U1700" s="16">
        <v>84.15</v>
      </c>
      <c r="V1700" s="13">
        <v>12370.05</v>
      </c>
    </row>
    <row r="1701" spans="1:22" ht="15" customHeight="1" x14ac:dyDescent="0.25">
      <c r="A1701" s="5" t="s">
        <v>3429</v>
      </c>
      <c r="B1701" s="6" t="s">
        <v>3430</v>
      </c>
      <c r="C1701" s="5" t="s">
        <v>3431</v>
      </c>
      <c r="D1701" s="6"/>
      <c r="E1701" s="6" t="s">
        <v>707</v>
      </c>
      <c r="F1701" s="229">
        <v>570</v>
      </c>
      <c r="I1701" s="16">
        <v>63</v>
      </c>
      <c r="J1701" s="13">
        <v>35910</v>
      </c>
      <c r="K1701" s="16">
        <v>80</v>
      </c>
      <c r="L1701" s="13">
        <v>45600</v>
      </c>
      <c r="M1701" s="16">
        <v>80</v>
      </c>
      <c r="N1701" s="171">
        <v>45600</v>
      </c>
      <c r="O1701" s="16">
        <v>69</v>
      </c>
      <c r="P1701" s="13">
        <v>39330</v>
      </c>
      <c r="Q1701" s="16">
        <v>76</v>
      </c>
      <c r="R1701" s="13">
        <v>43320</v>
      </c>
      <c r="S1701" s="16">
        <v>86.04</v>
      </c>
      <c r="T1701" s="13">
        <v>49042.8</v>
      </c>
      <c r="U1701" s="16">
        <v>84.15</v>
      </c>
      <c r="V1701" s="13">
        <v>47965.5</v>
      </c>
    </row>
    <row r="1702" spans="1:22" ht="15" customHeight="1" x14ac:dyDescent="0.25">
      <c r="A1702" s="5" t="s">
        <v>3432</v>
      </c>
      <c r="B1702" s="6" t="s">
        <v>3433</v>
      </c>
      <c r="C1702" s="5" t="s">
        <v>3434</v>
      </c>
      <c r="D1702" s="6"/>
      <c r="E1702" s="6" t="s">
        <v>707</v>
      </c>
      <c r="F1702" s="229">
        <v>1201.5</v>
      </c>
      <c r="I1702" s="16">
        <v>49</v>
      </c>
      <c r="J1702" s="13">
        <v>58873.5</v>
      </c>
      <c r="K1702" s="16">
        <v>77</v>
      </c>
      <c r="L1702" s="13">
        <v>92515.5</v>
      </c>
      <c r="M1702" s="16">
        <v>77</v>
      </c>
      <c r="N1702" s="171">
        <v>92515.5</v>
      </c>
      <c r="O1702" s="16">
        <v>59</v>
      </c>
      <c r="P1702" s="13">
        <v>70888.5</v>
      </c>
      <c r="Q1702" s="16">
        <v>66</v>
      </c>
      <c r="R1702" s="13">
        <v>79299</v>
      </c>
      <c r="S1702" s="16">
        <v>77.44</v>
      </c>
      <c r="T1702" s="13">
        <v>93044.160000000003</v>
      </c>
      <c r="U1702" s="16">
        <v>69.040000000000006</v>
      </c>
      <c r="V1702" s="13">
        <v>82951.56</v>
      </c>
    </row>
    <row r="1703" spans="1:22" ht="15" customHeight="1" x14ac:dyDescent="0.25">
      <c r="A1703" s="5" t="s">
        <v>3435</v>
      </c>
      <c r="B1703" s="6" t="s">
        <v>3436</v>
      </c>
      <c r="C1703" s="5" t="s">
        <v>3437</v>
      </c>
      <c r="D1703" s="6"/>
      <c r="E1703" s="6" t="s">
        <v>707</v>
      </c>
      <c r="F1703" s="229">
        <v>222</v>
      </c>
      <c r="I1703" s="16">
        <v>49</v>
      </c>
      <c r="J1703" s="13">
        <v>10878</v>
      </c>
      <c r="K1703" s="16">
        <v>77</v>
      </c>
      <c r="L1703" s="13">
        <v>17094</v>
      </c>
      <c r="M1703" s="16">
        <v>77</v>
      </c>
      <c r="N1703" s="171">
        <v>17094</v>
      </c>
      <c r="O1703" s="16">
        <v>59</v>
      </c>
      <c r="P1703" s="13">
        <v>13098</v>
      </c>
      <c r="Q1703" s="16">
        <v>66</v>
      </c>
      <c r="R1703" s="13">
        <v>14652</v>
      </c>
      <c r="S1703" s="16">
        <v>77.44</v>
      </c>
      <c r="T1703" s="13">
        <v>17191.68</v>
      </c>
      <c r="U1703" s="16">
        <v>69.040000000000006</v>
      </c>
      <c r="V1703" s="13">
        <v>15326.88</v>
      </c>
    </row>
    <row r="1704" spans="1:22" ht="15" customHeight="1" x14ac:dyDescent="0.25">
      <c r="A1704" s="5" t="s">
        <v>3438</v>
      </c>
      <c r="B1704" s="6" t="s">
        <v>3439</v>
      </c>
      <c r="C1704" s="5" t="s">
        <v>3440</v>
      </c>
      <c r="D1704" s="6"/>
      <c r="E1704" s="6" t="s">
        <v>707</v>
      </c>
      <c r="F1704" s="229">
        <v>133.5</v>
      </c>
      <c r="I1704" s="16">
        <v>49</v>
      </c>
      <c r="J1704" s="13">
        <v>6541.5</v>
      </c>
      <c r="K1704" s="16">
        <v>77</v>
      </c>
      <c r="L1704" s="13">
        <v>10279.5</v>
      </c>
      <c r="M1704" s="16">
        <v>77</v>
      </c>
      <c r="N1704" s="171">
        <v>10279.5</v>
      </c>
      <c r="O1704" s="16">
        <v>59</v>
      </c>
      <c r="P1704" s="13">
        <v>7876.5</v>
      </c>
      <c r="Q1704" s="16">
        <v>66</v>
      </c>
      <c r="R1704" s="13">
        <v>8811</v>
      </c>
      <c r="S1704" s="16">
        <v>77.44</v>
      </c>
      <c r="T1704" s="13">
        <v>10338.24</v>
      </c>
      <c r="U1704" s="16">
        <v>69.040000000000006</v>
      </c>
      <c r="V1704" s="13">
        <v>9216.84</v>
      </c>
    </row>
    <row r="1705" spans="1:22" ht="15" customHeight="1" x14ac:dyDescent="0.25">
      <c r="A1705" s="5" t="s">
        <v>3441</v>
      </c>
      <c r="B1705" s="6" t="s">
        <v>3442</v>
      </c>
      <c r="C1705" s="5" t="s">
        <v>3443</v>
      </c>
      <c r="D1705" s="6"/>
      <c r="E1705" s="6" t="s">
        <v>707</v>
      </c>
      <c r="F1705" s="229">
        <v>97.5</v>
      </c>
      <c r="I1705" s="16">
        <v>63</v>
      </c>
      <c r="J1705" s="13">
        <v>6142.5</v>
      </c>
      <c r="K1705" s="16">
        <v>80</v>
      </c>
      <c r="L1705" s="13">
        <v>7800</v>
      </c>
      <c r="M1705" s="16">
        <v>80</v>
      </c>
      <c r="N1705" s="171">
        <v>7800</v>
      </c>
      <c r="O1705" s="16">
        <v>69</v>
      </c>
      <c r="P1705" s="13">
        <v>6727.5</v>
      </c>
      <c r="Q1705" s="16">
        <v>76</v>
      </c>
      <c r="R1705" s="13">
        <v>7410</v>
      </c>
      <c r="S1705" s="16">
        <v>83.89</v>
      </c>
      <c r="T1705" s="13">
        <v>8179.2749999999996</v>
      </c>
      <c r="U1705" s="16">
        <v>83.34</v>
      </c>
      <c r="V1705" s="13">
        <v>8125.65</v>
      </c>
    </row>
    <row r="1706" spans="1:22" ht="15" customHeight="1" x14ac:dyDescent="0.25">
      <c r="A1706" s="1"/>
      <c r="B1706" s="4" t="s">
        <v>32</v>
      </c>
      <c r="C1706" s="8" t="s">
        <v>33</v>
      </c>
      <c r="I1706" s="245"/>
      <c r="J1706" s="245"/>
      <c r="K1706" s="245"/>
      <c r="L1706" s="245"/>
      <c r="M1706" s="245"/>
      <c r="N1706" s="245"/>
      <c r="O1706" s="245"/>
      <c r="P1706" s="245"/>
      <c r="Q1706" s="245"/>
      <c r="R1706" s="245"/>
      <c r="S1706" s="245"/>
      <c r="T1706" s="245"/>
      <c r="U1706" s="245"/>
      <c r="V1706" s="245"/>
    </row>
    <row r="1707" spans="1:22" ht="15" customHeight="1" x14ac:dyDescent="0.25">
      <c r="A1707" s="5" t="s">
        <v>3444</v>
      </c>
      <c r="B1707" s="6" t="s">
        <v>35</v>
      </c>
      <c r="C1707" s="5" t="s">
        <v>3445</v>
      </c>
      <c r="I1707" s="245"/>
      <c r="J1707" s="245"/>
      <c r="K1707" s="245"/>
      <c r="L1707" s="245"/>
      <c r="M1707" s="245"/>
      <c r="N1707" s="245"/>
      <c r="O1707" s="245"/>
      <c r="P1707" s="245"/>
      <c r="Q1707" s="245"/>
      <c r="R1707" s="245"/>
      <c r="S1707" s="245"/>
      <c r="T1707" s="245"/>
      <c r="U1707" s="245"/>
      <c r="V1707" s="245"/>
    </row>
    <row r="1708" spans="1:22" ht="45" customHeight="1" x14ac:dyDescent="0.25">
      <c r="A1708" s="1"/>
      <c r="B1708" s="4" t="s">
        <v>68</v>
      </c>
      <c r="C1708" s="8" t="s">
        <v>69</v>
      </c>
      <c r="D1708" s="4" t="s">
        <v>70</v>
      </c>
      <c r="E1708" s="4" t="s">
        <v>71</v>
      </c>
      <c r="F1708" s="228" t="s">
        <v>72</v>
      </c>
      <c r="I1708" s="14" t="s">
        <v>73</v>
      </c>
      <c r="J1708" s="15" t="s">
        <v>28</v>
      </c>
      <c r="K1708" s="14" t="s">
        <v>73</v>
      </c>
      <c r="L1708" s="15" t="s">
        <v>28</v>
      </c>
      <c r="M1708" s="14" t="s">
        <v>73</v>
      </c>
      <c r="N1708" s="172" t="s">
        <v>28</v>
      </c>
      <c r="O1708" s="14" t="s">
        <v>73</v>
      </c>
      <c r="P1708" s="15" t="s">
        <v>28</v>
      </c>
      <c r="Q1708" s="14" t="s">
        <v>73</v>
      </c>
      <c r="R1708" s="15" t="s">
        <v>28</v>
      </c>
      <c r="S1708" s="14" t="s">
        <v>73</v>
      </c>
      <c r="T1708" s="15" t="s">
        <v>28</v>
      </c>
      <c r="U1708" s="14" t="s">
        <v>73</v>
      </c>
      <c r="V1708" s="15" t="s">
        <v>28</v>
      </c>
    </row>
    <row r="1709" spans="1:22" ht="15" customHeight="1" x14ac:dyDescent="0.25">
      <c r="A1709" s="5" t="s">
        <v>3446</v>
      </c>
      <c r="B1709" s="6" t="s">
        <v>3447</v>
      </c>
      <c r="C1709" s="5" t="s">
        <v>3448</v>
      </c>
      <c r="D1709" s="6"/>
      <c r="E1709" s="6" t="s">
        <v>447</v>
      </c>
      <c r="F1709" s="229">
        <v>1</v>
      </c>
      <c r="I1709" s="16">
        <v>7800</v>
      </c>
      <c r="J1709" s="13">
        <v>7800</v>
      </c>
      <c r="K1709" s="16">
        <v>6000</v>
      </c>
      <c r="L1709" s="13">
        <v>6000</v>
      </c>
      <c r="M1709" s="16">
        <v>6000</v>
      </c>
      <c r="N1709" s="171">
        <v>6000</v>
      </c>
      <c r="O1709" s="16">
        <v>1300</v>
      </c>
      <c r="P1709" s="13">
        <v>1300</v>
      </c>
      <c r="Q1709" s="16">
        <v>3256</v>
      </c>
      <c r="R1709" s="13">
        <v>3256</v>
      </c>
      <c r="S1709" s="16">
        <v>13986.89</v>
      </c>
      <c r="T1709" s="13">
        <v>13986.89</v>
      </c>
      <c r="U1709" s="16">
        <v>0</v>
      </c>
      <c r="V1709" s="13">
        <v>0</v>
      </c>
    </row>
    <row r="1710" spans="1:22" ht="15" customHeight="1" x14ac:dyDescent="0.25">
      <c r="A1710" s="1"/>
      <c r="B1710" s="4" t="s">
        <v>32</v>
      </c>
      <c r="C1710" s="8" t="s">
        <v>33</v>
      </c>
      <c r="I1710" s="245"/>
      <c r="J1710" s="245"/>
      <c r="K1710" s="245"/>
      <c r="L1710" s="245"/>
      <c r="M1710" s="245"/>
      <c r="N1710" s="245"/>
      <c r="O1710" s="245"/>
      <c r="P1710" s="245"/>
      <c r="Q1710" s="245"/>
      <c r="R1710" s="245"/>
      <c r="S1710" s="245"/>
      <c r="T1710" s="245"/>
      <c r="U1710" s="245"/>
      <c r="V1710" s="245"/>
    </row>
    <row r="1711" spans="1:22" ht="15" customHeight="1" x14ac:dyDescent="0.25">
      <c r="A1711" s="5" t="s">
        <v>3449</v>
      </c>
      <c r="B1711" s="6" t="s">
        <v>35</v>
      </c>
      <c r="C1711" s="5" t="s">
        <v>3385</v>
      </c>
      <c r="I1711" s="245"/>
      <c r="J1711" s="245"/>
      <c r="K1711" s="245"/>
      <c r="L1711" s="245"/>
      <c r="M1711" s="245"/>
      <c r="N1711" s="245"/>
      <c r="O1711" s="245"/>
      <c r="P1711" s="245"/>
      <c r="Q1711" s="245"/>
      <c r="R1711" s="245"/>
      <c r="S1711" s="245"/>
      <c r="T1711" s="245"/>
      <c r="U1711" s="245"/>
      <c r="V1711" s="245"/>
    </row>
    <row r="1712" spans="1:22" ht="45" customHeight="1" x14ac:dyDescent="0.25">
      <c r="A1712" s="1"/>
      <c r="B1712" s="4" t="s">
        <v>68</v>
      </c>
      <c r="C1712" s="8" t="s">
        <v>69</v>
      </c>
      <c r="D1712" s="4" t="s">
        <v>70</v>
      </c>
      <c r="E1712" s="4" t="s">
        <v>71</v>
      </c>
      <c r="F1712" s="228" t="s">
        <v>72</v>
      </c>
      <c r="I1712" s="14" t="s">
        <v>73</v>
      </c>
      <c r="J1712" s="15" t="s">
        <v>28</v>
      </c>
      <c r="K1712" s="14" t="s">
        <v>73</v>
      </c>
      <c r="L1712" s="15" t="s">
        <v>28</v>
      </c>
      <c r="M1712" s="14" t="s">
        <v>73</v>
      </c>
      <c r="N1712" s="172" t="s">
        <v>28</v>
      </c>
      <c r="O1712" s="14" t="s">
        <v>73</v>
      </c>
      <c r="P1712" s="15" t="s">
        <v>28</v>
      </c>
      <c r="Q1712" s="14" t="s">
        <v>73</v>
      </c>
      <c r="R1712" s="15" t="s">
        <v>28</v>
      </c>
      <c r="S1712" s="14" t="s">
        <v>73</v>
      </c>
      <c r="T1712" s="15" t="s">
        <v>28</v>
      </c>
      <c r="U1712" s="14" t="s">
        <v>73</v>
      </c>
      <c r="V1712" s="15" t="s">
        <v>28</v>
      </c>
    </row>
    <row r="1713" spans="1:22" ht="15" customHeight="1" x14ac:dyDescent="0.25">
      <c r="A1713" s="5" t="s">
        <v>3450</v>
      </c>
      <c r="B1713" s="6" t="s">
        <v>3451</v>
      </c>
      <c r="C1713" s="5" t="s">
        <v>3452</v>
      </c>
      <c r="D1713" s="6"/>
      <c r="E1713" s="6" t="s">
        <v>447</v>
      </c>
      <c r="F1713" s="229">
        <v>1</v>
      </c>
      <c r="I1713" s="16">
        <v>0</v>
      </c>
      <c r="J1713" s="13">
        <v>0</v>
      </c>
      <c r="K1713" s="16">
        <v>0</v>
      </c>
      <c r="L1713" s="13">
        <v>0</v>
      </c>
      <c r="M1713" s="16">
        <v>0</v>
      </c>
      <c r="N1713" s="171">
        <v>0</v>
      </c>
      <c r="O1713" s="16">
        <v>11833</v>
      </c>
      <c r="P1713" s="13">
        <v>11833</v>
      </c>
      <c r="Q1713" s="16">
        <v>0</v>
      </c>
      <c r="R1713" s="13">
        <v>0</v>
      </c>
      <c r="S1713" s="16">
        <v>0</v>
      </c>
      <c r="T1713" s="13">
        <v>0</v>
      </c>
      <c r="U1713" s="16">
        <v>0</v>
      </c>
      <c r="V1713" s="13">
        <v>0</v>
      </c>
    </row>
    <row r="1714" spans="1:22" ht="15" customHeight="1" x14ac:dyDescent="0.25">
      <c r="A1714" s="5" t="s">
        <v>3453</v>
      </c>
      <c r="B1714" s="6" t="s">
        <v>3454</v>
      </c>
      <c r="C1714" s="5" t="s">
        <v>3455</v>
      </c>
      <c r="D1714" s="6"/>
      <c r="E1714" s="6" t="s">
        <v>447</v>
      </c>
      <c r="F1714" s="229">
        <v>1</v>
      </c>
      <c r="I1714" s="16">
        <v>0</v>
      </c>
      <c r="J1714" s="13">
        <v>0</v>
      </c>
      <c r="K1714" s="16">
        <v>0</v>
      </c>
      <c r="L1714" s="13">
        <v>0</v>
      </c>
      <c r="M1714" s="16">
        <v>0</v>
      </c>
      <c r="N1714" s="171">
        <v>0</v>
      </c>
      <c r="O1714" s="16">
        <v>7888</v>
      </c>
      <c r="P1714" s="13">
        <v>7888</v>
      </c>
      <c r="Q1714" s="16">
        <v>0</v>
      </c>
      <c r="R1714" s="13">
        <v>0</v>
      </c>
      <c r="S1714" s="16">
        <v>0</v>
      </c>
      <c r="T1714" s="13">
        <v>0</v>
      </c>
      <c r="U1714" s="16">
        <v>0</v>
      </c>
      <c r="V1714" s="13">
        <v>0</v>
      </c>
    </row>
    <row r="1715" spans="1:22" ht="15" customHeight="1" x14ac:dyDescent="0.25">
      <c r="A1715" s="5" t="s">
        <v>3456</v>
      </c>
      <c r="B1715" s="6" t="s">
        <v>3457</v>
      </c>
      <c r="C1715" s="5" t="s">
        <v>3458</v>
      </c>
      <c r="D1715" s="6"/>
      <c r="E1715" s="6" t="s">
        <v>447</v>
      </c>
      <c r="F1715" s="229">
        <v>1</v>
      </c>
      <c r="I1715" s="16">
        <v>0</v>
      </c>
      <c r="J1715" s="13">
        <v>0</v>
      </c>
      <c r="K1715" s="16">
        <v>0</v>
      </c>
      <c r="L1715" s="13">
        <v>0</v>
      </c>
      <c r="M1715" s="16">
        <v>0</v>
      </c>
      <c r="N1715" s="171">
        <v>0</v>
      </c>
      <c r="O1715" s="16">
        <v>6500</v>
      </c>
      <c r="P1715" s="13">
        <v>6500</v>
      </c>
      <c r="Q1715" s="16">
        <v>3256</v>
      </c>
      <c r="R1715" s="13">
        <v>3256</v>
      </c>
      <c r="S1715" s="16">
        <v>8604.01</v>
      </c>
      <c r="T1715" s="13">
        <v>8604.01</v>
      </c>
      <c r="U1715" s="16">
        <v>26062.639999999999</v>
      </c>
      <c r="V1715" s="13">
        <v>26062.639999999999</v>
      </c>
    </row>
    <row r="1716" spans="1:22" ht="15" customHeight="1" x14ac:dyDescent="0.25">
      <c r="A1716" s="1"/>
      <c r="B1716" s="4" t="s">
        <v>32</v>
      </c>
      <c r="C1716" s="8" t="s">
        <v>33</v>
      </c>
      <c r="I1716" s="245"/>
      <c r="J1716" s="245"/>
      <c r="K1716" s="245"/>
      <c r="L1716" s="245"/>
      <c r="M1716" s="245"/>
      <c r="N1716" s="245"/>
      <c r="O1716" s="245"/>
      <c r="P1716" s="245"/>
      <c r="Q1716" s="245"/>
      <c r="R1716" s="245"/>
      <c r="S1716" s="245"/>
      <c r="T1716" s="245"/>
      <c r="U1716" s="245"/>
      <c r="V1716" s="245"/>
    </row>
    <row r="1717" spans="1:22" ht="15" customHeight="1" x14ac:dyDescent="0.25">
      <c r="A1717" s="5" t="s">
        <v>3459</v>
      </c>
      <c r="B1717" s="6" t="s">
        <v>35</v>
      </c>
      <c r="C1717" s="5" t="s">
        <v>3460</v>
      </c>
      <c r="I1717" s="245"/>
      <c r="J1717" s="245"/>
      <c r="K1717" s="245"/>
      <c r="L1717" s="245"/>
      <c r="M1717" s="245"/>
      <c r="N1717" s="245"/>
      <c r="O1717" s="245"/>
      <c r="P1717" s="245"/>
      <c r="Q1717" s="245"/>
      <c r="R1717" s="245"/>
      <c r="S1717" s="245"/>
      <c r="T1717" s="245"/>
      <c r="U1717" s="245"/>
      <c r="V1717" s="245"/>
    </row>
    <row r="1718" spans="1:22" ht="45" customHeight="1" x14ac:dyDescent="0.25">
      <c r="A1718" s="1"/>
      <c r="B1718" s="4" t="s">
        <v>68</v>
      </c>
      <c r="C1718" s="8" t="s">
        <v>69</v>
      </c>
      <c r="D1718" s="4" t="s">
        <v>70</v>
      </c>
      <c r="E1718" s="4" t="s">
        <v>71</v>
      </c>
      <c r="F1718" s="228" t="s">
        <v>72</v>
      </c>
      <c r="I1718" s="14" t="s">
        <v>73</v>
      </c>
      <c r="J1718" s="15" t="s">
        <v>28</v>
      </c>
      <c r="K1718" s="14" t="s">
        <v>73</v>
      </c>
      <c r="L1718" s="15" t="s">
        <v>28</v>
      </c>
      <c r="M1718" s="14" t="s">
        <v>73</v>
      </c>
      <c r="N1718" s="172" t="s">
        <v>28</v>
      </c>
      <c r="O1718" s="14" t="s">
        <v>73</v>
      </c>
      <c r="P1718" s="15" t="s">
        <v>28</v>
      </c>
      <c r="Q1718" s="14" t="s">
        <v>73</v>
      </c>
      <c r="R1718" s="15" t="s">
        <v>28</v>
      </c>
      <c r="S1718" s="14" t="s">
        <v>73</v>
      </c>
      <c r="T1718" s="15" t="s">
        <v>28</v>
      </c>
      <c r="U1718" s="14" t="s">
        <v>73</v>
      </c>
      <c r="V1718" s="15" t="s">
        <v>28</v>
      </c>
    </row>
    <row r="1719" spans="1:22" ht="15" customHeight="1" x14ac:dyDescent="0.25">
      <c r="A1719" s="5" t="s">
        <v>3461</v>
      </c>
      <c r="B1719" s="6" t="s">
        <v>3462</v>
      </c>
      <c r="C1719" s="5" t="s">
        <v>3463</v>
      </c>
      <c r="D1719" s="6"/>
      <c r="E1719" s="6" t="s">
        <v>707</v>
      </c>
      <c r="F1719" s="229">
        <v>295.5</v>
      </c>
      <c r="I1719" s="16">
        <v>161</v>
      </c>
      <c r="J1719" s="13">
        <v>47575.5</v>
      </c>
      <c r="K1719" s="16">
        <v>95</v>
      </c>
      <c r="L1719" s="13">
        <v>28072.5</v>
      </c>
      <c r="M1719" s="16">
        <v>95</v>
      </c>
      <c r="N1719" s="171">
        <v>28072.5</v>
      </c>
      <c r="O1719" s="16">
        <v>169</v>
      </c>
      <c r="P1719" s="13">
        <v>49939.5</v>
      </c>
      <c r="Q1719" s="16">
        <v>226</v>
      </c>
      <c r="R1719" s="13">
        <v>66783</v>
      </c>
      <c r="S1719" s="16">
        <v>123.68</v>
      </c>
      <c r="T1719" s="13">
        <v>36547.440000000002</v>
      </c>
      <c r="U1719" s="16">
        <v>210.37</v>
      </c>
      <c r="V1719" s="13">
        <v>62164.334999999999</v>
      </c>
    </row>
    <row r="1720" spans="1:22" ht="15" customHeight="1" x14ac:dyDescent="0.25">
      <c r="A1720" s="5" t="s">
        <v>3464</v>
      </c>
      <c r="B1720" s="6" t="s">
        <v>3465</v>
      </c>
      <c r="C1720" s="5" t="s">
        <v>3466</v>
      </c>
      <c r="D1720" s="6"/>
      <c r="E1720" s="6" t="s">
        <v>707</v>
      </c>
      <c r="F1720" s="229">
        <v>427.5</v>
      </c>
      <c r="I1720" s="16">
        <v>936</v>
      </c>
      <c r="J1720" s="13">
        <v>400140</v>
      </c>
      <c r="K1720" s="16">
        <v>700</v>
      </c>
      <c r="L1720" s="13">
        <v>299250</v>
      </c>
      <c r="M1720" s="16">
        <v>700</v>
      </c>
      <c r="N1720" s="171">
        <v>299250</v>
      </c>
      <c r="O1720" s="16">
        <v>1014</v>
      </c>
      <c r="P1720" s="13">
        <v>433485</v>
      </c>
      <c r="Q1720" s="16">
        <v>645</v>
      </c>
      <c r="R1720" s="13">
        <v>275737.5</v>
      </c>
      <c r="S1720" s="16">
        <v>940.2</v>
      </c>
      <c r="T1720" s="13">
        <v>401935.5</v>
      </c>
      <c r="U1720" s="16">
        <v>1160.19</v>
      </c>
      <c r="V1720" s="13">
        <v>495981.22499999998</v>
      </c>
    </row>
    <row r="1721" spans="1:22" ht="15" customHeight="1" x14ac:dyDescent="0.25">
      <c r="A1721" s="1"/>
      <c r="B1721" s="4" t="s">
        <v>32</v>
      </c>
      <c r="C1721" s="8" t="s">
        <v>33</v>
      </c>
      <c r="I1721" s="245"/>
      <c r="J1721" s="245"/>
      <c r="K1721" s="245"/>
      <c r="L1721" s="245"/>
      <c r="M1721" s="245"/>
      <c r="N1721" s="245"/>
      <c r="O1721" s="245"/>
      <c r="P1721" s="245"/>
      <c r="Q1721" s="245"/>
      <c r="R1721" s="245"/>
      <c r="S1721" s="245"/>
      <c r="T1721" s="245"/>
      <c r="U1721" s="245"/>
      <c r="V1721" s="245"/>
    </row>
    <row r="1722" spans="1:22" ht="15" customHeight="1" x14ac:dyDescent="0.25">
      <c r="A1722" s="5" t="s">
        <v>3467</v>
      </c>
      <c r="B1722" s="6" t="s">
        <v>35</v>
      </c>
      <c r="C1722" s="5" t="s">
        <v>486</v>
      </c>
      <c r="I1722" s="245"/>
      <c r="J1722" s="245"/>
      <c r="K1722" s="245"/>
      <c r="L1722" s="245"/>
      <c r="M1722" s="245"/>
      <c r="N1722" s="245"/>
      <c r="O1722" s="245"/>
      <c r="P1722" s="245"/>
      <c r="Q1722" s="245"/>
      <c r="R1722" s="245"/>
      <c r="S1722" s="245"/>
      <c r="T1722" s="245"/>
      <c r="U1722" s="245"/>
      <c r="V1722" s="245"/>
    </row>
    <row r="1723" spans="1:22" ht="45" customHeight="1" x14ac:dyDescent="0.25">
      <c r="A1723" s="1"/>
      <c r="B1723" s="4" t="s">
        <v>68</v>
      </c>
      <c r="C1723" s="8" t="s">
        <v>69</v>
      </c>
      <c r="D1723" s="4" t="s">
        <v>70</v>
      </c>
      <c r="E1723" s="4" t="s">
        <v>71</v>
      </c>
      <c r="F1723" s="228" t="s">
        <v>72</v>
      </c>
      <c r="I1723" s="14" t="s">
        <v>73</v>
      </c>
      <c r="J1723" s="15" t="s">
        <v>28</v>
      </c>
      <c r="K1723" s="14" t="s">
        <v>73</v>
      </c>
      <c r="L1723" s="15" t="s">
        <v>28</v>
      </c>
      <c r="M1723" s="14" t="s">
        <v>73</v>
      </c>
      <c r="N1723" s="172" t="s">
        <v>28</v>
      </c>
      <c r="O1723" s="14" t="s">
        <v>73</v>
      </c>
      <c r="P1723" s="15" t="s">
        <v>28</v>
      </c>
      <c r="Q1723" s="14" t="s">
        <v>73</v>
      </c>
      <c r="R1723" s="15" t="s">
        <v>28</v>
      </c>
      <c r="S1723" s="14" t="s">
        <v>73</v>
      </c>
      <c r="T1723" s="15" t="s">
        <v>28</v>
      </c>
      <c r="U1723" s="14" t="s">
        <v>73</v>
      </c>
      <c r="V1723" s="15" t="s">
        <v>28</v>
      </c>
    </row>
    <row r="1724" spans="1:22" ht="15" customHeight="1" x14ac:dyDescent="0.25">
      <c r="A1724" s="5" t="s">
        <v>3468</v>
      </c>
      <c r="B1724" s="6" t="s">
        <v>3469</v>
      </c>
      <c r="C1724" s="5" t="s">
        <v>624</v>
      </c>
      <c r="D1724" s="6"/>
      <c r="E1724" s="6" t="s">
        <v>275</v>
      </c>
      <c r="F1724" s="229">
        <v>1</v>
      </c>
      <c r="I1724" s="16">
        <v>0</v>
      </c>
      <c r="J1724" s="13">
        <v>0</v>
      </c>
      <c r="K1724" s="16">
        <v>0</v>
      </c>
      <c r="L1724" s="13">
        <v>0</v>
      </c>
      <c r="M1724" s="16">
        <v>0</v>
      </c>
      <c r="N1724" s="171">
        <v>0</v>
      </c>
      <c r="O1724" s="16">
        <v>0</v>
      </c>
      <c r="P1724" s="13">
        <v>0</v>
      </c>
      <c r="Q1724" s="16">
        <v>0</v>
      </c>
      <c r="R1724" s="13">
        <v>0</v>
      </c>
      <c r="S1724" s="16">
        <v>0</v>
      </c>
      <c r="T1724" s="13">
        <v>0</v>
      </c>
      <c r="U1724" s="16">
        <v>65587.460000000006</v>
      </c>
      <c r="V1724" s="13">
        <v>65587.460000000006</v>
      </c>
    </row>
    <row r="1725" spans="1:22" ht="15" customHeight="1" x14ac:dyDescent="0.25">
      <c r="A1725" s="1"/>
      <c r="B1725" s="4" t="s">
        <v>32</v>
      </c>
      <c r="C1725" s="8" t="s">
        <v>33</v>
      </c>
      <c r="I1725" s="245"/>
      <c r="J1725" s="245"/>
      <c r="K1725" s="245"/>
      <c r="L1725" s="245"/>
      <c r="M1725" s="245"/>
      <c r="N1725" s="245"/>
      <c r="O1725" s="245"/>
      <c r="P1725" s="245"/>
      <c r="Q1725" s="245"/>
      <c r="R1725" s="245"/>
      <c r="S1725" s="245"/>
      <c r="T1725" s="245"/>
      <c r="U1725" s="245"/>
      <c r="V1725" s="245"/>
    </row>
    <row r="1726" spans="1:22" ht="15" customHeight="1" x14ac:dyDescent="0.25">
      <c r="A1726" s="5" t="s">
        <v>3470</v>
      </c>
      <c r="B1726" s="6" t="s">
        <v>35</v>
      </c>
      <c r="C1726" s="5" t="s">
        <v>491</v>
      </c>
      <c r="I1726" s="245"/>
      <c r="J1726" s="245"/>
      <c r="K1726" s="245"/>
      <c r="L1726" s="245"/>
      <c r="M1726" s="245"/>
      <c r="N1726" s="245"/>
      <c r="O1726" s="245"/>
      <c r="P1726" s="245"/>
      <c r="Q1726" s="245"/>
      <c r="R1726" s="245"/>
      <c r="S1726" s="245"/>
      <c r="T1726" s="245"/>
      <c r="U1726" s="245"/>
      <c r="V1726" s="245"/>
    </row>
    <row r="1727" spans="1:22" x14ac:dyDescent="0.25">
      <c r="A1727" s="246" t="s">
        <v>3471</v>
      </c>
      <c r="B1727" s="246"/>
      <c r="C1727" s="246"/>
      <c r="D1727" s="247"/>
      <c r="E1727" s="247"/>
      <c r="F1727" s="246"/>
      <c r="I1727" s="12" t="s">
        <v>3472</v>
      </c>
      <c r="J1727" s="13">
        <v>314438</v>
      </c>
      <c r="K1727" s="12" t="s">
        <v>3472</v>
      </c>
      <c r="L1727" s="13">
        <v>248849</v>
      </c>
      <c r="M1727" s="12" t="s">
        <v>3472</v>
      </c>
      <c r="N1727" s="171">
        <v>248849</v>
      </c>
      <c r="O1727" s="12" t="s">
        <v>3472</v>
      </c>
      <c r="P1727" s="13">
        <v>222740</v>
      </c>
      <c r="Q1727" s="12" t="s">
        <v>3472</v>
      </c>
      <c r="R1727" s="13">
        <v>336574</v>
      </c>
      <c r="S1727" s="12" t="s">
        <v>3472</v>
      </c>
      <c r="T1727" s="13">
        <v>340189.49</v>
      </c>
      <c r="U1727" s="12" t="s">
        <v>3472</v>
      </c>
      <c r="V1727" s="13">
        <v>292556.51</v>
      </c>
    </row>
    <row r="1728" spans="1:22" ht="15" customHeight="1" x14ac:dyDescent="0.25">
      <c r="A1728" s="1"/>
      <c r="B1728" s="4" t="s">
        <v>32</v>
      </c>
      <c r="C1728" s="8" t="s">
        <v>33</v>
      </c>
      <c r="I1728" s="245"/>
      <c r="J1728" s="245"/>
      <c r="K1728" s="245"/>
      <c r="L1728" s="245"/>
      <c r="M1728" s="245"/>
      <c r="N1728" s="245"/>
      <c r="O1728" s="245"/>
      <c r="P1728" s="245"/>
      <c r="Q1728" s="245"/>
      <c r="R1728" s="245"/>
      <c r="S1728" s="245"/>
      <c r="T1728" s="245"/>
      <c r="U1728" s="245"/>
      <c r="V1728" s="245"/>
    </row>
    <row r="1729" spans="1:22" ht="15" customHeight="1" x14ac:dyDescent="0.25">
      <c r="A1729" s="5" t="s">
        <v>3473</v>
      </c>
      <c r="B1729" s="6" t="s">
        <v>35</v>
      </c>
      <c r="C1729" s="5" t="s">
        <v>3474</v>
      </c>
      <c r="I1729" s="245"/>
      <c r="J1729" s="245"/>
      <c r="K1729" s="245"/>
      <c r="L1729" s="245"/>
      <c r="M1729" s="245"/>
      <c r="N1729" s="245"/>
      <c r="O1729" s="245"/>
      <c r="P1729" s="245"/>
      <c r="Q1729" s="245"/>
      <c r="R1729" s="245"/>
      <c r="S1729" s="245"/>
      <c r="T1729" s="245"/>
      <c r="U1729" s="245"/>
      <c r="V1729" s="245"/>
    </row>
    <row r="1730" spans="1:22" ht="45" customHeight="1" x14ac:dyDescent="0.25">
      <c r="A1730" s="1"/>
      <c r="B1730" s="4" t="s">
        <v>68</v>
      </c>
      <c r="C1730" s="8" t="s">
        <v>69</v>
      </c>
      <c r="D1730" s="4" t="s">
        <v>70</v>
      </c>
      <c r="E1730" s="4" t="s">
        <v>71</v>
      </c>
      <c r="F1730" s="228" t="s">
        <v>72</v>
      </c>
      <c r="I1730" s="14" t="s">
        <v>73</v>
      </c>
      <c r="J1730" s="15" t="s">
        <v>28</v>
      </c>
      <c r="K1730" s="14" t="s">
        <v>73</v>
      </c>
      <c r="L1730" s="15" t="s">
        <v>28</v>
      </c>
      <c r="M1730" s="14" t="s">
        <v>73</v>
      </c>
      <c r="N1730" s="172" t="s">
        <v>28</v>
      </c>
      <c r="O1730" s="14" t="s">
        <v>73</v>
      </c>
      <c r="P1730" s="15" t="s">
        <v>28</v>
      </c>
      <c r="Q1730" s="14" t="s">
        <v>73</v>
      </c>
      <c r="R1730" s="15" t="s">
        <v>28</v>
      </c>
      <c r="S1730" s="14" t="s">
        <v>73</v>
      </c>
      <c r="T1730" s="15" t="s">
        <v>28</v>
      </c>
      <c r="U1730" s="14" t="s">
        <v>73</v>
      </c>
      <c r="V1730" s="15" t="s">
        <v>28</v>
      </c>
    </row>
    <row r="1731" spans="1:22" ht="15" customHeight="1" x14ac:dyDescent="0.25">
      <c r="A1731" s="5" t="s">
        <v>3475</v>
      </c>
      <c r="B1731" s="6" t="s">
        <v>3476</v>
      </c>
      <c r="C1731" s="5" t="s">
        <v>3477</v>
      </c>
      <c r="D1731" s="6"/>
      <c r="E1731" s="6" t="s">
        <v>707</v>
      </c>
      <c r="F1731" s="229">
        <v>1709</v>
      </c>
      <c r="I1731" s="16">
        <v>30</v>
      </c>
      <c r="J1731" s="13">
        <v>51270</v>
      </c>
      <c r="K1731" s="16">
        <v>24</v>
      </c>
      <c r="L1731" s="13">
        <v>41016</v>
      </c>
      <c r="M1731" s="16">
        <v>24</v>
      </c>
      <c r="N1731" s="171">
        <v>41016</v>
      </c>
      <c r="O1731" s="16">
        <v>20</v>
      </c>
      <c r="P1731" s="13">
        <v>34180</v>
      </c>
      <c r="Q1731" s="16">
        <v>40</v>
      </c>
      <c r="R1731" s="13">
        <v>68360</v>
      </c>
      <c r="S1731" s="16">
        <v>26.89</v>
      </c>
      <c r="T1731" s="13">
        <v>45955.01</v>
      </c>
      <c r="U1731" s="16">
        <v>23.2</v>
      </c>
      <c r="V1731" s="13">
        <v>39648.800000000003</v>
      </c>
    </row>
    <row r="1732" spans="1:22" ht="15" customHeight="1" x14ac:dyDescent="0.25">
      <c r="A1732" s="5" t="s">
        <v>3478</v>
      </c>
      <c r="B1732" s="6" t="s">
        <v>3479</v>
      </c>
      <c r="C1732" s="5" t="s">
        <v>3480</v>
      </c>
      <c r="D1732" s="6"/>
      <c r="E1732" s="6" t="s">
        <v>707</v>
      </c>
      <c r="F1732" s="229">
        <v>1709</v>
      </c>
      <c r="I1732" s="16">
        <v>44</v>
      </c>
      <c r="J1732" s="13">
        <v>75196</v>
      </c>
      <c r="K1732" s="16">
        <v>8</v>
      </c>
      <c r="L1732" s="13">
        <v>13672</v>
      </c>
      <c r="M1732" s="16">
        <v>8</v>
      </c>
      <c r="N1732" s="171">
        <v>13672</v>
      </c>
      <c r="O1732" s="16">
        <v>13</v>
      </c>
      <c r="P1732" s="13">
        <v>22217</v>
      </c>
      <c r="Q1732" s="16">
        <v>26</v>
      </c>
      <c r="R1732" s="13">
        <v>44434</v>
      </c>
      <c r="S1732" s="16">
        <v>21.51</v>
      </c>
      <c r="T1732" s="13">
        <v>36760.589999999997</v>
      </c>
      <c r="U1732" s="16">
        <v>0</v>
      </c>
      <c r="V1732" s="13">
        <v>0</v>
      </c>
    </row>
    <row r="1733" spans="1:22" ht="15" customHeight="1" x14ac:dyDescent="0.25">
      <c r="A1733" s="5" t="s">
        <v>3481</v>
      </c>
      <c r="B1733" s="6" t="s">
        <v>3482</v>
      </c>
      <c r="C1733" s="5" t="s">
        <v>3483</v>
      </c>
      <c r="D1733" s="6"/>
      <c r="E1733" s="6" t="s">
        <v>707</v>
      </c>
      <c r="F1733" s="229">
        <v>1709</v>
      </c>
      <c r="I1733" s="16">
        <v>54</v>
      </c>
      <c r="J1733" s="13">
        <v>92286</v>
      </c>
      <c r="K1733" s="16">
        <v>36</v>
      </c>
      <c r="L1733" s="13">
        <v>61524</v>
      </c>
      <c r="M1733" s="16">
        <v>36</v>
      </c>
      <c r="N1733" s="171">
        <v>61524</v>
      </c>
      <c r="O1733" s="16">
        <v>39</v>
      </c>
      <c r="P1733" s="13">
        <v>66651</v>
      </c>
      <c r="Q1733" s="16">
        <v>45</v>
      </c>
      <c r="R1733" s="13">
        <v>76905</v>
      </c>
      <c r="S1733" s="16">
        <v>31.19</v>
      </c>
      <c r="T1733" s="13">
        <v>53303.71</v>
      </c>
      <c r="U1733" s="16">
        <v>90.02</v>
      </c>
      <c r="V1733" s="13">
        <v>153844.18</v>
      </c>
    </row>
    <row r="1734" spans="1:22" ht="15" customHeight="1" x14ac:dyDescent="0.25">
      <c r="A1734" s="5" t="s">
        <v>3484</v>
      </c>
      <c r="B1734" s="6" t="s">
        <v>3485</v>
      </c>
      <c r="C1734" s="5" t="s">
        <v>3486</v>
      </c>
      <c r="D1734" s="6"/>
      <c r="E1734" s="6" t="s">
        <v>707</v>
      </c>
      <c r="F1734" s="229">
        <v>1709</v>
      </c>
      <c r="I1734" s="16">
        <v>15</v>
      </c>
      <c r="J1734" s="13">
        <v>25635</v>
      </c>
      <c r="K1734" s="16">
        <v>5</v>
      </c>
      <c r="L1734" s="13">
        <v>8545</v>
      </c>
      <c r="M1734" s="16">
        <v>5</v>
      </c>
      <c r="N1734" s="171">
        <v>8545</v>
      </c>
      <c r="O1734" s="16">
        <v>3</v>
      </c>
      <c r="P1734" s="13">
        <v>5127</v>
      </c>
      <c r="Q1734" s="16">
        <v>5</v>
      </c>
      <c r="R1734" s="13">
        <v>8545</v>
      </c>
      <c r="S1734" s="16">
        <v>25.81</v>
      </c>
      <c r="T1734" s="13">
        <v>44109.29</v>
      </c>
      <c r="U1734" s="16">
        <v>0</v>
      </c>
      <c r="V1734" s="13">
        <v>0</v>
      </c>
    </row>
    <row r="1735" spans="1:22" ht="15" customHeight="1" x14ac:dyDescent="0.25">
      <c r="A1735" s="5" t="s">
        <v>3487</v>
      </c>
      <c r="B1735" s="6" t="s">
        <v>3488</v>
      </c>
      <c r="C1735" s="5" t="s">
        <v>3489</v>
      </c>
      <c r="D1735" s="6"/>
      <c r="E1735" s="6" t="s">
        <v>707</v>
      </c>
      <c r="F1735" s="229">
        <v>1709</v>
      </c>
      <c r="I1735" s="16">
        <v>36</v>
      </c>
      <c r="J1735" s="13">
        <v>61524</v>
      </c>
      <c r="K1735" s="16">
        <v>67</v>
      </c>
      <c r="L1735" s="13">
        <v>114503</v>
      </c>
      <c r="M1735" s="16">
        <v>67</v>
      </c>
      <c r="N1735" s="171">
        <v>114503</v>
      </c>
      <c r="O1735" s="16">
        <v>46</v>
      </c>
      <c r="P1735" s="13">
        <v>78614</v>
      </c>
      <c r="Q1735" s="16">
        <v>70</v>
      </c>
      <c r="R1735" s="13">
        <v>119630</v>
      </c>
      <c r="S1735" s="16">
        <v>80.66</v>
      </c>
      <c r="T1735" s="13">
        <v>137847.94</v>
      </c>
      <c r="U1735" s="16">
        <v>52.12</v>
      </c>
      <c r="V1735" s="13">
        <v>89073.08</v>
      </c>
    </row>
    <row r="1736" spans="1:22" ht="15" customHeight="1" x14ac:dyDescent="0.25">
      <c r="A1736" s="1"/>
      <c r="B1736" s="4" t="s">
        <v>32</v>
      </c>
      <c r="C1736" s="8" t="s">
        <v>33</v>
      </c>
      <c r="I1736" s="245"/>
      <c r="J1736" s="245"/>
      <c r="K1736" s="245"/>
      <c r="L1736" s="245"/>
      <c r="M1736" s="245"/>
      <c r="N1736" s="245"/>
      <c r="O1736" s="245"/>
      <c r="P1736" s="245"/>
      <c r="Q1736" s="245"/>
      <c r="R1736" s="245"/>
      <c r="S1736" s="245"/>
      <c r="T1736" s="245"/>
      <c r="U1736" s="245"/>
      <c r="V1736" s="245"/>
    </row>
    <row r="1737" spans="1:22" ht="15" customHeight="1" x14ac:dyDescent="0.25">
      <c r="A1737" s="5" t="s">
        <v>3490</v>
      </c>
      <c r="B1737" s="6" t="s">
        <v>35</v>
      </c>
      <c r="C1737" s="5" t="s">
        <v>3491</v>
      </c>
      <c r="I1737" s="245"/>
      <c r="J1737" s="245"/>
      <c r="K1737" s="245"/>
      <c r="L1737" s="245"/>
      <c r="M1737" s="245"/>
      <c r="N1737" s="245"/>
      <c r="O1737" s="245"/>
      <c r="P1737" s="245"/>
      <c r="Q1737" s="245"/>
      <c r="R1737" s="245"/>
      <c r="S1737" s="245"/>
      <c r="T1737" s="245"/>
      <c r="U1737" s="245"/>
      <c r="V1737" s="245"/>
    </row>
    <row r="1738" spans="1:22" ht="45" customHeight="1" x14ac:dyDescent="0.25">
      <c r="A1738" s="1"/>
      <c r="B1738" s="4" t="s">
        <v>68</v>
      </c>
      <c r="C1738" s="8" t="s">
        <v>69</v>
      </c>
      <c r="D1738" s="4" t="s">
        <v>70</v>
      </c>
      <c r="E1738" s="4" t="s">
        <v>71</v>
      </c>
      <c r="F1738" s="228" t="s">
        <v>72</v>
      </c>
      <c r="I1738" s="14" t="s">
        <v>73</v>
      </c>
      <c r="J1738" s="15" t="s">
        <v>28</v>
      </c>
      <c r="K1738" s="14" t="s">
        <v>73</v>
      </c>
      <c r="L1738" s="15" t="s">
        <v>28</v>
      </c>
      <c r="M1738" s="14" t="s">
        <v>73</v>
      </c>
      <c r="N1738" s="172" t="s">
        <v>28</v>
      </c>
      <c r="O1738" s="14" t="s">
        <v>73</v>
      </c>
      <c r="P1738" s="15" t="s">
        <v>28</v>
      </c>
      <c r="Q1738" s="14" t="s">
        <v>73</v>
      </c>
      <c r="R1738" s="15" t="s">
        <v>28</v>
      </c>
      <c r="S1738" s="14" t="s">
        <v>73</v>
      </c>
      <c r="T1738" s="15" t="s">
        <v>28</v>
      </c>
      <c r="U1738" s="14" t="s">
        <v>73</v>
      </c>
      <c r="V1738" s="15" t="s">
        <v>28</v>
      </c>
    </row>
    <row r="1739" spans="1:22" ht="15" customHeight="1" x14ac:dyDescent="0.25">
      <c r="A1739" s="5" t="s">
        <v>3492</v>
      </c>
      <c r="B1739" s="6" t="s">
        <v>3493</v>
      </c>
      <c r="C1739" s="5" t="s">
        <v>3494</v>
      </c>
      <c r="D1739" s="6"/>
      <c r="E1739" s="6" t="s">
        <v>527</v>
      </c>
      <c r="F1739" s="229">
        <v>344</v>
      </c>
      <c r="I1739" s="16">
        <v>4</v>
      </c>
      <c r="J1739" s="13">
        <v>1376</v>
      </c>
      <c r="K1739" s="16">
        <v>25</v>
      </c>
      <c r="L1739" s="13">
        <v>8600</v>
      </c>
      <c r="M1739" s="16">
        <v>25</v>
      </c>
      <c r="N1739" s="171">
        <v>8600</v>
      </c>
      <c r="O1739" s="16">
        <v>39</v>
      </c>
      <c r="P1739" s="13">
        <v>13416</v>
      </c>
      <c r="Q1739" s="16">
        <v>27</v>
      </c>
      <c r="R1739" s="13">
        <v>9288</v>
      </c>
      <c r="S1739" s="16">
        <v>16.13</v>
      </c>
      <c r="T1739" s="13">
        <v>5548.72</v>
      </c>
      <c r="U1739" s="16">
        <v>4.3600000000000003</v>
      </c>
      <c r="V1739" s="13">
        <v>1499.84</v>
      </c>
    </row>
    <row r="1740" spans="1:22" ht="15" customHeight="1" x14ac:dyDescent="0.25">
      <c r="A1740" s="1"/>
      <c r="B1740" s="4" t="s">
        <v>32</v>
      </c>
      <c r="C1740" s="8" t="s">
        <v>33</v>
      </c>
      <c r="I1740" s="245"/>
      <c r="J1740" s="245"/>
      <c r="K1740" s="245"/>
      <c r="L1740" s="245"/>
      <c r="M1740" s="245"/>
      <c r="N1740" s="245"/>
      <c r="O1740" s="245"/>
      <c r="P1740" s="245"/>
      <c r="Q1740" s="245"/>
      <c r="R1740" s="245"/>
      <c r="S1740" s="245"/>
      <c r="T1740" s="245"/>
      <c r="U1740" s="245"/>
      <c r="V1740" s="245"/>
    </row>
    <row r="1741" spans="1:22" ht="15" customHeight="1" x14ac:dyDescent="0.25">
      <c r="A1741" s="5" t="s">
        <v>3495</v>
      </c>
      <c r="B1741" s="6" t="s">
        <v>35</v>
      </c>
      <c r="C1741" s="5" t="s">
        <v>3496</v>
      </c>
      <c r="I1741" s="245"/>
      <c r="J1741" s="245"/>
      <c r="K1741" s="245"/>
      <c r="L1741" s="245"/>
      <c r="M1741" s="245"/>
      <c r="N1741" s="245"/>
      <c r="O1741" s="245"/>
      <c r="P1741" s="245"/>
      <c r="Q1741" s="245"/>
      <c r="R1741" s="245"/>
      <c r="S1741" s="245"/>
      <c r="T1741" s="245"/>
      <c r="U1741" s="245"/>
      <c r="V1741" s="245"/>
    </row>
    <row r="1742" spans="1:22" ht="45" customHeight="1" x14ac:dyDescent="0.25">
      <c r="A1742" s="1"/>
      <c r="B1742" s="4" t="s">
        <v>68</v>
      </c>
      <c r="C1742" s="8" t="s">
        <v>69</v>
      </c>
      <c r="D1742" s="4" t="s">
        <v>70</v>
      </c>
      <c r="E1742" s="4" t="s">
        <v>71</v>
      </c>
      <c r="F1742" s="228" t="s">
        <v>72</v>
      </c>
      <c r="I1742" s="14" t="s">
        <v>73</v>
      </c>
      <c r="J1742" s="15" t="s">
        <v>28</v>
      </c>
      <c r="K1742" s="14" t="s">
        <v>73</v>
      </c>
      <c r="L1742" s="15" t="s">
        <v>28</v>
      </c>
      <c r="M1742" s="14" t="s">
        <v>73</v>
      </c>
      <c r="N1742" s="172" t="s">
        <v>28</v>
      </c>
      <c r="O1742" s="14" t="s">
        <v>73</v>
      </c>
      <c r="P1742" s="15" t="s">
        <v>28</v>
      </c>
      <c r="Q1742" s="14" t="s">
        <v>73</v>
      </c>
      <c r="R1742" s="15" t="s">
        <v>28</v>
      </c>
      <c r="S1742" s="14" t="s">
        <v>73</v>
      </c>
      <c r="T1742" s="15" t="s">
        <v>28</v>
      </c>
      <c r="U1742" s="14" t="s">
        <v>73</v>
      </c>
      <c r="V1742" s="15" t="s">
        <v>28</v>
      </c>
    </row>
    <row r="1743" spans="1:22" ht="15" customHeight="1" x14ac:dyDescent="0.25">
      <c r="A1743" s="5" t="s">
        <v>3497</v>
      </c>
      <c r="B1743" s="6" t="s">
        <v>3498</v>
      </c>
      <c r="C1743" s="5" t="s">
        <v>3499</v>
      </c>
      <c r="D1743" s="6"/>
      <c r="E1743" s="6" t="s">
        <v>707</v>
      </c>
      <c r="F1743" s="229">
        <v>125</v>
      </c>
      <c r="I1743" s="16">
        <v>31</v>
      </c>
      <c r="J1743" s="13">
        <v>3875</v>
      </c>
      <c r="K1743" s="16">
        <v>5</v>
      </c>
      <c r="L1743" s="13">
        <v>625</v>
      </c>
      <c r="M1743" s="16">
        <v>5</v>
      </c>
      <c r="N1743" s="171">
        <v>625</v>
      </c>
      <c r="O1743" s="16">
        <v>13</v>
      </c>
      <c r="P1743" s="13">
        <v>1625</v>
      </c>
      <c r="Q1743" s="16">
        <v>52</v>
      </c>
      <c r="R1743" s="13">
        <v>6500</v>
      </c>
      <c r="S1743" s="16">
        <v>78.510000000000005</v>
      </c>
      <c r="T1743" s="13">
        <v>9813.75</v>
      </c>
      <c r="U1743" s="16">
        <v>36.520000000000003</v>
      </c>
      <c r="V1743" s="13">
        <v>4565</v>
      </c>
    </row>
    <row r="1744" spans="1:22" ht="15" customHeight="1" x14ac:dyDescent="0.25">
      <c r="A1744" s="5" t="s">
        <v>3500</v>
      </c>
      <c r="B1744" s="6" t="s">
        <v>3501</v>
      </c>
      <c r="C1744" s="5" t="s">
        <v>3502</v>
      </c>
      <c r="D1744" s="6"/>
      <c r="E1744" s="6" t="s">
        <v>527</v>
      </c>
      <c r="F1744" s="229">
        <v>182</v>
      </c>
      <c r="I1744" s="16">
        <v>18</v>
      </c>
      <c r="J1744" s="13">
        <v>3276</v>
      </c>
      <c r="K1744" s="16">
        <v>2</v>
      </c>
      <c r="L1744" s="13">
        <v>364</v>
      </c>
      <c r="M1744" s="16">
        <v>2</v>
      </c>
      <c r="N1744" s="171">
        <v>364</v>
      </c>
      <c r="O1744" s="16">
        <v>5</v>
      </c>
      <c r="P1744" s="13">
        <v>910</v>
      </c>
      <c r="Q1744" s="16">
        <v>16</v>
      </c>
      <c r="R1744" s="13">
        <v>2912</v>
      </c>
      <c r="S1744" s="16">
        <v>37.64</v>
      </c>
      <c r="T1744" s="13">
        <v>6850.48</v>
      </c>
      <c r="U1744" s="16">
        <v>14.21</v>
      </c>
      <c r="V1744" s="13">
        <v>2586.2199999999998</v>
      </c>
    </row>
    <row r="1745" spans="1:22" ht="15" customHeight="1" x14ac:dyDescent="0.25">
      <c r="A1745" s="1"/>
      <c r="B1745" s="4" t="s">
        <v>32</v>
      </c>
      <c r="C1745" s="8" t="s">
        <v>33</v>
      </c>
      <c r="I1745" s="245"/>
      <c r="J1745" s="245"/>
      <c r="K1745" s="245"/>
      <c r="L1745" s="245"/>
      <c r="M1745" s="245"/>
      <c r="N1745" s="245"/>
      <c r="O1745" s="245"/>
      <c r="P1745" s="245"/>
      <c r="Q1745" s="245"/>
      <c r="R1745" s="245"/>
      <c r="S1745" s="245"/>
      <c r="T1745" s="245"/>
      <c r="U1745" s="245"/>
      <c r="V1745" s="245"/>
    </row>
    <row r="1746" spans="1:22" ht="15" customHeight="1" x14ac:dyDescent="0.25">
      <c r="A1746" s="5" t="s">
        <v>3503</v>
      </c>
      <c r="B1746" s="6" t="s">
        <v>35</v>
      </c>
      <c r="C1746" s="5" t="s">
        <v>486</v>
      </c>
      <c r="I1746" s="245"/>
      <c r="J1746" s="245"/>
      <c r="K1746" s="245"/>
      <c r="L1746" s="245"/>
      <c r="M1746" s="245"/>
      <c r="N1746" s="245"/>
      <c r="O1746" s="245"/>
      <c r="P1746" s="245"/>
      <c r="Q1746" s="245"/>
      <c r="R1746" s="245"/>
      <c r="S1746" s="245"/>
      <c r="T1746" s="245"/>
      <c r="U1746" s="245"/>
      <c r="V1746" s="245"/>
    </row>
    <row r="1747" spans="1:22" ht="45" customHeight="1" x14ac:dyDescent="0.25">
      <c r="A1747" s="1"/>
      <c r="B1747" s="4" t="s">
        <v>68</v>
      </c>
      <c r="C1747" s="8" t="s">
        <v>69</v>
      </c>
      <c r="D1747" s="4" t="s">
        <v>70</v>
      </c>
      <c r="E1747" s="4" t="s">
        <v>71</v>
      </c>
      <c r="F1747" s="228" t="s">
        <v>72</v>
      </c>
      <c r="I1747" s="14" t="s">
        <v>73</v>
      </c>
      <c r="J1747" s="15" t="s">
        <v>28</v>
      </c>
      <c r="K1747" s="14" t="s">
        <v>73</v>
      </c>
      <c r="L1747" s="15" t="s">
        <v>28</v>
      </c>
      <c r="M1747" s="14" t="s">
        <v>73</v>
      </c>
      <c r="N1747" s="172" t="s">
        <v>28</v>
      </c>
      <c r="O1747" s="14" t="s">
        <v>73</v>
      </c>
      <c r="P1747" s="15" t="s">
        <v>28</v>
      </c>
      <c r="Q1747" s="14" t="s">
        <v>73</v>
      </c>
      <c r="R1747" s="15" t="s">
        <v>28</v>
      </c>
      <c r="S1747" s="14" t="s">
        <v>73</v>
      </c>
      <c r="T1747" s="15" t="s">
        <v>28</v>
      </c>
      <c r="U1747" s="14" t="s">
        <v>73</v>
      </c>
      <c r="V1747" s="15" t="s">
        <v>28</v>
      </c>
    </row>
    <row r="1748" spans="1:22" ht="15" customHeight="1" x14ac:dyDescent="0.25">
      <c r="A1748" s="5" t="s">
        <v>3504</v>
      </c>
      <c r="B1748" s="6" t="s">
        <v>3505</v>
      </c>
      <c r="C1748" s="5" t="s">
        <v>624</v>
      </c>
      <c r="D1748" s="6"/>
      <c r="E1748" s="6" t="s">
        <v>275</v>
      </c>
      <c r="F1748" s="229">
        <v>1</v>
      </c>
      <c r="I1748" s="16">
        <v>0</v>
      </c>
      <c r="J1748" s="13">
        <v>0</v>
      </c>
      <c r="K1748" s="16">
        <v>0</v>
      </c>
      <c r="L1748" s="13">
        <v>0</v>
      </c>
      <c r="M1748" s="16">
        <v>0</v>
      </c>
      <c r="N1748" s="171">
        <v>0</v>
      </c>
      <c r="O1748" s="16">
        <v>0</v>
      </c>
      <c r="P1748" s="13">
        <v>0</v>
      </c>
      <c r="Q1748" s="16">
        <v>0</v>
      </c>
      <c r="R1748" s="13">
        <v>0</v>
      </c>
      <c r="S1748" s="16">
        <v>0</v>
      </c>
      <c r="T1748" s="13">
        <v>0</v>
      </c>
      <c r="U1748" s="16">
        <v>1339.39</v>
      </c>
      <c r="V1748" s="13">
        <v>1339.39</v>
      </c>
    </row>
    <row r="1749" spans="1:22" ht="15" customHeight="1" x14ac:dyDescent="0.25">
      <c r="A1749" s="1"/>
      <c r="B1749" s="4" t="s">
        <v>32</v>
      </c>
      <c r="C1749" s="8" t="s">
        <v>33</v>
      </c>
      <c r="I1749" s="245"/>
      <c r="J1749" s="245"/>
      <c r="K1749" s="245"/>
      <c r="L1749" s="245"/>
      <c r="M1749" s="245"/>
      <c r="N1749" s="245"/>
      <c r="O1749" s="245"/>
      <c r="P1749" s="245"/>
      <c r="Q1749" s="245"/>
      <c r="R1749" s="245"/>
      <c r="S1749" s="245"/>
      <c r="T1749" s="245"/>
      <c r="U1749" s="245"/>
      <c r="V1749" s="245"/>
    </row>
    <row r="1750" spans="1:22" ht="15" customHeight="1" x14ac:dyDescent="0.25">
      <c r="A1750" s="5" t="s">
        <v>3506</v>
      </c>
      <c r="B1750" s="6" t="s">
        <v>35</v>
      </c>
      <c r="C1750" s="5" t="s">
        <v>491</v>
      </c>
      <c r="I1750" s="245"/>
      <c r="J1750" s="245"/>
      <c r="K1750" s="245"/>
      <c r="L1750" s="245"/>
      <c r="M1750" s="245"/>
      <c r="N1750" s="245"/>
      <c r="O1750" s="245"/>
      <c r="P1750" s="245"/>
      <c r="Q1750" s="245"/>
      <c r="R1750" s="245"/>
      <c r="S1750" s="245"/>
      <c r="T1750" s="245"/>
      <c r="U1750" s="245"/>
      <c r="V1750" s="245"/>
    </row>
    <row r="1751" spans="1:22" x14ac:dyDescent="0.25">
      <c r="A1751" s="246" t="s">
        <v>3507</v>
      </c>
      <c r="B1751" s="246"/>
      <c r="C1751" s="246"/>
      <c r="D1751" s="247"/>
      <c r="E1751" s="247"/>
      <c r="F1751" s="246"/>
      <c r="I1751" s="12" t="s">
        <v>3508</v>
      </c>
      <c r="J1751" s="13">
        <v>314205</v>
      </c>
      <c r="K1751" s="12" t="s">
        <v>3508</v>
      </c>
      <c r="L1751" s="13">
        <v>342735</v>
      </c>
      <c r="M1751" s="12" t="s">
        <v>3508</v>
      </c>
      <c r="N1751" s="171">
        <v>342735</v>
      </c>
      <c r="O1751" s="12" t="s">
        <v>3508</v>
      </c>
      <c r="P1751" s="13">
        <v>427827</v>
      </c>
      <c r="Q1751" s="12" t="s">
        <v>3508</v>
      </c>
      <c r="R1751" s="13">
        <v>545967</v>
      </c>
      <c r="S1751" s="12" t="s">
        <v>3508</v>
      </c>
      <c r="T1751" s="13">
        <v>335396.67</v>
      </c>
      <c r="U1751" s="12" t="s">
        <v>3508</v>
      </c>
      <c r="V1751" s="13">
        <v>424979.01</v>
      </c>
    </row>
    <row r="1752" spans="1:22" ht="15" customHeight="1" x14ac:dyDescent="0.25">
      <c r="A1752" s="1"/>
      <c r="B1752" s="4" t="s">
        <v>32</v>
      </c>
      <c r="C1752" s="8" t="s">
        <v>33</v>
      </c>
      <c r="I1752" s="245"/>
      <c r="J1752" s="245"/>
      <c r="K1752" s="245"/>
      <c r="L1752" s="245"/>
      <c r="M1752" s="245"/>
      <c r="N1752" s="245"/>
      <c r="O1752" s="245"/>
      <c r="P1752" s="245"/>
      <c r="Q1752" s="245"/>
      <c r="R1752" s="245"/>
      <c r="S1752" s="245"/>
      <c r="T1752" s="245"/>
      <c r="U1752" s="245"/>
      <c r="V1752" s="245"/>
    </row>
    <row r="1753" spans="1:22" ht="15" customHeight="1" x14ac:dyDescent="0.25">
      <c r="A1753" s="5" t="s">
        <v>3509</v>
      </c>
      <c r="B1753" s="6" t="s">
        <v>35</v>
      </c>
      <c r="C1753" s="5" t="s">
        <v>3510</v>
      </c>
      <c r="I1753" s="245"/>
      <c r="J1753" s="245"/>
      <c r="K1753" s="245"/>
      <c r="L1753" s="245"/>
      <c r="M1753" s="245"/>
      <c r="N1753" s="245"/>
      <c r="O1753" s="245"/>
      <c r="P1753" s="245"/>
      <c r="Q1753" s="245"/>
      <c r="R1753" s="245"/>
      <c r="S1753" s="245"/>
      <c r="T1753" s="245"/>
      <c r="U1753" s="245"/>
      <c r="V1753" s="245"/>
    </row>
    <row r="1754" spans="1:22" ht="15" customHeight="1" x14ac:dyDescent="0.25">
      <c r="A1754" s="5" t="s">
        <v>3511</v>
      </c>
      <c r="B1754" s="6" t="s">
        <v>35</v>
      </c>
      <c r="C1754" s="5" t="s">
        <v>3512</v>
      </c>
      <c r="I1754" s="245"/>
      <c r="J1754" s="245"/>
      <c r="K1754" s="245"/>
      <c r="L1754" s="245"/>
      <c r="M1754" s="245"/>
      <c r="N1754" s="245"/>
      <c r="O1754" s="245"/>
      <c r="P1754" s="245"/>
      <c r="Q1754" s="245"/>
      <c r="R1754" s="245"/>
      <c r="S1754" s="245"/>
      <c r="T1754" s="245"/>
      <c r="U1754" s="245"/>
      <c r="V1754" s="245"/>
    </row>
    <row r="1755" spans="1:22" ht="45" customHeight="1" x14ac:dyDescent="0.25">
      <c r="A1755" s="1"/>
      <c r="B1755" s="4" t="s">
        <v>68</v>
      </c>
      <c r="C1755" s="8" t="s">
        <v>69</v>
      </c>
      <c r="D1755" s="4" t="s">
        <v>70</v>
      </c>
      <c r="E1755" s="4" t="s">
        <v>71</v>
      </c>
      <c r="F1755" s="228" t="s">
        <v>72</v>
      </c>
      <c r="I1755" s="14" t="s">
        <v>73</v>
      </c>
      <c r="J1755" s="15" t="s">
        <v>28</v>
      </c>
      <c r="K1755" s="14" t="s">
        <v>73</v>
      </c>
      <c r="L1755" s="15" t="s">
        <v>28</v>
      </c>
      <c r="M1755" s="14" t="s">
        <v>73</v>
      </c>
      <c r="N1755" s="172" t="s">
        <v>28</v>
      </c>
      <c r="O1755" s="14" t="s">
        <v>73</v>
      </c>
      <c r="P1755" s="15" t="s">
        <v>28</v>
      </c>
      <c r="Q1755" s="14" t="s">
        <v>73</v>
      </c>
      <c r="R1755" s="15" t="s">
        <v>28</v>
      </c>
      <c r="S1755" s="14" t="s">
        <v>73</v>
      </c>
      <c r="T1755" s="15" t="s">
        <v>28</v>
      </c>
      <c r="U1755" s="14" t="s">
        <v>73</v>
      </c>
      <c r="V1755" s="15" t="s">
        <v>28</v>
      </c>
    </row>
    <row r="1756" spans="1:22" ht="15" customHeight="1" x14ac:dyDescent="0.25">
      <c r="A1756" s="5" t="s">
        <v>3513</v>
      </c>
      <c r="B1756" s="6" t="s">
        <v>3514</v>
      </c>
      <c r="C1756" s="5" t="s">
        <v>3515</v>
      </c>
      <c r="D1756" s="6"/>
      <c r="E1756" s="6" t="s">
        <v>504</v>
      </c>
      <c r="F1756" s="229">
        <v>24</v>
      </c>
      <c r="I1756" s="16">
        <v>6161</v>
      </c>
      <c r="J1756" s="13">
        <v>147864</v>
      </c>
      <c r="K1756" s="16">
        <v>5620</v>
      </c>
      <c r="L1756" s="13">
        <v>134880</v>
      </c>
      <c r="M1756" s="16">
        <v>5620</v>
      </c>
      <c r="N1756" s="171">
        <v>134880</v>
      </c>
      <c r="O1756" s="16">
        <v>7802</v>
      </c>
      <c r="P1756" s="13">
        <v>187248</v>
      </c>
      <c r="Q1756" s="16">
        <v>11008</v>
      </c>
      <c r="R1756" s="13">
        <v>264192</v>
      </c>
      <c r="S1756" s="16">
        <v>5111.1000000000004</v>
      </c>
      <c r="T1756" s="13">
        <v>122666.4</v>
      </c>
      <c r="U1756" s="16">
        <v>7857.5</v>
      </c>
      <c r="V1756" s="13">
        <v>188580</v>
      </c>
    </row>
    <row r="1757" spans="1:22" ht="15" customHeight="1" x14ac:dyDescent="0.25">
      <c r="A1757" s="5" t="s">
        <v>3516</v>
      </c>
      <c r="B1757" s="6" t="s">
        <v>3517</v>
      </c>
      <c r="C1757" s="5" t="s">
        <v>3518</v>
      </c>
      <c r="D1757" s="6"/>
      <c r="E1757" s="6" t="s">
        <v>504</v>
      </c>
      <c r="F1757" s="229">
        <v>12</v>
      </c>
      <c r="I1757" s="16">
        <v>5659</v>
      </c>
      <c r="J1757" s="13">
        <v>67908</v>
      </c>
      <c r="K1757" s="16">
        <v>5120</v>
      </c>
      <c r="L1757" s="13">
        <v>61440</v>
      </c>
      <c r="M1757" s="16">
        <v>5120</v>
      </c>
      <c r="N1757" s="171">
        <v>61440</v>
      </c>
      <c r="O1757" s="16">
        <v>7018</v>
      </c>
      <c r="P1757" s="13">
        <v>84216</v>
      </c>
      <c r="Q1757" s="16">
        <v>10100</v>
      </c>
      <c r="R1757" s="13">
        <v>121200</v>
      </c>
      <c r="S1757" s="16">
        <v>4766.03</v>
      </c>
      <c r="T1757" s="13">
        <v>57192.36</v>
      </c>
      <c r="U1757" s="16">
        <v>7216.94</v>
      </c>
      <c r="V1757" s="13">
        <v>86603.28</v>
      </c>
    </row>
    <row r="1758" spans="1:22" ht="15" customHeight="1" x14ac:dyDescent="0.25">
      <c r="A1758" s="5" t="s">
        <v>3519</v>
      </c>
      <c r="B1758" s="6" t="s">
        <v>3520</v>
      </c>
      <c r="C1758" s="5" t="s">
        <v>3521</v>
      </c>
      <c r="D1758" s="6"/>
      <c r="E1758" s="6" t="s">
        <v>504</v>
      </c>
      <c r="F1758" s="229">
        <v>6</v>
      </c>
      <c r="I1758" s="16">
        <v>7154</v>
      </c>
      <c r="J1758" s="13">
        <v>42924</v>
      </c>
      <c r="K1758" s="16">
        <v>5130</v>
      </c>
      <c r="L1758" s="13">
        <v>30780</v>
      </c>
      <c r="M1758" s="16">
        <v>5130</v>
      </c>
      <c r="N1758" s="171">
        <v>30780</v>
      </c>
      <c r="O1758" s="16">
        <v>9051</v>
      </c>
      <c r="P1758" s="13">
        <v>54306</v>
      </c>
      <c r="Q1758" s="16">
        <v>11008</v>
      </c>
      <c r="R1758" s="13">
        <v>66048</v>
      </c>
      <c r="S1758" s="16">
        <v>5651.22</v>
      </c>
      <c r="T1758" s="13">
        <v>33907.32</v>
      </c>
      <c r="U1758" s="16">
        <v>9858.83</v>
      </c>
      <c r="V1758" s="13">
        <v>59152.98</v>
      </c>
    </row>
    <row r="1759" spans="1:22" ht="15" customHeight="1" x14ac:dyDescent="0.25">
      <c r="A1759" s="5" t="s">
        <v>3522</v>
      </c>
      <c r="B1759" s="6" t="s">
        <v>3523</v>
      </c>
      <c r="C1759" s="5" t="s">
        <v>3524</v>
      </c>
      <c r="D1759" s="6"/>
      <c r="E1759" s="6" t="s">
        <v>504</v>
      </c>
      <c r="F1759" s="229">
        <v>3</v>
      </c>
      <c r="I1759" s="16">
        <v>4277</v>
      </c>
      <c r="J1759" s="13">
        <v>12831</v>
      </c>
      <c r="K1759" s="16">
        <v>7760</v>
      </c>
      <c r="L1759" s="13">
        <v>23280</v>
      </c>
      <c r="M1759" s="16">
        <v>7760</v>
      </c>
      <c r="N1759" s="171">
        <v>23280</v>
      </c>
      <c r="O1759" s="16">
        <v>9066</v>
      </c>
      <c r="P1759" s="13">
        <v>27198</v>
      </c>
      <c r="Q1759" s="16">
        <v>6581</v>
      </c>
      <c r="R1759" s="13">
        <v>19743</v>
      </c>
      <c r="S1759" s="16">
        <v>5316.15</v>
      </c>
      <c r="T1759" s="13">
        <v>15948.45</v>
      </c>
      <c r="U1759" s="16">
        <v>5893.87</v>
      </c>
      <c r="V1759" s="13">
        <v>17681.61</v>
      </c>
    </row>
    <row r="1760" spans="1:22" ht="15" customHeight="1" x14ac:dyDescent="0.25">
      <c r="A1760" s="5" t="s">
        <v>3525</v>
      </c>
      <c r="B1760" s="6" t="s">
        <v>3526</v>
      </c>
      <c r="C1760" s="5" t="s">
        <v>3527</v>
      </c>
      <c r="D1760" s="6"/>
      <c r="E1760" s="6" t="s">
        <v>504</v>
      </c>
      <c r="F1760" s="229">
        <v>3</v>
      </c>
      <c r="I1760" s="16">
        <v>2281</v>
      </c>
      <c r="J1760" s="13">
        <v>6843</v>
      </c>
      <c r="K1760" s="16">
        <v>3915</v>
      </c>
      <c r="L1760" s="13">
        <v>11745</v>
      </c>
      <c r="M1760" s="16">
        <v>3915</v>
      </c>
      <c r="N1760" s="171">
        <v>11745</v>
      </c>
      <c r="O1760" s="16">
        <v>5828</v>
      </c>
      <c r="P1760" s="13">
        <v>17484</v>
      </c>
      <c r="Q1760" s="16">
        <v>3510</v>
      </c>
      <c r="R1760" s="13">
        <v>10530</v>
      </c>
      <c r="S1760" s="16">
        <v>3665.79</v>
      </c>
      <c r="T1760" s="13">
        <v>10997.37</v>
      </c>
      <c r="U1760" s="16">
        <v>3143.4</v>
      </c>
      <c r="V1760" s="13">
        <v>9430.2000000000007</v>
      </c>
    </row>
    <row r="1761" spans="1:22" ht="15" customHeight="1" x14ac:dyDescent="0.25">
      <c r="A1761" s="5" t="s">
        <v>3528</v>
      </c>
      <c r="B1761" s="6" t="s">
        <v>3529</v>
      </c>
      <c r="C1761" s="5" t="s">
        <v>3530</v>
      </c>
      <c r="D1761" s="6"/>
      <c r="E1761" s="6" t="s">
        <v>504</v>
      </c>
      <c r="F1761" s="229">
        <v>3</v>
      </c>
      <c r="I1761" s="16">
        <v>2310</v>
      </c>
      <c r="J1761" s="13">
        <v>6930</v>
      </c>
      <c r="K1761" s="16">
        <v>5000</v>
      </c>
      <c r="L1761" s="13">
        <v>15000</v>
      </c>
      <c r="M1761" s="16">
        <v>5000</v>
      </c>
      <c r="N1761" s="171">
        <v>15000</v>
      </c>
      <c r="O1761" s="16">
        <v>3661</v>
      </c>
      <c r="P1761" s="13">
        <v>10983</v>
      </c>
      <c r="Q1761" s="16">
        <v>3249</v>
      </c>
      <c r="R1761" s="13">
        <v>9747</v>
      </c>
      <c r="S1761" s="16">
        <v>4585.99</v>
      </c>
      <c r="T1761" s="13">
        <v>13757.97</v>
      </c>
      <c r="U1761" s="16">
        <v>2920.42</v>
      </c>
      <c r="V1761" s="13">
        <v>8761.26</v>
      </c>
    </row>
    <row r="1762" spans="1:22" ht="15" customHeight="1" x14ac:dyDescent="0.25">
      <c r="A1762" s="5" t="s">
        <v>3531</v>
      </c>
      <c r="B1762" s="6" t="s">
        <v>3532</v>
      </c>
      <c r="C1762" s="5" t="s">
        <v>3533</v>
      </c>
      <c r="D1762" s="6"/>
      <c r="E1762" s="6" t="s">
        <v>504</v>
      </c>
      <c r="F1762" s="229">
        <v>9</v>
      </c>
      <c r="I1762" s="16">
        <v>1426</v>
      </c>
      <c r="J1762" s="13">
        <v>12834</v>
      </c>
      <c r="K1762" s="16">
        <v>3290</v>
      </c>
      <c r="L1762" s="13">
        <v>29610</v>
      </c>
      <c r="M1762" s="16">
        <v>3290</v>
      </c>
      <c r="N1762" s="171">
        <v>29610</v>
      </c>
      <c r="O1762" s="16">
        <v>2238</v>
      </c>
      <c r="P1762" s="13">
        <v>20142</v>
      </c>
      <c r="Q1762" s="16">
        <v>2581</v>
      </c>
      <c r="R1762" s="13">
        <v>23229</v>
      </c>
      <c r="S1762" s="16">
        <v>2610.56</v>
      </c>
      <c r="T1762" s="13">
        <v>23495.040000000001</v>
      </c>
      <c r="U1762" s="16">
        <v>1622.46</v>
      </c>
      <c r="V1762" s="13">
        <v>14602.14</v>
      </c>
    </row>
    <row r="1763" spans="1:22" ht="15" customHeight="1" x14ac:dyDescent="0.25">
      <c r="A1763" s="1"/>
      <c r="B1763" s="4" t="s">
        <v>32</v>
      </c>
      <c r="C1763" s="8" t="s">
        <v>33</v>
      </c>
      <c r="I1763" s="245"/>
      <c r="J1763" s="245"/>
      <c r="K1763" s="245"/>
      <c r="L1763" s="245"/>
      <c r="M1763" s="245"/>
      <c r="N1763" s="245"/>
      <c r="O1763" s="245"/>
      <c r="P1763" s="245"/>
      <c r="Q1763" s="245"/>
      <c r="R1763" s="245"/>
      <c r="S1763" s="245"/>
      <c r="T1763" s="245"/>
      <c r="U1763" s="245"/>
      <c r="V1763" s="245"/>
    </row>
    <row r="1764" spans="1:22" ht="15" customHeight="1" x14ac:dyDescent="0.25">
      <c r="A1764" s="5" t="s">
        <v>3534</v>
      </c>
      <c r="B1764" s="6" t="s">
        <v>35</v>
      </c>
      <c r="C1764" s="5" t="s">
        <v>3535</v>
      </c>
      <c r="I1764" s="245"/>
      <c r="J1764" s="245"/>
      <c r="K1764" s="245"/>
      <c r="L1764" s="245"/>
      <c r="M1764" s="245"/>
      <c r="N1764" s="245"/>
      <c r="O1764" s="245"/>
      <c r="P1764" s="245"/>
      <c r="Q1764" s="245"/>
      <c r="R1764" s="245"/>
      <c r="S1764" s="245"/>
      <c r="T1764" s="245"/>
      <c r="U1764" s="245"/>
      <c r="V1764" s="245"/>
    </row>
    <row r="1765" spans="1:22" ht="45" customHeight="1" x14ac:dyDescent="0.25">
      <c r="A1765" s="1"/>
      <c r="B1765" s="4" t="s">
        <v>68</v>
      </c>
      <c r="C1765" s="8" t="s">
        <v>69</v>
      </c>
      <c r="D1765" s="4" t="s">
        <v>70</v>
      </c>
      <c r="E1765" s="4" t="s">
        <v>71</v>
      </c>
      <c r="F1765" s="228" t="s">
        <v>72</v>
      </c>
      <c r="I1765" s="14" t="s">
        <v>73</v>
      </c>
      <c r="J1765" s="15" t="s">
        <v>28</v>
      </c>
      <c r="K1765" s="14" t="s">
        <v>73</v>
      </c>
      <c r="L1765" s="15" t="s">
        <v>28</v>
      </c>
      <c r="M1765" s="14" t="s">
        <v>73</v>
      </c>
      <c r="N1765" s="172" t="s">
        <v>28</v>
      </c>
      <c r="O1765" s="14" t="s">
        <v>73</v>
      </c>
      <c r="P1765" s="15" t="s">
        <v>28</v>
      </c>
      <c r="Q1765" s="14" t="s">
        <v>73</v>
      </c>
      <c r="R1765" s="15" t="s">
        <v>28</v>
      </c>
      <c r="S1765" s="14" t="s">
        <v>73</v>
      </c>
      <c r="T1765" s="15" t="s">
        <v>28</v>
      </c>
      <c r="U1765" s="14" t="s">
        <v>73</v>
      </c>
      <c r="V1765" s="15" t="s">
        <v>28</v>
      </c>
    </row>
    <row r="1766" spans="1:22" ht="15" customHeight="1" x14ac:dyDescent="0.25">
      <c r="A1766" s="5" t="s">
        <v>3536</v>
      </c>
      <c r="B1766" s="6" t="s">
        <v>3537</v>
      </c>
      <c r="C1766" s="5" t="s">
        <v>3538</v>
      </c>
      <c r="D1766" s="6"/>
      <c r="E1766" s="6" t="s">
        <v>504</v>
      </c>
      <c r="F1766" s="229">
        <v>3</v>
      </c>
      <c r="I1766" s="16">
        <v>864</v>
      </c>
      <c r="J1766" s="13">
        <v>2592</v>
      </c>
      <c r="K1766" s="16">
        <v>4000</v>
      </c>
      <c r="L1766" s="13">
        <v>12000</v>
      </c>
      <c r="M1766" s="16">
        <v>4000</v>
      </c>
      <c r="N1766" s="171">
        <v>12000</v>
      </c>
      <c r="O1766" s="16">
        <v>4500</v>
      </c>
      <c r="P1766" s="13">
        <v>13500</v>
      </c>
      <c r="Q1766" s="16">
        <v>3094</v>
      </c>
      <c r="R1766" s="13">
        <v>9282</v>
      </c>
      <c r="S1766" s="16">
        <v>6990.76</v>
      </c>
      <c r="T1766" s="13">
        <v>20972.28</v>
      </c>
      <c r="U1766" s="16">
        <v>7144.08</v>
      </c>
      <c r="V1766" s="13">
        <v>21432.240000000002</v>
      </c>
    </row>
    <row r="1767" spans="1:22" ht="15" customHeight="1" x14ac:dyDescent="0.25">
      <c r="A1767" s="5" t="s">
        <v>3539</v>
      </c>
      <c r="B1767" s="6" t="s">
        <v>3540</v>
      </c>
      <c r="C1767" s="5" t="s">
        <v>3541</v>
      </c>
      <c r="D1767" s="6"/>
      <c r="E1767" s="6" t="s">
        <v>504</v>
      </c>
      <c r="F1767" s="229">
        <v>3</v>
      </c>
      <c r="I1767" s="16">
        <v>4493</v>
      </c>
      <c r="J1767" s="13">
        <v>13479</v>
      </c>
      <c r="K1767" s="16">
        <v>8000</v>
      </c>
      <c r="L1767" s="13">
        <v>24000</v>
      </c>
      <c r="M1767" s="16">
        <v>8000</v>
      </c>
      <c r="N1767" s="171">
        <v>24000</v>
      </c>
      <c r="O1767" s="16">
        <v>4250</v>
      </c>
      <c r="P1767" s="13">
        <v>12750</v>
      </c>
      <c r="Q1767" s="16">
        <v>7332</v>
      </c>
      <c r="R1767" s="13">
        <v>21996</v>
      </c>
      <c r="S1767" s="16">
        <v>12153.16</v>
      </c>
      <c r="T1767" s="13">
        <v>36459.480000000003</v>
      </c>
      <c r="U1767" s="16">
        <v>4622.6400000000003</v>
      </c>
      <c r="V1767" s="13">
        <v>13867.92</v>
      </c>
    </row>
    <row r="1768" spans="1:22" ht="15" customHeight="1" x14ac:dyDescent="0.25">
      <c r="A1768" s="1"/>
      <c r="B1768" s="4" t="s">
        <v>32</v>
      </c>
      <c r="C1768" s="8" t="s">
        <v>33</v>
      </c>
      <c r="I1768" s="245"/>
      <c r="J1768" s="245"/>
      <c r="K1768" s="245"/>
      <c r="L1768" s="245"/>
      <c r="M1768" s="245"/>
      <c r="N1768" s="245"/>
      <c r="O1768" s="245"/>
      <c r="P1768" s="245"/>
      <c r="Q1768" s="245"/>
      <c r="R1768" s="245"/>
      <c r="S1768" s="245"/>
      <c r="T1768" s="245"/>
      <c r="U1768" s="245"/>
      <c r="V1768" s="245"/>
    </row>
    <row r="1769" spans="1:22" ht="15" customHeight="1" x14ac:dyDescent="0.25">
      <c r="A1769" s="5" t="s">
        <v>3542</v>
      </c>
      <c r="B1769" s="6" t="s">
        <v>35</v>
      </c>
      <c r="C1769" s="5" t="s">
        <v>486</v>
      </c>
      <c r="I1769" s="245"/>
      <c r="J1769" s="245"/>
      <c r="K1769" s="245"/>
      <c r="L1769" s="245"/>
      <c r="M1769" s="245"/>
      <c r="N1769" s="245"/>
      <c r="O1769" s="245"/>
      <c r="P1769" s="245"/>
      <c r="Q1769" s="245"/>
      <c r="R1769" s="245"/>
      <c r="S1769" s="245"/>
      <c r="T1769" s="245"/>
      <c r="U1769" s="245"/>
      <c r="V1769" s="245"/>
    </row>
    <row r="1770" spans="1:22" ht="45" customHeight="1" x14ac:dyDescent="0.25">
      <c r="A1770" s="1"/>
      <c r="B1770" s="4" t="s">
        <v>68</v>
      </c>
      <c r="C1770" s="8" t="s">
        <v>69</v>
      </c>
      <c r="D1770" s="4" t="s">
        <v>70</v>
      </c>
      <c r="E1770" s="4" t="s">
        <v>71</v>
      </c>
      <c r="F1770" s="228" t="s">
        <v>72</v>
      </c>
      <c r="I1770" s="14" t="s">
        <v>73</v>
      </c>
      <c r="J1770" s="15" t="s">
        <v>28</v>
      </c>
      <c r="K1770" s="14" t="s">
        <v>73</v>
      </c>
      <c r="L1770" s="15" t="s">
        <v>28</v>
      </c>
      <c r="M1770" s="14" t="s">
        <v>73</v>
      </c>
      <c r="N1770" s="172" t="s">
        <v>28</v>
      </c>
      <c r="O1770" s="14" t="s">
        <v>73</v>
      </c>
      <c r="P1770" s="15" t="s">
        <v>28</v>
      </c>
      <c r="Q1770" s="14" t="s">
        <v>73</v>
      </c>
      <c r="R1770" s="15" t="s">
        <v>28</v>
      </c>
      <c r="S1770" s="14" t="s">
        <v>73</v>
      </c>
      <c r="T1770" s="15" t="s">
        <v>28</v>
      </c>
      <c r="U1770" s="14" t="s">
        <v>73</v>
      </c>
      <c r="V1770" s="15" t="s">
        <v>28</v>
      </c>
    </row>
    <row r="1771" spans="1:22" ht="15" customHeight="1" x14ac:dyDescent="0.25">
      <c r="A1771" s="5" t="s">
        <v>3543</v>
      </c>
      <c r="B1771" s="6" t="s">
        <v>3544</v>
      </c>
      <c r="C1771" s="5" t="s">
        <v>624</v>
      </c>
      <c r="D1771" s="6"/>
      <c r="E1771" s="6" t="s">
        <v>275</v>
      </c>
      <c r="F1771" s="229">
        <v>1</v>
      </c>
      <c r="I1771" s="16">
        <v>0</v>
      </c>
      <c r="J1771" s="13">
        <v>0</v>
      </c>
      <c r="K1771" s="16">
        <v>0</v>
      </c>
      <c r="L1771" s="13">
        <v>0</v>
      </c>
      <c r="M1771" s="16">
        <v>0</v>
      </c>
      <c r="N1771" s="171">
        <v>0</v>
      </c>
      <c r="O1771" s="16">
        <v>0</v>
      </c>
      <c r="P1771" s="13">
        <v>0</v>
      </c>
      <c r="Q1771" s="16">
        <v>0</v>
      </c>
      <c r="R1771" s="13">
        <v>0</v>
      </c>
      <c r="S1771" s="16">
        <v>0</v>
      </c>
      <c r="T1771" s="13">
        <v>0</v>
      </c>
      <c r="U1771" s="16">
        <v>4867.38</v>
      </c>
      <c r="V1771" s="13">
        <v>4867.38</v>
      </c>
    </row>
    <row r="1772" spans="1:22" ht="15" customHeight="1" x14ac:dyDescent="0.25">
      <c r="A1772" s="1"/>
      <c r="B1772" s="4" t="s">
        <v>32</v>
      </c>
      <c r="C1772" s="8" t="s">
        <v>33</v>
      </c>
      <c r="I1772" s="245"/>
      <c r="J1772" s="245"/>
      <c r="K1772" s="245"/>
      <c r="L1772" s="245"/>
      <c r="M1772" s="245"/>
      <c r="N1772" s="245"/>
      <c r="O1772" s="245"/>
      <c r="P1772" s="245"/>
      <c r="Q1772" s="245"/>
      <c r="R1772" s="245"/>
      <c r="S1772" s="245"/>
      <c r="T1772" s="245"/>
      <c r="U1772" s="245"/>
      <c r="V1772" s="245"/>
    </row>
    <row r="1773" spans="1:22" ht="15" customHeight="1" x14ac:dyDescent="0.25">
      <c r="A1773" s="5" t="s">
        <v>3545</v>
      </c>
      <c r="B1773" s="6" t="s">
        <v>35</v>
      </c>
      <c r="C1773" s="5" t="s">
        <v>491</v>
      </c>
      <c r="I1773" s="245"/>
      <c r="J1773" s="245"/>
      <c r="K1773" s="245"/>
      <c r="L1773" s="245"/>
      <c r="M1773" s="245"/>
      <c r="N1773" s="245"/>
      <c r="O1773" s="245"/>
      <c r="P1773" s="245"/>
      <c r="Q1773" s="245"/>
      <c r="R1773" s="245"/>
      <c r="S1773" s="245"/>
      <c r="T1773" s="245"/>
      <c r="U1773" s="245"/>
      <c r="V1773" s="245"/>
    </row>
    <row r="1774" spans="1:22" x14ac:dyDescent="0.25">
      <c r="A1774" s="246" t="s">
        <v>3546</v>
      </c>
      <c r="B1774" s="246"/>
      <c r="C1774" s="246"/>
      <c r="D1774" s="247"/>
      <c r="E1774" s="247"/>
      <c r="F1774" s="246"/>
      <c r="I1774" s="12" t="s">
        <v>3547</v>
      </c>
      <c r="J1774" s="13">
        <v>44418</v>
      </c>
      <c r="K1774" s="12" t="s">
        <v>3547</v>
      </c>
      <c r="L1774" s="13">
        <v>79530</v>
      </c>
      <c r="M1774" s="12" t="s">
        <v>3547</v>
      </c>
      <c r="N1774" s="171">
        <v>79530</v>
      </c>
      <c r="O1774" s="12" t="s">
        <v>3547</v>
      </c>
      <c r="P1774" s="13">
        <v>73620</v>
      </c>
      <c r="Q1774" s="12" t="s">
        <v>3547</v>
      </c>
      <c r="R1774" s="13">
        <v>67632</v>
      </c>
      <c r="S1774" s="12" t="s">
        <v>3547</v>
      </c>
      <c r="T1774" s="13">
        <v>83233.38</v>
      </c>
      <c r="U1774" s="12" t="s">
        <v>3547</v>
      </c>
      <c r="V1774" s="13">
        <v>47632.44</v>
      </c>
    </row>
    <row r="1775" spans="1:22" ht="15" customHeight="1" x14ac:dyDescent="0.25">
      <c r="A1775" s="1"/>
      <c r="B1775" s="4" t="s">
        <v>32</v>
      </c>
      <c r="C1775" s="8" t="s">
        <v>33</v>
      </c>
      <c r="I1775" s="245"/>
      <c r="J1775" s="245"/>
      <c r="K1775" s="245"/>
      <c r="L1775" s="245"/>
      <c r="M1775" s="245"/>
      <c r="N1775" s="245"/>
      <c r="O1775" s="245"/>
      <c r="P1775" s="245"/>
      <c r="Q1775" s="245"/>
      <c r="R1775" s="245"/>
      <c r="S1775" s="245"/>
      <c r="T1775" s="245"/>
      <c r="U1775" s="245"/>
      <c r="V1775" s="245"/>
    </row>
    <row r="1776" spans="1:22" ht="15" customHeight="1" x14ac:dyDescent="0.25">
      <c r="A1776" s="5" t="s">
        <v>3548</v>
      </c>
      <c r="B1776" s="6" t="s">
        <v>35</v>
      </c>
      <c r="C1776" s="5" t="s">
        <v>3549</v>
      </c>
      <c r="I1776" s="245"/>
      <c r="J1776" s="245"/>
      <c r="K1776" s="245"/>
      <c r="L1776" s="245"/>
      <c r="M1776" s="245"/>
      <c r="N1776" s="245"/>
      <c r="O1776" s="245"/>
      <c r="P1776" s="245"/>
      <c r="Q1776" s="245"/>
      <c r="R1776" s="245"/>
      <c r="S1776" s="245"/>
      <c r="T1776" s="245"/>
      <c r="U1776" s="245"/>
      <c r="V1776" s="245"/>
    </row>
    <row r="1777" spans="1:22" ht="15" customHeight="1" x14ac:dyDescent="0.25">
      <c r="A1777" s="5" t="s">
        <v>3550</v>
      </c>
      <c r="B1777" s="6" t="s">
        <v>35</v>
      </c>
      <c r="C1777" s="5" t="s">
        <v>3551</v>
      </c>
      <c r="I1777" s="245"/>
      <c r="J1777" s="245"/>
      <c r="K1777" s="245"/>
      <c r="L1777" s="245"/>
      <c r="M1777" s="245"/>
      <c r="N1777" s="245"/>
      <c r="O1777" s="245"/>
      <c r="P1777" s="245"/>
      <c r="Q1777" s="245"/>
      <c r="R1777" s="245"/>
      <c r="S1777" s="245"/>
      <c r="T1777" s="245"/>
      <c r="U1777" s="245"/>
      <c r="V1777" s="245"/>
    </row>
    <row r="1778" spans="1:22" ht="45" customHeight="1" x14ac:dyDescent="0.25">
      <c r="A1778" s="1"/>
      <c r="B1778" s="4" t="s">
        <v>68</v>
      </c>
      <c r="C1778" s="8" t="s">
        <v>69</v>
      </c>
      <c r="D1778" s="4" t="s">
        <v>70</v>
      </c>
      <c r="E1778" s="4" t="s">
        <v>71</v>
      </c>
      <c r="F1778" s="228" t="s">
        <v>72</v>
      </c>
      <c r="I1778" s="14" t="s">
        <v>73</v>
      </c>
      <c r="J1778" s="15" t="s">
        <v>28</v>
      </c>
      <c r="K1778" s="14" t="s">
        <v>73</v>
      </c>
      <c r="L1778" s="15" t="s">
        <v>28</v>
      </c>
      <c r="M1778" s="14" t="s">
        <v>73</v>
      </c>
      <c r="N1778" s="172" t="s">
        <v>28</v>
      </c>
      <c r="O1778" s="14" t="s">
        <v>73</v>
      </c>
      <c r="P1778" s="15" t="s">
        <v>28</v>
      </c>
      <c r="Q1778" s="14" t="s">
        <v>73</v>
      </c>
      <c r="R1778" s="15" t="s">
        <v>28</v>
      </c>
      <c r="S1778" s="14" t="s">
        <v>73</v>
      </c>
      <c r="T1778" s="15" t="s">
        <v>28</v>
      </c>
      <c r="U1778" s="14" t="s">
        <v>73</v>
      </c>
      <c r="V1778" s="15" t="s">
        <v>28</v>
      </c>
    </row>
    <row r="1779" spans="1:22" ht="15" customHeight="1" x14ac:dyDescent="0.25">
      <c r="A1779" s="5" t="s">
        <v>3552</v>
      </c>
      <c r="B1779" s="6" t="s">
        <v>3553</v>
      </c>
      <c r="C1779" s="5" t="s">
        <v>3554</v>
      </c>
      <c r="D1779" s="6"/>
      <c r="E1779" s="6" t="s">
        <v>504</v>
      </c>
      <c r="F1779" s="229">
        <v>6</v>
      </c>
      <c r="I1779" s="16">
        <v>1631</v>
      </c>
      <c r="J1779" s="13">
        <v>9786</v>
      </c>
      <c r="K1779" s="16">
        <v>3505</v>
      </c>
      <c r="L1779" s="13">
        <v>21030</v>
      </c>
      <c r="M1779" s="16">
        <v>3505</v>
      </c>
      <c r="N1779" s="171">
        <v>21030</v>
      </c>
      <c r="O1779" s="16">
        <v>3301</v>
      </c>
      <c r="P1779" s="13">
        <v>19806</v>
      </c>
      <c r="Q1779" s="16">
        <v>2760</v>
      </c>
      <c r="R1779" s="13">
        <v>16560</v>
      </c>
      <c r="S1779" s="16">
        <v>3513.66</v>
      </c>
      <c r="T1779" s="13">
        <v>21081.96</v>
      </c>
      <c r="U1779" s="16">
        <v>1715.24</v>
      </c>
      <c r="V1779" s="13">
        <v>10291.44</v>
      </c>
    </row>
    <row r="1780" spans="1:22" ht="15" customHeight="1" x14ac:dyDescent="0.25">
      <c r="A1780" s="5" t="s">
        <v>3555</v>
      </c>
      <c r="B1780" s="6" t="s">
        <v>3556</v>
      </c>
      <c r="C1780" s="5" t="s">
        <v>3557</v>
      </c>
      <c r="D1780" s="6"/>
      <c r="E1780" s="6" t="s">
        <v>504</v>
      </c>
      <c r="F1780" s="229">
        <v>6</v>
      </c>
      <c r="I1780" s="16">
        <v>1631</v>
      </c>
      <c r="J1780" s="13">
        <v>9786</v>
      </c>
      <c r="K1780" s="16">
        <v>3680</v>
      </c>
      <c r="L1780" s="13">
        <v>22080</v>
      </c>
      <c r="M1780" s="16">
        <v>3680</v>
      </c>
      <c r="N1780" s="171">
        <v>22080</v>
      </c>
      <c r="O1780" s="16">
        <v>3301</v>
      </c>
      <c r="P1780" s="13">
        <v>19806</v>
      </c>
      <c r="Q1780" s="16">
        <v>2695</v>
      </c>
      <c r="R1780" s="13">
        <v>16170</v>
      </c>
      <c r="S1780" s="16">
        <v>3513.66</v>
      </c>
      <c r="T1780" s="13">
        <v>21081.96</v>
      </c>
      <c r="U1780" s="16">
        <v>1819.07</v>
      </c>
      <c r="V1780" s="13">
        <v>10914.42</v>
      </c>
    </row>
    <row r="1781" spans="1:22" ht="15" customHeight="1" x14ac:dyDescent="0.25">
      <c r="A1781" s="5" t="s">
        <v>3558</v>
      </c>
      <c r="B1781" s="6" t="s">
        <v>3559</v>
      </c>
      <c r="C1781" s="5" t="s">
        <v>3560</v>
      </c>
      <c r="D1781" s="6"/>
      <c r="E1781" s="6" t="s">
        <v>504</v>
      </c>
      <c r="F1781" s="229">
        <v>12</v>
      </c>
      <c r="I1781" s="16">
        <v>1538</v>
      </c>
      <c r="J1781" s="13">
        <v>18456</v>
      </c>
      <c r="K1781" s="16">
        <v>2260</v>
      </c>
      <c r="L1781" s="13">
        <v>27120</v>
      </c>
      <c r="M1781" s="16">
        <v>2260</v>
      </c>
      <c r="N1781" s="171">
        <v>27120</v>
      </c>
      <c r="O1781" s="16">
        <v>2167</v>
      </c>
      <c r="P1781" s="13">
        <v>26004</v>
      </c>
      <c r="Q1781" s="16">
        <v>2309</v>
      </c>
      <c r="R1781" s="13">
        <v>27708</v>
      </c>
      <c r="S1781" s="16">
        <v>2874.81</v>
      </c>
      <c r="T1781" s="13">
        <v>34497.72</v>
      </c>
      <c r="U1781" s="16">
        <v>1684.83</v>
      </c>
      <c r="V1781" s="13">
        <v>20217.96</v>
      </c>
    </row>
    <row r="1782" spans="1:22" ht="15" customHeight="1" x14ac:dyDescent="0.25">
      <c r="A1782" s="1"/>
      <c r="B1782" s="4" t="s">
        <v>32</v>
      </c>
      <c r="C1782" s="8" t="s">
        <v>33</v>
      </c>
      <c r="I1782" s="245"/>
      <c r="J1782" s="245"/>
      <c r="K1782" s="245"/>
      <c r="L1782" s="245"/>
      <c r="M1782" s="245"/>
      <c r="N1782" s="245"/>
      <c r="O1782" s="245"/>
      <c r="P1782" s="245"/>
      <c r="Q1782" s="245"/>
      <c r="R1782" s="245"/>
      <c r="S1782" s="245"/>
      <c r="T1782" s="245"/>
      <c r="U1782" s="245"/>
      <c r="V1782" s="245"/>
    </row>
    <row r="1783" spans="1:22" ht="15" customHeight="1" x14ac:dyDescent="0.25">
      <c r="A1783" s="5" t="s">
        <v>3561</v>
      </c>
      <c r="B1783" s="6" t="s">
        <v>35</v>
      </c>
      <c r="C1783" s="5" t="s">
        <v>3562</v>
      </c>
      <c r="I1783" s="245"/>
      <c r="J1783" s="245"/>
      <c r="K1783" s="245"/>
      <c r="L1783" s="245"/>
      <c r="M1783" s="245"/>
      <c r="N1783" s="245"/>
      <c r="O1783" s="245"/>
      <c r="P1783" s="245"/>
      <c r="Q1783" s="245"/>
      <c r="R1783" s="245"/>
      <c r="S1783" s="245"/>
      <c r="T1783" s="245"/>
      <c r="U1783" s="245"/>
      <c r="V1783" s="245"/>
    </row>
    <row r="1784" spans="1:22" ht="45" customHeight="1" x14ac:dyDescent="0.25">
      <c r="A1784" s="1"/>
      <c r="B1784" s="4" t="s">
        <v>68</v>
      </c>
      <c r="C1784" s="8" t="s">
        <v>69</v>
      </c>
      <c r="D1784" s="4" t="s">
        <v>70</v>
      </c>
      <c r="E1784" s="4" t="s">
        <v>71</v>
      </c>
      <c r="F1784" s="228" t="s">
        <v>72</v>
      </c>
      <c r="I1784" s="14" t="s">
        <v>73</v>
      </c>
      <c r="J1784" s="15" t="s">
        <v>28</v>
      </c>
      <c r="K1784" s="14" t="s">
        <v>73</v>
      </c>
      <c r="L1784" s="15" t="s">
        <v>28</v>
      </c>
      <c r="M1784" s="14" t="s">
        <v>73</v>
      </c>
      <c r="N1784" s="172" t="s">
        <v>28</v>
      </c>
      <c r="O1784" s="14" t="s">
        <v>73</v>
      </c>
      <c r="P1784" s="15" t="s">
        <v>28</v>
      </c>
      <c r="Q1784" s="14" t="s">
        <v>73</v>
      </c>
      <c r="R1784" s="15" t="s">
        <v>28</v>
      </c>
      <c r="S1784" s="14" t="s">
        <v>73</v>
      </c>
      <c r="T1784" s="15" t="s">
        <v>28</v>
      </c>
      <c r="U1784" s="14" t="s">
        <v>73</v>
      </c>
      <c r="V1784" s="15" t="s">
        <v>28</v>
      </c>
    </row>
    <row r="1785" spans="1:22" ht="15" customHeight="1" x14ac:dyDescent="0.25">
      <c r="A1785" s="5" t="s">
        <v>3563</v>
      </c>
      <c r="B1785" s="6" t="s">
        <v>3564</v>
      </c>
      <c r="C1785" s="5" t="s">
        <v>3565</v>
      </c>
      <c r="D1785" s="6"/>
      <c r="E1785" s="6" t="s">
        <v>504</v>
      </c>
      <c r="F1785" s="229">
        <v>6</v>
      </c>
      <c r="I1785" s="16">
        <v>1065</v>
      </c>
      <c r="J1785" s="13">
        <v>6390</v>
      </c>
      <c r="K1785" s="16">
        <v>1550</v>
      </c>
      <c r="L1785" s="13">
        <v>9300</v>
      </c>
      <c r="M1785" s="16">
        <v>1550</v>
      </c>
      <c r="N1785" s="171">
        <v>9300</v>
      </c>
      <c r="O1785" s="16">
        <v>1334</v>
      </c>
      <c r="P1785" s="13">
        <v>8004</v>
      </c>
      <c r="Q1785" s="16">
        <v>1199</v>
      </c>
      <c r="R1785" s="13">
        <v>7194</v>
      </c>
      <c r="S1785" s="16">
        <v>1095.29</v>
      </c>
      <c r="T1785" s="13">
        <v>6571.74</v>
      </c>
      <c r="U1785" s="16">
        <v>1034.77</v>
      </c>
      <c r="V1785" s="13">
        <v>6208.62</v>
      </c>
    </row>
    <row r="1786" spans="1:22" ht="15" customHeight="1" x14ac:dyDescent="0.25">
      <c r="A1786" s="1"/>
      <c r="B1786" s="4" t="s">
        <v>32</v>
      </c>
      <c r="C1786" s="8" t="s">
        <v>33</v>
      </c>
      <c r="I1786" s="245"/>
      <c r="J1786" s="245"/>
      <c r="K1786" s="245"/>
      <c r="L1786" s="245"/>
      <c r="M1786" s="245"/>
      <c r="N1786" s="245"/>
      <c r="O1786" s="245"/>
      <c r="P1786" s="245"/>
      <c r="Q1786" s="245"/>
      <c r="R1786" s="245"/>
      <c r="S1786" s="245"/>
      <c r="T1786" s="245"/>
      <c r="U1786" s="245"/>
      <c r="V1786" s="245"/>
    </row>
    <row r="1787" spans="1:22" ht="15" customHeight="1" x14ac:dyDescent="0.25">
      <c r="A1787" s="5" t="s">
        <v>3566</v>
      </c>
      <c r="B1787" s="6" t="s">
        <v>35</v>
      </c>
      <c r="C1787" s="5" t="s">
        <v>486</v>
      </c>
      <c r="I1787" s="245"/>
      <c r="J1787" s="245"/>
      <c r="K1787" s="245"/>
      <c r="L1787" s="245"/>
      <c r="M1787" s="245"/>
      <c r="N1787" s="245"/>
      <c r="O1787" s="245"/>
      <c r="P1787" s="245"/>
      <c r="Q1787" s="245"/>
      <c r="R1787" s="245"/>
      <c r="S1787" s="245"/>
      <c r="T1787" s="245"/>
      <c r="U1787" s="245"/>
      <c r="V1787" s="245"/>
    </row>
    <row r="1788" spans="1:22" ht="45" customHeight="1" x14ac:dyDescent="0.25">
      <c r="A1788" s="1"/>
      <c r="B1788" s="4" t="s">
        <v>68</v>
      </c>
      <c r="C1788" s="8" t="s">
        <v>69</v>
      </c>
      <c r="D1788" s="4" t="s">
        <v>70</v>
      </c>
      <c r="E1788" s="4" t="s">
        <v>71</v>
      </c>
      <c r="F1788" s="228" t="s">
        <v>72</v>
      </c>
      <c r="I1788" s="14" t="s">
        <v>73</v>
      </c>
      <c r="J1788" s="15" t="s">
        <v>28</v>
      </c>
      <c r="K1788" s="14" t="s">
        <v>73</v>
      </c>
      <c r="L1788" s="15" t="s">
        <v>28</v>
      </c>
      <c r="M1788" s="14" t="s">
        <v>73</v>
      </c>
      <c r="N1788" s="172" t="s">
        <v>28</v>
      </c>
      <c r="O1788" s="14" t="s">
        <v>73</v>
      </c>
      <c r="P1788" s="15" t="s">
        <v>28</v>
      </c>
      <c r="Q1788" s="14" t="s">
        <v>73</v>
      </c>
      <c r="R1788" s="15" t="s">
        <v>28</v>
      </c>
      <c r="S1788" s="14" t="s">
        <v>73</v>
      </c>
      <c r="T1788" s="15" t="s">
        <v>28</v>
      </c>
      <c r="U1788" s="14" t="s">
        <v>73</v>
      </c>
      <c r="V1788" s="15" t="s">
        <v>28</v>
      </c>
    </row>
    <row r="1789" spans="1:22" ht="15" customHeight="1" x14ac:dyDescent="0.25">
      <c r="A1789" s="5" t="s">
        <v>3567</v>
      </c>
      <c r="B1789" s="6" t="s">
        <v>3568</v>
      </c>
      <c r="C1789" s="5" t="s">
        <v>624</v>
      </c>
      <c r="D1789" s="6"/>
      <c r="E1789" s="6" t="s">
        <v>275</v>
      </c>
      <c r="F1789" s="229">
        <v>1</v>
      </c>
      <c r="I1789" s="16">
        <v>0</v>
      </c>
      <c r="J1789" s="13">
        <v>0</v>
      </c>
      <c r="K1789" s="16">
        <v>0</v>
      </c>
      <c r="L1789" s="13">
        <v>0</v>
      </c>
      <c r="M1789" s="16">
        <v>0</v>
      </c>
      <c r="N1789" s="171">
        <v>0</v>
      </c>
      <c r="O1789" s="16">
        <v>0</v>
      </c>
      <c r="P1789" s="13">
        <v>0</v>
      </c>
      <c r="Q1789" s="16">
        <v>0</v>
      </c>
      <c r="R1789" s="13">
        <v>0</v>
      </c>
      <c r="S1789" s="16">
        <v>0</v>
      </c>
      <c r="T1789" s="13">
        <v>0</v>
      </c>
      <c r="U1789" s="16">
        <v>0</v>
      </c>
      <c r="V1789" s="13">
        <v>0</v>
      </c>
    </row>
    <row r="1790" spans="1:22" ht="15" customHeight="1" x14ac:dyDescent="0.25">
      <c r="A1790" s="1"/>
      <c r="B1790" s="4" t="s">
        <v>32</v>
      </c>
      <c r="C1790" s="8" t="s">
        <v>33</v>
      </c>
      <c r="I1790" s="245"/>
      <c r="J1790" s="245"/>
      <c r="K1790" s="245"/>
      <c r="L1790" s="245"/>
      <c r="M1790" s="245"/>
      <c r="N1790" s="245"/>
      <c r="O1790" s="245"/>
      <c r="P1790" s="245"/>
      <c r="Q1790" s="245"/>
      <c r="R1790" s="245"/>
      <c r="S1790" s="245"/>
      <c r="T1790" s="245"/>
      <c r="U1790" s="245"/>
      <c r="V1790" s="245"/>
    </row>
    <row r="1791" spans="1:22" ht="15" customHeight="1" x14ac:dyDescent="0.25">
      <c r="A1791" s="5" t="s">
        <v>3569</v>
      </c>
      <c r="B1791" s="6" t="s">
        <v>35</v>
      </c>
      <c r="C1791" s="5" t="s">
        <v>491</v>
      </c>
      <c r="I1791" s="245"/>
      <c r="J1791" s="245"/>
      <c r="K1791" s="245"/>
      <c r="L1791" s="245"/>
      <c r="M1791" s="245"/>
      <c r="N1791" s="245"/>
      <c r="O1791" s="245"/>
      <c r="P1791" s="245"/>
      <c r="Q1791" s="245"/>
      <c r="R1791" s="245"/>
      <c r="S1791" s="245"/>
      <c r="T1791" s="245"/>
      <c r="U1791" s="245"/>
      <c r="V1791" s="245"/>
    </row>
    <row r="1792" spans="1:22" x14ac:dyDescent="0.25">
      <c r="A1792" s="246" t="s">
        <v>3570</v>
      </c>
      <c r="B1792" s="246"/>
      <c r="C1792" s="246"/>
      <c r="D1792" s="247"/>
      <c r="E1792" s="247"/>
      <c r="F1792" s="246"/>
      <c r="I1792" s="12" t="s">
        <v>3571</v>
      </c>
      <c r="J1792" s="13">
        <v>384266.5</v>
      </c>
      <c r="K1792" s="12" t="s">
        <v>3571</v>
      </c>
      <c r="L1792" s="13">
        <v>451511.5</v>
      </c>
      <c r="M1792" s="12" t="s">
        <v>3571</v>
      </c>
      <c r="N1792" s="171">
        <v>451511.5</v>
      </c>
      <c r="O1792" s="12" t="s">
        <v>3571</v>
      </c>
      <c r="P1792" s="13">
        <v>415619</v>
      </c>
      <c r="Q1792" s="12" t="s">
        <v>3571</v>
      </c>
      <c r="R1792" s="13">
        <v>721535.5</v>
      </c>
      <c r="S1792" s="12" t="s">
        <v>3571</v>
      </c>
      <c r="T1792" s="13">
        <v>641095.85</v>
      </c>
      <c r="U1792" s="12" t="s">
        <v>3571</v>
      </c>
      <c r="V1792" s="13">
        <v>618693.36499999999</v>
      </c>
    </row>
    <row r="1793" spans="1:22" ht="15" customHeight="1" x14ac:dyDescent="0.25">
      <c r="A1793" s="1"/>
      <c r="B1793" s="4" t="s">
        <v>32</v>
      </c>
      <c r="C1793" s="8" t="s">
        <v>33</v>
      </c>
      <c r="I1793" s="245"/>
      <c r="J1793" s="245"/>
      <c r="K1793" s="245"/>
      <c r="L1793" s="245"/>
      <c r="M1793" s="245"/>
      <c r="N1793" s="245"/>
      <c r="O1793" s="245"/>
      <c r="P1793" s="245"/>
      <c r="Q1793" s="245"/>
      <c r="R1793" s="245"/>
      <c r="S1793" s="245"/>
      <c r="T1793" s="245"/>
      <c r="U1793" s="245"/>
      <c r="V1793" s="245"/>
    </row>
    <row r="1794" spans="1:22" ht="15" customHeight="1" x14ac:dyDescent="0.25">
      <c r="A1794" s="5" t="s">
        <v>3572</v>
      </c>
      <c r="B1794" s="6" t="s">
        <v>35</v>
      </c>
      <c r="C1794" s="5" t="s">
        <v>3573</v>
      </c>
      <c r="I1794" s="245"/>
      <c r="J1794" s="245"/>
      <c r="K1794" s="245"/>
      <c r="L1794" s="245"/>
      <c r="M1794" s="245"/>
      <c r="N1794" s="245"/>
      <c r="O1794" s="245"/>
      <c r="P1794" s="245"/>
      <c r="Q1794" s="245"/>
      <c r="R1794" s="245"/>
      <c r="S1794" s="245"/>
      <c r="T1794" s="245"/>
      <c r="U1794" s="245"/>
      <c r="V1794" s="245"/>
    </row>
    <row r="1795" spans="1:22" ht="15" customHeight="1" x14ac:dyDescent="0.25">
      <c r="A1795" s="5" t="s">
        <v>3574</v>
      </c>
      <c r="B1795" s="6" t="s">
        <v>35</v>
      </c>
      <c r="C1795" s="5" t="s">
        <v>3575</v>
      </c>
      <c r="I1795" s="245"/>
      <c r="J1795" s="245"/>
      <c r="K1795" s="245"/>
      <c r="L1795" s="245"/>
      <c r="M1795" s="245"/>
      <c r="N1795" s="245"/>
      <c r="O1795" s="245"/>
      <c r="P1795" s="245"/>
      <c r="Q1795" s="245"/>
      <c r="R1795" s="245"/>
      <c r="S1795" s="245"/>
      <c r="T1795" s="245"/>
      <c r="U1795" s="245"/>
      <c r="V1795" s="245"/>
    </row>
    <row r="1796" spans="1:22" ht="15" customHeight="1" x14ac:dyDescent="0.25">
      <c r="A1796" s="5" t="s">
        <v>3576</v>
      </c>
      <c r="B1796" s="6" t="s">
        <v>35</v>
      </c>
      <c r="C1796" s="5" t="s">
        <v>3577</v>
      </c>
      <c r="I1796" s="245"/>
      <c r="J1796" s="245"/>
      <c r="K1796" s="245"/>
      <c r="L1796" s="245"/>
      <c r="M1796" s="245"/>
      <c r="N1796" s="245"/>
      <c r="O1796" s="245"/>
      <c r="P1796" s="245"/>
      <c r="Q1796" s="245"/>
      <c r="R1796" s="245"/>
      <c r="S1796" s="245"/>
      <c r="T1796" s="245"/>
      <c r="U1796" s="245"/>
      <c r="V1796" s="245"/>
    </row>
    <row r="1797" spans="1:22" ht="45" customHeight="1" x14ac:dyDescent="0.25">
      <c r="A1797" s="1"/>
      <c r="B1797" s="4" t="s">
        <v>68</v>
      </c>
      <c r="C1797" s="8" t="s">
        <v>69</v>
      </c>
      <c r="D1797" s="4" t="s">
        <v>70</v>
      </c>
      <c r="E1797" s="4" t="s">
        <v>71</v>
      </c>
      <c r="F1797" s="228" t="s">
        <v>72</v>
      </c>
      <c r="I1797" s="14" t="s">
        <v>73</v>
      </c>
      <c r="J1797" s="15" t="s">
        <v>28</v>
      </c>
      <c r="K1797" s="14" t="s">
        <v>73</v>
      </c>
      <c r="L1797" s="15" t="s">
        <v>28</v>
      </c>
      <c r="M1797" s="14" t="s">
        <v>73</v>
      </c>
      <c r="N1797" s="172" t="s">
        <v>28</v>
      </c>
      <c r="O1797" s="14" t="s">
        <v>73</v>
      </c>
      <c r="P1797" s="15" t="s">
        <v>28</v>
      </c>
      <c r="Q1797" s="14" t="s">
        <v>73</v>
      </c>
      <c r="R1797" s="15" t="s">
        <v>28</v>
      </c>
      <c r="S1797" s="14" t="s">
        <v>73</v>
      </c>
      <c r="T1797" s="15" t="s">
        <v>28</v>
      </c>
      <c r="U1797" s="14" t="s">
        <v>73</v>
      </c>
      <c r="V1797" s="15" t="s">
        <v>28</v>
      </c>
    </row>
    <row r="1798" spans="1:22" ht="15" customHeight="1" x14ac:dyDescent="0.25">
      <c r="A1798" s="5" t="s">
        <v>3578</v>
      </c>
      <c r="B1798" s="6" t="s">
        <v>3579</v>
      </c>
      <c r="C1798" s="5" t="s">
        <v>3580</v>
      </c>
      <c r="D1798" s="6"/>
      <c r="E1798" s="6" t="s">
        <v>707</v>
      </c>
      <c r="F1798" s="229">
        <v>385</v>
      </c>
      <c r="I1798" s="16">
        <v>69</v>
      </c>
      <c r="J1798" s="13">
        <v>26565</v>
      </c>
      <c r="K1798" s="16">
        <v>120</v>
      </c>
      <c r="L1798" s="13">
        <v>46200</v>
      </c>
      <c r="M1798" s="16">
        <v>120</v>
      </c>
      <c r="N1798" s="171">
        <v>46200</v>
      </c>
      <c r="O1798" s="16">
        <v>126</v>
      </c>
      <c r="P1798" s="13">
        <v>48510</v>
      </c>
      <c r="Q1798" s="16">
        <v>432</v>
      </c>
      <c r="R1798" s="13">
        <v>166320</v>
      </c>
      <c r="S1798" s="16">
        <v>266.08</v>
      </c>
      <c r="T1798" s="13">
        <v>102440.8</v>
      </c>
      <c r="U1798" s="16">
        <v>113.33</v>
      </c>
      <c r="V1798" s="13">
        <v>43632.05</v>
      </c>
    </row>
    <row r="1799" spans="1:22" ht="15" customHeight="1" x14ac:dyDescent="0.25">
      <c r="A1799" s="5" t="s">
        <v>3581</v>
      </c>
      <c r="B1799" s="6" t="s">
        <v>3582</v>
      </c>
      <c r="C1799" s="5" t="s">
        <v>3583</v>
      </c>
      <c r="D1799" s="6"/>
      <c r="E1799" s="6" t="s">
        <v>527</v>
      </c>
      <c r="F1799" s="229">
        <v>123</v>
      </c>
      <c r="I1799" s="16">
        <v>19</v>
      </c>
      <c r="J1799" s="13">
        <v>2337</v>
      </c>
      <c r="K1799" s="16">
        <v>25</v>
      </c>
      <c r="L1799" s="13">
        <v>3075</v>
      </c>
      <c r="M1799" s="16">
        <v>25</v>
      </c>
      <c r="N1799" s="171">
        <v>3075</v>
      </c>
      <c r="O1799" s="16">
        <v>25</v>
      </c>
      <c r="P1799" s="13">
        <v>3075</v>
      </c>
      <c r="Q1799" s="16">
        <v>55</v>
      </c>
      <c r="R1799" s="13">
        <v>6765</v>
      </c>
      <c r="S1799" s="16">
        <v>71.900000000000006</v>
      </c>
      <c r="T1799" s="13">
        <v>8843.7000000000007</v>
      </c>
      <c r="U1799" s="16">
        <v>28.97</v>
      </c>
      <c r="V1799" s="13">
        <v>3563.31</v>
      </c>
    </row>
    <row r="1800" spans="1:22" ht="15" customHeight="1" x14ac:dyDescent="0.25">
      <c r="A1800" s="5" t="s">
        <v>3584</v>
      </c>
      <c r="B1800" s="6" t="s">
        <v>3585</v>
      </c>
      <c r="C1800" s="5" t="s">
        <v>3586</v>
      </c>
      <c r="D1800" s="6"/>
      <c r="E1800" s="6" t="s">
        <v>707</v>
      </c>
      <c r="F1800" s="229">
        <v>84</v>
      </c>
      <c r="I1800" s="16">
        <v>77</v>
      </c>
      <c r="J1800" s="13">
        <v>6468</v>
      </c>
      <c r="K1800" s="16">
        <v>160</v>
      </c>
      <c r="L1800" s="13">
        <v>13440</v>
      </c>
      <c r="M1800" s="16">
        <v>160</v>
      </c>
      <c r="N1800" s="171">
        <v>13440</v>
      </c>
      <c r="O1800" s="16">
        <v>121</v>
      </c>
      <c r="P1800" s="13">
        <v>10164</v>
      </c>
      <c r="Q1800" s="16">
        <v>390</v>
      </c>
      <c r="R1800" s="13">
        <v>32760</v>
      </c>
      <c r="S1800" s="16">
        <v>221.07</v>
      </c>
      <c r="T1800" s="13">
        <v>18569.88</v>
      </c>
      <c r="U1800" s="16">
        <v>107.26</v>
      </c>
      <c r="V1800" s="13">
        <v>9009.84</v>
      </c>
    </row>
    <row r="1801" spans="1:22" ht="15" customHeight="1" x14ac:dyDescent="0.25">
      <c r="A1801" s="5" t="s">
        <v>3587</v>
      </c>
      <c r="B1801" s="6" t="s">
        <v>3588</v>
      </c>
      <c r="C1801" s="5" t="s">
        <v>3589</v>
      </c>
      <c r="D1801" s="6"/>
      <c r="E1801" s="6" t="s">
        <v>527</v>
      </c>
      <c r="F1801" s="229">
        <v>11</v>
      </c>
      <c r="I1801" s="16">
        <v>19</v>
      </c>
      <c r="J1801" s="13">
        <v>209</v>
      </c>
      <c r="K1801" s="16">
        <v>30</v>
      </c>
      <c r="L1801" s="13">
        <v>330</v>
      </c>
      <c r="M1801" s="16">
        <v>30</v>
      </c>
      <c r="N1801" s="171">
        <v>330</v>
      </c>
      <c r="O1801" s="16">
        <v>20</v>
      </c>
      <c r="P1801" s="13">
        <v>220</v>
      </c>
      <c r="Q1801" s="16">
        <v>55</v>
      </c>
      <c r="R1801" s="13">
        <v>605</v>
      </c>
      <c r="S1801" s="16">
        <v>71.900000000000006</v>
      </c>
      <c r="T1801" s="13">
        <v>790.9</v>
      </c>
      <c r="U1801" s="16">
        <v>28.97</v>
      </c>
      <c r="V1801" s="13">
        <v>318.67</v>
      </c>
    </row>
    <row r="1802" spans="1:22" ht="15" customHeight="1" x14ac:dyDescent="0.25">
      <c r="A1802" s="1"/>
      <c r="B1802" s="4" t="s">
        <v>32</v>
      </c>
      <c r="C1802" s="8" t="s">
        <v>33</v>
      </c>
      <c r="I1802" s="245"/>
      <c r="J1802" s="245"/>
      <c r="K1802" s="245"/>
      <c r="L1802" s="245"/>
      <c r="M1802" s="245"/>
      <c r="N1802" s="245"/>
      <c r="O1802" s="245"/>
      <c r="P1802" s="245"/>
      <c r="Q1802" s="245"/>
      <c r="R1802" s="245"/>
      <c r="S1802" s="245"/>
      <c r="T1802" s="245"/>
      <c r="U1802" s="245"/>
      <c r="V1802" s="245"/>
    </row>
    <row r="1803" spans="1:22" ht="15" customHeight="1" x14ac:dyDescent="0.25">
      <c r="A1803" s="5" t="s">
        <v>3590</v>
      </c>
      <c r="B1803" s="6" t="s">
        <v>35</v>
      </c>
      <c r="C1803" s="5" t="s">
        <v>3591</v>
      </c>
      <c r="I1803" s="245"/>
      <c r="J1803" s="245"/>
      <c r="K1803" s="245"/>
      <c r="L1803" s="245"/>
      <c r="M1803" s="245"/>
      <c r="N1803" s="245"/>
      <c r="O1803" s="245"/>
      <c r="P1803" s="245"/>
      <c r="Q1803" s="245"/>
      <c r="R1803" s="245"/>
      <c r="S1803" s="245"/>
      <c r="T1803" s="245"/>
      <c r="U1803" s="245"/>
      <c r="V1803" s="245"/>
    </row>
    <row r="1804" spans="1:22" ht="45" customHeight="1" x14ac:dyDescent="0.25">
      <c r="A1804" s="1"/>
      <c r="B1804" s="4" t="s">
        <v>68</v>
      </c>
      <c r="C1804" s="8" t="s">
        <v>69</v>
      </c>
      <c r="D1804" s="4" t="s">
        <v>70</v>
      </c>
      <c r="E1804" s="4" t="s">
        <v>71</v>
      </c>
      <c r="F1804" s="228" t="s">
        <v>72</v>
      </c>
      <c r="I1804" s="14" t="s">
        <v>73</v>
      </c>
      <c r="J1804" s="15" t="s">
        <v>28</v>
      </c>
      <c r="K1804" s="14" t="s">
        <v>73</v>
      </c>
      <c r="L1804" s="15" t="s">
        <v>28</v>
      </c>
      <c r="M1804" s="14" t="s">
        <v>73</v>
      </c>
      <c r="N1804" s="172" t="s">
        <v>28</v>
      </c>
      <c r="O1804" s="14" t="s">
        <v>73</v>
      </c>
      <c r="P1804" s="15" t="s">
        <v>28</v>
      </c>
      <c r="Q1804" s="14" t="s">
        <v>73</v>
      </c>
      <c r="R1804" s="15" t="s">
        <v>28</v>
      </c>
      <c r="S1804" s="14" t="s">
        <v>73</v>
      </c>
      <c r="T1804" s="15" t="s">
        <v>28</v>
      </c>
      <c r="U1804" s="14" t="s">
        <v>73</v>
      </c>
      <c r="V1804" s="15" t="s">
        <v>28</v>
      </c>
    </row>
    <row r="1805" spans="1:22" ht="15" customHeight="1" x14ac:dyDescent="0.25">
      <c r="A1805" s="5" t="s">
        <v>3592</v>
      </c>
      <c r="B1805" s="6" t="s">
        <v>3593</v>
      </c>
      <c r="C1805" s="5" t="s">
        <v>3594</v>
      </c>
      <c r="D1805" s="6"/>
      <c r="E1805" s="6" t="s">
        <v>707</v>
      </c>
      <c r="F1805" s="229">
        <v>139.5</v>
      </c>
      <c r="I1805" s="16">
        <v>69</v>
      </c>
      <c r="J1805" s="13">
        <v>9625.5</v>
      </c>
      <c r="K1805" s="16">
        <v>90</v>
      </c>
      <c r="L1805" s="13">
        <v>12555</v>
      </c>
      <c r="M1805" s="16">
        <v>90</v>
      </c>
      <c r="N1805" s="171">
        <v>12555</v>
      </c>
      <c r="O1805" s="16">
        <v>70</v>
      </c>
      <c r="P1805" s="13">
        <v>9765</v>
      </c>
      <c r="Q1805" s="16">
        <v>390</v>
      </c>
      <c r="R1805" s="13">
        <v>54405</v>
      </c>
      <c r="S1805" s="16">
        <v>122.05</v>
      </c>
      <c r="T1805" s="13">
        <v>17025.974999999999</v>
      </c>
      <c r="U1805" s="16">
        <v>81.98</v>
      </c>
      <c r="V1805" s="13">
        <v>11436.21</v>
      </c>
    </row>
    <row r="1806" spans="1:22" ht="15" customHeight="1" x14ac:dyDescent="0.25">
      <c r="A1806" s="1"/>
      <c r="B1806" s="4" t="s">
        <v>32</v>
      </c>
      <c r="C1806" s="8" t="s">
        <v>33</v>
      </c>
      <c r="I1806" s="245"/>
      <c r="J1806" s="245"/>
      <c r="K1806" s="245"/>
      <c r="L1806" s="245"/>
      <c r="M1806" s="245"/>
      <c r="N1806" s="245"/>
      <c r="O1806" s="245"/>
      <c r="P1806" s="245"/>
      <c r="Q1806" s="245"/>
      <c r="R1806" s="245"/>
      <c r="S1806" s="245"/>
      <c r="T1806" s="245"/>
      <c r="U1806" s="245"/>
      <c r="V1806" s="245"/>
    </row>
    <row r="1807" spans="1:22" ht="15" customHeight="1" x14ac:dyDescent="0.25">
      <c r="A1807" s="5" t="s">
        <v>3595</v>
      </c>
      <c r="B1807" s="6" t="s">
        <v>35</v>
      </c>
      <c r="C1807" s="5" t="s">
        <v>3596</v>
      </c>
      <c r="I1807" s="245"/>
      <c r="J1807" s="245"/>
      <c r="K1807" s="245"/>
      <c r="L1807" s="245"/>
      <c r="M1807" s="245"/>
      <c r="N1807" s="245"/>
      <c r="O1807" s="245"/>
      <c r="P1807" s="245"/>
      <c r="Q1807" s="245"/>
      <c r="R1807" s="245"/>
      <c r="S1807" s="245"/>
      <c r="T1807" s="245"/>
      <c r="U1807" s="245"/>
      <c r="V1807" s="245"/>
    </row>
    <row r="1808" spans="1:22" ht="45" customHeight="1" x14ac:dyDescent="0.25">
      <c r="A1808" s="1"/>
      <c r="B1808" s="4" t="s">
        <v>68</v>
      </c>
      <c r="C1808" s="8" t="s">
        <v>69</v>
      </c>
      <c r="D1808" s="4" t="s">
        <v>70</v>
      </c>
      <c r="E1808" s="4" t="s">
        <v>71</v>
      </c>
      <c r="F1808" s="228" t="s">
        <v>72</v>
      </c>
      <c r="I1808" s="14" t="s">
        <v>73</v>
      </c>
      <c r="J1808" s="15" t="s">
        <v>28</v>
      </c>
      <c r="K1808" s="14" t="s">
        <v>73</v>
      </c>
      <c r="L1808" s="15" t="s">
        <v>28</v>
      </c>
      <c r="M1808" s="14" t="s">
        <v>73</v>
      </c>
      <c r="N1808" s="172" t="s">
        <v>28</v>
      </c>
      <c r="O1808" s="14" t="s">
        <v>73</v>
      </c>
      <c r="P1808" s="15" t="s">
        <v>28</v>
      </c>
      <c r="Q1808" s="14" t="s">
        <v>73</v>
      </c>
      <c r="R1808" s="15" t="s">
        <v>28</v>
      </c>
      <c r="S1808" s="14" t="s">
        <v>73</v>
      </c>
      <c r="T1808" s="15" t="s">
        <v>28</v>
      </c>
      <c r="U1808" s="14" t="s">
        <v>73</v>
      </c>
      <c r="V1808" s="15" t="s">
        <v>28</v>
      </c>
    </row>
    <row r="1809" spans="1:22" ht="15" customHeight="1" x14ac:dyDescent="0.25">
      <c r="A1809" s="5" t="s">
        <v>3597</v>
      </c>
      <c r="B1809" s="6" t="s">
        <v>3598</v>
      </c>
      <c r="C1809" s="5" t="s">
        <v>3599</v>
      </c>
      <c r="D1809" s="6"/>
      <c r="E1809" s="6" t="s">
        <v>707</v>
      </c>
      <c r="F1809" s="229">
        <v>101</v>
      </c>
      <c r="I1809" s="16">
        <v>57</v>
      </c>
      <c r="J1809" s="13">
        <v>5757</v>
      </c>
      <c r="K1809" s="16">
        <v>60</v>
      </c>
      <c r="L1809" s="13">
        <v>6060</v>
      </c>
      <c r="M1809" s="16">
        <v>60</v>
      </c>
      <c r="N1809" s="171">
        <v>6060</v>
      </c>
      <c r="O1809" s="16">
        <v>66</v>
      </c>
      <c r="P1809" s="13">
        <v>6666</v>
      </c>
      <c r="Q1809" s="16">
        <v>74</v>
      </c>
      <c r="R1809" s="13">
        <v>7474</v>
      </c>
      <c r="S1809" s="16">
        <v>66.900000000000006</v>
      </c>
      <c r="T1809" s="13">
        <v>6756.9</v>
      </c>
      <c r="U1809" s="16">
        <v>63.1</v>
      </c>
      <c r="V1809" s="13">
        <v>6373.1</v>
      </c>
    </row>
    <row r="1810" spans="1:22" ht="15" customHeight="1" x14ac:dyDescent="0.25">
      <c r="A1810" s="1"/>
      <c r="B1810" s="4" t="s">
        <v>32</v>
      </c>
      <c r="C1810" s="8" t="s">
        <v>33</v>
      </c>
      <c r="I1810" s="245"/>
      <c r="J1810" s="245"/>
      <c r="K1810" s="245"/>
      <c r="L1810" s="245"/>
      <c r="M1810" s="245"/>
      <c r="N1810" s="245"/>
      <c r="O1810" s="245"/>
      <c r="P1810" s="245"/>
      <c r="Q1810" s="245"/>
      <c r="R1810" s="245"/>
      <c r="S1810" s="245"/>
      <c r="T1810" s="245"/>
      <c r="U1810" s="245"/>
      <c r="V1810" s="245"/>
    </row>
    <row r="1811" spans="1:22" ht="15" customHeight="1" x14ac:dyDescent="0.25">
      <c r="A1811" s="5" t="s">
        <v>3600</v>
      </c>
      <c r="B1811" s="6" t="s">
        <v>35</v>
      </c>
      <c r="C1811" s="5" t="s">
        <v>3601</v>
      </c>
      <c r="I1811" s="245"/>
      <c r="J1811" s="245"/>
      <c r="K1811" s="245"/>
      <c r="L1811" s="245"/>
      <c r="M1811" s="245"/>
      <c r="N1811" s="245"/>
      <c r="O1811" s="245"/>
      <c r="P1811" s="245"/>
      <c r="Q1811" s="245"/>
      <c r="R1811" s="245"/>
      <c r="S1811" s="245"/>
      <c r="T1811" s="245"/>
      <c r="U1811" s="245"/>
      <c r="V1811" s="245"/>
    </row>
    <row r="1812" spans="1:22" ht="45" customHeight="1" x14ac:dyDescent="0.25">
      <c r="A1812" s="1"/>
      <c r="B1812" s="4" t="s">
        <v>68</v>
      </c>
      <c r="C1812" s="8" t="s">
        <v>69</v>
      </c>
      <c r="D1812" s="4" t="s">
        <v>70</v>
      </c>
      <c r="E1812" s="4" t="s">
        <v>71</v>
      </c>
      <c r="F1812" s="228" t="s">
        <v>72</v>
      </c>
      <c r="I1812" s="14" t="s">
        <v>73</v>
      </c>
      <c r="J1812" s="15" t="s">
        <v>28</v>
      </c>
      <c r="K1812" s="14" t="s">
        <v>73</v>
      </c>
      <c r="L1812" s="15" t="s">
        <v>28</v>
      </c>
      <c r="M1812" s="14" t="s">
        <v>73</v>
      </c>
      <c r="N1812" s="172" t="s">
        <v>28</v>
      </c>
      <c r="O1812" s="14" t="s">
        <v>73</v>
      </c>
      <c r="P1812" s="15" t="s">
        <v>28</v>
      </c>
      <c r="Q1812" s="14" t="s">
        <v>73</v>
      </c>
      <c r="R1812" s="15" t="s">
        <v>28</v>
      </c>
      <c r="S1812" s="14" t="s">
        <v>73</v>
      </c>
      <c r="T1812" s="15" t="s">
        <v>28</v>
      </c>
      <c r="U1812" s="14" t="s">
        <v>73</v>
      </c>
      <c r="V1812" s="15" t="s">
        <v>28</v>
      </c>
    </row>
    <row r="1813" spans="1:22" ht="15" customHeight="1" x14ac:dyDescent="0.25">
      <c r="A1813" s="5" t="s">
        <v>3602</v>
      </c>
      <c r="B1813" s="6" t="s">
        <v>3603</v>
      </c>
      <c r="C1813" s="5" t="s">
        <v>3604</v>
      </c>
      <c r="D1813" s="6"/>
      <c r="E1813" s="6" t="s">
        <v>527</v>
      </c>
      <c r="F1813" s="229">
        <v>36</v>
      </c>
      <c r="I1813" s="16">
        <v>135</v>
      </c>
      <c r="J1813" s="13">
        <v>4860</v>
      </c>
      <c r="K1813" s="16">
        <v>100</v>
      </c>
      <c r="L1813" s="13">
        <v>3600</v>
      </c>
      <c r="M1813" s="16">
        <v>100</v>
      </c>
      <c r="N1813" s="171">
        <v>3600</v>
      </c>
      <c r="O1813" s="16">
        <v>55</v>
      </c>
      <c r="P1813" s="13">
        <v>1980</v>
      </c>
      <c r="Q1813" s="16">
        <v>135</v>
      </c>
      <c r="R1813" s="13">
        <v>4860</v>
      </c>
      <c r="S1813" s="16">
        <v>161.33000000000001</v>
      </c>
      <c r="T1813" s="13">
        <v>5807.88</v>
      </c>
      <c r="U1813" s="16">
        <v>118.98</v>
      </c>
      <c r="V1813" s="13">
        <v>4283.28</v>
      </c>
    </row>
    <row r="1814" spans="1:22" ht="15" customHeight="1" x14ac:dyDescent="0.25">
      <c r="A1814" s="1"/>
      <c r="B1814" s="4" t="s">
        <v>32</v>
      </c>
      <c r="C1814" s="8" t="s">
        <v>33</v>
      </c>
      <c r="I1814" s="245"/>
      <c r="J1814" s="245"/>
      <c r="K1814" s="245"/>
      <c r="L1814" s="245"/>
      <c r="M1814" s="245"/>
      <c r="N1814" s="245"/>
      <c r="O1814" s="245"/>
      <c r="P1814" s="245"/>
      <c r="Q1814" s="245"/>
      <c r="R1814" s="245"/>
      <c r="S1814" s="245"/>
      <c r="T1814" s="245"/>
      <c r="U1814" s="245"/>
      <c r="V1814" s="245"/>
    </row>
    <row r="1815" spans="1:22" ht="15" customHeight="1" x14ac:dyDescent="0.25">
      <c r="A1815" s="5" t="s">
        <v>3605</v>
      </c>
      <c r="B1815" s="6" t="s">
        <v>35</v>
      </c>
      <c r="C1815" s="5" t="s">
        <v>3606</v>
      </c>
      <c r="I1815" s="245"/>
      <c r="J1815" s="245"/>
      <c r="K1815" s="245"/>
      <c r="L1815" s="245"/>
      <c r="M1815" s="245"/>
      <c r="N1815" s="245"/>
      <c r="O1815" s="245"/>
      <c r="P1815" s="245"/>
      <c r="Q1815" s="245"/>
      <c r="R1815" s="245"/>
      <c r="S1815" s="245"/>
      <c r="T1815" s="245"/>
      <c r="U1815" s="245"/>
      <c r="V1815" s="245"/>
    </row>
    <row r="1816" spans="1:22" ht="45" customHeight="1" x14ac:dyDescent="0.25">
      <c r="A1816" s="1"/>
      <c r="B1816" s="4" t="s">
        <v>68</v>
      </c>
      <c r="C1816" s="8" t="s">
        <v>69</v>
      </c>
      <c r="D1816" s="4" t="s">
        <v>70</v>
      </c>
      <c r="E1816" s="4" t="s">
        <v>71</v>
      </c>
      <c r="F1816" s="228" t="s">
        <v>72</v>
      </c>
      <c r="I1816" s="14" t="s">
        <v>73</v>
      </c>
      <c r="J1816" s="15" t="s">
        <v>28</v>
      </c>
      <c r="K1816" s="14" t="s">
        <v>73</v>
      </c>
      <c r="L1816" s="15" t="s">
        <v>28</v>
      </c>
      <c r="M1816" s="14" t="s">
        <v>73</v>
      </c>
      <c r="N1816" s="172" t="s">
        <v>28</v>
      </c>
      <c r="O1816" s="14" t="s">
        <v>73</v>
      </c>
      <c r="P1816" s="15" t="s">
        <v>28</v>
      </c>
      <c r="Q1816" s="14" t="s">
        <v>73</v>
      </c>
      <c r="R1816" s="15" t="s">
        <v>28</v>
      </c>
      <c r="S1816" s="14" t="s">
        <v>73</v>
      </c>
      <c r="T1816" s="15" t="s">
        <v>28</v>
      </c>
      <c r="U1816" s="14" t="s">
        <v>73</v>
      </c>
      <c r="V1816" s="15" t="s">
        <v>28</v>
      </c>
    </row>
    <row r="1817" spans="1:22" ht="15" customHeight="1" x14ac:dyDescent="0.25">
      <c r="A1817" s="5" t="s">
        <v>3607</v>
      </c>
      <c r="B1817" s="6" t="s">
        <v>3608</v>
      </c>
      <c r="C1817" s="5" t="s">
        <v>3609</v>
      </c>
      <c r="D1817" s="6"/>
      <c r="E1817" s="6" t="s">
        <v>707</v>
      </c>
      <c r="F1817" s="229">
        <v>1660.5</v>
      </c>
      <c r="I1817" s="16">
        <v>41</v>
      </c>
      <c r="J1817" s="13">
        <v>68080.5</v>
      </c>
      <c r="K1817" s="16">
        <v>48</v>
      </c>
      <c r="L1817" s="13">
        <v>79704</v>
      </c>
      <c r="M1817" s="16">
        <v>48</v>
      </c>
      <c r="N1817" s="171">
        <v>79704</v>
      </c>
      <c r="O1817" s="16">
        <v>42</v>
      </c>
      <c r="P1817" s="13">
        <v>69741</v>
      </c>
      <c r="Q1817" s="16">
        <v>45</v>
      </c>
      <c r="R1817" s="13">
        <v>74722.5</v>
      </c>
      <c r="S1817" s="16">
        <v>47.42</v>
      </c>
      <c r="T1817" s="13">
        <v>78740.91</v>
      </c>
      <c r="U1817" s="16">
        <v>49.57</v>
      </c>
      <c r="V1817" s="13">
        <v>82310.985000000001</v>
      </c>
    </row>
    <row r="1818" spans="1:22" ht="15" customHeight="1" x14ac:dyDescent="0.25">
      <c r="A1818" s="5" t="s">
        <v>3610</v>
      </c>
      <c r="B1818" s="6" t="s">
        <v>3611</v>
      </c>
      <c r="C1818" s="5" t="s">
        <v>3612</v>
      </c>
      <c r="D1818" s="6"/>
      <c r="E1818" s="6" t="s">
        <v>707</v>
      </c>
      <c r="F1818" s="229">
        <v>1599</v>
      </c>
      <c r="I1818" s="16">
        <v>45</v>
      </c>
      <c r="J1818" s="13">
        <v>71955</v>
      </c>
      <c r="K1818" s="16">
        <v>65</v>
      </c>
      <c r="L1818" s="13">
        <v>103935</v>
      </c>
      <c r="M1818" s="16">
        <v>65</v>
      </c>
      <c r="N1818" s="171">
        <v>103935</v>
      </c>
      <c r="O1818" s="16">
        <v>66</v>
      </c>
      <c r="P1818" s="13">
        <v>105534</v>
      </c>
      <c r="Q1818" s="16">
        <v>95</v>
      </c>
      <c r="R1818" s="13">
        <v>151905</v>
      </c>
      <c r="S1818" s="16">
        <v>83.03</v>
      </c>
      <c r="T1818" s="13">
        <v>132764.97</v>
      </c>
      <c r="U1818" s="16">
        <v>77.44</v>
      </c>
      <c r="V1818" s="13">
        <v>123826.56</v>
      </c>
    </row>
    <row r="1819" spans="1:22" ht="15" customHeight="1" x14ac:dyDescent="0.25">
      <c r="A1819" s="5" t="s">
        <v>3613</v>
      </c>
      <c r="B1819" s="6" t="s">
        <v>3614</v>
      </c>
      <c r="C1819" s="5" t="s">
        <v>3615</v>
      </c>
      <c r="D1819" s="6"/>
      <c r="E1819" s="6" t="s">
        <v>707</v>
      </c>
      <c r="F1819" s="229">
        <v>510</v>
      </c>
      <c r="I1819" s="16">
        <v>65</v>
      </c>
      <c r="J1819" s="13">
        <v>33150</v>
      </c>
      <c r="K1819" s="16">
        <v>48</v>
      </c>
      <c r="L1819" s="13">
        <v>24480</v>
      </c>
      <c r="M1819" s="16">
        <v>48</v>
      </c>
      <c r="N1819" s="171">
        <v>24480</v>
      </c>
      <c r="O1819" s="16">
        <v>46</v>
      </c>
      <c r="P1819" s="13">
        <v>23460</v>
      </c>
      <c r="Q1819" s="16">
        <v>61</v>
      </c>
      <c r="R1819" s="13">
        <v>31110</v>
      </c>
      <c r="S1819" s="16">
        <v>69.91</v>
      </c>
      <c r="T1819" s="13">
        <v>35654.1</v>
      </c>
      <c r="U1819" s="16">
        <v>72.709999999999994</v>
      </c>
      <c r="V1819" s="13">
        <v>37082.1</v>
      </c>
    </row>
    <row r="1820" spans="1:22" ht="15" customHeight="1" x14ac:dyDescent="0.25">
      <c r="A1820" s="1"/>
      <c r="B1820" s="4" t="s">
        <v>32</v>
      </c>
      <c r="C1820" s="8" t="s">
        <v>33</v>
      </c>
      <c r="I1820" s="245"/>
      <c r="J1820" s="245"/>
      <c r="K1820" s="245"/>
      <c r="L1820" s="245"/>
      <c r="M1820" s="245"/>
      <c r="N1820" s="245"/>
      <c r="O1820" s="245"/>
      <c r="P1820" s="245"/>
      <c r="Q1820" s="245"/>
      <c r="R1820" s="245"/>
      <c r="S1820" s="245"/>
      <c r="T1820" s="245"/>
      <c r="U1820" s="245"/>
      <c r="V1820" s="245"/>
    </row>
    <row r="1821" spans="1:22" ht="15" customHeight="1" x14ac:dyDescent="0.25">
      <c r="A1821" s="5" t="s">
        <v>3616</v>
      </c>
      <c r="B1821" s="6" t="s">
        <v>35</v>
      </c>
      <c r="C1821" s="5" t="s">
        <v>3617</v>
      </c>
      <c r="I1821" s="245"/>
      <c r="J1821" s="245"/>
      <c r="K1821" s="245"/>
      <c r="L1821" s="245"/>
      <c r="M1821" s="245"/>
      <c r="N1821" s="245"/>
      <c r="O1821" s="245"/>
      <c r="P1821" s="245"/>
      <c r="Q1821" s="245"/>
      <c r="R1821" s="245"/>
      <c r="S1821" s="245"/>
      <c r="T1821" s="245"/>
      <c r="U1821" s="245"/>
      <c r="V1821" s="245"/>
    </row>
    <row r="1822" spans="1:22" ht="15" customHeight="1" x14ac:dyDescent="0.25">
      <c r="A1822" s="5" t="s">
        <v>3618</v>
      </c>
      <c r="B1822" s="6" t="s">
        <v>35</v>
      </c>
      <c r="C1822" s="5" t="s">
        <v>3619</v>
      </c>
      <c r="I1822" s="245"/>
      <c r="J1822" s="245"/>
      <c r="K1822" s="245"/>
      <c r="L1822" s="245"/>
      <c r="M1822" s="245"/>
      <c r="N1822" s="245"/>
      <c r="O1822" s="245"/>
      <c r="P1822" s="245"/>
      <c r="Q1822" s="245"/>
      <c r="R1822" s="245"/>
      <c r="S1822" s="245"/>
      <c r="T1822" s="245"/>
      <c r="U1822" s="245"/>
      <c r="V1822" s="245"/>
    </row>
    <row r="1823" spans="1:22" ht="45" customHeight="1" x14ac:dyDescent="0.25">
      <c r="A1823" s="1"/>
      <c r="B1823" s="4" t="s">
        <v>68</v>
      </c>
      <c r="C1823" s="8" t="s">
        <v>69</v>
      </c>
      <c r="D1823" s="4" t="s">
        <v>70</v>
      </c>
      <c r="E1823" s="4" t="s">
        <v>71</v>
      </c>
      <c r="F1823" s="228" t="s">
        <v>72</v>
      </c>
      <c r="I1823" s="14" t="s">
        <v>73</v>
      </c>
      <c r="J1823" s="15" t="s">
        <v>28</v>
      </c>
      <c r="K1823" s="14" t="s">
        <v>73</v>
      </c>
      <c r="L1823" s="15" t="s">
        <v>28</v>
      </c>
      <c r="M1823" s="14" t="s">
        <v>73</v>
      </c>
      <c r="N1823" s="172" t="s">
        <v>28</v>
      </c>
      <c r="O1823" s="14" t="s">
        <v>73</v>
      </c>
      <c r="P1823" s="15" t="s">
        <v>28</v>
      </c>
      <c r="Q1823" s="14" t="s">
        <v>73</v>
      </c>
      <c r="R1823" s="15" t="s">
        <v>28</v>
      </c>
      <c r="S1823" s="14" t="s">
        <v>73</v>
      </c>
      <c r="T1823" s="15" t="s">
        <v>28</v>
      </c>
      <c r="U1823" s="14" t="s">
        <v>73</v>
      </c>
      <c r="V1823" s="15" t="s">
        <v>28</v>
      </c>
    </row>
    <row r="1824" spans="1:22" ht="15" customHeight="1" x14ac:dyDescent="0.25">
      <c r="A1824" s="5" t="s">
        <v>3620</v>
      </c>
      <c r="B1824" s="6" t="s">
        <v>3621</v>
      </c>
      <c r="C1824" s="5" t="s">
        <v>3622</v>
      </c>
      <c r="D1824" s="6"/>
      <c r="E1824" s="6" t="s">
        <v>707</v>
      </c>
      <c r="F1824" s="229">
        <v>508.5</v>
      </c>
      <c r="I1824" s="16">
        <v>60</v>
      </c>
      <c r="J1824" s="13">
        <v>30510</v>
      </c>
      <c r="K1824" s="16">
        <v>80</v>
      </c>
      <c r="L1824" s="13">
        <v>40680</v>
      </c>
      <c r="M1824" s="16">
        <v>80</v>
      </c>
      <c r="N1824" s="171">
        <v>40680</v>
      </c>
      <c r="O1824" s="16">
        <v>75</v>
      </c>
      <c r="P1824" s="13">
        <v>38137.5</v>
      </c>
      <c r="Q1824" s="16">
        <v>89</v>
      </c>
      <c r="R1824" s="13">
        <v>45256.5</v>
      </c>
      <c r="S1824" s="16">
        <v>117.75</v>
      </c>
      <c r="T1824" s="13">
        <v>59875.875</v>
      </c>
      <c r="U1824" s="16">
        <v>88.85</v>
      </c>
      <c r="V1824" s="13">
        <v>45180.224999999999</v>
      </c>
    </row>
    <row r="1825" spans="1:22" ht="15" customHeight="1" x14ac:dyDescent="0.25">
      <c r="A1825" s="1"/>
      <c r="B1825" s="4" t="s">
        <v>32</v>
      </c>
      <c r="C1825" s="8" t="s">
        <v>33</v>
      </c>
      <c r="I1825" s="245"/>
      <c r="J1825" s="245"/>
      <c r="K1825" s="245"/>
      <c r="L1825" s="245"/>
      <c r="M1825" s="245"/>
      <c r="N1825" s="245"/>
      <c r="O1825" s="245"/>
      <c r="P1825" s="245"/>
      <c r="Q1825" s="245"/>
      <c r="R1825" s="245"/>
      <c r="S1825" s="245"/>
      <c r="T1825" s="245"/>
      <c r="U1825" s="245"/>
      <c r="V1825" s="245"/>
    </row>
    <row r="1826" spans="1:22" ht="15" customHeight="1" x14ac:dyDescent="0.25">
      <c r="A1826" s="5" t="s">
        <v>3623</v>
      </c>
      <c r="B1826" s="6" t="s">
        <v>35</v>
      </c>
      <c r="C1826" s="5" t="s">
        <v>3624</v>
      </c>
      <c r="I1826" s="245"/>
      <c r="J1826" s="245"/>
      <c r="K1826" s="245"/>
      <c r="L1826" s="245"/>
      <c r="M1826" s="245"/>
      <c r="N1826" s="245"/>
      <c r="O1826" s="245"/>
      <c r="P1826" s="245"/>
      <c r="Q1826" s="245"/>
      <c r="R1826" s="245"/>
      <c r="S1826" s="245"/>
      <c r="T1826" s="245"/>
      <c r="U1826" s="245"/>
      <c r="V1826" s="245"/>
    </row>
    <row r="1827" spans="1:22" ht="45" customHeight="1" x14ac:dyDescent="0.25">
      <c r="A1827" s="1"/>
      <c r="B1827" s="4" t="s">
        <v>68</v>
      </c>
      <c r="C1827" s="8" t="s">
        <v>69</v>
      </c>
      <c r="D1827" s="4" t="s">
        <v>70</v>
      </c>
      <c r="E1827" s="4" t="s">
        <v>71</v>
      </c>
      <c r="F1827" s="228" t="s">
        <v>72</v>
      </c>
      <c r="I1827" s="14" t="s">
        <v>73</v>
      </c>
      <c r="J1827" s="15" t="s">
        <v>28</v>
      </c>
      <c r="K1827" s="14" t="s">
        <v>73</v>
      </c>
      <c r="L1827" s="15" t="s">
        <v>28</v>
      </c>
      <c r="M1827" s="14" t="s">
        <v>73</v>
      </c>
      <c r="N1827" s="172" t="s">
        <v>28</v>
      </c>
      <c r="O1827" s="14" t="s">
        <v>73</v>
      </c>
      <c r="P1827" s="15" t="s">
        <v>28</v>
      </c>
      <c r="Q1827" s="14" t="s">
        <v>73</v>
      </c>
      <c r="R1827" s="15" t="s">
        <v>28</v>
      </c>
      <c r="S1827" s="14" t="s">
        <v>73</v>
      </c>
      <c r="T1827" s="15" t="s">
        <v>28</v>
      </c>
      <c r="U1827" s="14" t="s">
        <v>73</v>
      </c>
      <c r="V1827" s="15" t="s">
        <v>28</v>
      </c>
    </row>
    <row r="1828" spans="1:22" ht="15" customHeight="1" x14ac:dyDescent="0.25">
      <c r="A1828" s="5" t="s">
        <v>3625</v>
      </c>
      <c r="B1828" s="6" t="s">
        <v>3626</v>
      </c>
      <c r="C1828" s="5" t="s">
        <v>3627</v>
      </c>
      <c r="D1828" s="6"/>
      <c r="E1828" s="6" t="s">
        <v>504</v>
      </c>
      <c r="F1828" s="229">
        <v>9</v>
      </c>
      <c r="I1828" s="16">
        <v>2037</v>
      </c>
      <c r="J1828" s="13">
        <v>18333</v>
      </c>
      <c r="K1828" s="16">
        <v>300</v>
      </c>
      <c r="L1828" s="13">
        <v>2700</v>
      </c>
      <c r="M1828" s="16">
        <v>300</v>
      </c>
      <c r="N1828" s="171">
        <v>2700</v>
      </c>
      <c r="O1828" s="16">
        <v>440</v>
      </c>
      <c r="P1828" s="13">
        <v>3960</v>
      </c>
      <c r="Q1828" s="16">
        <v>2063</v>
      </c>
      <c r="R1828" s="13">
        <v>18567</v>
      </c>
      <c r="S1828" s="16">
        <v>483.98</v>
      </c>
      <c r="T1828" s="13">
        <v>4355.82</v>
      </c>
      <c r="U1828" s="16">
        <v>361.92</v>
      </c>
      <c r="V1828" s="13">
        <v>3257.28</v>
      </c>
    </row>
    <row r="1829" spans="1:22" ht="15" customHeight="1" x14ac:dyDescent="0.25">
      <c r="A1829" s="5" t="s">
        <v>3628</v>
      </c>
      <c r="B1829" s="6" t="s">
        <v>3629</v>
      </c>
      <c r="C1829" s="5" t="s">
        <v>3630</v>
      </c>
      <c r="D1829" s="6"/>
      <c r="E1829" s="6" t="s">
        <v>504</v>
      </c>
      <c r="F1829" s="229">
        <v>6</v>
      </c>
      <c r="I1829" s="16">
        <v>3237</v>
      </c>
      <c r="J1829" s="13">
        <v>19422</v>
      </c>
      <c r="K1829" s="16">
        <v>600</v>
      </c>
      <c r="L1829" s="13">
        <v>3600</v>
      </c>
      <c r="M1829" s="16">
        <v>600</v>
      </c>
      <c r="N1829" s="171">
        <v>3600</v>
      </c>
      <c r="O1829" s="16">
        <v>550</v>
      </c>
      <c r="P1829" s="13">
        <v>3300</v>
      </c>
      <c r="Q1829" s="16">
        <v>2578</v>
      </c>
      <c r="R1829" s="13">
        <v>15468</v>
      </c>
      <c r="S1829" s="16">
        <v>702.3</v>
      </c>
      <c r="T1829" s="13">
        <v>4213.8</v>
      </c>
      <c r="U1829" s="16">
        <v>660.51</v>
      </c>
      <c r="V1829" s="13">
        <v>3963.06</v>
      </c>
    </row>
    <row r="1830" spans="1:22" ht="15" customHeight="1" x14ac:dyDescent="0.25">
      <c r="A1830" s="1"/>
      <c r="B1830" s="4" t="s">
        <v>32</v>
      </c>
      <c r="C1830" s="8" t="s">
        <v>33</v>
      </c>
      <c r="I1830" s="245"/>
      <c r="J1830" s="245"/>
      <c r="K1830" s="245"/>
      <c r="L1830" s="245"/>
      <c r="M1830" s="245"/>
      <c r="N1830" s="245"/>
      <c r="O1830" s="245"/>
      <c r="P1830" s="245"/>
      <c r="Q1830" s="245"/>
      <c r="R1830" s="245"/>
      <c r="S1830" s="245"/>
      <c r="T1830" s="245"/>
      <c r="U1830" s="245"/>
      <c r="V1830" s="245"/>
    </row>
    <row r="1831" spans="1:22" ht="15" customHeight="1" x14ac:dyDescent="0.25">
      <c r="A1831" s="5" t="s">
        <v>3631</v>
      </c>
      <c r="B1831" s="6" t="s">
        <v>35</v>
      </c>
      <c r="C1831" s="5" t="s">
        <v>3632</v>
      </c>
      <c r="I1831" s="245"/>
      <c r="J1831" s="245"/>
      <c r="K1831" s="245"/>
      <c r="L1831" s="245"/>
      <c r="M1831" s="245"/>
      <c r="N1831" s="245"/>
      <c r="O1831" s="245"/>
      <c r="P1831" s="245"/>
      <c r="Q1831" s="245"/>
      <c r="R1831" s="245"/>
      <c r="S1831" s="245"/>
      <c r="T1831" s="245"/>
      <c r="U1831" s="245"/>
      <c r="V1831" s="245"/>
    </row>
    <row r="1832" spans="1:22" ht="45" customHeight="1" x14ac:dyDescent="0.25">
      <c r="A1832" s="1"/>
      <c r="B1832" s="4" t="s">
        <v>68</v>
      </c>
      <c r="C1832" s="8" t="s">
        <v>69</v>
      </c>
      <c r="D1832" s="4" t="s">
        <v>70</v>
      </c>
      <c r="E1832" s="4" t="s">
        <v>71</v>
      </c>
      <c r="F1832" s="228" t="s">
        <v>72</v>
      </c>
      <c r="I1832" s="14" t="s">
        <v>73</v>
      </c>
      <c r="J1832" s="15" t="s">
        <v>28</v>
      </c>
      <c r="K1832" s="14" t="s">
        <v>73</v>
      </c>
      <c r="L1832" s="15" t="s">
        <v>28</v>
      </c>
      <c r="M1832" s="14" t="s">
        <v>73</v>
      </c>
      <c r="N1832" s="172" t="s">
        <v>28</v>
      </c>
      <c r="O1832" s="14" t="s">
        <v>73</v>
      </c>
      <c r="P1832" s="15" t="s">
        <v>28</v>
      </c>
      <c r="Q1832" s="14" t="s">
        <v>73</v>
      </c>
      <c r="R1832" s="15" t="s">
        <v>28</v>
      </c>
      <c r="S1832" s="14" t="s">
        <v>73</v>
      </c>
      <c r="T1832" s="15" t="s">
        <v>28</v>
      </c>
      <c r="U1832" s="14" t="s">
        <v>73</v>
      </c>
      <c r="V1832" s="15" t="s">
        <v>28</v>
      </c>
    </row>
    <row r="1833" spans="1:22" ht="15" customHeight="1" x14ac:dyDescent="0.25">
      <c r="A1833" s="5" t="s">
        <v>3633</v>
      </c>
      <c r="B1833" s="6" t="s">
        <v>3634</v>
      </c>
      <c r="C1833" s="5" t="s">
        <v>3635</v>
      </c>
      <c r="D1833" s="6"/>
      <c r="E1833" s="6" t="s">
        <v>707</v>
      </c>
      <c r="F1833" s="229">
        <v>383</v>
      </c>
      <c r="I1833" s="16">
        <v>73</v>
      </c>
      <c r="J1833" s="13">
        <v>27959</v>
      </c>
      <c r="K1833" s="16">
        <v>80</v>
      </c>
      <c r="L1833" s="13">
        <v>30640</v>
      </c>
      <c r="M1833" s="16">
        <v>80</v>
      </c>
      <c r="N1833" s="171">
        <v>30640</v>
      </c>
      <c r="O1833" s="16">
        <v>77</v>
      </c>
      <c r="P1833" s="13">
        <v>29491</v>
      </c>
      <c r="Q1833" s="16">
        <v>116</v>
      </c>
      <c r="R1833" s="13">
        <v>44428</v>
      </c>
      <c r="S1833" s="16">
        <v>250.05</v>
      </c>
      <c r="T1833" s="13">
        <v>95769.15</v>
      </c>
      <c r="U1833" s="16">
        <v>126.98</v>
      </c>
      <c r="V1833" s="13">
        <v>48633.34</v>
      </c>
    </row>
    <row r="1834" spans="1:22" ht="15" customHeight="1" x14ac:dyDescent="0.25">
      <c r="A1834" s="5" t="s">
        <v>3636</v>
      </c>
      <c r="B1834" s="6" t="s">
        <v>3637</v>
      </c>
      <c r="C1834" s="5" t="s">
        <v>3638</v>
      </c>
      <c r="D1834" s="6"/>
      <c r="E1834" s="6" t="s">
        <v>707</v>
      </c>
      <c r="F1834" s="229">
        <v>124.5</v>
      </c>
      <c r="I1834" s="16">
        <v>81</v>
      </c>
      <c r="J1834" s="13">
        <v>10084.5</v>
      </c>
      <c r="K1834" s="16">
        <v>85</v>
      </c>
      <c r="L1834" s="13">
        <v>10582.5</v>
      </c>
      <c r="M1834" s="16">
        <v>85</v>
      </c>
      <c r="N1834" s="171">
        <v>10582.5</v>
      </c>
      <c r="O1834" s="16">
        <v>83</v>
      </c>
      <c r="P1834" s="13">
        <v>10333.5</v>
      </c>
      <c r="Q1834" s="16">
        <v>116</v>
      </c>
      <c r="R1834" s="13">
        <v>14442</v>
      </c>
      <c r="S1834" s="16">
        <v>105.02</v>
      </c>
      <c r="T1834" s="13">
        <v>13074.99</v>
      </c>
      <c r="U1834" s="16">
        <v>134.56</v>
      </c>
      <c r="V1834" s="13">
        <v>16752.72</v>
      </c>
    </row>
    <row r="1835" spans="1:22" ht="15" customHeight="1" x14ac:dyDescent="0.25">
      <c r="A1835" s="5" t="s">
        <v>3639</v>
      </c>
      <c r="B1835" s="6" t="s">
        <v>3640</v>
      </c>
      <c r="C1835" s="5" t="s">
        <v>3641</v>
      </c>
      <c r="D1835" s="6"/>
      <c r="E1835" s="6" t="s">
        <v>707</v>
      </c>
      <c r="F1835" s="229">
        <v>1165.5</v>
      </c>
      <c r="I1835" s="16">
        <v>42</v>
      </c>
      <c r="J1835" s="13">
        <v>48951</v>
      </c>
      <c r="K1835" s="16">
        <v>60</v>
      </c>
      <c r="L1835" s="13">
        <v>69930</v>
      </c>
      <c r="M1835" s="16">
        <v>60</v>
      </c>
      <c r="N1835" s="171">
        <v>69930</v>
      </c>
      <c r="O1835" s="16">
        <v>44</v>
      </c>
      <c r="P1835" s="13">
        <v>51282</v>
      </c>
      <c r="Q1835" s="16">
        <v>45</v>
      </c>
      <c r="R1835" s="13">
        <v>52447.5</v>
      </c>
      <c r="S1835" s="16">
        <v>48.4</v>
      </c>
      <c r="T1835" s="13">
        <v>56410.2</v>
      </c>
      <c r="U1835" s="16">
        <v>49.57</v>
      </c>
      <c r="V1835" s="13">
        <v>57773.834999999999</v>
      </c>
    </row>
    <row r="1836" spans="1:22" ht="15" customHeight="1" x14ac:dyDescent="0.25">
      <c r="A1836" s="1"/>
      <c r="B1836" s="4" t="s">
        <v>32</v>
      </c>
      <c r="C1836" s="8" t="s">
        <v>33</v>
      </c>
      <c r="I1836" s="245"/>
      <c r="J1836" s="245"/>
      <c r="K1836" s="245"/>
      <c r="L1836" s="245"/>
      <c r="M1836" s="245"/>
      <c r="N1836" s="245"/>
      <c r="O1836" s="245"/>
      <c r="P1836" s="245"/>
      <c r="Q1836" s="245"/>
      <c r="R1836" s="245"/>
      <c r="S1836" s="245"/>
      <c r="T1836" s="245"/>
      <c r="U1836" s="245"/>
      <c r="V1836" s="245"/>
    </row>
    <row r="1837" spans="1:22" ht="15" customHeight="1" x14ac:dyDescent="0.25">
      <c r="A1837" s="5" t="s">
        <v>3642</v>
      </c>
      <c r="B1837" s="6" t="s">
        <v>35</v>
      </c>
      <c r="C1837" s="5" t="s">
        <v>486</v>
      </c>
      <c r="I1837" s="245"/>
      <c r="J1837" s="245"/>
      <c r="K1837" s="245"/>
      <c r="L1837" s="245"/>
      <c r="M1837" s="245"/>
      <c r="N1837" s="245"/>
      <c r="O1837" s="245"/>
      <c r="P1837" s="245"/>
      <c r="Q1837" s="245"/>
      <c r="R1837" s="245"/>
      <c r="S1837" s="245"/>
      <c r="T1837" s="245"/>
      <c r="U1837" s="245"/>
      <c r="V1837" s="245"/>
    </row>
    <row r="1838" spans="1:22" ht="45" customHeight="1" x14ac:dyDescent="0.25">
      <c r="A1838" s="1"/>
      <c r="B1838" s="4" t="s">
        <v>68</v>
      </c>
      <c r="C1838" s="8" t="s">
        <v>69</v>
      </c>
      <c r="D1838" s="4" t="s">
        <v>70</v>
      </c>
      <c r="E1838" s="4" t="s">
        <v>71</v>
      </c>
      <c r="F1838" s="228" t="s">
        <v>72</v>
      </c>
      <c r="I1838" s="14" t="s">
        <v>73</v>
      </c>
      <c r="J1838" s="15" t="s">
        <v>28</v>
      </c>
      <c r="K1838" s="14" t="s">
        <v>73</v>
      </c>
      <c r="L1838" s="15" t="s">
        <v>28</v>
      </c>
      <c r="M1838" s="14" t="s">
        <v>73</v>
      </c>
      <c r="N1838" s="172" t="s">
        <v>28</v>
      </c>
      <c r="O1838" s="14" t="s">
        <v>73</v>
      </c>
      <c r="P1838" s="15" t="s">
        <v>28</v>
      </c>
      <c r="Q1838" s="14" t="s">
        <v>73</v>
      </c>
      <c r="R1838" s="15" t="s">
        <v>28</v>
      </c>
      <c r="S1838" s="14" t="s">
        <v>73</v>
      </c>
      <c r="T1838" s="15" t="s">
        <v>28</v>
      </c>
      <c r="U1838" s="14" t="s">
        <v>73</v>
      </c>
      <c r="V1838" s="15" t="s">
        <v>28</v>
      </c>
    </row>
    <row r="1839" spans="1:22" ht="15" customHeight="1" x14ac:dyDescent="0.25">
      <c r="A1839" s="5" t="s">
        <v>3643</v>
      </c>
      <c r="B1839" s="6" t="s">
        <v>3644</v>
      </c>
      <c r="C1839" s="5" t="s">
        <v>624</v>
      </c>
      <c r="D1839" s="6"/>
      <c r="E1839" s="6" t="s">
        <v>275</v>
      </c>
      <c r="F1839" s="229">
        <v>1</v>
      </c>
      <c r="I1839" s="16">
        <v>0</v>
      </c>
      <c r="J1839" s="13">
        <v>0</v>
      </c>
      <c r="K1839" s="16">
        <v>0</v>
      </c>
      <c r="L1839" s="13">
        <v>0</v>
      </c>
      <c r="M1839" s="16">
        <v>0</v>
      </c>
      <c r="N1839" s="171">
        <v>0</v>
      </c>
      <c r="O1839" s="16">
        <v>0</v>
      </c>
      <c r="P1839" s="13">
        <v>0</v>
      </c>
      <c r="Q1839" s="16">
        <v>0</v>
      </c>
      <c r="R1839" s="13">
        <v>0</v>
      </c>
      <c r="S1839" s="16">
        <v>0</v>
      </c>
      <c r="T1839" s="13">
        <v>0</v>
      </c>
      <c r="U1839" s="16">
        <v>121296.8</v>
      </c>
      <c r="V1839" s="13">
        <v>121296.8</v>
      </c>
    </row>
    <row r="1840" spans="1:22" ht="15" customHeight="1" x14ac:dyDescent="0.25">
      <c r="A1840" s="1"/>
      <c r="B1840" s="4" t="s">
        <v>32</v>
      </c>
      <c r="C1840" s="8" t="s">
        <v>33</v>
      </c>
      <c r="I1840" s="245"/>
      <c r="J1840" s="245"/>
      <c r="K1840" s="245"/>
      <c r="L1840" s="245"/>
      <c r="M1840" s="245"/>
      <c r="N1840" s="245"/>
      <c r="O1840" s="245"/>
      <c r="P1840" s="245"/>
      <c r="Q1840" s="245"/>
      <c r="R1840" s="245"/>
      <c r="S1840" s="245"/>
      <c r="T1840" s="245"/>
      <c r="U1840" s="245"/>
      <c r="V1840" s="245"/>
    </row>
    <row r="1841" spans="1:22" ht="15" customHeight="1" x14ac:dyDescent="0.25">
      <c r="A1841" s="5" t="s">
        <v>3645</v>
      </c>
      <c r="B1841" s="6" t="s">
        <v>35</v>
      </c>
      <c r="C1841" s="5" t="s">
        <v>491</v>
      </c>
      <c r="I1841" s="245"/>
      <c r="J1841" s="245"/>
      <c r="K1841" s="245"/>
      <c r="L1841" s="245"/>
      <c r="M1841" s="245"/>
      <c r="N1841" s="245"/>
      <c r="O1841" s="245"/>
      <c r="P1841" s="245"/>
      <c r="Q1841" s="245"/>
      <c r="R1841" s="245"/>
      <c r="S1841" s="245"/>
      <c r="T1841" s="245"/>
      <c r="U1841" s="245"/>
      <c r="V1841" s="245"/>
    </row>
    <row r="1842" spans="1:22" x14ac:dyDescent="0.25">
      <c r="A1842" s="246" t="s">
        <v>3646</v>
      </c>
      <c r="B1842" s="246"/>
      <c r="C1842" s="246"/>
      <c r="D1842" s="247"/>
      <c r="E1842" s="247"/>
      <c r="F1842" s="246"/>
      <c r="I1842" s="12" t="s">
        <v>3647</v>
      </c>
      <c r="J1842" s="13">
        <v>1023225</v>
      </c>
      <c r="K1842" s="12" t="s">
        <v>3647</v>
      </c>
      <c r="L1842" s="13">
        <v>1281539</v>
      </c>
      <c r="M1842" s="12" t="s">
        <v>3647</v>
      </c>
      <c r="N1842" s="171">
        <v>1281539</v>
      </c>
      <c r="O1842" s="12" t="s">
        <v>3647</v>
      </c>
      <c r="P1842" s="13">
        <v>1085464.2</v>
      </c>
      <c r="Q1842" s="12" t="s">
        <v>3647</v>
      </c>
      <c r="R1842" s="13">
        <v>1091466</v>
      </c>
      <c r="S1842" s="12" t="s">
        <v>3647</v>
      </c>
      <c r="T1842" s="13">
        <v>1064609.43</v>
      </c>
      <c r="U1842" s="12" t="s">
        <v>3647</v>
      </c>
      <c r="V1842" s="13">
        <v>2180748.8199999998</v>
      </c>
    </row>
    <row r="1843" spans="1:22" ht="15" customHeight="1" x14ac:dyDescent="0.25">
      <c r="A1843" s="1"/>
      <c r="B1843" s="4" t="s">
        <v>32</v>
      </c>
      <c r="C1843" s="8" t="s">
        <v>33</v>
      </c>
      <c r="I1843" s="245"/>
      <c r="J1843" s="245"/>
      <c r="K1843" s="245"/>
      <c r="L1843" s="245"/>
      <c r="M1843" s="245"/>
      <c r="N1843" s="245"/>
      <c r="O1843" s="245"/>
      <c r="P1843" s="245"/>
      <c r="Q1843" s="245"/>
      <c r="R1843" s="245"/>
      <c r="S1843" s="245"/>
      <c r="T1843" s="245"/>
      <c r="U1843" s="245"/>
      <c r="V1843" s="245"/>
    </row>
    <row r="1844" spans="1:22" ht="15" customHeight="1" x14ac:dyDescent="0.25">
      <c r="A1844" s="5" t="s">
        <v>3648</v>
      </c>
      <c r="B1844" s="6" t="s">
        <v>35</v>
      </c>
      <c r="C1844" s="5" t="s">
        <v>3114</v>
      </c>
      <c r="I1844" s="245"/>
      <c r="J1844" s="245"/>
      <c r="K1844" s="245"/>
      <c r="L1844" s="245"/>
      <c r="M1844" s="245"/>
      <c r="N1844" s="245"/>
      <c r="O1844" s="245"/>
      <c r="P1844" s="245"/>
      <c r="Q1844" s="245"/>
      <c r="R1844" s="245"/>
      <c r="S1844" s="245"/>
      <c r="T1844" s="245"/>
      <c r="U1844" s="245"/>
      <c r="V1844" s="245"/>
    </row>
    <row r="1845" spans="1:22" ht="15" customHeight="1" x14ac:dyDescent="0.25">
      <c r="A1845" s="5" t="s">
        <v>3649</v>
      </c>
      <c r="B1845" s="6" t="s">
        <v>35</v>
      </c>
      <c r="C1845" s="5" t="s">
        <v>3650</v>
      </c>
      <c r="I1845" s="245"/>
      <c r="J1845" s="245"/>
      <c r="K1845" s="245"/>
      <c r="L1845" s="245"/>
      <c r="M1845" s="245"/>
      <c r="N1845" s="245"/>
      <c r="O1845" s="245"/>
      <c r="P1845" s="245"/>
      <c r="Q1845" s="245"/>
      <c r="R1845" s="245"/>
      <c r="S1845" s="245"/>
      <c r="T1845" s="245"/>
      <c r="U1845" s="245"/>
      <c r="V1845" s="245"/>
    </row>
    <row r="1846" spans="1:22" ht="15" customHeight="1" x14ac:dyDescent="0.25">
      <c r="A1846" s="5" t="s">
        <v>3651</v>
      </c>
      <c r="B1846" s="6" t="s">
        <v>35</v>
      </c>
      <c r="C1846" s="5" t="s">
        <v>3652</v>
      </c>
      <c r="I1846" s="245"/>
      <c r="J1846" s="245"/>
      <c r="K1846" s="245"/>
      <c r="L1846" s="245"/>
      <c r="M1846" s="245"/>
      <c r="N1846" s="245"/>
      <c r="O1846" s="245"/>
      <c r="P1846" s="245"/>
      <c r="Q1846" s="245"/>
      <c r="R1846" s="245"/>
      <c r="S1846" s="245"/>
      <c r="T1846" s="245"/>
      <c r="U1846" s="245"/>
      <c r="V1846" s="245"/>
    </row>
    <row r="1847" spans="1:22" ht="45" customHeight="1" x14ac:dyDescent="0.25">
      <c r="A1847" s="1"/>
      <c r="B1847" s="4" t="s">
        <v>68</v>
      </c>
      <c r="C1847" s="8" t="s">
        <v>69</v>
      </c>
      <c r="D1847" s="4" t="s">
        <v>70</v>
      </c>
      <c r="E1847" s="4" t="s">
        <v>71</v>
      </c>
      <c r="F1847" s="228" t="s">
        <v>72</v>
      </c>
      <c r="I1847" s="14" t="s">
        <v>73</v>
      </c>
      <c r="J1847" s="15" t="s">
        <v>28</v>
      </c>
      <c r="K1847" s="14" t="s">
        <v>73</v>
      </c>
      <c r="L1847" s="15" t="s">
        <v>28</v>
      </c>
      <c r="M1847" s="14" t="s">
        <v>73</v>
      </c>
      <c r="N1847" s="172" t="s">
        <v>28</v>
      </c>
      <c r="O1847" s="14" t="s">
        <v>73</v>
      </c>
      <c r="P1847" s="15" t="s">
        <v>28</v>
      </c>
      <c r="Q1847" s="14" t="s">
        <v>73</v>
      </c>
      <c r="R1847" s="15" t="s">
        <v>28</v>
      </c>
      <c r="S1847" s="14" t="s">
        <v>73</v>
      </c>
      <c r="T1847" s="15" t="s">
        <v>28</v>
      </c>
      <c r="U1847" s="14" t="s">
        <v>73</v>
      </c>
      <c r="V1847" s="15" t="s">
        <v>28</v>
      </c>
    </row>
    <row r="1848" spans="1:22" ht="15" customHeight="1" x14ac:dyDescent="0.25">
      <c r="A1848" s="5" t="s">
        <v>3653</v>
      </c>
      <c r="B1848" s="6" t="s">
        <v>3654</v>
      </c>
      <c r="C1848" s="5" t="s">
        <v>3655</v>
      </c>
      <c r="D1848" s="6"/>
      <c r="E1848" s="6" t="s">
        <v>447</v>
      </c>
      <c r="F1848" s="229">
        <v>1</v>
      </c>
      <c r="I1848" s="16">
        <v>0</v>
      </c>
      <c r="J1848" s="13">
        <v>0</v>
      </c>
      <c r="K1848" s="16">
        <v>106040</v>
      </c>
      <c r="L1848" s="13">
        <v>106040</v>
      </c>
      <c r="M1848" s="16">
        <v>106040</v>
      </c>
      <c r="N1848" s="171">
        <v>106040</v>
      </c>
      <c r="O1848" s="16">
        <v>30000</v>
      </c>
      <c r="P1848" s="13">
        <v>30000</v>
      </c>
      <c r="Q1848" s="16">
        <v>78529</v>
      </c>
      <c r="R1848" s="13">
        <v>78529</v>
      </c>
      <c r="S1848" s="16">
        <v>0</v>
      </c>
      <c r="T1848" s="13">
        <v>0</v>
      </c>
      <c r="U1848" s="16">
        <v>0</v>
      </c>
      <c r="V1848" s="13">
        <v>0</v>
      </c>
    </row>
    <row r="1849" spans="1:22" ht="15" customHeight="1" x14ac:dyDescent="0.25">
      <c r="A1849" s="1"/>
      <c r="B1849" s="4" t="s">
        <v>32</v>
      </c>
      <c r="C1849" s="8" t="s">
        <v>33</v>
      </c>
      <c r="I1849" s="245"/>
      <c r="J1849" s="245"/>
      <c r="K1849" s="245"/>
      <c r="L1849" s="245"/>
      <c r="M1849" s="245"/>
      <c r="N1849" s="245"/>
      <c r="O1849" s="245"/>
      <c r="P1849" s="245"/>
      <c r="Q1849" s="245"/>
      <c r="R1849" s="245"/>
      <c r="S1849" s="245"/>
      <c r="T1849" s="245"/>
      <c r="U1849" s="245"/>
      <c r="V1849" s="245"/>
    </row>
    <row r="1850" spans="1:22" ht="15" customHeight="1" x14ac:dyDescent="0.25">
      <c r="A1850" s="5" t="s">
        <v>3656</v>
      </c>
      <c r="B1850" s="6" t="s">
        <v>35</v>
      </c>
      <c r="C1850" s="5" t="s">
        <v>3657</v>
      </c>
      <c r="I1850" s="245"/>
      <c r="J1850" s="245"/>
      <c r="K1850" s="245"/>
      <c r="L1850" s="245"/>
      <c r="M1850" s="245"/>
      <c r="N1850" s="245"/>
      <c r="O1850" s="245"/>
      <c r="P1850" s="245"/>
      <c r="Q1850" s="245"/>
      <c r="R1850" s="245"/>
      <c r="S1850" s="245"/>
      <c r="T1850" s="245"/>
      <c r="U1850" s="245"/>
      <c r="V1850" s="245"/>
    </row>
    <row r="1851" spans="1:22" ht="45" customHeight="1" x14ac:dyDescent="0.25">
      <c r="A1851" s="1"/>
      <c r="B1851" s="4" t="s">
        <v>68</v>
      </c>
      <c r="C1851" s="8" t="s">
        <v>69</v>
      </c>
      <c r="D1851" s="4" t="s">
        <v>70</v>
      </c>
      <c r="E1851" s="4" t="s">
        <v>71</v>
      </c>
      <c r="F1851" s="228" t="s">
        <v>72</v>
      </c>
      <c r="I1851" s="14" t="s">
        <v>73</v>
      </c>
      <c r="J1851" s="15" t="s">
        <v>28</v>
      </c>
      <c r="K1851" s="14" t="s">
        <v>73</v>
      </c>
      <c r="L1851" s="15" t="s">
        <v>28</v>
      </c>
      <c r="M1851" s="14" t="s">
        <v>73</v>
      </c>
      <c r="N1851" s="172" t="s">
        <v>28</v>
      </c>
      <c r="O1851" s="14" t="s">
        <v>73</v>
      </c>
      <c r="P1851" s="15" t="s">
        <v>28</v>
      </c>
      <c r="Q1851" s="14" t="s">
        <v>73</v>
      </c>
      <c r="R1851" s="15" t="s">
        <v>28</v>
      </c>
      <c r="S1851" s="14" t="s">
        <v>73</v>
      </c>
      <c r="T1851" s="15" t="s">
        <v>28</v>
      </c>
      <c r="U1851" s="14" t="s">
        <v>73</v>
      </c>
      <c r="V1851" s="15" t="s">
        <v>28</v>
      </c>
    </row>
    <row r="1852" spans="1:22" ht="15" customHeight="1" x14ac:dyDescent="0.25">
      <c r="A1852" s="5" t="s">
        <v>3658</v>
      </c>
      <c r="B1852" s="6" t="s">
        <v>3659</v>
      </c>
      <c r="C1852" s="5" t="s">
        <v>3660</v>
      </c>
      <c r="D1852" s="6"/>
      <c r="E1852" s="6" t="s">
        <v>504</v>
      </c>
      <c r="F1852" s="229">
        <v>3</v>
      </c>
      <c r="I1852" s="16">
        <v>341075</v>
      </c>
      <c r="J1852" s="13">
        <v>1023225</v>
      </c>
      <c r="K1852" s="16">
        <v>16500</v>
      </c>
      <c r="L1852" s="13">
        <v>49500</v>
      </c>
      <c r="M1852" s="16">
        <v>16500</v>
      </c>
      <c r="N1852" s="171">
        <v>49500</v>
      </c>
      <c r="O1852" s="16">
        <v>30000</v>
      </c>
      <c r="P1852" s="13">
        <v>90000</v>
      </c>
      <c r="Q1852" s="16">
        <v>7529</v>
      </c>
      <c r="R1852" s="13">
        <v>22587</v>
      </c>
      <c r="S1852" s="16">
        <v>11109.5</v>
      </c>
      <c r="T1852" s="13">
        <v>33328.5</v>
      </c>
      <c r="U1852" s="16">
        <v>0</v>
      </c>
      <c r="V1852" s="13">
        <v>0</v>
      </c>
    </row>
    <row r="1853" spans="1:22" ht="15" customHeight="1" x14ac:dyDescent="0.25">
      <c r="A1853" s="1"/>
      <c r="B1853" s="4" t="s">
        <v>32</v>
      </c>
      <c r="C1853" s="8" t="s">
        <v>33</v>
      </c>
      <c r="I1853" s="245"/>
      <c r="J1853" s="245"/>
      <c r="K1853" s="245"/>
      <c r="L1853" s="245"/>
      <c r="M1853" s="245"/>
      <c r="N1853" s="245"/>
      <c r="O1853" s="245"/>
      <c r="P1853" s="245"/>
      <c r="Q1853" s="245"/>
      <c r="R1853" s="245"/>
      <c r="S1853" s="245"/>
      <c r="T1853" s="245"/>
      <c r="U1853" s="245"/>
      <c r="V1853" s="245"/>
    </row>
    <row r="1854" spans="1:22" ht="15" customHeight="1" x14ac:dyDescent="0.25">
      <c r="A1854" s="5" t="s">
        <v>3661</v>
      </c>
      <c r="B1854" s="6" t="s">
        <v>35</v>
      </c>
      <c r="C1854" s="5" t="s">
        <v>3662</v>
      </c>
      <c r="I1854" s="245"/>
      <c r="J1854" s="245"/>
      <c r="K1854" s="245"/>
      <c r="L1854" s="245"/>
      <c r="M1854" s="245"/>
      <c r="N1854" s="245"/>
      <c r="O1854" s="245"/>
      <c r="P1854" s="245"/>
      <c r="Q1854" s="245"/>
      <c r="R1854" s="245"/>
      <c r="S1854" s="245"/>
      <c r="T1854" s="245"/>
      <c r="U1854" s="245"/>
      <c r="V1854" s="245"/>
    </row>
    <row r="1855" spans="1:22" ht="15" customHeight="1" x14ac:dyDescent="0.25">
      <c r="A1855" s="5" t="s">
        <v>3663</v>
      </c>
      <c r="B1855" s="6" t="s">
        <v>35</v>
      </c>
      <c r="C1855" s="5" t="s">
        <v>3664</v>
      </c>
      <c r="I1855" s="245"/>
      <c r="J1855" s="245"/>
      <c r="K1855" s="245"/>
      <c r="L1855" s="245"/>
      <c r="M1855" s="245"/>
      <c r="N1855" s="245"/>
      <c r="O1855" s="245"/>
      <c r="P1855" s="245"/>
      <c r="Q1855" s="245"/>
      <c r="R1855" s="245"/>
      <c r="S1855" s="245"/>
      <c r="T1855" s="245"/>
      <c r="U1855" s="245"/>
      <c r="V1855" s="245"/>
    </row>
    <row r="1856" spans="1:22" ht="45" customHeight="1" x14ac:dyDescent="0.25">
      <c r="A1856" s="1"/>
      <c r="B1856" s="4" t="s">
        <v>68</v>
      </c>
      <c r="C1856" s="8" t="s">
        <v>69</v>
      </c>
      <c r="D1856" s="4" t="s">
        <v>70</v>
      </c>
      <c r="E1856" s="4" t="s">
        <v>71</v>
      </c>
      <c r="F1856" s="228" t="s">
        <v>72</v>
      </c>
      <c r="I1856" s="14" t="s">
        <v>73</v>
      </c>
      <c r="J1856" s="15" t="s">
        <v>28</v>
      </c>
      <c r="K1856" s="14" t="s">
        <v>73</v>
      </c>
      <c r="L1856" s="15" t="s">
        <v>28</v>
      </c>
      <c r="M1856" s="14" t="s">
        <v>73</v>
      </c>
      <c r="N1856" s="172" t="s">
        <v>28</v>
      </c>
      <c r="O1856" s="14" t="s">
        <v>73</v>
      </c>
      <c r="P1856" s="15" t="s">
        <v>28</v>
      </c>
      <c r="Q1856" s="14" t="s">
        <v>73</v>
      </c>
      <c r="R1856" s="15" t="s">
        <v>28</v>
      </c>
      <c r="S1856" s="14" t="s">
        <v>73</v>
      </c>
      <c r="T1856" s="15" t="s">
        <v>28</v>
      </c>
      <c r="U1856" s="14" t="s">
        <v>73</v>
      </c>
      <c r="V1856" s="15" t="s">
        <v>28</v>
      </c>
    </row>
    <row r="1857" spans="1:22" ht="15" customHeight="1" x14ac:dyDescent="0.25">
      <c r="A1857" s="5" t="s">
        <v>3665</v>
      </c>
      <c r="B1857" s="6" t="s">
        <v>3666</v>
      </c>
      <c r="C1857" s="5" t="s">
        <v>3667</v>
      </c>
      <c r="D1857" s="6"/>
      <c r="E1857" s="6" t="s">
        <v>504</v>
      </c>
      <c r="F1857" s="229">
        <v>3</v>
      </c>
      <c r="I1857" s="16">
        <v>0</v>
      </c>
      <c r="J1857" s="13">
        <v>0</v>
      </c>
      <c r="K1857" s="16">
        <v>2210</v>
      </c>
      <c r="L1857" s="13">
        <v>6630</v>
      </c>
      <c r="M1857" s="16">
        <v>2210</v>
      </c>
      <c r="N1857" s="171">
        <v>6630</v>
      </c>
      <c r="O1857" s="16">
        <v>2750</v>
      </c>
      <c r="P1857" s="13">
        <v>8250</v>
      </c>
      <c r="Q1857" s="16">
        <v>2118</v>
      </c>
      <c r="R1857" s="13">
        <v>6354</v>
      </c>
      <c r="S1857" s="16">
        <v>1817.17</v>
      </c>
      <c r="T1857" s="13">
        <v>5451.51</v>
      </c>
      <c r="U1857" s="16">
        <v>0</v>
      </c>
      <c r="V1857" s="13">
        <v>0</v>
      </c>
    </row>
    <row r="1858" spans="1:22" ht="15" customHeight="1" x14ac:dyDescent="0.25">
      <c r="A1858" s="5" t="s">
        <v>3668</v>
      </c>
      <c r="B1858" s="6" t="s">
        <v>3669</v>
      </c>
      <c r="C1858" s="5" t="s">
        <v>3670</v>
      </c>
      <c r="D1858" s="6"/>
      <c r="E1858" s="6" t="s">
        <v>504</v>
      </c>
      <c r="F1858" s="229">
        <v>3</v>
      </c>
      <c r="I1858" s="16">
        <v>0</v>
      </c>
      <c r="J1858" s="13">
        <v>0</v>
      </c>
      <c r="K1858" s="16">
        <v>1700</v>
      </c>
      <c r="L1858" s="13">
        <v>5100</v>
      </c>
      <c r="M1858" s="16">
        <v>1700</v>
      </c>
      <c r="N1858" s="171">
        <v>5100</v>
      </c>
      <c r="O1858" s="16">
        <v>2650</v>
      </c>
      <c r="P1858" s="13">
        <v>7950</v>
      </c>
      <c r="Q1858" s="16">
        <v>2118</v>
      </c>
      <c r="R1858" s="13">
        <v>6354</v>
      </c>
      <c r="S1858" s="16">
        <v>1817.17</v>
      </c>
      <c r="T1858" s="13">
        <v>5451.51</v>
      </c>
      <c r="U1858" s="16">
        <v>0</v>
      </c>
      <c r="V1858" s="13">
        <v>0</v>
      </c>
    </row>
    <row r="1859" spans="1:22" ht="15" customHeight="1" x14ac:dyDescent="0.25">
      <c r="A1859" s="5" t="s">
        <v>3671</v>
      </c>
      <c r="B1859" s="6" t="s">
        <v>3672</v>
      </c>
      <c r="C1859" s="5" t="s">
        <v>3673</v>
      </c>
      <c r="D1859" s="6"/>
      <c r="E1859" s="6" t="s">
        <v>504</v>
      </c>
      <c r="F1859" s="229">
        <v>3</v>
      </c>
      <c r="I1859" s="16">
        <v>0</v>
      </c>
      <c r="J1859" s="13">
        <v>0</v>
      </c>
      <c r="K1859" s="16">
        <v>2873</v>
      </c>
      <c r="L1859" s="13">
        <v>8619</v>
      </c>
      <c r="M1859" s="16">
        <v>2873</v>
      </c>
      <c r="N1859" s="171">
        <v>8619</v>
      </c>
      <c r="O1859" s="16">
        <v>1800</v>
      </c>
      <c r="P1859" s="13">
        <v>5400</v>
      </c>
      <c r="Q1859" s="16">
        <v>1294</v>
      </c>
      <c r="R1859" s="13">
        <v>3882</v>
      </c>
      <c r="S1859" s="16">
        <v>1238.98</v>
      </c>
      <c r="T1859" s="13">
        <v>3716.94</v>
      </c>
      <c r="U1859" s="16">
        <v>0</v>
      </c>
      <c r="V1859" s="13">
        <v>0</v>
      </c>
    </row>
    <row r="1860" spans="1:22" ht="15" customHeight="1" x14ac:dyDescent="0.25">
      <c r="A1860" s="5" t="s">
        <v>3674</v>
      </c>
      <c r="B1860" s="6" t="s">
        <v>3675</v>
      </c>
      <c r="C1860" s="5" t="s">
        <v>3676</v>
      </c>
      <c r="D1860" s="6"/>
      <c r="E1860" s="6" t="s">
        <v>504</v>
      </c>
      <c r="F1860" s="229">
        <v>3</v>
      </c>
      <c r="I1860" s="16">
        <v>0</v>
      </c>
      <c r="J1860" s="13">
        <v>0</v>
      </c>
      <c r="K1860" s="16">
        <v>800</v>
      </c>
      <c r="L1860" s="13">
        <v>2400</v>
      </c>
      <c r="M1860" s="16">
        <v>800</v>
      </c>
      <c r="N1860" s="171">
        <v>2400</v>
      </c>
      <c r="O1860" s="16">
        <v>3700</v>
      </c>
      <c r="P1860" s="13">
        <v>11100</v>
      </c>
      <c r="Q1860" s="16">
        <v>2353</v>
      </c>
      <c r="R1860" s="13">
        <v>7059</v>
      </c>
      <c r="S1860" s="16">
        <v>1238.98</v>
      </c>
      <c r="T1860" s="13">
        <v>3716.94</v>
      </c>
      <c r="U1860" s="16">
        <v>0</v>
      </c>
      <c r="V1860" s="13">
        <v>0</v>
      </c>
    </row>
    <row r="1861" spans="1:22" ht="15" customHeight="1" x14ac:dyDescent="0.25">
      <c r="A1861" s="1"/>
      <c r="B1861" s="4" t="s">
        <v>32</v>
      </c>
      <c r="C1861" s="8" t="s">
        <v>33</v>
      </c>
      <c r="I1861" s="245"/>
      <c r="J1861" s="245"/>
      <c r="K1861" s="245"/>
      <c r="L1861" s="245"/>
      <c r="M1861" s="245"/>
      <c r="N1861" s="245"/>
      <c r="O1861" s="245"/>
      <c r="P1861" s="245"/>
      <c r="Q1861" s="245"/>
      <c r="R1861" s="245"/>
      <c r="S1861" s="245"/>
      <c r="T1861" s="245"/>
      <c r="U1861" s="245"/>
      <c r="V1861" s="245"/>
    </row>
    <row r="1862" spans="1:22" ht="15" customHeight="1" x14ac:dyDescent="0.25">
      <c r="A1862" s="5" t="s">
        <v>3677</v>
      </c>
      <c r="B1862" s="6" t="s">
        <v>35</v>
      </c>
      <c r="C1862" s="5" t="s">
        <v>3678</v>
      </c>
      <c r="I1862" s="245"/>
      <c r="J1862" s="245"/>
      <c r="K1862" s="245"/>
      <c r="L1862" s="245"/>
      <c r="M1862" s="245"/>
      <c r="N1862" s="245"/>
      <c r="O1862" s="245"/>
      <c r="P1862" s="245"/>
      <c r="Q1862" s="245"/>
      <c r="R1862" s="245"/>
      <c r="S1862" s="245"/>
      <c r="T1862" s="245"/>
      <c r="U1862" s="245"/>
      <c r="V1862" s="245"/>
    </row>
    <row r="1863" spans="1:22" ht="15" customHeight="1" x14ac:dyDescent="0.25">
      <c r="A1863" s="5" t="s">
        <v>3679</v>
      </c>
      <c r="B1863" s="6" t="s">
        <v>35</v>
      </c>
      <c r="C1863" s="5" t="s">
        <v>3680</v>
      </c>
      <c r="I1863" s="245"/>
      <c r="J1863" s="245"/>
      <c r="K1863" s="245"/>
      <c r="L1863" s="245"/>
      <c r="M1863" s="245"/>
      <c r="N1863" s="245"/>
      <c r="O1863" s="245"/>
      <c r="P1863" s="245"/>
      <c r="Q1863" s="245"/>
      <c r="R1863" s="245"/>
      <c r="S1863" s="245"/>
      <c r="T1863" s="245"/>
      <c r="U1863" s="245"/>
      <c r="V1863" s="245"/>
    </row>
    <row r="1864" spans="1:22" ht="45" customHeight="1" x14ac:dyDescent="0.25">
      <c r="A1864" s="1"/>
      <c r="B1864" s="4" t="s">
        <v>68</v>
      </c>
      <c r="C1864" s="8" t="s">
        <v>69</v>
      </c>
      <c r="D1864" s="4" t="s">
        <v>70</v>
      </c>
      <c r="E1864" s="4" t="s">
        <v>71</v>
      </c>
      <c r="F1864" s="228" t="s">
        <v>72</v>
      </c>
      <c r="I1864" s="14" t="s">
        <v>73</v>
      </c>
      <c r="J1864" s="15" t="s">
        <v>28</v>
      </c>
      <c r="K1864" s="14" t="s">
        <v>73</v>
      </c>
      <c r="L1864" s="15" t="s">
        <v>28</v>
      </c>
      <c r="M1864" s="14" t="s">
        <v>73</v>
      </c>
      <c r="N1864" s="172" t="s">
        <v>28</v>
      </c>
      <c r="O1864" s="14" t="s">
        <v>73</v>
      </c>
      <c r="P1864" s="15" t="s">
        <v>28</v>
      </c>
      <c r="Q1864" s="14" t="s">
        <v>73</v>
      </c>
      <c r="R1864" s="15" t="s">
        <v>28</v>
      </c>
      <c r="S1864" s="14" t="s">
        <v>73</v>
      </c>
      <c r="T1864" s="15" t="s">
        <v>28</v>
      </c>
      <c r="U1864" s="14" t="s">
        <v>73</v>
      </c>
      <c r="V1864" s="15" t="s">
        <v>28</v>
      </c>
    </row>
    <row r="1865" spans="1:22" ht="15" customHeight="1" x14ac:dyDescent="0.25">
      <c r="A1865" s="5" t="s">
        <v>3681</v>
      </c>
      <c r="B1865" s="6" t="s">
        <v>3682</v>
      </c>
      <c r="C1865" s="5" t="s">
        <v>3683</v>
      </c>
      <c r="D1865" s="6"/>
      <c r="E1865" s="6" t="s">
        <v>504</v>
      </c>
      <c r="F1865" s="229">
        <v>3</v>
      </c>
      <c r="I1865" s="16">
        <v>0</v>
      </c>
      <c r="J1865" s="13">
        <v>0</v>
      </c>
      <c r="K1865" s="16">
        <v>30000</v>
      </c>
      <c r="L1865" s="13">
        <v>90000</v>
      </c>
      <c r="M1865" s="16">
        <v>30000</v>
      </c>
      <c r="N1865" s="171">
        <v>90000</v>
      </c>
      <c r="O1865" s="16">
        <v>16974</v>
      </c>
      <c r="P1865" s="13">
        <v>50922</v>
      </c>
      <c r="Q1865" s="16">
        <v>29412</v>
      </c>
      <c r="R1865" s="13">
        <v>88236</v>
      </c>
      <c r="S1865" s="16">
        <v>26844.51</v>
      </c>
      <c r="T1865" s="13">
        <v>80533.53</v>
      </c>
      <c r="U1865" s="16">
        <v>0</v>
      </c>
      <c r="V1865" s="13">
        <v>0</v>
      </c>
    </row>
    <row r="1866" spans="1:22" ht="15" customHeight="1" x14ac:dyDescent="0.25">
      <c r="A1866" s="1"/>
      <c r="B1866" s="4" t="s">
        <v>32</v>
      </c>
      <c r="C1866" s="8" t="s">
        <v>33</v>
      </c>
      <c r="I1866" s="245"/>
      <c r="J1866" s="245"/>
      <c r="K1866" s="245"/>
      <c r="L1866" s="245"/>
      <c r="M1866" s="245"/>
      <c r="N1866" s="245"/>
      <c r="O1866" s="245"/>
      <c r="P1866" s="245"/>
      <c r="Q1866" s="245"/>
      <c r="R1866" s="245"/>
      <c r="S1866" s="245"/>
      <c r="T1866" s="245"/>
      <c r="U1866" s="245"/>
      <c r="V1866" s="245"/>
    </row>
    <row r="1867" spans="1:22" ht="15" customHeight="1" x14ac:dyDescent="0.25">
      <c r="A1867" s="5" t="s">
        <v>3684</v>
      </c>
      <c r="B1867" s="6" t="s">
        <v>35</v>
      </c>
      <c r="C1867" s="5" t="s">
        <v>3685</v>
      </c>
      <c r="I1867" s="245"/>
      <c r="J1867" s="245"/>
      <c r="K1867" s="245"/>
      <c r="L1867" s="245"/>
      <c r="M1867" s="245"/>
      <c r="N1867" s="245"/>
      <c r="O1867" s="245"/>
      <c r="P1867" s="245"/>
      <c r="Q1867" s="245"/>
      <c r="R1867" s="245"/>
      <c r="S1867" s="245"/>
      <c r="T1867" s="245"/>
      <c r="U1867" s="245"/>
      <c r="V1867" s="245"/>
    </row>
    <row r="1868" spans="1:22" ht="15" customHeight="1" x14ac:dyDescent="0.25">
      <c r="A1868" s="5" t="s">
        <v>3686</v>
      </c>
      <c r="B1868" s="6" t="s">
        <v>35</v>
      </c>
      <c r="C1868" s="5" t="s">
        <v>3687</v>
      </c>
      <c r="I1868" s="245"/>
      <c r="J1868" s="245"/>
      <c r="K1868" s="245"/>
      <c r="L1868" s="245"/>
      <c r="M1868" s="245"/>
      <c r="N1868" s="245"/>
      <c r="O1868" s="245"/>
      <c r="P1868" s="245"/>
      <c r="Q1868" s="245"/>
      <c r="R1868" s="245"/>
      <c r="S1868" s="245"/>
      <c r="T1868" s="245"/>
      <c r="U1868" s="245"/>
      <c r="V1868" s="245"/>
    </row>
    <row r="1869" spans="1:22" ht="45" customHeight="1" x14ac:dyDescent="0.25">
      <c r="A1869" s="1"/>
      <c r="B1869" s="4" t="s">
        <v>68</v>
      </c>
      <c r="C1869" s="8" t="s">
        <v>69</v>
      </c>
      <c r="D1869" s="4" t="s">
        <v>70</v>
      </c>
      <c r="E1869" s="4" t="s">
        <v>71</v>
      </c>
      <c r="F1869" s="228" t="s">
        <v>72</v>
      </c>
      <c r="I1869" s="14" t="s">
        <v>73</v>
      </c>
      <c r="J1869" s="15" t="s">
        <v>28</v>
      </c>
      <c r="K1869" s="14" t="s">
        <v>73</v>
      </c>
      <c r="L1869" s="15" t="s">
        <v>28</v>
      </c>
      <c r="M1869" s="14" t="s">
        <v>73</v>
      </c>
      <c r="N1869" s="172" t="s">
        <v>28</v>
      </c>
      <c r="O1869" s="14" t="s">
        <v>73</v>
      </c>
      <c r="P1869" s="15" t="s">
        <v>28</v>
      </c>
      <c r="Q1869" s="14" t="s">
        <v>73</v>
      </c>
      <c r="R1869" s="15" t="s">
        <v>28</v>
      </c>
      <c r="S1869" s="14" t="s">
        <v>73</v>
      </c>
      <c r="T1869" s="15" t="s">
        <v>28</v>
      </c>
      <c r="U1869" s="14" t="s">
        <v>73</v>
      </c>
      <c r="V1869" s="15" t="s">
        <v>28</v>
      </c>
    </row>
    <row r="1870" spans="1:22" ht="15" customHeight="1" x14ac:dyDescent="0.25">
      <c r="A1870" s="5" t="s">
        <v>3688</v>
      </c>
      <c r="B1870" s="6" t="s">
        <v>3689</v>
      </c>
      <c r="C1870" s="5" t="s">
        <v>3690</v>
      </c>
      <c r="D1870" s="6"/>
      <c r="E1870" s="6" t="s">
        <v>504</v>
      </c>
      <c r="F1870" s="229">
        <v>3</v>
      </c>
      <c r="I1870" s="16">
        <v>0</v>
      </c>
      <c r="J1870" s="13">
        <v>0</v>
      </c>
      <c r="K1870" s="16">
        <v>7500</v>
      </c>
      <c r="L1870" s="13">
        <v>22500</v>
      </c>
      <c r="M1870" s="16">
        <v>7500</v>
      </c>
      <c r="N1870" s="171">
        <v>22500</v>
      </c>
      <c r="O1870" s="16">
        <v>11021.2</v>
      </c>
      <c r="P1870" s="13">
        <v>33063.599999999999</v>
      </c>
      <c r="Q1870" s="16">
        <v>9412</v>
      </c>
      <c r="R1870" s="13">
        <v>28236</v>
      </c>
      <c r="S1870" s="16">
        <v>18935.7</v>
      </c>
      <c r="T1870" s="13">
        <v>56807.1</v>
      </c>
      <c r="U1870" s="16">
        <v>0</v>
      </c>
      <c r="V1870" s="13">
        <v>0</v>
      </c>
    </row>
    <row r="1871" spans="1:22" ht="15" customHeight="1" x14ac:dyDescent="0.25">
      <c r="A1871" s="1"/>
      <c r="B1871" s="4" t="s">
        <v>32</v>
      </c>
      <c r="C1871" s="8" t="s">
        <v>33</v>
      </c>
      <c r="I1871" s="245"/>
      <c r="J1871" s="245"/>
      <c r="K1871" s="245"/>
      <c r="L1871" s="245"/>
      <c r="M1871" s="245"/>
      <c r="N1871" s="245"/>
      <c r="O1871" s="245"/>
      <c r="P1871" s="245"/>
      <c r="Q1871" s="245"/>
      <c r="R1871" s="245"/>
      <c r="S1871" s="245"/>
      <c r="T1871" s="245"/>
      <c r="U1871" s="245"/>
      <c r="V1871" s="245"/>
    </row>
    <row r="1872" spans="1:22" ht="15" customHeight="1" x14ac:dyDescent="0.25">
      <c r="A1872" s="5" t="s">
        <v>3691</v>
      </c>
      <c r="B1872" s="6" t="s">
        <v>35</v>
      </c>
      <c r="C1872" s="5" t="s">
        <v>3692</v>
      </c>
      <c r="I1872" s="245"/>
      <c r="J1872" s="245"/>
      <c r="K1872" s="245"/>
      <c r="L1872" s="245"/>
      <c r="M1872" s="245"/>
      <c r="N1872" s="245"/>
      <c r="O1872" s="245"/>
      <c r="P1872" s="245"/>
      <c r="Q1872" s="245"/>
      <c r="R1872" s="245"/>
      <c r="S1872" s="245"/>
      <c r="T1872" s="245"/>
      <c r="U1872" s="245"/>
      <c r="V1872" s="245"/>
    </row>
    <row r="1873" spans="1:22" ht="15" customHeight="1" x14ac:dyDescent="0.25">
      <c r="A1873" s="5" t="s">
        <v>3693</v>
      </c>
      <c r="B1873" s="6" t="s">
        <v>35</v>
      </c>
      <c r="C1873" s="5" t="s">
        <v>3694</v>
      </c>
      <c r="I1873" s="245"/>
      <c r="J1873" s="245"/>
      <c r="K1873" s="245"/>
      <c r="L1873" s="245"/>
      <c r="M1873" s="245"/>
      <c r="N1873" s="245"/>
      <c r="O1873" s="245"/>
      <c r="P1873" s="245"/>
      <c r="Q1873" s="245"/>
      <c r="R1873" s="245"/>
      <c r="S1873" s="245"/>
      <c r="T1873" s="245"/>
      <c r="U1873" s="245"/>
      <c r="V1873" s="245"/>
    </row>
    <row r="1874" spans="1:22" ht="45" customHeight="1" x14ac:dyDescent="0.25">
      <c r="A1874" s="1"/>
      <c r="B1874" s="4" t="s">
        <v>68</v>
      </c>
      <c r="C1874" s="8" t="s">
        <v>69</v>
      </c>
      <c r="D1874" s="4" t="s">
        <v>70</v>
      </c>
      <c r="E1874" s="4" t="s">
        <v>71</v>
      </c>
      <c r="F1874" s="228" t="s">
        <v>72</v>
      </c>
      <c r="I1874" s="14" t="s">
        <v>73</v>
      </c>
      <c r="J1874" s="15" t="s">
        <v>28</v>
      </c>
      <c r="K1874" s="14" t="s">
        <v>73</v>
      </c>
      <c r="L1874" s="15" t="s">
        <v>28</v>
      </c>
      <c r="M1874" s="14" t="s">
        <v>73</v>
      </c>
      <c r="N1874" s="172" t="s">
        <v>28</v>
      </c>
      <c r="O1874" s="14" t="s">
        <v>73</v>
      </c>
      <c r="P1874" s="15" t="s">
        <v>28</v>
      </c>
      <c r="Q1874" s="14" t="s">
        <v>73</v>
      </c>
      <c r="R1874" s="15" t="s">
        <v>28</v>
      </c>
      <c r="S1874" s="14" t="s">
        <v>73</v>
      </c>
      <c r="T1874" s="15" t="s">
        <v>28</v>
      </c>
      <c r="U1874" s="14" t="s">
        <v>73</v>
      </c>
      <c r="V1874" s="15" t="s">
        <v>28</v>
      </c>
    </row>
    <row r="1875" spans="1:22" ht="15" customHeight="1" x14ac:dyDescent="0.25">
      <c r="A1875" s="5" t="s">
        <v>3695</v>
      </c>
      <c r="B1875" s="6" t="s">
        <v>3696</v>
      </c>
      <c r="C1875" s="5" t="s">
        <v>3697</v>
      </c>
      <c r="D1875" s="6"/>
      <c r="E1875" s="6" t="s">
        <v>504</v>
      </c>
      <c r="F1875" s="229">
        <v>24</v>
      </c>
      <c r="I1875" s="16">
        <v>0</v>
      </c>
      <c r="J1875" s="13">
        <v>0</v>
      </c>
      <c r="K1875" s="16">
        <v>335</v>
      </c>
      <c r="L1875" s="13">
        <v>8040</v>
      </c>
      <c r="M1875" s="16">
        <v>335</v>
      </c>
      <c r="N1875" s="171">
        <v>8040</v>
      </c>
      <c r="O1875" s="16">
        <v>995.38</v>
      </c>
      <c r="P1875" s="13">
        <v>23889.119999999999</v>
      </c>
      <c r="Q1875" s="16">
        <v>235</v>
      </c>
      <c r="R1875" s="13">
        <v>5640</v>
      </c>
      <c r="S1875" s="16">
        <v>481.55</v>
      </c>
      <c r="T1875" s="13">
        <v>11557.2</v>
      </c>
      <c r="U1875" s="16">
        <v>0</v>
      </c>
      <c r="V1875" s="13">
        <v>0</v>
      </c>
    </row>
    <row r="1876" spans="1:22" ht="15" customHeight="1" x14ac:dyDescent="0.25">
      <c r="A1876" s="5" t="s">
        <v>3698</v>
      </c>
      <c r="B1876" s="6" t="s">
        <v>3699</v>
      </c>
      <c r="C1876" s="5" t="s">
        <v>3700</v>
      </c>
      <c r="D1876" s="6"/>
      <c r="E1876" s="6" t="s">
        <v>504</v>
      </c>
      <c r="F1876" s="229">
        <v>6</v>
      </c>
      <c r="I1876" s="16">
        <v>0</v>
      </c>
      <c r="J1876" s="13">
        <v>0</v>
      </c>
      <c r="K1876" s="16">
        <v>360</v>
      </c>
      <c r="L1876" s="13">
        <v>2160</v>
      </c>
      <c r="M1876" s="16">
        <v>360</v>
      </c>
      <c r="N1876" s="171">
        <v>2160</v>
      </c>
      <c r="O1876" s="16">
        <v>996.21</v>
      </c>
      <c r="P1876" s="13">
        <v>5977.26</v>
      </c>
      <c r="Q1876" s="16">
        <v>280</v>
      </c>
      <c r="R1876" s="13">
        <v>1680</v>
      </c>
      <c r="S1876" s="16">
        <v>512.94000000000005</v>
      </c>
      <c r="T1876" s="13">
        <v>3077.64</v>
      </c>
      <c r="U1876" s="16">
        <v>0</v>
      </c>
      <c r="V1876" s="13">
        <v>0</v>
      </c>
    </row>
    <row r="1877" spans="1:22" ht="15" customHeight="1" x14ac:dyDescent="0.25">
      <c r="A1877" s="5" t="s">
        <v>3701</v>
      </c>
      <c r="B1877" s="6" t="s">
        <v>3702</v>
      </c>
      <c r="C1877" s="5" t="s">
        <v>3703</v>
      </c>
      <c r="D1877" s="6"/>
      <c r="E1877" s="6" t="s">
        <v>504</v>
      </c>
      <c r="F1877" s="229">
        <v>15</v>
      </c>
      <c r="I1877" s="16">
        <v>0</v>
      </c>
      <c r="J1877" s="13">
        <v>0</v>
      </c>
      <c r="K1877" s="16">
        <v>370</v>
      </c>
      <c r="L1877" s="13">
        <v>5550</v>
      </c>
      <c r="M1877" s="16">
        <v>370</v>
      </c>
      <c r="N1877" s="171">
        <v>5550</v>
      </c>
      <c r="O1877" s="16">
        <v>996.21</v>
      </c>
      <c r="P1877" s="13">
        <v>14943.15</v>
      </c>
      <c r="Q1877" s="16">
        <v>304</v>
      </c>
      <c r="R1877" s="13">
        <v>4560</v>
      </c>
      <c r="S1877" s="16">
        <v>532.92999999999995</v>
      </c>
      <c r="T1877" s="13">
        <v>7993.95</v>
      </c>
      <c r="U1877" s="16">
        <v>0</v>
      </c>
      <c r="V1877" s="13">
        <v>0</v>
      </c>
    </row>
    <row r="1878" spans="1:22" ht="15" customHeight="1" x14ac:dyDescent="0.25">
      <c r="A1878" s="5" t="s">
        <v>3704</v>
      </c>
      <c r="B1878" s="6" t="s">
        <v>3705</v>
      </c>
      <c r="C1878" s="5" t="s">
        <v>3706</v>
      </c>
      <c r="D1878" s="6"/>
      <c r="E1878" s="6" t="s">
        <v>504</v>
      </c>
      <c r="F1878" s="229">
        <v>9</v>
      </c>
      <c r="I1878" s="16">
        <v>0</v>
      </c>
      <c r="J1878" s="13">
        <v>0</v>
      </c>
      <c r="K1878" s="16">
        <v>550</v>
      </c>
      <c r="L1878" s="13">
        <v>4950</v>
      </c>
      <c r="M1878" s="16">
        <v>550</v>
      </c>
      <c r="N1878" s="171">
        <v>4950</v>
      </c>
      <c r="O1878" s="16">
        <v>1060</v>
      </c>
      <c r="P1878" s="13">
        <v>9540</v>
      </c>
      <c r="Q1878" s="16">
        <v>506</v>
      </c>
      <c r="R1878" s="13">
        <v>4554</v>
      </c>
      <c r="S1878" s="16">
        <v>663.27</v>
      </c>
      <c r="T1878" s="13">
        <v>5969.43</v>
      </c>
      <c r="U1878" s="16">
        <v>0</v>
      </c>
      <c r="V1878" s="13">
        <v>0</v>
      </c>
    </row>
    <row r="1879" spans="1:22" ht="15" customHeight="1" x14ac:dyDescent="0.25">
      <c r="A1879" s="5" t="s">
        <v>3707</v>
      </c>
      <c r="B1879" s="6" t="s">
        <v>3708</v>
      </c>
      <c r="C1879" s="5" t="s">
        <v>3709</v>
      </c>
      <c r="D1879" s="6"/>
      <c r="E1879" s="6" t="s">
        <v>504</v>
      </c>
      <c r="F1879" s="229">
        <v>9</v>
      </c>
      <c r="I1879" s="16">
        <v>0</v>
      </c>
      <c r="J1879" s="13">
        <v>0</v>
      </c>
      <c r="K1879" s="16">
        <v>540</v>
      </c>
      <c r="L1879" s="13">
        <v>4860</v>
      </c>
      <c r="M1879" s="16">
        <v>540</v>
      </c>
      <c r="N1879" s="171">
        <v>4860</v>
      </c>
      <c r="O1879" s="16">
        <v>1060</v>
      </c>
      <c r="P1879" s="13">
        <v>9540</v>
      </c>
      <c r="Q1879" s="16">
        <v>482</v>
      </c>
      <c r="R1879" s="13">
        <v>4338</v>
      </c>
      <c r="S1879" s="16">
        <v>595.54</v>
      </c>
      <c r="T1879" s="13">
        <v>5359.86</v>
      </c>
      <c r="U1879" s="16">
        <v>0</v>
      </c>
      <c r="V1879" s="13">
        <v>0</v>
      </c>
    </row>
    <row r="1880" spans="1:22" ht="15" customHeight="1" x14ac:dyDescent="0.25">
      <c r="A1880" s="5" t="s">
        <v>3710</v>
      </c>
      <c r="B1880" s="6" t="s">
        <v>3711</v>
      </c>
      <c r="C1880" s="5" t="s">
        <v>3712</v>
      </c>
      <c r="D1880" s="6"/>
      <c r="E1880" s="6" t="s">
        <v>504</v>
      </c>
      <c r="F1880" s="229">
        <v>12</v>
      </c>
      <c r="I1880" s="16">
        <v>0</v>
      </c>
      <c r="J1880" s="13">
        <v>0</v>
      </c>
      <c r="K1880" s="16">
        <v>380</v>
      </c>
      <c r="L1880" s="13">
        <v>4560</v>
      </c>
      <c r="M1880" s="16">
        <v>380</v>
      </c>
      <c r="N1880" s="171">
        <v>4560</v>
      </c>
      <c r="O1880" s="16">
        <v>1419.43</v>
      </c>
      <c r="P1880" s="13">
        <v>17033.16</v>
      </c>
      <c r="Q1880" s="16">
        <v>539</v>
      </c>
      <c r="R1880" s="13">
        <v>6468</v>
      </c>
      <c r="S1880" s="16">
        <v>573.23</v>
      </c>
      <c r="T1880" s="13">
        <v>6878.76</v>
      </c>
      <c r="U1880" s="16">
        <v>0</v>
      </c>
      <c r="V1880" s="13">
        <v>0</v>
      </c>
    </row>
    <row r="1881" spans="1:22" ht="15" customHeight="1" x14ac:dyDescent="0.25">
      <c r="A1881" s="5" t="s">
        <v>3713</v>
      </c>
      <c r="B1881" s="6" t="s">
        <v>3714</v>
      </c>
      <c r="C1881" s="5" t="s">
        <v>3715</v>
      </c>
      <c r="D1881" s="6"/>
      <c r="E1881" s="6" t="s">
        <v>504</v>
      </c>
      <c r="F1881" s="229">
        <v>6</v>
      </c>
      <c r="I1881" s="16">
        <v>0</v>
      </c>
      <c r="J1881" s="13">
        <v>0</v>
      </c>
      <c r="K1881" s="16">
        <v>650</v>
      </c>
      <c r="L1881" s="13">
        <v>3900</v>
      </c>
      <c r="M1881" s="16">
        <v>650</v>
      </c>
      <c r="N1881" s="171">
        <v>3900</v>
      </c>
      <c r="O1881" s="16">
        <v>1811.62</v>
      </c>
      <c r="P1881" s="13">
        <v>10869.72</v>
      </c>
      <c r="Q1881" s="16">
        <v>1212</v>
      </c>
      <c r="R1881" s="13">
        <v>7272</v>
      </c>
      <c r="S1881" s="16">
        <v>773.12</v>
      </c>
      <c r="T1881" s="13">
        <v>4638.72</v>
      </c>
      <c r="U1881" s="16">
        <v>0</v>
      </c>
      <c r="V1881" s="13">
        <v>0</v>
      </c>
    </row>
    <row r="1882" spans="1:22" ht="15" customHeight="1" x14ac:dyDescent="0.25">
      <c r="A1882" s="5" t="s">
        <v>3716</v>
      </c>
      <c r="B1882" s="6" t="s">
        <v>3717</v>
      </c>
      <c r="C1882" s="5" t="s">
        <v>3718</v>
      </c>
      <c r="D1882" s="6"/>
      <c r="E1882" s="6" t="s">
        <v>504</v>
      </c>
      <c r="F1882" s="229">
        <v>3</v>
      </c>
      <c r="I1882" s="16">
        <v>0</v>
      </c>
      <c r="J1882" s="13">
        <v>0</v>
      </c>
      <c r="K1882" s="16">
        <v>1630</v>
      </c>
      <c r="L1882" s="13">
        <v>4890</v>
      </c>
      <c r="M1882" s="16">
        <v>1630</v>
      </c>
      <c r="N1882" s="171">
        <v>4890</v>
      </c>
      <c r="O1882" s="16">
        <v>2778.98</v>
      </c>
      <c r="P1882" s="13">
        <v>8336.94</v>
      </c>
      <c r="Q1882" s="16">
        <v>1988</v>
      </c>
      <c r="R1882" s="13">
        <v>5964</v>
      </c>
      <c r="S1882" s="16">
        <v>2345.8000000000002</v>
      </c>
      <c r="T1882" s="13">
        <v>7037.4</v>
      </c>
      <c r="U1882" s="16">
        <v>0</v>
      </c>
      <c r="V1882" s="13">
        <v>0</v>
      </c>
    </row>
    <row r="1883" spans="1:22" ht="15" customHeight="1" x14ac:dyDescent="0.25">
      <c r="A1883" s="1"/>
      <c r="B1883" s="4" t="s">
        <v>32</v>
      </c>
      <c r="C1883" s="8" t="s">
        <v>33</v>
      </c>
      <c r="I1883" s="245"/>
      <c r="J1883" s="245"/>
      <c r="K1883" s="245"/>
      <c r="L1883" s="245"/>
      <c r="M1883" s="245"/>
      <c r="N1883" s="245"/>
      <c r="O1883" s="245"/>
      <c r="P1883" s="245"/>
      <c r="Q1883" s="245"/>
      <c r="R1883" s="245"/>
      <c r="S1883" s="245"/>
      <c r="T1883" s="245"/>
      <c r="U1883" s="245"/>
      <c r="V1883" s="245"/>
    </row>
    <row r="1884" spans="1:22" ht="15" customHeight="1" x14ac:dyDescent="0.25">
      <c r="A1884" s="5" t="s">
        <v>3719</v>
      </c>
      <c r="B1884" s="6" t="s">
        <v>35</v>
      </c>
      <c r="C1884" s="5" t="s">
        <v>3720</v>
      </c>
      <c r="I1884" s="245"/>
      <c r="J1884" s="245"/>
      <c r="K1884" s="245"/>
      <c r="L1884" s="245"/>
      <c r="M1884" s="245"/>
      <c r="N1884" s="245"/>
      <c r="O1884" s="245"/>
      <c r="P1884" s="245"/>
      <c r="Q1884" s="245"/>
      <c r="R1884" s="245"/>
      <c r="S1884" s="245"/>
      <c r="T1884" s="245"/>
      <c r="U1884" s="245"/>
      <c r="V1884" s="245"/>
    </row>
    <row r="1885" spans="1:22" ht="15" customHeight="1" x14ac:dyDescent="0.25">
      <c r="A1885" s="5" t="s">
        <v>3721</v>
      </c>
      <c r="B1885" s="6" t="s">
        <v>35</v>
      </c>
      <c r="C1885" s="5" t="s">
        <v>3722</v>
      </c>
      <c r="I1885" s="245"/>
      <c r="J1885" s="245"/>
      <c r="K1885" s="245"/>
      <c r="L1885" s="245"/>
      <c r="M1885" s="245"/>
      <c r="N1885" s="245"/>
      <c r="O1885" s="245"/>
      <c r="P1885" s="245"/>
      <c r="Q1885" s="245"/>
      <c r="R1885" s="245"/>
      <c r="S1885" s="245"/>
      <c r="T1885" s="245"/>
      <c r="U1885" s="245"/>
      <c r="V1885" s="245"/>
    </row>
    <row r="1886" spans="1:22" ht="15" customHeight="1" x14ac:dyDescent="0.25">
      <c r="A1886" s="5" t="s">
        <v>3723</v>
      </c>
      <c r="B1886" s="6" t="s">
        <v>35</v>
      </c>
      <c r="C1886" s="5" t="s">
        <v>3724</v>
      </c>
      <c r="I1886" s="245"/>
      <c r="J1886" s="245"/>
      <c r="K1886" s="245"/>
      <c r="L1886" s="245"/>
      <c r="M1886" s="245"/>
      <c r="N1886" s="245"/>
      <c r="O1886" s="245"/>
      <c r="P1886" s="245"/>
      <c r="Q1886" s="245"/>
      <c r="R1886" s="245"/>
      <c r="S1886" s="245"/>
      <c r="T1886" s="245"/>
      <c r="U1886" s="245"/>
      <c r="V1886" s="245"/>
    </row>
    <row r="1887" spans="1:22" ht="45" customHeight="1" x14ac:dyDescent="0.25">
      <c r="A1887" s="1"/>
      <c r="B1887" s="4" t="s">
        <v>68</v>
      </c>
      <c r="C1887" s="8" t="s">
        <v>69</v>
      </c>
      <c r="D1887" s="4" t="s">
        <v>70</v>
      </c>
      <c r="E1887" s="4" t="s">
        <v>71</v>
      </c>
      <c r="F1887" s="228" t="s">
        <v>72</v>
      </c>
      <c r="I1887" s="14" t="s">
        <v>73</v>
      </c>
      <c r="J1887" s="15" t="s">
        <v>28</v>
      </c>
      <c r="K1887" s="14" t="s">
        <v>73</v>
      </c>
      <c r="L1887" s="15" t="s">
        <v>28</v>
      </c>
      <c r="M1887" s="14" t="s">
        <v>73</v>
      </c>
      <c r="N1887" s="172" t="s">
        <v>28</v>
      </c>
      <c r="O1887" s="14" t="s">
        <v>73</v>
      </c>
      <c r="P1887" s="15" t="s">
        <v>28</v>
      </c>
      <c r="Q1887" s="14" t="s">
        <v>73</v>
      </c>
      <c r="R1887" s="15" t="s">
        <v>28</v>
      </c>
      <c r="S1887" s="14" t="s">
        <v>73</v>
      </c>
      <c r="T1887" s="15" t="s">
        <v>28</v>
      </c>
      <c r="U1887" s="14" t="s">
        <v>73</v>
      </c>
      <c r="V1887" s="15" t="s">
        <v>28</v>
      </c>
    </row>
    <row r="1888" spans="1:22" ht="15" customHeight="1" x14ac:dyDescent="0.25">
      <c r="A1888" s="5" t="s">
        <v>3725</v>
      </c>
      <c r="B1888" s="6" t="s">
        <v>3726</v>
      </c>
      <c r="C1888" s="5" t="s">
        <v>3727</v>
      </c>
      <c r="D1888" s="6"/>
      <c r="E1888" s="6" t="s">
        <v>527</v>
      </c>
      <c r="F1888" s="229">
        <v>30</v>
      </c>
      <c r="I1888" s="16">
        <v>0</v>
      </c>
      <c r="J1888" s="13">
        <v>0</v>
      </c>
      <c r="K1888" s="16">
        <v>35</v>
      </c>
      <c r="L1888" s="13">
        <v>1050</v>
      </c>
      <c r="M1888" s="16">
        <v>35</v>
      </c>
      <c r="N1888" s="171">
        <v>1050</v>
      </c>
      <c r="O1888" s="16">
        <v>26</v>
      </c>
      <c r="P1888" s="13">
        <v>780</v>
      </c>
      <c r="Q1888" s="16">
        <v>35</v>
      </c>
      <c r="R1888" s="13">
        <v>1050</v>
      </c>
      <c r="S1888" s="16">
        <v>52.4</v>
      </c>
      <c r="T1888" s="13">
        <v>1572</v>
      </c>
      <c r="U1888" s="16">
        <v>0</v>
      </c>
      <c r="V1888" s="13">
        <v>0</v>
      </c>
    </row>
    <row r="1889" spans="1:22" ht="15" customHeight="1" x14ac:dyDescent="0.25">
      <c r="A1889" s="5" t="s">
        <v>3728</v>
      </c>
      <c r="B1889" s="6" t="s">
        <v>3729</v>
      </c>
      <c r="C1889" s="5" t="s">
        <v>3730</v>
      </c>
      <c r="D1889" s="6"/>
      <c r="E1889" s="6" t="s">
        <v>527</v>
      </c>
      <c r="F1889" s="229">
        <v>30</v>
      </c>
      <c r="I1889" s="16">
        <v>0</v>
      </c>
      <c r="J1889" s="13">
        <v>0</v>
      </c>
      <c r="K1889" s="16">
        <v>35</v>
      </c>
      <c r="L1889" s="13">
        <v>1050</v>
      </c>
      <c r="M1889" s="16">
        <v>35</v>
      </c>
      <c r="N1889" s="171">
        <v>1050</v>
      </c>
      <c r="O1889" s="16">
        <v>26</v>
      </c>
      <c r="P1889" s="13">
        <v>780</v>
      </c>
      <c r="Q1889" s="16">
        <v>35</v>
      </c>
      <c r="R1889" s="13">
        <v>1050</v>
      </c>
      <c r="S1889" s="16">
        <v>52.4</v>
      </c>
      <c r="T1889" s="13">
        <v>1572</v>
      </c>
      <c r="U1889" s="16">
        <v>0</v>
      </c>
      <c r="V1889" s="13">
        <v>0</v>
      </c>
    </row>
    <row r="1890" spans="1:22" ht="15" customHeight="1" x14ac:dyDescent="0.25">
      <c r="A1890" s="5" t="s">
        <v>3731</v>
      </c>
      <c r="B1890" s="6" t="s">
        <v>3732</v>
      </c>
      <c r="C1890" s="5" t="s">
        <v>3733</v>
      </c>
      <c r="D1890" s="6"/>
      <c r="E1890" s="6" t="s">
        <v>527</v>
      </c>
      <c r="F1890" s="229">
        <v>45</v>
      </c>
      <c r="I1890" s="16">
        <v>0</v>
      </c>
      <c r="J1890" s="13">
        <v>0</v>
      </c>
      <c r="K1890" s="16">
        <v>47</v>
      </c>
      <c r="L1890" s="13">
        <v>2115</v>
      </c>
      <c r="M1890" s="16">
        <v>47</v>
      </c>
      <c r="N1890" s="171">
        <v>2115</v>
      </c>
      <c r="O1890" s="16">
        <v>34</v>
      </c>
      <c r="P1890" s="13">
        <v>1530</v>
      </c>
      <c r="Q1890" s="16">
        <v>45</v>
      </c>
      <c r="R1890" s="13">
        <v>2025</v>
      </c>
      <c r="S1890" s="16">
        <v>69.81</v>
      </c>
      <c r="T1890" s="13">
        <v>3141.45</v>
      </c>
      <c r="U1890" s="16">
        <v>0</v>
      </c>
      <c r="V1890" s="13">
        <v>0</v>
      </c>
    </row>
    <row r="1891" spans="1:22" ht="15" customHeight="1" x14ac:dyDescent="0.25">
      <c r="A1891" s="5" t="s">
        <v>3734</v>
      </c>
      <c r="B1891" s="6" t="s">
        <v>3735</v>
      </c>
      <c r="C1891" s="5" t="s">
        <v>3736</v>
      </c>
      <c r="D1891" s="6"/>
      <c r="E1891" s="6" t="s">
        <v>527</v>
      </c>
      <c r="F1891" s="229">
        <v>30</v>
      </c>
      <c r="I1891" s="16">
        <v>0</v>
      </c>
      <c r="J1891" s="13">
        <v>0</v>
      </c>
      <c r="K1891" s="16">
        <v>35</v>
      </c>
      <c r="L1891" s="13">
        <v>1050</v>
      </c>
      <c r="M1891" s="16">
        <v>35</v>
      </c>
      <c r="N1891" s="171">
        <v>1050</v>
      </c>
      <c r="O1891" s="16">
        <v>26</v>
      </c>
      <c r="P1891" s="13">
        <v>780</v>
      </c>
      <c r="Q1891" s="16">
        <v>35</v>
      </c>
      <c r="R1891" s="13">
        <v>1050</v>
      </c>
      <c r="S1891" s="16">
        <v>52.41</v>
      </c>
      <c r="T1891" s="13">
        <v>1572.3</v>
      </c>
      <c r="U1891" s="16">
        <v>0</v>
      </c>
      <c r="V1891" s="13">
        <v>0</v>
      </c>
    </row>
    <row r="1892" spans="1:22" ht="15" customHeight="1" x14ac:dyDescent="0.25">
      <c r="A1892" s="5" t="s">
        <v>3737</v>
      </c>
      <c r="B1892" s="6" t="s">
        <v>3738</v>
      </c>
      <c r="C1892" s="5" t="s">
        <v>3739</v>
      </c>
      <c r="D1892" s="6"/>
      <c r="E1892" s="6" t="s">
        <v>527</v>
      </c>
      <c r="F1892" s="229">
        <v>75</v>
      </c>
      <c r="I1892" s="16">
        <v>0</v>
      </c>
      <c r="J1892" s="13">
        <v>0</v>
      </c>
      <c r="K1892" s="16">
        <v>60</v>
      </c>
      <c r="L1892" s="13">
        <v>4500</v>
      </c>
      <c r="M1892" s="16">
        <v>60</v>
      </c>
      <c r="N1892" s="171">
        <v>4500</v>
      </c>
      <c r="O1892" s="16">
        <v>41</v>
      </c>
      <c r="P1892" s="13">
        <v>3075</v>
      </c>
      <c r="Q1892" s="16">
        <v>53</v>
      </c>
      <c r="R1892" s="13">
        <v>3975</v>
      </c>
      <c r="S1892" s="16">
        <v>96.31</v>
      </c>
      <c r="T1892" s="13">
        <v>7223.25</v>
      </c>
      <c r="U1892" s="16">
        <v>0</v>
      </c>
      <c r="V1892" s="13">
        <v>0</v>
      </c>
    </row>
    <row r="1893" spans="1:22" ht="15" customHeight="1" x14ac:dyDescent="0.25">
      <c r="A1893" s="5" t="s">
        <v>3740</v>
      </c>
      <c r="B1893" s="6" t="s">
        <v>3741</v>
      </c>
      <c r="C1893" s="5" t="s">
        <v>3742</v>
      </c>
      <c r="D1893" s="6"/>
      <c r="E1893" s="6" t="s">
        <v>527</v>
      </c>
      <c r="F1893" s="229">
        <v>30</v>
      </c>
      <c r="I1893" s="16">
        <v>0</v>
      </c>
      <c r="J1893" s="13">
        <v>0</v>
      </c>
      <c r="K1893" s="16">
        <v>60</v>
      </c>
      <c r="L1893" s="13">
        <v>1800</v>
      </c>
      <c r="M1893" s="16">
        <v>60</v>
      </c>
      <c r="N1893" s="171">
        <v>1800</v>
      </c>
      <c r="O1893" s="16">
        <v>45</v>
      </c>
      <c r="P1893" s="13">
        <v>1350</v>
      </c>
      <c r="Q1893" s="16">
        <v>53</v>
      </c>
      <c r="R1893" s="13">
        <v>1590</v>
      </c>
      <c r="S1893" s="16">
        <v>96.31</v>
      </c>
      <c r="T1893" s="13">
        <v>2889.3</v>
      </c>
      <c r="U1893" s="16">
        <v>0</v>
      </c>
      <c r="V1893" s="13">
        <v>0</v>
      </c>
    </row>
    <row r="1894" spans="1:22" ht="15" customHeight="1" x14ac:dyDescent="0.25">
      <c r="A1894" s="5" t="s">
        <v>3743</v>
      </c>
      <c r="B1894" s="6" t="s">
        <v>3744</v>
      </c>
      <c r="C1894" s="5" t="s">
        <v>3745</v>
      </c>
      <c r="D1894" s="6"/>
      <c r="E1894" s="6" t="s">
        <v>527</v>
      </c>
      <c r="F1894" s="229">
        <v>90</v>
      </c>
      <c r="I1894" s="16">
        <v>0</v>
      </c>
      <c r="J1894" s="13">
        <v>0</v>
      </c>
      <c r="K1894" s="16">
        <v>140</v>
      </c>
      <c r="L1894" s="13">
        <v>12600</v>
      </c>
      <c r="M1894" s="16">
        <v>140</v>
      </c>
      <c r="N1894" s="171">
        <v>12600</v>
      </c>
      <c r="O1894" s="16">
        <v>87</v>
      </c>
      <c r="P1894" s="13">
        <v>7830</v>
      </c>
      <c r="Q1894" s="16">
        <v>116</v>
      </c>
      <c r="R1894" s="13">
        <v>10440</v>
      </c>
      <c r="S1894" s="16">
        <v>222.71</v>
      </c>
      <c r="T1894" s="13">
        <v>20043.900000000001</v>
      </c>
      <c r="U1894" s="16">
        <v>0</v>
      </c>
      <c r="V1894" s="13">
        <v>0</v>
      </c>
    </row>
    <row r="1895" spans="1:22" ht="15" customHeight="1" x14ac:dyDescent="0.25">
      <c r="A1895" s="5" t="s">
        <v>3746</v>
      </c>
      <c r="B1895" s="6" t="s">
        <v>3747</v>
      </c>
      <c r="C1895" s="5" t="s">
        <v>3748</v>
      </c>
      <c r="D1895" s="6"/>
      <c r="E1895" s="6" t="s">
        <v>527</v>
      </c>
      <c r="F1895" s="229">
        <v>90</v>
      </c>
      <c r="I1895" s="16">
        <v>0</v>
      </c>
      <c r="J1895" s="13">
        <v>0</v>
      </c>
      <c r="K1895" s="16">
        <v>35</v>
      </c>
      <c r="L1895" s="13">
        <v>3150</v>
      </c>
      <c r="M1895" s="16">
        <v>35</v>
      </c>
      <c r="N1895" s="171">
        <v>3150</v>
      </c>
      <c r="O1895" s="16">
        <v>22</v>
      </c>
      <c r="P1895" s="13">
        <v>1980</v>
      </c>
      <c r="Q1895" s="16">
        <v>35</v>
      </c>
      <c r="R1895" s="13">
        <v>3150</v>
      </c>
      <c r="S1895" s="16">
        <v>222.71</v>
      </c>
      <c r="T1895" s="13">
        <v>20043.900000000001</v>
      </c>
      <c r="U1895" s="16">
        <v>0</v>
      </c>
      <c r="V1895" s="13">
        <v>0</v>
      </c>
    </row>
    <row r="1896" spans="1:22" ht="15" customHeight="1" x14ac:dyDescent="0.25">
      <c r="A1896" s="5" t="s">
        <v>3749</v>
      </c>
      <c r="B1896" s="6" t="s">
        <v>3750</v>
      </c>
      <c r="C1896" s="5" t="s">
        <v>3751</v>
      </c>
      <c r="D1896" s="6"/>
      <c r="E1896" s="6" t="s">
        <v>527</v>
      </c>
      <c r="F1896" s="229">
        <v>120</v>
      </c>
      <c r="I1896" s="16">
        <v>0</v>
      </c>
      <c r="J1896" s="13">
        <v>0</v>
      </c>
      <c r="K1896" s="16">
        <v>35</v>
      </c>
      <c r="L1896" s="13">
        <v>4200</v>
      </c>
      <c r="M1896" s="16">
        <v>35</v>
      </c>
      <c r="N1896" s="171">
        <v>4200</v>
      </c>
      <c r="O1896" s="16">
        <v>22</v>
      </c>
      <c r="P1896" s="13">
        <v>2640</v>
      </c>
      <c r="Q1896" s="16">
        <v>35</v>
      </c>
      <c r="R1896" s="13">
        <v>4200</v>
      </c>
      <c r="S1896" s="16">
        <v>52.41</v>
      </c>
      <c r="T1896" s="13">
        <v>6289.2</v>
      </c>
      <c r="U1896" s="16">
        <v>0</v>
      </c>
      <c r="V1896" s="13">
        <v>0</v>
      </c>
    </row>
    <row r="1897" spans="1:22" ht="15" customHeight="1" x14ac:dyDescent="0.25">
      <c r="A1897" s="5" t="s">
        <v>3752</v>
      </c>
      <c r="B1897" s="6" t="s">
        <v>3753</v>
      </c>
      <c r="C1897" s="5" t="s">
        <v>3754</v>
      </c>
      <c r="D1897" s="6"/>
      <c r="E1897" s="6" t="s">
        <v>527</v>
      </c>
      <c r="F1897" s="229">
        <v>120</v>
      </c>
      <c r="I1897" s="16">
        <v>0</v>
      </c>
      <c r="J1897" s="13">
        <v>0</v>
      </c>
      <c r="K1897" s="16">
        <v>35</v>
      </c>
      <c r="L1897" s="13">
        <v>4200</v>
      </c>
      <c r="M1897" s="16">
        <v>35</v>
      </c>
      <c r="N1897" s="171">
        <v>4200</v>
      </c>
      <c r="O1897" s="16">
        <v>22</v>
      </c>
      <c r="P1897" s="13">
        <v>2640</v>
      </c>
      <c r="Q1897" s="16">
        <v>35</v>
      </c>
      <c r="R1897" s="13">
        <v>4200</v>
      </c>
      <c r="S1897" s="16">
        <v>52.41</v>
      </c>
      <c r="T1897" s="13">
        <v>6289.2</v>
      </c>
      <c r="U1897" s="16">
        <v>0</v>
      </c>
      <c r="V1897" s="13">
        <v>0</v>
      </c>
    </row>
    <row r="1898" spans="1:22" ht="15" customHeight="1" x14ac:dyDescent="0.25">
      <c r="A1898" s="5" t="s">
        <v>3755</v>
      </c>
      <c r="B1898" s="6" t="s">
        <v>3756</v>
      </c>
      <c r="C1898" s="5" t="s">
        <v>3757</v>
      </c>
      <c r="D1898" s="6"/>
      <c r="E1898" s="6" t="s">
        <v>527</v>
      </c>
      <c r="F1898" s="229">
        <v>30</v>
      </c>
      <c r="I1898" s="16">
        <v>0</v>
      </c>
      <c r="J1898" s="13">
        <v>0</v>
      </c>
      <c r="K1898" s="16">
        <v>140</v>
      </c>
      <c r="L1898" s="13">
        <v>4200</v>
      </c>
      <c r="M1898" s="16">
        <v>140</v>
      </c>
      <c r="N1898" s="171">
        <v>4200</v>
      </c>
      <c r="O1898" s="16">
        <v>67</v>
      </c>
      <c r="P1898" s="13">
        <v>2010</v>
      </c>
      <c r="Q1898" s="16">
        <v>116</v>
      </c>
      <c r="R1898" s="13">
        <v>3480</v>
      </c>
      <c r="S1898" s="16">
        <v>156.93</v>
      </c>
      <c r="T1898" s="13">
        <v>4707.8999999999996</v>
      </c>
      <c r="U1898" s="16">
        <v>0</v>
      </c>
      <c r="V1898" s="13">
        <v>0</v>
      </c>
    </row>
    <row r="1899" spans="1:22" ht="15" customHeight="1" x14ac:dyDescent="0.25">
      <c r="A1899" s="5" t="s">
        <v>3758</v>
      </c>
      <c r="B1899" s="6" t="s">
        <v>3759</v>
      </c>
      <c r="C1899" s="5" t="s">
        <v>3760</v>
      </c>
      <c r="D1899" s="6"/>
      <c r="E1899" s="6" t="s">
        <v>527</v>
      </c>
      <c r="F1899" s="229">
        <v>30</v>
      </c>
      <c r="I1899" s="16">
        <v>0</v>
      </c>
      <c r="J1899" s="13">
        <v>0</v>
      </c>
      <c r="K1899" s="16">
        <v>47</v>
      </c>
      <c r="L1899" s="13">
        <v>1410</v>
      </c>
      <c r="M1899" s="16">
        <v>47</v>
      </c>
      <c r="N1899" s="171">
        <v>1410</v>
      </c>
      <c r="O1899" s="16">
        <v>30</v>
      </c>
      <c r="P1899" s="13">
        <v>900</v>
      </c>
      <c r="Q1899" s="16">
        <v>45</v>
      </c>
      <c r="R1899" s="13">
        <v>1350</v>
      </c>
      <c r="S1899" s="16">
        <v>69.81</v>
      </c>
      <c r="T1899" s="13">
        <v>2094.3000000000002</v>
      </c>
      <c r="U1899" s="16">
        <v>0</v>
      </c>
      <c r="V1899" s="13">
        <v>0</v>
      </c>
    </row>
    <row r="1900" spans="1:22" ht="15" customHeight="1" x14ac:dyDescent="0.25">
      <c r="A1900" s="1"/>
      <c r="B1900" s="4" t="s">
        <v>32</v>
      </c>
      <c r="C1900" s="8" t="s">
        <v>33</v>
      </c>
      <c r="I1900" s="245"/>
      <c r="J1900" s="245"/>
      <c r="K1900" s="245"/>
      <c r="L1900" s="245"/>
      <c r="M1900" s="245"/>
      <c r="N1900" s="245"/>
      <c r="O1900" s="245"/>
      <c r="P1900" s="245"/>
      <c r="Q1900" s="245"/>
      <c r="R1900" s="245"/>
      <c r="S1900" s="245"/>
      <c r="T1900" s="245"/>
      <c r="U1900" s="245"/>
      <c r="V1900" s="245"/>
    </row>
    <row r="1901" spans="1:22" ht="15" customHeight="1" x14ac:dyDescent="0.25">
      <c r="A1901" s="5" t="s">
        <v>3761</v>
      </c>
      <c r="B1901" s="6" t="s">
        <v>35</v>
      </c>
      <c r="C1901" s="5" t="s">
        <v>3762</v>
      </c>
      <c r="I1901" s="245"/>
      <c r="J1901" s="245"/>
      <c r="K1901" s="245"/>
      <c r="L1901" s="245"/>
      <c r="M1901" s="245"/>
      <c r="N1901" s="245"/>
      <c r="O1901" s="245"/>
      <c r="P1901" s="245"/>
      <c r="Q1901" s="245"/>
      <c r="R1901" s="245"/>
      <c r="S1901" s="245"/>
      <c r="T1901" s="245"/>
      <c r="U1901" s="245"/>
      <c r="V1901" s="245"/>
    </row>
    <row r="1902" spans="1:22" ht="15" customHeight="1" x14ac:dyDescent="0.25">
      <c r="A1902" s="5" t="s">
        <v>3763</v>
      </c>
      <c r="B1902" s="6" t="s">
        <v>35</v>
      </c>
      <c r="C1902" s="5" t="s">
        <v>3764</v>
      </c>
      <c r="I1902" s="245"/>
      <c r="J1902" s="245"/>
      <c r="K1902" s="245"/>
      <c r="L1902" s="245"/>
      <c r="M1902" s="245"/>
      <c r="N1902" s="245"/>
      <c r="O1902" s="245"/>
      <c r="P1902" s="245"/>
      <c r="Q1902" s="245"/>
      <c r="R1902" s="245"/>
      <c r="S1902" s="245"/>
      <c r="T1902" s="245"/>
      <c r="U1902" s="245"/>
      <c r="V1902" s="245"/>
    </row>
    <row r="1903" spans="1:22" ht="45" customHeight="1" x14ac:dyDescent="0.25">
      <c r="A1903" s="1"/>
      <c r="B1903" s="4" t="s">
        <v>68</v>
      </c>
      <c r="C1903" s="8" t="s">
        <v>69</v>
      </c>
      <c r="D1903" s="4" t="s">
        <v>70</v>
      </c>
      <c r="E1903" s="4" t="s">
        <v>71</v>
      </c>
      <c r="F1903" s="228" t="s">
        <v>72</v>
      </c>
      <c r="I1903" s="14" t="s">
        <v>73</v>
      </c>
      <c r="J1903" s="15" t="s">
        <v>28</v>
      </c>
      <c r="K1903" s="14" t="s">
        <v>73</v>
      </c>
      <c r="L1903" s="15" t="s">
        <v>28</v>
      </c>
      <c r="M1903" s="14" t="s">
        <v>73</v>
      </c>
      <c r="N1903" s="172" t="s">
        <v>28</v>
      </c>
      <c r="O1903" s="14" t="s">
        <v>73</v>
      </c>
      <c r="P1903" s="15" t="s">
        <v>28</v>
      </c>
      <c r="Q1903" s="14" t="s">
        <v>73</v>
      </c>
      <c r="R1903" s="15" t="s">
        <v>28</v>
      </c>
      <c r="S1903" s="14" t="s">
        <v>73</v>
      </c>
      <c r="T1903" s="15" t="s">
        <v>28</v>
      </c>
      <c r="U1903" s="14" t="s">
        <v>73</v>
      </c>
      <c r="V1903" s="15" t="s">
        <v>28</v>
      </c>
    </row>
    <row r="1904" spans="1:22" ht="15" customHeight="1" x14ac:dyDescent="0.25">
      <c r="A1904" s="5" t="s">
        <v>3765</v>
      </c>
      <c r="B1904" s="6" t="s">
        <v>3766</v>
      </c>
      <c r="C1904" s="5" t="s">
        <v>3767</v>
      </c>
      <c r="D1904" s="6"/>
      <c r="E1904" s="6" t="s">
        <v>504</v>
      </c>
      <c r="F1904" s="229">
        <v>24</v>
      </c>
      <c r="I1904" s="16">
        <v>0</v>
      </c>
      <c r="J1904" s="13">
        <v>0</v>
      </c>
      <c r="K1904" s="16">
        <v>240</v>
      </c>
      <c r="L1904" s="13">
        <v>5760</v>
      </c>
      <c r="M1904" s="16">
        <v>240</v>
      </c>
      <c r="N1904" s="171">
        <v>5760</v>
      </c>
      <c r="O1904" s="16">
        <v>127.6</v>
      </c>
      <c r="P1904" s="13">
        <v>3062.4</v>
      </c>
      <c r="Q1904" s="16">
        <v>171</v>
      </c>
      <c r="R1904" s="13">
        <v>4104</v>
      </c>
      <c r="S1904" s="16">
        <v>326.68</v>
      </c>
      <c r="T1904" s="13">
        <v>7840.32</v>
      </c>
      <c r="U1904" s="16">
        <v>0</v>
      </c>
      <c r="V1904" s="13">
        <v>0</v>
      </c>
    </row>
    <row r="1905" spans="1:22" ht="15" customHeight="1" x14ac:dyDescent="0.25">
      <c r="A1905" s="5" t="s">
        <v>3768</v>
      </c>
      <c r="B1905" s="6" t="s">
        <v>3769</v>
      </c>
      <c r="C1905" s="5" t="s">
        <v>3770</v>
      </c>
      <c r="D1905" s="6"/>
      <c r="E1905" s="6" t="s">
        <v>504</v>
      </c>
      <c r="F1905" s="229">
        <v>6</v>
      </c>
      <c r="I1905" s="16">
        <v>0</v>
      </c>
      <c r="J1905" s="13">
        <v>0</v>
      </c>
      <c r="K1905" s="16">
        <v>320</v>
      </c>
      <c r="L1905" s="13">
        <v>1920</v>
      </c>
      <c r="M1905" s="16">
        <v>320</v>
      </c>
      <c r="N1905" s="171">
        <v>1920</v>
      </c>
      <c r="O1905" s="16">
        <v>182.6</v>
      </c>
      <c r="P1905" s="13">
        <v>1095.5999999999999</v>
      </c>
      <c r="Q1905" s="16">
        <v>207</v>
      </c>
      <c r="R1905" s="13">
        <v>1242</v>
      </c>
      <c r="S1905" s="16">
        <v>330.39</v>
      </c>
      <c r="T1905" s="13">
        <v>1982.34</v>
      </c>
      <c r="U1905" s="16">
        <v>0</v>
      </c>
      <c r="V1905" s="13">
        <v>0</v>
      </c>
    </row>
    <row r="1906" spans="1:22" ht="15" customHeight="1" x14ac:dyDescent="0.25">
      <c r="A1906" s="5" t="s">
        <v>3771</v>
      </c>
      <c r="B1906" s="6" t="s">
        <v>3772</v>
      </c>
      <c r="C1906" s="5" t="s">
        <v>3773</v>
      </c>
      <c r="D1906" s="6"/>
      <c r="E1906" s="6" t="s">
        <v>504</v>
      </c>
      <c r="F1906" s="229">
        <v>15</v>
      </c>
      <c r="I1906" s="16">
        <v>0</v>
      </c>
      <c r="J1906" s="13">
        <v>0</v>
      </c>
      <c r="K1906" s="16">
        <v>2000</v>
      </c>
      <c r="L1906" s="13">
        <v>30000</v>
      </c>
      <c r="M1906" s="16">
        <v>2000</v>
      </c>
      <c r="N1906" s="171">
        <v>30000</v>
      </c>
      <c r="O1906" s="16">
        <v>506.5</v>
      </c>
      <c r="P1906" s="13">
        <v>7597.5</v>
      </c>
      <c r="Q1906" s="16">
        <v>294</v>
      </c>
      <c r="R1906" s="13">
        <v>4410</v>
      </c>
      <c r="S1906" s="16">
        <v>681.44</v>
      </c>
      <c r="T1906" s="13">
        <v>10221.6</v>
      </c>
      <c r="U1906" s="16">
        <v>0</v>
      </c>
      <c r="V1906" s="13">
        <v>0</v>
      </c>
    </row>
    <row r="1907" spans="1:22" ht="15" customHeight="1" x14ac:dyDescent="0.25">
      <c r="A1907" s="5" t="s">
        <v>3774</v>
      </c>
      <c r="B1907" s="6" t="s">
        <v>3775</v>
      </c>
      <c r="C1907" s="5" t="s">
        <v>3776</v>
      </c>
      <c r="D1907" s="6"/>
      <c r="E1907" s="6" t="s">
        <v>504</v>
      </c>
      <c r="F1907" s="229">
        <v>6</v>
      </c>
      <c r="I1907" s="16">
        <v>0</v>
      </c>
      <c r="J1907" s="13">
        <v>0</v>
      </c>
      <c r="K1907" s="16">
        <v>1800</v>
      </c>
      <c r="L1907" s="13">
        <v>10800</v>
      </c>
      <c r="M1907" s="16">
        <v>1800</v>
      </c>
      <c r="N1907" s="171">
        <v>10800</v>
      </c>
      <c r="O1907" s="16">
        <v>506.5</v>
      </c>
      <c r="P1907" s="13">
        <v>3039</v>
      </c>
      <c r="Q1907" s="16">
        <v>353</v>
      </c>
      <c r="R1907" s="13">
        <v>2118</v>
      </c>
      <c r="S1907" s="16">
        <v>681.44</v>
      </c>
      <c r="T1907" s="13">
        <v>4088.64</v>
      </c>
      <c r="U1907" s="16">
        <v>0</v>
      </c>
      <c r="V1907" s="13">
        <v>0</v>
      </c>
    </row>
    <row r="1908" spans="1:22" ht="15" customHeight="1" x14ac:dyDescent="0.25">
      <c r="A1908" s="1"/>
      <c r="B1908" s="4" t="s">
        <v>32</v>
      </c>
      <c r="C1908" s="8" t="s">
        <v>33</v>
      </c>
      <c r="I1908" s="245"/>
      <c r="J1908" s="245"/>
      <c r="K1908" s="245"/>
      <c r="L1908" s="245"/>
      <c r="M1908" s="245"/>
      <c r="N1908" s="245"/>
      <c r="O1908" s="245"/>
      <c r="P1908" s="245"/>
      <c r="Q1908" s="245"/>
      <c r="R1908" s="245"/>
      <c r="S1908" s="245"/>
      <c r="T1908" s="245"/>
      <c r="U1908" s="245"/>
      <c r="V1908" s="245"/>
    </row>
    <row r="1909" spans="1:22" ht="15" customHeight="1" x14ac:dyDescent="0.25">
      <c r="A1909" s="5" t="s">
        <v>3777</v>
      </c>
      <c r="B1909" s="6" t="s">
        <v>35</v>
      </c>
      <c r="C1909" s="5" t="s">
        <v>3778</v>
      </c>
      <c r="I1909" s="245"/>
      <c r="J1909" s="245"/>
      <c r="K1909" s="245"/>
      <c r="L1909" s="245"/>
      <c r="M1909" s="245"/>
      <c r="N1909" s="245"/>
      <c r="O1909" s="245"/>
      <c r="P1909" s="245"/>
      <c r="Q1909" s="245"/>
      <c r="R1909" s="245"/>
      <c r="S1909" s="245"/>
      <c r="T1909" s="245"/>
      <c r="U1909" s="245"/>
      <c r="V1909" s="245"/>
    </row>
    <row r="1910" spans="1:22" ht="15" customHeight="1" x14ac:dyDescent="0.25">
      <c r="A1910" s="5" t="s">
        <v>3779</v>
      </c>
      <c r="B1910" s="6" t="s">
        <v>35</v>
      </c>
      <c r="C1910" s="5" t="s">
        <v>3780</v>
      </c>
      <c r="I1910" s="245"/>
      <c r="J1910" s="245"/>
      <c r="K1910" s="245"/>
      <c r="L1910" s="245"/>
      <c r="M1910" s="245"/>
      <c r="N1910" s="245"/>
      <c r="O1910" s="245"/>
      <c r="P1910" s="245"/>
      <c r="Q1910" s="245"/>
      <c r="R1910" s="245"/>
      <c r="S1910" s="245"/>
      <c r="T1910" s="245"/>
      <c r="U1910" s="245"/>
      <c r="V1910" s="245"/>
    </row>
    <row r="1911" spans="1:22" ht="45" customHeight="1" x14ac:dyDescent="0.25">
      <c r="A1911" s="1"/>
      <c r="B1911" s="4" t="s">
        <v>68</v>
      </c>
      <c r="C1911" s="8" t="s">
        <v>69</v>
      </c>
      <c r="D1911" s="4" t="s">
        <v>70</v>
      </c>
      <c r="E1911" s="4" t="s">
        <v>71</v>
      </c>
      <c r="F1911" s="228" t="s">
        <v>72</v>
      </c>
      <c r="I1911" s="14" t="s">
        <v>73</v>
      </c>
      <c r="J1911" s="15" t="s">
        <v>28</v>
      </c>
      <c r="K1911" s="14" t="s">
        <v>73</v>
      </c>
      <c r="L1911" s="15" t="s">
        <v>28</v>
      </c>
      <c r="M1911" s="14" t="s">
        <v>73</v>
      </c>
      <c r="N1911" s="172" t="s">
        <v>28</v>
      </c>
      <c r="O1911" s="14" t="s">
        <v>73</v>
      </c>
      <c r="P1911" s="15" t="s">
        <v>28</v>
      </c>
      <c r="Q1911" s="14" t="s">
        <v>73</v>
      </c>
      <c r="R1911" s="15" t="s">
        <v>28</v>
      </c>
      <c r="S1911" s="14" t="s">
        <v>73</v>
      </c>
      <c r="T1911" s="15" t="s">
        <v>28</v>
      </c>
      <c r="U1911" s="14" t="s">
        <v>73</v>
      </c>
      <c r="V1911" s="15" t="s">
        <v>28</v>
      </c>
    </row>
    <row r="1912" spans="1:22" ht="15" customHeight="1" x14ac:dyDescent="0.25">
      <c r="A1912" s="5" t="s">
        <v>3781</v>
      </c>
      <c r="B1912" s="6" t="s">
        <v>3782</v>
      </c>
      <c r="C1912" s="5" t="s">
        <v>3783</v>
      </c>
      <c r="D1912" s="6"/>
      <c r="E1912" s="6" t="s">
        <v>504</v>
      </c>
      <c r="F1912" s="229">
        <v>33</v>
      </c>
      <c r="I1912" s="16">
        <v>0</v>
      </c>
      <c r="J1912" s="13">
        <v>0</v>
      </c>
      <c r="K1912" s="16">
        <v>280</v>
      </c>
      <c r="L1912" s="13">
        <v>9240</v>
      </c>
      <c r="M1912" s="16">
        <v>280</v>
      </c>
      <c r="N1912" s="171">
        <v>9240</v>
      </c>
      <c r="O1912" s="16">
        <v>160.6</v>
      </c>
      <c r="P1912" s="13">
        <v>5299.8</v>
      </c>
      <c r="Q1912" s="16">
        <v>169</v>
      </c>
      <c r="R1912" s="13">
        <v>5577</v>
      </c>
      <c r="S1912" s="16">
        <v>351.04</v>
      </c>
      <c r="T1912" s="13">
        <v>11584.32</v>
      </c>
      <c r="U1912" s="16">
        <v>0</v>
      </c>
      <c r="V1912" s="13">
        <v>0</v>
      </c>
    </row>
    <row r="1913" spans="1:22" ht="15" customHeight="1" x14ac:dyDescent="0.25">
      <c r="A1913" s="5" t="s">
        <v>3784</v>
      </c>
      <c r="B1913" s="6" t="s">
        <v>3785</v>
      </c>
      <c r="C1913" s="5" t="s">
        <v>3786</v>
      </c>
      <c r="D1913" s="6"/>
      <c r="E1913" s="6" t="s">
        <v>504</v>
      </c>
      <c r="F1913" s="229">
        <v>27</v>
      </c>
      <c r="I1913" s="16">
        <v>0</v>
      </c>
      <c r="J1913" s="13">
        <v>0</v>
      </c>
      <c r="K1913" s="16">
        <v>400</v>
      </c>
      <c r="L1913" s="13">
        <v>10800</v>
      </c>
      <c r="M1913" s="16">
        <v>400</v>
      </c>
      <c r="N1913" s="171">
        <v>10800</v>
      </c>
      <c r="O1913" s="16">
        <v>194.4</v>
      </c>
      <c r="P1913" s="13">
        <v>5248.8</v>
      </c>
      <c r="Q1913" s="16">
        <v>194</v>
      </c>
      <c r="R1913" s="13">
        <v>5238</v>
      </c>
      <c r="S1913" s="16">
        <v>465.86</v>
      </c>
      <c r="T1913" s="13">
        <v>12578.22</v>
      </c>
      <c r="U1913" s="16">
        <v>0</v>
      </c>
      <c r="V1913" s="13">
        <v>0</v>
      </c>
    </row>
    <row r="1914" spans="1:22" ht="15" customHeight="1" x14ac:dyDescent="0.25">
      <c r="A1914" s="5" t="s">
        <v>3787</v>
      </c>
      <c r="B1914" s="6" t="s">
        <v>3788</v>
      </c>
      <c r="C1914" s="5" t="s">
        <v>3789</v>
      </c>
      <c r="D1914" s="6"/>
      <c r="E1914" s="6" t="s">
        <v>504</v>
      </c>
      <c r="F1914" s="229">
        <v>15</v>
      </c>
      <c r="I1914" s="16">
        <v>0</v>
      </c>
      <c r="J1914" s="13">
        <v>0</v>
      </c>
      <c r="K1914" s="16">
        <v>320</v>
      </c>
      <c r="L1914" s="13">
        <v>4800</v>
      </c>
      <c r="M1914" s="16">
        <v>320</v>
      </c>
      <c r="N1914" s="171">
        <v>4800</v>
      </c>
      <c r="O1914" s="16">
        <v>171.25</v>
      </c>
      <c r="P1914" s="13">
        <v>2568.75</v>
      </c>
      <c r="Q1914" s="16">
        <v>181</v>
      </c>
      <c r="R1914" s="13">
        <v>2715</v>
      </c>
      <c r="S1914" s="16">
        <v>360.13</v>
      </c>
      <c r="T1914" s="13">
        <v>5401.95</v>
      </c>
      <c r="U1914" s="16">
        <v>0</v>
      </c>
      <c r="V1914" s="13">
        <v>0</v>
      </c>
    </row>
    <row r="1915" spans="1:22" ht="15" customHeight="1" x14ac:dyDescent="0.25">
      <c r="A1915" s="5" t="s">
        <v>3790</v>
      </c>
      <c r="B1915" s="6" t="s">
        <v>3791</v>
      </c>
      <c r="C1915" s="5" t="s">
        <v>3792</v>
      </c>
      <c r="D1915" s="6"/>
      <c r="E1915" s="6" t="s">
        <v>504</v>
      </c>
      <c r="F1915" s="229">
        <v>9</v>
      </c>
      <c r="I1915" s="16">
        <v>0</v>
      </c>
      <c r="J1915" s="13">
        <v>0</v>
      </c>
      <c r="K1915" s="16">
        <v>350</v>
      </c>
      <c r="L1915" s="13">
        <v>3150</v>
      </c>
      <c r="M1915" s="16">
        <v>350</v>
      </c>
      <c r="N1915" s="171">
        <v>3150</v>
      </c>
      <c r="O1915" s="16">
        <v>188.5</v>
      </c>
      <c r="P1915" s="13">
        <v>1696.5</v>
      </c>
      <c r="Q1915" s="16">
        <v>186</v>
      </c>
      <c r="R1915" s="13">
        <v>1674</v>
      </c>
      <c r="S1915" s="16">
        <v>341.13</v>
      </c>
      <c r="T1915" s="13">
        <v>3070.17</v>
      </c>
      <c r="U1915" s="16">
        <v>0</v>
      </c>
      <c r="V1915" s="13">
        <v>0</v>
      </c>
    </row>
    <row r="1916" spans="1:22" ht="15" customHeight="1" x14ac:dyDescent="0.25">
      <c r="A1916" s="5" t="s">
        <v>3793</v>
      </c>
      <c r="B1916" s="6" t="s">
        <v>3794</v>
      </c>
      <c r="C1916" s="5" t="s">
        <v>3795</v>
      </c>
      <c r="D1916" s="6"/>
      <c r="E1916" s="6" t="s">
        <v>504</v>
      </c>
      <c r="F1916" s="229">
        <v>6</v>
      </c>
      <c r="I1916" s="16">
        <v>0</v>
      </c>
      <c r="J1916" s="13">
        <v>0</v>
      </c>
      <c r="K1916" s="16">
        <v>350</v>
      </c>
      <c r="L1916" s="13">
        <v>2100</v>
      </c>
      <c r="M1916" s="16">
        <v>350</v>
      </c>
      <c r="N1916" s="171">
        <v>2100</v>
      </c>
      <c r="O1916" s="16">
        <v>188.5</v>
      </c>
      <c r="P1916" s="13">
        <v>1131</v>
      </c>
      <c r="Q1916" s="16">
        <v>169</v>
      </c>
      <c r="R1916" s="13">
        <v>1014</v>
      </c>
      <c r="S1916" s="16">
        <v>347.33</v>
      </c>
      <c r="T1916" s="13">
        <v>2083.98</v>
      </c>
      <c r="U1916" s="16">
        <v>0</v>
      </c>
      <c r="V1916" s="13">
        <v>0</v>
      </c>
    </row>
    <row r="1917" spans="1:22" ht="15" customHeight="1" x14ac:dyDescent="0.25">
      <c r="A1917" s="5" t="s">
        <v>3796</v>
      </c>
      <c r="B1917" s="6" t="s">
        <v>3797</v>
      </c>
      <c r="C1917" s="5" t="s">
        <v>3798</v>
      </c>
      <c r="D1917" s="6"/>
      <c r="E1917" s="6" t="s">
        <v>504</v>
      </c>
      <c r="F1917" s="229">
        <v>15</v>
      </c>
      <c r="I1917" s="16">
        <v>0</v>
      </c>
      <c r="J1917" s="13">
        <v>0</v>
      </c>
      <c r="K1917" s="16">
        <v>280</v>
      </c>
      <c r="L1917" s="13">
        <v>4200</v>
      </c>
      <c r="M1917" s="16">
        <v>280</v>
      </c>
      <c r="N1917" s="171">
        <v>4200</v>
      </c>
      <c r="O1917" s="16">
        <v>160.6</v>
      </c>
      <c r="P1917" s="13">
        <v>2409</v>
      </c>
      <c r="Q1917" s="16">
        <v>169</v>
      </c>
      <c r="R1917" s="13">
        <v>2535</v>
      </c>
      <c r="S1917" s="16">
        <v>355.17</v>
      </c>
      <c r="T1917" s="13">
        <v>5327.55</v>
      </c>
      <c r="U1917" s="16">
        <v>0</v>
      </c>
      <c r="V1917" s="13">
        <v>0</v>
      </c>
    </row>
    <row r="1918" spans="1:22" ht="15" customHeight="1" x14ac:dyDescent="0.25">
      <c r="A1918" s="5" t="s">
        <v>3799</v>
      </c>
      <c r="B1918" s="6" t="s">
        <v>3800</v>
      </c>
      <c r="C1918" s="5" t="s">
        <v>3801</v>
      </c>
      <c r="D1918" s="6"/>
      <c r="E1918" s="6" t="s">
        <v>504</v>
      </c>
      <c r="F1918" s="229">
        <v>36</v>
      </c>
      <c r="I1918" s="16">
        <v>0</v>
      </c>
      <c r="J1918" s="13">
        <v>0</v>
      </c>
      <c r="K1918" s="16">
        <v>320</v>
      </c>
      <c r="L1918" s="13">
        <v>11520</v>
      </c>
      <c r="M1918" s="16">
        <v>320</v>
      </c>
      <c r="N1918" s="171">
        <v>11520</v>
      </c>
      <c r="O1918" s="16">
        <v>160.6</v>
      </c>
      <c r="P1918" s="13">
        <v>5781.6</v>
      </c>
      <c r="Q1918" s="16">
        <v>127</v>
      </c>
      <c r="R1918" s="13">
        <v>4572</v>
      </c>
      <c r="S1918" s="16">
        <v>342.78</v>
      </c>
      <c r="T1918" s="13">
        <v>12340.08</v>
      </c>
      <c r="U1918" s="16">
        <v>0</v>
      </c>
      <c r="V1918" s="13">
        <v>0</v>
      </c>
    </row>
    <row r="1919" spans="1:22" ht="15" customHeight="1" x14ac:dyDescent="0.25">
      <c r="A1919" s="5" t="s">
        <v>3802</v>
      </c>
      <c r="B1919" s="6" t="s">
        <v>3803</v>
      </c>
      <c r="C1919" s="5" t="s">
        <v>3804</v>
      </c>
      <c r="D1919" s="6"/>
      <c r="E1919" s="6" t="s">
        <v>504</v>
      </c>
      <c r="F1919" s="229">
        <v>21</v>
      </c>
      <c r="I1919" s="16">
        <v>0</v>
      </c>
      <c r="J1919" s="13">
        <v>0</v>
      </c>
      <c r="K1919" s="16">
        <v>750</v>
      </c>
      <c r="L1919" s="13">
        <v>15750</v>
      </c>
      <c r="M1919" s="16">
        <v>750</v>
      </c>
      <c r="N1919" s="171">
        <v>15750</v>
      </c>
      <c r="O1919" s="16">
        <v>160.6</v>
      </c>
      <c r="P1919" s="13">
        <v>3372.6</v>
      </c>
      <c r="Q1919" s="16">
        <v>2941</v>
      </c>
      <c r="R1919" s="13">
        <v>61761</v>
      </c>
      <c r="S1919" s="16">
        <v>0</v>
      </c>
      <c r="T1919" s="13">
        <v>0</v>
      </c>
      <c r="U1919" s="16">
        <v>0</v>
      </c>
      <c r="V1919" s="13">
        <v>0</v>
      </c>
    </row>
    <row r="1920" spans="1:22" ht="15" customHeight="1" x14ac:dyDescent="0.25">
      <c r="A1920" s="1"/>
      <c r="B1920" s="4" t="s">
        <v>32</v>
      </c>
      <c r="C1920" s="8" t="s">
        <v>33</v>
      </c>
      <c r="I1920" s="245"/>
      <c r="J1920" s="245"/>
      <c r="K1920" s="245"/>
      <c r="L1920" s="245"/>
      <c r="M1920" s="245"/>
      <c r="N1920" s="245"/>
      <c r="O1920" s="245"/>
      <c r="P1920" s="245"/>
      <c r="Q1920" s="245"/>
      <c r="R1920" s="245"/>
      <c r="S1920" s="245"/>
      <c r="T1920" s="245"/>
      <c r="U1920" s="245"/>
      <c r="V1920" s="245"/>
    </row>
    <row r="1921" spans="1:22" ht="15" customHeight="1" x14ac:dyDescent="0.25">
      <c r="A1921" s="5" t="s">
        <v>3805</v>
      </c>
      <c r="B1921" s="6" t="s">
        <v>35</v>
      </c>
      <c r="C1921" s="5" t="s">
        <v>3806</v>
      </c>
      <c r="I1921" s="245"/>
      <c r="J1921" s="245"/>
      <c r="K1921" s="245"/>
      <c r="L1921" s="245"/>
      <c r="M1921" s="245"/>
      <c r="N1921" s="245"/>
      <c r="O1921" s="245"/>
      <c r="P1921" s="245"/>
      <c r="Q1921" s="245"/>
      <c r="R1921" s="245"/>
      <c r="S1921" s="245"/>
      <c r="T1921" s="245"/>
      <c r="U1921" s="245"/>
      <c r="V1921" s="245"/>
    </row>
    <row r="1922" spans="1:22" ht="15" customHeight="1" x14ac:dyDescent="0.25">
      <c r="A1922" s="5" t="s">
        <v>3807</v>
      </c>
      <c r="B1922" s="6" t="s">
        <v>35</v>
      </c>
      <c r="C1922" s="5" t="s">
        <v>3808</v>
      </c>
      <c r="I1922" s="245"/>
      <c r="J1922" s="245"/>
      <c r="K1922" s="245"/>
      <c r="L1922" s="245"/>
      <c r="M1922" s="245"/>
      <c r="N1922" s="245"/>
      <c r="O1922" s="245"/>
      <c r="P1922" s="245"/>
      <c r="Q1922" s="245"/>
      <c r="R1922" s="245"/>
      <c r="S1922" s="245"/>
      <c r="T1922" s="245"/>
      <c r="U1922" s="245"/>
      <c r="V1922" s="245"/>
    </row>
    <row r="1923" spans="1:22" ht="45" customHeight="1" x14ac:dyDescent="0.25">
      <c r="A1923" s="1"/>
      <c r="B1923" s="4" t="s">
        <v>68</v>
      </c>
      <c r="C1923" s="8" t="s">
        <v>69</v>
      </c>
      <c r="D1923" s="4" t="s">
        <v>70</v>
      </c>
      <c r="E1923" s="4" t="s">
        <v>71</v>
      </c>
      <c r="F1923" s="228" t="s">
        <v>72</v>
      </c>
      <c r="I1923" s="14" t="s">
        <v>73</v>
      </c>
      <c r="J1923" s="15" t="s">
        <v>28</v>
      </c>
      <c r="K1923" s="14" t="s">
        <v>73</v>
      </c>
      <c r="L1923" s="15" t="s">
        <v>28</v>
      </c>
      <c r="M1923" s="14" t="s">
        <v>73</v>
      </c>
      <c r="N1923" s="172" t="s">
        <v>28</v>
      </c>
      <c r="O1923" s="14" t="s">
        <v>73</v>
      </c>
      <c r="P1923" s="15" t="s">
        <v>28</v>
      </c>
      <c r="Q1923" s="14" t="s">
        <v>73</v>
      </c>
      <c r="R1923" s="15" t="s">
        <v>28</v>
      </c>
      <c r="S1923" s="14" t="s">
        <v>73</v>
      </c>
      <c r="T1923" s="15" t="s">
        <v>28</v>
      </c>
      <c r="U1923" s="14" t="s">
        <v>73</v>
      </c>
      <c r="V1923" s="15" t="s">
        <v>28</v>
      </c>
    </row>
    <row r="1924" spans="1:22" ht="15" customHeight="1" x14ac:dyDescent="0.25">
      <c r="A1924" s="5" t="s">
        <v>3809</v>
      </c>
      <c r="B1924" s="6" t="s">
        <v>3810</v>
      </c>
      <c r="C1924" s="5" t="s">
        <v>3811</v>
      </c>
      <c r="D1924" s="6"/>
      <c r="E1924" s="6" t="s">
        <v>504</v>
      </c>
      <c r="F1924" s="229">
        <v>273</v>
      </c>
      <c r="I1924" s="16">
        <v>0</v>
      </c>
      <c r="J1924" s="13">
        <v>0</v>
      </c>
      <c r="K1924" s="16">
        <v>345</v>
      </c>
      <c r="L1924" s="13">
        <v>94185</v>
      </c>
      <c r="M1924" s="16">
        <v>345</v>
      </c>
      <c r="N1924" s="171">
        <v>94185</v>
      </c>
      <c r="O1924" s="16">
        <v>106</v>
      </c>
      <c r="P1924" s="13">
        <v>28938</v>
      </c>
      <c r="Q1924" s="16">
        <v>106</v>
      </c>
      <c r="R1924" s="13">
        <v>28938</v>
      </c>
      <c r="S1924" s="16">
        <v>309.74</v>
      </c>
      <c r="T1924" s="13">
        <v>84559.02</v>
      </c>
      <c r="U1924" s="16">
        <v>0</v>
      </c>
      <c r="V1924" s="13">
        <v>0</v>
      </c>
    </row>
    <row r="1925" spans="1:22" ht="15" customHeight="1" x14ac:dyDescent="0.25">
      <c r="A1925" s="1"/>
      <c r="B1925" s="4" t="s">
        <v>32</v>
      </c>
      <c r="C1925" s="8" t="s">
        <v>33</v>
      </c>
      <c r="I1925" s="245"/>
      <c r="J1925" s="245"/>
      <c r="K1925" s="245"/>
      <c r="L1925" s="245"/>
      <c r="M1925" s="245"/>
      <c r="N1925" s="245"/>
      <c r="O1925" s="245"/>
      <c r="P1925" s="245"/>
      <c r="Q1925" s="245"/>
      <c r="R1925" s="245"/>
      <c r="S1925" s="245"/>
      <c r="T1925" s="245"/>
      <c r="U1925" s="245"/>
      <c r="V1925" s="245"/>
    </row>
    <row r="1926" spans="1:22" ht="15" customHeight="1" x14ac:dyDescent="0.25">
      <c r="A1926" s="5" t="s">
        <v>3812</v>
      </c>
      <c r="B1926" s="6" t="s">
        <v>35</v>
      </c>
      <c r="C1926" s="5" t="s">
        <v>3813</v>
      </c>
      <c r="I1926" s="245"/>
      <c r="J1926" s="245"/>
      <c r="K1926" s="245"/>
      <c r="L1926" s="245"/>
      <c r="M1926" s="245"/>
      <c r="N1926" s="245"/>
      <c r="O1926" s="245"/>
      <c r="P1926" s="245"/>
      <c r="Q1926" s="245"/>
      <c r="R1926" s="245"/>
      <c r="S1926" s="245"/>
      <c r="T1926" s="245"/>
      <c r="U1926" s="245"/>
      <c r="V1926" s="245"/>
    </row>
    <row r="1927" spans="1:22" ht="45" customHeight="1" x14ac:dyDescent="0.25">
      <c r="A1927" s="1"/>
      <c r="B1927" s="4" t="s">
        <v>68</v>
      </c>
      <c r="C1927" s="8" t="s">
        <v>69</v>
      </c>
      <c r="D1927" s="4" t="s">
        <v>70</v>
      </c>
      <c r="E1927" s="4" t="s">
        <v>71</v>
      </c>
      <c r="F1927" s="228" t="s">
        <v>72</v>
      </c>
      <c r="I1927" s="14" t="s">
        <v>73</v>
      </c>
      <c r="J1927" s="15" t="s">
        <v>28</v>
      </c>
      <c r="K1927" s="14" t="s">
        <v>73</v>
      </c>
      <c r="L1927" s="15" t="s">
        <v>28</v>
      </c>
      <c r="M1927" s="14" t="s">
        <v>73</v>
      </c>
      <c r="N1927" s="172" t="s">
        <v>28</v>
      </c>
      <c r="O1927" s="14" t="s">
        <v>73</v>
      </c>
      <c r="P1927" s="15" t="s">
        <v>28</v>
      </c>
      <c r="Q1927" s="14" t="s">
        <v>73</v>
      </c>
      <c r="R1927" s="15" t="s">
        <v>28</v>
      </c>
      <c r="S1927" s="14" t="s">
        <v>73</v>
      </c>
      <c r="T1927" s="15" t="s">
        <v>28</v>
      </c>
      <c r="U1927" s="14" t="s">
        <v>73</v>
      </c>
      <c r="V1927" s="15" t="s">
        <v>28</v>
      </c>
    </row>
    <row r="1928" spans="1:22" ht="15" customHeight="1" x14ac:dyDescent="0.25">
      <c r="A1928" s="5" t="s">
        <v>3814</v>
      </c>
      <c r="B1928" s="6" t="s">
        <v>3815</v>
      </c>
      <c r="C1928" s="5" t="s">
        <v>3816</v>
      </c>
      <c r="D1928" s="6"/>
      <c r="E1928" s="6" t="s">
        <v>447</v>
      </c>
      <c r="F1928" s="229">
        <v>1</v>
      </c>
      <c r="I1928" s="16">
        <v>0</v>
      </c>
      <c r="J1928" s="13">
        <v>0</v>
      </c>
      <c r="K1928" s="16">
        <v>27750</v>
      </c>
      <c r="L1928" s="13">
        <v>27750</v>
      </c>
      <c r="M1928" s="16">
        <v>27750</v>
      </c>
      <c r="N1928" s="171">
        <v>27750</v>
      </c>
      <c r="O1928" s="16">
        <v>124732</v>
      </c>
      <c r="P1928" s="13">
        <v>124732</v>
      </c>
      <c r="Q1928" s="16">
        <v>5882</v>
      </c>
      <c r="R1928" s="13">
        <v>5882</v>
      </c>
      <c r="S1928" s="16">
        <v>30876.81</v>
      </c>
      <c r="T1928" s="13">
        <v>30876.81</v>
      </c>
      <c r="U1928" s="16">
        <v>0</v>
      </c>
      <c r="V1928" s="13">
        <v>0</v>
      </c>
    </row>
    <row r="1929" spans="1:22" ht="15" customHeight="1" x14ac:dyDescent="0.25">
      <c r="A1929" s="1"/>
      <c r="B1929" s="4" t="s">
        <v>32</v>
      </c>
      <c r="C1929" s="8" t="s">
        <v>33</v>
      </c>
      <c r="I1929" s="245"/>
      <c r="J1929" s="245"/>
      <c r="K1929" s="245"/>
      <c r="L1929" s="245"/>
      <c r="M1929" s="245"/>
      <c r="N1929" s="245"/>
      <c r="O1929" s="245"/>
      <c r="P1929" s="245"/>
      <c r="Q1929" s="245"/>
      <c r="R1929" s="245"/>
      <c r="S1929" s="245"/>
      <c r="T1929" s="245"/>
      <c r="U1929" s="245"/>
      <c r="V1929" s="245"/>
    </row>
    <row r="1930" spans="1:22" ht="15" customHeight="1" x14ac:dyDescent="0.25">
      <c r="A1930" s="5" t="s">
        <v>3817</v>
      </c>
      <c r="B1930" s="6" t="s">
        <v>35</v>
      </c>
      <c r="C1930" s="5" t="s">
        <v>3818</v>
      </c>
      <c r="I1930" s="245"/>
      <c r="J1930" s="245"/>
      <c r="K1930" s="245"/>
      <c r="L1930" s="245"/>
      <c r="M1930" s="245"/>
      <c r="N1930" s="245"/>
      <c r="O1930" s="245"/>
      <c r="P1930" s="245"/>
      <c r="Q1930" s="245"/>
      <c r="R1930" s="245"/>
      <c r="S1930" s="245"/>
      <c r="T1930" s="245"/>
      <c r="U1930" s="245"/>
      <c r="V1930" s="245"/>
    </row>
    <row r="1931" spans="1:22" ht="45" customHeight="1" x14ac:dyDescent="0.25">
      <c r="A1931" s="1"/>
      <c r="B1931" s="4" t="s">
        <v>68</v>
      </c>
      <c r="C1931" s="8" t="s">
        <v>69</v>
      </c>
      <c r="D1931" s="4" t="s">
        <v>70</v>
      </c>
      <c r="E1931" s="4" t="s">
        <v>71</v>
      </c>
      <c r="F1931" s="228" t="s">
        <v>72</v>
      </c>
      <c r="I1931" s="14" t="s">
        <v>73</v>
      </c>
      <c r="J1931" s="15" t="s">
        <v>28</v>
      </c>
      <c r="K1931" s="14" t="s">
        <v>73</v>
      </c>
      <c r="L1931" s="15" t="s">
        <v>28</v>
      </c>
      <c r="M1931" s="14" t="s">
        <v>73</v>
      </c>
      <c r="N1931" s="172" t="s">
        <v>28</v>
      </c>
      <c r="O1931" s="14" t="s">
        <v>73</v>
      </c>
      <c r="P1931" s="15" t="s">
        <v>28</v>
      </c>
      <c r="Q1931" s="14" t="s">
        <v>73</v>
      </c>
      <c r="R1931" s="15" t="s">
        <v>28</v>
      </c>
      <c r="S1931" s="14" t="s">
        <v>73</v>
      </c>
      <c r="T1931" s="15" t="s">
        <v>28</v>
      </c>
      <c r="U1931" s="14" t="s">
        <v>73</v>
      </c>
      <c r="V1931" s="15" t="s">
        <v>28</v>
      </c>
    </row>
    <row r="1932" spans="1:22" ht="15" customHeight="1" x14ac:dyDescent="0.25">
      <c r="A1932" s="5" t="s">
        <v>3819</v>
      </c>
      <c r="B1932" s="6" t="s">
        <v>3820</v>
      </c>
      <c r="C1932" s="5" t="s">
        <v>3821</v>
      </c>
      <c r="D1932" s="6"/>
      <c r="E1932" s="6" t="s">
        <v>447</v>
      </c>
      <c r="F1932" s="229">
        <v>1</v>
      </c>
      <c r="I1932" s="16">
        <v>0</v>
      </c>
      <c r="J1932" s="13">
        <v>0</v>
      </c>
      <c r="K1932" s="16">
        <v>57750</v>
      </c>
      <c r="L1932" s="13">
        <v>57750</v>
      </c>
      <c r="M1932" s="16">
        <v>57750</v>
      </c>
      <c r="N1932" s="171">
        <v>57750</v>
      </c>
      <c r="O1932" s="16">
        <v>7560</v>
      </c>
      <c r="P1932" s="13">
        <v>7560</v>
      </c>
      <c r="Q1932" s="16">
        <v>5882</v>
      </c>
      <c r="R1932" s="13">
        <v>5882</v>
      </c>
      <c r="S1932" s="16">
        <v>0</v>
      </c>
      <c r="T1932" s="13">
        <v>0</v>
      </c>
      <c r="U1932" s="16">
        <v>0</v>
      </c>
      <c r="V1932" s="13">
        <v>0</v>
      </c>
    </row>
    <row r="1933" spans="1:22" ht="15" customHeight="1" x14ac:dyDescent="0.25">
      <c r="A1933" s="1"/>
      <c r="B1933" s="4" t="s">
        <v>32</v>
      </c>
      <c r="C1933" s="8" t="s">
        <v>33</v>
      </c>
      <c r="I1933" s="245"/>
      <c r="J1933" s="245"/>
      <c r="K1933" s="245"/>
      <c r="L1933" s="245"/>
      <c r="M1933" s="245"/>
      <c r="N1933" s="245"/>
      <c r="O1933" s="245"/>
      <c r="P1933" s="245"/>
      <c r="Q1933" s="245"/>
      <c r="R1933" s="245"/>
      <c r="S1933" s="245"/>
      <c r="T1933" s="245"/>
      <c r="U1933" s="245"/>
      <c r="V1933" s="245"/>
    </row>
    <row r="1934" spans="1:22" ht="15" customHeight="1" x14ac:dyDescent="0.25">
      <c r="A1934" s="5" t="s">
        <v>3822</v>
      </c>
      <c r="B1934" s="6" t="s">
        <v>35</v>
      </c>
      <c r="C1934" s="5" t="s">
        <v>3823</v>
      </c>
      <c r="I1934" s="245"/>
      <c r="J1934" s="245"/>
      <c r="K1934" s="245"/>
      <c r="L1934" s="245"/>
      <c r="M1934" s="245"/>
      <c r="N1934" s="245"/>
      <c r="O1934" s="245"/>
      <c r="P1934" s="245"/>
      <c r="Q1934" s="245"/>
      <c r="R1934" s="245"/>
      <c r="S1934" s="245"/>
      <c r="T1934" s="245"/>
      <c r="U1934" s="245"/>
      <c r="V1934" s="245"/>
    </row>
    <row r="1935" spans="1:22" ht="15" customHeight="1" x14ac:dyDescent="0.25">
      <c r="A1935" s="5" t="s">
        <v>3824</v>
      </c>
      <c r="B1935" s="6" t="s">
        <v>35</v>
      </c>
      <c r="C1935" s="5" t="s">
        <v>3825</v>
      </c>
      <c r="I1935" s="245"/>
      <c r="J1935" s="245"/>
      <c r="K1935" s="245"/>
      <c r="L1935" s="245"/>
      <c r="M1935" s="245"/>
      <c r="N1935" s="245"/>
      <c r="O1935" s="245"/>
      <c r="P1935" s="245"/>
      <c r="Q1935" s="245"/>
      <c r="R1935" s="245"/>
      <c r="S1935" s="245"/>
      <c r="T1935" s="245"/>
      <c r="U1935" s="245"/>
      <c r="V1935" s="245"/>
    </row>
    <row r="1936" spans="1:22" ht="45" customHeight="1" x14ac:dyDescent="0.25">
      <c r="A1936" s="1"/>
      <c r="B1936" s="4" t="s">
        <v>68</v>
      </c>
      <c r="C1936" s="8" t="s">
        <v>69</v>
      </c>
      <c r="D1936" s="4" t="s">
        <v>70</v>
      </c>
      <c r="E1936" s="4" t="s">
        <v>71</v>
      </c>
      <c r="F1936" s="228" t="s">
        <v>72</v>
      </c>
      <c r="I1936" s="14" t="s">
        <v>73</v>
      </c>
      <c r="J1936" s="15" t="s">
        <v>28</v>
      </c>
      <c r="K1936" s="14" t="s">
        <v>73</v>
      </c>
      <c r="L1936" s="15" t="s">
        <v>28</v>
      </c>
      <c r="M1936" s="14" t="s">
        <v>73</v>
      </c>
      <c r="N1936" s="172" t="s">
        <v>28</v>
      </c>
      <c r="O1936" s="14" t="s">
        <v>73</v>
      </c>
      <c r="P1936" s="15" t="s">
        <v>28</v>
      </c>
      <c r="Q1936" s="14" t="s">
        <v>73</v>
      </c>
      <c r="R1936" s="15" t="s">
        <v>28</v>
      </c>
      <c r="S1936" s="14" t="s">
        <v>73</v>
      </c>
      <c r="T1936" s="15" t="s">
        <v>28</v>
      </c>
      <c r="U1936" s="14" t="s">
        <v>73</v>
      </c>
      <c r="V1936" s="15" t="s">
        <v>28</v>
      </c>
    </row>
    <row r="1937" spans="1:22" ht="15" customHeight="1" x14ac:dyDescent="0.25">
      <c r="A1937" s="5" t="s">
        <v>3826</v>
      </c>
      <c r="B1937" s="6" t="s">
        <v>3827</v>
      </c>
      <c r="C1937" s="5" t="s">
        <v>3828</v>
      </c>
      <c r="D1937" s="6"/>
      <c r="E1937" s="6" t="s">
        <v>504</v>
      </c>
      <c r="F1937" s="229">
        <v>45</v>
      </c>
      <c r="I1937" s="16">
        <v>0</v>
      </c>
      <c r="J1937" s="13">
        <v>0</v>
      </c>
      <c r="K1937" s="16">
        <v>900</v>
      </c>
      <c r="L1937" s="13">
        <v>40500</v>
      </c>
      <c r="M1937" s="16">
        <v>900</v>
      </c>
      <c r="N1937" s="171">
        <v>40500</v>
      </c>
      <c r="O1937" s="16">
        <v>188.8</v>
      </c>
      <c r="P1937" s="13">
        <v>8496</v>
      </c>
      <c r="Q1937" s="16">
        <v>135</v>
      </c>
      <c r="R1937" s="13">
        <v>6075</v>
      </c>
      <c r="S1937" s="16">
        <v>623.63</v>
      </c>
      <c r="T1937" s="13">
        <v>28063.35</v>
      </c>
      <c r="U1937" s="16">
        <v>0</v>
      </c>
      <c r="V1937" s="13">
        <v>0</v>
      </c>
    </row>
    <row r="1938" spans="1:22" ht="15" customHeight="1" x14ac:dyDescent="0.25">
      <c r="A1938" s="5" t="s">
        <v>3829</v>
      </c>
      <c r="B1938" s="6" t="s">
        <v>3830</v>
      </c>
      <c r="C1938" s="5" t="s">
        <v>3831</v>
      </c>
      <c r="D1938" s="6"/>
      <c r="E1938" s="6" t="s">
        <v>504</v>
      </c>
      <c r="F1938" s="229">
        <v>87</v>
      </c>
      <c r="I1938" s="16">
        <v>0</v>
      </c>
      <c r="J1938" s="13">
        <v>0</v>
      </c>
      <c r="K1938" s="16">
        <v>511</v>
      </c>
      <c r="L1938" s="13">
        <v>44457</v>
      </c>
      <c r="M1938" s="16">
        <v>511</v>
      </c>
      <c r="N1938" s="171">
        <v>44457</v>
      </c>
      <c r="O1938" s="16">
        <v>212.8</v>
      </c>
      <c r="P1938" s="13">
        <v>18513.599999999999</v>
      </c>
      <c r="Q1938" s="16">
        <v>112</v>
      </c>
      <c r="R1938" s="13">
        <v>9744</v>
      </c>
      <c r="S1938" s="16">
        <v>623.63</v>
      </c>
      <c r="T1938" s="13">
        <v>54255.81</v>
      </c>
      <c r="U1938" s="16">
        <v>0</v>
      </c>
      <c r="V1938" s="13">
        <v>0</v>
      </c>
    </row>
    <row r="1939" spans="1:22" ht="15" customHeight="1" x14ac:dyDescent="0.25">
      <c r="A1939" s="5" t="s">
        <v>3832</v>
      </c>
      <c r="B1939" s="6" t="s">
        <v>3833</v>
      </c>
      <c r="C1939" s="5" t="s">
        <v>3834</v>
      </c>
      <c r="D1939" s="6"/>
      <c r="E1939" s="6" t="s">
        <v>504</v>
      </c>
      <c r="F1939" s="229">
        <v>3</v>
      </c>
      <c r="I1939" s="16">
        <v>0</v>
      </c>
      <c r="J1939" s="13">
        <v>0</v>
      </c>
      <c r="K1939" s="16">
        <v>1102</v>
      </c>
      <c r="L1939" s="13">
        <v>3306</v>
      </c>
      <c r="M1939" s="16">
        <v>1102</v>
      </c>
      <c r="N1939" s="171">
        <v>3306</v>
      </c>
      <c r="O1939" s="16">
        <v>222.1</v>
      </c>
      <c r="P1939" s="13">
        <v>666.3</v>
      </c>
      <c r="Q1939" s="16">
        <v>265</v>
      </c>
      <c r="R1939" s="13">
        <v>795</v>
      </c>
      <c r="S1939" s="16">
        <v>842.24</v>
      </c>
      <c r="T1939" s="13">
        <v>2526.7199999999998</v>
      </c>
      <c r="U1939" s="16">
        <v>0</v>
      </c>
      <c r="V1939" s="13">
        <v>0</v>
      </c>
    </row>
    <row r="1940" spans="1:22" ht="15" customHeight="1" x14ac:dyDescent="0.25">
      <c r="A1940" s="5" t="s">
        <v>3835</v>
      </c>
      <c r="B1940" s="6" t="s">
        <v>3836</v>
      </c>
      <c r="C1940" s="5" t="s">
        <v>3837</v>
      </c>
      <c r="D1940" s="6"/>
      <c r="E1940" s="6" t="s">
        <v>504</v>
      </c>
      <c r="F1940" s="229">
        <v>24</v>
      </c>
      <c r="I1940" s="16">
        <v>0</v>
      </c>
      <c r="J1940" s="13">
        <v>0</v>
      </c>
      <c r="K1940" s="16">
        <v>550</v>
      </c>
      <c r="L1940" s="13">
        <v>13200</v>
      </c>
      <c r="M1940" s="16">
        <v>550</v>
      </c>
      <c r="N1940" s="171">
        <v>13200</v>
      </c>
      <c r="O1940" s="16">
        <v>195.1</v>
      </c>
      <c r="P1940" s="13">
        <v>4682.3999999999996</v>
      </c>
      <c r="Q1940" s="16">
        <v>359</v>
      </c>
      <c r="R1940" s="13">
        <v>8616</v>
      </c>
      <c r="S1940" s="16">
        <v>1465.5</v>
      </c>
      <c r="T1940" s="13">
        <v>35172</v>
      </c>
      <c r="U1940" s="16">
        <v>0</v>
      </c>
      <c r="V1940" s="13">
        <v>0</v>
      </c>
    </row>
    <row r="1941" spans="1:22" ht="15" customHeight="1" x14ac:dyDescent="0.25">
      <c r="A1941" s="5" t="s">
        <v>3838</v>
      </c>
      <c r="B1941" s="6" t="s">
        <v>3839</v>
      </c>
      <c r="C1941" s="5" t="s">
        <v>3840</v>
      </c>
      <c r="D1941" s="6"/>
      <c r="E1941" s="6" t="s">
        <v>504</v>
      </c>
      <c r="F1941" s="229">
        <v>51</v>
      </c>
      <c r="I1941" s="16">
        <v>0</v>
      </c>
      <c r="J1941" s="13">
        <v>0</v>
      </c>
      <c r="K1941" s="16">
        <v>1102</v>
      </c>
      <c r="L1941" s="13">
        <v>56202</v>
      </c>
      <c r="M1941" s="16">
        <v>1102</v>
      </c>
      <c r="N1941" s="171">
        <v>56202</v>
      </c>
      <c r="O1941" s="16">
        <v>317.39999999999998</v>
      </c>
      <c r="P1941" s="13">
        <v>16187.4</v>
      </c>
      <c r="Q1941" s="16">
        <v>359</v>
      </c>
      <c r="R1941" s="13">
        <v>18309</v>
      </c>
      <c r="S1941" s="16">
        <v>427.57</v>
      </c>
      <c r="T1941" s="13">
        <v>21806.07</v>
      </c>
      <c r="U1941" s="16">
        <v>0</v>
      </c>
      <c r="V1941" s="13">
        <v>0</v>
      </c>
    </row>
    <row r="1942" spans="1:22" ht="15" customHeight="1" x14ac:dyDescent="0.25">
      <c r="A1942" s="5" t="s">
        <v>3841</v>
      </c>
      <c r="B1942" s="6" t="s">
        <v>3842</v>
      </c>
      <c r="C1942" s="5" t="s">
        <v>3843</v>
      </c>
      <c r="D1942" s="6"/>
      <c r="E1942" s="6" t="s">
        <v>504</v>
      </c>
      <c r="F1942" s="229">
        <v>6</v>
      </c>
      <c r="I1942" s="16">
        <v>0</v>
      </c>
      <c r="J1942" s="13">
        <v>0</v>
      </c>
      <c r="K1942" s="16">
        <v>158</v>
      </c>
      <c r="L1942" s="13">
        <v>948</v>
      </c>
      <c r="M1942" s="16">
        <v>158</v>
      </c>
      <c r="N1942" s="171">
        <v>948</v>
      </c>
      <c r="O1942" s="16">
        <v>224.8</v>
      </c>
      <c r="P1942" s="13">
        <v>1348.8</v>
      </c>
      <c r="Q1942" s="16">
        <v>206</v>
      </c>
      <c r="R1942" s="13">
        <v>1236</v>
      </c>
      <c r="S1942" s="16">
        <v>1465.5</v>
      </c>
      <c r="T1942" s="13">
        <v>8793</v>
      </c>
      <c r="U1942" s="16">
        <v>0</v>
      </c>
      <c r="V1942" s="13">
        <v>0</v>
      </c>
    </row>
    <row r="1943" spans="1:22" ht="15" customHeight="1" x14ac:dyDescent="0.25">
      <c r="A1943" s="5" t="s">
        <v>3844</v>
      </c>
      <c r="B1943" s="6" t="s">
        <v>3845</v>
      </c>
      <c r="C1943" s="5" t="s">
        <v>3846</v>
      </c>
      <c r="D1943" s="6"/>
      <c r="E1943" s="6" t="s">
        <v>504</v>
      </c>
      <c r="F1943" s="229">
        <v>18</v>
      </c>
      <c r="I1943" s="16">
        <v>0</v>
      </c>
      <c r="J1943" s="13">
        <v>0</v>
      </c>
      <c r="K1943" s="16">
        <v>594</v>
      </c>
      <c r="L1943" s="13">
        <v>10692</v>
      </c>
      <c r="M1943" s="16">
        <v>594</v>
      </c>
      <c r="N1943" s="171">
        <v>10692</v>
      </c>
      <c r="O1943" s="16">
        <v>320</v>
      </c>
      <c r="P1943" s="13">
        <v>5760</v>
      </c>
      <c r="Q1943" s="16">
        <v>218</v>
      </c>
      <c r="R1943" s="13">
        <v>3924</v>
      </c>
      <c r="S1943" s="16">
        <v>1465.5</v>
      </c>
      <c r="T1943" s="13">
        <v>26379</v>
      </c>
      <c r="U1943" s="16">
        <v>0</v>
      </c>
      <c r="V1943" s="13">
        <v>0</v>
      </c>
    </row>
    <row r="1944" spans="1:22" ht="15" customHeight="1" x14ac:dyDescent="0.25">
      <c r="A1944" s="5" t="s">
        <v>3847</v>
      </c>
      <c r="B1944" s="6" t="s">
        <v>3848</v>
      </c>
      <c r="C1944" s="5" t="s">
        <v>3849</v>
      </c>
      <c r="D1944" s="6"/>
      <c r="E1944" s="6" t="s">
        <v>504</v>
      </c>
      <c r="F1944" s="229">
        <v>21</v>
      </c>
      <c r="I1944" s="16">
        <v>0</v>
      </c>
      <c r="J1944" s="13">
        <v>0</v>
      </c>
      <c r="K1944" s="16">
        <v>453</v>
      </c>
      <c r="L1944" s="13">
        <v>9513</v>
      </c>
      <c r="M1944" s="16">
        <v>453</v>
      </c>
      <c r="N1944" s="171">
        <v>9513</v>
      </c>
      <c r="O1944" s="16">
        <v>279</v>
      </c>
      <c r="P1944" s="13">
        <v>5859</v>
      </c>
      <c r="Q1944" s="16">
        <v>159</v>
      </c>
      <c r="R1944" s="13">
        <v>3339</v>
      </c>
      <c r="S1944" s="16">
        <v>1561.99</v>
      </c>
      <c r="T1944" s="13">
        <v>32801.79</v>
      </c>
      <c r="U1944" s="16">
        <v>0</v>
      </c>
      <c r="V1944" s="13">
        <v>0</v>
      </c>
    </row>
    <row r="1945" spans="1:22" ht="15" customHeight="1" x14ac:dyDescent="0.25">
      <c r="A1945" s="5" t="s">
        <v>3850</v>
      </c>
      <c r="B1945" s="6" t="s">
        <v>3851</v>
      </c>
      <c r="C1945" s="5" t="s">
        <v>3852</v>
      </c>
      <c r="D1945" s="6"/>
      <c r="E1945" s="6" t="s">
        <v>504</v>
      </c>
      <c r="F1945" s="229">
        <v>6</v>
      </c>
      <c r="I1945" s="16">
        <v>0</v>
      </c>
      <c r="J1945" s="13">
        <v>0</v>
      </c>
      <c r="K1945" s="16">
        <v>488</v>
      </c>
      <c r="L1945" s="13">
        <v>2928</v>
      </c>
      <c r="M1945" s="16">
        <v>488</v>
      </c>
      <c r="N1945" s="171">
        <v>2928</v>
      </c>
      <c r="O1945" s="16">
        <v>295</v>
      </c>
      <c r="P1945" s="13">
        <v>1770</v>
      </c>
      <c r="Q1945" s="16">
        <v>182</v>
      </c>
      <c r="R1945" s="13">
        <v>1092</v>
      </c>
      <c r="S1945" s="16">
        <v>829.5</v>
      </c>
      <c r="T1945" s="13">
        <v>4977</v>
      </c>
      <c r="U1945" s="16">
        <v>0</v>
      </c>
      <c r="V1945" s="13">
        <v>0</v>
      </c>
    </row>
    <row r="1946" spans="1:22" ht="15" customHeight="1" x14ac:dyDescent="0.25">
      <c r="A1946" s="5" t="s">
        <v>3853</v>
      </c>
      <c r="B1946" s="6" t="s">
        <v>3854</v>
      </c>
      <c r="C1946" s="5" t="s">
        <v>3855</v>
      </c>
      <c r="D1946" s="6"/>
      <c r="E1946" s="6" t="s">
        <v>504</v>
      </c>
      <c r="F1946" s="229">
        <v>12</v>
      </c>
      <c r="I1946" s="16">
        <v>0</v>
      </c>
      <c r="J1946" s="13">
        <v>0</v>
      </c>
      <c r="K1946" s="16">
        <v>502</v>
      </c>
      <c r="L1946" s="13">
        <v>6024</v>
      </c>
      <c r="M1946" s="16">
        <v>502</v>
      </c>
      <c r="N1946" s="171">
        <v>6024</v>
      </c>
      <c r="O1946" s="16">
        <v>315</v>
      </c>
      <c r="P1946" s="13">
        <v>3780</v>
      </c>
      <c r="Q1946" s="16">
        <v>676</v>
      </c>
      <c r="R1946" s="13">
        <v>8112</v>
      </c>
      <c r="S1946" s="16">
        <v>2103.66</v>
      </c>
      <c r="T1946" s="13">
        <v>25243.919999999998</v>
      </c>
      <c r="U1946" s="16">
        <v>0</v>
      </c>
      <c r="V1946" s="13">
        <v>0</v>
      </c>
    </row>
    <row r="1947" spans="1:22" ht="15" customHeight="1" x14ac:dyDescent="0.25">
      <c r="A1947" s="1"/>
      <c r="B1947" s="4" t="s">
        <v>32</v>
      </c>
      <c r="C1947" s="8" t="s">
        <v>33</v>
      </c>
      <c r="I1947" s="245"/>
      <c r="J1947" s="245"/>
      <c r="K1947" s="245"/>
      <c r="L1947" s="245"/>
      <c r="M1947" s="245"/>
      <c r="N1947" s="245"/>
      <c r="O1947" s="245"/>
      <c r="P1947" s="245"/>
      <c r="Q1947" s="245"/>
      <c r="R1947" s="245"/>
      <c r="S1947" s="245"/>
      <c r="T1947" s="245"/>
      <c r="U1947" s="245"/>
      <c r="V1947" s="245"/>
    </row>
    <row r="1948" spans="1:22" ht="15" customHeight="1" x14ac:dyDescent="0.25">
      <c r="A1948" s="5" t="s">
        <v>3856</v>
      </c>
      <c r="B1948" s="6" t="s">
        <v>35</v>
      </c>
      <c r="C1948" s="5" t="s">
        <v>3857</v>
      </c>
      <c r="I1948" s="245"/>
      <c r="J1948" s="245"/>
      <c r="K1948" s="245"/>
      <c r="L1948" s="245"/>
      <c r="M1948" s="245"/>
      <c r="N1948" s="245"/>
      <c r="O1948" s="245"/>
      <c r="P1948" s="245"/>
      <c r="Q1948" s="245"/>
      <c r="R1948" s="245"/>
      <c r="S1948" s="245"/>
      <c r="T1948" s="245"/>
      <c r="U1948" s="245"/>
      <c r="V1948" s="245"/>
    </row>
    <row r="1949" spans="1:22" ht="15" customHeight="1" x14ac:dyDescent="0.25">
      <c r="A1949" s="5" t="s">
        <v>3858</v>
      </c>
      <c r="B1949" s="6" t="s">
        <v>35</v>
      </c>
      <c r="C1949" s="5" t="s">
        <v>3859</v>
      </c>
      <c r="I1949" s="245"/>
      <c r="J1949" s="245"/>
      <c r="K1949" s="245"/>
      <c r="L1949" s="245"/>
      <c r="M1949" s="245"/>
      <c r="N1949" s="245"/>
      <c r="O1949" s="245"/>
      <c r="P1949" s="245"/>
      <c r="Q1949" s="245"/>
      <c r="R1949" s="245"/>
      <c r="S1949" s="245"/>
      <c r="T1949" s="245"/>
      <c r="U1949" s="245"/>
      <c r="V1949" s="245"/>
    </row>
    <row r="1950" spans="1:22" ht="45" customHeight="1" x14ac:dyDescent="0.25">
      <c r="A1950" s="1"/>
      <c r="B1950" s="4" t="s">
        <v>68</v>
      </c>
      <c r="C1950" s="8" t="s">
        <v>69</v>
      </c>
      <c r="D1950" s="4" t="s">
        <v>70</v>
      </c>
      <c r="E1950" s="4" t="s">
        <v>71</v>
      </c>
      <c r="F1950" s="228" t="s">
        <v>72</v>
      </c>
      <c r="I1950" s="14" t="s">
        <v>73</v>
      </c>
      <c r="J1950" s="15" t="s">
        <v>28</v>
      </c>
      <c r="K1950" s="14" t="s">
        <v>73</v>
      </c>
      <c r="L1950" s="15" t="s">
        <v>28</v>
      </c>
      <c r="M1950" s="14" t="s">
        <v>73</v>
      </c>
      <c r="N1950" s="172" t="s">
        <v>28</v>
      </c>
      <c r="O1950" s="14" t="s">
        <v>73</v>
      </c>
      <c r="P1950" s="15" t="s">
        <v>28</v>
      </c>
      <c r="Q1950" s="14" t="s">
        <v>73</v>
      </c>
      <c r="R1950" s="15" t="s">
        <v>28</v>
      </c>
      <c r="S1950" s="14" t="s">
        <v>73</v>
      </c>
      <c r="T1950" s="15" t="s">
        <v>28</v>
      </c>
      <c r="U1950" s="14" t="s">
        <v>73</v>
      </c>
      <c r="V1950" s="15" t="s">
        <v>28</v>
      </c>
    </row>
    <row r="1951" spans="1:22" ht="15" customHeight="1" x14ac:dyDescent="0.25">
      <c r="A1951" s="5" t="s">
        <v>3860</v>
      </c>
      <c r="B1951" s="6" t="s">
        <v>3861</v>
      </c>
      <c r="C1951" s="5" t="s">
        <v>3862</v>
      </c>
      <c r="D1951" s="6"/>
      <c r="E1951" s="6" t="s">
        <v>504</v>
      </c>
      <c r="F1951" s="229">
        <v>84</v>
      </c>
      <c r="I1951" s="16">
        <v>0</v>
      </c>
      <c r="J1951" s="13">
        <v>0</v>
      </c>
      <c r="K1951" s="16">
        <v>100</v>
      </c>
      <c r="L1951" s="13">
        <v>8400</v>
      </c>
      <c r="M1951" s="16">
        <v>100</v>
      </c>
      <c r="N1951" s="171">
        <v>8400</v>
      </c>
      <c r="O1951" s="16">
        <v>410</v>
      </c>
      <c r="P1951" s="13">
        <v>34440</v>
      </c>
      <c r="Q1951" s="16">
        <v>245</v>
      </c>
      <c r="R1951" s="13">
        <v>20580</v>
      </c>
      <c r="S1951" s="16">
        <v>402.67</v>
      </c>
      <c r="T1951" s="13">
        <v>33824.28</v>
      </c>
      <c r="U1951" s="16">
        <v>0</v>
      </c>
      <c r="V1951" s="13">
        <v>0</v>
      </c>
    </row>
    <row r="1952" spans="1:22" ht="15" customHeight="1" x14ac:dyDescent="0.25">
      <c r="A1952" s="5" t="s">
        <v>3863</v>
      </c>
      <c r="B1952" s="6" t="s">
        <v>3864</v>
      </c>
      <c r="C1952" s="5" t="s">
        <v>3865</v>
      </c>
      <c r="D1952" s="6"/>
      <c r="E1952" s="6" t="s">
        <v>504</v>
      </c>
      <c r="F1952" s="229">
        <v>3</v>
      </c>
      <c r="I1952" s="16">
        <v>0</v>
      </c>
      <c r="J1952" s="13">
        <v>0</v>
      </c>
      <c r="K1952" s="16">
        <v>4500</v>
      </c>
      <c r="L1952" s="13">
        <v>13500</v>
      </c>
      <c r="M1952" s="16">
        <v>4500</v>
      </c>
      <c r="N1952" s="171">
        <v>13500</v>
      </c>
      <c r="O1952" s="16">
        <v>12500</v>
      </c>
      <c r="P1952" s="13">
        <v>37500</v>
      </c>
      <c r="Q1952" s="16">
        <v>5051</v>
      </c>
      <c r="R1952" s="13">
        <v>15153</v>
      </c>
      <c r="S1952" s="16">
        <v>7433.86</v>
      </c>
      <c r="T1952" s="13">
        <v>22301.58</v>
      </c>
      <c r="U1952" s="16">
        <v>0</v>
      </c>
      <c r="V1952" s="13">
        <v>0</v>
      </c>
    </row>
    <row r="1953" spans="1:22" ht="15" customHeight="1" x14ac:dyDescent="0.25">
      <c r="A1953" s="5" t="s">
        <v>3866</v>
      </c>
      <c r="B1953" s="6" t="s">
        <v>3867</v>
      </c>
      <c r="C1953" s="5" t="s">
        <v>3868</v>
      </c>
      <c r="D1953" s="6"/>
      <c r="E1953" s="6" t="s">
        <v>504</v>
      </c>
      <c r="F1953" s="229">
        <v>45</v>
      </c>
      <c r="I1953" s="16">
        <v>0</v>
      </c>
      <c r="J1953" s="13">
        <v>0</v>
      </c>
      <c r="K1953" s="16">
        <v>150</v>
      </c>
      <c r="L1953" s="13">
        <v>6750</v>
      </c>
      <c r="M1953" s="16">
        <v>150</v>
      </c>
      <c r="N1953" s="171">
        <v>6750</v>
      </c>
      <c r="O1953" s="16">
        <v>275</v>
      </c>
      <c r="P1953" s="13">
        <v>12375</v>
      </c>
      <c r="Q1953" s="16">
        <v>162</v>
      </c>
      <c r="R1953" s="13">
        <v>7290</v>
      </c>
      <c r="S1953" s="16">
        <v>139.38</v>
      </c>
      <c r="T1953" s="13">
        <v>6272.1</v>
      </c>
      <c r="U1953" s="16">
        <v>0</v>
      </c>
      <c r="V1953" s="13">
        <v>0</v>
      </c>
    </row>
    <row r="1954" spans="1:22" ht="15" customHeight="1" x14ac:dyDescent="0.25">
      <c r="A1954" s="5" t="s">
        <v>3869</v>
      </c>
      <c r="B1954" s="6" t="s">
        <v>3870</v>
      </c>
      <c r="C1954" s="5" t="s">
        <v>3871</v>
      </c>
      <c r="D1954" s="6"/>
      <c r="E1954" s="6" t="s">
        <v>504</v>
      </c>
      <c r="F1954" s="229">
        <v>9</v>
      </c>
      <c r="I1954" s="16">
        <v>0</v>
      </c>
      <c r="J1954" s="13">
        <v>0</v>
      </c>
      <c r="K1954" s="16">
        <v>220</v>
      </c>
      <c r="L1954" s="13">
        <v>1980</v>
      </c>
      <c r="M1954" s="16">
        <v>220</v>
      </c>
      <c r="N1954" s="171">
        <v>1980</v>
      </c>
      <c r="O1954" s="16">
        <v>275</v>
      </c>
      <c r="P1954" s="13">
        <v>2475</v>
      </c>
      <c r="Q1954" s="16">
        <v>451</v>
      </c>
      <c r="R1954" s="13">
        <v>4059</v>
      </c>
      <c r="S1954" s="16">
        <v>325.23</v>
      </c>
      <c r="T1954" s="13">
        <v>2927.07</v>
      </c>
      <c r="U1954" s="16">
        <v>0</v>
      </c>
      <c r="V1954" s="13">
        <v>0</v>
      </c>
    </row>
    <row r="1955" spans="1:22" ht="15" customHeight="1" x14ac:dyDescent="0.25">
      <c r="A1955" s="5" t="s">
        <v>3872</v>
      </c>
      <c r="B1955" s="6" t="s">
        <v>3873</v>
      </c>
      <c r="C1955" s="5" t="s">
        <v>3874</v>
      </c>
      <c r="D1955" s="6"/>
      <c r="E1955" s="6" t="s">
        <v>504</v>
      </c>
      <c r="F1955" s="229">
        <v>15</v>
      </c>
      <c r="I1955" s="16">
        <v>0</v>
      </c>
      <c r="J1955" s="13">
        <v>0</v>
      </c>
      <c r="K1955" s="16">
        <v>120</v>
      </c>
      <c r="L1955" s="13">
        <v>1800</v>
      </c>
      <c r="M1955" s="16">
        <v>120</v>
      </c>
      <c r="N1955" s="171">
        <v>1800</v>
      </c>
      <c r="O1955" s="16">
        <v>450</v>
      </c>
      <c r="P1955" s="13">
        <v>6750</v>
      </c>
      <c r="Q1955" s="16">
        <v>216</v>
      </c>
      <c r="R1955" s="13">
        <v>3240</v>
      </c>
      <c r="S1955" s="16">
        <v>139.38</v>
      </c>
      <c r="T1955" s="13">
        <v>2090.6999999999998</v>
      </c>
      <c r="U1955" s="16">
        <v>0</v>
      </c>
      <c r="V1955" s="13">
        <v>0</v>
      </c>
    </row>
    <row r="1956" spans="1:22" ht="15" customHeight="1" x14ac:dyDescent="0.25">
      <c r="A1956" s="5" t="s">
        <v>3875</v>
      </c>
      <c r="B1956" s="6" t="s">
        <v>3876</v>
      </c>
      <c r="C1956" s="5" t="s">
        <v>3877</v>
      </c>
      <c r="D1956" s="6"/>
      <c r="E1956" s="6" t="s">
        <v>504</v>
      </c>
      <c r="F1956" s="229">
        <v>3</v>
      </c>
      <c r="I1956" s="16">
        <v>0</v>
      </c>
      <c r="J1956" s="13">
        <v>0</v>
      </c>
      <c r="K1956" s="16">
        <v>200</v>
      </c>
      <c r="L1956" s="13">
        <v>600</v>
      </c>
      <c r="M1956" s="16">
        <v>200</v>
      </c>
      <c r="N1956" s="171">
        <v>600</v>
      </c>
      <c r="O1956" s="16">
        <v>185</v>
      </c>
      <c r="P1956" s="13">
        <v>555</v>
      </c>
      <c r="Q1956" s="16">
        <v>253</v>
      </c>
      <c r="R1956" s="13">
        <v>759</v>
      </c>
      <c r="S1956" s="16">
        <v>139.38</v>
      </c>
      <c r="T1956" s="13">
        <v>418.14</v>
      </c>
      <c r="U1956" s="16">
        <v>0</v>
      </c>
      <c r="V1956" s="13">
        <v>0</v>
      </c>
    </row>
    <row r="1957" spans="1:22" ht="15" customHeight="1" x14ac:dyDescent="0.25">
      <c r="A1957" s="5" t="s">
        <v>3878</v>
      </c>
      <c r="B1957" s="6" t="s">
        <v>3879</v>
      </c>
      <c r="C1957" s="5" t="s">
        <v>3880</v>
      </c>
      <c r="D1957" s="6"/>
      <c r="E1957" s="6" t="s">
        <v>504</v>
      </c>
      <c r="F1957" s="229">
        <v>12</v>
      </c>
      <c r="I1957" s="16">
        <v>0</v>
      </c>
      <c r="J1957" s="13">
        <v>0</v>
      </c>
      <c r="K1957" s="16">
        <v>250</v>
      </c>
      <c r="L1957" s="13">
        <v>3000</v>
      </c>
      <c r="M1957" s="16">
        <v>250</v>
      </c>
      <c r="N1957" s="171">
        <v>3000</v>
      </c>
      <c r="O1957" s="16">
        <v>950</v>
      </c>
      <c r="P1957" s="13">
        <v>11400</v>
      </c>
      <c r="Q1957" s="16">
        <v>361</v>
      </c>
      <c r="R1957" s="13">
        <v>4332</v>
      </c>
      <c r="S1957" s="16">
        <v>232.31</v>
      </c>
      <c r="T1957" s="13">
        <v>2787.72</v>
      </c>
      <c r="U1957" s="16">
        <v>0</v>
      </c>
      <c r="V1957" s="13">
        <v>0</v>
      </c>
    </row>
    <row r="1958" spans="1:22" ht="15" customHeight="1" x14ac:dyDescent="0.25">
      <c r="A1958" s="1"/>
      <c r="B1958" s="4" t="s">
        <v>32</v>
      </c>
      <c r="C1958" s="8" t="s">
        <v>33</v>
      </c>
      <c r="I1958" s="245"/>
      <c r="J1958" s="245"/>
      <c r="K1958" s="245"/>
      <c r="L1958" s="245"/>
      <c r="M1958" s="245"/>
      <c r="N1958" s="245"/>
      <c r="O1958" s="245"/>
      <c r="P1958" s="245"/>
      <c r="Q1958" s="245"/>
      <c r="R1958" s="245"/>
      <c r="S1958" s="245"/>
      <c r="T1958" s="245"/>
      <c r="U1958" s="245"/>
      <c r="V1958" s="245"/>
    </row>
    <row r="1959" spans="1:22" ht="15" customHeight="1" x14ac:dyDescent="0.25">
      <c r="A1959" s="5" t="s">
        <v>3881</v>
      </c>
      <c r="B1959" s="6" t="s">
        <v>35</v>
      </c>
      <c r="C1959" s="5" t="s">
        <v>3882</v>
      </c>
      <c r="I1959" s="245"/>
      <c r="J1959" s="245"/>
      <c r="K1959" s="245"/>
      <c r="L1959" s="245"/>
      <c r="M1959" s="245"/>
      <c r="N1959" s="245"/>
      <c r="O1959" s="245"/>
      <c r="P1959" s="245"/>
      <c r="Q1959" s="245"/>
      <c r="R1959" s="245"/>
      <c r="S1959" s="245"/>
      <c r="T1959" s="245"/>
      <c r="U1959" s="245"/>
      <c r="V1959" s="245"/>
    </row>
    <row r="1960" spans="1:22" ht="15" customHeight="1" x14ac:dyDescent="0.25">
      <c r="A1960" s="5" t="s">
        <v>3883</v>
      </c>
      <c r="B1960" s="6" t="s">
        <v>35</v>
      </c>
      <c r="C1960" s="5" t="s">
        <v>3884</v>
      </c>
      <c r="I1960" s="245"/>
      <c r="J1960" s="245"/>
      <c r="K1960" s="245"/>
      <c r="L1960" s="245"/>
      <c r="M1960" s="245"/>
      <c r="N1960" s="245"/>
      <c r="O1960" s="245"/>
      <c r="P1960" s="245"/>
      <c r="Q1960" s="245"/>
      <c r="R1960" s="245"/>
      <c r="S1960" s="245"/>
      <c r="T1960" s="245"/>
      <c r="U1960" s="245"/>
      <c r="V1960" s="245"/>
    </row>
    <row r="1961" spans="1:22" ht="45" customHeight="1" x14ac:dyDescent="0.25">
      <c r="A1961" s="1"/>
      <c r="B1961" s="4" t="s">
        <v>68</v>
      </c>
      <c r="C1961" s="8" t="s">
        <v>69</v>
      </c>
      <c r="D1961" s="4" t="s">
        <v>70</v>
      </c>
      <c r="E1961" s="4" t="s">
        <v>71</v>
      </c>
      <c r="F1961" s="228" t="s">
        <v>72</v>
      </c>
      <c r="I1961" s="14" t="s">
        <v>73</v>
      </c>
      <c r="J1961" s="15" t="s">
        <v>28</v>
      </c>
      <c r="K1961" s="14" t="s">
        <v>73</v>
      </c>
      <c r="L1961" s="15" t="s">
        <v>28</v>
      </c>
      <c r="M1961" s="14" t="s">
        <v>73</v>
      </c>
      <c r="N1961" s="172" t="s">
        <v>28</v>
      </c>
      <c r="O1961" s="14" t="s">
        <v>73</v>
      </c>
      <c r="P1961" s="15" t="s">
        <v>28</v>
      </c>
      <c r="Q1961" s="14" t="s">
        <v>73</v>
      </c>
      <c r="R1961" s="15" t="s">
        <v>28</v>
      </c>
      <c r="S1961" s="14" t="s">
        <v>73</v>
      </c>
      <c r="T1961" s="15" t="s">
        <v>28</v>
      </c>
      <c r="U1961" s="14" t="s">
        <v>73</v>
      </c>
      <c r="V1961" s="15" t="s">
        <v>28</v>
      </c>
    </row>
    <row r="1962" spans="1:22" ht="15" customHeight="1" x14ac:dyDescent="0.25">
      <c r="A1962" s="5" t="s">
        <v>3885</v>
      </c>
      <c r="B1962" s="6" t="s">
        <v>3886</v>
      </c>
      <c r="C1962" s="5" t="s">
        <v>3887</v>
      </c>
      <c r="D1962" s="6"/>
      <c r="E1962" s="6" t="s">
        <v>504</v>
      </c>
      <c r="F1962" s="229">
        <v>3</v>
      </c>
      <c r="I1962" s="16">
        <v>0</v>
      </c>
      <c r="J1962" s="13">
        <v>0</v>
      </c>
      <c r="K1962" s="16">
        <v>3000</v>
      </c>
      <c r="L1962" s="13">
        <v>9000</v>
      </c>
      <c r="M1962" s="16">
        <v>3000</v>
      </c>
      <c r="N1962" s="171">
        <v>9000</v>
      </c>
      <c r="O1962" s="16">
        <v>2350</v>
      </c>
      <c r="P1962" s="13">
        <v>7050</v>
      </c>
      <c r="Q1962" s="16">
        <v>3176</v>
      </c>
      <c r="R1962" s="13">
        <v>9528</v>
      </c>
      <c r="S1962" s="16">
        <v>7433.86</v>
      </c>
      <c r="T1962" s="13">
        <v>22301.58</v>
      </c>
      <c r="U1962" s="16">
        <v>0</v>
      </c>
      <c r="V1962" s="13">
        <v>0</v>
      </c>
    </row>
    <row r="1963" spans="1:22" ht="15" customHeight="1" x14ac:dyDescent="0.25">
      <c r="A1963" s="5" t="s">
        <v>3888</v>
      </c>
      <c r="B1963" s="6" t="s">
        <v>3889</v>
      </c>
      <c r="C1963" s="5" t="s">
        <v>3890</v>
      </c>
      <c r="D1963" s="6"/>
      <c r="E1963" s="6" t="s">
        <v>504</v>
      </c>
      <c r="F1963" s="229">
        <v>3</v>
      </c>
      <c r="I1963" s="16">
        <v>0</v>
      </c>
      <c r="J1963" s="13">
        <v>0</v>
      </c>
      <c r="K1963" s="16">
        <v>3500</v>
      </c>
      <c r="L1963" s="13">
        <v>10500</v>
      </c>
      <c r="M1963" s="16">
        <v>3500</v>
      </c>
      <c r="N1963" s="171">
        <v>10500</v>
      </c>
      <c r="O1963" s="16">
        <v>350.7</v>
      </c>
      <c r="P1963" s="13">
        <v>1052.0999999999999</v>
      </c>
      <c r="Q1963" s="16">
        <v>16471</v>
      </c>
      <c r="R1963" s="13">
        <v>49413</v>
      </c>
      <c r="S1963" s="16">
        <v>0</v>
      </c>
      <c r="T1963" s="13">
        <v>0</v>
      </c>
      <c r="U1963" s="16">
        <v>0</v>
      </c>
      <c r="V1963" s="13">
        <v>0</v>
      </c>
    </row>
    <row r="1964" spans="1:22" ht="15" customHeight="1" x14ac:dyDescent="0.25">
      <c r="A1964" s="5" t="s">
        <v>3891</v>
      </c>
      <c r="B1964" s="6" t="s">
        <v>3892</v>
      </c>
      <c r="C1964" s="5" t="s">
        <v>3893</v>
      </c>
      <c r="D1964" s="6"/>
      <c r="E1964" s="6" t="s">
        <v>504</v>
      </c>
      <c r="F1964" s="229">
        <v>6</v>
      </c>
      <c r="I1964" s="16">
        <v>0</v>
      </c>
      <c r="J1964" s="13">
        <v>0</v>
      </c>
      <c r="K1964" s="16">
        <v>200</v>
      </c>
      <c r="L1964" s="13">
        <v>1200</v>
      </c>
      <c r="M1964" s="16">
        <v>200</v>
      </c>
      <c r="N1964" s="171">
        <v>1200</v>
      </c>
      <c r="O1964" s="16">
        <v>248.75</v>
      </c>
      <c r="P1964" s="13">
        <v>1492.5</v>
      </c>
      <c r="Q1964" s="16">
        <v>4953</v>
      </c>
      <c r="R1964" s="13">
        <v>29718</v>
      </c>
      <c r="S1964" s="16">
        <v>0</v>
      </c>
      <c r="T1964" s="13">
        <v>0</v>
      </c>
      <c r="U1964" s="16">
        <v>0</v>
      </c>
      <c r="V1964" s="13">
        <v>0</v>
      </c>
    </row>
    <row r="1965" spans="1:22" ht="15" customHeight="1" x14ac:dyDescent="0.25">
      <c r="A1965" s="5" t="s">
        <v>3894</v>
      </c>
      <c r="B1965" s="6" t="s">
        <v>3895</v>
      </c>
      <c r="C1965" s="5" t="s">
        <v>3896</v>
      </c>
      <c r="D1965" s="6"/>
      <c r="E1965" s="6" t="s">
        <v>504</v>
      </c>
      <c r="F1965" s="229">
        <v>3</v>
      </c>
      <c r="I1965" s="16">
        <v>0</v>
      </c>
      <c r="J1965" s="13">
        <v>0</v>
      </c>
      <c r="K1965" s="16">
        <v>250</v>
      </c>
      <c r="L1965" s="13">
        <v>750</v>
      </c>
      <c r="M1965" s="16">
        <v>250</v>
      </c>
      <c r="N1965" s="171">
        <v>750</v>
      </c>
      <c r="O1965" s="16">
        <v>1110.2</v>
      </c>
      <c r="P1965" s="13">
        <v>3330.6</v>
      </c>
      <c r="Q1965" s="16">
        <v>588</v>
      </c>
      <c r="R1965" s="13">
        <v>1764</v>
      </c>
      <c r="S1965" s="16">
        <v>0</v>
      </c>
      <c r="T1965" s="13">
        <v>0</v>
      </c>
      <c r="U1965" s="16">
        <v>0</v>
      </c>
      <c r="V1965" s="13">
        <v>0</v>
      </c>
    </row>
    <row r="1966" spans="1:22" ht="15" customHeight="1" x14ac:dyDescent="0.25">
      <c r="A1966" s="5" t="s">
        <v>3897</v>
      </c>
      <c r="B1966" s="6" t="s">
        <v>3898</v>
      </c>
      <c r="C1966" s="5" t="s">
        <v>3899</v>
      </c>
      <c r="D1966" s="6"/>
      <c r="E1966" s="6" t="s">
        <v>504</v>
      </c>
      <c r="F1966" s="229">
        <v>48</v>
      </c>
      <c r="I1966" s="16">
        <v>0</v>
      </c>
      <c r="J1966" s="13">
        <v>0</v>
      </c>
      <c r="K1966" s="16">
        <v>110</v>
      </c>
      <c r="L1966" s="13">
        <v>5280</v>
      </c>
      <c r="M1966" s="16">
        <v>110</v>
      </c>
      <c r="N1966" s="171">
        <v>5280</v>
      </c>
      <c r="O1966" s="16">
        <v>60</v>
      </c>
      <c r="P1966" s="13">
        <v>2880</v>
      </c>
      <c r="Q1966" s="16">
        <v>476</v>
      </c>
      <c r="R1966" s="13">
        <v>22848</v>
      </c>
      <c r="S1966" s="16">
        <v>392.34</v>
      </c>
      <c r="T1966" s="13">
        <v>18832.32</v>
      </c>
      <c r="U1966" s="16">
        <v>0</v>
      </c>
      <c r="V1966" s="13">
        <v>0</v>
      </c>
    </row>
    <row r="1967" spans="1:22" ht="15" customHeight="1" x14ac:dyDescent="0.25">
      <c r="A1967" s="5" t="s">
        <v>3900</v>
      </c>
      <c r="B1967" s="6" t="s">
        <v>3901</v>
      </c>
      <c r="C1967" s="5" t="s">
        <v>3902</v>
      </c>
      <c r="D1967" s="6"/>
      <c r="E1967" s="6" t="s">
        <v>504</v>
      </c>
      <c r="F1967" s="229">
        <v>3</v>
      </c>
      <c r="I1967" s="16">
        <v>0</v>
      </c>
      <c r="J1967" s="13">
        <v>0</v>
      </c>
      <c r="K1967" s="16">
        <v>100</v>
      </c>
      <c r="L1967" s="13">
        <v>300</v>
      </c>
      <c r="M1967" s="16">
        <v>100</v>
      </c>
      <c r="N1967" s="171">
        <v>300</v>
      </c>
      <c r="O1967" s="16">
        <v>60</v>
      </c>
      <c r="P1967" s="13">
        <v>180</v>
      </c>
      <c r="Q1967" s="16">
        <v>476</v>
      </c>
      <c r="R1967" s="13">
        <v>1428</v>
      </c>
      <c r="S1967" s="16">
        <v>392.34</v>
      </c>
      <c r="T1967" s="13">
        <v>1177.02</v>
      </c>
      <c r="U1967" s="16">
        <v>0</v>
      </c>
      <c r="V1967" s="13">
        <v>0</v>
      </c>
    </row>
    <row r="1968" spans="1:22" ht="15" customHeight="1" x14ac:dyDescent="0.25">
      <c r="A1968" s="5" t="s">
        <v>3903</v>
      </c>
      <c r="B1968" s="6" t="s">
        <v>3904</v>
      </c>
      <c r="C1968" s="5" t="s">
        <v>3905</v>
      </c>
      <c r="D1968" s="6"/>
      <c r="E1968" s="6" t="s">
        <v>504</v>
      </c>
      <c r="F1968" s="229">
        <v>66</v>
      </c>
      <c r="I1968" s="16">
        <v>0</v>
      </c>
      <c r="J1968" s="13">
        <v>0</v>
      </c>
      <c r="K1968" s="16">
        <v>350</v>
      </c>
      <c r="L1968" s="13">
        <v>23100</v>
      </c>
      <c r="M1968" s="16">
        <v>350</v>
      </c>
      <c r="N1968" s="171">
        <v>23100</v>
      </c>
      <c r="O1968" s="16">
        <v>300</v>
      </c>
      <c r="P1968" s="13">
        <v>19800</v>
      </c>
      <c r="Q1968" s="16">
        <v>0</v>
      </c>
      <c r="R1968" s="13">
        <v>0</v>
      </c>
      <c r="S1968" s="16">
        <v>0</v>
      </c>
      <c r="T1968" s="13">
        <v>0</v>
      </c>
      <c r="U1968" s="16">
        <v>0</v>
      </c>
      <c r="V1968" s="13">
        <v>0</v>
      </c>
    </row>
    <row r="1969" spans="1:22" ht="15" customHeight="1" x14ac:dyDescent="0.25">
      <c r="A1969" s="1"/>
      <c r="B1969" s="4" t="s">
        <v>32</v>
      </c>
      <c r="C1969" s="8" t="s">
        <v>33</v>
      </c>
      <c r="I1969" s="245"/>
      <c r="J1969" s="245"/>
      <c r="K1969" s="245"/>
      <c r="L1969" s="245"/>
      <c r="M1969" s="245"/>
      <c r="N1969" s="245"/>
      <c r="O1969" s="245"/>
      <c r="P1969" s="245"/>
      <c r="Q1969" s="245"/>
      <c r="R1969" s="245"/>
      <c r="S1969" s="245"/>
      <c r="T1969" s="245"/>
      <c r="U1969" s="245"/>
      <c r="V1969" s="245"/>
    </row>
    <row r="1970" spans="1:22" ht="15" customHeight="1" x14ac:dyDescent="0.25">
      <c r="A1970" s="5" t="s">
        <v>3906</v>
      </c>
      <c r="B1970" s="6" t="s">
        <v>35</v>
      </c>
      <c r="C1970" s="5" t="s">
        <v>3907</v>
      </c>
      <c r="I1970" s="245"/>
      <c r="J1970" s="245"/>
      <c r="K1970" s="245"/>
      <c r="L1970" s="245"/>
      <c r="M1970" s="245"/>
      <c r="N1970" s="245"/>
      <c r="O1970" s="245"/>
      <c r="P1970" s="245"/>
      <c r="Q1970" s="245"/>
      <c r="R1970" s="245"/>
      <c r="S1970" s="245"/>
      <c r="T1970" s="245"/>
      <c r="U1970" s="245"/>
      <c r="V1970" s="245"/>
    </row>
    <row r="1971" spans="1:22" ht="15" customHeight="1" x14ac:dyDescent="0.25">
      <c r="A1971" s="5" t="s">
        <v>3908</v>
      </c>
      <c r="B1971" s="6" t="s">
        <v>35</v>
      </c>
      <c r="C1971" s="5" t="s">
        <v>3909</v>
      </c>
      <c r="I1971" s="245"/>
      <c r="J1971" s="245"/>
      <c r="K1971" s="245"/>
      <c r="L1971" s="245"/>
      <c r="M1971" s="245"/>
      <c r="N1971" s="245"/>
      <c r="O1971" s="245"/>
      <c r="P1971" s="245"/>
      <c r="Q1971" s="245"/>
      <c r="R1971" s="245"/>
      <c r="S1971" s="245"/>
      <c r="T1971" s="245"/>
      <c r="U1971" s="245"/>
      <c r="V1971" s="245"/>
    </row>
    <row r="1972" spans="1:22" ht="45" customHeight="1" x14ac:dyDescent="0.25">
      <c r="A1972" s="1"/>
      <c r="B1972" s="4" t="s">
        <v>68</v>
      </c>
      <c r="C1972" s="8" t="s">
        <v>69</v>
      </c>
      <c r="D1972" s="4" t="s">
        <v>70</v>
      </c>
      <c r="E1972" s="4" t="s">
        <v>71</v>
      </c>
      <c r="F1972" s="228" t="s">
        <v>72</v>
      </c>
      <c r="I1972" s="14" t="s">
        <v>73</v>
      </c>
      <c r="J1972" s="15" t="s">
        <v>28</v>
      </c>
      <c r="K1972" s="14" t="s">
        <v>73</v>
      </c>
      <c r="L1972" s="15" t="s">
        <v>28</v>
      </c>
      <c r="M1972" s="14" t="s">
        <v>73</v>
      </c>
      <c r="N1972" s="172" t="s">
        <v>28</v>
      </c>
      <c r="O1972" s="14" t="s">
        <v>73</v>
      </c>
      <c r="P1972" s="15" t="s">
        <v>28</v>
      </c>
      <c r="Q1972" s="14" t="s">
        <v>73</v>
      </c>
      <c r="R1972" s="15" t="s">
        <v>28</v>
      </c>
      <c r="S1972" s="14" t="s">
        <v>73</v>
      </c>
      <c r="T1972" s="15" t="s">
        <v>28</v>
      </c>
      <c r="U1972" s="14" t="s">
        <v>73</v>
      </c>
      <c r="V1972" s="15" t="s">
        <v>28</v>
      </c>
    </row>
    <row r="1973" spans="1:22" ht="15" customHeight="1" x14ac:dyDescent="0.25">
      <c r="A1973" s="5" t="s">
        <v>3910</v>
      </c>
      <c r="B1973" s="6" t="s">
        <v>3911</v>
      </c>
      <c r="C1973" s="5" t="s">
        <v>3912</v>
      </c>
      <c r="D1973" s="6"/>
      <c r="E1973" s="6" t="s">
        <v>504</v>
      </c>
      <c r="F1973" s="229">
        <v>3</v>
      </c>
      <c r="I1973" s="16">
        <v>0</v>
      </c>
      <c r="J1973" s="13">
        <v>0</v>
      </c>
      <c r="K1973" s="16">
        <v>32000</v>
      </c>
      <c r="L1973" s="13">
        <v>96000</v>
      </c>
      <c r="M1973" s="16">
        <v>32000</v>
      </c>
      <c r="N1973" s="171">
        <v>96000</v>
      </c>
      <c r="O1973" s="16">
        <v>36076</v>
      </c>
      <c r="P1973" s="13">
        <v>108228</v>
      </c>
      <c r="Q1973" s="16">
        <v>44706</v>
      </c>
      <c r="R1973" s="13">
        <v>134118</v>
      </c>
      <c r="S1973" s="16">
        <v>8363.1</v>
      </c>
      <c r="T1973" s="13">
        <v>25089.3</v>
      </c>
      <c r="U1973" s="16">
        <v>0</v>
      </c>
      <c r="V1973" s="13">
        <v>0</v>
      </c>
    </row>
    <row r="1974" spans="1:22" ht="15" customHeight="1" x14ac:dyDescent="0.25">
      <c r="A1974" s="5" t="s">
        <v>3913</v>
      </c>
      <c r="B1974" s="6" t="s">
        <v>3914</v>
      </c>
      <c r="C1974" s="5" t="s">
        <v>3915</v>
      </c>
      <c r="D1974" s="6"/>
      <c r="E1974" s="6" t="s">
        <v>504</v>
      </c>
      <c r="F1974" s="229">
        <v>21</v>
      </c>
      <c r="I1974" s="16">
        <v>0</v>
      </c>
      <c r="J1974" s="13">
        <v>0</v>
      </c>
      <c r="K1974" s="16">
        <v>350</v>
      </c>
      <c r="L1974" s="13">
        <v>7350</v>
      </c>
      <c r="M1974" s="16">
        <v>350</v>
      </c>
      <c r="N1974" s="171">
        <v>7350</v>
      </c>
      <c r="O1974" s="16">
        <v>0</v>
      </c>
      <c r="P1974" s="13">
        <v>0</v>
      </c>
      <c r="Q1974" s="16">
        <v>412</v>
      </c>
      <c r="R1974" s="13">
        <v>8652</v>
      </c>
      <c r="S1974" s="16">
        <v>362.4</v>
      </c>
      <c r="T1974" s="13">
        <v>7610.4</v>
      </c>
      <c r="U1974" s="16">
        <v>0</v>
      </c>
      <c r="V1974" s="13">
        <v>0</v>
      </c>
    </row>
    <row r="1975" spans="1:22" ht="15" customHeight="1" x14ac:dyDescent="0.25">
      <c r="A1975" s="5" t="s">
        <v>3916</v>
      </c>
      <c r="B1975" s="6" t="s">
        <v>3917</v>
      </c>
      <c r="C1975" s="5" t="s">
        <v>3918</v>
      </c>
      <c r="D1975" s="6"/>
      <c r="E1975" s="6" t="s">
        <v>504</v>
      </c>
      <c r="F1975" s="229">
        <v>3</v>
      </c>
      <c r="I1975" s="16">
        <v>0</v>
      </c>
      <c r="J1975" s="13">
        <v>0</v>
      </c>
      <c r="K1975" s="16">
        <v>250</v>
      </c>
      <c r="L1975" s="13">
        <v>750</v>
      </c>
      <c r="M1975" s="16">
        <v>250</v>
      </c>
      <c r="N1975" s="171">
        <v>750</v>
      </c>
      <c r="O1975" s="16">
        <v>0</v>
      </c>
      <c r="P1975" s="13">
        <v>0</v>
      </c>
      <c r="Q1975" s="16">
        <v>588</v>
      </c>
      <c r="R1975" s="13">
        <v>1764</v>
      </c>
      <c r="S1975" s="16">
        <v>199.32</v>
      </c>
      <c r="T1975" s="13">
        <v>597.96</v>
      </c>
      <c r="U1975" s="16">
        <v>0</v>
      </c>
      <c r="V1975" s="13">
        <v>0</v>
      </c>
    </row>
    <row r="1976" spans="1:22" ht="15" customHeight="1" x14ac:dyDescent="0.25">
      <c r="A1976" s="5" t="s">
        <v>3919</v>
      </c>
      <c r="B1976" s="6" t="s">
        <v>3920</v>
      </c>
      <c r="C1976" s="5" t="s">
        <v>3921</v>
      </c>
      <c r="D1976" s="6"/>
      <c r="E1976" s="6" t="s">
        <v>504</v>
      </c>
      <c r="F1976" s="229">
        <v>24</v>
      </c>
      <c r="I1976" s="16">
        <v>0</v>
      </c>
      <c r="J1976" s="13">
        <v>0</v>
      </c>
      <c r="K1976" s="16">
        <v>150</v>
      </c>
      <c r="L1976" s="13">
        <v>3600</v>
      </c>
      <c r="M1976" s="16">
        <v>150</v>
      </c>
      <c r="N1976" s="171">
        <v>3600</v>
      </c>
      <c r="O1976" s="16">
        <v>0</v>
      </c>
      <c r="P1976" s="13">
        <v>0</v>
      </c>
      <c r="Q1976" s="16">
        <v>129</v>
      </c>
      <c r="R1976" s="13">
        <v>3096</v>
      </c>
      <c r="S1976" s="16">
        <v>402.67</v>
      </c>
      <c r="T1976" s="13">
        <v>9664.08</v>
      </c>
      <c r="U1976" s="16">
        <v>0</v>
      </c>
      <c r="V1976" s="13">
        <v>0</v>
      </c>
    </row>
    <row r="1977" spans="1:22" ht="15" customHeight="1" x14ac:dyDescent="0.25">
      <c r="A1977" s="1"/>
      <c r="B1977" s="4" t="s">
        <v>32</v>
      </c>
      <c r="C1977" s="8" t="s">
        <v>33</v>
      </c>
      <c r="I1977" s="245"/>
      <c r="J1977" s="245"/>
      <c r="K1977" s="245"/>
      <c r="L1977" s="245"/>
      <c r="M1977" s="245"/>
      <c r="N1977" s="245"/>
      <c r="O1977" s="245"/>
      <c r="P1977" s="245"/>
      <c r="Q1977" s="245"/>
      <c r="R1977" s="245"/>
      <c r="S1977" s="245"/>
      <c r="T1977" s="245"/>
      <c r="U1977" s="245"/>
      <c r="V1977" s="245"/>
    </row>
    <row r="1978" spans="1:22" ht="15" customHeight="1" x14ac:dyDescent="0.25">
      <c r="A1978" s="5" t="s">
        <v>3922</v>
      </c>
      <c r="B1978" s="6" t="s">
        <v>35</v>
      </c>
      <c r="C1978" s="5" t="s">
        <v>3923</v>
      </c>
      <c r="I1978" s="245"/>
      <c r="J1978" s="245"/>
      <c r="K1978" s="245"/>
      <c r="L1978" s="245"/>
      <c r="M1978" s="245"/>
      <c r="N1978" s="245"/>
      <c r="O1978" s="245"/>
      <c r="P1978" s="245"/>
      <c r="Q1978" s="245"/>
      <c r="R1978" s="245"/>
      <c r="S1978" s="245"/>
      <c r="T1978" s="245"/>
      <c r="U1978" s="245"/>
      <c r="V1978" s="245"/>
    </row>
    <row r="1979" spans="1:22" ht="15" customHeight="1" x14ac:dyDescent="0.25">
      <c r="A1979" s="5" t="s">
        <v>3924</v>
      </c>
      <c r="B1979" s="6" t="s">
        <v>35</v>
      </c>
      <c r="C1979" s="5" t="s">
        <v>3925</v>
      </c>
      <c r="I1979" s="245"/>
      <c r="J1979" s="245"/>
      <c r="K1979" s="245"/>
      <c r="L1979" s="245"/>
      <c r="M1979" s="245"/>
      <c r="N1979" s="245"/>
      <c r="O1979" s="245"/>
      <c r="P1979" s="245"/>
      <c r="Q1979" s="245"/>
      <c r="R1979" s="245"/>
      <c r="S1979" s="245"/>
      <c r="T1979" s="245"/>
      <c r="U1979" s="245"/>
      <c r="V1979" s="245"/>
    </row>
    <row r="1980" spans="1:22" ht="45" customHeight="1" x14ac:dyDescent="0.25">
      <c r="A1980" s="1"/>
      <c r="B1980" s="4" t="s">
        <v>68</v>
      </c>
      <c r="C1980" s="8" t="s">
        <v>69</v>
      </c>
      <c r="D1980" s="4" t="s">
        <v>70</v>
      </c>
      <c r="E1980" s="4" t="s">
        <v>71</v>
      </c>
      <c r="F1980" s="228" t="s">
        <v>72</v>
      </c>
      <c r="I1980" s="14" t="s">
        <v>73</v>
      </c>
      <c r="J1980" s="15" t="s">
        <v>28</v>
      </c>
      <c r="K1980" s="14" t="s">
        <v>73</v>
      </c>
      <c r="L1980" s="15" t="s">
        <v>28</v>
      </c>
      <c r="M1980" s="14" t="s">
        <v>73</v>
      </c>
      <c r="N1980" s="172" t="s">
        <v>28</v>
      </c>
      <c r="O1980" s="14" t="s">
        <v>73</v>
      </c>
      <c r="P1980" s="15" t="s">
        <v>28</v>
      </c>
      <c r="Q1980" s="14" t="s">
        <v>73</v>
      </c>
      <c r="R1980" s="15" t="s">
        <v>28</v>
      </c>
      <c r="S1980" s="14" t="s">
        <v>73</v>
      </c>
      <c r="T1980" s="15" t="s">
        <v>28</v>
      </c>
      <c r="U1980" s="14" t="s">
        <v>73</v>
      </c>
      <c r="V1980" s="15" t="s">
        <v>28</v>
      </c>
    </row>
    <row r="1981" spans="1:22" ht="15" customHeight="1" x14ac:dyDescent="0.25">
      <c r="A1981" s="5" t="s">
        <v>3926</v>
      </c>
      <c r="B1981" s="6" t="s">
        <v>3927</v>
      </c>
      <c r="C1981" s="5" t="s">
        <v>3928</v>
      </c>
      <c r="D1981" s="6"/>
      <c r="E1981" s="6" t="s">
        <v>504</v>
      </c>
      <c r="F1981" s="229">
        <v>3</v>
      </c>
      <c r="I1981" s="16">
        <v>0</v>
      </c>
      <c r="J1981" s="13">
        <v>0</v>
      </c>
      <c r="K1981" s="16">
        <v>20000</v>
      </c>
      <c r="L1981" s="13">
        <v>60000</v>
      </c>
      <c r="M1981" s="16">
        <v>20000</v>
      </c>
      <c r="N1981" s="171">
        <v>60000</v>
      </c>
      <c r="O1981" s="16">
        <v>50750</v>
      </c>
      <c r="P1981" s="13">
        <v>152250</v>
      </c>
      <c r="Q1981" s="16">
        <v>10000</v>
      </c>
      <c r="R1981" s="13">
        <v>30000</v>
      </c>
      <c r="S1981" s="16">
        <v>23230.83</v>
      </c>
      <c r="T1981" s="13">
        <v>69692.490000000005</v>
      </c>
      <c r="U1981" s="16">
        <v>0</v>
      </c>
      <c r="V1981" s="13">
        <v>0</v>
      </c>
    </row>
    <row r="1982" spans="1:22" ht="15" customHeight="1" x14ac:dyDescent="0.25">
      <c r="A1982" s="5" t="s">
        <v>3929</v>
      </c>
      <c r="B1982" s="6" t="s">
        <v>3930</v>
      </c>
      <c r="C1982" s="5" t="s">
        <v>3931</v>
      </c>
      <c r="D1982" s="6"/>
      <c r="E1982" s="6" t="s">
        <v>504</v>
      </c>
      <c r="F1982" s="229">
        <v>3</v>
      </c>
      <c r="I1982" s="16">
        <v>0</v>
      </c>
      <c r="J1982" s="13">
        <v>0</v>
      </c>
      <c r="K1982" s="16">
        <v>42000</v>
      </c>
      <c r="L1982" s="13">
        <v>126000</v>
      </c>
      <c r="M1982" s="16">
        <v>42000</v>
      </c>
      <c r="N1982" s="171">
        <v>126000</v>
      </c>
      <c r="O1982" s="16">
        <v>0</v>
      </c>
      <c r="P1982" s="13">
        <v>0</v>
      </c>
      <c r="Q1982" s="16">
        <v>47059</v>
      </c>
      <c r="R1982" s="13">
        <v>141177</v>
      </c>
      <c r="S1982" s="16">
        <v>0</v>
      </c>
      <c r="T1982" s="13">
        <v>0</v>
      </c>
      <c r="U1982" s="16">
        <v>0</v>
      </c>
      <c r="V1982" s="13">
        <v>0</v>
      </c>
    </row>
    <row r="1983" spans="1:22" ht="15" customHeight="1" x14ac:dyDescent="0.25">
      <c r="A1983" s="5" t="s">
        <v>3932</v>
      </c>
      <c r="B1983" s="6" t="s">
        <v>3933</v>
      </c>
      <c r="C1983" s="5" t="s">
        <v>3934</v>
      </c>
      <c r="D1983" s="6"/>
      <c r="E1983" s="6" t="s">
        <v>504</v>
      </c>
      <c r="F1983" s="229">
        <v>6</v>
      </c>
      <c r="I1983" s="16">
        <v>0</v>
      </c>
      <c r="J1983" s="13">
        <v>0</v>
      </c>
      <c r="K1983" s="16">
        <v>1000</v>
      </c>
      <c r="L1983" s="13">
        <v>6000</v>
      </c>
      <c r="M1983" s="16">
        <v>1000</v>
      </c>
      <c r="N1983" s="171">
        <v>6000</v>
      </c>
      <c r="O1983" s="16">
        <v>0</v>
      </c>
      <c r="P1983" s="13">
        <v>0</v>
      </c>
      <c r="Q1983" s="16">
        <v>1176</v>
      </c>
      <c r="R1983" s="13">
        <v>7056</v>
      </c>
      <c r="S1983" s="16">
        <v>929.23</v>
      </c>
      <c r="T1983" s="13">
        <v>5575.38</v>
      </c>
      <c r="U1983" s="16">
        <v>0</v>
      </c>
      <c r="V1983" s="13">
        <v>0</v>
      </c>
    </row>
    <row r="1984" spans="1:22" ht="15" customHeight="1" x14ac:dyDescent="0.25">
      <c r="A1984" s="5" t="s">
        <v>3935</v>
      </c>
      <c r="B1984" s="6" t="s">
        <v>3936</v>
      </c>
      <c r="C1984" s="5" t="s">
        <v>3937</v>
      </c>
      <c r="D1984" s="6"/>
      <c r="E1984" s="6" t="s">
        <v>504</v>
      </c>
      <c r="F1984" s="229">
        <v>6</v>
      </c>
      <c r="I1984" s="16">
        <v>0</v>
      </c>
      <c r="J1984" s="13">
        <v>0</v>
      </c>
      <c r="K1984" s="16">
        <v>2000</v>
      </c>
      <c r="L1984" s="13">
        <v>12000</v>
      </c>
      <c r="M1984" s="16">
        <v>2000</v>
      </c>
      <c r="N1984" s="171">
        <v>12000</v>
      </c>
      <c r="O1984" s="16">
        <v>0</v>
      </c>
      <c r="P1984" s="13">
        <v>0</v>
      </c>
      <c r="Q1984" s="16">
        <v>3529</v>
      </c>
      <c r="R1984" s="13">
        <v>21174</v>
      </c>
      <c r="S1984" s="16">
        <v>4181.55</v>
      </c>
      <c r="T1984" s="13">
        <v>25089.3</v>
      </c>
      <c r="U1984" s="16">
        <v>0</v>
      </c>
      <c r="V1984" s="13">
        <v>0</v>
      </c>
    </row>
    <row r="1985" spans="1:22" ht="15" customHeight="1" x14ac:dyDescent="0.25">
      <c r="A1985" s="5" t="s">
        <v>3938</v>
      </c>
      <c r="B1985" s="6" t="s">
        <v>3939</v>
      </c>
      <c r="C1985" s="5" t="s">
        <v>3940</v>
      </c>
      <c r="D1985" s="6"/>
      <c r="E1985" s="6" t="s">
        <v>504</v>
      </c>
      <c r="F1985" s="229">
        <v>12</v>
      </c>
      <c r="I1985" s="16">
        <v>0</v>
      </c>
      <c r="J1985" s="13">
        <v>0</v>
      </c>
      <c r="K1985" s="16">
        <v>1500</v>
      </c>
      <c r="L1985" s="13">
        <v>18000</v>
      </c>
      <c r="M1985" s="16">
        <v>1500</v>
      </c>
      <c r="N1985" s="171">
        <v>18000</v>
      </c>
      <c r="O1985" s="16">
        <v>0</v>
      </c>
      <c r="P1985" s="13">
        <v>0</v>
      </c>
      <c r="Q1985" s="16">
        <v>2353</v>
      </c>
      <c r="R1985" s="13">
        <v>28236</v>
      </c>
      <c r="S1985" s="16">
        <v>4181.55</v>
      </c>
      <c r="T1985" s="13">
        <v>50178.6</v>
      </c>
      <c r="U1985" s="16">
        <v>0</v>
      </c>
      <c r="V1985" s="13">
        <v>0</v>
      </c>
    </row>
    <row r="1986" spans="1:22" ht="15" customHeight="1" x14ac:dyDescent="0.25">
      <c r="A1986" s="5" t="s">
        <v>3941</v>
      </c>
      <c r="B1986" s="6" t="s">
        <v>3942</v>
      </c>
      <c r="C1986" s="5" t="s">
        <v>3943</v>
      </c>
      <c r="D1986" s="6"/>
      <c r="E1986" s="6" t="s">
        <v>504</v>
      </c>
      <c r="F1986" s="229">
        <v>18</v>
      </c>
      <c r="I1986" s="16">
        <v>0</v>
      </c>
      <c r="J1986" s="13">
        <v>0</v>
      </c>
      <c r="K1986" s="16">
        <v>120</v>
      </c>
      <c r="L1986" s="13">
        <v>2160</v>
      </c>
      <c r="M1986" s="16">
        <v>120</v>
      </c>
      <c r="N1986" s="171">
        <v>2160</v>
      </c>
      <c r="O1986" s="16">
        <v>0</v>
      </c>
      <c r="P1986" s="13">
        <v>0</v>
      </c>
      <c r="Q1986" s="16">
        <v>476</v>
      </c>
      <c r="R1986" s="13">
        <v>8568</v>
      </c>
      <c r="S1986" s="16">
        <v>402.67</v>
      </c>
      <c r="T1986" s="13">
        <v>7248.06</v>
      </c>
      <c r="U1986" s="16">
        <v>0</v>
      </c>
      <c r="V1986" s="13">
        <v>0</v>
      </c>
    </row>
    <row r="1987" spans="1:22" ht="15" customHeight="1" x14ac:dyDescent="0.25">
      <c r="A1987" s="1"/>
      <c r="B1987" s="4" t="s">
        <v>32</v>
      </c>
      <c r="C1987" s="8" t="s">
        <v>33</v>
      </c>
      <c r="I1987" s="245"/>
      <c r="J1987" s="245"/>
      <c r="K1987" s="245"/>
      <c r="L1987" s="245"/>
      <c r="M1987" s="245"/>
      <c r="N1987" s="245"/>
      <c r="O1987" s="245"/>
      <c r="P1987" s="245"/>
      <c r="Q1987" s="245"/>
      <c r="R1987" s="245"/>
      <c r="S1987" s="245"/>
      <c r="T1987" s="245"/>
      <c r="U1987" s="245"/>
      <c r="V1987" s="245"/>
    </row>
    <row r="1988" spans="1:22" ht="15" customHeight="1" x14ac:dyDescent="0.25">
      <c r="A1988" s="5" t="s">
        <v>3944</v>
      </c>
      <c r="B1988" s="6" t="s">
        <v>35</v>
      </c>
      <c r="C1988" s="5" t="s">
        <v>3385</v>
      </c>
      <c r="I1988" s="245"/>
      <c r="J1988" s="245"/>
      <c r="K1988" s="245"/>
      <c r="L1988" s="245"/>
      <c r="M1988" s="245"/>
      <c r="N1988" s="245"/>
      <c r="O1988" s="245"/>
      <c r="P1988" s="245"/>
      <c r="Q1988" s="245"/>
      <c r="R1988" s="245"/>
      <c r="S1988" s="245"/>
      <c r="T1988" s="245"/>
      <c r="U1988" s="245"/>
      <c r="V1988" s="245"/>
    </row>
    <row r="1989" spans="1:22" ht="45" customHeight="1" x14ac:dyDescent="0.25">
      <c r="A1989" s="1"/>
      <c r="B1989" s="4" t="s">
        <v>68</v>
      </c>
      <c r="C1989" s="8" t="s">
        <v>69</v>
      </c>
      <c r="D1989" s="4" t="s">
        <v>70</v>
      </c>
      <c r="E1989" s="4" t="s">
        <v>71</v>
      </c>
      <c r="F1989" s="228" t="s">
        <v>72</v>
      </c>
      <c r="I1989" s="14" t="s">
        <v>73</v>
      </c>
      <c r="J1989" s="15" t="s">
        <v>28</v>
      </c>
      <c r="K1989" s="14" t="s">
        <v>73</v>
      </c>
      <c r="L1989" s="15" t="s">
        <v>28</v>
      </c>
      <c r="M1989" s="14" t="s">
        <v>73</v>
      </c>
      <c r="N1989" s="172" t="s">
        <v>28</v>
      </c>
      <c r="O1989" s="14" t="s">
        <v>73</v>
      </c>
      <c r="P1989" s="15" t="s">
        <v>28</v>
      </c>
      <c r="Q1989" s="14" t="s">
        <v>73</v>
      </c>
      <c r="R1989" s="15" t="s">
        <v>28</v>
      </c>
      <c r="S1989" s="14" t="s">
        <v>73</v>
      </c>
      <c r="T1989" s="15" t="s">
        <v>28</v>
      </c>
      <c r="U1989" s="14" t="s">
        <v>73</v>
      </c>
      <c r="V1989" s="15" t="s">
        <v>28</v>
      </c>
    </row>
    <row r="1990" spans="1:22" ht="15" customHeight="1" x14ac:dyDescent="0.25">
      <c r="A1990" s="5" t="s">
        <v>3945</v>
      </c>
      <c r="B1990" s="6" t="s">
        <v>3946</v>
      </c>
      <c r="C1990" s="5" t="s">
        <v>3947</v>
      </c>
      <c r="D1990" s="6"/>
      <c r="E1990" s="6" t="s">
        <v>447</v>
      </c>
      <c r="F1990" s="229">
        <v>1</v>
      </c>
      <c r="I1990" s="16">
        <v>0</v>
      </c>
      <c r="J1990" s="13">
        <v>0</v>
      </c>
      <c r="K1990" s="16">
        <v>15000</v>
      </c>
      <c r="L1990" s="13">
        <v>15000</v>
      </c>
      <c r="M1990" s="16">
        <v>15000</v>
      </c>
      <c r="N1990" s="171">
        <v>15000</v>
      </c>
      <c r="O1990" s="16">
        <v>50000</v>
      </c>
      <c r="P1990" s="13">
        <v>50000</v>
      </c>
      <c r="Q1990" s="16">
        <v>0</v>
      </c>
      <c r="R1990" s="13">
        <v>0</v>
      </c>
      <c r="S1990" s="16">
        <v>0</v>
      </c>
      <c r="T1990" s="13">
        <v>0</v>
      </c>
      <c r="U1990" s="16">
        <v>0</v>
      </c>
      <c r="V1990" s="13">
        <v>0</v>
      </c>
    </row>
    <row r="1991" spans="1:22" ht="15" customHeight="1" x14ac:dyDescent="0.25">
      <c r="A1991" s="1"/>
      <c r="B1991" s="4" t="s">
        <v>32</v>
      </c>
      <c r="C1991" s="8" t="s">
        <v>33</v>
      </c>
      <c r="I1991" s="245"/>
      <c r="J1991" s="245"/>
      <c r="K1991" s="245"/>
      <c r="L1991" s="245"/>
      <c r="M1991" s="245"/>
      <c r="N1991" s="245"/>
      <c r="O1991" s="245"/>
      <c r="P1991" s="245"/>
      <c r="Q1991" s="245"/>
      <c r="R1991" s="245"/>
      <c r="S1991" s="245"/>
      <c r="T1991" s="245"/>
      <c r="U1991" s="245"/>
      <c r="V1991" s="245"/>
    </row>
    <row r="1992" spans="1:22" ht="15" customHeight="1" x14ac:dyDescent="0.25">
      <c r="A1992" s="5" t="s">
        <v>3948</v>
      </c>
      <c r="B1992" s="6" t="s">
        <v>35</v>
      </c>
      <c r="C1992" s="5" t="s">
        <v>486</v>
      </c>
      <c r="I1992" s="245"/>
      <c r="J1992" s="245"/>
      <c r="K1992" s="245"/>
      <c r="L1992" s="245"/>
      <c r="M1992" s="245"/>
      <c r="N1992" s="245"/>
      <c r="O1992" s="245"/>
      <c r="P1992" s="245"/>
      <c r="Q1992" s="245"/>
      <c r="R1992" s="245"/>
      <c r="S1992" s="245"/>
      <c r="T1992" s="245"/>
      <c r="U1992" s="245"/>
      <c r="V1992" s="245"/>
    </row>
    <row r="1993" spans="1:22" ht="45" customHeight="1" x14ac:dyDescent="0.25">
      <c r="A1993" s="1"/>
      <c r="B1993" s="4" t="s">
        <v>68</v>
      </c>
      <c r="C1993" s="8" t="s">
        <v>69</v>
      </c>
      <c r="D1993" s="4" t="s">
        <v>70</v>
      </c>
      <c r="E1993" s="4" t="s">
        <v>71</v>
      </c>
      <c r="F1993" s="228" t="s">
        <v>72</v>
      </c>
      <c r="I1993" s="14" t="s">
        <v>73</v>
      </c>
      <c r="J1993" s="15" t="s">
        <v>28</v>
      </c>
      <c r="K1993" s="14" t="s">
        <v>73</v>
      </c>
      <c r="L1993" s="15" t="s">
        <v>28</v>
      </c>
      <c r="M1993" s="14" t="s">
        <v>73</v>
      </c>
      <c r="N1993" s="172" t="s">
        <v>28</v>
      </c>
      <c r="O1993" s="14" t="s">
        <v>73</v>
      </c>
      <c r="P1993" s="15" t="s">
        <v>28</v>
      </c>
      <c r="Q1993" s="14" t="s">
        <v>73</v>
      </c>
      <c r="R1993" s="15" t="s">
        <v>28</v>
      </c>
      <c r="S1993" s="14" t="s">
        <v>73</v>
      </c>
      <c r="T1993" s="15" t="s">
        <v>28</v>
      </c>
      <c r="U1993" s="14" t="s">
        <v>73</v>
      </c>
      <c r="V1993" s="15" t="s">
        <v>28</v>
      </c>
    </row>
    <row r="1994" spans="1:22" ht="15" customHeight="1" x14ac:dyDescent="0.25">
      <c r="A1994" s="5" t="s">
        <v>3949</v>
      </c>
      <c r="B1994" s="6" t="s">
        <v>3950</v>
      </c>
      <c r="C1994" s="5" t="s">
        <v>624</v>
      </c>
      <c r="D1994" s="6"/>
      <c r="E1994" s="6" t="s">
        <v>275</v>
      </c>
      <c r="F1994" s="229">
        <v>1</v>
      </c>
      <c r="I1994" s="16">
        <v>0</v>
      </c>
      <c r="J1994" s="13">
        <v>0</v>
      </c>
      <c r="K1994" s="16">
        <v>0</v>
      </c>
      <c r="L1994" s="13">
        <v>0</v>
      </c>
      <c r="M1994" s="16">
        <v>0</v>
      </c>
      <c r="N1994" s="171">
        <v>0</v>
      </c>
      <c r="O1994" s="16">
        <v>0</v>
      </c>
      <c r="P1994" s="13">
        <v>0</v>
      </c>
      <c r="Q1994" s="16">
        <v>19336</v>
      </c>
      <c r="R1994" s="13">
        <v>19336</v>
      </c>
      <c r="S1994" s="16">
        <v>0</v>
      </c>
      <c r="T1994" s="13">
        <v>0</v>
      </c>
      <c r="U1994" s="16">
        <v>2180748.8199999998</v>
      </c>
      <c r="V1994" s="13">
        <v>2180748.8199999998</v>
      </c>
    </row>
    <row r="1995" spans="1:22" ht="15" customHeight="1" x14ac:dyDescent="0.25">
      <c r="A1995" s="1"/>
      <c r="B1995" s="4" t="s">
        <v>32</v>
      </c>
      <c r="C1995" s="8" t="s">
        <v>33</v>
      </c>
      <c r="I1995" s="245"/>
      <c r="J1995" s="245"/>
      <c r="K1995" s="245"/>
      <c r="L1995" s="245"/>
      <c r="M1995" s="245"/>
      <c r="N1995" s="245"/>
      <c r="O1995" s="245"/>
      <c r="P1995" s="245"/>
      <c r="Q1995" s="245"/>
      <c r="R1995" s="245"/>
      <c r="S1995" s="245"/>
      <c r="T1995" s="245"/>
      <c r="U1995" s="245"/>
      <c r="V1995" s="245"/>
    </row>
    <row r="1996" spans="1:22" ht="15" customHeight="1" x14ac:dyDescent="0.25">
      <c r="A1996" s="5" t="s">
        <v>3951</v>
      </c>
      <c r="B1996" s="6" t="s">
        <v>35</v>
      </c>
      <c r="C1996" s="5" t="s">
        <v>491</v>
      </c>
      <c r="I1996" s="245"/>
      <c r="J1996" s="245"/>
      <c r="K1996" s="245"/>
      <c r="L1996" s="245"/>
      <c r="M1996" s="245"/>
      <c r="N1996" s="245"/>
      <c r="O1996" s="245"/>
      <c r="P1996" s="245"/>
      <c r="Q1996" s="245"/>
      <c r="R1996" s="245"/>
      <c r="S1996" s="245"/>
      <c r="T1996" s="245"/>
      <c r="U1996" s="245"/>
      <c r="V1996" s="245"/>
    </row>
    <row r="1997" spans="1:22" x14ac:dyDescent="0.25">
      <c r="A1997" s="246" t="s">
        <v>3952</v>
      </c>
      <c r="B1997" s="246"/>
      <c r="C1997" s="246"/>
      <c r="D1997" s="247"/>
      <c r="E1997" s="247"/>
      <c r="F1997" s="246"/>
      <c r="I1997" s="12" t="s">
        <v>3953</v>
      </c>
      <c r="J1997" s="13">
        <v>291339</v>
      </c>
      <c r="K1997" s="12" t="s">
        <v>3953</v>
      </c>
      <c r="L1997" s="13">
        <v>581258</v>
      </c>
      <c r="M1997" s="12" t="s">
        <v>3953</v>
      </c>
      <c r="N1997" s="171">
        <v>581258</v>
      </c>
      <c r="O1997" s="12" t="s">
        <v>3953</v>
      </c>
      <c r="P1997" s="13">
        <v>458700</v>
      </c>
      <c r="Q1997" s="12" t="s">
        <v>3953</v>
      </c>
      <c r="R1997" s="13">
        <v>410975</v>
      </c>
      <c r="S1997" s="12" t="s">
        <v>3953</v>
      </c>
      <c r="T1997" s="13">
        <v>419151.08</v>
      </c>
      <c r="U1997" s="12" t="s">
        <v>3953</v>
      </c>
      <c r="V1997" s="13">
        <v>0</v>
      </c>
    </row>
    <row r="1998" spans="1:22" ht="15" customHeight="1" x14ac:dyDescent="0.25">
      <c r="A1998" s="1"/>
      <c r="B1998" s="4" t="s">
        <v>32</v>
      </c>
      <c r="C1998" s="8" t="s">
        <v>33</v>
      </c>
      <c r="I1998" s="245"/>
      <c r="J1998" s="245"/>
      <c r="K1998" s="245"/>
      <c r="L1998" s="245"/>
      <c r="M1998" s="245"/>
      <c r="N1998" s="245"/>
      <c r="O1998" s="245"/>
      <c r="P1998" s="245"/>
      <c r="Q1998" s="245"/>
      <c r="R1998" s="245"/>
      <c r="S1998" s="245"/>
      <c r="T1998" s="245"/>
      <c r="U1998" s="245"/>
      <c r="V1998" s="245"/>
    </row>
    <row r="1999" spans="1:22" ht="15" customHeight="1" x14ac:dyDescent="0.25">
      <c r="A1999" s="5" t="s">
        <v>3954</v>
      </c>
      <c r="B1999" s="6" t="s">
        <v>35</v>
      </c>
      <c r="C1999" s="5" t="s">
        <v>3955</v>
      </c>
      <c r="I1999" s="245"/>
      <c r="J1999" s="245"/>
      <c r="K1999" s="245"/>
      <c r="L1999" s="245"/>
      <c r="M1999" s="245"/>
      <c r="N1999" s="245"/>
      <c r="O1999" s="245"/>
      <c r="P1999" s="245"/>
      <c r="Q1999" s="245"/>
      <c r="R1999" s="245"/>
      <c r="S1999" s="245"/>
      <c r="T1999" s="245"/>
      <c r="U1999" s="245"/>
      <c r="V1999" s="245"/>
    </row>
    <row r="2000" spans="1:22" ht="45" customHeight="1" x14ac:dyDescent="0.25">
      <c r="A2000" s="1"/>
      <c r="B2000" s="4" t="s">
        <v>68</v>
      </c>
      <c r="C2000" s="8" t="s">
        <v>69</v>
      </c>
      <c r="D2000" s="4" t="s">
        <v>70</v>
      </c>
      <c r="E2000" s="4" t="s">
        <v>71</v>
      </c>
      <c r="F2000" s="228" t="s">
        <v>72</v>
      </c>
      <c r="I2000" s="14" t="s">
        <v>73</v>
      </c>
      <c r="J2000" s="15" t="s">
        <v>28</v>
      </c>
      <c r="K2000" s="14" t="s">
        <v>73</v>
      </c>
      <c r="L2000" s="15" t="s">
        <v>28</v>
      </c>
      <c r="M2000" s="14" t="s">
        <v>73</v>
      </c>
      <c r="N2000" s="172" t="s">
        <v>28</v>
      </c>
      <c r="O2000" s="14" t="s">
        <v>73</v>
      </c>
      <c r="P2000" s="15" t="s">
        <v>28</v>
      </c>
      <c r="Q2000" s="14" t="s">
        <v>73</v>
      </c>
      <c r="R2000" s="15" t="s">
        <v>28</v>
      </c>
      <c r="S2000" s="14" t="s">
        <v>73</v>
      </c>
      <c r="T2000" s="15" t="s">
        <v>28</v>
      </c>
      <c r="U2000" s="14" t="s">
        <v>73</v>
      </c>
      <c r="V2000" s="15" t="s">
        <v>28</v>
      </c>
    </row>
    <row r="2001" spans="1:22" ht="15" customHeight="1" x14ac:dyDescent="0.25">
      <c r="A2001" s="5" t="s">
        <v>3956</v>
      </c>
      <c r="B2001" s="6" t="s">
        <v>3957</v>
      </c>
      <c r="C2001" s="5" t="s">
        <v>3958</v>
      </c>
      <c r="D2001" s="6"/>
      <c r="E2001" s="6" t="s">
        <v>447</v>
      </c>
      <c r="F2001" s="229">
        <v>1</v>
      </c>
      <c r="I2001" s="16">
        <v>291339</v>
      </c>
      <c r="J2001" s="13">
        <v>291339</v>
      </c>
      <c r="K2001" s="16">
        <v>12000</v>
      </c>
      <c r="L2001" s="13">
        <v>12000</v>
      </c>
      <c r="M2001" s="16">
        <v>12000</v>
      </c>
      <c r="N2001" s="171">
        <v>12000</v>
      </c>
      <c r="O2001" s="16">
        <v>3000</v>
      </c>
      <c r="P2001" s="13">
        <v>3000</v>
      </c>
      <c r="Q2001" s="16">
        <v>10000</v>
      </c>
      <c r="R2001" s="13">
        <v>10000</v>
      </c>
      <c r="S2001" s="16">
        <v>0</v>
      </c>
      <c r="T2001" s="13">
        <v>0</v>
      </c>
      <c r="U2001" s="16">
        <v>0</v>
      </c>
      <c r="V2001" s="13">
        <v>0</v>
      </c>
    </row>
    <row r="2002" spans="1:22" ht="15" customHeight="1" x14ac:dyDescent="0.25">
      <c r="A2002" s="1"/>
      <c r="B2002" s="4" t="s">
        <v>32</v>
      </c>
      <c r="C2002" s="8" t="s">
        <v>33</v>
      </c>
      <c r="I2002" s="245"/>
      <c r="J2002" s="245"/>
      <c r="K2002" s="245"/>
      <c r="L2002" s="245"/>
      <c r="M2002" s="245"/>
      <c r="N2002" s="245"/>
      <c r="O2002" s="245"/>
      <c r="P2002" s="245"/>
      <c r="Q2002" s="245"/>
      <c r="R2002" s="245"/>
      <c r="S2002" s="245"/>
      <c r="T2002" s="245"/>
      <c r="U2002" s="245"/>
      <c r="V2002" s="245"/>
    </row>
    <row r="2003" spans="1:22" ht="15" customHeight="1" x14ac:dyDescent="0.25">
      <c r="A2003" s="5" t="s">
        <v>3959</v>
      </c>
      <c r="B2003" s="6" t="s">
        <v>35</v>
      </c>
      <c r="C2003" s="5" t="s">
        <v>3960</v>
      </c>
      <c r="I2003" s="245"/>
      <c r="J2003" s="245"/>
      <c r="K2003" s="245"/>
      <c r="L2003" s="245"/>
      <c r="M2003" s="245"/>
      <c r="N2003" s="245"/>
      <c r="O2003" s="245"/>
      <c r="P2003" s="245"/>
      <c r="Q2003" s="245"/>
      <c r="R2003" s="245"/>
      <c r="S2003" s="245"/>
      <c r="T2003" s="245"/>
      <c r="U2003" s="245"/>
      <c r="V2003" s="245"/>
    </row>
    <row r="2004" spans="1:22" ht="15" customHeight="1" x14ac:dyDescent="0.25">
      <c r="A2004" s="5" t="s">
        <v>3961</v>
      </c>
      <c r="B2004" s="6" t="s">
        <v>35</v>
      </c>
      <c r="C2004" s="5" t="s">
        <v>3962</v>
      </c>
      <c r="I2004" s="245"/>
      <c r="J2004" s="245"/>
      <c r="K2004" s="245"/>
      <c r="L2004" s="245"/>
      <c r="M2004" s="245"/>
      <c r="N2004" s="245"/>
      <c r="O2004" s="245"/>
      <c r="P2004" s="245"/>
      <c r="Q2004" s="245"/>
      <c r="R2004" s="245"/>
      <c r="S2004" s="245"/>
      <c r="T2004" s="245"/>
      <c r="U2004" s="245"/>
      <c r="V2004" s="245"/>
    </row>
    <row r="2005" spans="1:22" ht="15" customHeight="1" x14ac:dyDescent="0.25">
      <c r="A2005" s="5" t="s">
        <v>3963</v>
      </c>
      <c r="B2005" s="6" t="s">
        <v>35</v>
      </c>
      <c r="C2005" s="5" t="s">
        <v>3964</v>
      </c>
      <c r="I2005" s="245"/>
      <c r="J2005" s="245"/>
      <c r="K2005" s="245"/>
      <c r="L2005" s="245"/>
      <c r="M2005" s="245"/>
      <c r="N2005" s="245"/>
      <c r="O2005" s="245"/>
      <c r="P2005" s="245"/>
      <c r="Q2005" s="245"/>
      <c r="R2005" s="245"/>
      <c r="S2005" s="245"/>
      <c r="T2005" s="245"/>
      <c r="U2005" s="245"/>
      <c r="V2005" s="245"/>
    </row>
    <row r="2006" spans="1:22" ht="45" customHeight="1" x14ac:dyDescent="0.25">
      <c r="A2006" s="1"/>
      <c r="B2006" s="4" t="s">
        <v>68</v>
      </c>
      <c r="C2006" s="8" t="s">
        <v>69</v>
      </c>
      <c r="D2006" s="4" t="s">
        <v>70</v>
      </c>
      <c r="E2006" s="4" t="s">
        <v>71</v>
      </c>
      <c r="F2006" s="228" t="s">
        <v>72</v>
      </c>
      <c r="I2006" s="14" t="s">
        <v>73</v>
      </c>
      <c r="J2006" s="15" t="s">
        <v>28</v>
      </c>
      <c r="K2006" s="14" t="s">
        <v>73</v>
      </c>
      <c r="L2006" s="15" t="s">
        <v>28</v>
      </c>
      <c r="M2006" s="14" t="s">
        <v>73</v>
      </c>
      <c r="N2006" s="172" t="s">
        <v>28</v>
      </c>
      <c r="O2006" s="14" t="s">
        <v>73</v>
      </c>
      <c r="P2006" s="15" t="s">
        <v>28</v>
      </c>
      <c r="Q2006" s="14" t="s">
        <v>73</v>
      </c>
      <c r="R2006" s="15" t="s">
        <v>28</v>
      </c>
      <c r="S2006" s="14" t="s">
        <v>73</v>
      </c>
      <c r="T2006" s="15" t="s">
        <v>28</v>
      </c>
      <c r="U2006" s="14" t="s">
        <v>73</v>
      </c>
      <c r="V2006" s="15" t="s">
        <v>28</v>
      </c>
    </row>
    <row r="2007" spans="1:22" ht="15" customHeight="1" x14ac:dyDescent="0.25">
      <c r="A2007" s="5" t="s">
        <v>3965</v>
      </c>
      <c r="B2007" s="6" t="s">
        <v>3966</v>
      </c>
      <c r="C2007" s="5" t="s">
        <v>3967</v>
      </c>
      <c r="D2007" s="6"/>
      <c r="E2007" s="6" t="s">
        <v>527</v>
      </c>
      <c r="F2007" s="229">
        <v>24</v>
      </c>
      <c r="I2007" s="16">
        <v>0</v>
      </c>
      <c r="J2007" s="13">
        <v>0</v>
      </c>
      <c r="K2007" s="16">
        <v>85</v>
      </c>
      <c r="L2007" s="13">
        <v>2040</v>
      </c>
      <c r="M2007" s="16">
        <v>85</v>
      </c>
      <c r="N2007" s="171">
        <v>2040</v>
      </c>
      <c r="O2007" s="16">
        <v>68</v>
      </c>
      <c r="P2007" s="13">
        <v>1632</v>
      </c>
      <c r="Q2007" s="16">
        <v>129</v>
      </c>
      <c r="R2007" s="13">
        <v>3096</v>
      </c>
      <c r="S2007" s="16">
        <v>211.45</v>
      </c>
      <c r="T2007" s="13">
        <v>5074.8</v>
      </c>
      <c r="U2007" s="16">
        <v>0</v>
      </c>
      <c r="V2007" s="13">
        <v>0</v>
      </c>
    </row>
    <row r="2008" spans="1:22" ht="15" customHeight="1" x14ac:dyDescent="0.25">
      <c r="A2008" s="5" t="s">
        <v>3968</v>
      </c>
      <c r="B2008" s="6" t="s">
        <v>3969</v>
      </c>
      <c r="C2008" s="5" t="s">
        <v>3970</v>
      </c>
      <c r="D2008" s="6"/>
      <c r="E2008" s="6" t="s">
        <v>527</v>
      </c>
      <c r="F2008" s="229">
        <v>45</v>
      </c>
      <c r="I2008" s="16">
        <v>0</v>
      </c>
      <c r="J2008" s="13">
        <v>0</v>
      </c>
      <c r="K2008" s="16">
        <v>70</v>
      </c>
      <c r="L2008" s="13">
        <v>3150</v>
      </c>
      <c r="M2008" s="16">
        <v>70</v>
      </c>
      <c r="N2008" s="171">
        <v>3150</v>
      </c>
      <c r="O2008" s="16">
        <v>55</v>
      </c>
      <c r="P2008" s="13">
        <v>2475</v>
      </c>
      <c r="Q2008" s="16">
        <v>74</v>
      </c>
      <c r="R2008" s="13">
        <v>3330</v>
      </c>
      <c r="S2008" s="16">
        <v>171.8</v>
      </c>
      <c r="T2008" s="13">
        <v>7731</v>
      </c>
      <c r="U2008" s="16">
        <v>0</v>
      </c>
      <c r="V2008" s="13">
        <v>0</v>
      </c>
    </row>
    <row r="2009" spans="1:22" ht="15" customHeight="1" x14ac:dyDescent="0.25">
      <c r="A2009" s="5" t="s">
        <v>3971</v>
      </c>
      <c r="B2009" s="6" t="s">
        <v>3972</v>
      </c>
      <c r="C2009" s="5" t="s">
        <v>3973</v>
      </c>
      <c r="D2009" s="6"/>
      <c r="E2009" s="6" t="s">
        <v>527</v>
      </c>
      <c r="F2009" s="229">
        <v>36</v>
      </c>
      <c r="I2009" s="16">
        <v>0</v>
      </c>
      <c r="J2009" s="13">
        <v>0</v>
      </c>
      <c r="K2009" s="16">
        <v>60</v>
      </c>
      <c r="L2009" s="13">
        <v>2160</v>
      </c>
      <c r="M2009" s="16">
        <v>60</v>
      </c>
      <c r="N2009" s="171">
        <v>2160</v>
      </c>
      <c r="O2009" s="16">
        <v>45</v>
      </c>
      <c r="P2009" s="13">
        <v>1620</v>
      </c>
      <c r="Q2009" s="16">
        <v>56</v>
      </c>
      <c r="R2009" s="13">
        <v>2016</v>
      </c>
      <c r="S2009" s="16">
        <v>132.16</v>
      </c>
      <c r="T2009" s="13">
        <v>4757.76</v>
      </c>
      <c r="U2009" s="16">
        <v>0</v>
      </c>
      <c r="V2009" s="13">
        <v>0</v>
      </c>
    </row>
    <row r="2010" spans="1:22" ht="15" customHeight="1" x14ac:dyDescent="0.25">
      <c r="A2010" s="5" t="s">
        <v>3974</v>
      </c>
      <c r="B2010" s="6" t="s">
        <v>3975</v>
      </c>
      <c r="C2010" s="5" t="s">
        <v>3976</v>
      </c>
      <c r="D2010" s="6"/>
      <c r="E2010" s="6" t="s">
        <v>527</v>
      </c>
      <c r="F2010" s="229">
        <v>117</v>
      </c>
      <c r="I2010" s="16">
        <v>0</v>
      </c>
      <c r="J2010" s="13">
        <v>0</v>
      </c>
      <c r="K2010" s="16">
        <v>55</v>
      </c>
      <c r="L2010" s="13">
        <v>6435</v>
      </c>
      <c r="M2010" s="16">
        <v>55</v>
      </c>
      <c r="N2010" s="171">
        <v>6435</v>
      </c>
      <c r="O2010" s="16">
        <v>40</v>
      </c>
      <c r="P2010" s="13">
        <v>4680</v>
      </c>
      <c r="Q2010" s="16">
        <v>53</v>
      </c>
      <c r="R2010" s="13">
        <v>6201</v>
      </c>
      <c r="S2010" s="16">
        <v>105.73</v>
      </c>
      <c r="T2010" s="13">
        <v>12370.41</v>
      </c>
      <c r="U2010" s="16">
        <v>0</v>
      </c>
      <c r="V2010" s="13">
        <v>0</v>
      </c>
    </row>
    <row r="2011" spans="1:22" ht="15" customHeight="1" x14ac:dyDescent="0.25">
      <c r="A2011" s="5" t="s">
        <v>3977</v>
      </c>
      <c r="B2011" s="6" t="s">
        <v>3978</v>
      </c>
      <c r="C2011" s="5" t="s">
        <v>3979</v>
      </c>
      <c r="D2011" s="6"/>
      <c r="E2011" s="6" t="s">
        <v>527</v>
      </c>
      <c r="F2011" s="229">
        <v>60</v>
      </c>
      <c r="I2011" s="16">
        <v>0</v>
      </c>
      <c r="J2011" s="13">
        <v>0</v>
      </c>
      <c r="K2011" s="16">
        <v>40</v>
      </c>
      <c r="L2011" s="13">
        <v>2400</v>
      </c>
      <c r="M2011" s="16">
        <v>40</v>
      </c>
      <c r="N2011" s="171">
        <v>2400</v>
      </c>
      <c r="O2011" s="16">
        <v>30</v>
      </c>
      <c r="P2011" s="13">
        <v>1800</v>
      </c>
      <c r="Q2011" s="16">
        <v>32</v>
      </c>
      <c r="R2011" s="13">
        <v>1920</v>
      </c>
      <c r="S2011" s="16">
        <v>79.290000000000006</v>
      </c>
      <c r="T2011" s="13">
        <v>4757.3999999999996</v>
      </c>
      <c r="U2011" s="16">
        <v>0</v>
      </c>
      <c r="V2011" s="13">
        <v>0</v>
      </c>
    </row>
    <row r="2012" spans="1:22" ht="15" customHeight="1" x14ac:dyDescent="0.25">
      <c r="A2012" s="5" t="s">
        <v>3980</v>
      </c>
      <c r="B2012" s="6" t="s">
        <v>3981</v>
      </c>
      <c r="C2012" s="5" t="s">
        <v>3982</v>
      </c>
      <c r="D2012" s="6"/>
      <c r="E2012" s="6" t="s">
        <v>527</v>
      </c>
      <c r="F2012" s="229">
        <v>90</v>
      </c>
      <c r="I2012" s="16">
        <v>0</v>
      </c>
      <c r="J2012" s="13">
        <v>0</v>
      </c>
      <c r="K2012" s="16">
        <v>37</v>
      </c>
      <c r="L2012" s="13">
        <v>3330</v>
      </c>
      <c r="M2012" s="16">
        <v>37</v>
      </c>
      <c r="N2012" s="171">
        <v>3330</v>
      </c>
      <c r="O2012" s="16">
        <v>24</v>
      </c>
      <c r="P2012" s="13">
        <v>2160</v>
      </c>
      <c r="Q2012" s="16">
        <v>28</v>
      </c>
      <c r="R2012" s="13">
        <v>2520</v>
      </c>
      <c r="S2012" s="16">
        <v>66.08</v>
      </c>
      <c r="T2012" s="13">
        <v>5947.2</v>
      </c>
      <c r="U2012" s="16">
        <v>0</v>
      </c>
      <c r="V2012" s="13">
        <v>0</v>
      </c>
    </row>
    <row r="2013" spans="1:22" ht="15" customHeight="1" x14ac:dyDescent="0.25">
      <c r="A2013" s="5" t="s">
        <v>3983</v>
      </c>
      <c r="B2013" s="6" t="s">
        <v>3984</v>
      </c>
      <c r="C2013" s="5" t="s">
        <v>3985</v>
      </c>
      <c r="D2013" s="6"/>
      <c r="E2013" s="6" t="s">
        <v>527</v>
      </c>
      <c r="F2013" s="229">
        <v>75</v>
      </c>
      <c r="I2013" s="16">
        <v>0</v>
      </c>
      <c r="J2013" s="13">
        <v>0</v>
      </c>
      <c r="K2013" s="16">
        <v>34</v>
      </c>
      <c r="L2013" s="13">
        <v>2550</v>
      </c>
      <c r="M2013" s="16">
        <v>34</v>
      </c>
      <c r="N2013" s="171">
        <v>2550</v>
      </c>
      <c r="O2013" s="16">
        <v>21</v>
      </c>
      <c r="P2013" s="13">
        <v>1575</v>
      </c>
      <c r="Q2013" s="16">
        <v>21</v>
      </c>
      <c r="R2013" s="13">
        <v>1575</v>
      </c>
      <c r="S2013" s="16">
        <v>52.86</v>
      </c>
      <c r="T2013" s="13">
        <v>3964.5</v>
      </c>
      <c r="U2013" s="16">
        <v>0</v>
      </c>
      <c r="V2013" s="13">
        <v>0</v>
      </c>
    </row>
    <row r="2014" spans="1:22" ht="15" customHeight="1" x14ac:dyDescent="0.25">
      <c r="A2014" s="5" t="s">
        <v>3986</v>
      </c>
      <c r="B2014" s="6" t="s">
        <v>3987</v>
      </c>
      <c r="C2014" s="5" t="s">
        <v>3988</v>
      </c>
      <c r="D2014" s="6"/>
      <c r="E2014" s="6" t="s">
        <v>527</v>
      </c>
      <c r="F2014" s="229">
        <v>165</v>
      </c>
      <c r="I2014" s="16">
        <v>0</v>
      </c>
      <c r="J2014" s="13">
        <v>0</v>
      </c>
      <c r="K2014" s="16">
        <v>29</v>
      </c>
      <c r="L2014" s="13">
        <v>4785</v>
      </c>
      <c r="M2014" s="16">
        <v>29</v>
      </c>
      <c r="N2014" s="171">
        <v>4785</v>
      </c>
      <c r="O2014" s="16">
        <v>19</v>
      </c>
      <c r="P2014" s="13">
        <v>3135</v>
      </c>
      <c r="Q2014" s="16">
        <v>19</v>
      </c>
      <c r="R2014" s="13">
        <v>3135</v>
      </c>
      <c r="S2014" s="16">
        <v>26.43</v>
      </c>
      <c r="T2014" s="13">
        <v>4360.95</v>
      </c>
      <c r="U2014" s="16">
        <v>0</v>
      </c>
      <c r="V2014" s="13">
        <v>0</v>
      </c>
    </row>
    <row r="2015" spans="1:22" ht="15" customHeight="1" x14ac:dyDescent="0.25">
      <c r="A2015" s="5" t="s">
        <v>3989</v>
      </c>
      <c r="B2015" s="6" t="s">
        <v>3990</v>
      </c>
      <c r="C2015" s="5" t="s">
        <v>3991</v>
      </c>
      <c r="D2015" s="6"/>
      <c r="E2015" s="6" t="s">
        <v>447</v>
      </c>
      <c r="F2015" s="229">
        <v>1</v>
      </c>
      <c r="I2015" s="16">
        <v>0</v>
      </c>
      <c r="J2015" s="13">
        <v>0</v>
      </c>
      <c r="K2015" s="16">
        <v>7000</v>
      </c>
      <c r="L2015" s="13">
        <v>7000</v>
      </c>
      <c r="M2015" s="16">
        <v>7000</v>
      </c>
      <c r="N2015" s="171">
        <v>7000</v>
      </c>
      <c r="O2015" s="16">
        <v>3500</v>
      </c>
      <c r="P2015" s="13">
        <v>3500</v>
      </c>
      <c r="Q2015" s="16">
        <v>1765</v>
      </c>
      <c r="R2015" s="13">
        <v>1765</v>
      </c>
      <c r="S2015" s="16">
        <v>3407.19</v>
      </c>
      <c r="T2015" s="13">
        <v>3407.19</v>
      </c>
      <c r="U2015" s="16">
        <v>0</v>
      </c>
      <c r="V2015" s="13">
        <v>0</v>
      </c>
    </row>
    <row r="2016" spans="1:22" ht="15" customHeight="1" x14ac:dyDescent="0.25">
      <c r="A2016" s="5" t="s">
        <v>3992</v>
      </c>
      <c r="B2016" s="6" t="s">
        <v>3993</v>
      </c>
      <c r="C2016" s="5" t="s">
        <v>3994</v>
      </c>
      <c r="D2016" s="6"/>
      <c r="E2016" s="6" t="s">
        <v>447</v>
      </c>
      <c r="F2016" s="229">
        <v>1</v>
      </c>
      <c r="I2016" s="16">
        <v>0</v>
      </c>
      <c r="J2016" s="13">
        <v>0</v>
      </c>
      <c r="K2016" s="16">
        <v>1000</v>
      </c>
      <c r="L2016" s="13">
        <v>1000</v>
      </c>
      <c r="M2016" s="16">
        <v>1000</v>
      </c>
      <c r="N2016" s="171">
        <v>1000</v>
      </c>
      <c r="O2016" s="16">
        <v>5500</v>
      </c>
      <c r="P2016" s="13">
        <v>5500</v>
      </c>
      <c r="Q2016" s="16">
        <v>1294</v>
      </c>
      <c r="R2016" s="13">
        <v>1294</v>
      </c>
      <c r="S2016" s="16">
        <v>1703.59</v>
      </c>
      <c r="T2016" s="13">
        <v>1703.59</v>
      </c>
      <c r="U2016" s="16">
        <v>0</v>
      </c>
      <c r="V2016" s="13">
        <v>0</v>
      </c>
    </row>
    <row r="2017" spans="1:22" ht="15" customHeight="1" x14ac:dyDescent="0.25">
      <c r="A2017" s="1"/>
      <c r="B2017" s="4" t="s">
        <v>32</v>
      </c>
      <c r="C2017" s="8" t="s">
        <v>33</v>
      </c>
      <c r="I2017" s="245"/>
      <c r="J2017" s="245"/>
      <c r="K2017" s="245"/>
      <c r="L2017" s="245"/>
      <c r="M2017" s="245"/>
      <c r="N2017" s="245"/>
      <c r="O2017" s="245"/>
      <c r="P2017" s="245"/>
      <c r="Q2017" s="245"/>
      <c r="R2017" s="245"/>
      <c r="S2017" s="245"/>
      <c r="T2017" s="245"/>
      <c r="U2017" s="245"/>
      <c r="V2017" s="245"/>
    </row>
    <row r="2018" spans="1:22" ht="15" customHeight="1" x14ac:dyDescent="0.25">
      <c r="A2018" s="5" t="s">
        <v>3995</v>
      </c>
      <c r="B2018" s="6" t="s">
        <v>35</v>
      </c>
      <c r="C2018" s="5" t="s">
        <v>3996</v>
      </c>
      <c r="I2018" s="245"/>
      <c r="J2018" s="245"/>
      <c r="K2018" s="245"/>
      <c r="L2018" s="245"/>
      <c r="M2018" s="245"/>
      <c r="N2018" s="245"/>
      <c r="O2018" s="245"/>
      <c r="P2018" s="245"/>
      <c r="Q2018" s="245"/>
      <c r="R2018" s="245"/>
      <c r="S2018" s="245"/>
      <c r="T2018" s="245"/>
      <c r="U2018" s="245"/>
      <c r="V2018" s="245"/>
    </row>
    <row r="2019" spans="1:22" ht="45" customHeight="1" x14ac:dyDescent="0.25">
      <c r="A2019" s="1"/>
      <c r="B2019" s="4" t="s">
        <v>68</v>
      </c>
      <c r="C2019" s="8" t="s">
        <v>69</v>
      </c>
      <c r="D2019" s="4" t="s">
        <v>70</v>
      </c>
      <c r="E2019" s="4" t="s">
        <v>71</v>
      </c>
      <c r="F2019" s="228" t="s">
        <v>72</v>
      </c>
      <c r="I2019" s="14" t="s">
        <v>73</v>
      </c>
      <c r="J2019" s="15" t="s">
        <v>28</v>
      </c>
      <c r="K2019" s="14" t="s">
        <v>73</v>
      </c>
      <c r="L2019" s="15" t="s">
        <v>28</v>
      </c>
      <c r="M2019" s="14" t="s">
        <v>73</v>
      </c>
      <c r="N2019" s="172" t="s">
        <v>28</v>
      </c>
      <c r="O2019" s="14" t="s">
        <v>73</v>
      </c>
      <c r="P2019" s="15" t="s">
        <v>28</v>
      </c>
      <c r="Q2019" s="14" t="s">
        <v>73</v>
      </c>
      <c r="R2019" s="15" t="s">
        <v>28</v>
      </c>
      <c r="S2019" s="14" t="s">
        <v>73</v>
      </c>
      <c r="T2019" s="15" t="s">
        <v>28</v>
      </c>
      <c r="U2019" s="14" t="s">
        <v>73</v>
      </c>
      <c r="V2019" s="15" t="s">
        <v>28</v>
      </c>
    </row>
    <row r="2020" spans="1:22" ht="15" customHeight="1" x14ac:dyDescent="0.25">
      <c r="A2020" s="5" t="s">
        <v>3997</v>
      </c>
      <c r="B2020" s="6" t="s">
        <v>3998</v>
      </c>
      <c r="C2020" s="5" t="s">
        <v>3999</v>
      </c>
      <c r="D2020" s="6"/>
      <c r="E2020" s="6" t="s">
        <v>504</v>
      </c>
      <c r="F2020" s="229">
        <v>15</v>
      </c>
      <c r="I2020" s="16">
        <v>0</v>
      </c>
      <c r="J2020" s="13">
        <v>0</v>
      </c>
      <c r="K2020" s="16">
        <v>250</v>
      </c>
      <c r="L2020" s="13">
        <v>3750</v>
      </c>
      <c r="M2020" s="16">
        <v>250</v>
      </c>
      <c r="N2020" s="171">
        <v>3750</v>
      </c>
      <c r="O2020" s="16">
        <v>150</v>
      </c>
      <c r="P2020" s="13">
        <v>2250</v>
      </c>
      <c r="Q2020" s="16">
        <v>76</v>
      </c>
      <c r="R2020" s="13">
        <v>1140</v>
      </c>
      <c r="S2020" s="16">
        <v>69.69</v>
      </c>
      <c r="T2020" s="13">
        <v>1045.3499999999999</v>
      </c>
      <c r="U2020" s="16">
        <v>0</v>
      </c>
      <c r="V2020" s="13">
        <v>0</v>
      </c>
    </row>
    <row r="2021" spans="1:22" ht="15" customHeight="1" x14ac:dyDescent="0.25">
      <c r="A2021" s="5" t="s">
        <v>4000</v>
      </c>
      <c r="B2021" s="6" t="s">
        <v>4001</v>
      </c>
      <c r="C2021" s="5" t="s">
        <v>4002</v>
      </c>
      <c r="D2021" s="6"/>
      <c r="E2021" s="6" t="s">
        <v>504</v>
      </c>
      <c r="F2021" s="229">
        <v>66</v>
      </c>
      <c r="I2021" s="16">
        <v>0</v>
      </c>
      <c r="J2021" s="13">
        <v>0</v>
      </c>
      <c r="K2021" s="16">
        <v>60</v>
      </c>
      <c r="L2021" s="13">
        <v>3960</v>
      </c>
      <c r="M2021" s="16">
        <v>60</v>
      </c>
      <c r="N2021" s="171">
        <v>3960</v>
      </c>
      <c r="O2021" s="16">
        <v>180</v>
      </c>
      <c r="P2021" s="13">
        <v>11880</v>
      </c>
      <c r="Q2021" s="16">
        <v>47</v>
      </c>
      <c r="R2021" s="13">
        <v>3102</v>
      </c>
      <c r="S2021" s="16">
        <v>13.94</v>
      </c>
      <c r="T2021" s="13">
        <v>920.04</v>
      </c>
      <c r="U2021" s="16">
        <v>0</v>
      </c>
      <c r="V2021" s="13">
        <v>0</v>
      </c>
    </row>
    <row r="2022" spans="1:22" ht="15" customHeight="1" x14ac:dyDescent="0.25">
      <c r="A2022" s="5" t="s">
        <v>4003</v>
      </c>
      <c r="B2022" s="6" t="s">
        <v>4004</v>
      </c>
      <c r="C2022" s="5" t="s">
        <v>4005</v>
      </c>
      <c r="D2022" s="6"/>
      <c r="E2022" s="6" t="s">
        <v>504</v>
      </c>
      <c r="F2022" s="229">
        <v>3</v>
      </c>
      <c r="I2022" s="16">
        <v>0</v>
      </c>
      <c r="J2022" s="13">
        <v>0</v>
      </c>
      <c r="K2022" s="16">
        <v>100</v>
      </c>
      <c r="L2022" s="13">
        <v>300</v>
      </c>
      <c r="M2022" s="16">
        <v>100</v>
      </c>
      <c r="N2022" s="171">
        <v>300</v>
      </c>
      <c r="O2022" s="16">
        <v>330</v>
      </c>
      <c r="P2022" s="13">
        <v>990</v>
      </c>
      <c r="Q2022" s="16">
        <v>118</v>
      </c>
      <c r="R2022" s="13">
        <v>354</v>
      </c>
      <c r="S2022" s="16">
        <v>278.77</v>
      </c>
      <c r="T2022" s="13">
        <v>836.31</v>
      </c>
      <c r="U2022" s="16">
        <v>0</v>
      </c>
      <c r="V2022" s="13">
        <v>0</v>
      </c>
    </row>
    <row r="2023" spans="1:22" ht="15" customHeight="1" x14ac:dyDescent="0.25">
      <c r="A2023" s="5" t="s">
        <v>4006</v>
      </c>
      <c r="B2023" s="6" t="s">
        <v>4007</v>
      </c>
      <c r="C2023" s="5" t="s">
        <v>4008</v>
      </c>
      <c r="D2023" s="6"/>
      <c r="E2023" s="6" t="s">
        <v>504</v>
      </c>
      <c r="F2023" s="229">
        <v>6</v>
      </c>
      <c r="I2023" s="16">
        <v>0</v>
      </c>
      <c r="J2023" s="13">
        <v>0</v>
      </c>
      <c r="K2023" s="16">
        <v>200</v>
      </c>
      <c r="L2023" s="13">
        <v>1200</v>
      </c>
      <c r="M2023" s="16">
        <v>200</v>
      </c>
      <c r="N2023" s="171">
        <v>1200</v>
      </c>
      <c r="O2023" s="16">
        <v>96</v>
      </c>
      <c r="P2023" s="13">
        <v>576</v>
      </c>
      <c r="Q2023" s="16">
        <v>44</v>
      </c>
      <c r="R2023" s="13">
        <v>264</v>
      </c>
      <c r="S2023" s="16">
        <v>41.82</v>
      </c>
      <c r="T2023" s="13">
        <v>250.92</v>
      </c>
      <c r="U2023" s="16">
        <v>0</v>
      </c>
      <c r="V2023" s="13">
        <v>0</v>
      </c>
    </row>
    <row r="2024" spans="1:22" ht="15" customHeight="1" x14ac:dyDescent="0.25">
      <c r="A2024" s="5" t="s">
        <v>4009</v>
      </c>
      <c r="B2024" s="6" t="s">
        <v>4010</v>
      </c>
      <c r="C2024" s="5" t="s">
        <v>4011</v>
      </c>
      <c r="D2024" s="6"/>
      <c r="E2024" s="6" t="s">
        <v>504</v>
      </c>
      <c r="F2024" s="229">
        <v>3</v>
      </c>
      <c r="I2024" s="16">
        <v>0</v>
      </c>
      <c r="J2024" s="13">
        <v>0</v>
      </c>
      <c r="K2024" s="16">
        <v>85</v>
      </c>
      <c r="L2024" s="13">
        <v>255</v>
      </c>
      <c r="M2024" s="16">
        <v>85</v>
      </c>
      <c r="N2024" s="171">
        <v>255</v>
      </c>
      <c r="O2024" s="16">
        <v>120</v>
      </c>
      <c r="P2024" s="13">
        <v>360</v>
      </c>
      <c r="Q2024" s="16">
        <v>212</v>
      </c>
      <c r="R2024" s="13">
        <v>636</v>
      </c>
      <c r="S2024" s="16">
        <v>167.26</v>
      </c>
      <c r="T2024" s="13">
        <v>501.78</v>
      </c>
      <c r="U2024" s="16">
        <v>0</v>
      </c>
      <c r="V2024" s="13">
        <v>0</v>
      </c>
    </row>
    <row r="2025" spans="1:22" ht="15" customHeight="1" x14ac:dyDescent="0.25">
      <c r="A2025" s="5" t="s">
        <v>4012</v>
      </c>
      <c r="B2025" s="6" t="s">
        <v>4013</v>
      </c>
      <c r="C2025" s="5" t="s">
        <v>4014</v>
      </c>
      <c r="D2025" s="6"/>
      <c r="E2025" s="6" t="s">
        <v>504</v>
      </c>
      <c r="F2025" s="229">
        <v>3</v>
      </c>
      <c r="I2025" s="16">
        <v>0</v>
      </c>
      <c r="J2025" s="13">
        <v>0</v>
      </c>
      <c r="K2025" s="16">
        <v>150</v>
      </c>
      <c r="L2025" s="13">
        <v>450</v>
      </c>
      <c r="M2025" s="16">
        <v>150</v>
      </c>
      <c r="N2025" s="171">
        <v>450</v>
      </c>
      <c r="O2025" s="16">
        <v>500</v>
      </c>
      <c r="P2025" s="13">
        <v>1500</v>
      </c>
      <c r="Q2025" s="16">
        <v>588</v>
      </c>
      <c r="R2025" s="13">
        <v>1764</v>
      </c>
      <c r="S2025" s="16">
        <v>48.78</v>
      </c>
      <c r="T2025" s="13">
        <v>146.34</v>
      </c>
      <c r="U2025" s="16">
        <v>0</v>
      </c>
      <c r="V2025" s="13">
        <v>0</v>
      </c>
    </row>
    <row r="2026" spans="1:22" ht="15" customHeight="1" x14ac:dyDescent="0.25">
      <c r="A2026" s="5" t="s">
        <v>4015</v>
      </c>
      <c r="B2026" s="6" t="s">
        <v>4016</v>
      </c>
      <c r="C2026" s="5" t="s">
        <v>4017</v>
      </c>
      <c r="D2026" s="6"/>
      <c r="E2026" s="6" t="s">
        <v>504</v>
      </c>
      <c r="F2026" s="229">
        <v>18</v>
      </c>
      <c r="I2026" s="16">
        <v>0</v>
      </c>
      <c r="J2026" s="13">
        <v>0</v>
      </c>
      <c r="K2026" s="16">
        <v>900</v>
      </c>
      <c r="L2026" s="13">
        <v>16200</v>
      </c>
      <c r="M2026" s="16">
        <v>900</v>
      </c>
      <c r="N2026" s="171">
        <v>16200</v>
      </c>
      <c r="O2026" s="16">
        <v>1500</v>
      </c>
      <c r="P2026" s="13">
        <v>27000</v>
      </c>
      <c r="Q2026" s="16">
        <v>941</v>
      </c>
      <c r="R2026" s="13">
        <v>16938</v>
      </c>
      <c r="S2026" s="16">
        <v>1842.98</v>
      </c>
      <c r="T2026" s="13">
        <v>33173.64</v>
      </c>
      <c r="U2026" s="16">
        <v>0</v>
      </c>
      <c r="V2026" s="13">
        <v>0</v>
      </c>
    </row>
    <row r="2027" spans="1:22" ht="15" customHeight="1" x14ac:dyDescent="0.25">
      <c r="A2027" s="1"/>
      <c r="B2027" s="4" t="s">
        <v>32</v>
      </c>
      <c r="C2027" s="8" t="s">
        <v>33</v>
      </c>
      <c r="I2027" s="245"/>
      <c r="J2027" s="245"/>
      <c r="K2027" s="245"/>
      <c r="L2027" s="245"/>
      <c r="M2027" s="245"/>
      <c r="N2027" s="245"/>
      <c r="O2027" s="245"/>
      <c r="P2027" s="245"/>
      <c r="Q2027" s="245"/>
      <c r="R2027" s="245"/>
      <c r="S2027" s="245"/>
      <c r="T2027" s="245"/>
      <c r="U2027" s="245"/>
      <c r="V2027" s="245"/>
    </row>
    <row r="2028" spans="1:22" ht="15" customHeight="1" x14ac:dyDescent="0.25">
      <c r="A2028" s="5" t="s">
        <v>4018</v>
      </c>
      <c r="B2028" s="6" t="s">
        <v>35</v>
      </c>
      <c r="C2028" s="5" t="s">
        <v>4019</v>
      </c>
      <c r="I2028" s="245"/>
      <c r="J2028" s="245"/>
      <c r="K2028" s="245"/>
      <c r="L2028" s="245"/>
      <c r="M2028" s="245"/>
      <c r="N2028" s="245"/>
      <c r="O2028" s="245"/>
      <c r="P2028" s="245"/>
      <c r="Q2028" s="245"/>
      <c r="R2028" s="245"/>
      <c r="S2028" s="245"/>
      <c r="T2028" s="245"/>
      <c r="U2028" s="245"/>
      <c r="V2028" s="245"/>
    </row>
    <row r="2029" spans="1:22" ht="45" customHeight="1" x14ac:dyDescent="0.25">
      <c r="A2029" s="1"/>
      <c r="B2029" s="4" t="s">
        <v>68</v>
      </c>
      <c r="C2029" s="8" t="s">
        <v>69</v>
      </c>
      <c r="D2029" s="4" t="s">
        <v>70</v>
      </c>
      <c r="E2029" s="4" t="s">
        <v>71</v>
      </c>
      <c r="F2029" s="228" t="s">
        <v>72</v>
      </c>
      <c r="I2029" s="14" t="s">
        <v>73</v>
      </c>
      <c r="J2029" s="15" t="s">
        <v>28</v>
      </c>
      <c r="K2029" s="14" t="s">
        <v>73</v>
      </c>
      <c r="L2029" s="15" t="s">
        <v>28</v>
      </c>
      <c r="M2029" s="14" t="s">
        <v>73</v>
      </c>
      <c r="N2029" s="172" t="s">
        <v>28</v>
      </c>
      <c r="O2029" s="14" t="s">
        <v>73</v>
      </c>
      <c r="P2029" s="15" t="s">
        <v>28</v>
      </c>
      <c r="Q2029" s="14" t="s">
        <v>73</v>
      </c>
      <c r="R2029" s="15" t="s">
        <v>28</v>
      </c>
      <c r="S2029" s="14" t="s">
        <v>73</v>
      </c>
      <c r="T2029" s="15" t="s">
        <v>28</v>
      </c>
      <c r="U2029" s="14" t="s">
        <v>73</v>
      </c>
      <c r="V2029" s="15" t="s">
        <v>28</v>
      </c>
    </row>
    <row r="2030" spans="1:22" ht="15" customHeight="1" x14ac:dyDescent="0.25">
      <c r="A2030" s="5" t="s">
        <v>4020</v>
      </c>
      <c r="B2030" s="6" t="s">
        <v>4021</v>
      </c>
      <c r="C2030" s="5" t="s">
        <v>4022</v>
      </c>
      <c r="D2030" s="6"/>
      <c r="E2030" s="6" t="s">
        <v>504</v>
      </c>
      <c r="F2030" s="229">
        <v>12</v>
      </c>
      <c r="I2030" s="16">
        <v>0</v>
      </c>
      <c r="J2030" s="13">
        <v>0</v>
      </c>
      <c r="K2030" s="16">
        <v>450</v>
      </c>
      <c r="L2030" s="13">
        <v>5400</v>
      </c>
      <c r="M2030" s="16">
        <v>450</v>
      </c>
      <c r="N2030" s="171">
        <v>5400</v>
      </c>
      <c r="O2030" s="16">
        <v>1120</v>
      </c>
      <c r="P2030" s="13">
        <v>13440</v>
      </c>
      <c r="Q2030" s="16">
        <v>424</v>
      </c>
      <c r="R2030" s="13">
        <v>5088</v>
      </c>
      <c r="S2030" s="16">
        <v>232.82</v>
      </c>
      <c r="T2030" s="13">
        <v>2793.84</v>
      </c>
      <c r="U2030" s="16">
        <v>0</v>
      </c>
      <c r="V2030" s="13">
        <v>0</v>
      </c>
    </row>
    <row r="2031" spans="1:22" ht="15" customHeight="1" x14ac:dyDescent="0.25">
      <c r="A2031" s="5" t="s">
        <v>4023</v>
      </c>
      <c r="B2031" s="6" t="s">
        <v>4024</v>
      </c>
      <c r="C2031" s="5" t="s">
        <v>4025</v>
      </c>
      <c r="D2031" s="6"/>
      <c r="E2031" s="6" t="s">
        <v>504</v>
      </c>
      <c r="F2031" s="229">
        <v>3</v>
      </c>
      <c r="I2031" s="16">
        <v>0</v>
      </c>
      <c r="J2031" s="13">
        <v>0</v>
      </c>
      <c r="K2031" s="16">
        <v>900</v>
      </c>
      <c r="L2031" s="13">
        <v>2700</v>
      </c>
      <c r="M2031" s="16">
        <v>900</v>
      </c>
      <c r="N2031" s="171">
        <v>2700</v>
      </c>
      <c r="O2031" s="16">
        <v>1800</v>
      </c>
      <c r="P2031" s="13">
        <v>5400</v>
      </c>
      <c r="Q2031" s="16">
        <v>941</v>
      </c>
      <c r="R2031" s="13">
        <v>2823</v>
      </c>
      <c r="S2031" s="16">
        <v>987.31</v>
      </c>
      <c r="T2031" s="13">
        <v>2961.93</v>
      </c>
      <c r="U2031" s="16">
        <v>0</v>
      </c>
      <c r="V2031" s="13">
        <v>0</v>
      </c>
    </row>
    <row r="2032" spans="1:22" ht="15" customHeight="1" x14ac:dyDescent="0.25">
      <c r="A2032" s="5" t="s">
        <v>4026</v>
      </c>
      <c r="B2032" s="6" t="s">
        <v>4027</v>
      </c>
      <c r="C2032" s="5" t="s">
        <v>4028</v>
      </c>
      <c r="D2032" s="6"/>
      <c r="E2032" s="6" t="s">
        <v>504</v>
      </c>
      <c r="F2032" s="229">
        <v>3</v>
      </c>
      <c r="I2032" s="16">
        <v>0</v>
      </c>
      <c r="J2032" s="13">
        <v>0</v>
      </c>
      <c r="K2032" s="16">
        <v>5500</v>
      </c>
      <c r="L2032" s="13">
        <v>16500</v>
      </c>
      <c r="M2032" s="16">
        <v>5500</v>
      </c>
      <c r="N2032" s="171">
        <v>16500</v>
      </c>
      <c r="O2032" s="16">
        <v>7600</v>
      </c>
      <c r="P2032" s="13">
        <v>22800</v>
      </c>
      <c r="Q2032" s="16">
        <v>5647</v>
      </c>
      <c r="R2032" s="13">
        <v>16941</v>
      </c>
      <c r="S2032" s="16">
        <v>2632.83</v>
      </c>
      <c r="T2032" s="13">
        <v>7898.49</v>
      </c>
      <c r="U2032" s="16">
        <v>0</v>
      </c>
      <c r="V2032" s="13">
        <v>0</v>
      </c>
    </row>
    <row r="2033" spans="1:22" ht="15" customHeight="1" x14ac:dyDescent="0.25">
      <c r="A2033" s="5" t="s">
        <v>4029</v>
      </c>
      <c r="B2033" s="6" t="s">
        <v>4030</v>
      </c>
      <c r="C2033" s="5" t="s">
        <v>4031</v>
      </c>
      <c r="D2033" s="6"/>
      <c r="E2033" s="6" t="s">
        <v>504</v>
      </c>
      <c r="F2033" s="229">
        <v>3</v>
      </c>
      <c r="I2033" s="16">
        <v>0</v>
      </c>
      <c r="J2033" s="13">
        <v>0</v>
      </c>
      <c r="K2033" s="16">
        <v>22293</v>
      </c>
      <c r="L2033" s="13">
        <v>66879</v>
      </c>
      <c r="M2033" s="16">
        <v>22293</v>
      </c>
      <c r="N2033" s="171">
        <v>66879</v>
      </c>
      <c r="O2033" s="16">
        <v>20000</v>
      </c>
      <c r="P2033" s="13">
        <v>60000</v>
      </c>
      <c r="Q2033" s="16">
        <v>23529</v>
      </c>
      <c r="R2033" s="13">
        <v>70587</v>
      </c>
      <c r="S2033" s="16">
        <v>11365.04</v>
      </c>
      <c r="T2033" s="13">
        <v>34095.120000000003</v>
      </c>
      <c r="U2033" s="16">
        <v>0</v>
      </c>
      <c r="V2033" s="13">
        <v>0</v>
      </c>
    </row>
    <row r="2034" spans="1:22" ht="15" customHeight="1" x14ac:dyDescent="0.25">
      <c r="A2034" s="1"/>
      <c r="B2034" s="4" t="s">
        <v>32</v>
      </c>
      <c r="C2034" s="8" t="s">
        <v>33</v>
      </c>
      <c r="I2034" s="245"/>
      <c r="J2034" s="245"/>
      <c r="K2034" s="245"/>
      <c r="L2034" s="245"/>
      <c r="M2034" s="245"/>
      <c r="N2034" s="245"/>
      <c r="O2034" s="245"/>
      <c r="P2034" s="245"/>
      <c r="Q2034" s="245"/>
      <c r="R2034" s="245"/>
      <c r="S2034" s="245"/>
      <c r="T2034" s="245"/>
      <c r="U2034" s="245"/>
      <c r="V2034" s="245"/>
    </row>
    <row r="2035" spans="1:22" ht="15" customHeight="1" x14ac:dyDescent="0.25">
      <c r="A2035" s="5" t="s">
        <v>4032</v>
      </c>
      <c r="B2035" s="6" t="s">
        <v>35</v>
      </c>
      <c r="C2035" s="5" t="s">
        <v>4033</v>
      </c>
      <c r="I2035" s="245"/>
      <c r="J2035" s="245"/>
      <c r="K2035" s="245"/>
      <c r="L2035" s="245"/>
      <c r="M2035" s="245"/>
      <c r="N2035" s="245"/>
      <c r="O2035" s="245"/>
      <c r="P2035" s="245"/>
      <c r="Q2035" s="245"/>
      <c r="R2035" s="245"/>
      <c r="S2035" s="245"/>
      <c r="T2035" s="245"/>
      <c r="U2035" s="245"/>
      <c r="V2035" s="245"/>
    </row>
    <row r="2036" spans="1:22" ht="45" customHeight="1" x14ac:dyDescent="0.25">
      <c r="A2036" s="1"/>
      <c r="B2036" s="4" t="s">
        <v>68</v>
      </c>
      <c r="C2036" s="8" t="s">
        <v>69</v>
      </c>
      <c r="D2036" s="4" t="s">
        <v>70</v>
      </c>
      <c r="E2036" s="4" t="s">
        <v>71</v>
      </c>
      <c r="F2036" s="228" t="s">
        <v>72</v>
      </c>
      <c r="I2036" s="14" t="s">
        <v>73</v>
      </c>
      <c r="J2036" s="15" t="s">
        <v>28</v>
      </c>
      <c r="K2036" s="14" t="s">
        <v>73</v>
      </c>
      <c r="L2036" s="15" t="s">
        <v>28</v>
      </c>
      <c r="M2036" s="14" t="s">
        <v>73</v>
      </c>
      <c r="N2036" s="172" t="s">
        <v>28</v>
      </c>
      <c r="O2036" s="14" t="s">
        <v>73</v>
      </c>
      <c r="P2036" s="15" t="s">
        <v>28</v>
      </c>
      <c r="Q2036" s="14" t="s">
        <v>73</v>
      </c>
      <c r="R2036" s="15" t="s">
        <v>28</v>
      </c>
      <c r="S2036" s="14" t="s">
        <v>73</v>
      </c>
      <c r="T2036" s="15" t="s">
        <v>28</v>
      </c>
      <c r="U2036" s="14" t="s">
        <v>73</v>
      </c>
      <c r="V2036" s="15" t="s">
        <v>28</v>
      </c>
    </row>
    <row r="2037" spans="1:22" ht="15" customHeight="1" x14ac:dyDescent="0.25">
      <c r="A2037" s="5" t="s">
        <v>4034</v>
      </c>
      <c r="B2037" s="6" t="s">
        <v>4035</v>
      </c>
      <c r="C2037" s="5" t="s">
        <v>4036</v>
      </c>
      <c r="D2037" s="6"/>
      <c r="E2037" s="6" t="s">
        <v>504</v>
      </c>
      <c r="F2037" s="229">
        <v>3</v>
      </c>
      <c r="I2037" s="16">
        <v>0</v>
      </c>
      <c r="J2037" s="13">
        <v>0</v>
      </c>
      <c r="K2037" s="16">
        <v>3000</v>
      </c>
      <c r="L2037" s="13">
        <v>9000</v>
      </c>
      <c r="M2037" s="16">
        <v>3000</v>
      </c>
      <c r="N2037" s="171">
        <v>9000</v>
      </c>
      <c r="O2037" s="16">
        <v>4200</v>
      </c>
      <c r="P2037" s="13">
        <v>12600</v>
      </c>
      <c r="Q2037" s="16">
        <v>2353</v>
      </c>
      <c r="R2037" s="13">
        <v>7059</v>
      </c>
      <c r="S2037" s="16">
        <v>263.27999999999997</v>
      </c>
      <c r="T2037" s="13">
        <v>789.84</v>
      </c>
      <c r="U2037" s="16">
        <v>0</v>
      </c>
      <c r="V2037" s="13">
        <v>0</v>
      </c>
    </row>
    <row r="2038" spans="1:22" ht="15" customHeight="1" x14ac:dyDescent="0.25">
      <c r="A2038" s="5" t="s">
        <v>4037</v>
      </c>
      <c r="B2038" s="6" t="s">
        <v>4038</v>
      </c>
      <c r="C2038" s="5" t="s">
        <v>4039</v>
      </c>
      <c r="D2038" s="6"/>
      <c r="E2038" s="6" t="s">
        <v>447</v>
      </c>
      <c r="F2038" s="229">
        <v>1</v>
      </c>
      <c r="I2038" s="16">
        <v>0</v>
      </c>
      <c r="J2038" s="13">
        <v>0</v>
      </c>
      <c r="K2038" s="16">
        <v>0</v>
      </c>
      <c r="L2038" s="13">
        <v>0</v>
      </c>
      <c r="M2038" s="16">
        <v>0</v>
      </c>
      <c r="N2038" s="171">
        <v>0</v>
      </c>
      <c r="O2038" s="16">
        <v>24550</v>
      </c>
      <c r="P2038" s="13">
        <v>24550</v>
      </c>
      <c r="Q2038" s="16">
        <v>11882</v>
      </c>
      <c r="R2038" s="13">
        <v>11882</v>
      </c>
      <c r="S2038" s="16">
        <v>19746.2</v>
      </c>
      <c r="T2038" s="13">
        <v>19746.2</v>
      </c>
      <c r="U2038" s="16">
        <v>0</v>
      </c>
      <c r="V2038" s="13">
        <v>0</v>
      </c>
    </row>
    <row r="2039" spans="1:22" ht="15" customHeight="1" x14ac:dyDescent="0.25">
      <c r="A2039" s="5" t="s">
        <v>4040</v>
      </c>
      <c r="B2039" s="6" t="s">
        <v>4041</v>
      </c>
      <c r="C2039" s="5" t="s">
        <v>4042</v>
      </c>
      <c r="D2039" s="6"/>
      <c r="E2039" s="6" t="s">
        <v>447</v>
      </c>
      <c r="F2039" s="229">
        <v>1</v>
      </c>
      <c r="I2039" s="16">
        <v>0</v>
      </c>
      <c r="J2039" s="13">
        <v>0</v>
      </c>
      <c r="K2039" s="16">
        <v>24000</v>
      </c>
      <c r="L2039" s="13">
        <v>24000</v>
      </c>
      <c r="M2039" s="16">
        <v>24000</v>
      </c>
      <c r="N2039" s="171">
        <v>24000</v>
      </c>
      <c r="O2039" s="16">
        <v>26700</v>
      </c>
      <c r="P2039" s="13">
        <v>26700</v>
      </c>
      <c r="Q2039" s="16">
        <v>11882</v>
      </c>
      <c r="R2039" s="13">
        <v>11882</v>
      </c>
      <c r="S2039" s="16">
        <v>22971.41</v>
      </c>
      <c r="T2039" s="13">
        <v>22971.41</v>
      </c>
      <c r="U2039" s="16">
        <v>0</v>
      </c>
      <c r="V2039" s="13">
        <v>0</v>
      </c>
    </row>
    <row r="2040" spans="1:22" ht="15" customHeight="1" x14ac:dyDescent="0.25">
      <c r="A2040" s="5" t="s">
        <v>4043</v>
      </c>
      <c r="B2040" s="6" t="s">
        <v>4044</v>
      </c>
      <c r="C2040" s="5" t="s">
        <v>4045</v>
      </c>
      <c r="D2040" s="6"/>
      <c r="E2040" s="6" t="s">
        <v>447</v>
      </c>
      <c r="F2040" s="229">
        <v>1</v>
      </c>
      <c r="I2040" s="16">
        <v>0</v>
      </c>
      <c r="J2040" s="13">
        <v>0</v>
      </c>
      <c r="K2040" s="16">
        <v>22500</v>
      </c>
      <c r="L2040" s="13">
        <v>22500</v>
      </c>
      <c r="M2040" s="16">
        <v>22500</v>
      </c>
      <c r="N2040" s="171">
        <v>22500</v>
      </c>
      <c r="O2040" s="16">
        <v>9500</v>
      </c>
      <c r="P2040" s="13">
        <v>9500</v>
      </c>
      <c r="Q2040" s="16">
        <v>588</v>
      </c>
      <c r="R2040" s="13">
        <v>588</v>
      </c>
      <c r="S2040" s="16">
        <v>3964.73</v>
      </c>
      <c r="T2040" s="13">
        <v>3964.73</v>
      </c>
      <c r="U2040" s="16">
        <v>0</v>
      </c>
      <c r="V2040" s="13">
        <v>0</v>
      </c>
    </row>
    <row r="2041" spans="1:22" ht="15" customHeight="1" x14ac:dyDescent="0.25">
      <c r="A2041" s="1"/>
      <c r="B2041" s="4" t="s">
        <v>32</v>
      </c>
      <c r="C2041" s="8" t="s">
        <v>33</v>
      </c>
      <c r="I2041" s="245"/>
      <c r="J2041" s="245"/>
      <c r="K2041" s="245"/>
      <c r="L2041" s="245"/>
      <c r="M2041" s="245"/>
      <c r="N2041" s="245"/>
      <c r="O2041" s="245"/>
      <c r="P2041" s="245"/>
      <c r="Q2041" s="245"/>
      <c r="R2041" s="245"/>
      <c r="S2041" s="245"/>
      <c r="T2041" s="245"/>
      <c r="U2041" s="245"/>
      <c r="V2041" s="245"/>
    </row>
    <row r="2042" spans="1:22" ht="15" customHeight="1" x14ac:dyDescent="0.25">
      <c r="A2042" s="5" t="s">
        <v>4046</v>
      </c>
      <c r="B2042" s="6" t="s">
        <v>35</v>
      </c>
      <c r="C2042" s="5" t="s">
        <v>4047</v>
      </c>
      <c r="I2042" s="245"/>
      <c r="J2042" s="245"/>
      <c r="K2042" s="245"/>
      <c r="L2042" s="245"/>
      <c r="M2042" s="245"/>
      <c r="N2042" s="245"/>
      <c r="O2042" s="245"/>
      <c r="P2042" s="245"/>
      <c r="Q2042" s="245"/>
      <c r="R2042" s="245"/>
      <c r="S2042" s="245"/>
      <c r="T2042" s="245"/>
      <c r="U2042" s="245"/>
      <c r="V2042" s="245"/>
    </row>
    <row r="2043" spans="1:22" ht="15" customHeight="1" x14ac:dyDescent="0.25">
      <c r="A2043" s="5" t="s">
        <v>4048</v>
      </c>
      <c r="B2043" s="6" t="s">
        <v>35</v>
      </c>
      <c r="C2043" s="5" t="s">
        <v>4049</v>
      </c>
      <c r="I2043" s="245"/>
      <c r="J2043" s="245"/>
      <c r="K2043" s="245"/>
      <c r="L2043" s="245"/>
      <c r="M2043" s="245"/>
      <c r="N2043" s="245"/>
      <c r="O2043" s="245"/>
      <c r="P2043" s="245"/>
      <c r="Q2043" s="245"/>
      <c r="R2043" s="245"/>
      <c r="S2043" s="245"/>
      <c r="T2043" s="245"/>
      <c r="U2043" s="245"/>
      <c r="V2043" s="245"/>
    </row>
    <row r="2044" spans="1:22" ht="15" customHeight="1" x14ac:dyDescent="0.25">
      <c r="A2044" s="5" t="s">
        <v>4050</v>
      </c>
      <c r="B2044" s="6" t="s">
        <v>35</v>
      </c>
      <c r="C2044" s="5" t="s">
        <v>4051</v>
      </c>
      <c r="I2044" s="245"/>
      <c r="J2044" s="245"/>
      <c r="K2044" s="245"/>
      <c r="L2044" s="245"/>
      <c r="M2044" s="245"/>
      <c r="N2044" s="245"/>
      <c r="O2044" s="245"/>
      <c r="P2044" s="245"/>
      <c r="Q2044" s="245"/>
      <c r="R2044" s="245"/>
      <c r="S2044" s="245"/>
      <c r="T2044" s="245"/>
      <c r="U2044" s="245"/>
      <c r="V2044" s="245"/>
    </row>
    <row r="2045" spans="1:22" ht="45" customHeight="1" x14ac:dyDescent="0.25">
      <c r="A2045" s="1"/>
      <c r="B2045" s="4" t="s">
        <v>68</v>
      </c>
      <c r="C2045" s="8" t="s">
        <v>69</v>
      </c>
      <c r="D2045" s="4" t="s">
        <v>70</v>
      </c>
      <c r="E2045" s="4" t="s">
        <v>71</v>
      </c>
      <c r="F2045" s="228" t="s">
        <v>72</v>
      </c>
      <c r="I2045" s="14" t="s">
        <v>73</v>
      </c>
      <c r="J2045" s="15" t="s">
        <v>28</v>
      </c>
      <c r="K2045" s="14" t="s">
        <v>73</v>
      </c>
      <c r="L2045" s="15" t="s">
        <v>28</v>
      </c>
      <c r="M2045" s="14" t="s">
        <v>73</v>
      </c>
      <c r="N2045" s="172" t="s">
        <v>28</v>
      </c>
      <c r="O2045" s="14" t="s">
        <v>73</v>
      </c>
      <c r="P2045" s="15" t="s">
        <v>28</v>
      </c>
      <c r="Q2045" s="14" t="s">
        <v>73</v>
      </c>
      <c r="R2045" s="15" t="s">
        <v>28</v>
      </c>
      <c r="S2045" s="14" t="s">
        <v>73</v>
      </c>
      <c r="T2045" s="15" t="s">
        <v>28</v>
      </c>
      <c r="U2045" s="14" t="s">
        <v>73</v>
      </c>
      <c r="V2045" s="15" t="s">
        <v>28</v>
      </c>
    </row>
    <row r="2046" spans="1:22" ht="15" customHeight="1" x14ac:dyDescent="0.25">
      <c r="A2046" s="5" t="s">
        <v>4052</v>
      </c>
      <c r="B2046" s="6" t="s">
        <v>4053</v>
      </c>
      <c r="C2046" s="5" t="s">
        <v>4054</v>
      </c>
      <c r="D2046" s="6"/>
      <c r="E2046" s="6" t="s">
        <v>447</v>
      </c>
      <c r="F2046" s="229">
        <v>1</v>
      </c>
      <c r="I2046" s="16">
        <v>0</v>
      </c>
      <c r="J2046" s="13">
        <v>0</v>
      </c>
      <c r="K2046" s="16">
        <v>15000</v>
      </c>
      <c r="L2046" s="13">
        <v>15000</v>
      </c>
      <c r="M2046" s="16">
        <v>15000</v>
      </c>
      <c r="N2046" s="171">
        <v>15000</v>
      </c>
      <c r="O2046" s="16">
        <v>7500</v>
      </c>
      <c r="P2046" s="13">
        <v>7500</v>
      </c>
      <c r="Q2046" s="16">
        <v>25</v>
      </c>
      <c r="R2046" s="13">
        <v>25</v>
      </c>
      <c r="S2046" s="16">
        <v>7294.48</v>
      </c>
      <c r="T2046" s="13">
        <v>7294.48</v>
      </c>
      <c r="U2046" s="16">
        <v>0</v>
      </c>
      <c r="V2046" s="13">
        <v>0</v>
      </c>
    </row>
    <row r="2047" spans="1:22" ht="15" customHeight="1" x14ac:dyDescent="0.25">
      <c r="A2047" s="5" t="s">
        <v>4055</v>
      </c>
      <c r="B2047" s="6" t="s">
        <v>4056</v>
      </c>
      <c r="C2047" s="5" t="s">
        <v>4057</v>
      </c>
      <c r="D2047" s="6"/>
      <c r="E2047" s="6" t="s">
        <v>447</v>
      </c>
      <c r="F2047" s="229">
        <v>1</v>
      </c>
      <c r="I2047" s="16">
        <v>0</v>
      </c>
      <c r="J2047" s="13">
        <v>0</v>
      </c>
      <c r="K2047" s="16">
        <v>3000</v>
      </c>
      <c r="L2047" s="13">
        <v>3000</v>
      </c>
      <c r="M2047" s="16">
        <v>3000</v>
      </c>
      <c r="N2047" s="171">
        <v>3000</v>
      </c>
      <c r="O2047" s="16">
        <v>6500</v>
      </c>
      <c r="P2047" s="13">
        <v>6500</v>
      </c>
      <c r="Q2047" s="16">
        <v>1176</v>
      </c>
      <c r="R2047" s="13">
        <v>1176</v>
      </c>
      <c r="S2047" s="16">
        <v>2853.78</v>
      </c>
      <c r="T2047" s="13">
        <v>2853.78</v>
      </c>
      <c r="U2047" s="16">
        <v>0</v>
      </c>
      <c r="V2047" s="13">
        <v>0</v>
      </c>
    </row>
    <row r="2048" spans="1:22" ht="15" customHeight="1" x14ac:dyDescent="0.25">
      <c r="A2048" s="5" t="s">
        <v>4058</v>
      </c>
      <c r="B2048" s="6" t="s">
        <v>4059</v>
      </c>
      <c r="C2048" s="5" t="s">
        <v>4060</v>
      </c>
      <c r="D2048" s="6"/>
      <c r="E2048" s="6" t="s">
        <v>504</v>
      </c>
      <c r="F2048" s="229">
        <v>9</v>
      </c>
      <c r="I2048" s="16">
        <v>0</v>
      </c>
      <c r="J2048" s="13">
        <v>0</v>
      </c>
      <c r="K2048" s="16">
        <v>1125</v>
      </c>
      <c r="L2048" s="13">
        <v>10125</v>
      </c>
      <c r="M2048" s="16">
        <v>1125</v>
      </c>
      <c r="N2048" s="171">
        <v>10125</v>
      </c>
      <c r="O2048" s="16">
        <v>65</v>
      </c>
      <c r="P2048" s="13">
        <v>585</v>
      </c>
      <c r="Q2048" s="16">
        <v>729</v>
      </c>
      <c r="R2048" s="13">
        <v>6561</v>
      </c>
      <c r="S2048" s="16">
        <v>209.08</v>
      </c>
      <c r="T2048" s="13">
        <v>1881.72</v>
      </c>
      <c r="U2048" s="16">
        <v>0</v>
      </c>
      <c r="V2048" s="13">
        <v>0</v>
      </c>
    </row>
    <row r="2049" spans="1:22" ht="15" customHeight="1" x14ac:dyDescent="0.25">
      <c r="A2049" s="1"/>
      <c r="B2049" s="4" t="s">
        <v>32</v>
      </c>
      <c r="C2049" s="8" t="s">
        <v>33</v>
      </c>
      <c r="I2049" s="245"/>
      <c r="J2049" s="245"/>
      <c r="K2049" s="245"/>
      <c r="L2049" s="245"/>
      <c r="M2049" s="245"/>
      <c r="N2049" s="245"/>
      <c r="O2049" s="245"/>
      <c r="P2049" s="245"/>
      <c r="Q2049" s="245"/>
      <c r="R2049" s="245"/>
      <c r="S2049" s="245"/>
      <c r="T2049" s="245"/>
      <c r="U2049" s="245"/>
      <c r="V2049" s="245"/>
    </row>
    <row r="2050" spans="1:22" ht="15" customHeight="1" x14ac:dyDescent="0.25">
      <c r="A2050" s="5" t="s">
        <v>4061</v>
      </c>
      <c r="B2050" s="6" t="s">
        <v>35</v>
      </c>
      <c r="C2050" s="5" t="s">
        <v>4062</v>
      </c>
      <c r="I2050" s="245"/>
      <c r="J2050" s="245"/>
      <c r="K2050" s="245"/>
      <c r="L2050" s="245"/>
      <c r="M2050" s="245"/>
      <c r="N2050" s="245"/>
      <c r="O2050" s="245"/>
      <c r="P2050" s="245"/>
      <c r="Q2050" s="245"/>
      <c r="R2050" s="245"/>
      <c r="S2050" s="245"/>
      <c r="T2050" s="245"/>
      <c r="U2050" s="245"/>
      <c r="V2050" s="245"/>
    </row>
    <row r="2051" spans="1:22" ht="15" customHeight="1" x14ac:dyDescent="0.25">
      <c r="A2051" s="5" t="s">
        <v>4063</v>
      </c>
      <c r="B2051" s="6" t="s">
        <v>35</v>
      </c>
      <c r="C2051" s="5" t="s">
        <v>4064</v>
      </c>
      <c r="I2051" s="245"/>
      <c r="J2051" s="245"/>
      <c r="K2051" s="245"/>
      <c r="L2051" s="245"/>
      <c r="M2051" s="245"/>
      <c r="N2051" s="245"/>
      <c r="O2051" s="245"/>
      <c r="P2051" s="245"/>
      <c r="Q2051" s="245"/>
      <c r="R2051" s="245"/>
      <c r="S2051" s="245"/>
      <c r="T2051" s="245"/>
      <c r="U2051" s="245"/>
      <c r="V2051" s="245"/>
    </row>
    <row r="2052" spans="1:22" ht="45" customHeight="1" x14ac:dyDescent="0.25">
      <c r="A2052" s="1"/>
      <c r="B2052" s="4" t="s">
        <v>68</v>
      </c>
      <c r="C2052" s="8" t="s">
        <v>69</v>
      </c>
      <c r="D2052" s="4" t="s">
        <v>70</v>
      </c>
      <c r="E2052" s="4" t="s">
        <v>71</v>
      </c>
      <c r="F2052" s="228" t="s">
        <v>72</v>
      </c>
      <c r="I2052" s="14" t="s">
        <v>73</v>
      </c>
      <c r="J2052" s="15" t="s">
        <v>28</v>
      </c>
      <c r="K2052" s="14" t="s">
        <v>73</v>
      </c>
      <c r="L2052" s="15" t="s">
        <v>28</v>
      </c>
      <c r="M2052" s="14" t="s">
        <v>73</v>
      </c>
      <c r="N2052" s="172" t="s">
        <v>28</v>
      </c>
      <c r="O2052" s="14" t="s">
        <v>73</v>
      </c>
      <c r="P2052" s="15" t="s">
        <v>28</v>
      </c>
      <c r="Q2052" s="14" t="s">
        <v>73</v>
      </c>
      <c r="R2052" s="15" t="s">
        <v>28</v>
      </c>
      <c r="S2052" s="14" t="s">
        <v>73</v>
      </c>
      <c r="T2052" s="15" t="s">
        <v>28</v>
      </c>
      <c r="U2052" s="14" t="s">
        <v>73</v>
      </c>
      <c r="V2052" s="15" t="s">
        <v>28</v>
      </c>
    </row>
    <row r="2053" spans="1:22" ht="15" customHeight="1" x14ac:dyDescent="0.25">
      <c r="A2053" s="5" t="s">
        <v>4065</v>
      </c>
      <c r="B2053" s="6" t="s">
        <v>4066</v>
      </c>
      <c r="C2053" s="5" t="s">
        <v>4067</v>
      </c>
      <c r="D2053" s="6"/>
      <c r="E2053" s="6" t="s">
        <v>527</v>
      </c>
      <c r="F2053" s="229">
        <v>90</v>
      </c>
      <c r="I2053" s="16">
        <v>0</v>
      </c>
      <c r="J2053" s="13">
        <v>0</v>
      </c>
      <c r="K2053" s="16">
        <v>60</v>
      </c>
      <c r="L2053" s="13">
        <v>5400</v>
      </c>
      <c r="M2053" s="16">
        <v>60</v>
      </c>
      <c r="N2053" s="171">
        <v>5400</v>
      </c>
      <c r="O2053" s="16">
        <v>49</v>
      </c>
      <c r="P2053" s="13">
        <v>4410</v>
      </c>
      <c r="Q2053" s="16">
        <v>39</v>
      </c>
      <c r="R2053" s="13">
        <v>3510</v>
      </c>
      <c r="S2053" s="16">
        <v>171.8</v>
      </c>
      <c r="T2053" s="13">
        <v>15462</v>
      </c>
      <c r="U2053" s="16">
        <v>0</v>
      </c>
      <c r="V2053" s="13">
        <v>0</v>
      </c>
    </row>
    <row r="2054" spans="1:22" ht="15" customHeight="1" x14ac:dyDescent="0.25">
      <c r="A2054" s="5" t="s">
        <v>4068</v>
      </c>
      <c r="B2054" s="6" t="s">
        <v>4069</v>
      </c>
      <c r="C2054" s="5" t="s">
        <v>4070</v>
      </c>
      <c r="D2054" s="6"/>
      <c r="E2054" s="6" t="s">
        <v>527</v>
      </c>
      <c r="F2054" s="229">
        <v>66</v>
      </c>
      <c r="I2054" s="16">
        <v>0</v>
      </c>
      <c r="J2054" s="13">
        <v>0</v>
      </c>
      <c r="K2054" s="16">
        <v>55</v>
      </c>
      <c r="L2054" s="13">
        <v>3630</v>
      </c>
      <c r="M2054" s="16">
        <v>55</v>
      </c>
      <c r="N2054" s="171">
        <v>3630</v>
      </c>
      <c r="O2054" s="16">
        <v>35</v>
      </c>
      <c r="P2054" s="13">
        <v>2310</v>
      </c>
      <c r="Q2054" s="16">
        <v>42</v>
      </c>
      <c r="R2054" s="13">
        <v>2772</v>
      </c>
      <c r="S2054" s="16">
        <v>145.37</v>
      </c>
      <c r="T2054" s="13">
        <v>9594.42</v>
      </c>
      <c r="U2054" s="16">
        <v>0</v>
      </c>
      <c r="V2054" s="13">
        <v>0</v>
      </c>
    </row>
    <row r="2055" spans="1:22" ht="15" customHeight="1" x14ac:dyDescent="0.25">
      <c r="A2055" s="5" t="s">
        <v>4071</v>
      </c>
      <c r="B2055" s="6" t="s">
        <v>4072</v>
      </c>
      <c r="C2055" s="5" t="s">
        <v>4073</v>
      </c>
      <c r="D2055" s="6"/>
      <c r="E2055" s="6" t="s">
        <v>527</v>
      </c>
      <c r="F2055" s="229">
        <v>45</v>
      </c>
      <c r="I2055" s="16">
        <v>0</v>
      </c>
      <c r="J2055" s="13">
        <v>0</v>
      </c>
      <c r="K2055" s="16">
        <v>50</v>
      </c>
      <c r="L2055" s="13">
        <v>2250</v>
      </c>
      <c r="M2055" s="16">
        <v>50</v>
      </c>
      <c r="N2055" s="171">
        <v>2250</v>
      </c>
      <c r="O2055" s="16">
        <v>32</v>
      </c>
      <c r="P2055" s="13">
        <v>1440</v>
      </c>
      <c r="Q2055" s="16">
        <v>35</v>
      </c>
      <c r="R2055" s="13">
        <v>1575</v>
      </c>
      <c r="S2055" s="16">
        <v>118.94</v>
      </c>
      <c r="T2055" s="13">
        <v>5352.3</v>
      </c>
      <c r="U2055" s="16">
        <v>0</v>
      </c>
      <c r="V2055" s="13">
        <v>0</v>
      </c>
    </row>
    <row r="2056" spans="1:22" ht="15" customHeight="1" x14ac:dyDescent="0.25">
      <c r="A2056" s="5" t="s">
        <v>4074</v>
      </c>
      <c r="B2056" s="6" t="s">
        <v>4075</v>
      </c>
      <c r="C2056" s="5" t="s">
        <v>4076</v>
      </c>
      <c r="D2056" s="6"/>
      <c r="E2056" s="6" t="s">
        <v>447</v>
      </c>
      <c r="F2056" s="229">
        <v>1</v>
      </c>
      <c r="I2056" s="16">
        <v>0</v>
      </c>
      <c r="J2056" s="13">
        <v>0</v>
      </c>
      <c r="K2056" s="16">
        <v>3000</v>
      </c>
      <c r="L2056" s="13">
        <v>3000</v>
      </c>
      <c r="M2056" s="16">
        <v>3000</v>
      </c>
      <c r="N2056" s="171">
        <v>3000</v>
      </c>
      <c r="O2056" s="16">
        <v>12000</v>
      </c>
      <c r="P2056" s="13">
        <v>12000</v>
      </c>
      <c r="Q2056" s="16">
        <v>1059</v>
      </c>
      <c r="R2056" s="13">
        <v>1059</v>
      </c>
      <c r="S2056" s="16">
        <v>2061.66</v>
      </c>
      <c r="T2056" s="13">
        <v>2061.66</v>
      </c>
      <c r="U2056" s="16">
        <v>0</v>
      </c>
      <c r="V2056" s="13">
        <v>0</v>
      </c>
    </row>
    <row r="2057" spans="1:22" ht="15" customHeight="1" x14ac:dyDescent="0.25">
      <c r="A2057" s="1"/>
      <c r="B2057" s="4" t="s">
        <v>32</v>
      </c>
      <c r="C2057" s="8" t="s">
        <v>33</v>
      </c>
      <c r="I2057" s="245"/>
      <c r="J2057" s="245"/>
      <c r="K2057" s="245"/>
      <c r="L2057" s="245"/>
      <c r="M2057" s="245"/>
      <c r="N2057" s="245"/>
      <c r="O2057" s="245"/>
      <c r="P2057" s="245"/>
      <c r="Q2057" s="245"/>
      <c r="R2057" s="245"/>
      <c r="S2057" s="245"/>
      <c r="T2057" s="245"/>
      <c r="U2057" s="245"/>
      <c r="V2057" s="245"/>
    </row>
    <row r="2058" spans="1:22" ht="15" customHeight="1" x14ac:dyDescent="0.25">
      <c r="A2058" s="5" t="s">
        <v>4077</v>
      </c>
      <c r="B2058" s="6" t="s">
        <v>35</v>
      </c>
      <c r="C2058" s="5" t="s">
        <v>4078</v>
      </c>
      <c r="I2058" s="245"/>
      <c r="J2058" s="245"/>
      <c r="K2058" s="245"/>
      <c r="L2058" s="245"/>
      <c r="M2058" s="245"/>
      <c r="N2058" s="245"/>
      <c r="O2058" s="245"/>
      <c r="P2058" s="245"/>
      <c r="Q2058" s="245"/>
      <c r="R2058" s="245"/>
      <c r="S2058" s="245"/>
      <c r="T2058" s="245"/>
      <c r="U2058" s="245"/>
      <c r="V2058" s="245"/>
    </row>
    <row r="2059" spans="1:22" ht="45" customHeight="1" x14ac:dyDescent="0.25">
      <c r="A2059" s="1"/>
      <c r="B2059" s="4" t="s">
        <v>68</v>
      </c>
      <c r="C2059" s="8" t="s">
        <v>69</v>
      </c>
      <c r="D2059" s="4" t="s">
        <v>70</v>
      </c>
      <c r="E2059" s="4" t="s">
        <v>71</v>
      </c>
      <c r="F2059" s="228" t="s">
        <v>72</v>
      </c>
      <c r="I2059" s="14" t="s">
        <v>73</v>
      </c>
      <c r="J2059" s="15" t="s">
        <v>28</v>
      </c>
      <c r="K2059" s="14" t="s">
        <v>73</v>
      </c>
      <c r="L2059" s="15" t="s">
        <v>28</v>
      </c>
      <c r="M2059" s="14" t="s">
        <v>73</v>
      </c>
      <c r="N2059" s="172" t="s">
        <v>28</v>
      </c>
      <c r="O2059" s="14" t="s">
        <v>73</v>
      </c>
      <c r="P2059" s="15" t="s">
        <v>28</v>
      </c>
      <c r="Q2059" s="14" t="s">
        <v>73</v>
      </c>
      <c r="R2059" s="15" t="s">
        <v>28</v>
      </c>
      <c r="S2059" s="14" t="s">
        <v>73</v>
      </c>
      <c r="T2059" s="15" t="s">
        <v>28</v>
      </c>
      <c r="U2059" s="14" t="s">
        <v>73</v>
      </c>
      <c r="V2059" s="15" t="s">
        <v>28</v>
      </c>
    </row>
    <row r="2060" spans="1:22" ht="15" customHeight="1" x14ac:dyDescent="0.25">
      <c r="A2060" s="5" t="s">
        <v>4079</v>
      </c>
      <c r="B2060" s="6" t="s">
        <v>4080</v>
      </c>
      <c r="C2060" s="5" t="s">
        <v>4081</v>
      </c>
      <c r="D2060" s="6"/>
      <c r="E2060" s="6" t="s">
        <v>504</v>
      </c>
      <c r="F2060" s="229">
        <v>18</v>
      </c>
      <c r="I2060" s="16">
        <v>0</v>
      </c>
      <c r="J2060" s="13">
        <v>0</v>
      </c>
      <c r="K2060" s="16">
        <v>500</v>
      </c>
      <c r="L2060" s="13">
        <v>9000</v>
      </c>
      <c r="M2060" s="16">
        <v>500</v>
      </c>
      <c r="N2060" s="171">
        <v>9000</v>
      </c>
      <c r="O2060" s="16">
        <v>95</v>
      </c>
      <c r="P2060" s="13">
        <v>1710</v>
      </c>
      <c r="Q2060" s="16">
        <v>2065</v>
      </c>
      <c r="R2060" s="13">
        <v>37170</v>
      </c>
      <c r="S2060" s="16">
        <v>69.69</v>
      </c>
      <c r="T2060" s="13">
        <v>1254.42</v>
      </c>
      <c r="U2060" s="16">
        <v>0</v>
      </c>
      <c r="V2060" s="13">
        <v>0</v>
      </c>
    </row>
    <row r="2061" spans="1:22" ht="15" customHeight="1" x14ac:dyDescent="0.25">
      <c r="A2061" s="5" t="s">
        <v>4082</v>
      </c>
      <c r="B2061" s="6" t="s">
        <v>4083</v>
      </c>
      <c r="C2061" s="5" t="s">
        <v>4084</v>
      </c>
      <c r="D2061" s="6"/>
      <c r="E2061" s="6" t="s">
        <v>504</v>
      </c>
      <c r="F2061" s="229">
        <v>9</v>
      </c>
      <c r="I2061" s="16">
        <v>0</v>
      </c>
      <c r="J2061" s="13">
        <v>0</v>
      </c>
      <c r="K2061" s="16">
        <v>520</v>
      </c>
      <c r="L2061" s="13">
        <v>4680</v>
      </c>
      <c r="M2061" s="16">
        <v>520</v>
      </c>
      <c r="N2061" s="171">
        <v>4680</v>
      </c>
      <c r="O2061" s="16">
        <v>101</v>
      </c>
      <c r="P2061" s="13">
        <v>909</v>
      </c>
      <c r="Q2061" s="16">
        <v>229</v>
      </c>
      <c r="R2061" s="13">
        <v>2061</v>
      </c>
      <c r="S2061" s="16">
        <v>90.6</v>
      </c>
      <c r="T2061" s="13">
        <v>815.4</v>
      </c>
      <c r="U2061" s="16">
        <v>0</v>
      </c>
      <c r="V2061" s="13">
        <v>0</v>
      </c>
    </row>
    <row r="2062" spans="1:22" ht="15" customHeight="1" x14ac:dyDescent="0.25">
      <c r="A2062" s="5" t="s">
        <v>4085</v>
      </c>
      <c r="B2062" s="6" t="s">
        <v>4086</v>
      </c>
      <c r="C2062" s="5" t="s">
        <v>4087</v>
      </c>
      <c r="D2062" s="6"/>
      <c r="E2062" s="6" t="s">
        <v>504</v>
      </c>
      <c r="F2062" s="229">
        <v>12</v>
      </c>
      <c r="I2062" s="16">
        <v>0</v>
      </c>
      <c r="J2062" s="13">
        <v>0</v>
      </c>
      <c r="K2062" s="16">
        <v>550</v>
      </c>
      <c r="L2062" s="13">
        <v>6600</v>
      </c>
      <c r="M2062" s="16">
        <v>550</v>
      </c>
      <c r="N2062" s="171">
        <v>6600</v>
      </c>
      <c r="O2062" s="16">
        <v>320</v>
      </c>
      <c r="P2062" s="13">
        <v>3840</v>
      </c>
      <c r="Q2062" s="16">
        <v>176</v>
      </c>
      <c r="R2062" s="13">
        <v>2112</v>
      </c>
      <c r="S2062" s="16">
        <v>76.66</v>
      </c>
      <c r="T2062" s="13">
        <v>919.92</v>
      </c>
      <c r="U2062" s="16">
        <v>0</v>
      </c>
      <c r="V2062" s="13">
        <v>0</v>
      </c>
    </row>
    <row r="2063" spans="1:22" ht="15" customHeight="1" x14ac:dyDescent="0.25">
      <c r="A2063" s="5" t="s">
        <v>4088</v>
      </c>
      <c r="B2063" s="6" t="s">
        <v>4089</v>
      </c>
      <c r="C2063" s="5" t="s">
        <v>4090</v>
      </c>
      <c r="D2063" s="6"/>
      <c r="E2063" s="6" t="s">
        <v>504</v>
      </c>
      <c r="F2063" s="229">
        <v>21</v>
      </c>
      <c r="I2063" s="16">
        <v>0</v>
      </c>
      <c r="J2063" s="13">
        <v>0</v>
      </c>
      <c r="K2063" s="16">
        <v>520</v>
      </c>
      <c r="L2063" s="13">
        <v>10920</v>
      </c>
      <c r="M2063" s="16">
        <v>520</v>
      </c>
      <c r="N2063" s="171">
        <v>10920</v>
      </c>
      <c r="O2063" s="16">
        <v>320</v>
      </c>
      <c r="P2063" s="13">
        <v>6720</v>
      </c>
      <c r="Q2063" s="16">
        <v>129</v>
      </c>
      <c r="R2063" s="13">
        <v>2709</v>
      </c>
      <c r="S2063" s="16">
        <v>55.75</v>
      </c>
      <c r="T2063" s="13">
        <v>1170.75</v>
      </c>
      <c r="U2063" s="16">
        <v>0</v>
      </c>
      <c r="V2063" s="13">
        <v>0</v>
      </c>
    </row>
    <row r="2064" spans="1:22" ht="15" customHeight="1" x14ac:dyDescent="0.25">
      <c r="A2064" s="5" t="s">
        <v>4091</v>
      </c>
      <c r="B2064" s="6" t="s">
        <v>4092</v>
      </c>
      <c r="C2064" s="5" t="s">
        <v>4093</v>
      </c>
      <c r="D2064" s="6"/>
      <c r="E2064" s="6" t="s">
        <v>504</v>
      </c>
      <c r="F2064" s="229">
        <v>9</v>
      </c>
      <c r="I2064" s="16">
        <v>0</v>
      </c>
      <c r="J2064" s="13">
        <v>0</v>
      </c>
      <c r="K2064" s="16">
        <v>1600</v>
      </c>
      <c r="L2064" s="13">
        <v>14400</v>
      </c>
      <c r="M2064" s="16">
        <v>1600</v>
      </c>
      <c r="N2064" s="171">
        <v>14400</v>
      </c>
      <c r="O2064" s="16">
        <v>277</v>
      </c>
      <c r="P2064" s="13">
        <v>2493</v>
      </c>
      <c r="Q2064" s="16">
        <v>658</v>
      </c>
      <c r="R2064" s="13">
        <v>5922</v>
      </c>
      <c r="S2064" s="16">
        <v>115.64</v>
      </c>
      <c r="T2064" s="13">
        <v>1040.76</v>
      </c>
      <c r="U2064" s="16">
        <v>0</v>
      </c>
      <c r="V2064" s="13">
        <v>0</v>
      </c>
    </row>
    <row r="2065" spans="1:22" ht="15" customHeight="1" x14ac:dyDescent="0.25">
      <c r="A2065" s="5" t="s">
        <v>4094</v>
      </c>
      <c r="B2065" s="6" t="s">
        <v>4095</v>
      </c>
      <c r="C2065" s="5" t="s">
        <v>4096</v>
      </c>
      <c r="D2065" s="6"/>
      <c r="E2065" s="6" t="s">
        <v>504</v>
      </c>
      <c r="F2065" s="229">
        <v>3</v>
      </c>
      <c r="I2065" s="16">
        <v>0</v>
      </c>
      <c r="J2065" s="13">
        <v>0</v>
      </c>
      <c r="K2065" s="16">
        <v>20000</v>
      </c>
      <c r="L2065" s="13">
        <v>60000</v>
      </c>
      <c r="M2065" s="16">
        <v>20000</v>
      </c>
      <c r="N2065" s="171">
        <v>60000</v>
      </c>
      <c r="O2065" s="16">
        <v>230</v>
      </c>
      <c r="P2065" s="13">
        <v>690</v>
      </c>
      <c r="Q2065" s="16">
        <v>3017</v>
      </c>
      <c r="R2065" s="13">
        <v>9051</v>
      </c>
      <c r="S2065" s="16">
        <v>4542.92</v>
      </c>
      <c r="T2065" s="13">
        <v>13628.76</v>
      </c>
      <c r="U2065" s="16">
        <v>0</v>
      </c>
      <c r="V2065" s="13">
        <v>0</v>
      </c>
    </row>
    <row r="2066" spans="1:22" ht="15" customHeight="1" x14ac:dyDescent="0.25">
      <c r="A2066" s="5" t="s">
        <v>4097</v>
      </c>
      <c r="B2066" s="6" t="s">
        <v>4098</v>
      </c>
      <c r="C2066" s="5" t="s">
        <v>4099</v>
      </c>
      <c r="D2066" s="6"/>
      <c r="E2066" s="6" t="s">
        <v>504</v>
      </c>
      <c r="F2066" s="229">
        <v>3</v>
      </c>
      <c r="I2066" s="16">
        <v>0</v>
      </c>
      <c r="J2066" s="13">
        <v>0</v>
      </c>
      <c r="K2066" s="16">
        <v>3800</v>
      </c>
      <c r="L2066" s="13">
        <v>11400</v>
      </c>
      <c r="M2066" s="16">
        <v>3800</v>
      </c>
      <c r="N2066" s="171">
        <v>11400</v>
      </c>
      <c r="O2066" s="16">
        <v>2000</v>
      </c>
      <c r="P2066" s="13">
        <v>6000</v>
      </c>
      <c r="Q2066" s="16">
        <v>1289</v>
      </c>
      <c r="R2066" s="13">
        <v>3867</v>
      </c>
      <c r="S2066" s="16">
        <v>206.5</v>
      </c>
      <c r="T2066" s="13">
        <v>619.5</v>
      </c>
      <c r="U2066" s="16">
        <v>0</v>
      </c>
      <c r="V2066" s="13">
        <v>0</v>
      </c>
    </row>
    <row r="2067" spans="1:22" ht="15" customHeight="1" x14ac:dyDescent="0.25">
      <c r="A2067" s="1"/>
      <c r="B2067" s="4" t="s">
        <v>32</v>
      </c>
      <c r="C2067" s="8" t="s">
        <v>33</v>
      </c>
      <c r="I2067" s="245"/>
      <c r="J2067" s="245"/>
      <c r="K2067" s="245"/>
      <c r="L2067" s="245"/>
      <c r="M2067" s="245"/>
      <c r="N2067" s="245"/>
      <c r="O2067" s="245"/>
      <c r="P2067" s="245"/>
      <c r="Q2067" s="245"/>
      <c r="R2067" s="245"/>
      <c r="S2067" s="245"/>
      <c r="T2067" s="245"/>
      <c r="U2067" s="245"/>
      <c r="V2067" s="245"/>
    </row>
    <row r="2068" spans="1:22" ht="15" customHeight="1" x14ac:dyDescent="0.25">
      <c r="A2068" s="5" t="s">
        <v>4100</v>
      </c>
      <c r="B2068" s="6" t="s">
        <v>35</v>
      </c>
      <c r="C2068" s="5" t="s">
        <v>4101</v>
      </c>
      <c r="I2068" s="245"/>
      <c r="J2068" s="245"/>
      <c r="K2068" s="245"/>
      <c r="L2068" s="245"/>
      <c r="M2068" s="245"/>
      <c r="N2068" s="245"/>
      <c r="O2068" s="245"/>
      <c r="P2068" s="245"/>
      <c r="Q2068" s="245"/>
      <c r="R2068" s="245"/>
      <c r="S2068" s="245"/>
      <c r="T2068" s="245"/>
      <c r="U2068" s="245"/>
      <c r="V2068" s="245"/>
    </row>
    <row r="2069" spans="1:22" ht="45" customHeight="1" x14ac:dyDescent="0.25">
      <c r="A2069" s="1"/>
      <c r="B2069" s="4" t="s">
        <v>68</v>
      </c>
      <c r="C2069" s="8" t="s">
        <v>69</v>
      </c>
      <c r="D2069" s="4" t="s">
        <v>70</v>
      </c>
      <c r="E2069" s="4" t="s">
        <v>71</v>
      </c>
      <c r="F2069" s="228" t="s">
        <v>72</v>
      </c>
      <c r="I2069" s="14" t="s">
        <v>73</v>
      </c>
      <c r="J2069" s="15" t="s">
        <v>28</v>
      </c>
      <c r="K2069" s="14" t="s">
        <v>73</v>
      </c>
      <c r="L2069" s="15" t="s">
        <v>28</v>
      </c>
      <c r="M2069" s="14" t="s">
        <v>73</v>
      </c>
      <c r="N2069" s="172" t="s">
        <v>28</v>
      </c>
      <c r="O2069" s="14" t="s">
        <v>73</v>
      </c>
      <c r="P2069" s="15" t="s">
        <v>28</v>
      </c>
      <c r="Q2069" s="14" t="s">
        <v>73</v>
      </c>
      <c r="R2069" s="15" t="s">
        <v>28</v>
      </c>
      <c r="S2069" s="14" t="s">
        <v>73</v>
      </c>
      <c r="T2069" s="15" t="s">
        <v>28</v>
      </c>
      <c r="U2069" s="14" t="s">
        <v>73</v>
      </c>
      <c r="V2069" s="15" t="s">
        <v>28</v>
      </c>
    </row>
    <row r="2070" spans="1:22" ht="15" customHeight="1" x14ac:dyDescent="0.25">
      <c r="A2070" s="5" t="s">
        <v>4102</v>
      </c>
      <c r="B2070" s="6" t="s">
        <v>4103</v>
      </c>
      <c r="C2070" s="5" t="s">
        <v>4104</v>
      </c>
      <c r="D2070" s="6"/>
      <c r="E2070" s="6" t="s">
        <v>447</v>
      </c>
      <c r="F2070" s="229">
        <v>1</v>
      </c>
      <c r="I2070" s="16">
        <v>0</v>
      </c>
      <c r="J2070" s="13">
        <v>0</v>
      </c>
      <c r="K2070" s="16">
        <v>15000</v>
      </c>
      <c r="L2070" s="13">
        <v>15000</v>
      </c>
      <c r="M2070" s="16">
        <v>15000</v>
      </c>
      <c r="N2070" s="171">
        <v>15000</v>
      </c>
      <c r="O2070" s="16">
        <v>40000</v>
      </c>
      <c r="P2070" s="13">
        <v>40000</v>
      </c>
      <c r="Q2070" s="16">
        <v>0</v>
      </c>
      <c r="R2070" s="13">
        <v>0</v>
      </c>
      <c r="S2070" s="16">
        <v>0</v>
      </c>
      <c r="T2070" s="13">
        <v>0</v>
      </c>
      <c r="U2070" s="16">
        <v>0</v>
      </c>
      <c r="V2070" s="13">
        <v>0</v>
      </c>
    </row>
    <row r="2071" spans="1:22" ht="15" customHeight="1" x14ac:dyDescent="0.25">
      <c r="A2071" s="1"/>
      <c r="B2071" s="4" t="s">
        <v>32</v>
      </c>
      <c r="C2071" s="8" t="s">
        <v>33</v>
      </c>
      <c r="I2071" s="245"/>
      <c r="J2071" s="245"/>
      <c r="K2071" s="245"/>
      <c r="L2071" s="245"/>
      <c r="M2071" s="245"/>
      <c r="N2071" s="245"/>
      <c r="O2071" s="245"/>
      <c r="P2071" s="245"/>
      <c r="Q2071" s="245"/>
      <c r="R2071" s="245"/>
      <c r="S2071" s="245"/>
      <c r="T2071" s="245"/>
      <c r="U2071" s="245"/>
      <c r="V2071" s="245"/>
    </row>
    <row r="2072" spans="1:22" ht="15" customHeight="1" x14ac:dyDescent="0.25">
      <c r="A2072" s="5" t="s">
        <v>4105</v>
      </c>
      <c r="B2072" s="6" t="s">
        <v>35</v>
      </c>
      <c r="C2072" s="5" t="s">
        <v>4106</v>
      </c>
      <c r="I2072" s="245"/>
      <c r="J2072" s="245"/>
      <c r="K2072" s="245"/>
      <c r="L2072" s="245"/>
      <c r="M2072" s="245"/>
      <c r="N2072" s="245"/>
      <c r="O2072" s="245"/>
      <c r="P2072" s="245"/>
      <c r="Q2072" s="245"/>
      <c r="R2072" s="245"/>
      <c r="S2072" s="245"/>
      <c r="T2072" s="245"/>
      <c r="U2072" s="245"/>
      <c r="V2072" s="245"/>
    </row>
    <row r="2073" spans="1:22" ht="15" customHeight="1" x14ac:dyDescent="0.25">
      <c r="A2073" s="5" t="s">
        <v>4107</v>
      </c>
      <c r="B2073" s="6" t="s">
        <v>35</v>
      </c>
      <c r="C2073" s="5" t="s">
        <v>4108</v>
      </c>
      <c r="I2073" s="245"/>
      <c r="J2073" s="245"/>
      <c r="K2073" s="245"/>
      <c r="L2073" s="245"/>
      <c r="M2073" s="245"/>
      <c r="N2073" s="245"/>
      <c r="O2073" s="245"/>
      <c r="P2073" s="245"/>
      <c r="Q2073" s="245"/>
      <c r="R2073" s="245"/>
      <c r="S2073" s="245"/>
      <c r="T2073" s="245"/>
      <c r="U2073" s="245"/>
      <c r="V2073" s="245"/>
    </row>
    <row r="2074" spans="1:22" ht="45" customHeight="1" x14ac:dyDescent="0.25">
      <c r="A2074" s="1"/>
      <c r="B2074" s="4" t="s">
        <v>68</v>
      </c>
      <c r="C2074" s="8" t="s">
        <v>69</v>
      </c>
      <c r="D2074" s="4" t="s">
        <v>70</v>
      </c>
      <c r="E2074" s="4" t="s">
        <v>71</v>
      </c>
      <c r="F2074" s="228" t="s">
        <v>72</v>
      </c>
      <c r="I2074" s="14" t="s">
        <v>73</v>
      </c>
      <c r="J2074" s="15" t="s">
        <v>28</v>
      </c>
      <c r="K2074" s="14" t="s">
        <v>73</v>
      </c>
      <c r="L2074" s="15" t="s">
        <v>28</v>
      </c>
      <c r="M2074" s="14" t="s">
        <v>73</v>
      </c>
      <c r="N2074" s="172" t="s">
        <v>28</v>
      </c>
      <c r="O2074" s="14" t="s">
        <v>73</v>
      </c>
      <c r="P2074" s="15" t="s">
        <v>28</v>
      </c>
      <c r="Q2074" s="14" t="s">
        <v>73</v>
      </c>
      <c r="R2074" s="15" t="s">
        <v>28</v>
      </c>
      <c r="S2074" s="14" t="s">
        <v>73</v>
      </c>
      <c r="T2074" s="15" t="s">
        <v>28</v>
      </c>
      <c r="U2074" s="14" t="s">
        <v>73</v>
      </c>
      <c r="V2074" s="15" t="s">
        <v>28</v>
      </c>
    </row>
    <row r="2075" spans="1:22" ht="15" customHeight="1" x14ac:dyDescent="0.25">
      <c r="A2075" s="5" t="s">
        <v>4109</v>
      </c>
      <c r="B2075" s="6" t="s">
        <v>4110</v>
      </c>
      <c r="C2075" s="5" t="s">
        <v>4111</v>
      </c>
      <c r="D2075" s="6"/>
      <c r="E2075" s="6" t="s">
        <v>504</v>
      </c>
      <c r="F2075" s="229">
        <v>15</v>
      </c>
      <c r="I2075" s="16">
        <v>0</v>
      </c>
      <c r="J2075" s="13">
        <v>0</v>
      </c>
      <c r="K2075" s="16">
        <v>1500</v>
      </c>
      <c r="L2075" s="13">
        <v>22500</v>
      </c>
      <c r="M2075" s="16">
        <v>1500</v>
      </c>
      <c r="N2075" s="171">
        <v>22500</v>
      </c>
      <c r="O2075" s="16">
        <v>1116</v>
      </c>
      <c r="P2075" s="13">
        <v>16740</v>
      </c>
      <c r="Q2075" s="16">
        <v>1412</v>
      </c>
      <c r="R2075" s="13">
        <v>21180</v>
      </c>
      <c r="S2075" s="16">
        <v>2168.44</v>
      </c>
      <c r="T2075" s="13">
        <v>32526.6</v>
      </c>
      <c r="U2075" s="16">
        <v>0</v>
      </c>
      <c r="V2075" s="13">
        <v>0</v>
      </c>
    </row>
    <row r="2076" spans="1:22" ht="15" customHeight="1" x14ac:dyDescent="0.25">
      <c r="A2076" s="5" t="s">
        <v>4112</v>
      </c>
      <c r="B2076" s="6" t="s">
        <v>4113</v>
      </c>
      <c r="C2076" s="5" t="s">
        <v>4114</v>
      </c>
      <c r="D2076" s="6"/>
      <c r="E2076" s="6" t="s">
        <v>504</v>
      </c>
      <c r="F2076" s="229">
        <v>12</v>
      </c>
      <c r="I2076" s="16">
        <v>0</v>
      </c>
      <c r="J2076" s="13">
        <v>0</v>
      </c>
      <c r="K2076" s="16">
        <v>400</v>
      </c>
      <c r="L2076" s="13">
        <v>4800</v>
      </c>
      <c r="M2076" s="16">
        <v>400</v>
      </c>
      <c r="N2076" s="171">
        <v>4800</v>
      </c>
      <c r="O2076" s="16">
        <v>180</v>
      </c>
      <c r="P2076" s="13">
        <v>2160</v>
      </c>
      <c r="Q2076" s="16">
        <v>412</v>
      </c>
      <c r="R2076" s="13">
        <v>4944</v>
      </c>
      <c r="S2076" s="16">
        <v>510.22</v>
      </c>
      <c r="T2076" s="13">
        <v>6122.64</v>
      </c>
      <c r="U2076" s="16">
        <v>0</v>
      </c>
      <c r="V2076" s="13">
        <v>0</v>
      </c>
    </row>
    <row r="2077" spans="1:22" ht="15" customHeight="1" x14ac:dyDescent="0.25">
      <c r="A2077" s="5" t="s">
        <v>4115</v>
      </c>
      <c r="B2077" s="6" t="s">
        <v>4116</v>
      </c>
      <c r="C2077" s="5" t="s">
        <v>4117</v>
      </c>
      <c r="D2077" s="6"/>
      <c r="E2077" s="6" t="s">
        <v>504</v>
      </c>
      <c r="F2077" s="229">
        <v>6</v>
      </c>
      <c r="I2077" s="16">
        <v>0</v>
      </c>
      <c r="J2077" s="13">
        <v>0</v>
      </c>
      <c r="K2077" s="16">
        <v>750</v>
      </c>
      <c r="L2077" s="13">
        <v>4500</v>
      </c>
      <c r="M2077" s="16">
        <v>750</v>
      </c>
      <c r="N2077" s="171">
        <v>4500</v>
      </c>
      <c r="O2077" s="16">
        <v>210</v>
      </c>
      <c r="P2077" s="13">
        <v>1260</v>
      </c>
      <c r="Q2077" s="16">
        <v>588</v>
      </c>
      <c r="R2077" s="13">
        <v>3528</v>
      </c>
      <c r="S2077" s="16">
        <v>605.89</v>
      </c>
      <c r="T2077" s="13">
        <v>3635.34</v>
      </c>
      <c r="U2077" s="16">
        <v>0</v>
      </c>
      <c r="V2077" s="13">
        <v>0</v>
      </c>
    </row>
    <row r="2078" spans="1:22" ht="15" customHeight="1" x14ac:dyDescent="0.25">
      <c r="A2078" s="5" t="s">
        <v>4118</v>
      </c>
      <c r="B2078" s="6" t="s">
        <v>4119</v>
      </c>
      <c r="C2078" s="5" t="s">
        <v>4120</v>
      </c>
      <c r="D2078" s="6"/>
      <c r="E2078" s="6" t="s">
        <v>504</v>
      </c>
      <c r="F2078" s="229">
        <v>3</v>
      </c>
      <c r="I2078" s="16">
        <v>0</v>
      </c>
      <c r="J2078" s="13">
        <v>0</v>
      </c>
      <c r="K2078" s="16">
        <v>653</v>
      </c>
      <c r="L2078" s="13">
        <v>1959</v>
      </c>
      <c r="M2078" s="16">
        <v>653</v>
      </c>
      <c r="N2078" s="171">
        <v>1959</v>
      </c>
      <c r="O2078" s="16">
        <v>630</v>
      </c>
      <c r="P2078" s="13">
        <v>1890</v>
      </c>
      <c r="Q2078" s="16">
        <v>1882</v>
      </c>
      <c r="R2078" s="13">
        <v>5646</v>
      </c>
      <c r="S2078" s="16">
        <v>994.93</v>
      </c>
      <c r="T2078" s="13">
        <v>2984.79</v>
      </c>
      <c r="U2078" s="16">
        <v>0</v>
      </c>
      <c r="V2078" s="13">
        <v>0</v>
      </c>
    </row>
    <row r="2079" spans="1:22" ht="15" customHeight="1" x14ac:dyDescent="0.25">
      <c r="A2079" s="5" t="s">
        <v>4121</v>
      </c>
      <c r="B2079" s="6" t="s">
        <v>4122</v>
      </c>
      <c r="C2079" s="5" t="s">
        <v>4123</v>
      </c>
      <c r="D2079" s="6"/>
      <c r="E2079" s="6" t="s">
        <v>504</v>
      </c>
      <c r="F2079" s="229">
        <v>18</v>
      </c>
      <c r="I2079" s="16">
        <v>0</v>
      </c>
      <c r="J2079" s="13">
        <v>0</v>
      </c>
      <c r="K2079" s="16">
        <v>770</v>
      </c>
      <c r="L2079" s="13">
        <v>13860</v>
      </c>
      <c r="M2079" s="16">
        <v>770</v>
      </c>
      <c r="N2079" s="171">
        <v>13860</v>
      </c>
      <c r="O2079" s="16">
        <v>300</v>
      </c>
      <c r="P2079" s="13">
        <v>5400</v>
      </c>
      <c r="Q2079" s="16">
        <v>565</v>
      </c>
      <c r="R2079" s="13">
        <v>10170</v>
      </c>
      <c r="S2079" s="16">
        <v>382.67</v>
      </c>
      <c r="T2079" s="13">
        <v>6888.06</v>
      </c>
      <c r="U2079" s="16">
        <v>0</v>
      </c>
      <c r="V2079" s="13">
        <v>0</v>
      </c>
    </row>
    <row r="2080" spans="1:22" ht="15" customHeight="1" x14ac:dyDescent="0.25">
      <c r="A2080" s="5" t="s">
        <v>4124</v>
      </c>
      <c r="B2080" s="6" t="s">
        <v>4125</v>
      </c>
      <c r="C2080" s="5" t="s">
        <v>4126</v>
      </c>
      <c r="D2080" s="6"/>
      <c r="E2080" s="6" t="s">
        <v>504</v>
      </c>
      <c r="F2080" s="229">
        <v>12</v>
      </c>
      <c r="I2080" s="16">
        <v>0</v>
      </c>
      <c r="J2080" s="13">
        <v>0</v>
      </c>
      <c r="K2080" s="16">
        <v>191</v>
      </c>
      <c r="L2080" s="13">
        <v>2292</v>
      </c>
      <c r="M2080" s="16">
        <v>191</v>
      </c>
      <c r="N2080" s="171">
        <v>2292</v>
      </c>
      <c r="O2080" s="16">
        <v>60</v>
      </c>
      <c r="P2080" s="13">
        <v>720</v>
      </c>
      <c r="Q2080" s="16">
        <v>306</v>
      </c>
      <c r="R2080" s="13">
        <v>3672</v>
      </c>
      <c r="S2080" s="16">
        <v>255.12</v>
      </c>
      <c r="T2080" s="13">
        <v>3061.44</v>
      </c>
      <c r="U2080" s="16">
        <v>0</v>
      </c>
      <c r="V2080" s="13">
        <v>0</v>
      </c>
    </row>
    <row r="2081" spans="1:22" ht="15" customHeight="1" x14ac:dyDescent="0.25">
      <c r="A2081" s="5" t="s">
        <v>4127</v>
      </c>
      <c r="B2081" s="6" t="s">
        <v>4128</v>
      </c>
      <c r="C2081" s="5" t="s">
        <v>4129</v>
      </c>
      <c r="D2081" s="6"/>
      <c r="E2081" s="6" t="s">
        <v>504</v>
      </c>
      <c r="F2081" s="229">
        <v>15</v>
      </c>
      <c r="I2081" s="16">
        <v>0</v>
      </c>
      <c r="J2081" s="13">
        <v>0</v>
      </c>
      <c r="K2081" s="16">
        <v>100</v>
      </c>
      <c r="L2081" s="13">
        <v>1500</v>
      </c>
      <c r="M2081" s="16">
        <v>100</v>
      </c>
      <c r="N2081" s="171">
        <v>1500</v>
      </c>
      <c r="O2081" s="16">
        <v>48</v>
      </c>
      <c r="P2081" s="13">
        <v>720</v>
      </c>
      <c r="Q2081" s="16">
        <v>82</v>
      </c>
      <c r="R2081" s="13">
        <v>1230</v>
      </c>
      <c r="S2081" s="16">
        <v>114.8</v>
      </c>
      <c r="T2081" s="13">
        <v>1722</v>
      </c>
      <c r="U2081" s="16">
        <v>0</v>
      </c>
      <c r="V2081" s="13">
        <v>0</v>
      </c>
    </row>
    <row r="2082" spans="1:22" ht="15" customHeight="1" x14ac:dyDescent="0.25">
      <c r="A2082" s="5" t="s">
        <v>4130</v>
      </c>
      <c r="B2082" s="6" t="s">
        <v>4131</v>
      </c>
      <c r="C2082" s="5" t="s">
        <v>4132</v>
      </c>
      <c r="D2082" s="6"/>
      <c r="E2082" s="6" t="s">
        <v>504</v>
      </c>
      <c r="F2082" s="229">
        <v>15</v>
      </c>
      <c r="I2082" s="16">
        <v>0</v>
      </c>
      <c r="J2082" s="13">
        <v>0</v>
      </c>
      <c r="K2082" s="16">
        <v>120</v>
      </c>
      <c r="L2082" s="13">
        <v>1800</v>
      </c>
      <c r="M2082" s="16">
        <v>120</v>
      </c>
      <c r="N2082" s="171">
        <v>1800</v>
      </c>
      <c r="O2082" s="16">
        <v>72</v>
      </c>
      <c r="P2082" s="13">
        <v>1080</v>
      </c>
      <c r="Q2082" s="16">
        <v>88</v>
      </c>
      <c r="R2082" s="13">
        <v>1320</v>
      </c>
      <c r="S2082" s="16">
        <v>153.07</v>
      </c>
      <c r="T2082" s="13">
        <v>2296.0500000000002</v>
      </c>
      <c r="U2082" s="16">
        <v>0</v>
      </c>
      <c r="V2082" s="13">
        <v>0</v>
      </c>
    </row>
    <row r="2083" spans="1:22" ht="15" customHeight="1" x14ac:dyDescent="0.25">
      <c r="A2083" s="5" t="s">
        <v>4133</v>
      </c>
      <c r="B2083" s="6" t="s">
        <v>4134</v>
      </c>
      <c r="C2083" s="5" t="s">
        <v>4135</v>
      </c>
      <c r="D2083" s="6"/>
      <c r="E2083" s="6" t="s">
        <v>504</v>
      </c>
      <c r="F2083" s="229">
        <v>6</v>
      </c>
      <c r="I2083" s="16">
        <v>0</v>
      </c>
      <c r="J2083" s="13">
        <v>0</v>
      </c>
      <c r="K2083" s="16">
        <v>1200</v>
      </c>
      <c r="L2083" s="13">
        <v>7200</v>
      </c>
      <c r="M2083" s="16">
        <v>1200</v>
      </c>
      <c r="N2083" s="171">
        <v>7200</v>
      </c>
      <c r="O2083" s="16">
        <v>1800</v>
      </c>
      <c r="P2083" s="13">
        <v>10800</v>
      </c>
      <c r="Q2083" s="16">
        <v>565</v>
      </c>
      <c r="R2083" s="13">
        <v>3390</v>
      </c>
      <c r="S2083" s="16">
        <v>1275.56</v>
      </c>
      <c r="T2083" s="13">
        <v>7653.36</v>
      </c>
      <c r="U2083" s="16">
        <v>0</v>
      </c>
      <c r="V2083" s="13">
        <v>0</v>
      </c>
    </row>
    <row r="2084" spans="1:22" ht="15" customHeight="1" x14ac:dyDescent="0.25">
      <c r="A2084" s="5" t="s">
        <v>4136</v>
      </c>
      <c r="B2084" s="6" t="s">
        <v>4137</v>
      </c>
      <c r="C2084" s="5" t="s">
        <v>4138</v>
      </c>
      <c r="D2084" s="6"/>
      <c r="E2084" s="6" t="s">
        <v>504</v>
      </c>
      <c r="F2084" s="229">
        <v>6</v>
      </c>
      <c r="I2084" s="16">
        <v>0</v>
      </c>
      <c r="J2084" s="13">
        <v>0</v>
      </c>
      <c r="K2084" s="16">
        <v>2138</v>
      </c>
      <c r="L2084" s="13">
        <v>12828</v>
      </c>
      <c r="M2084" s="16">
        <v>2138</v>
      </c>
      <c r="N2084" s="171">
        <v>12828</v>
      </c>
      <c r="O2084" s="16">
        <v>960</v>
      </c>
      <c r="P2084" s="13">
        <v>5760</v>
      </c>
      <c r="Q2084" s="16">
        <v>447</v>
      </c>
      <c r="R2084" s="13">
        <v>2682</v>
      </c>
      <c r="S2084" s="16">
        <v>1148</v>
      </c>
      <c r="T2084" s="13">
        <v>6888</v>
      </c>
      <c r="U2084" s="16">
        <v>0</v>
      </c>
      <c r="V2084" s="13">
        <v>0</v>
      </c>
    </row>
    <row r="2085" spans="1:22" ht="15" customHeight="1" x14ac:dyDescent="0.25">
      <c r="A2085" s="5" t="s">
        <v>4139</v>
      </c>
      <c r="B2085" s="6" t="s">
        <v>4140</v>
      </c>
      <c r="C2085" s="5" t="s">
        <v>4141</v>
      </c>
      <c r="D2085" s="6"/>
      <c r="E2085" s="6" t="s">
        <v>504</v>
      </c>
      <c r="F2085" s="229">
        <v>6</v>
      </c>
      <c r="I2085" s="16">
        <v>0</v>
      </c>
      <c r="J2085" s="13">
        <v>0</v>
      </c>
      <c r="K2085" s="16">
        <v>400</v>
      </c>
      <c r="L2085" s="13">
        <v>2400</v>
      </c>
      <c r="M2085" s="16">
        <v>400</v>
      </c>
      <c r="N2085" s="171">
        <v>2400</v>
      </c>
      <c r="O2085" s="16">
        <v>600</v>
      </c>
      <c r="P2085" s="13">
        <v>3600</v>
      </c>
      <c r="Q2085" s="16">
        <v>182</v>
      </c>
      <c r="R2085" s="13">
        <v>1092</v>
      </c>
      <c r="S2085" s="16">
        <v>267.87</v>
      </c>
      <c r="T2085" s="13">
        <v>1607.22</v>
      </c>
      <c r="U2085" s="16">
        <v>0</v>
      </c>
      <c r="V2085" s="13">
        <v>0</v>
      </c>
    </row>
    <row r="2086" spans="1:22" ht="15" customHeight="1" x14ac:dyDescent="0.25">
      <c r="A2086" s="5" t="s">
        <v>4142</v>
      </c>
      <c r="B2086" s="6" t="s">
        <v>4143</v>
      </c>
      <c r="C2086" s="5" t="s">
        <v>4144</v>
      </c>
      <c r="D2086" s="6"/>
      <c r="E2086" s="6" t="s">
        <v>504</v>
      </c>
      <c r="F2086" s="229">
        <v>6</v>
      </c>
      <c r="I2086" s="16">
        <v>0</v>
      </c>
      <c r="J2086" s="13">
        <v>0</v>
      </c>
      <c r="K2086" s="16">
        <v>250</v>
      </c>
      <c r="L2086" s="13">
        <v>1500</v>
      </c>
      <c r="M2086" s="16">
        <v>250</v>
      </c>
      <c r="N2086" s="171">
        <v>1500</v>
      </c>
      <c r="O2086" s="16">
        <v>600</v>
      </c>
      <c r="P2086" s="13">
        <v>3600</v>
      </c>
      <c r="Q2086" s="16">
        <v>182</v>
      </c>
      <c r="R2086" s="13">
        <v>1092</v>
      </c>
      <c r="S2086" s="16">
        <v>739.82</v>
      </c>
      <c r="T2086" s="13">
        <v>4438.92</v>
      </c>
      <c r="U2086" s="16">
        <v>0</v>
      </c>
      <c r="V2086" s="13">
        <v>0</v>
      </c>
    </row>
    <row r="2087" spans="1:22" ht="15" customHeight="1" x14ac:dyDescent="0.25">
      <c r="A2087" s="1"/>
      <c r="B2087" s="4" t="s">
        <v>32</v>
      </c>
      <c r="C2087" s="8" t="s">
        <v>33</v>
      </c>
      <c r="I2087" s="245"/>
      <c r="J2087" s="245"/>
      <c r="K2087" s="245"/>
      <c r="L2087" s="245"/>
      <c r="M2087" s="245"/>
      <c r="N2087" s="245"/>
      <c r="O2087" s="245"/>
      <c r="P2087" s="245"/>
      <c r="Q2087" s="245"/>
      <c r="R2087" s="245"/>
      <c r="S2087" s="245"/>
      <c r="T2087" s="245"/>
      <c r="U2087" s="245"/>
      <c r="V2087" s="245"/>
    </row>
    <row r="2088" spans="1:22" ht="15" customHeight="1" x14ac:dyDescent="0.25">
      <c r="A2088" s="5" t="s">
        <v>4145</v>
      </c>
      <c r="B2088" s="6" t="s">
        <v>35</v>
      </c>
      <c r="C2088" s="5" t="s">
        <v>4146</v>
      </c>
      <c r="I2088" s="245"/>
      <c r="J2088" s="245"/>
      <c r="K2088" s="245"/>
      <c r="L2088" s="245"/>
      <c r="M2088" s="245"/>
      <c r="N2088" s="245"/>
      <c r="O2088" s="245"/>
      <c r="P2088" s="245"/>
      <c r="Q2088" s="245"/>
      <c r="R2088" s="245"/>
      <c r="S2088" s="245"/>
      <c r="T2088" s="245"/>
      <c r="U2088" s="245"/>
      <c r="V2088" s="245"/>
    </row>
    <row r="2089" spans="1:22" ht="45" customHeight="1" x14ac:dyDescent="0.25">
      <c r="A2089" s="1"/>
      <c r="B2089" s="4" t="s">
        <v>68</v>
      </c>
      <c r="C2089" s="8" t="s">
        <v>69</v>
      </c>
      <c r="D2089" s="4" t="s">
        <v>70</v>
      </c>
      <c r="E2089" s="4" t="s">
        <v>71</v>
      </c>
      <c r="F2089" s="228" t="s">
        <v>72</v>
      </c>
      <c r="I2089" s="14" t="s">
        <v>73</v>
      </c>
      <c r="J2089" s="15" t="s">
        <v>28</v>
      </c>
      <c r="K2089" s="14" t="s">
        <v>73</v>
      </c>
      <c r="L2089" s="15" t="s">
        <v>28</v>
      </c>
      <c r="M2089" s="14" t="s">
        <v>73</v>
      </c>
      <c r="N2089" s="172" t="s">
        <v>28</v>
      </c>
      <c r="O2089" s="14" t="s">
        <v>73</v>
      </c>
      <c r="P2089" s="15" t="s">
        <v>28</v>
      </c>
      <c r="Q2089" s="14" t="s">
        <v>73</v>
      </c>
      <c r="R2089" s="15" t="s">
        <v>28</v>
      </c>
      <c r="S2089" s="14" t="s">
        <v>73</v>
      </c>
      <c r="T2089" s="15" t="s">
        <v>28</v>
      </c>
      <c r="U2089" s="14" t="s">
        <v>73</v>
      </c>
      <c r="V2089" s="15" t="s">
        <v>28</v>
      </c>
    </row>
    <row r="2090" spans="1:22" ht="15" customHeight="1" x14ac:dyDescent="0.25">
      <c r="A2090" s="5" t="s">
        <v>4147</v>
      </c>
      <c r="B2090" s="6" t="s">
        <v>4148</v>
      </c>
      <c r="C2090" s="5" t="s">
        <v>4149</v>
      </c>
      <c r="D2090" s="6"/>
      <c r="E2090" s="6" t="s">
        <v>504</v>
      </c>
      <c r="F2090" s="229">
        <v>6</v>
      </c>
      <c r="I2090" s="16">
        <v>0</v>
      </c>
      <c r="J2090" s="13">
        <v>0</v>
      </c>
      <c r="K2090" s="16">
        <v>300</v>
      </c>
      <c r="L2090" s="13">
        <v>1800</v>
      </c>
      <c r="M2090" s="16">
        <v>300</v>
      </c>
      <c r="N2090" s="171">
        <v>1800</v>
      </c>
      <c r="O2090" s="16">
        <v>200</v>
      </c>
      <c r="P2090" s="13">
        <v>1200</v>
      </c>
      <c r="Q2090" s="16">
        <v>400</v>
      </c>
      <c r="R2090" s="13">
        <v>2400</v>
      </c>
      <c r="S2090" s="16">
        <v>0</v>
      </c>
      <c r="T2090" s="13">
        <v>0</v>
      </c>
      <c r="U2090" s="16">
        <v>0</v>
      </c>
      <c r="V2090" s="13">
        <v>0</v>
      </c>
    </row>
    <row r="2091" spans="1:22" ht="15" customHeight="1" x14ac:dyDescent="0.25">
      <c r="A2091" s="5" t="s">
        <v>4150</v>
      </c>
      <c r="B2091" s="6" t="s">
        <v>4151</v>
      </c>
      <c r="C2091" s="5" t="s">
        <v>4152</v>
      </c>
      <c r="D2091" s="6"/>
      <c r="E2091" s="6" t="s">
        <v>504</v>
      </c>
      <c r="F2091" s="229">
        <v>6</v>
      </c>
      <c r="I2091" s="16">
        <v>0</v>
      </c>
      <c r="J2091" s="13">
        <v>0</v>
      </c>
      <c r="K2091" s="16">
        <v>675</v>
      </c>
      <c r="L2091" s="13">
        <v>4050</v>
      </c>
      <c r="M2091" s="16">
        <v>675</v>
      </c>
      <c r="N2091" s="171">
        <v>4050</v>
      </c>
      <c r="O2091" s="16">
        <v>300</v>
      </c>
      <c r="P2091" s="13">
        <v>1800</v>
      </c>
      <c r="Q2091" s="16">
        <v>1289</v>
      </c>
      <c r="R2091" s="13">
        <v>7734</v>
      </c>
      <c r="S2091" s="16">
        <v>0</v>
      </c>
      <c r="T2091" s="13">
        <v>0</v>
      </c>
      <c r="U2091" s="16">
        <v>0</v>
      </c>
      <c r="V2091" s="13">
        <v>0</v>
      </c>
    </row>
    <row r="2092" spans="1:22" ht="15" customHeight="1" x14ac:dyDescent="0.25">
      <c r="A2092" s="1"/>
      <c r="B2092" s="4" t="s">
        <v>32</v>
      </c>
      <c r="C2092" s="8" t="s">
        <v>33</v>
      </c>
      <c r="I2092" s="245"/>
      <c r="J2092" s="245"/>
      <c r="K2092" s="245"/>
      <c r="L2092" s="245"/>
      <c r="M2092" s="245"/>
      <c r="N2092" s="245"/>
      <c r="O2092" s="245"/>
      <c r="P2092" s="245"/>
      <c r="Q2092" s="245"/>
      <c r="R2092" s="245"/>
      <c r="S2092" s="245"/>
      <c r="T2092" s="245"/>
      <c r="U2092" s="245"/>
      <c r="V2092" s="245"/>
    </row>
    <row r="2093" spans="1:22" ht="15" customHeight="1" x14ac:dyDescent="0.25">
      <c r="A2093" s="5" t="s">
        <v>4153</v>
      </c>
      <c r="B2093" s="6" t="s">
        <v>35</v>
      </c>
      <c r="C2093" s="5" t="s">
        <v>4154</v>
      </c>
      <c r="I2093" s="245"/>
      <c r="J2093" s="245"/>
      <c r="K2093" s="245"/>
      <c r="L2093" s="245"/>
      <c r="M2093" s="245"/>
      <c r="N2093" s="245"/>
      <c r="O2093" s="245"/>
      <c r="P2093" s="245"/>
      <c r="Q2093" s="245"/>
      <c r="R2093" s="245"/>
      <c r="S2093" s="245"/>
      <c r="T2093" s="245"/>
      <c r="U2093" s="245"/>
      <c r="V2093" s="245"/>
    </row>
    <row r="2094" spans="1:22" ht="15" customHeight="1" x14ac:dyDescent="0.25">
      <c r="A2094" s="5" t="s">
        <v>4155</v>
      </c>
      <c r="B2094" s="6" t="s">
        <v>35</v>
      </c>
      <c r="C2094" s="5" t="s">
        <v>4156</v>
      </c>
      <c r="I2094" s="245"/>
      <c r="J2094" s="245"/>
      <c r="K2094" s="245"/>
      <c r="L2094" s="245"/>
      <c r="M2094" s="245"/>
      <c r="N2094" s="245"/>
      <c r="O2094" s="245"/>
      <c r="P2094" s="245"/>
      <c r="Q2094" s="245"/>
      <c r="R2094" s="245"/>
      <c r="S2094" s="245"/>
      <c r="T2094" s="245"/>
      <c r="U2094" s="245"/>
      <c r="V2094" s="245"/>
    </row>
    <row r="2095" spans="1:22" ht="15" customHeight="1" x14ac:dyDescent="0.25">
      <c r="A2095" s="5" t="s">
        <v>4157</v>
      </c>
      <c r="B2095" s="6" t="s">
        <v>35</v>
      </c>
      <c r="C2095" s="5" t="s">
        <v>4158</v>
      </c>
      <c r="I2095" s="245"/>
      <c r="J2095" s="245"/>
      <c r="K2095" s="245"/>
      <c r="L2095" s="245"/>
      <c r="M2095" s="245"/>
      <c r="N2095" s="245"/>
      <c r="O2095" s="245"/>
      <c r="P2095" s="245"/>
      <c r="Q2095" s="245"/>
      <c r="R2095" s="245"/>
      <c r="S2095" s="245"/>
      <c r="T2095" s="245"/>
      <c r="U2095" s="245"/>
      <c r="V2095" s="245"/>
    </row>
    <row r="2096" spans="1:22" ht="45" customHeight="1" x14ac:dyDescent="0.25">
      <c r="A2096" s="1"/>
      <c r="B2096" s="4" t="s">
        <v>68</v>
      </c>
      <c r="C2096" s="8" t="s">
        <v>69</v>
      </c>
      <c r="D2096" s="4" t="s">
        <v>70</v>
      </c>
      <c r="E2096" s="4" t="s">
        <v>71</v>
      </c>
      <c r="F2096" s="228" t="s">
        <v>72</v>
      </c>
      <c r="I2096" s="14" t="s">
        <v>73</v>
      </c>
      <c r="J2096" s="15" t="s">
        <v>28</v>
      </c>
      <c r="K2096" s="14" t="s">
        <v>73</v>
      </c>
      <c r="L2096" s="15" t="s">
        <v>28</v>
      </c>
      <c r="M2096" s="14" t="s">
        <v>73</v>
      </c>
      <c r="N2096" s="172" t="s">
        <v>28</v>
      </c>
      <c r="O2096" s="14" t="s">
        <v>73</v>
      </c>
      <c r="P2096" s="15" t="s">
        <v>28</v>
      </c>
      <c r="Q2096" s="14" t="s">
        <v>73</v>
      </c>
      <c r="R2096" s="15" t="s">
        <v>28</v>
      </c>
      <c r="S2096" s="14" t="s">
        <v>73</v>
      </c>
      <c r="T2096" s="15" t="s">
        <v>28</v>
      </c>
      <c r="U2096" s="14" t="s">
        <v>73</v>
      </c>
      <c r="V2096" s="15" t="s">
        <v>28</v>
      </c>
    </row>
    <row r="2097" spans="1:22" ht="15" customHeight="1" x14ac:dyDescent="0.25">
      <c r="A2097" s="5" t="s">
        <v>4159</v>
      </c>
      <c r="B2097" s="6" t="s">
        <v>4160</v>
      </c>
      <c r="C2097" s="5" t="s">
        <v>4161</v>
      </c>
      <c r="D2097" s="6"/>
      <c r="E2097" s="6" t="s">
        <v>504</v>
      </c>
      <c r="F2097" s="229">
        <v>6</v>
      </c>
      <c r="I2097" s="16">
        <v>0</v>
      </c>
      <c r="J2097" s="13">
        <v>0</v>
      </c>
      <c r="K2097" s="16">
        <v>320</v>
      </c>
      <c r="L2097" s="13">
        <v>1920</v>
      </c>
      <c r="M2097" s="16">
        <v>320</v>
      </c>
      <c r="N2097" s="171">
        <v>1920</v>
      </c>
      <c r="O2097" s="16">
        <v>180</v>
      </c>
      <c r="P2097" s="13">
        <v>1080</v>
      </c>
      <c r="Q2097" s="16">
        <v>247</v>
      </c>
      <c r="R2097" s="13">
        <v>1482</v>
      </c>
      <c r="S2097" s="16">
        <v>340.72</v>
      </c>
      <c r="T2097" s="13">
        <v>2044.32</v>
      </c>
      <c r="U2097" s="16">
        <v>0</v>
      </c>
      <c r="V2097" s="13">
        <v>0</v>
      </c>
    </row>
    <row r="2098" spans="1:22" ht="15" customHeight="1" x14ac:dyDescent="0.25">
      <c r="A2098" s="5" t="s">
        <v>4162</v>
      </c>
      <c r="B2098" s="6" t="s">
        <v>4163</v>
      </c>
      <c r="C2098" s="5" t="s">
        <v>4164</v>
      </c>
      <c r="D2098" s="6"/>
      <c r="E2098" s="6" t="s">
        <v>504</v>
      </c>
      <c r="F2098" s="229">
        <v>15</v>
      </c>
      <c r="I2098" s="16">
        <v>0</v>
      </c>
      <c r="J2098" s="13">
        <v>0</v>
      </c>
      <c r="K2098" s="16">
        <v>300</v>
      </c>
      <c r="L2098" s="13">
        <v>4500</v>
      </c>
      <c r="M2098" s="16">
        <v>300</v>
      </c>
      <c r="N2098" s="171">
        <v>4500</v>
      </c>
      <c r="O2098" s="16">
        <v>120</v>
      </c>
      <c r="P2098" s="13">
        <v>1800</v>
      </c>
      <c r="Q2098" s="16">
        <v>176</v>
      </c>
      <c r="R2098" s="13">
        <v>2640</v>
      </c>
      <c r="S2098" s="16">
        <v>204.43</v>
      </c>
      <c r="T2098" s="13">
        <v>3066.45</v>
      </c>
      <c r="U2098" s="16">
        <v>0</v>
      </c>
      <c r="V2098" s="13">
        <v>0</v>
      </c>
    </row>
    <row r="2099" spans="1:22" ht="15" customHeight="1" x14ac:dyDescent="0.25">
      <c r="A2099" s="1"/>
      <c r="B2099" s="4" t="s">
        <v>32</v>
      </c>
      <c r="C2099" s="8" t="s">
        <v>33</v>
      </c>
      <c r="I2099" s="245"/>
      <c r="J2099" s="245"/>
      <c r="K2099" s="245"/>
      <c r="L2099" s="245"/>
      <c r="M2099" s="245"/>
      <c r="N2099" s="245"/>
      <c r="O2099" s="245"/>
      <c r="P2099" s="245"/>
      <c r="Q2099" s="245"/>
      <c r="R2099" s="245"/>
      <c r="S2099" s="245"/>
      <c r="T2099" s="245"/>
      <c r="U2099" s="245"/>
      <c r="V2099" s="245"/>
    </row>
    <row r="2100" spans="1:22" ht="15" customHeight="1" x14ac:dyDescent="0.25">
      <c r="A2100" s="5" t="s">
        <v>4165</v>
      </c>
      <c r="B2100" s="6" t="s">
        <v>35</v>
      </c>
      <c r="C2100" s="5" t="s">
        <v>4166</v>
      </c>
      <c r="I2100" s="245"/>
      <c r="J2100" s="245"/>
      <c r="K2100" s="245"/>
      <c r="L2100" s="245"/>
      <c r="M2100" s="245"/>
      <c r="N2100" s="245"/>
      <c r="O2100" s="245"/>
      <c r="P2100" s="245"/>
      <c r="Q2100" s="245"/>
      <c r="R2100" s="245"/>
      <c r="S2100" s="245"/>
      <c r="T2100" s="245"/>
      <c r="U2100" s="245"/>
      <c r="V2100" s="245"/>
    </row>
    <row r="2101" spans="1:22" ht="45" customHeight="1" x14ac:dyDescent="0.25">
      <c r="A2101" s="1"/>
      <c r="B2101" s="4" t="s">
        <v>68</v>
      </c>
      <c r="C2101" s="8" t="s">
        <v>69</v>
      </c>
      <c r="D2101" s="4" t="s">
        <v>70</v>
      </c>
      <c r="E2101" s="4" t="s">
        <v>71</v>
      </c>
      <c r="F2101" s="228" t="s">
        <v>72</v>
      </c>
      <c r="I2101" s="14" t="s">
        <v>73</v>
      </c>
      <c r="J2101" s="15" t="s">
        <v>28</v>
      </c>
      <c r="K2101" s="14" t="s">
        <v>73</v>
      </c>
      <c r="L2101" s="15" t="s">
        <v>28</v>
      </c>
      <c r="M2101" s="14" t="s">
        <v>73</v>
      </c>
      <c r="N2101" s="172" t="s">
        <v>28</v>
      </c>
      <c r="O2101" s="14" t="s">
        <v>73</v>
      </c>
      <c r="P2101" s="15" t="s">
        <v>28</v>
      </c>
      <c r="Q2101" s="14" t="s">
        <v>73</v>
      </c>
      <c r="R2101" s="15" t="s">
        <v>28</v>
      </c>
      <c r="S2101" s="14" t="s">
        <v>73</v>
      </c>
      <c r="T2101" s="15" t="s">
        <v>28</v>
      </c>
      <c r="U2101" s="14" t="s">
        <v>73</v>
      </c>
      <c r="V2101" s="15" t="s">
        <v>28</v>
      </c>
    </row>
    <row r="2102" spans="1:22" ht="15" customHeight="1" x14ac:dyDescent="0.25">
      <c r="A2102" s="5" t="s">
        <v>4167</v>
      </c>
      <c r="B2102" s="6" t="s">
        <v>4168</v>
      </c>
      <c r="C2102" s="5" t="s">
        <v>4169</v>
      </c>
      <c r="D2102" s="6"/>
      <c r="E2102" s="6" t="s">
        <v>504</v>
      </c>
      <c r="F2102" s="229">
        <v>3</v>
      </c>
      <c r="I2102" s="16">
        <v>0</v>
      </c>
      <c r="J2102" s="13">
        <v>0</v>
      </c>
      <c r="K2102" s="16">
        <v>13000</v>
      </c>
      <c r="L2102" s="13">
        <v>39000</v>
      </c>
      <c r="M2102" s="16">
        <v>13000</v>
      </c>
      <c r="N2102" s="171">
        <v>39000</v>
      </c>
      <c r="O2102" s="16">
        <v>4500</v>
      </c>
      <c r="P2102" s="13">
        <v>13500</v>
      </c>
      <c r="Q2102" s="16">
        <v>17647</v>
      </c>
      <c r="R2102" s="13">
        <v>52941</v>
      </c>
      <c r="S2102" s="16">
        <v>7950.1</v>
      </c>
      <c r="T2102" s="13">
        <v>23850.3</v>
      </c>
      <c r="U2102" s="16">
        <v>0</v>
      </c>
      <c r="V2102" s="13">
        <v>0</v>
      </c>
    </row>
    <row r="2103" spans="1:22" ht="15" customHeight="1" x14ac:dyDescent="0.25">
      <c r="A2103" s="1"/>
      <c r="B2103" s="4" t="s">
        <v>32</v>
      </c>
      <c r="C2103" s="8" t="s">
        <v>33</v>
      </c>
      <c r="I2103" s="245"/>
      <c r="J2103" s="245"/>
      <c r="K2103" s="245"/>
      <c r="L2103" s="245"/>
      <c r="M2103" s="245"/>
      <c r="N2103" s="245"/>
      <c r="O2103" s="245"/>
      <c r="P2103" s="245"/>
      <c r="Q2103" s="245"/>
      <c r="R2103" s="245"/>
      <c r="S2103" s="245"/>
      <c r="T2103" s="245"/>
      <c r="U2103" s="245"/>
      <c r="V2103" s="245"/>
    </row>
    <row r="2104" spans="1:22" ht="15" customHeight="1" x14ac:dyDescent="0.25">
      <c r="A2104" s="5" t="s">
        <v>4170</v>
      </c>
      <c r="B2104" s="6" t="s">
        <v>35</v>
      </c>
      <c r="C2104" s="5" t="s">
        <v>4171</v>
      </c>
      <c r="I2104" s="245"/>
      <c r="J2104" s="245"/>
      <c r="K2104" s="245"/>
      <c r="L2104" s="245"/>
      <c r="M2104" s="245"/>
      <c r="N2104" s="245"/>
      <c r="O2104" s="245"/>
      <c r="P2104" s="245"/>
      <c r="Q2104" s="245"/>
      <c r="R2104" s="245"/>
      <c r="S2104" s="245"/>
      <c r="T2104" s="245"/>
      <c r="U2104" s="245"/>
      <c r="V2104" s="245"/>
    </row>
    <row r="2105" spans="1:22" ht="45" customHeight="1" x14ac:dyDescent="0.25">
      <c r="A2105" s="1"/>
      <c r="B2105" s="4" t="s">
        <v>68</v>
      </c>
      <c r="C2105" s="8" t="s">
        <v>69</v>
      </c>
      <c r="D2105" s="4" t="s">
        <v>70</v>
      </c>
      <c r="E2105" s="4" t="s">
        <v>71</v>
      </c>
      <c r="F2105" s="228" t="s">
        <v>72</v>
      </c>
      <c r="I2105" s="14" t="s">
        <v>73</v>
      </c>
      <c r="J2105" s="15" t="s">
        <v>28</v>
      </c>
      <c r="K2105" s="14" t="s">
        <v>73</v>
      </c>
      <c r="L2105" s="15" t="s">
        <v>28</v>
      </c>
      <c r="M2105" s="14" t="s">
        <v>73</v>
      </c>
      <c r="N2105" s="172" t="s">
        <v>28</v>
      </c>
      <c r="O2105" s="14" t="s">
        <v>73</v>
      </c>
      <c r="P2105" s="15" t="s">
        <v>28</v>
      </c>
      <c r="Q2105" s="14" t="s">
        <v>73</v>
      </c>
      <c r="R2105" s="15" t="s">
        <v>28</v>
      </c>
      <c r="S2105" s="14" t="s">
        <v>73</v>
      </c>
      <c r="T2105" s="15" t="s">
        <v>28</v>
      </c>
      <c r="U2105" s="14" t="s">
        <v>73</v>
      </c>
      <c r="V2105" s="15" t="s">
        <v>28</v>
      </c>
    </row>
    <row r="2106" spans="1:22" ht="15" customHeight="1" x14ac:dyDescent="0.25">
      <c r="A2106" s="5" t="s">
        <v>4172</v>
      </c>
      <c r="B2106" s="6" t="s">
        <v>4173</v>
      </c>
      <c r="C2106" s="5" t="s">
        <v>4174</v>
      </c>
      <c r="D2106" s="6"/>
      <c r="E2106" s="6" t="s">
        <v>504</v>
      </c>
      <c r="F2106" s="229">
        <v>3</v>
      </c>
      <c r="I2106" s="16">
        <v>0</v>
      </c>
      <c r="J2106" s="13">
        <v>0</v>
      </c>
      <c r="K2106" s="16">
        <v>10000</v>
      </c>
      <c r="L2106" s="13">
        <v>30000</v>
      </c>
      <c r="M2106" s="16">
        <v>10000</v>
      </c>
      <c r="N2106" s="171">
        <v>30000</v>
      </c>
      <c r="O2106" s="16">
        <v>5000</v>
      </c>
      <c r="P2106" s="13">
        <v>15000</v>
      </c>
      <c r="Q2106" s="16">
        <v>4706</v>
      </c>
      <c r="R2106" s="13">
        <v>14118</v>
      </c>
      <c r="S2106" s="16">
        <v>5368.9</v>
      </c>
      <c r="T2106" s="13">
        <v>16106.7</v>
      </c>
      <c r="U2106" s="16">
        <v>0</v>
      </c>
      <c r="V2106" s="13">
        <v>0</v>
      </c>
    </row>
    <row r="2107" spans="1:22" ht="15" customHeight="1" x14ac:dyDescent="0.25">
      <c r="A2107" s="1"/>
      <c r="B2107" s="4" t="s">
        <v>32</v>
      </c>
      <c r="C2107" s="8" t="s">
        <v>33</v>
      </c>
      <c r="I2107" s="245"/>
      <c r="J2107" s="245"/>
      <c r="K2107" s="245"/>
      <c r="L2107" s="245"/>
      <c r="M2107" s="245"/>
      <c r="N2107" s="245"/>
      <c r="O2107" s="245"/>
      <c r="P2107" s="245"/>
      <c r="Q2107" s="245"/>
      <c r="R2107" s="245"/>
      <c r="S2107" s="245"/>
      <c r="T2107" s="245"/>
      <c r="U2107" s="245"/>
      <c r="V2107" s="245"/>
    </row>
    <row r="2108" spans="1:22" ht="15" customHeight="1" x14ac:dyDescent="0.25">
      <c r="A2108" s="5" t="s">
        <v>4175</v>
      </c>
      <c r="B2108" s="6" t="s">
        <v>35</v>
      </c>
      <c r="C2108" s="5" t="s">
        <v>4176</v>
      </c>
      <c r="I2108" s="245"/>
      <c r="J2108" s="245"/>
      <c r="K2108" s="245"/>
      <c r="L2108" s="245"/>
      <c r="M2108" s="245"/>
      <c r="N2108" s="245"/>
      <c r="O2108" s="245"/>
      <c r="P2108" s="245"/>
      <c r="Q2108" s="245"/>
      <c r="R2108" s="245"/>
      <c r="S2108" s="245"/>
      <c r="T2108" s="245"/>
      <c r="U2108" s="245"/>
      <c r="V2108" s="245"/>
    </row>
    <row r="2109" spans="1:22" ht="45" customHeight="1" x14ac:dyDescent="0.25">
      <c r="A2109" s="1"/>
      <c r="B2109" s="4" t="s">
        <v>68</v>
      </c>
      <c r="C2109" s="8" t="s">
        <v>69</v>
      </c>
      <c r="D2109" s="4" t="s">
        <v>70</v>
      </c>
      <c r="E2109" s="4" t="s">
        <v>71</v>
      </c>
      <c r="F2109" s="228" t="s">
        <v>72</v>
      </c>
      <c r="I2109" s="14" t="s">
        <v>73</v>
      </c>
      <c r="J2109" s="15" t="s">
        <v>28</v>
      </c>
      <c r="K2109" s="14" t="s">
        <v>73</v>
      </c>
      <c r="L2109" s="15" t="s">
        <v>28</v>
      </c>
      <c r="M2109" s="14" t="s">
        <v>73</v>
      </c>
      <c r="N2109" s="172" t="s">
        <v>28</v>
      </c>
      <c r="O2109" s="14" t="s">
        <v>73</v>
      </c>
      <c r="P2109" s="15" t="s">
        <v>28</v>
      </c>
      <c r="Q2109" s="14" t="s">
        <v>73</v>
      </c>
      <c r="R2109" s="15" t="s">
        <v>28</v>
      </c>
      <c r="S2109" s="14" t="s">
        <v>73</v>
      </c>
      <c r="T2109" s="15" t="s">
        <v>28</v>
      </c>
      <c r="U2109" s="14" t="s">
        <v>73</v>
      </c>
      <c r="V2109" s="15" t="s">
        <v>28</v>
      </c>
    </row>
    <row r="2110" spans="1:22" ht="15" customHeight="1" x14ac:dyDescent="0.25">
      <c r="A2110" s="5" t="s">
        <v>4177</v>
      </c>
      <c r="B2110" s="6" t="s">
        <v>4178</v>
      </c>
      <c r="C2110" s="5" t="s">
        <v>4179</v>
      </c>
      <c r="D2110" s="6"/>
      <c r="E2110" s="6" t="s">
        <v>504</v>
      </c>
      <c r="F2110" s="229">
        <v>90</v>
      </c>
      <c r="I2110" s="16">
        <v>0</v>
      </c>
      <c r="J2110" s="13">
        <v>0</v>
      </c>
      <c r="K2110" s="16">
        <v>90</v>
      </c>
      <c r="L2110" s="13">
        <v>8100</v>
      </c>
      <c r="M2110" s="16">
        <v>90</v>
      </c>
      <c r="N2110" s="171">
        <v>8100</v>
      </c>
      <c r="O2110" s="16">
        <v>55</v>
      </c>
      <c r="P2110" s="13">
        <v>4950</v>
      </c>
      <c r="Q2110" s="16">
        <v>21</v>
      </c>
      <c r="R2110" s="13">
        <v>1890</v>
      </c>
      <c r="S2110" s="16">
        <v>371.69</v>
      </c>
      <c r="T2110" s="13">
        <v>33452.1</v>
      </c>
      <c r="U2110" s="16">
        <v>0</v>
      </c>
      <c r="V2110" s="13">
        <v>0</v>
      </c>
    </row>
    <row r="2111" spans="1:22" ht="15" customHeight="1" x14ac:dyDescent="0.25">
      <c r="A2111" s="5" t="s">
        <v>4180</v>
      </c>
      <c r="B2111" s="6" t="s">
        <v>4181</v>
      </c>
      <c r="C2111" s="5" t="s">
        <v>4182</v>
      </c>
      <c r="D2111" s="6"/>
      <c r="E2111" s="6" t="s">
        <v>527</v>
      </c>
      <c r="F2111" s="229">
        <v>6</v>
      </c>
      <c r="I2111" s="16">
        <v>0</v>
      </c>
      <c r="J2111" s="13">
        <v>0</v>
      </c>
      <c r="K2111" s="16">
        <v>150</v>
      </c>
      <c r="L2111" s="13">
        <v>900</v>
      </c>
      <c r="M2111" s="16">
        <v>150</v>
      </c>
      <c r="N2111" s="171">
        <v>900</v>
      </c>
      <c r="O2111" s="16">
        <v>185</v>
      </c>
      <c r="P2111" s="13">
        <v>1110</v>
      </c>
      <c r="Q2111" s="16">
        <v>59</v>
      </c>
      <c r="R2111" s="13">
        <v>354</v>
      </c>
      <c r="S2111" s="16">
        <v>619.49</v>
      </c>
      <c r="T2111" s="13">
        <v>3716.94</v>
      </c>
      <c r="U2111" s="16">
        <v>0</v>
      </c>
      <c r="V2111" s="13">
        <v>0</v>
      </c>
    </row>
    <row r="2112" spans="1:22" ht="15" customHeight="1" x14ac:dyDescent="0.25">
      <c r="A2112" s="1"/>
      <c r="B2112" s="4" t="s">
        <v>32</v>
      </c>
      <c r="C2112" s="8" t="s">
        <v>33</v>
      </c>
      <c r="I2112" s="245"/>
      <c r="J2112" s="245"/>
      <c r="K2112" s="245"/>
      <c r="L2112" s="245"/>
      <c r="M2112" s="245"/>
      <c r="N2112" s="245"/>
      <c r="O2112" s="245"/>
      <c r="P2112" s="245"/>
      <c r="Q2112" s="245"/>
      <c r="R2112" s="245"/>
      <c r="S2112" s="245"/>
      <c r="T2112" s="245"/>
      <c r="U2112" s="245"/>
      <c r="V2112" s="245"/>
    </row>
    <row r="2113" spans="1:22" ht="15" customHeight="1" x14ac:dyDescent="0.25">
      <c r="A2113" s="5" t="s">
        <v>4183</v>
      </c>
      <c r="B2113" s="6" t="s">
        <v>35</v>
      </c>
      <c r="C2113" s="5" t="s">
        <v>4184</v>
      </c>
      <c r="I2113" s="245"/>
      <c r="J2113" s="245"/>
      <c r="K2113" s="245"/>
      <c r="L2113" s="245"/>
      <c r="M2113" s="245"/>
      <c r="N2113" s="245"/>
      <c r="O2113" s="245"/>
      <c r="P2113" s="245"/>
      <c r="Q2113" s="245"/>
      <c r="R2113" s="245"/>
      <c r="S2113" s="245"/>
      <c r="T2113" s="245"/>
      <c r="U2113" s="245"/>
      <c r="V2113" s="245"/>
    </row>
    <row r="2114" spans="1:22" ht="45" customHeight="1" x14ac:dyDescent="0.25">
      <c r="A2114" s="1"/>
      <c r="B2114" s="4" t="s">
        <v>68</v>
      </c>
      <c r="C2114" s="8" t="s">
        <v>69</v>
      </c>
      <c r="D2114" s="4" t="s">
        <v>70</v>
      </c>
      <c r="E2114" s="4" t="s">
        <v>71</v>
      </c>
      <c r="F2114" s="228" t="s">
        <v>72</v>
      </c>
      <c r="I2114" s="14" t="s">
        <v>73</v>
      </c>
      <c r="J2114" s="15" t="s">
        <v>28</v>
      </c>
      <c r="K2114" s="14" t="s">
        <v>73</v>
      </c>
      <c r="L2114" s="15" t="s">
        <v>28</v>
      </c>
      <c r="M2114" s="14" t="s">
        <v>73</v>
      </c>
      <c r="N2114" s="172" t="s">
        <v>28</v>
      </c>
      <c r="O2114" s="14" t="s">
        <v>73</v>
      </c>
      <c r="P2114" s="15" t="s">
        <v>28</v>
      </c>
      <c r="Q2114" s="14" t="s">
        <v>73</v>
      </c>
      <c r="R2114" s="15" t="s">
        <v>28</v>
      </c>
      <c r="S2114" s="14" t="s">
        <v>73</v>
      </c>
      <c r="T2114" s="15" t="s">
        <v>28</v>
      </c>
      <c r="U2114" s="14" t="s">
        <v>73</v>
      </c>
      <c r="V2114" s="15" t="s">
        <v>28</v>
      </c>
    </row>
    <row r="2115" spans="1:22" ht="15" customHeight="1" x14ac:dyDescent="0.25">
      <c r="A2115" s="5" t="s">
        <v>4185</v>
      </c>
      <c r="B2115" s="6" t="s">
        <v>4186</v>
      </c>
      <c r="C2115" s="5" t="s">
        <v>4187</v>
      </c>
      <c r="D2115" s="6"/>
      <c r="E2115" s="6" t="s">
        <v>504</v>
      </c>
      <c r="F2115" s="229">
        <v>3</v>
      </c>
      <c r="I2115" s="16">
        <v>0</v>
      </c>
      <c r="J2115" s="13">
        <v>0</v>
      </c>
      <c r="K2115" s="16">
        <v>6500</v>
      </c>
      <c r="L2115" s="13">
        <v>19500</v>
      </c>
      <c r="M2115" s="16">
        <v>6500</v>
      </c>
      <c r="N2115" s="171">
        <v>19500</v>
      </c>
      <c r="O2115" s="16">
        <v>5600</v>
      </c>
      <c r="P2115" s="13">
        <v>16800</v>
      </c>
      <c r="Q2115" s="16">
        <v>0</v>
      </c>
      <c r="R2115" s="13">
        <v>0</v>
      </c>
      <c r="S2115" s="16">
        <v>2323.08</v>
      </c>
      <c r="T2115" s="13">
        <v>6969.24</v>
      </c>
      <c r="U2115" s="16">
        <v>0</v>
      </c>
      <c r="V2115" s="13">
        <v>0</v>
      </c>
    </row>
    <row r="2116" spans="1:22" ht="15" customHeight="1" x14ac:dyDescent="0.25">
      <c r="A2116" s="1"/>
      <c r="B2116" s="4" t="s">
        <v>32</v>
      </c>
      <c r="C2116" s="8" t="s">
        <v>33</v>
      </c>
      <c r="I2116" s="245"/>
      <c r="J2116" s="245"/>
      <c r="K2116" s="245"/>
      <c r="L2116" s="245"/>
      <c r="M2116" s="245"/>
      <c r="N2116" s="245"/>
      <c r="O2116" s="245"/>
      <c r="P2116" s="245"/>
      <c r="Q2116" s="245"/>
      <c r="R2116" s="245"/>
      <c r="S2116" s="245"/>
      <c r="T2116" s="245"/>
      <c r="U2116" s="245"/>
      <c r="V2116" s="245"/>
    </row>
    <row r="2117" spans="1:22" ht="15" customHeight="1" x14ac:dyDescent="0.25">
      <c r="A2117" s="5" t="s">
        <v>4188</v>
      </c>
      <c r="B2117" s="6" t="s">
        <v>35</v>
      </c>
      <c r="C2117" s="5" t="s">
        <v>486</v>
      </c>
      <c r="I2117" s="245"/>
      <c r="J2117" s="245"/>
      <c r="K2117" s="245"/>
      <c r="L2117" s="245"/>
      <c r="M2117" s="245"/>
      <c r="N2117" s="245"/>
      <c r="O2117" s="245"/>
      <c r="P2117" s="245"/>
      <c r="Q2117" s="245"/>
      <c r="R2117" s="245"/>
      <c r="S2117" s="245"/>
      <c r="T2117" s="245"/>
      <c r="U2117" s="245"/>
      <c r="V2117" s="245"/>
    </row>
    <row r="2118" spans="1:22" ht="45" customHeight="1" x14ac:dyDescent="0.25">
      <c r="A2118" s="1"/>
      <c r="B2118" s="4" t="s">
        <v>68</v>
      </c>
      <c r="C2118" s="8" t="s">
        <v>69</v>
      </c>
      <c r="D2118" s="4" t="s">
        <v>70</v>
      </c>
      <c r="E2118" s="4" t="s">
        <v>71</v>
      </c>
      <c r="F2118" s="228" t="s">
        <v>72</v>
      </c>
      <c r="I2118" s="14" t="s">
        <v>73</v>
      </c>
      <c r="J2118" s="15" t="s">
        <v>28</v>
      </c>
      <c r="K2118" s="14" t="s">
        <v>73</v>
      </c>
      <c r="L2118" s="15" t="s">
        <v>28</v>
      </c>
      <c r="M2118" s="14" t="s">
        <v>73</v>
      </c>
      <c r="N2118" s="172" t="s">
        <v>28</v>
      </c>
      <c r="O2118" s="14" t="s">
        <v>73</v>
      </c>
      <c r="P2118" s="15" t="s">
        <v>28</v>
      </c>
      <c r="Q2118" s="14" t="s">
        <v>73</v>
      </c>
      <c r="R2118" s="15" t="s">
        <v>28</v>
      </c>
      <c r="S2118" s="14" t="s">
        <v>73</v>
      </c>
      <c r="T2118" s="15" t="s">
        <v>28</v>
      </c>
      <c r="U2118" s="14" t="s">
        <v>73</v>
      </c>
      <c r="V2118" s="15" t="s">
        <v>28</v>
      </c>
    </row>
    <row r="2119" spans="1:22" ht="15" customHeight="1" x14ac:dyDescent="0.25">
      <c r="A2119" s="5" t="s">
        <v>4189</v>
      </c>
      <c r="B2119" s="6" t="s">
        <v>4190</v>
      </c>
      <c r="C2119" s="5" t="s">
        <v>624</v>
      </c>
      <c r="D2119" s="6"/>
      <c r="E2119" s="6" t="s">
        <v>275</v>
      </c>
      <c r="F2119" s="229">
        <v>1</v>
      </c>
      <c r="I2119" s="16">
        <v>0</v>
      </c>
      <c r="J2119" s="13">
        <v>0</v>
      </c>
      <c r="K2119" s="16">
        <v>0</v>
      </c>
      <c r="L2119" s="13">
        <v>0</v>
      </c>
      <c r="M2119" s="16">
        <v>0</v>
      </c>
      <c r="N2119" s="171">
        <v>0</v>
      </c>
      <c r="O2119" s="16">
        <v>0</v>
      </c>
      <c r="P2119" s="13">
        <v>0</v>
      </c>
      <c r="Q2119" s="16">
        <v>0</v>
      </c>
      <c r="R2119" s="13">
        <v>0</v>
      </c>
      <c r="S2119" s="16">
        <v>0</v>
      </c>
      <c r="T2119" s="13">
        <v>0</v>
      </c>
      <c r="U2119" s="16">
        <v>0</v>
      </c>
      <c r="V2119" s="13">
        <v>0</v>
      </c>
    </row>
    <row r="2120" spans="1:22" ht="15" customHeight="1" x14ac:dyDescent="0.25">
      <c r="A2120" s="1"/>
      <c r="B2120" s="4" t="s">
        <v>32</v>
      </c>
      <c r="C2120" s="8" t="s">
        <v>33</v>
      </c>
      <c r="I2120" s="245"/>
      <c r="J2120" s="245"/>
      <c r="K2120" s="245"/>
      <c r="L2120" s="245"/>
      <c r="M2120" s="245"/>
      <c r="N2120" s="245"/>
      <c r="O2120" s="245"/>
      <c r="P2120" s="245"/>
      <c r="Q2120" s="245"/>
      <c r="R2120" s="245"/>
      <c r="S2120" s="245"/>
      <c r="T2120" s="245"/>
      <c r="U2120" s="245"/>
      <c r="V2120" s="245"/>
    </row>
    <row r="2121" spans="1:22" ht="15" customHeight="1" x14ac:dyDescent="0.25">
      <c r="A2121" s="5" t="s">
        <v>4191</v>
      </c>
      <c r="B2121" s="6" t="s">
        <v>35</v>
      </c>
      <c r="C2121" s="5" t="s">
        <v>491</v>
      </c>
      <c r="I2121" s="245"/>
      <c r="J2121" s="245"/>
      <c r="K2121" s="245"/>
      <c r="L2121" s="245"/>
      <c r="M2121" s="245"/>
      <c r="N2121" s="245"/>
      <c r="O2121" s="245"/>
      <c r="P2121" s="245"/>
      <c r="Q2121" s="245"/>
      <c r="R2121" s="245"/>
      <c r="S2121" s="245"/>
      <c r="T2121" s="245"/>
      <c r="U2121" s="245"/>
      <c r="V2121" s="245"/>
    </row>
    <row r="2122" spans="1:22" x14ac:dyDescent="0.25">
      <c r="A2122" s="246" t="s">
        <v>4192</v>
      </c>
      <c r="B2122" s="246"/>
      <c r="C2122" s="246"/>
      <c r="D2122" s="247"/>
      <c r="E2122" s="247"/>
      <c r="F2122" s="246"/>
      <c r="I2122" s="12" t="s">
        <v>4193</v>
      </c>
      <c r="J2122" s="13">
        <v>613251</v>
      </c>
      <c r="K2122" s="12" t="s">
        <v>4193</v>
      </c>
      <c r="L2122" s="13">
        <v>673900</v>
      </c>
      <c r="M2122" s="12" t="s">
        <v>4193</v>
      </c>
      <c r="N2122" s="171">
        <v>673900</v>
      </c>
      <c r="O2122" s="12" t="s">
        <v>4193</v>
      </c>
      <c r="P2122" s="13">
        <v>952985.08</v>
      </c>
      <c r="Q2122" s="12" t="s">
        <v>4193</v>
      </c>
      <c r="R2122" s="13">
        <v>294124</v>
      </c>
      <c r="S2122" s="12" t="s">
        <v>4193</v>
      </c>
      <c r="T2122" s="13">
        <v>571524.37</v>
      </c>
      <c r="U2122" s="12" t="s">
        <v>4193</v>
      </c>
      <c r="V2122" s="13">
        <v>0</v>
      </c>
    </row>
    <row r="2123" spans="1:22" ht="15" customHeight="1" x14ac:dyDescent="0.25">
      <c r="A2123" s="1"/>
      <c r="B2123" s="4" t="s">
        <v>32</v>
      </c>
      <c r="C2123" s="8" t="s">
        <v>33</v>
      </c>
      <c r="I2123" s="245"/>
      <c r="J2123" s="245"/>
      <c r="K2123" s="245"/>
      <c r="L2123" s="245"/>
      <c r="M2123" s="245"/>
      <c r="N2123" s="245"/>
      <c r="O2123" s="245"/>
      <c r="P2123" s="245"/>
      <c r="Q2123" s="245"/>
      <c r="R2123" s="245"/>
      <c r="S2123" s="245"/>
      <c r="T2123" s="245"/>
      <c r="U2123" s="245"/>
      <c r="V2123" s="245"/>
    </row>
    <row r="2124" spans="1:22" ht="15" customHeight="1" x14ac:dyDescent="0.25">
      <c r="A2124" s="5" t="s">
        <v>4194</v>
      </c>
      <c r="B2124" s="6" t="s">
        <v>35</v>
      </c>
      <c r="C2124" s="5" t="s">
        <v>4195</v>
      </c>
      <c r="I2124" s="245"/>
      <c r="J2124" s="245"/>
      <c r="K2124" s="245"/>
      <c r="L2124" s="245"/>
      <c r="M2124" s="245"/>
      <c r="N2124" s="245"/>
      <c r="O2124" s="245"/>
      <c r="P2124" s="245"/>
      <c r="Q2124" s="245"/>
      <c r="R2124" s="245"/>
      <c r="S2124" s="245"/>
      <c r="T2124" s="245"/>
      <c r="U2124" s="245"/>
      <c r="V2124" s="245"/>
    </row>
    <row r="2125" spans="1:22" ht="15" customHeight="1" x14ac:dyDescent="0.25">
      <c r="A2125" s="5" t="s">
        <v>4196</v>
      </c>
      <c r="B2125" s="6" t="s">
        <v>35</v>
      </c>
      <c r="C2125" s="5" t="s">
        <v>4197</v>
      </c>
      <c r="I2125" s="245"/>
      <c r="J2125" s="245"/>
      <c r="K2125" s="245"/>
      <c r="L2125" s="245"/>
      <c r="M2125" s="245"/>
      <c r="N2125" s="245"/>
      <c r="O2125" s="245"/>
      <c r="P2125" s="245"/>
      <c r="Q2125" s="245"/>
      <c r="R2125" s="245"/>
      <c r="S2125" s="245"/>
      <c r="T2125" s="245"/>
      <c r="U2125" s="245"/>
      <c r="V2125" s="245"/>
    </row>
    <row r="2126" spans="1:22" ht="45" customHeight="1" x14ac:dyDescent="0.25">
      <c r="A2126" s="1"/>
      <c r="B2126" s="4" t="s">
        <v>68</v>
      </c>
      <c r="C2126" s="8" t="s">
        <v>69</v>
      </c>
      <c r="D2126" s="4" t="s">
        <v>70</v>
      </c>
      <c r="E2126" s="4" t="s">
        <v>71</v>
      </c>
      <c r="F2126" s="228" t="s">
        <v>72</v>
      </c>
      <c r="I2126" s="14" t="s">
        <v>73</v>
      </c>
      <c r="J2126" s="15" t="s">
        <v>28</v>
      </c>
      <c r="K2126" s="14" t="s">
        <v>73</v>
      </c>
      <c r="L2126" s="15" t="s">
        <v>28</v>
      </c>
      <c r="M2126" s="14" t="s">
        <v>73</v>
      </c>
      <c r="N2126" s="172" t="s">
        <v>28</v>
      </c>
      <c r="O2126" s="14" t="s">
        <v>73</v>
      </c>
      <c r="P2126" s="15" t="s">
        <v>28</v>
      </c>
      <c r="Q2126" s="14" t="s">
        <v>73</v>
      </c>
      <c r="R2126" s="15" t="s">
        <v>28</v>
      </c>
      <c r="S2126" s="14" t="s">
        <v>73</v>
      </c>
      <c r="T2126" s="15" t="s">
        <v>28</v>
      </c>
      <c r="U2126" s="14" t="s">
        <v>73</v>
      </c>
      <c r="V2126" s="15" t="s">
        <v>28</v>
      </c>
    </row>
    <row r="2127" spans="1:22" ht="15" customHeight="1" x14ac:dyDescent="0.25">
      <c r="A2127" s="5" t="s">
        <v>4198</v>
      </c>
      <c r="B2127" s="6" t="s">
        <v>4199</v>
      </c>
      <c r="C2127" s="5" t="s">
        <v>4200</v>
      </c>
      <c r="D2127" s="6"/>
      <c r="E2127" s="6" t="s">
        <v>4201</v>
      </c>
      <c r="F2127" s="229">
        <v>1980</v>
      </c>
      <c r="I2127" s="16">
        <v>0</v>
      </c>
      <c r="J2127" s="13">
        <v>0</v>
      </c>
      <c r="K2127" s="16">
        <v>95</v>
      </c>
      <c r="L2127" s="13">
        <v>188100</v>
      </c>
      <c r="M2127" s="16">
        <v>95</v>
      </c>
      <c r="N2127" s="171">
        <v>188100</v>
      </c>
      <c r="O2127" s="16">
        <v>38</v>
      </c>
      <c r="P2127" s="13">
        <v>75240</v>
      </c>
      <c r="Q2127" s="16">
        <v>41</v>
      </c>
      <c r="R2127" s="13">
        <v>81180</v>
      </c>
      <c r="S2127" s="16">
        <v>61.95</v>
      </c>
      <c r="T2127" s="13">
        <v>122661</v>
      </c>
      <c r="U2127" s="16">
        <v>0</v>
      </c>
      <c r="V2127" s="13">
        <v>0</v>
      </c>
    </row>
    <row r="2128" spans="1:22" ht="15" customHeight="1" x14ac:dyDescent="0.25">
      <c r="A2128" s="1"/>
      <c r="B2128" s="4" t="s">
        <v>32</v>
      </c>
      <c r="C2128" s="8" t="s">
        <v>33</v>
      </c>
      <c r="I2128" s="245"/>
      <c r="J2128" s="245"/>
      <c r="K2128" s="245"/>
      <c r="L2128" s="245"/>
      <c r="M2128" s="245"/>
      <c r="N2128" s="245"/>
      <c r="O2128" s="245"/>
      <c r="P2128" s="245"/>
      <c r="Q2128" s="245"/>
      <c r="R2128" s="245"/>
      <c r="S2128" s="245"/>
      <c r="T2128" s="245"/>
      <c r="U2128" s="245"/>
      <c r="V2128" s="245"/>
    </row>
    <row r="2129" spans="1:22" ht="15" customHeight="1" x14ac:dyDescent="0.25">
      <c r="A2129" s="5" t="s">
        <v>4202</v>
      </c>
      <c r="B2129" s="6" t="s">
        <v>35</v>
      </c>
      <c r="C2129" s="5" t="s">
        <v>4203</v>
      </c>
      <c r="I2129" s="245"/>
      <c r="J2129" s="245"/>
      <c r="K2129" s="245"/>
      <c r="L2129" s="245"/>
      <c r="M2129" s="245"/>
      <c r="N2129" s="245"/>
      <c r="O2129" s="245"/>
      <c r="P2129" s="245"/>
      <c r="Q2129" s="245"/>
      <c r="R2129" s="245"/>
      <c r="S2129" s="245"/>
      <c r="T2129" s="245"/>
      <c r="U2129" s="245"/>
      <c r="V2129" s="245"/>
    </row>
    <row r="2130" spans="1:22" ht="15" customHeight="1" x14ac:dyDescent="0.25">
      <c r="A2130" s="5" t="s">
        <v>4204</v>
      </c>
      <c r="B2130" s="6" t="s">
        <v>35</v>
      </c>
      <c r="C2130" s="5" t="s">
        <v>4205</v>
      </c>
      <c r="I2130" s="245"/>
      <c r="J2130" s="245"/>
      <c r="K2130" s="245"/>
      <c r="L2130" s="245"/>
      <c r="M2130" s="245"/>
      <c r="N2130" s="245"/>
      <c r="O2130" s="245"/>
      <c r="P2130" s="245"/>
      <c r="Q2130" s="245"/>
      <c r="R2130" s="245"/>
      <c r="S2130" s="245"/>
      <c r="T2130" s="245"/>
      <c r="U2130" s="245"/>
      <c r="V2130" s="245"/>
    </row>
    <row r="2131" spans="1:22" ht="45" customHeight="1" x14ac:dyDescent="0.25">
      <c r="A2131" s="1"/>
      <c r="B2131" s="4" t="s">
        <v>68</v>
      </c>
      <c r="C2131" s="8" t="s">
        <v>69</v>
      </c>
      <c r="D2131" s="4" t="s">
        <v>70</v>
      </c>
      <c r="E2131" s="4" t="s">
        <v>71</v>
      </c>
      <c r="F2131" s="228" t="s">
        <v>72</v>
      </c>
      <c r="I2131" s="14" t="s">
        <v>73</v>
      </c>
      <c r="J2131" s="15" t="s">
        <v>28</v>
      </c>
      <c r="K2131" s="14" t="s">
        <v>73</v>
      </c>
      <c r="L2131" s="15" t="s">
        <v>28</v>
      </c>
      <c r="M2131" s="14" t="s">
        <v>73</v>
      </c>
      <c r="N2131" s="172" t="s">
        <v>28</v>
      </c>
      <c r="O2131" s="14" t="s">
        <v>73</v>
      </c>
      <c r="P2131" s="15" t="s">
        <v>28</v>
      </c>
      <c r="Q2131" s="14" t="s">
        <v>73</v>
      </c>
      <c r="R2131" s="15" t="s">
        <v>28</v>
      </c>
      <c r="S2131" s="14" t="s">
        <v>73</v>
      </c>
      <c r="T2131" s="15" t="s">
        <v>28</v>
      </c>
      <c r="U2131" s="14" t="s">
        <v>73</v>
      </c>
      <c r="V2131" s="15" t="s">
        <v>28</v>
      </c>
    </row>
    <row r="2132" spans="1:22" ht="15" customHeight="1" x14ac:dyDescent="0.25">
      <c r="A2132" s="5" t="s">
        <v>4206</v>
      </c>
      <c r="B2132" s="6" t="s">
        <v>4207</v>
      </c>
      <c r="C2132" s="5" t="s">
        <v>4208</v>
      </c>
      <c r="D2132" s="6"/>
      <c r="E2132" s="6" t="s">
        <v>707</v>
      </c>
      <c r="F2132" s="229">
        <v>195</v>
      </c>
      <c r="I2132" s="16">
        <v>0</v>
      </c>
      <c r="J2132" s="13">
        <v>0</v>
      </c>
      <c r="K2132" s="16">
        <v>25</v>
      </c>
      <c r="L2132" s="13">
        <v>4875</v>
      </c>
      <c r="M2132" s="16">
        <v>25</v>
      </c>
      <c r="N2132" s="171">
        <v>4875</v>
      </c>
      <c r="O2132" s="16">
        <v>55</v>
      </c>
      <c r="P2132" s="13">
        <v>10725</v>
      </c>
      <c r="Q2132" s="16">
        <v>53</v>
      </c>
      <c r="R2132" s="13">
        <v>10335</v>
      </c>
      <c r="S2132" s="16">
        <v>108.41</v>
      </c>
      <c r="T2132" s="13">
        <v>21139.95</v>
      </c>
      <c r="U2132" s="16">
        <v>0</v>
      </c>
      <c r="V2132" s="13">
        <v>0</v>
      </c>
    </row>
    <row r="2133" spans="1:22" ht="15" customHeight="1" x14ac:dyDescent="0.25">
      <c r="A2133" s="5" t="s">
        <v>4209</v>
      </c>
      <c r="B2133" s="6" t="s">
        <v>4210</v>
      </c>
      <c r="C2133" s="5" t="s">
        <v>4211</v>
      </c>
      <c r="D2133" s="6"/>
      <c r="E2133" s="6" t="s">
        <v>707</v>
      </c>
      <c r="F2133" s="229">
        <v>120</v>
      </c>
      <c r="I2133" s="16">
        <v>0</v>
      </c>
      <c r="J2133" s="13">
        <v>0</v>
      </c>
      <c r="K2133" s="16">
        <v>45</v>
      </c>
      <c r="L2133" s="13">
        <v>5400</v>
      </c>
      <c r="M2133" s="16">
        <v>45</v>
      </c>
      <c r="N2133" s="171">
        <v>5400</v>
      </c>
      <c r="O2133" s="16">
        <v>55</v>
      </c>
      <c r="P2133" s="13">
        <v>6600</v>
      </c>
      <c r="Q2133" s="16">
        <v>100</v>
      </c>
      <c r="R2133" s="13">
        <v>12000</v>
      </c>
      <c r="S2133" s="16">
        <v>108.41</v>
      </c>
      <c r="T2133" s="13">
        <v>13009.2</v>
      </c>
      <c r="U2133" s="16">
        <v>0</v>
      </c>
      <c r="V2133" s="13">
        <v>0</v>
      </c>
    </row>
    <row r="2134" spans="1:22" ht="15" customHeight="1" x14ac:dyDescent="0.25">
      <c r="A2134" s="5" t="s">
        <v>4212</v>
      </c>
      <c r="B2134" s="6" t="s">
        <v>4213</v>
      </c>
      <c r="C2134" s="5" t="s">
        <v>4214</v>
      </c>
      <c r="D2134" s="6"/>
      <c r="E2134" s="6" t="s">
        <v>447</v>
      </c>
      <c r="F2134" s="229">
        <v>1</v>
      </c>
      <c r="I2134" s="16">
        <v>0</v>
      </c>
      <c r="J2134" s="13">
        <v>0</v>
      </c>
      <c r="K2134" s="16">
        <v>9000</v>
      </c>
      <c r="L2134" s="13">
        <v>9000</v>
      </c>
      <c r="M2134" s="16">
        <v>9000</v>
      </c>
      <c r="N2134" s="171">
        <v>9000</v>
      </c>
      <c r="O2134" s="16">
        <v>18000</v>
      </c>
      <c r="P2134" s="13">
        <v>18000</v>
      </c>
      <c r="Q2134" s="16">
        <v>4235</v>
      </c>
      <c r="R2134" s="13">
        <v>4235</v>
      </c>
      <c r="S2134" s="16">
        <v>37169.32</v>
      </c>
      <c r="T2134" s="13">
        <v>37169.32</v>
      </c>
      <c r="U2134" s="16">
        <v>0</v>
      </c>
      <c r="V2134" s="13">
        <v>0</v>
      </c>
    </row>
    <row r="2135" spans="1:22" ht="15" customHeight="1" x14ac:dyDescent="0.25">
      <c r="A2135" s="1"/>
      <c r="B2135" s="4" t="s">
        <v>32</v>
      </c>
      <c r="C2135" s="8" t="s">
        <v>33</v>
      </c>
      <c r="I2135" s="245"/>
      <c r="J2135" s="245"/>
      <c r="K2135" s="245"/>
      <c r="L2135" s="245"/>
      <c r="M2135" s="245"/>
      <c r="N2135" s="245"/>
      <c r="O2135" s="245"/>
      <c r="P2135" s="245"/>
      <c r="Q2135" s="245"/>
      <c r="R2135" s="245"/>
      <c r="S2135" s="245"/>
      <c r="T2135" s="245"/>
      <c r="U2135" s="245"/>
      <c r="V2135" s="245"/>
    </row>
    <row r="2136" spans="1:22" ht="15" customHeight="1" x14ac:dyDescent="0.25">
      <c r="A2136" s="5" t="s">
        <v>4215</v>
      </c>
      <c r="B2136" s="6" t="s">
        <v>35</v>
      </c>
      <c r="C2136" s="5" t="s">
        <v>4216</v>
      </c>
      <c r="I2136" s="245"/>
      <c r="J2136" s="245"/>
      <c r="K2136" s="245"/>
      <c r="L2136" s="245"/>
      <c r="M2136" s="245"/>
      <c r="N2136" s="245"/>
      <c r="O2136" s="245"/>
      <c r="P2136" s="245"/>
      <c r="Q2136" s="245"/>
      <c r="R2136" s="245"/>
      <c r="S2136" s="245"/>
      <c r="T2136" s="245"/>
      <c r="U2136" s="245"/>
      <c r="V2136" s="245"/>
    </row>
    <row r="2137" spans="1:22" ht="15" customHeight="1" x14ac:dyDescent="0.25">
      <c r="A2137" s="5" t="s">
        <v>4217</v>
      </c>
      <c r="B2137" s="6" t="s">
        <v>35</v>
      </c>
      <c r="C2137" s="5" t="s">
        <v>4218</v>
      </c>
      <c r="I2137" s="245"/>
      <c r="J2137" s="245"/>
      <c r="K2137" s="245"/>
      <c r="L2137" s="245"/>
      <c r="M2137" s="245"/>
      <c r="N2137" s="245"/>
      <c r="O2137" s="245"/>
      <c r="P2137" s="245"/>
      <c r="Q2137" s="245"/>
      <c r="R2137" s="245"/>
      <c r="S2137" s="245"/>
      <c r="T2137" s="245"/>
      <c r="U2137" s="245"/>
      <c r="V2137" s="245"/>
    </row>
    <row r="2138" spans="1:22" ht="45" customHeight="1" x14ac:dyDescent="0.25">
      <c r="A2138" s="1"/>
      <c r="B2138" s="4" t="s">
        <v>68</v>
      </c>
      <c r="C2138" s="8" t="s">
        <v>69</v>
      </c>
      <c r="D2138" s="4" t="s">
        <v>70</v>
      </c>
      <c r="E2138" s="4" t="s">
        <v>71</v>
      </c>
      <c r="F2138" s="228" t="s">
        <v>72</v>
      </c>
      <c r="I2138" s="14" t="s">
        <v>73</v>
      </c>
      <c r="J2138" s="15" t="s">
        <v>28</v>
      </c>
      <c r="K2138" s="14" t="s">
        <v>73</v>
      </c>
      <c r="L2138" s="15" t="s">
        <v>28</v>
      </c>
      <c r="M2138" s="14" t="s">
        <v>73</v>
      </c>
      <c r="N2138" s="172" t="s">
        <v>28</v>
      </c>
      <c r="O2138" s="14" t="s">
        <v>73</v>
      </c>
      <c r="P2138" s="15" t="s">
        <v>28</v>
      </c>
      <c r="Q2138" s="14" t="s">
        <v>73</v>
      </c>
      <c r="R2138" s="15" t="s">
        <v>28</v>
      </c>
      <c r="S2138" s="14" t="s">
        <v>73</v>
      </c>
      <c r="T2138" s="15" t="s">
        <v>28</v>
      </c>
      <c r="U2138" s="14" t="s">
        <v>73</v>
      </c>
      <c r="V2138" s="15" t="s">
        <v>28</v>
      </c>
    </row>
    <row r="2139" spans="1:22" ht="15" customHeight="1" x14ac:dyDescent="0.25">
      <c r="A2139" s="5" t="s">
        <v>4219</v>
      </c>
      <c r="B2139" s="6" t="s">
        <v>4220</v>
      </c>
      <c r="C2139" s="5" t="s">
        <v>4221</v>
      </c>
      <c r="D2139" s="6"/>
      <c r="E2139" s="6" t="s">
        <v>504</v>
      </c>
      <c r="F2139" s="229">
        <v>24</v>
      </c>
      <c r="I2139" s="16">
        <v>0</v>
      </c>
      <c r="J2139" s="13">
        <v>0</v>
      </c>
      <c r="K2139" s="16">
        <v>180</v>
      </c>
      <c r="L2139" s="13">
        <v>4320</v>
      </c>
      <c r="M2139" s="16">
        <v>180</v>
      </c>
      <c r="N2139" s="171">
        <v>4320</v>
      </c>
      <c r="O2139" s="16">
        <v>130</v>
      </c>
      <c r="P2139" s="13">
        <v>3120</v>
      </c>
      <c r="Q2139" s="16">
        <v>588</v>
      </c>
      <c r="R2139" s="13">
        <v>14112</v>
      </c>
      <c r="S2139" s="16">
        <v>464.62</v>
      </c>
      <c r="T2139" s="13">
        <v>11150.88</v>
      </c>
      <c r="U2139" s="16">
        <v>0</v>
      </c>
      <c r="V2139" s="13">
        <v>0</v>
      </c>
    </row>
    <row r="2140" spans="1:22" ht="15" customHeight="1" x14ac:dyDescent="0.25">
      <c r="A2140" s="5" t="s">
        <v>4222</v>
      </c>
      <c r="B2140" s="6" t="s">
        <v>4223</v>
      </c>
      <c r="C2140" s="5" t="s">
        <v>4224</v>
      </c>
      <c r="D2140" s="6"/>
      <c r="E2140" s="6" t="s">
        <v>504</v>
      </c>
      <c r="F2140" s="229">
        <v>15</v>
      </c>
      <c r="I2140" s="16">
        <v>0</v>
      </c>
      <c r="J2140" s="13">
        <v>0</v>
      </c>
      <c r="K2140" s="16">
        <v>175</v>
      </c>
      <c r="L2140" s="13">
        <v>2625</v>
      </c>
      <c r="M2140" s="16">
        <v>175</v>
      </c>
      <c r="N2140" s="171">
        <v>2625</v>
      </c>
      <c r="O2140" s="16">
        <v>130</v>
      </c>
      <c r="P2140" s="13">
        <v>1950</v>
      </c>
      <c r="Q2140" s="16">
        <v>529</v>
      </c>
      <c r="R2140" s="13">
        <v>7935</v>
      </c>
      <c r="S2140" s="16">
        <v>284.95999999999998</v>
      </c>
      <c r="T2140" s="13">
        <v>4274.3999999999996</v>
      </c>
      <c r="U2140" s="16">
        <v>0</v>
      </c>
      <c r="V2140" s="13">
        <v>0</v>
      </c>
    </row>
    <row r="2141" spans="1:22" ht="15" customHeight="1" x14ac:dyDescent="0.25">
      <c r="A2141" s="5" t="s">
        <v>4225</v>
      </c>
      <c r="B2141" s="6" t="s">
        <v>4226</v>
      </c>
      <c r="C2141" s="5" t="s">
        <v>4227</v>
      </c>
      <c r="D2141" s="6"/>
      <c r="E2141" s="6" t="s">
        <v>504</v>
      </c>
      <c r="F2141" s="229">
        <v>6</v>
      </c>
      <c r="I2141" s="16">
        <v>0</v>
      </c>
      <c r="J2141" s="13">
        <v>0</v>
      </c>
      <c r="K2141" s="16">
        <v>95</v>
      </c>
      <c r="L2141" s="13">
        <v>570</v>
      </c>
      <c r="M2141" s="16">
        <v>95</v>
      </c>
      <c r="N2141" s="171">
        <v>570</v>
      </c>
      <c r="O2141" s="16">
        <v>210</v>
      </c>
      <c r="P2141" s="13">
        <v>1260</v>
      </c>
      <c r="Q2141" s="16">
        <v>588</v>
      </c>
      <c r="R2141" s="13">
        <v>3528</v>
      </c>
      <c r="S2141" s="16">
        <v>227.15</v>
      </c>
      <c r="T2141" s="13">
        <v>1362.9</v>
      </c>
      <c r="U2141" s="16">
        <v>0</v>
      </c>
      <c r="V2141" s="13">
        <v>0</v>
      </c>
    </row>
    <row r="2142" spans="1:22" ht="15" customHeight="1" x14ac:dyDescent="0.25">
      <c r="A2142" s="5" t="s">
        <v>4228</v>
      </c>
      <c r="B2142" s="6" t="s">
        <v>4229</v>
      </c>
      <c r="C2142" s="5" t="s">
        <v>4230</v>
      </c>
      <c r="D2142" s="6"/>
      <c r="E2142" s="6" t="s">
        <v>504</v>
      </c>
      <c r="F2142" s="229">
        <v>6</v>
      </c>
      <c r="I2142" s="16">
        <v>0</v>
      </c>
      <c r="J2142" s="13">
        <v>0</v>
      </c>
      <c r="K2142" s="16">
        <v>90</v>
      </c>
      <c r="L2142" s="13">
        <v>540</v>
      </c>
      <c r="M2142" s="16">
        <v>90</v>
      </c>
      <c r="N2142" s="171">
        <v>540</v>
      </c>
      <c r="O2142" s="16">
        <v>210</v>
      </c>
      <c r="P2142" s="13">
        <v>1260</v>
      </c>
      <c r="Q2142" s="16">
        <v>471</v>
      </c>
      <c r="R2142" s="13">
        <v>2826</v>
      </c>
      <c r="S2142" s="16">
        <v>185.85</v>
      </c>
      <c r="T2142" s="13">
        <v>1115.0999999999999</v>
      </c>
      <c r="U2142" s="16">
        <v>0</v>
      </c>
      <c r="V2142" s="13">
        <v>0</v>
      </c>
    </row>
    <row r="2143" spans="1:22" ht="15" customHeight="1" x14ac:dyDescent="0.25">
      <c r="A2143" s="5" t="s">
        <v>4231</v>
      </c>
      <c r="B2143" s="6" t="s">
        <v>4232</v>
      </c>
      <c r="C2143" s="5" t="s">
        <v>4233</v>
      </c>
      <c r="D2143" s="6"/>
      <c r="E2143" s="6" t="s">
        <v>504</v>
      </c>
      <c r="F2143" s="229">
        <v>21</v>
      </c>
      <c r="I2143" s="16">
        <v>0</v>
      </c>
      <c r="J2143" s="13">
        <v>0</v>
      </c>
      <c r="K2143" s="16">
        <v>80</v>
      </c>
      <c r="L2143" s="13">
        <v>1680</v>
      </c>
      <c r="M2143" s="16">
        <v>80</v>
      </c>
      <c r="N2143" s="171">
        <v>1680</v>
      </c>
      <c r="O2143" s="16">
        <v>130</v>
      </c>
      <c r="P2143" s="13">
        <v>2730</v>
      </c>
      <c r="Q2143" s="16">
        <v>353</v>
      </c>
      <c r="R2143" s="13">
        <v>7413</v>
      </c>
      <c r="S2143" s="16">
        <v>139.38</v>
      </c>
      <c r="T2143" s="13">
        <v>2926.98</v>
      </c>
      <c r="U2143" s="16">
        <v>0</v>
      </c>
      <c r="V2143" s="13">
        <v>0</v>
      </c>
    </row>
    <row r="2144" spans="1:22" ht="15" customHeight="1" x14ac:dyDescent="0.25">
      <c r="A2144" s="1"/>
      <c r="B2144" s="4" t="s">
        <v>32</v>
      </c>
      <c r="C2144" s="8" t="s">
        <v>33</v>
      </c>
      <c r="I2144" s="245"/>
      <c r="J2144" s="245"/>
      <c r="K2144" s="245"/>
      <c r="L2144" s="245"/>
      <c r="M2144" s="245"/>
      <c r="N2144" s="245"/>
      <c r="O2144" s="245"/>
      <c r="P2144" s="245"/>
      <c r="Q2144" s="245"/>
      <c r="R2144" s="245"/>
      <c r="S2144" s="245"/>
      <c r="T2144" s="245"/>
      <c r="U2144" s="245"/>
      <c r="V2144" s="245"/>
    </row>
    <row r="2145" spans="1:22" ht="15" customHeight="1" x14ac:dyDescent="0.25">
      <c r="A2145" s="5" t="s">
        <v>4234</v>
      </c>
      <c r="B2145" s="6" t="s">
        <v>35</v>
      </c>
      <c r="C2145" s="5" t="s">
        <v>4235</v>
      </c>
      <c r="I2145" s="245"/>
      <c r="J2145" s="245"/>
      <c r="K2145" s="245"/>
      <c r="L2145" s="245"/>
      <c r="M2145" s="245"/>
      <c r="N2145" s="245"/>
      <c r="O2145" s="245"/>
      <c r="P2145" s="245"/>
      <c r="Q2145" s="245"/>
      <c r="R2145" s="245"/>
      <c r="S2145" s="245"/>
      <c r="T2145" s="245"/>
      <c r="U2145" s="245"/>
      <c r="V2145" s="245"/>
    </row>
    <row r="2146" spans="1:22" ht="45" customHeight="1" x14ac:dyDescent="0.25">
      <c r="A2146" s="1"/>
      <c r="B2146" s="4" t="s">
        <v>68</v>
      </c>
      <c r="C2146" s="8" t="s">
        <v>69</v>
      </c>
      <c r="D2146" s="4" t="s">
        <v>70</v>
      </c>
      <c r="E2146" s="4" t="s">
        <v>71</v>
      </c>
      <c r="F2146" s="228" t="s">
        <v>72</v>
      </c>
      <c r="I2146" s="14" t="s">
        <v>73</v>
      </c>
      <c r="J2146" s="15" t="s">
        <v>28</v>
      </c>
      <c r="K2146" s="14" t="s">
        <v>73</v>
      </c>
      <c r="L2146" s="15" t="s">
        <v>28</v>
      </c>
      <c r="M2146" s="14" t="s">
        <v>73</v>
      </c>
      <c r="N2146" s="172" t="s">
        <v>28</v>
      </c>
      <c r="O2146" s="14" t="s">
        <v>73</v>
      </c>
      <c r="P2146" s="15" t="s">
        <v>28</v>
      </c>
      <c r="Q2146" s="14" t="s">
        <v>73</v>
      </c>
      <c r="R2146" s="15" t="s">
        <v>28</v>
      </c>
      <c r="S2146" s="14" t="s">
        <v>73</v>
      </c>
      <c r="T2146" s="15" t="s">
        <v>28</v>
      </c>
      <c r="U2146" s="14" t="s">
        <v>73</v>
      </c>
      <c r="V2146" s="15" t="s">
        <v>28</v>
      </c>
    </row>
    <row r="2147" spans="1:22" ht="15" customHeight="1" x14ac:dyDescent="0.25">
      <c r="A2147" s="5" t="s">
        <v>4236</v>
      </c>
      <c r="B2147" s="6" t="s">
        <v>1208</v>
      </c>
      <c r="C2147" s="5" t="s">
        <v>4237</v>
      </c>
      <c r="D2147" s="6"/>
      <c r="E2147" s="6" t="s">
        <v>4238</v>
      </c>
      <c r="F2147" s="229">
        <v>1</v>
      </c>
      <c r="I2147" s="16">
        <v>0</v>
      </c>
      <c r="J2147" s="13">
        <v>0</v>
      </c>
      <c r="K2147" s="16">
        <v>15000</v>
      </c>
      <c r="L2147" s="13">
        <v>15000</v>
      </c>
      <c r="M2147" s="16">
        <v>15000</v>
      </c>
      <c r="N2147" s="171">
        <v>15000</v>
      </c>
      <c r="O2147" s="16">
        <v>15000</v>
      </c>
      <c r="P2147" s="13">
        <v>15000</v>
      </c>
      <c r="Q2147" s="16">
        <v>0</v>
      </c>
      <c r="R2147" s="13">
        <v>0</v>
      </c>
      <c r="S2147" s="16">
        <v>7743.61</v>
      </c>
      <c r="T2147" s="13">
        <v>7743.61</v>
      </c>
      <c r="U2147" s="16">
        <v>0</v>
      </c>
      <c r="V2147" s="13">
        <v>0</v>
      </c>
    </row>
    <row r="2148" spans="1:22" ht="15" customHeight="1" x14ac:dyDescent="0.25">
      <c r="A2148" s="5" t="s">
        <v>4239</v>
      </c>
      <c r="B2148" s="6" t="s">
        <v>1211</v>
      </c>
      <c r="C2148" s="5" t="s">
        <v>4240</v>
      </c>
      <c r="D2148" s="6"/>
      <c r="E2148" s="6" t="s">
        <v>4238</v>
      </c>
      <c r="F2148" s="229">
        <v>1</v>
      </c>
      <c r="I2148" s="16">
        <v>0</v>
      </c>
      <c r="J2148" s="13">
        <v>0</v>
      </c>
      <c r="K2148" s="16">
        <v>30000</v>
      </c>
      <c r="L2148" s="13">
        <v>30000</v>
      </c>
      <c r="M2148" s="16">
        <v>30000</v>
      </c>
      <c r="N2148" s="171">
        <v>30000</v>
      </c>
      <c r="O2148" s="16">
        <v>15000</v>
      </c>
      <c r="P2148" s="13">
        <v>15000</v>
      </c>
      <c r="Q2148" s="16">
        <v>0</v>
      </c>
      <c r="R2148" s="13">
        <v>0</v>
      </c>
      <c r="S2148" s="16">
        <v>12389.77</v>
      </c>
      <c r="T2148" s="13">
        <v>12389.77</v>
      </c>
      <c r="U2148" s="16">
        <v>0</v>
      </c>
      <c r="V2148" s="13">
        <v>0</v>
      </c>
    </row>
    <row r="2149" spans="1:22" ht="15" customHeight="1" x14ac:dyDescent="0.25">
      <c r="A2149" s="1"/>
      <c r="B2149" s="4" t="s">
        <v>32</v>
      </c>
      <c r="C2149" s="8" t="s">
        <v>33</v>
      </c>
      <c r="I2149" s="245"/>
      <c r="J2149" s="245"/>
      <c r="K2149" s="245"/>
      <c r="L2149" s="245"/>
      <c r="M2149" s="245"/>
      <c r="N2149" s="245"/>
      <c r="O2149" s="245"/>
      <c r="P2149" s="245"/>
      <c r="Q2149" s="245"/>
      <c r="R2149" s="245"/>
      <c r="S2149" s="245"/>
      <c r="T2149" s="245"/>
      <c r="U2149" s="245"/>
      <c r="V2149" s="245"/>
    </row>
    <row r="2150" spans="1:22" ht="15" customHeight="1" x14ac:dyDescent="0.25">
      <c r="A2150" s="5" t="s">
        <v>4241</v>
      </c>
      <c r="B2150" s="6" t="s">
        <v>35</v>
      </c>
      <c r="C2150" s="5" t="s">
        <v>4242</v>
      </c>
      <c r="I2150" s="245"/>
      <c r="J2150" s="245"/>
      <c r="K2150" s="245"/>
      <c r="L2150" s="245"/>
      <c r="M2150" s="245"/>
      <c r="N2150" s="245"/>
      <c r="O2150" s="245"/>
      <c r="P2150" s="245"/>
      <c r="Q2150" s="245"/>
      <c r="R2150" s="245"/>
      <c r="S2150" s="245"/>
      <c r="T2150" s="245"/>
      <c r="U2150" s="245"/>
      <c r="V2150" s="245"/>
    </row>
    <row r="2151" spans="1:22" ht="15" customHeight="1" x14ac:dyDescent="0.25">
      <c r="A2151" s="5" t="s">
        <v>4243</v>
      </c>
      <c r="B2151" s="6" t="s">
        <v>35</v>
      </c>
      <c r="C2151" s="5" t="s">
        <v>4244</v>
      </c>
      <c r="I2151" s="245"/>
      <c r="J2151" s="245"/>
      <c r="K2151" s="245"/>
      <c r="L2151" s="245"/>
      <c r="M2151" s="245"/>
      <c r="N2151" s="245"/>
      <c r="O2151" s="245"/>
      <c r="P2151" s="245"/>
      <c r="Q2151" s="245"/>
      <c r="R2151" s="245"/>
      <c r="S2151" s="245"/>
      <c r="T2151" s="245"/>
      <c r="U2151" s="245"/>
      <c r="V2151" s="245"/>
    </row>
    <row r="2152" spans="1:22" ht="15" customHeight="1" x14ac:dyDescent="0.25">
      <c r="A2152" s="5" t="s">
        <v>4245</v>
      </c>
      <c r="B2152" s="6" t="s">
        <v>35</v>
      </c>
      <c r="C2152" s="5" t="s">
        <v>4246</v>
      </c>
      <c r="I2152" s="245"/>
      <c r="J2152" s="245"/>
      <c r="K2152" s="245"/>
      <c r="L2152" s="245"/>
      <c r="M2152" s="245"/>
      <c r="N2152" s="245"/>
      <c r="O2152" s="245"/>
      <c r="P2152" s="245"/>
      <c r="Q2152" s="245"/>
      <c r="R2152" s="245"/>
      <c r="S2152" s="245"/>
      <c r="T2152" s="245"/>
      <c r="U2152" s="245"/>
      <c r="V2152" s="245"/>
    </row>
    <row r="2153" spans="1:22" ht="45" customHeight="1" x14ac:dyDescent="0.25">
      <c r="A2153" s="1"/>
      <c r="B2153" s="4" t="s">
        <v>68</v>
      </c>
      <c r="C2153" s="8" t="s">
        <v>69</v>
      </c>
      <c r="D2153" s="4" t="s">
        <v>70</v>
      </c>
      <c r="E2153" s="4" t="s">
        <v>71</v>
      </c>
      <c r="F2153" s="228" t="s">
        <v>72</v>
      </c>
      <c r="I2153" s="14" t="s">
        <v>73</v>
      </c>
      <c r="J2153" s="15" t="s">
        <v>28</v>
      </c>
      <c r="K2153" s="14" t="s">
        <v>73</v>
      </c>
      <c r="L2153" s="15" t="s">
        <v>28</v>
      </c>
      <c r="M2153" s="14" t="s">
        <v>73</v>
      </c>
      <c r="N2153" s="172" t="s">
        <v>28</v>
      </c>
      <c r="O2153" s="14" t="s">
        <v>73</v>
      </c>
      <c r="P2153" s="15" t="s">
        <v>28</v>
      </c>
      <c r="Q2153" s="14" t="s">
        <v>73</v>
      </c>
      <c r="R2153" s="15" t="s">
        <v>28</v>
      </c>
      <c r="S2153" s="14" t="s">
        <v>73</v>
      </c>
      <c r="T2153" s="15" t="s">
        <v>28</v>
      </c>
      <c r="U2153" s="14" t="s">
        <v>73</v>
      </c>
      <c r="V2153" s="15" t="s">
        <v>28</v>
      </c>
    </row>
    <row r="2154" spans="1:22" ht="15" customHeight="1" x14ac:dyDescent="0.25">
      <c r="A2154" s="5" t="s">
        <v>4247</v>
      </c>
      <c r="B2154" s="6" t="s">
        <v>1213</v>
      </c>
      <c r="C2154" s="5" t="s">
        <v>4248</v>
      </c>
      <c r="D2154" s="6"/>
      <c r="E2154" s="6" t="s">
        <v>504</v>
      </c>
      <c r="F2154" s="229">
        <v>3</v>
      </c>
      <c r="I2154" s="16">
        <v>0</v>
      </c>
      <c r="J2154" s="13">
        <v>0</v>
      </c>
      <c r="K2154" s="16">
        <v>5000</v>
      </c>
      <c r="L2154" s="13">
        <v>15000</v>
      </c>
      <c r="M2154" s="16">
        <v>5000</v>
      </c>
      <c r="N2154" s="171">
        <v>15000</v>
      </c>
      <c r="O2154" s="16">
        <v>25716.67</v>
      </c>
      <c r="P2154" s="13">
        <v>77150.009999999995</v>
      </c>
      <c r="Q2154" s="16">
        <v>4706</v>
      </c>
      <c r="R2154" s="13">
        <v>14118</v>
      </c>
      <c r="S2154" s="16">
        <v>18259.43</v>
      </c>
      <c r="T2154" s="13">
        <v>54778.29</v>
      </c>
      <c r="U2154" s="16">
        <v>0</v>
      </c>
      <c r="V2154" s="13">
        <v>0</v>
      </c>
    </row>
    <row r="2155" spans="1:22" ht="15" customHeight="1" x14ac:dyDescent="0.25">
      <c r="A2155" s="5" t="s">
        <v>4249</v>
      </c>
      <c r="B2155" s="6" t="s">
        <v>1215</v>
      </c>
      <c r="C2155" s="5" t="s">
        <v>4250</v>
      </c>
      <c r="D2155" s="6"/>
      <c r="E2155" s="6" t="s">
        <v>504</v>
      </c>
      <c r="F2155" s="229">
        <v>3</v>
      </c>
      <c r="I2155" s="16">
        <v>0</v>
      </c>
      <c r="J2155" s="13">
        <v>0</v>
      </c>
      <c r="K2155" s="16">
        <v>6000</v>
      </c>
      <c r="L2155" s="13">
        <v>18000</v>
      </c>
      <c r="M2155" s="16">
        <v>6000</v>
      </c>
      <c r="N2155" s="171">
        <v>18000</v>
      </c>
      <c r="O2155" s="16">
        <v>25716.67</v>
      </c>
      <c r="P2155" s="13">
        <v>77150.009999999995</v>
      </c>
      <c r="Q2155" s="16">
        <v>4706</v>
      </c>
      <c r="R2155" s="13">
        <v>14118</v>
      </c>
      <c r="S2155" s="16">
        <v>18259.43</v>
      </c>
      <c r="T2155" s="13">
        <v>54778.29</v>
      </c>
      <c r="U2155" s="16">
        <v>0</v>
      </c>
      <c r="V2155" s="13">
        <v>0</v>
      </c>
    </row>
    <row r="2156" spans="1:22" ht="15" customHeight="1" x14ac:dyDescent="0.25">
      <c r="A2156" s="5" t="s">
        <v>4251</v>
      </c>
      <c r="B2156" s="6" t="s">
        <v>1218</v>
      </c>
      <c r="C2156" s="5" t="s">
        <v>4252</v>
      </c>
      <c r="D2156" s="6"/>
      <c r="E2156" s="6" t="s">
        <v>504</v>
      </c>
      <c r="F2156" s="229">
        <v>9</v>
      </c>
      <c r="I2156" s="16">
        <v>0</v>
      </c>
      <c r="J2156" s="13">
        <v>0</v>
      </c>
      <c r="K2156" s="16">
        <v>10000</v>
      </c>
      <c r="L2156" s="13">
        <v>90000</v>
      </c>
      <c r="M2156" s="16">
        <v>10000</v>
      </c>
      <c r="N2156" s="171">
        <v>90000</v>
      </c>
      <c r="O2156" s="16">
        <v>25716.67</v>
      </c>
      <c r="P2156" s="13">
        <v>231450.03</v>
      </c>
      <c r="Q2156" s="16">
        <v>7059</v>
      </c>
      <c r="R2156" s="13">
        <v>63531</v>
      </c>
      <c r="S2156" s="16">
        <v>18259.43</v>
      </c>
      <c r="T2156" s="13">
        <v>164334.87</v>
      </c>
      <c r="U2156" s="16">
        <v>0</v>
      </c>
      <c r="V2156" s="13">
        <v>0</v>
      </c>
    </row>
    <row r="2157" spans="1:22" ht="15" customHeight="1" x14ac:dyDescent="0.25">
      <c r="A2157" s="1"/>
      <c r="B2157" s="4" t="s">
        <v>32</v>
      </c>
      <c r="C2157" s="8" t="s">
        <v>33</v>
      </c>
      <c r="I2157" s="245"/>
      <c r="J2157" s="245"/>
      <c r="K2157" s="245"/>
      <c r="L2157" s="245"/>
      <c r="M2157" s="245"/>
      <c r="N2157" s="245"/>
      <c r="O2157" s="245"/>
      <c r="P2157" s="245"/>
      <c r="Q2157" s="245"/>
      <c r="R2157" s="245"/>
      <c r="S2157" s="245"/>
      <c r="T2157" s="245"/>
      <c r="U2157" s="245"/>
      <c r="V2157" s="245"/>
    </row>
    <row r="2158" spans="1:22" ht="15" customHeight="1" x14ac:dyDescent="0.25">
      <c r="A2158" s="5" t="s">
        <v>4253</v>
      </c>
      <c r="B2158" s="6" t="s">
        <v>35</v>
      </c>
      <c r="C2158" s="5" t="s">
        <v>4254</v>
      </c>
      <c r="I2158" s="245"/>
      <c r="J2158" s="245"/>
      <c r="K2158" s="245"/>
      <c r="L2158" s="245"/>
      <c r="M2158" s="245"/>
      <c r="N2158" s="245"/>
      <c r="O2158" s="245"/>
      <c r="P2158" s="245"/>
      <c r="Q2158" s="245"/>
      <c r="R2158" s="245"/>
      <c r="S2158" s="245"/>
      <c r="T2158" s="245"/>
      <c r="U2158" s="245"/>
      <c r="V2158" s="245"/>
    </row>
    <row r="2159" spans="1:22" ht="45" customHeight="1" x14ac:dyDescent="0.25">
      <c r="A2159" s="1"/>
      <c r="B2159" s="4" t="s">
        <v>68</v>
      </c>
      <c r="C2159" s="8" t="s">
        <v>69</v>
      </c>
      <c r="D2159" s="4" t="s">
        <v>70</v>
      </c>
      <c r="E2159" s="4" t="s">
        <v>71</v>
      </c>
      <c r="F2159" s="228" t="s">
        <v>72</v>
      </c>
      <c r="I2159" s="14" t="s">
        <v>73</v>
      </c>
      <c r="J2159" s="15" t="s">
        <v>28</v>
      </c>
      <c r="K2159" s="14" t="s">
        <v>73</v>
      </c>
      <c r="L2159" s="15" t="s">
        <v>28</v>
      </c>
      <c r="M2159" s="14" t="s">
        <v>73</v>
      </c>
      <c r="N2159" s="172" t="s">
        <v>28</v>
      </c>
      <c r="O2159" s="14" t="s">
        <v>73</v>
      </c>
      <c r="P2159" s="15" t="s">
        <v>28</v>
      </c>
      <c r="Q2159" s="14" t="s">
        <v>73</v>
      </c>
      <c r="R2159" s="15" t="s">
        <v>28</v>
      </c>
      <c r="S2159" s="14" t="s">
        <v>73</v>
      </c>
      <c r="T2159" s="15" t="s">
        <v>28</v>
      </c>
      <c r="U2159" s="14" t="s">
        <v>73</v>
      </c>
      <c r="V2159" s="15" t="s">
        <v>28</v>
      </c>
    </row>
    <row r="2160" spans="1:22" ht="15" customHeight="1" x14ac:dyDescent="0.25">
      <c r="A2160" s="5" t="s">
        <v>4255</v>
      </c>
      <c r="B2160" s="6" t="s">
        <v>1220</v>
      </c>
      <c r="C2160" s="5" t="s">
        <v>4256</v>
      </c>
      <c r="D2160" s="6"/>
      <c r="E2160" s="6" t="s">
        <v>504</v>
      </c>
      <c r="F2160" s="229">
        <v>3</v>
      </c>
      <c r="I2160" s="16">
        <v>0</v>
      </c>
      <c r="J2160" s="13">
        <v>0</v>
      </c>
      <c r="K2160" s="16">
        <v>3500</v>
      </c>
      <c r="L2160" s="13">
        <v>10500</v>
      </c>
      <c r="M2160" s="16">
        <v>3500</v>
      </c>
      <c r="N2160" s="171">
        <v>10500</v>
      </c>
      <c r="O2160" s="16">
        <v>31416.67</v>
      </c>
      <c r="P2160" s="13">
        <v>94250.01</v>
      </c>
      <c r="Q2160" s="16">
        <v>3529</v>
      </c>
      <c r="R2160" s="13">
        <v>10587</v>
      </c>
      <c r="S2160" s="16">
        <v>1147.3399999999999</v>
      </c>
      <c r="T2160" s="13">
        <v>3442.02</v>
      </c>
      <c r="U2160" s="16">
        <v>0</v>
      </c>
      <c r="V2160" s="13">
        <v>0</v>
      </c>
    </row>
    <row r="2161" spans="1:22" ht="15" customHeight="1" x14ac:dyDescent="0.25">
      <c r="A2161" s="5" t="s">
        <v>4257</v>
      </c>
      <c r="B2161" s="6" t="s">
        <v>1223</v>
      </c>
      <c r="C2161" s="5" t="s">
        <v>4258</v>
      </c>
      <c r="D2161" s="6"/>
      <c r="E2161" s="6" t="s">
        <v>504</v>
      </c>
      <c r="F2161" s="229">
        <v>3</v>
      </c>
      <c r="I2161" s="16">
        <v>0</v>
      </c>
      <c r="J2161" s="13">
        <v>0</v>
      </c>
      <c r="K2161" s="16">
        <v>5000</v>
      </c>
      <c r="L2161" s="13">
        <v>15000</v>
      </c>
      <c r="M2161" s="16">
        <v>5000</v>
      </c>
      <c r="N2161" s="171">
        <v>15000</v>
      </c>
      <c r="O2161" s="16">
        <v>31416.67</v>
      </c>
      <c r="P2161" s="13">
        <v>94250.01</v>
      </c>
      <c r="Q2161" s="16">
        <v>3529</v>
      </c>
      <c r="R2161" s="13">
        <v>10587</v>
      </c>
      <c r="S2161" s="16">
        <v>1147.3399999999999</v>
      </c>
      <c r="T2161" s="13">
        <v>3442.02</v>
      </c>
      <c r="U2161" s="16">
        <v>0</v>
      </c>
      <c r="V2161" s="13">
        <v>0</v>
      </c>
    </row>
    <row r="2162" spans="1:22" ht="15" customHeight="1" x14ac:dyDescent="0.25">
      <c r="A2162" s="5" t="s">
        <v>4259</v>
      </c>
      <c r="B2162" s="6" t="s">
        <v>1226</v>
      </c>
      <c r="C2162" s="5" t="s">
        <v>4260</v>
      </c>
      <c r="D2162" s="6"/>
      <c r="E2162" s="6" t="s">
        <v>504</v>
      </c>
      <c r="F2162" s="229">
        <v>3</v>
      </c>
      <c r="I2162" s="16">
        <v>0</v>
      </c>
      <c r="J2162" s="13">
        <v>0</v>
      </c>
      <c r="K2162" s="16">
        <v>3500</v>
      </c>
      <c r="L2162" s="13">
        <v>10500</v>
      </c>
      <c r="M2162" s="16">
        <v>3500</v>
      </c>
      <c r="N2162" s="171">
        <v>10500</v>
      </c>
      <c r="O2162" s="16">
        <v>31416.67</v>
      </c>
      <c r="P2162" s="13">
        <v>94250.01</v>
      </c>
      <c r="Q2162" s="16">
        <v>3529</v>
      </c>
      <c r="R2162" s="13">
        <v>10587</v>
      </c>
      <c r="S2162" s="16">
        <v>1147.3399999999999</v>
      </c>
      <c r="T2162" s="13">
        <v>3442.02</v>
      </c>
      <c r="U2162" s="16">
        <v>0</v>
      </c>
      <c r="V2162" s="13">
        <v>0</v>
      </c>
    </row>
    <row r="2163" spans="1:22" ht="15" customHeight="1" x14ac:dyDescent="0.25">
      <c r="A2163" s="5" t="s">
        <v>4261</v>
      </c>
      <c r="B2163" s="6" t="s">
        <v>1228</v>
      </c>
      <c r="C2163" s="5" t="s">
        <v>4262</v>
      </c>
      <c r="D2163" s="6"/>
      <c r="E2163" s="6" t="s">
        <v>447</v>
      </c>
      <c r="F2163" s="229">
        <v>1</v>
      </c>
      <c r="I2163" s="16">
        <v>0</v>
      </c>
      <c r="J2163" s="13">
        <v>0</v>
      </c>
      <c r="K2163" s="16">
        <v>4000</v>
      </c>
      <c r="L2163" s="13">
        <v>4000</v>
      </c>
      <c r="M2163" s="16">
        <v>4000</v>
      </c>
      <c r="N2163" s="171">
        <v>4000</v>
      </c>
      <c r="O2163" s="16">
        <v>25000</v>
      </c>
      <c r="P2163" s="13">
        <v>25000</v>
      </c>
      <c r="Q2163" s="16">
        <v>4329</v>
      </c>
      <c r="R2163" s="13">
        <v>4329</v>
      </c>
      <c r="S2163" s="16">
        <v>0</v>
      </c>
      <c r="T2163" s="13">
        <v>0</v>
      </c>
      <c r="U2163" s="16">
        <v>0</v>
      </c>
      <c r="V2163" s="13">
        <v>0</v>
      </c>
    </row>
    <row r="2164" spans="1:22" ht="15" customHeight="1" x14ac:dyDescent="0.25">
      <c r="A2164" s="5" t="s">
        <v>4263</v>
      </c>
      <c r="B2164" s="6" t="s">
        <v>1230</v>
      </c>
      <c r="C2164" s="5" t="s">
        <v>4264</v>
      </c>
      <c r="D2164" s="6"/>
      <c r="E2164" s="6" t="s">
        <v>4238</v>
      </c>
      <c r="F2164" s="229">
        <v>1</v>
      </c>
      <c r="I2164" s="16">
        <v>613251</v>
      </c>
      <c r="J2164" s="13">
        <v>613251</v>
      </c>
      <c r="K2164" s="16">
        <v>15000</v>
      </c>
      <c r="L2164" s="13">
        <v>15000</v>
      </c>
      <c r="M2164" s="16">
        <v>15000</v>
      </c>
      <c r="N2164" s="171">
        <v>15000</v>
      </c>
      <c r="O2164" s="16">
        <v>12500</v>
      </c>
      <c r="P2164" s="13">
        <v>12500</v>
      </c>
      <c r="Q2164" s="16">
        <v>0</v>
      </c>
      <c r="R2164" s="13">
        <v>0</v>
      </c>
      <c r="S2164" s="16">
        <v>0</v>
      </c>
      <c r="T2164" s="13">
        <v>0</v>
      </c>
      <c r="U2164" s="16">
        <v>0</v>
      </c>
      <c r="V2164" s="13">
        <v>0</v>
      </c>
    </row>
    <row r="2165" spans="1:22" ht="15" customHeight="1" x14ac:dyDescent="0.25">
      <c r="A2165" s="1"/>
      <c r="B2165" s="4" t="s">
        <v>32</v>
      </c>
      <c r="C2165" s="8" t="s">
        <v>33</v>
      </c>
      <c r="I2165" s="245"/>
      <c r="J2165" s="245"/>
      <c r="K2165" s="245"/>
      <c r="L2165" s="245"/>
      <c r="M2165" s="245"/>
      <c r="N2165" s="245"/>
      <c r="O2165" s="245"/>
      <c r="P2165" s="245"/>
      <c r="Q2165" s="245"/>
      <c r="R2165" s="245"/>
      <c r="S2165" s="245"/>
      <c r="T2165" s="245"/>
      <c r="U2165" s="245"/>
      <c r="V2165" s="245"/>
    </row>
    <row r="2166" spans="1:22" ht="15" customHeight="1" x14ac:dyDescent="0.25">
      <c r="A2166" s="5" t="s">
        <v>4265</v>
      </c>
      <c r="B2166" s="6" t="s">
        <v>35</v>
      </c>
      <c r="C2166" s="5" t="s">
        <v>4266</v>
      </c>
      <c r="I2166" s="245"/>
      <c r="J2166" s="245"/>
      <c r="K2166" s="245"/>
      <c r="L2166" s="245"/>
      <c r="M2166" s="245"/>
      <c r="N2166" s="245"/>
      <c r="O2166" s="245"/>
      <c r="P2166" s="245"/>
      <c r="Q2166" s="245"/>
      <c r="R2166" s="245"/>
      <c r="S2166" s="245"/>
      <c r="T2166" s="245"/>
      <c r="U2166" s="245"/>
      <c r="V2166" s="245"/>
    </row>
    <row r="2167" spans="1:22" ht="15" customHeight="1" x14ac:dyDescent="0.25">
      <c r="A2167" s="5" t="s">
        <v>4267</v>
      </c>
      <c r="B2167" s="6" t="s">
        <v>35</v>
      </c>
      <c r="C2167" s="5" t="s">
        <v>4268</v>
      </c>
      <c r="I2167" s="245"/>
      <c r="J2167" s="245"/>
      <c r="K2167" s="245"/>
      <c r="L2167" s="245"/>
      <c r="M2167" s="245"/>
      <c r="N2167" s="245"/>
      <c r="O2167" s="245"/>
      <c r="P2167" s="245"/>
      <c r="Q2167" s="245"/>
      <c r="R2167" s="245"/>
      <c r="S2167" s="245"/>
      <c r="T2167" s="245"/>
      <c r="U2167" s="245"/>
      <c r="V2167" s="245"/>
    </row>
    <row r="2168" spans="1:22" ht="45" customHeight="1" x14ac:dyDescent="0.25">
      <c r="A2168" s="1"/>
      <c r="B2168" s="4" t="s">
        <v>68</v>
      </c>
      <c r="C2168" s="8" t="s">
        <v>69</v>
      </c>
      <c r="D2168" s="4" t="s">
        <v>70</v>
      </c>
      <c r="E2168" s="4" t="s">
        <v>71</v>
      </c>
      <c r="F2168" s="228" t="s">
        <v>72</v>
      </c>
      <c r="I2168" s="14" t="s">
        <v>73</v>
      </c>
      <c r="J2168" s="15" t="s">
        <v>28</v>
      </c>
      <c r="K2168" s="14" t="s">
        <v>73</v>
      </c>
      <c r="L2168" s="15" t="s">
        <v>28</v>
      </c>
      <c r="M2168" s="14" t="s">
        <v>73</v>
      </c>
      <c r="N2168" s="172" t="s">
        <v>28</v>
      </c>
      <c r="O2168" s="14" t="s">
        <v>73</v>
      </c>
      <c r="P2168" s="15" t="s">
        <v>28</v>
      </c>
      <c r="Q2168" s="14" t="s">
        <v>73</v>
      </c>
      <c r="R2168" s="15" t="s">
        <v>28</v>
      </c>
      <c r="S2168" s="14" t="s">
        <v>73</v>
      </c>
      <c r="T2168" s="15" t="s">
        <v>28</v>
      </c>
      <c r="U2168" s="14" t="s">
        <v>73</v>
      </c>
      <c r="V2168" s="15" t="s">
        <v>28</v>
      </c>
    </row>
    <row r="2169" spans="1:22" ht="15" customHeight="1" x14ac:dyDescent="0.25">
      <c r="A2169" s="5" t="s">
        <v>4269</v>
      </c>
      <c r="B2169" s="6" t="s">
        <v>1233</v>
      </c>
      <c r="C2169" s="5" t="s">
        <v>4270</v>
      </c>
      <c r="D2169" s="6"/>
      <c r="E2169" s="6" t="s">
        <v>504</v>
      </c>
      <c r="F2169" s="229">
        <v>3</v>
      </c>
      <c r="I2169" s="16">
        <v>0</v>
      </c>
      <c r="J2169" s="13">
        <v>0</v>
      </c>
      <c r="K2169" s="16">
        <v>2500</v>
      </c>
      <c r="L2169" s="13">
        <v>7500</v>
      </c>
      <c r="M2169" s="16">
        <v>2500</v>
      </c>
      <c r="N2169" s="171">
        <v>7500</v>
      </c>
      <c r="O2169" s="16">
        <v>3400</v>
      </c>
      <c r="P2169" s="13">
        <v>10200</v>
      </c>
      <c r="Q2169" s="16">
        <v>1294</v>
      </c>
      <c r="R2169" s="13">
        <v>3882</v>
      </c>
      <c r="S2169" s="16">
        <v>1314.35</v>
      </c>
      <c r="T2169" s="13">
        <v>3943.05</v>
      </c>
      <c r="U2169" s="16">
        <v>0</v>
      </c>
      <c r="V2169" s="13">
        <v>0</v>
      </c>
    </row>
    <row r="2170" spans="1:22" ht="15" customHeight="1" x14ac:dyDescent="0.25">
      <c r="A2170" s="5" t="s">
        <v>4271</v>
      </c>
      <c r="B2170" s="6" t="s">
        <v>1236</v>
      </c>
      <c r="C2170" s="5" t="s">
        <v>4272</v>
      </c>
      <c r="D2170" s="6"/>
      <c r="E2170" s="6" t="s">
        <v>504</v>
      </c>
      <c r="F2170" s="229">
        <v>3</v>
      </c>
      <c r="I2170" s="16">
        <v>0</v>
      </c>
      <c r="J2170" s="13">
        <v>0</v>
      </c>
      <c r="K2170" s="16">
        <v>2000</v>
      </c>
      <c r="L2170" s="13">
        <v>6000</v>
      </c>
      <c r="M2170" s="16">
        <v>2000</v>
      </c>
      <c r="N2170" s="171">
        <v>6000</v>
      </c>
      <c r="O2170" s="16">
        <v>2400</v>
      </c>
      <c r="P2170" s="13">
        <v>7200</v>
      </c>
      <c r="Q2170" s="16">
        <v>882</v>
      </c>
      <c r="R2170" s="13">
        <v>2646</v>
      </c>
      <c r="S2170" s="16">
        <v>516.24</v>
      </c>
      <c r="T2170" s="13">
        <v>1548.72</v>
      </c>
      <c r="U2170" s="16">
        <v>0</v>
      </c>
      <c r="V2170" s="13">
        <v>0</v>
      </c>
    </row>
    <row r="2171" spans="1:22" ht="15" customHeight="1" x14ac:dyDescent="0.25">
      <c r="A2171" s="5" t="s">
        <v>4273</v>
      </c>
      <c r="B2171" s="6" t="s">
        <v>1239</v>
      </c>
      <c r="C2171" s="5" t="s">
        <v>4274</v>
      </c>
      <c r="D2171" s="6"/>
      <c r="E2171" s="6" t="s">
        <v>504</v>
      </c>
      <c r="F2171" s="229">
        <v>3</v>
      </c>
      <c r="I2171" s="16">
        <v>0</v>
      </c>
      <c r="J2171" s="13">
        <v>0</v>
      </c>
      <c r="K2171" s="16">
        <v>1500</v>
      </c>
      <c r="L2171" s="13">
        <v>4500</v>
      </c>
      <c r="M2171" s="16">
        <v>1500</v>
      </c>
      <c r="N2171" s="171">
        <v>4500</v>
      </c>
      <c r="O2171" s="16">
        <v>400</v>
      </c>
      <c r="P2171" s="13">
        <v>1200</v>
      </c>
      <c r="Q2171" s="16">
        <v>294</v>
      </c>
      <c r="R2171" s="13">
        <v>882</v>
      </c>
      <c r="S2171" s="16">
        <v>206.5</v>
      </c>
      <c r="T2171" s="13">
        <v>619.5</v>
      </c>
      <c r="U2171" s="16">
        <v>0</v>
      </c>
      <c r="V2171" s="13">
        <v>0</v>
      </c>
    </row>
    <row r="2172" spans="1:22" ht="15" customHeight="1" x14ac:dyDescent="0.25">
      <c r="A2172" s="1"/>
      <c r="B2172" s="4" t="s">
        <v>32</v>
      </c>
      <c r="C2172" s="8" t="s">
        <v>33</v>
      </c>
      <c r="I2172" s="245"/>
      <c r="J2172" s="245"/>
      <c r="K2172" s="245"/>
      <c r="L2172" s="245"/>
      <c r="M2172" s="245"/>
      <c r="N2172" s="245"/>
      <c r="O2172" s="245"/>
      <c r="P2172" s="245"/>
      <c r="Q2172" s="245"/>
      <c r="R2172" s="245"/>
      <c r="S2172" s="245"/>
      <c r="T2172" s="245"/>
      <c r="U2172" s="245"/>
      <c r="V2172" s="245"/>
    </row>
    <row r="2173" spans="1:22" ht="15" customHeight="1" x14ac:dyDescent="0.25">
      <c r="A2173" s="5" t="s">
        <v>4275</v>
      </c>
      <c r="B2173" s="6" t="s">
        <v>35</v>
      </c>
      <c r="C2173" s="5" t="s">
        <v>4276</v>
      </c>
      <c r="I2173" s="245"/>
      <c r="J2173" s="245"/>
      <c r="K2173" s="245"/>
      <c r="L2173" s="245"/>
      <c r="M2173" s="245"/>
      <c r="N2173" s="245"/>
      <c r="O2173" s="245"/>
      <c r="P2173" s="245"/>
      <c r="Q2173" s="245"/>
      <c r="R2173" s="245"/>
      <c r="S2173" s="245"/>
      <c r="T2173" s="245"/>
      <c r="U2173" s="245"/>
      <c r="V2173" s="245"/>
    </row>
    <row r="2174" spans="1:22" ht="15" customHeight="1" x14ac:dyDescent="0.25">
      <c r="A2174" s="5" t="s">
        <v>4277</v>
      </c>
      <c r="B2174" s="6" t="s">
        <v>35</v>
      </c>
      <c r="C2174" s="5" t="s">
        <v>4278</v>
      </c>
      <c r="I2174" s="245"/>
      <c r="J2174" s="245"/>
      <c r="K2174" s="245"/>
      <c r="L2174" s="245"/>
      <c r="M2174" s="245"/>
      <c r="N2174" s="245"/>
      <c r="O2174" s="245"/>
      <c r="P2174" s="245"/>
      <c r="Q2174" s="245"/>
      <c r="R2174" s="245"/>
      <c r="S2174" s="245"/>
      <c r="T2174" s="245"/>
      <c r="U2174" s="245"/>
      <c r="V2174" s="245"/>
    </row>
    <row r="2175" spans="1:22" ht="45" customHeight="1" x14ac:dyDescent="0.25">
      <c r="A2175" s="1"/>
      <c r="B2175" s="4" t="s">
        <v>68</v>
      </c>
      <c r="C2175" s="8" t="s">
        <v>69</v>
      </c>
      <c r="D2175" s="4" t="s">
        <v>70</v>
      </c>
      <c r="E2175" s="4" t="s">
        <v>71</v>
      </c>
      <c r="F2175" s="228" t="s">
        <v>72</v>
      </c>
      <c r="I2175" s="14" t="s">
        <v>73</v>
      </c>
      <c r="J2175" s="15" t="s">
        <v>28</v>
      </c>
      <c r="K2175" s="14" t="s">
        <v>73</v>
      </c>
      <c r="L2175" s="15" t="s">
        <v>28</v>
      </c>
      <c r="M2175" s="14" t="s">
        <v>73</v>
      </c>
      <c r="N2175" s="172" t="s">
        <v>28</v>
      </c>
      <c r="O2175" s="14" t="s">
        <v>73</v>
      </c>
      <c r="P2175" s="15" t="s">
        <v>28</v>
      </c>
      <c r="Q2175" s="14" t="s">
        <v>73</v>
      </c>
      <c r="R2175" s="15" t="s">
        <v>28</v>
      </c>
      <c r="S2175" s="14" t="s">
        <v>73</v>
      </c>
      <c r="T2175" s="15" t="s">
        <v>28</v>
      </c>
      <c r="U2175" s="14" t="s">
        <v>73</v>
      </c>
      <c r="V2175" s="15" t="s">
        <v>28</v>
      </c>
    </row>
    <row r="2176" spans="1:22" ht="15" customHeight="1" x14ac:dyDescent="0.25">
      <c r="A2176" s="5" t="s">
        <v>4279</v>
      </c>
      <c r="B2176" s="6" t="s">
        <v>1250</v>
      </c>
      <c r="C2176" s="5" t="s">
        <v>4280</v>
      </c>
      <c r="D2176" s="6"/>
      <c r="E2176" s="6" t="s">
        <v>447</v>
      </c>
      <c r="F2176" s="229">
        <v>1</v>
      </c>
      <c r="I2176" s="16">
        <v>0</v>
      </c>
      <c r="J2176" s="13">
        <v>0</v>
      </c>
      <c r="K2176" s="16">
        <v>50000</v>
      </c>
      <c r="L2176" s="13">
        <v>50000</v>
      </c>
      <c r="M2176" s="16">
        <v>50000</v>
      </c>
      <c r="N2176" s="171">
        <v>50000</v>
      </c>
      <c r="O2176" s="16">
        <v>25000</v>
      </c>
      <c r="P2176" s="13">
        <v>25000</v>
      </c>
      <c r="Q2176" s="16">
        <v>3529</v>
      </c>
      <c r="R2176" s="13">
        <v>3529</v>
      </c>
      <c r="S2176" s="16">
        <v>0</v>
      </c>
      <c r="T2176" s="13">
        <v>0</v>
      </c>
      <c r="U2176" s="16">
        <v>0</v>
      </c>
      <c r="V2176" s="13">
        <v>0</v>
      </c>
    </row>
    <row r="2177" spans="1:22" ht="15" customHeight="1" x14ac:dyDescent="0.25">
      <c r="A2177" s="5" t="s">
        <v>4281</v>
      </c>
      <c r="B2177" s="6" t="s">
        <v>1253</v>
      </c>
      <c r="C2177" s="5" t="s">
        <v>4282</v>
      </c>
      <c r="D2177" s="6"/>
      <c r="E2177" s="6" t="s">
        <v>447</v>
      </c>
      <c r="F2177" s="229">
        <v>1</v>
      </c>
      <c r="I2177" s="16">
        <v>0</v>
      </c>
      <c r="J2177" s="13">
        <v>0</v>
      </c>
      <c r="K2177" s="16">
        <v>15000</v>
      </c>
      <c r="L2177" s="13">
        <v>15000</v>
      </c>
      <c r="M2177" s="16">
        <v>15000</v>
      </c>
      <c r="N2177" s="171">
        <v>15000</v>
      </c>
      <c r="O2177" s="16">
        <v>25000</v>
      </c>
      <c r="P2177" s="13">
        <v>25000</v>
      </c>
      <c r="Q2177" s="16">
        <v>8235</v>
      </c>
      <c r="R2177" s="13">
        <v>8235</v>
      </c>
      <c r="S2177" s="16">
        <v>0</v>
      </c>
      <c r="T2177" s="13">
        <v>0</v>
      </c>
      <c r="U2177" s="16">
        <v>0</v>
      </c>
      <c r="V2177" s="13">
        <v>0</v>
      </c>
    </row>
    <row r="2178" spans="1:22" ht="15" customHeight="1" x14ac:dyDescent="0.25">
      <c r="A2178" s="5" t="s">
        <v>4283</v>
      </c>
      <c r="B2178" s="6" t="s">
        <v>1256</v>
      </c>
      <c r="C2178" s="5" t="s">
        <v>4284</v>
      </c>
      <c r="D2178" s="6"/>
      <c r="E2178" s="6" t="s">
        <v>447</v>
      </c>
      <c r="F2178" s="229">
        <v>1</v>
      </c>
      <c r="I2178" s="16">
        <v>0</v>
      </c>
      <c r="J2178" s="13">
        <v>0</v>
      </c>
      <c r="K2178" s="16">
        <v>3000</v>
      </c>
      <c r="L2178" s="13">
        <v>3000</v>
      </c>
      <c r="M2178" s="16">
        <v>3000</v>
      </c>
      <c r="N2178" s="171">
        <v>3000</v>
      </c>
      <c r="O2178" s="16">
        <v>15000</v>
      </c>
      <c r="P2178" s="13">
        <v>15000</v>
      </c>
      <c r="Q2178" s="16">
        <v>0</v>
      </c>
      <c r="R2178" s="13">
        <v>0</v>
      </c>
      <c r="S2178" s="16">
        <v>0</v>
      </c>
      <c r="T2178" s="13">
        <v>0</v>
      </c>
      <c r="U2178" s="16">
        <v>0</v>
      </c>
      <c r="V2178" s="13">
        <v>0</v>
      </c>
    </row>
    <row r="2179" spans="1:22" ht="15" customHeight="1" x14ac:dyDescent="0.25">
      <c r="A2179" s="5" t="s">
        <v>4285</v>
      </c>
      <c r="B2179" s="6" t="s">
        <v>1259</v>
      </c>
      <c r="C2179" s="5" t="s">
        <v>4286</v>
      </c>
      <c r="D2179" s="6"/>
      <c r="E2179" s="6" t="s">
        <v>447</v>
      </c>
      <c r="F2179" s="229">
        <v>1</v>
      </c>
      <c r="I2179" s="16">
        <v>0</v>
      </c>
      <c r="J2179" s="13">
        <v>0</v>
      </c>
      <c r="K2179" s="16">
        <v>147790</v>
      </c>
      <c r="L2179" s="13">
        <v>147790</v>
      </c>
      <c r="M2179" s="16">
        <v>147790</v>
      </c>
      <c r="N2179" s="171">
        <v>147790</v>
      </c>
      <c r="O2179" s="16">
        <v>12500</v>
      </c>
      <c r="P2179" s="13">
        <v>12500</v>
      </c>
      <c r="Q2179" s="16">
        <v>3529</v>
      </c>
      <c r="R2179" s="13">
        <v>3529</v>
      </c>
      <c r="S2179" s="16">
        <v>0</v>
      </c>
      <c r="T2179" s="13">
        <v>0</v>
      </c>
      <c r="U2179" s="16">
        <v>0</v>
      </c>
      <c r="V2179" s="13">
        <v>0</v>
      </c>
    </row>
    <row r="2180" spans="1:22" ht="15" customHeight="1" x14ac:dyDescent="0.25">
      <c r="A2180" s="1"/>
      <c r="B2180" s="4" t="s">
        <v>32</v>
      </c>
      <c r="C2180" s="8" t="s">
        <v>33</v>
      </c>
      <c r="I2180" s="245"/>
      <c r="J2180" s="245"/>
      <c r="K2180" s="245"/>
      <c r="L2180" s="245"/>
      <c r="M2180" s="245"/>
      <c r="N2180" s="245"/>
      <c r="O2180" s="245"/>
      <c r="P2180" s="245"/>
      <c r="Q2180" s="245"/>
      <c r="R2180" s="245"/>
      <c r="S2180" s="245"/>
      <c r="T2180" s="245"/>
      <c r="U2180" s="245"/>
      <c r="V2180" s="245"/>
    </row>
    <row r="2181" spans="1:22" ht="15" customHeight="1" x14ac:dyDescent="0.25">
      <c r="A2181" s="5" t="s">
        <v>4287</v>
      </c>
      <c r="B2181" s="6" t="s">
        <v>35</v>
      </c>
      <c r="C2181" s="5" t="s">
        <v>486</v>
      </c>
      <c r="I2181" s="245"/>
      <c r="J2181" s="245"/>
      <c r="K2181" s="245"/>
      <c r="L2181" s="245"/>
      <c r="M2181" s="245"/>
      <c r="N2181" s="245"/>
      <c r="O2181" s="245"/>
      <c r="P2181" s="245"/>
      <c r="Q2181" s="245"/>
      <c r="R2181" s="245"/>
      <c r="S2181" s="245"/>
      <c r="T2181" s="245"/>
      <c r="U2181" s="245"/>
      <c r="V2181" s="245"/>
    </row>
    <row r="2182" spans="1:22" ht="45" customHeight="1" x14ac:dyDescent="0.25">
      <c r="A2182" s="1"/>
      <c r="B2182" s="4" t="s">
        <v>68</v>
      </c>
      <c r="C2182" s="8" t="s">
        <v>69</v>
      </c>
      <c r="D2182" s="4" t="s">
        <v>70</v>
      </c>
      <c r="E2182" s="4" t="s">
        <v>71</v>
      </c>
      <c r="F2182" s="228" t="s">
        <v>72</v>
      </c>
      <c r="I2182" s="14" t="s">
        <v>73</v>
      </c>
      <c r="J2182" s="15" t="s">
        <v>28</v>
      </c>
      <c r="K2182" s="14" t="s">
        <v>73</v>
      </c>
      <c r="L2182" s="15" t="s">
        <v>28</v>
      </c>
      <c r="M2182" s="14" t="s">
        <v>73</v>
      </c>
      <c r="N2182" s="172" t="s">
        <v>28</v>
      </c>
      <c r="O2182" s="14" t="s">
        <v>73</v>
      </c>
      <c r="P2182" s="15" t="s">
        <v>28</v>
      </c>
      <c r="Q2182" s="14" t="s">
        <v>73</v>
      </c>
      <c r="R2182" s="15" t="s">
        <v>28</v>
      </c>
      <c r="S2182" s="14" t="s">
        <v>73</v>
      </c>
      <c r="T2182" s="15" t="s">
        <v>28</v>
      </c>
      <c r="U2182" s="14" t="s">
        <v>73</v>
      </c>
      <c r="V2182" s="15" t="s">
        <v>28</v>
      </c>
    </row>
    <row r="2183" spans="1:22" ht="15" customHeight="1" x14ac:dyDescent="0.25">
      <c r="A2183" s="5" t="s">
        <v>4288</v>
      </c>
      <c r="B2183" s="6" t="s">
        <v>1262</v>
      </c>
      <c r="C2183" s="5" t="s">
        <v>624</v>
      </c>
      <c r="D2183" s="6"/>
      <c r="E2183" s="6" t="s">
        <v>275</v>
      </c>
      <c r="F2183" s="229">
        <v>1</v>
      </c>
      <c r="I2183" s="16">
        <v>0</v>
      </c>
      <c r="J2183" s="13">
        <v>0</v>
      </c>
      <c r="K2183" s="16">
        <v>0</v>
      </c>
      <c r="L2183" s="13">
        <v>0</v>
      </c>
      <c r="M2183" s="16">
        <v>0</v>
      </c>
      <c r="N2183" s="171">
        <v>0</v>
      </c>
      <c r="O2183" s="16">
        <v>0</v>
      </c>
      <c r="P2183" s="13">
        <v>0</v>
      </c>
      <c r="Q2183" s="16">
        <v>0</v>
      </c>
      <c r="R2183" s="13">
        <v>0</v>
      </c>
      <c r="S2183" s="16">
        <v>46252.480000000003</v>
      </c>
      <c r="T2183" s="13">
        <v>46252.480000000003</v>
      </c>
      <c r="U2183" s="16">
        <v>0</v>
      </c>
      <c r="V2183" s="13">
        <v>0</v>
      </c>
    </row>
    <row r="2184" spans="1:22" ht="15" customHeight="1" x14ac:dyDescent="0.25">
      <c r="A2184" s="1"/>
      <c r="B2184" s="4" t="s">
        <v>32</v>
      </c>
      <c r="C2184" s="8" t="s">
        <v>33</v>
      </c>
      <c r="I2184" s="245"/>
      <c r="J2184" s="245"/>
      <c r="K2184" s="245"/>
      <c r="L2184" s="245"/>
      <c r="M2184" s="245"/>
      <c r="N2184" s="245"/>
      <c r="O2184" s="245"/>
      <c r="P2184" s="245"/>
      <c r="Q2184" s="245"/>
      <c r="R2184" s="245"/>
      <c r="S2184" s="245"/>
      <c r="T2184" s="245"/>
      <c r="U2184" s="245"/>
      <c r="V2184" s="245"/>
    </row>
    <row r="2185" spans="1:22" ht="15" customHeight="1" x14ac:dyDescent="0.25">
      <c r="A2185" s="5" t="s">
        <v>4289</v>
      </c>
      <c r="B2185" s="6" t="s">
        <v>35</v>
      </c>
      <c r="C2185" s="5" t="s">
        <v>491</v>
      </c>
      <c r="I2185" s="245"/>
      <c r="J2185" s="245"/>
      <c r="K2185" s="245"/>
      <c r="L2185" s="245"/>
      <c r="M2185" s="245"/>
      <c r="N2185" s="245"/>
      <c r="O2185" s="245"/>
      <c r="P2185" s="245"/>
      <c r="Q2185" s="245"/>
      <c r="R2185" s="245"/>
      <c r="S2185" s="245"/>
      <c r="T2185" s="245"/>
      <c r="U2185" s="245"/>
      <c r="V2185" s="245"/>
    </row>
    <row r="2186" spans="1:22" x14ac:dyDescent="0.25">
      <c r="A2186" s="246" t="s">
        <v>4290</v>
      </c>
      <c r="B2186" s="246"/>
      <c r="C2186" s="246"/>
      <c r="D2186" s="247"/>
      <c r="E2186" s="247"/>
      <c r="F2186" s="246"/>
      <c r="I2186" s="12" t="s">
        <v>2617</v>
      </c>
      <c r="J2186" s="13">
        <v>89982</v>
      </c>
      <c r="K2186" s="12" t="s">
        <v>2617</v>
      </c>
      <c r="L2186" s="13">
        <v>147366</v>
      </c>
      <c r="M2186" s="12" t="s">
        <v>2617</v>
      </c>
      <c r="N2186" s="171">
        <v>147366</v>
      </c>
      <c r="O2186" s="12" t="s">
        <v>2617</v>
      </c>
      <c r="P2186" s="13">
        <v>121752</v>
      </c>
      <c r="Q2186" s="12" t="s">
        <v>2617</v>
      </c>
      <c r="R2186" s="13">
        <v>100413</v>
      </c>
      <c r="S2186" s="12" t="s">
        <v>2617</v>
      </c>
      <c r="T2186" s="13">
        <v>93613.38</v>
      </c>
      <c r="U2186" s="12" t="s">
        <v>2617</v>
      </c>
      <c r="V2186" s="13">
        <v>129440.4</v>
      </c>
    </row>
    <row r="2187" spans="1:22" ht="15" customHeight="1" x14ac:dyDescent="0.25">
      <c r="A2187" s="1"/>
      <c r="B2187" s="4" t="s">
        <v>32</v>
      </c>
      <c r="C2187" s="8" t="s">
        <v>33</v>
      </c>
      <c r="I2187" s="245"/>
      <c r="J2187" s="245"/>
      <c r="K2187" s="245"/>
      <c r="L2187" s="245"/>
      <c r="M2187" s="245"/>
      <c r="N2187" s="245"/>
      <c r="O2187" s="245"/>
      <c r="P2187" s="245"/>
      <c r="Q2187" s="245"/>
      <c r="R2187" s="245"/>
      <c r="S2187" s="245"/>
      <c r="T2187" s="245"/>
      <c r="U2187" s="245"/>
      <c r="V2187" s="245"/>
    </row>
    <row r="2188" spans="1:22" ht="15" customHeight="1" x14ac:dyDescent="0.25">
      <c r="A2188" s="5" t="s">
        <v>4291</v>
      </c>
      <c r="B2188" s="6" t="s">
        <v>35</v>
      </c>
      <c r="C2188" s="5" t="s">
        <v>4292</v>
      </c>
      <c r="I2188" s="245"/>
      <c r="J2188" s="245"/>
      <c r="K2188" s="245"/>
      <c r="L2188" s="245"/>
      <c r="M2188" s="245"/>
      <c r="N2188" s="245"/>
      <c r="O2188" s="245"/>
      <c r="P2188" s="245"/>
      <c r="Q2188" s="245"/>
      <c r="R2188" s="245"/>
      <c r="S2188" s="245"/>
      <c r="T2188" s="245"/>
      <c r="U2188" s="245"/>
      <c r="V2188" s="245"/>
    </row>
    <row r="2189" spans="1:22" ht="15" customHeight="1" x14ac:dyDescent="0.25">
      <c r="A2189" s="5" t="s">
        <v>4293</v>
      </c>
      <c r="B2189" s="6" t="s">
        <v>35</v>
      </c>
      <c r="C2189" s="5" t="s">
        <v>4294</v>
      </c>
      <c r="I2189" s="245"/>
      <c r="J2189" s="245"/>
      <c r="K2189" s="245"/>
      <c r="L2189" s="245"/>
      <c r="M2189" s="245"/>
      <c r="N2189" s="245"/>
      <c r="O2189" s="245"/>
      <c r="P2189" s="245"/>
      <c r="Q2189" s="245"/>
      <c r="R2189" s="245"/>
      <c r="S2189" s="245"/>
      <c r="T2189" s="245"/>
      <c r="U2189" s="245"/>
      <c r="V2189" s="245"/>
    </row>
    <row r="2190" spans="1:22" ht="15" customHeight="1" x14ac:dyDescent="0.25">
      <c r="A2190" s="5" t="s">
        <v>4295</v>
      </c>
      <c r="B2190" s="6" t="s">
        <v>35</v>
      </c>
      <c r="C2190" s="5" t="s">
        <v>4296</v>
      </c>
      <c r="I2190" s="245"/>
      <c r="J2190" s="245"/>
      <c r="K2190" s="245"/>
      <c r="L2190" s="245"/>
      <c r="M2190" s="245"/>
      <c r="N2190" s="245"/>
      <c r="O2190" s="245"/>
      <c r="P2190" s="245"/>
      <c r="Q2190" s="245"/>
      <c r="R2190" s="245"/>
      <c r="S2190" s="245"/>
      <c r="T2190" s="245"/>
      <c r="U2190" s="245"/>
      <c r="V2190" s="245"/>
    </row>
    <row r="2191" spans="1:22" ht="15" customHeight="1" x14ac:dyDescent="0.25">
      <c r="A2191" s="5" t="s">
        <v>4297</v>
      </c>
      <c r="B2191" s="6" t="s">
        <v>35</v>
      </c>
      <c r="C2191" s="5" t="s">
        <v>4298</v>
      </c>
      <c r="I2191" s="245"/>
      <c r="J2191" s="245"/>
      <c r="K2191" s="245"/>
      <c r="L2191" s="245"/>
      <c r="M2191" s="245"/>
      <c r="N2191" s="245"/>
      <c r="O2191" s="245"/>
      <c r="P2191" s="245"/>
      <c r="Q2191" s="245"/>
      <c r="R2191" s="245"/>
      <c r="S2191" s="245"/>
      <c r="T2191" s="245"/>
      <c r="U2191" s="245"/>
      <c r="V2191" s="245"/>
    </row>
    <row r="2192" spans="1:22" ht="15" customHeight="1" x14ac:dyDescent="0.25">
      <c r="A2192" s="5" t="s">
        <v>4299</v>
      </c>
      <c r="B2192" s="6" t="s">
        <v>35</v>
      </c>
      <c r="C2192" s="5" t="s">
        <v>4300</v>
      </c>
      <c r="I2192" s="245"/>
      <c r="J2192" s="245"/>
      <c r="K2192" s="245"/>
      <c r="L2192" s="245"/>
      <c r="M2192" s="245"/>
      <c r="N2192" s="245"/>
      <c r="O2192" s="245"/>
      <c r="P2192" s="245"/>
      <c r="Q2192" s="245"/>
      <c r="R2192" s="245"/>
      <c r="S2192" s="245"/>
      <c r="T2192" s="245"/>
      <c r="U2192" s="245"/>
      <c r="V2192" s="245"/>
    </row>
    <row r="2193" spans="1:22" ht="45" customHeight="1" x14ac:dyDescent="0.25">
      <c r="A2193" s="1"/>
      <c r="B2193" s="4" t="s">
        <v>68</v>
      </c>
      <c r="C2193" s="8" t="s">
        <v>69</v>
      </c>
      <c r="D2193" s="4" t="s">
        <v>70</v>
      </c>
      <c r="E2193" s="4" t="s">
        <v>71</v>
      </c>
      <c r="F2193" s="228" t="s">
        <v>72</v>
      </c>
      <c r="I2193" s="14" t="s">
        <v>73</v>
      </c>
      <c r="J2193" s="15" t="s">
        <v>28</v>
      </c>
      <c r="K2193" s="14" t="s">
        <v>73</v>
      </c>
      <c r="L2193" s="15" t="s">
        <v>28</v>
      </c>
      <c r="M2193" s="14" t="s">
        <v>73</v>
      </c>
      <c r="N2193" s="172" t="s">
        <v>28</v>
      </c>
      <c r="O2193" s="14" t="s">
        <v>73</v>
      </c>
      <c r="P2193" s="15" t="s">
        <v>28</v>
      </c>
      <c r="Q2193" s="14" t="s">
        <v>73</v>
      </c>
      <c r="R2193" s="15" t="s">
        <v>28</v>
      </c>
      <c r="S2193" s="14" t="s">
        <v>73</v>
      </c>
      <c r="T2193" s="15" t="s">
        <v>28</v>
      </c>
      <c r="U2193" s="14" t="s">
        <v>73</v>
      </c>
      <c r="V2193" s="15" t="s">
        <v>28</v>
      </c>
    </row>
    <row r="2194" spans="1:22" ht="15" customHeight="1" x14ac:dyDescent="0.25">
      <c r="A2194" s="5" t="s">
        <v>4301</v>
      </c>
      <c r="B2194" s="6" t="s">
        <v>4302</v>
      </c>
      <c r="C2194" s="5" t="s">
        <v>4303</v>
      </c>
      <c r="D2194" s="6"/>
      <c r="E2194" s="6" t="s">
        <v>707</v>
      </c>
      <c r="F2194" s="229">
        <v>999</v>
      </c>
      <c r="I2194" s="16">
        <v>54</v>
      </c>
      <c r="J2194" s="13">
        <v>53946</v>
      </c>
      <c r="K2194" s="16">
        <v>124</v>
      </c>
      <c r="L2194" s="13">
        <v>123876</v>
      </c>
      <c r="M2194" s="16">
        <v>124</v>
      </c>
      <c r="N2194" s="171">
        <v>123876</v>
      </c>
      <c r="O2194" s="16">
        <v>72</v>
      </c>
      <c r="P2194" s="13">
        <v>71928</v>
      </c>
      <c r="Q2194" s="16">
        <v>65</v>
      </c>
      <c r="R2194" s="13">
        <v>64935</v>
      </c>
      <c r="S2194" s="16">
        <v>59.15</v>
      </c>
      <c r="T2194" s="13">
        <v>59090.85</v>
      </c>
      <c r="U2194" s="16">
        <v>78.94</v>
      </c>
      <c r="V2194" s="13">
        <v>78861.06</v>
      </c>
    </row>
    <row r="2195" spans="1:22" ht="15" customHeight="1" x14ac:dyDescent="0.25">
      <c r="A2195" s="5" t="s">
        <v>4304</v>
      </c>
      <c r="B2195" s="6" t="s">
        <v>4305</v>
      </c>
      <c r="C2195" s="5" t="s">
        <v>4306</v>
      </c>
      <c r="D2195" s="6"/>
      <c r="E2195" s="6" t="s">
        <v>527</v>
      </c>
      <c r="F2195" s="229">
        <v>408</v>
      </c>
      <c r="I2195" s="16">
        <v>87</v>
      </c>
      <c r="J2195" s="13">
        <v>35496</v>
      </c>
      <c r="K2195" s="16">
        <v>55</v>
      </c>
      <c r="L2195" s="13">
        <v>22440</v>
      </c>
      <c r="M2195" s="16">
        <v>55</v>
      </c>
      <c r="N2195" s="171">
        <v>22440</v>
      </c>
      <c r="O2195" s="16">
        <v>78</v>
      </c>
      <c r="P2195" s="13">
        <v>31824</v>
      </c>
      <c r="Q2195" s="16">
        <v>68</v>
      </c>
      <c r="R2195" s="13">
        <v>27744</v>
      </c>
      <c r="S2195" s="16">
        <v>80.66</v>
      </c>
      <c r="T2195" s="13">
        <v>32909.279999999999</v>
      </c>
      <c r="U2195" s="16">
        <v>82.75</v>
      </c>
      <c r="V2195" s="13">
        <v>33762</v>
      </c>
    </row>
    <row r="2196" spans="1:22" ht="15" customHeight="1" x14ac:dyDescent="0.25">
      <c r="A2196" s="1"/>
      <c r="B2196" s="4" t="s">
        <v>32</v>
      </c>
      <c r="C2196" s="8" t="s">
        <v>33</v>
      </c>
      <c r="I2196" s="245"/>
      <c r="J2196" s="245"/>
      <c r="K2196" s="245"/>
      <c r="L2196" s="245"/>
      <c r="M2196" s="245"/>
      <c r="N2196" s="245"/>
      <c r="O2196" s="245"/>
      <c r="P2196" s="245"/>
      <c r="Q2196" s="245"/>
      <c r="R2196" s="245"/>
      <c r="S2196" s="245"/>
      <c r="T2196" s="245"/>
      <c r="U2196" s="245"/>
      <c r="V2196" s="245"/>
    </row>
    <row r="2197" spans="1:22" ht="15" customHeight="1" x14ac:dyDescent="0.25">
      <c r="A2197" s="5" t="s">
        <v>4307</v>
      </c>
      <c r="B2197" s="6" t="s">
        <v>35</v>
      </c>
      <c r="C2197" s="5" t="s">
        <v>4308</v>
      </c>
      <c r="I2197" s="245"/>
      <c r="J2197" s="245"/>
      <c r="K2197" s="245"/>
      <c r="L2197" s="245"/>
      <c r="M2197" s="245"/>
      <c r="N2197" s="245"/>
      <c r="O2197" s="245"/>
      <c r="P2197" s="245"/>
      <c r="Q2197" s="245"/>
      <c r="R2197" s="245"/>
      <c r="S2197" s="245"/>
      <c r="T2197" s="245"/>
      <c r="U2197" s="245"/>
      <c r="V2197" s="245"/>
    </row>
    <row r="2198" spans="1:22" ht="45" customHeight="1" x14ac:dyDescent="0.25">
      <c r="A2198" s="1"/>
      <c r="B2198" s="4" t="s">
        <v>68</v>
      </c>
      <c r="C2198" s="8" t="s">
        <v>69</v>
      </c>
      <c r="D2198" s="4" t="s">
        <v>70</v>
      </c>
      <c r="E2198" s="4" t="s">
        <v>71</v>
      </c>
      <c r="F2198" s="228" t="s">
        <v>72</v>
      </c>
      <c r="I2198" s="14" t="s">
        <v>73</v>
      </c>
      <c r="J2198" s="15" t="s">
        <v>28</v>
      </c>
      <c r="K2198" s="14" t="s">
        <v>73</v>
      </c>
      <c r="L2198" s="15" t="s">
        <v>28</v>
      </c>
      <c r="M2198" s="14" t="s">
        <v>73</v>
      </c>
      <c r="N2198" s="172" t="s">
        <v>28</v>
      </c>
      <c r="O2198" s="14" t="s">
        <v>73</v>
      </c>
      <c r="P2198" s="15" t="s">
        <v>28</v>
      </c>
      <c r="Q2198" s="14" t="s">
        <v>73</v>
      </c>
      <c r="R2198" s="15" t="s">
        <v>28</v>
      </c>
      <c r="S2198" s="14" t="s">
        <v>73</v>
      </c>
      <c r="T2198" s="15" t="s">
        <v>28</v>
      </c>
      <c r="U2198" s="14" t="s">
        <v>73</v>
      </c>
      <c r="V2198" s="15" t="s">
        <v>28</v>
      </c>
    </row>
    <row r="2199" spans="1:22" ht="15" customHeight="1" x14ac:dyDescent="0.25">
      <c r="A2199" s="5" t="s">
        <v>4309</v>
      </c>
      <c r="B2199" s="6" t="s">
        <v>4310</v>
      </c>
      <c r="C2199" s="5" t="s">
        <v>4311</v>
      </c>
      <c r="D2199" s="6"/>
      <c r="E2199" s="6" t="s">
        <v>504</v>
      </c>
      <c r="F2199" s="229">
        <v>3</v>
      </c>
      <c r="I2199" s="16">
        <v>180</v>
      </c>
      <c r="J2199" s="13">
        <v>540</v>
      </c>
      <c r="K2199" s="16">
        <v>350</v>
      </c>
      <c r="L2199" s="13">
        <v>1050</v>
      </c>
      <c r="M2199" s="16">
        <v>350</v>
      </c>
      <c r="N2199" s="171">
        <v>1050</v>
      </c>
      <c r="O2199" s="16">
        <v>6000</v>
      </c>
      <c r="P2199" s="13">
        <v>18000</v>
      </c>
      <c r="Q2199" s="16">
        <v>2578</v>
      </c>
      <c r="R2199" s="13">
        <v>7734</v>
      </c>
      <c r="S2199" s="16">
        <v>537.75</v>
      </c>
      <c r="T2199" s="13">
        <v>1613.25</v>
      </c>
      <c r="U2199" s="16">
        <v>210.12</v>
      </c>
      <c r="V2199" s="13">
        <v>630.36</v>
      </c>
    </row>
    <row r="2200" spans="1:22" ht="15" customHeight="1" x14ac:dyDescent="0.25">
      <c r="A2200" s="1"/>
      <c r="B2200" s="4" t="s">
        <v>32</v>
      </c>
      <c r="C2200" s="8" t="s">
        <v>33</v>
      </c>
      <c r="I2200" s="245"/>
      <c r="J2200" s="245"/>
      <c r="K2200" s="245"/>
      <c r="L2200" s="245"/>
      <c r="M2200" s="245"/>
      <c r="N2200" s="245"/>
      <c r="O2200" s="245"/>
      <c r="P2200" s="245"/>
      <c r="Q2200" s="245"/>
      <c r="R2200" s="245"/>
      <c r="S2200" s="245"/>
      <c r="T2200" s="245"/>
      <c r="U2200" s="245"/>
      <c r="V2200" s="245"/>
    </row>
    <row r="2201" spans="1:22" ht="15" customHeight="1" x14ac:dyDescent="0.25">
      <c r="A2201" s="5" t="s">
        <v>4312</v>
      </c>
      <c r="B2201" s="6" t="s">
        <v>35</v>
      </c>
      <c r="C2201" s="5" t="s">
        <v>486</v>
      </c>
      <c r="I2201" s="245"/>
      <c r="J2201" s="245"/>
      <c r="K2201" s="245"/>
      <c r="L2201" s="245"/>
      <c r="M2201" s="245"/>
      <c r="N2201" s="245"/>
      <c r="O2201" s="245"/>
      <c r="P2201" s="245"/>
      <c r="Q2201" s="245"/>
      <c r="R2201" s="245"/>
      <c r="S2201" s="245"/>
      <c r="T2201" s="245"/>
      <c r="U2201" s="245"/>
      <c r="V2201" s="245"/>
    </row>
    <row r="2202" spans="1:22" ht="45" customHeight="1" x14ac:dyDescent="0.25">
      <c r="A2202" s="1"/>
      <c r="B2202" s="4" t="s">
        <v>68</v>
      </c>
      <c r="C2202" s="8" t="s">
        <v>69</v>
      </c>
      <c r="D2202" s="4" t="s">
        <v>70</v>
      </c>
      <c r="E2202" s="4" t="s">
        <v>71</v>
      </c>
      <c r="F2202" s="228" t="s">
        <v>72</v>
      </c>
      <c r="I2202" s="14" t="s">
        <v>73</v>
      </c>
      <c r="J2202" s="15" t="s">
        <v>28</v>
      </c>
      <c r="K2202" s="14" t="s">
        <v>73</v>
      </c>
      <c r="L2202" s="15" t="s">
        <v>28</v>
      </c>
      <c r="M2202" s="14" t="s">
        <v>73</v>
      </c>
      <c r="N2202" s="172" t="s">
        <v>28</v>
      </c>
      <c r="O2202" s="14" t="s">
        <v>73</v>
      </c>
      <c r="P2202" s="15" t="s">
        <v>28</v>
      </c>
      <c r="Q2202" s="14" t="s">
        <v>73</v>
      </c>
      <c r="R2202" s="15" t="s">
        <v>28</v>
      </c>
      <c r="S2202" s="14" t="s">
        <v>73</v>
      </c>
      <c r="T2202" s="15" t="s">
        <v>28</v>
      </c>
      <c r="U2202" s="14" t="s">
        <v>73</v>
      </c>
      <c r="V2202" s="15" t="s">
        <v>28</v>
      </c>
    </row>
    <row r="2203" spans="1:22" ht="15" customHeight="1" x14ac:dyDescent="0.25">
      <c r="A2203" s="5" t="s">
        <v>4313</v>
      </c>
      <c r="B2203" s="6" t="s">
        <v>4314</v>
      </c>
      <c r="C2203" s="5" t="s">
        <v>624</v>
      </c>
      <c r="D2203" s="6"/>
      <c r="E2203" s="6" t="s">
        <v>275</v>
      </c>
      <c r="F2203" s="229">
        <v>1</v>
      </c>
      <c r="I2203" s="16">
        <v>0</v>
      </c>
      <c r="J2203" s="13">
        <v>0</v>
      </c>
      <c r="K2203" s="16">
        <v>0</v>
      </c>
      <c r="L2203" s="13">
        <v>0</v>
      </c>
      <c r="M2203" s="16">
        <v>0</v>
      </c>
      <c r="N2203" s="171">
        <v>0</v>
      </c>
      <c r="O2203" s="16">
        <v>0</v>
      </c>
      <c r="P2203" s="13">
        <v>0</v>
      </c>
      <c r="Q2203" s="16">
        <v>0</v>
      </c>
      <c r="R2203" s="13">
        <v>0</v>
      </c>
      <c r="S2203" s="16">
        <v>0</v>
      </c>
      <c r="T2203" s="13">
        <v>0</v>
      </c>
      <c r="U2203" s="16">
        <v>16186.98</v>
      </c>
      <c r="V2203" s="13">
        <v>16186.98</v>
      </c>
    </row>
    <row r="2204" spans="1:22" ht="15" customHeight="1" x14ac:dyDescent="0.25">
      <c r="A2204" s="1"/>
      <c r="B2204" s="4" t="s">
        <v>32</v>
      </c>
      <c r="C2204" s="8" t="s">
        <v>33</v>
      </c>
      <c r="I2204" s="245"/>
      <c r="J2204" s="245"/>
      <c r="K2204" s="245"/>
      <c r="L2204" s="245"/>
      <c r="M2204" s="245"/>
      <c r="N2204" s="245"/>
      <c r="O2204" s="245"/>
      <c r="P2204" s="245"/>
      <c r="Q2204" s="245"/>
      <c r="R2204" s="245"/>
      <c r="S2204" s="245"/>
      <c r="T2204" s="245"/>
      <c r="U2204" s="245"/>
      <c r="V2204" s="245"/>
    </row>
    <row r="2205" spans="1:22" ht="15" customHeight="1" x14ac:dyDescent="0.25">
      <c r="A2205" s="5" t="s">
        <v>4315</v>
      </c>
      <c r="B2205" s="6" t="s">
        <v>35</v>
      </c>
      <c r="C2205" s="5" t="s">
        <v>491</v>
      </c>
      <c r="I2205" s="245"/>
      <c r="J2205" s="245"/>
      <c r="K2205" s="245"/>
      <c r="L2205" s="245"/>
      <c r="M2205" s="245"/>
      <c r="N2205" s="245"/>
      <c r="O2205" s="245"/>
      <c r="P2205" s="245"/>
      <c r="Q2205" s="245"/>
      <c r="R2205" s="245"/>
      <c r="S2205" s="245"/>
      <c r="T2205" s="245"/>
      <c r="U2205" s="245"/>
      <c r="V2205" s="245"/>
    </row>
    <row r="2206" spans="1:22" x14ac:dyDescent="0.25">
      <c r="A2206" s="246" t="s">
        <v>4316</v>
      </c>
      <c r="B2206" s="246"/>
      <c r="C2206" s="246"/>
      <c r="D2206" s="247"/>
      <c r="E2206" s="247"/>
      <c r="F2206" s="246"/>
      <c r="I2206" s="12" t="s">
        <v>31</v>
      </c>
      <c r="J2206" s="13">
        <v>0</v>
      </c>
      <c r="K2206" s="12" t="s">
        <v>31</v>
      </c>
      <c r="L2206" s="13">
        <v>0</v>
      </c>
      <c r="M2206" s="12" t="s">
        <v>31</v>
      </c>
      <c r="N2206" s="171">
        <v>0</v>
      </c>
      <c r="O2206" s="12" t="s">
        <v>31</v>
      </c>
      <c r="P2206" s="13">
        <v>0</v>
      </c>
      <c r="Q2206" s="12" t="s">
        <v>31</v>
      </c>
      <c r="R2206" s="13">
        <v>0</v>
      </c>
      <c r="S2206" s="12" t="s">
        <v>31</v>
      </c>
      <c r="T2206" s="13">
        <v>0</v>
      </c>
      <c r="U2206" s="12" t="s">
        <v>31</v>
      </c>
      <c r="V2206" s="13">
        <v>0</v>
      </c>
    </row>
    <row r="2207" spans="1:22" x14ac:dyDescent="0.25">
      <c r="A2207" s="246" t="s">
        <v>4317</v>
      </c>
      <c r="B2207" s="246"/>
      <c r="C2207" s="246"/>
      <c r="D2207" s="247"/>
      <c r="E2207" s="247"/>
      <c r="F2207" s="246"/>
      <c r="I2207" s="12" t="s">
        <v>753</v>
      </c>
      <c r="J2207" s="13">
        <v>51051</v>
      </c>
      <c r="K2207" s="12" t="s">
        <v>753</v>
      </c>
      <c r="L2207" s="13">
        <v>53395</v>
      </c>
      <c r="M2207" s="12" t="s">
        <v>753</v>
      </c>
      <c r="N2207" s="171">
        <v>53395</v>
      </c>
      <c r="O2207" s="12" t="s">
        <v>753</v>
      </c>
      <c r="P2207" s="13">
        <v>45610</v>
      </c>
      <c r="Q2207" s="12" t="s">
        <v>753</v>
      </c>
      <c r="R2207" s="13">
        <v>35736</v>
      </c>
      <c r="S2207" s="12" t="s">
        <v>753</v>
      </c>
      <c r="T2207" s="13">
        <v>41528.46</v>
      </c>
      <c r="U2207" s="12" t="s">
        <v>753</v>
      </c>
      <c r="V2207" s="13">
        <v>153375.03</v>
      </c>
    </row>
    <row r="2208" spans="1:22" ht="15" customHeight="1" x14ac:dyDescent="0.25">
      <c r="A2208" s="1"/>
      <c r="B2208" s="4" t="s">
        <v>32</v>
      </c>
      <c r="C2208" s="8" t="s">
        <v>33</v>
      </c>
      <c r="I2208" s="245"/>
      <c r="J2208" s="245"/>
      <c r="K2208" s="245"/>
      <c r="L2208" s="245"/>
      <c r="M2208" s="245"/>
      <c r="N2208" s="245"/>
      <c r="O2208" s="245"/>
      <c r="P2208" s="245"/>
      <c r="Q2208" s="245"/>
      <c r="R2208" s="245"/>
      <c r="S2208" s="245"/>
      <c r="T2208" s="245"/>
      <c r="U2208" s="245"/>
      <c r="V2208" s="245"/>
    </row>
    <row r="2209" spans="1:22" ht="15" customHeight="1" x14ac:dyDescent="0.25">
      <c r="A2209" s="5" t="s">
        <v>4318</v>
      </c>
      <c r="B2209" s="6" t="s">
        <v>35</v>
      </c>
      <c r="C2209" s="5" t="s">
        <v>3325</v>
      </c>
      <c r="I2209" s="245"/>
      <c r="J2209" s="245"/>
      <c r="K2209" s="245"/>
      <c r="L2209" s="245"/>
      <c r="M2209" s="245"/>
      <c r="N2209" s="245"/>
      <c r="O2209" s="245"/>
      <c r="P2209" s="245"/>
      <c r="Q2209" s="245"/>
      <c r="R2209" s="245"/>
      <c r="S2209" s="245"/>
      <c r="T2209" s="245"/>
      <c r="U2209" s="245"/>
      <c r="V2209" s="245"/>
    </row>
    <row r="2210" spans="1:22" ht="45" customHeight="1" x14ac:dyDescent="0.25">
      <c r="A2210" s="1"/>
      <c r="B2210" s="4" t="s">
        <v>68</v>
      </c>
      <c r="C2210" s="8" t="s">
        <v>69</v>
      </c>
      <c r="D2210" s="4" t="s">
        <v>70</v>
      </c>
      <c r="E2210" s="4" t="s">
        <v>71</v>
      </c>
      <c r="F2210" s="228" t="s">
        <v>72</v>
      </c>
      <c r="I2210" s="14" t="s">
        <v>73</v>
      </c>
      <c r="J2210" s="15" t="s">
        <v>28</v>
      </c>
      <c r="K2210" s="14" t="s">
        <v>73</v>
      </c>
      <c r="L2210" s="15" t="s">
        <v>28</v>
      </c>
      <c r="M2210" s="14" t="s">
        <v>73</v>
      </c>
      <c r="N2210" s="172" t="s">
        <v>28</v>
      </c>
      <c r="O2210" s="14" t="s">
        <v>73</v>
      </c>
      <c r="P2210" s="15" t="s">
        <v>28</v>
      </c>
      <c r="Q2210" s="14" t="s">
        <v>73</v>
      </c>
      <c r="R2210" s="15" t="s">
        <v>28</v>
      </c>
      <c r="S2210" s="14" t="s">
        <v>73</v>
      </c>
      <c r="T2210" s="15" t="s">
        <v>28</v>
      </c>
      <c r="U2210" s="14" t="s">
        <v>73</v>
      </c>
      <c r="V2210" s="15" t="s">
        <v>28</v>
      </c>
    </row>
    <row r="2211" spans="1:22" ht="15" customHeight="1" x14ac:dyDescent="0.25">
      <c r="A2211" s="5" t="s">
        <v>4319</v>
      </c>
      <c r="B2211" s="6" t="s">
        <v>4320</v>
      </c>
      <c r="C2211" s="5" t="s">
        <v>3328</v>
      </c>
      <c r="D2211" s="6"/>
      <c r="E2211" s="6" t="s">
        <v>504</v>
      </c>
      <c r="F2211" s="229">
        <v>1</v>
      </c>
      <c r="I2211" s="16">
        <v>111</v>
      </c>
      <c r="J2211" s="13">
        <v>111</v>
      </c>
      <c r="K2211" s="16">
        <v>2700</v>
      </c>
      <c r="L2211" s="13">
        <v>2700</v>
      </c>
      <c r="M2211" s="16">
        <v>2700</v>
      </c>
      <c r="N2211" s="171">
        <v>2700</v>
      </c>
      <c r="O2211" s="16">
        <v>4550</v>
      </c>
      <c r="P2211" s="13">
        <v>4550</v>
      </c>
      <c r="Q2211" s="16">
        <v>6961</v>
      </c>
      <c r="R2211" s="13">
        <v>6961</v>
      </c>
      <c r="S2211" s="16">
        <v>6453.01</v>
      </c>
      <c r="T2211" s="13">
        <v>6453.01</v>
      </c>
      <c r="U2211" s="16">
        <v>4398.75</v>
      </c>
      <c r="V2211" s="13">
        <v>4398.75</v>
      </c>
    </row>
    <row r="2212" spans="1:22" ht="15" customHeight="1" x14ac:dyDescent="0.25">
      <c r="A2212" s="1"/>
      <c r="B2212" s="4" t="s">
        <v>32</v>
      </c>
      <c r="C2212" s="8" t="s">
        <v>33</v>
      </c>
      <c r="I2212" s="245"/>
      <c r="J2212" s="245"/>
      <c r="K2212" s="245"/>
      <c r="L2212" s="245"/>
      <c r="M2212" s="245"/>
      <c r="N2212" s="245"/>
      <c r="O2212" s="245"/>
      <c r="P2212" s="245"/>
      <c r="Q2212" s="245"/>
      <c r="R2212" s="245"/>
      <c r="S2212" s="245"/>
      <c r="T2212" s="245"/>
      <c r="U2212" s="245"/>
      <c r="V2212" s="245"/>
    </row>
    <row r="2213" spans="1:22" ht="15" customHeight="1" x14ac:dyDescent="0.25">
      <c r="A2213" s="5" t="s">
        <v>4321</v>
      </c>
      <c r="B2213" s="6" t="s">
        <v>35</v>
      </c>
      <c r="C2213" s="5" t="s">
        <v>3330</v>
      </c>
      <c r="I2213" s="245"/>
      <c r="J2213" s="245"/>
      <c r="K2213" s="245"/>
      <c r="L2213" s="245"/>
      <c r="M2213" s="245"/>
      <c r="N2213" s="245"/>
      <c r="O2213" s="245"/>
      <c r="P2213" s="245"/>
      <c r="Q2213" s="245"/>
      <c r="R2213" s="245"/>
      <c r="S2213" s="245"/>
      <c r="T2213" s="245"/>
      <c r="U2213" s="245"/>
      <c r="V2213" s="245"/>
    </row>
    <row r="2214" spans="1:22" ht="45" customHeight="1" x14ac:dyDescent="0.25">
      <c r="A2214" s="1"/>
      <c r="B2214" s="4" t="s">
        <v>68</v>
      </c>
      <c r="C2214" s="8" t="s">
        <v>69</v>
      </c>
      <c r="D2214" s="4" t="s">
        <v>70</v>
      </c>
      <c r="E2214" s="4" t="s">
        <v>71</v>
      </c>
      <c r="F2214" s="228" t="s">
        <v>72</v>
      </c>
      <c r="I2214" s="14" t="s">
        <v>73</v>
      </c>
      <c r="J2214" s="15" t="s">
        <v>28</v>
      </c>
      <c r="K2214" s="14" t="s">
        <v>73</v>
      </c>
      <c r="L2214" s="15" t="s">
        <v>28</v>
      </c>
      <c r="M2214" s="14" t="s">
        <v>73</v>
      </c>
      <c r="N2214" s="172" t="s">
        <v>28</v>
      </c>
      <c r="O2214" s="14" t="s">
        <v>73</v>
      </c>
      <c r="P2214" s="15" t="s">
        <v>28</v>
      </c>
      <c r="Q2214" s="14" t="s">
        <v>73</v>
      </c>
      <c r="R2214" s="15" t="s">
        <v>28</v>
      </c>
      <c r="S2214" s="14" t="s">
        <v>73</v>
      </c>
      <c r="T2214" s="15" t="s">
        <v>28</v>
      </c>
      <c r="U2214" s="14" t="s">
        <v>73</v>
      </c>
      <c r="V2214" s="15" t="s">
        <v>28</v>
      </c>
    </row>
    <row r="2215" spans="1:22" ht="15" customHeight="1" x14ac:dyDescent="0.25">
      <c r="A2215" s="5" t="s">
        <v>4322</v>
      </c>
      <c r="B2215" s="6" t="s">
        <v>4323</v>
      </c>
      <c r="C2215" s="5" t="s">
        <v>3333</v>
      </c>
      <c r="D2215" s="6"/>
      <c r="E2215" s="6" t="s">
        <v>707</v>
      </c>
      <c r="F2215" s="229">
        <v>965</v>
      </c>
      <c r="I2215" s="16">
        <v>4</v>
      </c>
      <c r="J2215" s="13">
        <v>3860</v>
      </c>
      <c r="K2215" s="16">
        <v>3</v>
      </c>
      <c r="L2215" s="13">
        <v>2895</v>
      </c>
      <c r="M2215" s="16">
        <v>3</v>
      </c>
      <c r="N2215" s="171">
        <v>2895</v>
      </c>
      <c r="O2215" s="16">
        <v>4</v>
      </c>
      <c r="P2215" s="13">
        <v>3860</v>
      </c>
      <c r="Q2215" s="16">
        <v>3</v>
      </c>
      <c r="R2215" s="13">
        <v>2895</v>
      </c>
      <c r="S2215" s="16">
        <v>1.81</v>
      </c>
      <c r="T2215" s="13">
        <v>1746.65</v>
      </c>
      <c r="U2215" s="16">
        <v>3.41</v>
      </c>
      <c r="V2215" s="13">
        <v>3290.65</v>
      </c>
    </row>
    <row r="2216" spans="1:22" ht="15" customHeight="1" x14ac:dyDescent="0.25">
      <c r="A2216" s="5" t="s">
        <v>4324</v>
      </c>
      <c r="B2216" s="6" t="s">
        <v>4325</v>
      </c>
      <c r="C2216" s="5" t="s">
        <v>3336</v>
      </c>
      <c r="D2216" s="6"/>
      <c r="E2216" s="6" t="s">
        <v>698</v>
      </c>
      <c r="F2216" s="229">
        <v>760</v>
      </c>
      <c r="I2216" s="16">
        <v>8</v>
      </c>
      <c r="J2216" s="13">
        <v>6080</v>
      </c>
      <c r="K2216" s="16">
        <v>15</v>
      </c>
      <c r="L2216" s="13">
        <v>11400</v>
      </c>
      <c r="M2216" s="16">
        <v>15</v>
      </c>
      <c r="N2216" s="171">
        <v>11400</v>
      </c>
      <c r="O2216" s="16">
        <v>9</v>
      </c>
      <c r="P2216" s="13">
        <v>6840</v>
      </c>
      <c r="Q2216" s="16">
        <v>6</v>
      </c>
      <c r="R2216" s="13">
        <v>4560</v>
      </c>
      <c r="S2216" s="16">
        <v>8.6</v>
      </c>
      <c r="T2216" s="13">
        <v>6536</v>
      </c>
      <c r="U2216" s="16">
        <v>15.15</v>
      </c>
      <c r="V2216" s="13">
        <v>11514</v>
      </c>
    </row>
    <row r="2217" spans="1:22" ht="15" customHeight="1" x14ac:dyDescent="0.25">
      <c r="A2217" s="5" t="s">
        <v>4326</v>
      </c>
      <c r="B2217" s="6" t="s">
        <v>4327</v>
      </c>
      <c r="C2217" s="5" t="s">
        <v>4328</v>
      </c>
      <c r="D2217" s="6"/>
      <c r="E2217" s="6" t="s">
        <v>698</v>
      </c>
      <c r="F2217" s="229">
        <v>480</v>
      </c>
      <c r="I2217" s="16">
        <v>52</v>
      </c>
      <c r="J2217" s="13">
        <v>24960</v>
      </c>
      <c r="K2217" s="16">
        <v>40</v>
      </c>
      <c r="L2217" s="13">
        <v>19200</v>
      </c>
      <c r="M2217" s="16">
        <v>40</v>
      </c>
      <c r="N2217" s="171">
        <v>19200</v>
      </c>
      <c r="O2217" s="16">
        <v>26</v>
      </c>
      <c r="P2217" s="13">
        <v>12480</v>
      </c>
      <c r="Q2217" s="16">
        <v>19</v>
      </c>
      <c r="R2217" s="13">
        <v>9120</v>
      </c>
      <c r="S2217" s="16">
        <v>28.39</v>
      </c>
      <c r="T2217" s="13">
        <v>13627.2</v>
      </c>
      <c r="U2217" s="16">
        <v>0</v>
      </c>
      <c r="V2217" s="13">
        <v>0</v>
      </c>
    </row>
    <row r="2218" spans="1:22" ht="15" customHeight="1" x14ac:dyDescent="0.25">
      <c r="A2218" s="5" t="s">
        <v>4329</v>
      </c>
      <c r="B2218" s="6" t="s">
        <v>4330</v>
      </c>
      <c r="C2218" s="5" t="s">
        <v>4331</v>
      </c>
      <c r="D2218" s="6"/>
      <c r="E2218" s="6" t="s">
        <v>698</v>
      </c>
      <c r="F2218" s="229">
        <v>760</v>
      </c>
      <c r="I2218" s="16">
        <v>15</v>
      </c>
      <c r="J2218" s="13">
        <v>11400</v>
      </c>
      <c r="K2218" s="16">
        <v>15</v>
      </c>
      <c r="L2218" s="13">
        <v>11400</v>
      </c>
      <c r="M2218" s="16">
        <v>15</v>
      </c>
      <c r="N2218" s="171">
        <v>11400</v>
      </c>
      <c r="O2218" s="16">
        <v>22</v>
      </c>
      <c r="P2218" s="13">
        <v>16720</v>
      </c>
      <c r="Q2218" s="16">
        <v>13</v>
      </c>
      <c r="R2218" s="13">
        <v>9880</v>
      </c>
      <c r="S2218" s="16">
        <v>10.76</v>
      </c>
      <c r="T2218" s="13">
        <v>8177.6</v>
      </c>
      <c r="U2218" s="16">
        <v>17.09</v>
      </c>
      <c r="V2218" s="13">
        <v>12988.4</v>
      </c>
    </row>
    <row r="2219" spans="1:22" ht="15" customHeight="1" x14ac:dyDescent="0.25">
      <c r="A2219" s="5" t="s">
        <v>4332</v>
      </c>
      <c r="B2219" s="6" t="s">
        <v>4333</v>
      </c>
      <c r="C2219" s="5" t="s">
        <v>3344</v>
      </c>
      <c r="D2219" s="6"/>
      <c r="E2219" s="6" t="s">
        <v>707</v>
      </c>
      <c r="F2219" s="229">
        <v>1160</v>
      </c>
      <c r="I2219" s="16">
        <v>4</v>
      </c>
      <c r="J2219" s="13">
        <v>4640</v>
      </c>
      <c r="K2219" s="16">
        <v>5</v>
      </c>
      <c r="L2219" s="13">
        <v>5800</v>
      </c>
      <c r="M2219" s="16">
        <v>5</v>
      </c>
      <c r="N2219" s="171">
        <v>5800</v>
      </c>
      <c r="O2219" s="16">
        <v>1</v>
      </c>
      <c r="P2219" s="13">
        <v>1160</v>
      </c>
      <c r="Q2219" s="16">
        <v>2</v>
      </c>
      <c r="R2219" s="13">
        <v>2320</v>
      </c>
      <c r="S2219" s="16">
        <v>4.3</v>
      </c>
      <c r="T2219" s="13">
        <v>4988</v>
      </c>
      <c r="U2219" s="16">
        <v>2.93</v>
      </c>
      <c r="V2219" s="13">
        <v>3398.8</v>
      </c>
    </row>
    <row r="2220" spans="1:22" ht="15" customHeight="1" x14ac:dyDescent="0.25">
      <c r="A2220" s="1"/>
      <c r="B2220" s="4" t="s">
        <v>32</v>
      </c>
      <c r="C2220" s="8" t="s">
        <v>33</v>
      </c>
      <c r="I2220" s="245"/>
      <c r="J2220" s="245"/>
      <c r="K2220" s="245"/>
      <c r="L2220" s="245"/>
      <c r="M2220" s="245"/>
      <c r="N2220" s="245"/>
      <c r="O2220" s="245"/>
      <c r="P2220" s="245"/>
      <c r="Q2220" s="245"/>
      <c r="R2220" s="245"/>
      <c r="S2220" s="245"/>
      <c r="T2220" s="245"/>
      <c r="U2220" s="245"/>
      <c r="V2220" s="245"/>
    </row>
    <row r="2221" spans="1:22" ht="15" customHeight="1" x14ac:dyDescent="0.25">
      <c r="A2221" s="5" t="s">
        <v>4334</v>
      </c>
      <c r="B2221" s="6" t="s">
        <v>35</v>
      </c>
      <c r="C2221" s="5" t="s">
        <v>486</v>
      </c>
      <c r="I2221" s="245"/>
      <c r="J2221" s="245"/>
      <c r="K2221" s="245"/>
      <c r="L2221" s="245"/>
      <c r="M2221" s="245"/>
      <c r="N2221" s="245"/>
      <c r="O2221" s="245"/>
      <c r="P2221" s="245"/>
      <c r="Q2221" s="245"/>
      <c r="R2221" s="245"/>
      <c r="S2221" s="245"/>
      <c r="T2221" s="245"/>
      <c r="U2221" s="245"/>
      <c r="V2221" s="245"/>
    </row>
    <row r="2222" spans="1:22" ht="45" customHeight="1" x14ac:dyDescent="0.25">
      <c r="A2222" s="1"/>
      <c r="B2222" s="4" t="s">
        <v>68</v>
      </c>
      <c r="C2222" s="8" t="s">
        <v>69</v>
      </c>
      <c r="D2222" s="4" t="s">
        <v>70</v>
      </c>
      <c r="E2222" s="4" t="s">
        <v>71</v>
      </c>
      <c r="F2222" s="228" t="s">
        <v>72</v>
      </c>
      <c r="I2222" s="14" t="s">
        <v>73</v>
      </c>
      <c r="J2222" s="15" t="s">
        <v>28</v>
      </c>
      <c r="K2222" s="14" t="s">
        <v>73</v>
      </c>
      <c r="L2222" s="15" t="s">
        <v>28</v>
      </c>
      <c r="M2222" s="14" t="s">
        <v>73</v>
      </c>
      <c r="N2222" s="172" t="s">
        <v>28</v>
      </c>
      <c r="O2222" s="14" t="s">
        <v>73</v>
      </c>
      <c r="P2222" s="15" t="s">
        <v>28</v>
      </c>
      <c r="Q2222" s="14" t="s">
        <v>73</v>
      </c>
      <c r="R2222" s="15" t="s">
        <v>28</v>
      </c>
      <c r="S2222" s="14" t="s">
        <v>73</v>
      </c>
      <c r="T2222" s="15" t="s">
        <v>28</v>
      </c>
      <c r="U2222" s="14" t="s">
        <v>73</v>
      </c>
      <c r="V2222" s="15" t="s">
        <v>28</v>
      </c>
    </row>
    <row r="2223" spans="1:22" ht="15" customHeight="1" x14ac:dyDescent="0.25">
      <c r="A2223" s="5" t="s">
        <v>4335</v>
      </c>
      <c r="B2223" s="6" t="s">
        <v>4336</v>
      </c>
      <c r="C2223" s="5" t="s">
        <v>624</v>
      </c>
      <c r="D2223" s="6"/>
      <c r="E2223" s="6" t="s">
        <v>275</v>
      </c>
      <c r="F2223" s="229">
        <v>1</v>
      </c>
      <c r="I2223" s="16">
        <v>0</v>
      </c>
      <c r="J2223" s="13">
        <v>0</v>
      </c>
      <c r="K2223" s="16">
        <v>0</v>
      </c>
      <c r="L2223" s="13">
        <v>0</v>
      </c>
      <c r="M2223" s="16">
        <v>0</v>
      </c>
      <c r="N2223" s="171">
        <v>0</v>
      </c>
      <c r="O2223" s="16">
        <v>0</v>
      </c>
      <c r="P2223" s="13">
        <v>0</v>
      </c>
      <c r="Q2223" s="16">
        <v>0</v>
      </c>
      <c r="R2223" s="13">
        <v>0</v>
      </c>
      <c r="S2223" s="16">
        <v>0</v>
      </c>
      <c r="T2223" s="13">
        <v>0</v>
      </c>
      <c r="U2223" s="16">
        <v>117784.43</v>
      </c>
      <c r="V2223" s="13">
        <v>117784.43</v>
      </c>
    </row>
    <row r="2224" spans="1:22" ht="15" customHeight="1" x14ac:dyDescent="0.25">
      <c r="A2224" s="1"/>
      <c r="B2224" s="4" t="s">
        <v>32</v>
      </c>
      <c r="C2224" s="8" t="s">
        <v>33</v>
      </c>
      <c r="I2224" s="245"/>
      <c r="J2224" s="245"/>
      <c r="K2224" s="245"/>
      <c r="L2224" s="245"/>
      <c r="M2224" s="245"/>
      <c r="N2224" s="245"/>
      <c r="O2224" s="245"/>
      <c r="P2224" s="245"/>
      <c r="Q2224" s="245"/>
      <c r="R2224" s="245"/>
      <c r="S2224" s="245"/>
      <c r="T2224" s="245"/>
      <c r="U2224" s="245"/>
      <c r="V2224" s="245"/>
    </row>
    <row r="2225" spans="1:22" ht="15" customHeight="1" x14ac:dyDescent="0.25">
      <c r="A2225" s="5" t="s">
        <v>4337</v>
      </c>
      <c r="B2225" s="6" t="s">
        <v>35</v>
      </c>
      <c r="C2225" s="5" t="s">
        <v>491</v>
      </c>
      <c r="I2225" s="245"/>
      <c r="J2225" s="245"/>
      <c r="K2225" s="245"/>
      <c r="L2225" s="245"/>
      <c r="M2225" s="245"/>
      <c r="N2225" s="245"/>
      <c r="O2225" s="245"/>
      <c r="P2225" s="245"/>
      <c r="Q2225" s="245"/>
      <c r="R2225" s="245"/>
      <c r="S2225" s="245"/>
      <c r="T2225" s="245"/>
      <c r="U2225" s="245"/>
      <c r="V2225" s="245"/>
    </row>
    <row r="2226" spans="1:22" x14ac:dyDescent="0.25">
      <c r="A2226" s="246" t="s">
        <v>4338</v>
      </c>
      <c r="B2226" s="246"/>
      <c r="C2226" s="246"/>
      <c r="D2226" s="247"/>
      <c r="E2226" s="247"/>
      <c r="F2226" s="246"/>
      <c r="I2226" s="12" t="s">
        <v>3350</v>
      </c>
      <c r="J2226" s="13">
        <v>616275</v>
      </c>
      <c r="K2226" s="12" t="s">
        <v>3350</v>
      </c>
      <c r="L2226" s="13">
        <v>615225</v>
      </c>
      <c r="M2226" s="12" t="s">
        <v>3350</v>
      </c>
      <c r="N2226" s="171">
        <v>615225</v>
      </c>
      <c r="O2226" s="12" t="s">
        <v>3350</v>
      </c>
      <c r="P2226" s="13">
        <v>647515</v>
      </c>
      <c r="Q2226" s="12" t="s">
        <v>3350</v>
      </c>
      <c r="R2226" s="13">
        <v>700060</v>
      </c>
      <c r="S2226" s="12" t="s">
        <v>3350</v>
      </c>
      <c r="T2226" s="13">
        <v>619144.81000000006</v>
      </c>
      <c r="U2226" s="12" t="s">
        <v>3350</v>
      </c>
      <c r="V2226" s="13">
        <v>798758.03</v>
      </c>
    </row>
    <row r="2227" spans="1:22" ht="15" customHeight="1" x14ac:dyDescent="0.25">
      <c r="A2227" s="1"/>
      <c r="B2227" s="4" t="s">
        <v>32</v>
      </c>
      <c r="C2227" s="8" t="s">
        <v>33</v>
      </c>
      <c r="I2227" s="245"/>
      <c r="J2227" s="245"/>
      <c r="K2227" s="245"/>
      <c r="L2227" s="245"/>
      <c r="M2227" s="245"/>
      <c r="N2227" s="245"/>
      <c r="O2227" s="245"/>
      <c r="P2227" s="245"/>
      <c r="Q2227" s="245"/>
      <c r="R2227" s="245"/>
      <c r="S2227" s="245"/>
      <c r="T2227" s="245"/>
      <c r="U2227" s="245"/>
      <c r="V2227" s="245"/>
    </row>
    <row r="2228" spans="1:22" ht="15" customHeight="1" x14ac:dyDescent="0.25">
      <c r="A2228" s="5" t="s">
        <v>4339</v>
      </c>
      <c r="B2228" s="6" t="s">
        <v>35</v>
      </c>
      <c r="C2228" s="5" t="s">
        <v>3352</v>
      </c>
      <c r="I2228" s="245"/>
      <c r="J2228" s="245"/>
      <c r="K2228" s="245"/>
      <c r="L2228" s="245"/>
      <c r="M2228" s="245"/>
      <c r="N2228" s="245"/>
      <c r="O2228" s="245"/>
      <c r="P2228" s="245"/>
      <c r="Q2228" s="245"/>
      <c r="R2228" s="245"/>
      <c r="S2228" s="245"/>
      <c r="T2228" s="245"/>
      <c r="U2228" s="245"/>
      <c r="V2228" s="245"/>
    </row>
    <row r="2229" spans="1:22" ht="15" customHeight="1" x14ac:dyDescent="0.25">
      <c r="A2229" s="5" t="s">
        <v>4340</v>
      </c>
      <c r="B2229" s="6" t="s">
        <v>35</v>
      </c>
      <c r="C2229" s="5" t="s">
        <v>3354</v>
      </c>
      <c r="I2229" s="245"/>
      <c r="J2229" s="245"/>
      <c r="K2229" s="245"/>
      <c r="L2229" s="245"/>
      <c r="M2229" s="245"/>
      <c r="N2229" s="245"/>
      <c r="O2229" s="245"/>
      <c r="P2229" s="245"/>
      <c r="Q2229" s="245"/>
      <c r="R2229" s="245"/>
      <c r="S2229" s="245"/>
      <c r="T2229" s="245"/>
      <c r="U2229" s="245"/>
      <c r="V2229" s="245"/>
    </row>
    <row r="2230" spans="1:22" ht="45" customHeight="1" x14ac:dyDescent="0.25">
      <c r="A2230" s="1"/>
      <c r="B2230" s="4" t="s">
        <v>68</v>
      </c>
      <c r="C2230" s="8" t="s">
        <v>69</v>
      </c>
      <c r="D2230" s="4" t="s">
        <v>70</v>
      </c>
      <c r="E2230" s="4" t="s">
        <v>71</v>
      </c>
      <c r="F2230" s="228" t="s">
        <v>72</v>
      </c>
      <c r="I2230" s="14" t="s">
        <v>73</v>
      </c>
      <c r="J2230" s="15" t="s">
        <v>28</v>
      </c>
      <c r="K2230" s="14" t="s">
        <v>73</v>
      </c>
      <c r="L2230" s="15" t="s">
        <v>28</v>
      </c>
      <c r="M2230" s="14" t="s">
        <v>73</v>
      </c>
      <c r="N2230" s="172" t="s">
        <v>28</v>
      </c>
      <c r="O2230" s="14" t="s">
        <v>73</v>
      </c>
      <c r="P2230" s="15" t="s">
        <v>28</v>
      </c>
      <c r="Q2230" s="14" t="s">
        <v>73</v>
      </c>
      <c r="R2230" s="15" t="s">
        <v>28</v>
      </c>
      <c r="S2230" s="14" t="s">
        <v>73</v>
      </c>
      <c r="T2230" s="15" t="s">
        <v>28</v>
      </c>
      <c r="U2230" s="14" t="s">
        <v>73</v>
      </c>
      <c r="V2230" s="15" t="s">
        <v>28</v>
      </c>
    </row>
    <row r="2231" spans="1:22" ht="15" customHeight="1" x14ac:dyDescent="0.25">
      <c r="A2231" s="5" t="s">
        <v>4341</v>
      </c>
      <c r="B2231" s="6" t="s">
        <v>4342</v>
      </c>
      <c r="C2231" s="5" t="s">
        <v>3357</v>
      </c>
      <c r="D2231" s="6"/>
      <c r="E2231" s="6" t="s">
        <v>698</v>
      </c>
      <c r="F2231" s="229">
        <v>25</v>
      </c>
      <c r="I2231" s="16">
        <v>270</v>
      </c>
      <c r="J2231" s="13">
        <v>6750</v>
      </c>
      <c r="K2231" s="16">
        <v>31</v>
      </c>
      <c r="L2231" s="13">
        <v>775</v>
      </c>
      <c r="M2231" s="16">
        <v>31</v>
      </c>
      <c r="N2231" s="171">
        <v>775</v>
      </c>
      <c r="O2231" s="16">
        <v>455</v>
      </c>
      <c r="P2231" s="13">
        <v>11375</v>
      </c>
      <c r="Q2231" s="16">
        <v>475</v>
      </c>
      <c r="R2231" s="13">
        <v>11875</v>
      </c>
      <c r="S2231" s="16">
        <v>440.96</v>
      </c>
      <c r="T2231" s="13">
        <v>11024</v>
      </c>
      <c r="U2231" s="16">
        <v>343.61</v>
      </c>
      <c r="V2231" s="13">
        <v>8590.25</v>
      </c>
    </row>
    <row r="2232" spans="1:22" ht="15" customHeight="1" x14ac:dyDescent="0.25">
      <c r="A2232" s="5" t="s">
        <v>4343</v>
      </c>
      <c r="B2232" s="6" t="s">
        <v>4344</v>
      </c>
      <c r="C2232" s="5" t="s">
        <v>4345</v>
      </c>
      <c r="D2232" s="6"/>
      <c r="E2232" s="6" t="s">
        <v>698</v>
      </c>
      <c r="F2232" s="229">
        <v>8</v>
      </c>
      <c r="I2232" s="16">
        <v>280</v>
      </c>
      <c r="J2232" s="13">
        <v>2240</v>
      </c>
      <c r="K2232" s="16">
        <v>23</v>
      </c>
      <c r="L2232" s="13">
        <v>184</v>
      </c>
      <c r="M2232" s="16">
        <v>23</v>
      </c>
      <c r="N2232" s="171">
        <v>184</v>
      </c>
      <c r="O2232" s="16">
        <v>455</v>
      </c>
      <c r="P2232" s="13">
        <v>3640</v>
      </c>
      <c r="Q2232" s="16">
        <v>414</v>
      </c>
      <c r="R2232" s="13">
        <v>3312</v>
      </c>
      <c r="S2232" s="16">
        <v>440.96</v>
      </c>
      <c r="T2232" s="13">
        <v>3527.68</v>
      </c>
      <c r="U2232" s="16">
        <v>343.61</v>
      </c>
      <c r="V2232" s="13">
        <v>2748.88</v>
      </c>
    </row>
    <row r="2233" spans="1:22" ht="15" customHeight="1" x14ac:dyDescent="0.25">
      <c r="A2233" s="5" t="s">
        <v>4346</v>
      </c>
      <c r="B2233" s="6" t="s">
        <v>4347</v>
      </c>
      <c r="C2233" s="5" t="s">
        <v>3363</v>
      </c>
      <c r="D2233" s="6"/>
      <c r="E2233" s="6" t="s">
        <v>698</v>
      </c>
      <c r="F2233" s="229">
        <v>76</v>
      </c>
      <c r="I2233" s="16">
        <v>270</v>
      </c>
      <c r="J2233" s="13">
        <v>20520</v>
      </c>
      <c r="K2233" s="16">
        <v>31</v>
      </c>
      <c r="L2233" s="13">
        <v>2356</v>
      </c>
      <c r="M2233" s="16">
        <v>31</v>
      </c>
      <c r="N2233" s="171">
        <v>2356</v>
      </c>
      <c r="O2233" s="16">
        <v>392</v>
      </c>
      <c r="P2233" s="13">
        <v>29792</v>
      </c>
      <c r="Q2233" s="16">
        <v>344</v>
      </c>
      <c r="R2233" s="13">
        <v>26144</v>
      </c>
      <c r="S2233" s="16">
        <v>440.96</v>
      </c>
      <c r="T2233" s="13">
        <v>33512.959999999999</v>
      </c>
      <c r="U2233" s="16">
        <v>343.61</v>
      </c>
      <c r="V2233" s="13">
        <v>26114.36</v>
      </c>
    </row>
    <row r="2234" spans="1:22" ht="15" customHeight="1" x14ac:dyDescent="0.25">
      <c r="A2234" s="1"/>
      <c r="B2234" s="4" t="s">
        <v>32</v>
      </c>
      <c r="C2234" s="8" t="s">
        <v>33</v>
      </c>
      <c r="I2234" s="245"/>
      <c r="J2234" s="245"/>
      <c r="K2234" s="245"/>
      <c r="L2234" s="245"/>
      <c r="M2234" s="245"/>
      <c r="N2234" s="245"/>
      <c r="O2234" s="245"/>
      <c r="P2234" s="245"/>
      <c r="Q2234" s="245"/>
      <c r="R2234" s="245"/>
      <c r="S2234" s="245"/>
      <c r="T2234" s="245"/>
      <c r="U2234" s="245"/>
      <c r="V2234" s="245"/>
    </row>
    <row r="2235" spans="1:22" ht="15" customHeight="1" x14ac:dyDescent="0.25">
      <c r="A2235" s="5" t="s">
        <v>4348</v>
      </c>
      <c r="B2235" s="6" t="s">
        <v>35</v>
      </c>
      <c r="C2235" s="5" t="s">
        <v>3365</v>
      </c>
      <c r="I2235" s="245"/>
      <c r="J2235" s="245"/>
      <c r="K2235" s="245"/>
      <c r="L2235" s="245"/>
      <c r="M2235" s="245"/>
      <c r="N2235" s="245"/>
      <c r="O2235" s="245"/>
      <c r="P2235" s="245"/>
      <c r="Q2235" s="245"/>
      <c r="R2235" s="245"/>
      <c r="S2235" s="245"/>
      <c r="T2235" s="245"/>
      <c r="U2235" s="245"/>
      <c r="V2235" s="245"/>
    </row>
    <row r="2236" spans="1:22" ht="45" customHeight="1" x14ac:dyDescent="0.25">
      <c r="A2236" s="1"/>
      <c r="B2236" s="4" t="s">
        <v>68</v>
      </c>
      <c r="C2236" s="8" t="s">
        <v>69</v>
      </c>
      <c r="D2236" s="4" t="s">
        <v>70</v>
      </c>
      <c r="E2236" s="4" t="s">
        <v>71</v>
      </c>
      <c r="F2236" s="228" t="s">
        <v>72</v>
      </c>
      <c r="I2236" s="14" t="s">
        <v>73</v>
      </c>
      <c r="J2236" s="15" t="s">
        <v>28</v>
      </c>
      <c r="K2236" s="14" t="s">
        <v>73</v>
      </c>
      <c r="L2236" s="15" t="s">
        <v>28</v>
      </c>
      <c r="M2236" s="14" t="s">
        <v>73</v>
      </c>
      <c r="N2236" s="172" t="s">
        <v>28</v>
      </c>
      <c r="O2236" s="14" t="s">
        <v>73</v>
      </c>
      <c r="P2236" s="15" t="s">
        <v>28</v>
      </c>
      <c r="Q2236" s="14" t="s">
        <v>73</v>
      </c>
      <c r="R2236" s="15" t="s">
        <v>28</v>
      </c>
      <c r="S2236" s="14" t="s">
        <v>73</v>
      </c>
      <c r="T2236" s="15" t="s">
        <v>28</v>
      </c>
      <c r="U2236" s="14" t="s">
        <v>73</v>
      </c>
      <c r="V2236" s="15" t="s">
        <v>28</v>
      </c>
    </row>
    <row r="2237" spans="1:22" ht="15" customHeight="1" x14ac:dyDescent="0.25">
      <c r="A2237" s="5" t="s">
        <v>4349</v>
      </c>
      <c r="B2237" s="6" t="s">
        <v>4350</v>
      </c>
      <c r="C2237" s="5" t="s">
        <v>3368</v>
      </c>
      <c r="D2237" s="6"/>
      <c r="E2237" s="6" t="s">
        <v>698</v>
      </c>
      <c r="F2237" s="229">
        <v>81</v>
      </c>
      <c r="I2237" s="16">
        <v>536</v>
      </c>
      <c r="J2237" s="13">
        <v>43416</v>
      </c>
      <c r="K2237" s="16">
        <v>850</v>
      </c>
      <c r="L2237" s="13">
        <v>68850</v>
      </c>
      <c r="M2237" s="16">
        <v>850</v>
      </c>
      <c r="N2237" s="171">
        <v>68850</v>
      </c>
      <c r="O2237" s="16">
        <v>882</v>
      </c>
      <c r="P2237" s="13">
        <v>71442</v>
      </c>
      <c r="Q2237" s="16">
        <v>1000</v>
      </c>
      <c r="R2237" s="13">
        <v>81000</v>
      </c>
      <c r="S2237" s="16">
        <v>914.18</v>
      </c>
      <c r="T2237" s="13">
        <v>74048.58</v>
      </c>
      <c r="U2237" s="16">
        <v>770.14</v>
      </c>
      <c r="V2237" s="13">
        <v>62381.34</v>
      </c>
    </row>
    <row r="2238" spans="1:22" ht="15" customHeight="1" x14ac:dyDescent="0.25">
      <c r="A2238" s="5" t="s">
        <v>4351</v>
      </c>
      <c r="B2238" s="6" t="s">
        <v>4352</v>
      </c>
      <c r="C2238" s="5" t="s">
        <v>4353</v>
      </c>
      <c r="D2238" s="6"/>
      <c r="E2238" s="6" t="s">
        <v>698</v>
      </c>
      <c r="F2238" s="229">
        <v>25</v>
      </c>
      <c r="I2238" s="16">
        <v>1335</v>
      </c>
      <c r="J2238" s="13">
        <v>33375</v>
      </c>
      <c r="K2238" s="16">
        <v>1740</v>
      </c>
      <c r="L2238" s="13">
        <v>43500</v>
      </c>
      <c r="M2238" s="16">
        <v>1740</v>
      </c>
      <c r="N2238" s="171">
        <v>43500</v>
      </c>
      <c r="O2238" s="16">
        <v>1092</v>
      </c>
      <c r="P2238" s="13">
        <v>27300</v>
      </c>
      <c r="Q2238" s="16">
        <v>1483</v>
      </c>
      <c r="R2238" s="13">
        <v>37075</v>
      </c>
      <c r="S2238" s="16">
        <v>914.18</v>
      </c>
      <c r="T2238" s="13">
        <v>22854.5</v>
      </c>
      <c r="U2238" s="16">
        <v>1520.77</v>
      </c>
      <c r="V2238" s="13">
        <v>38019.25</v>
      </c>
    </row>
    <row r="2239" spans="1:22" ht="15" customHeight="1" x14ac:dyDescent="0.25">
      <c r="A2239" s="5" t="s">
        <v>4354</v>
      </c>
      <c r="B2239" s="6" t="s">
        <v>4355</v>
      </c>
      <c r="C2239" s="5" t="s">
        <v>4356</v>
      </c>
      <c r="D2239" s="6"/>
      <c r="E2239" s="6" t="s">
        <v>698</v>
      </c>
      <c r="F2239" s="229">
        <v>68</v>
      </c>
      <c r="I2239" s="16">
        <v>1335</v>
      </c>
      <c r="J2239" s="13">
        <v>90780</v>
      </c>
      <c r="K2239" s="16">
        <v>1180</v>
      </c>
      <c r="L2239" s="13">
        <v>80240</v>
      </c>
      <c r="M2239" s="16">
        <v>1180</v>
      </c>
      <c r="N2239" s="171">
        <v>80240</v>
      </c>
      <c r="O2239" s="16">
        <v>1148</v>
      </c>
      <c r="P2239" s="13">
        <v>78064</v>
      </c>
      <c r="Q2239" s="16">
        <v>1363</v>
      </c>
      <c r="R2239" s="13">
        <v>92684</v>
      </c>
      <c r="S2239" s="16">
        <v>914.18</v>
      </c>
      <c r="T2239" s="13">
        <v>62164.24</v>
      </c>
      <c r="U2239" s="16">
        <v>1113.99</v>
      </c>
      <c r="V2239" s="13">
        <v>75751.320000000007</v>
      </c>
    </row>
    <row r="2240" spans="1:22" ht="15" customHeight="1" x14ac:dyDescent="0.25">
      <c r="A2240" s="5" t="s">
        <v>4357</v>
      </c>
      <c r="B2240" s="6" t="s">
        <v>4358</v>
      </c>
      <c r="C2240" s="5" t="s">
        <v>4359</v>
      </c>
      <c r="D2240" s="6"/>
      <c r="E2240" s="6" t="s">
        <v>698</v>
      </c>
      <c r="F2240" s="229">
        <v>15</v>
      </c>
      <c r="I2240" s="16">
        <v>1503</v>
      </c>
      <c r="J2240" s="13">
        <v>22545</v>
      </c>
      <c r="K2240" s="16">
        <v>2050</v>
      </c>
      <c r="L2240" s="13">
        <v>30750</v>
      </c>
      <c r="M2240" s="16">
        <v>2050</v>
      </c>
      <c r="N2240" s="171">
        <v>30750</v>
      </c>
      <c r="O2240" s="16">
        <v>1442</v>
      </c>
      <c r="P2240" s="13">
        <v>21630</v>
      </c>
      <c r="Q2240" s="16">
        <v>1631</v>
      </c>
      <c r="R2240" s="13">
        <v>24465</v>
      </c>
      <c r="S2240" s="16">
        <v>967.95</v>
      </c>
      <c r="T2240" s="13">
        <v>14519.25</v>
      </c>
      <c r="U2240" s="16">
        <v>2428.33</v>
      </c>
      <c r="V2240" s="13">
        <v>36424.949999999997</v>
      </c>
    </row>
    <row r="2241" spans="1:22" ht="15" customHeight="1" x14ac:dyDescent="0.25">
      <c r="A2241" s="5" t="s">
        <v>4360</v>
      </c>
      <c r="B2241" s="6" t="s">
        <v>4361</v>
      </c>
      <c r="C2241" s="5" t="s">
        <v>4362</v>
      </c>
      <c r="D2241" s="6"/>
      <c r="E2241" s="6" t="s">
        <v>698</v>
      </c>
      <c r="F2241" s="229">
        <v>10</v>
      </c>
      <c r="I2241" s="16">
        <v>948</v>
      </c>
      <c r="J2241" s="13">
        <v>9480</v>
      </c>
      <c r="K2241" s="16">
        <v>1000</v>
      </c>
      <c r="L2241" s="13">
        <v>10000</v>
      </c>
      <c r="M2241" s="16">
        <v>1000</v>
      </c>
      <c r="N2241" s="171">
        <v>10000</v>
      </c>
      <c r="O2241" s="16">
        <v>994</v>
      </c>
      <c r="P2241" s="13">
        <v>9940</v>
      </c>
      <c r="Q2241" s="16">
        <v>847</v>
      </c>
      <c r="R2241" s="13">
        <v>8470</v>
      </c>
      <c r="S2241" s="16">
        <v>967.95</v>
      </c>
      <c r="T2241" s="13">
        <v>9679.5</v>
      </c>
      <c r="U2241" s="16">
        <v>775.34</v>
      </c>
      <c r="V2241" s="13">
        <v>7753.4</v>
      </c>
    </row>
    <row r="2242" spans="1:22" ht="15" customHeight="1" x14ac:dyDescent="0.25">
      <c r="A2242" s="5" t="s">
        <v>4363</v>
      </c>
      <c r="B2242" s="6" t="s">
        <v>4364</v>
      </c>
      <c r="C2242" s="5" t="s">
        <v>3383</v>
      </c>
      <c r="D2242" s="6"/>
      <c r="E2242" s="6" t="s">
        <v>698</v>
      </c>
      <c r="F2242" s="229">
        <v>115</v>
      </c>
      <c r="I2242" s="16">
        <v>443</v>
      </c>
      <c r="J2242" s="13">
        <v>50945</v>
      </c>
      <c r="K2242" s="16">
        <v>620</v>
      </c>
      <c r="L2242" s="13">
        <v>71300</v>
      </c>
      <c r="M2242" s="16">
        <v>620</v>
      </c>
      <c r="N2242" s="171">
        <v>71300</v>
      </c>
      <c r="O2242" s="16">
        <v>728</v>
      </c>
      <c r="P2242" s="13">
        <v>83720</v>
      </c>
      <c r="Q2242" s="16">
        <v>756</v>
      </c>
      <c r="R2242" s="13">
        <v>86940</v>
      </c>
      <c r="S2242" s="16">
        <v>623.79</v>
      </c>
      <c r="T2242" s="13">
        <v>71735.850000000006</v>
      </c>
      <c r="U2242" s="16">
        <v>621.39</v>
      </c>
      <c r="V2242" s="13">
        <v>71459.850000000006</v>
      </c>
    </row>
    <row r="2243" spans="1:22" ht="15" customHeight="1" x14ac:dyDescent="0.25">
      <c r="A2243" s="1"/>
      <c r="B2243" s="4" t="s">
        <v>32</v>
      </c>
      <c r="C2243" s="8" t="s">
        <v>33</v>
      </c>
      <c r="I2243" s="245"/>
      <c r="J2243" s="245"/>
      <c r="K2243" s="245"/>
      <c r="L2243" s="245"/>
      <c r="M2243" s="245"/>
      <c r="N2243" s="245"/>
      <c r="O2243" s="245"/>
      <c r="P2243" s="245"/>
      <c r="Q2243" s="245"/>
      <c r="R2243" s="245"/>
      <c r="S2243" s="245"/>
      <c r="T2243" s="245"/>
      <c r="U2243" s="245"/>
      <c r="V2243" s="245"/>
    </row>
    <row r="2244" spans="1:22" ht="15" customHeight="1" x14ac:dyDescent="0.25">
      <c r="A2244" s="5" t="s">
        <v>4365</v>
      </c>
      <c r="B2244" s="6" t="s">
        <v>35</v>
      </c>
      <c r="C2244" s="5" t="s">
        <v>3385</v>
      </c>
      <c r="I2244" s="245"/>
      <c r="J2244" s="245"/>
      <c r="K2244" s="245"/>
      <c r="L2244" s="245"/>
      <c r="M2244" s="245"/>
      <c r="N2244" s="245"/>
      <c r="O2244" s="245"/>
      <c r="P2244" s="245"/>
      <c r="Q2244" s="245"/>
      <c r="R2244" s="245"/>
      <c r="S2244" s="245"/>
      <c r="T2244" s="245"/>
      <c r="U2244" s="245"/>
      <c r="V2244" s="245"/>
    </row>
    <row r="2245" spans="1:22" ht="45" customHeight="1" x14ac:dyDescent="0.25">
      <c r="A2245" s="1"/>
      <c r="B2245" s="4" t="s">
        <v>68</v>
      </c>
      <c r="C2245" s="8" t="s">
        <v>69</v>
      </c>
      <c r="D2245" s="4" t="s">
        <v>70</v>
      </c>
      <c r="E2245" s="4" t="s">
        <v>71</v>
      </c>
      <c r="F2245" s="228" t="s">
        <v>72</v>
      </c>
      <c r="I2245" s="14" t="s">
        <v>73</v>
      </c>
      <c r="J2245" s="15" t="s">
        <v>28</v>
      </c>
      <c r="K2245" s="14" t="s">
        <v>73</v>
      </c>
      <c r="L2245" s="15" t="s">
        <v>28</v>
      </c>
      <c r="M2245" s="14" t="s">
        <v>73</v>
      </c>
      <c r="N2245" s="172" t="s">
        <v>28</v>
      </c>
      <c r="O2245" s="14" t="s">
        <v>73</v>
      </c>
      <c r="P2245" s="15" t="s">
        <v>28</v>
      </c>
      <c r="Q2245" s="14" t="s">
        <v>73</v>
      </c>
      <c r="R2245" s="15" t="s">
        <v>28</v>
      </c>
      <c r="S2245" s="14" t="s">
        <v>73</v>
      </c>
      <c r="T2245" s="15" t="s">
        <v>28</v>
      </c>
      <c r="U2245" s="14" t="s">
        <v>73</v>
      </c>
      <c r="V2245" s="15" t="s">
        <v>28</v>
      </c>
    </row>
    <row r="2246" spans="1:22" ht="15" customHeight="1" x14ac:dyDescent="0.25">
      <c r="A2246" s="5" t="s">
        <v>4366</v>
      </c>
      <c r="B2246" s="6" t="s">
        <v>4367</v>
      </c>
      <c r="C2246" s="5" t="s">
        <v>4368</v>
      </c>
      <c r="D2246" s="6"/>
      <c r="E2246" s="6" t="s">
        <v>707</v>
      </c>
      <c r="F2246" s="229">
        <v>1160</v>
      </c>
      <c r="I2246" s="16">
        <v>5</v>
      </c>
      <c r="J2246" s="13">
        <v>5800</v>
      </c>
      <c r="K2246" s="16">
        <v>5</v>
      </c>
      <c r="L2246" s="13">
        <v>5800</v>
      </c>
      <c r="M2246" s="16">
        <v>5</v>
      </c>
      <c r="N2246" s="171">
        <v>5800</v>
      </c>
      <c r="O2246" s="16">
        <v>1</v>
      </c>
      <c r="P2246" s="13">
        <v>1160</v>
      </c>
      <c r="Q2246" s="16">
        <v>3</v>
      </c>
      <c r="R2246" s="13">
        <v>3480</v>
      </c>
      <c r="S2246" s="16">
        <v>3.23</v>
      </c>
      <c r="T2246" s="13">
        <v>3746.8</v>
      </c>
      <c r="U2246" s="16">
        <v>4.96</v>
      </c>
      <c r="V2246" s="13">
        <v>5753.6</v>
      </c>
    </row>
    <row r="2247" spans="1:22" ht="15" customHeight="1" x14ac:dyDescent="0.25">
      <c r="A2247" s="5" t="s">
        <v>4369</v>
      </c>
      <c r="B2247" s="6" t="s">
        <v>4370</v>
      </c>
      <c r="C2247" s="5" t="s">
        <v>3391</v>
      </c>
      <c r="D2247" s="6"/>
      <c r="E2247" s="6" t="s">
        <v>707</v>
      </c>
      <c r="F2247" s="229">
        <v>2500</v>
      </c>
      <c r="I2247" s="16">
        <v>22</v>
      </c>
      <c r="J2247" s="13">
        <v>55000</v>
      </c>
      <c r="K2247" s="16">
        <v>7</v>
      </c>
      <c r="L2247" s="13">
        <v>17500</v>
      </c>
      <c r="M2247" s="16">
        <v>7</v>
      </c>
      <c r="N2247" s="171">
        <v>17500</v>
      </c>
      <c r="O2247" s="16">
        <v>10</v>
      </c>
      <c r="P2247" s="13">
        <v>25000</v>
      </c>
      <c r="Q2247" s="16">
        <v>15</v>
      </c>
      <c r="R2247" s="13">
        <v>37500</v>
      </c>
      <c r="S2247" s="16">
        <v>26.89</v>
      </c>
      <c r="T2247" s="13">
        <v>67225</v>
      </c>
      <c r="U2247" s="16">
        <v>15.16</v>
      </c>
      <c r="V2247" s="13">
        <v>37900</v>
      </c>
    </row>
    <row r="2248" spans="1:22" ht="15" customHeight="1" x14ac:dyDescent="0.25">
      <c r="A2248" s="1"/>
      <c r="B2248" s="4" t="s">
        <v>32</v>
      </c>
      <c r="C2248" s="8" t="s">
        <v>33</v>
      </c>
      <c r="I2248" s="245"/>
      <c r="J2248" s="245"/>
      <c r="K2248" s="245"/>
      <c r="L2248" s="245"/>
      <c r="M2248" s="245"/>
      <c r="N2248" s="245"/>
      <c r="O2248" s="245"/>
      <c r="P2248" s="245"/>
      <c r="Q2248" s="245"/>
      <c r="R2248" s="245"/>
      <c r="S2248" s="245"/>
      <c r="T2248" s="245"/>
      <c r="U2248" s="245"/>
      <c r="V2248" s="245"/>
    </row>
    <row r="2249" spans="1:22" ht="15" customHeight="1" x14ac:dyDescent="0.25">
      <c r="A2249" s="5" t="s">
        <v>4371</v>
      </c>
      <c r="B2249" s="6" t="s">
        <v>35</v>
      </c>
      <c r="C2249" s="5" t="s">
        <v>3393</v>
      </c>
      <c r="I2249" s="245"/>
      <c r="J2249" s="245"/>
      <c r="K2249" s="245"/>
      <c r="L2249" s="245"/>
      <c r="M2249" s="245"/>
      <c r="N2249" s="245"/>
      <c r="O2249" s="245"/>
      <c r="P2249" s="245"/>
      <c r="Q2249" s="245"/>
      <c r="R2249" s="245"/>
      <c r="S2249" s="245"/>
      <c r="T2249" s="245"/>
      <c r="U2249" s="245"/>
      <c r="V2249" s="245"/>
    </row>
    <row r="2250" spans="1:22" ht="15" customHeight="1" x14ac:dyDescent="0.25">
      <c r="A2250" s="5" t="s">
        <v>4372</v>
      </c>
      <c r="B2250" s="6" t="s">
        <v>35</v>
      </c>
      <c r="C2250" s="5" t="s">
        <v>3395</v>
      </c>
      <c r="I2250" s="245"/>
      <c r="J2250" s="245"/>
      <c r="K2250" s="245"/>
      <c r="L2250" s="245"/>
      <c r="M2250" s="245"/>
      <c r="N2250" s="245"/>
      <c r="O2250" s="245"/>
      <c r="P2250" s="245"/>
      <c r="Q2250" s="245"/>
      <c r="R2250" s="245"/>
      <c r="S2250" s="245"/>
      <c r="T2250" s="245"/>
      <c r="U2250" s="245"/>
      <c r="V2250" s="245"/>
    </row>
    <row r="2251" spans="1:22" ht="45" customHeight="1" x14ac:dyDescent="0.25">
      <c r="A2251" s="1"/>
      <c r="B2251" s="4" t="s">
        <v>68</v>
      </c>
      <c r="C2251" s="8" t="s">
        <v>69</v>
      </c>
      <c r="D2251" s="4" t="s">
        <v>70</v>
      </c>
      <c r="E2251" s="4" t="s">
        <v>71</v>
      </c>
      <c r="F2251" s="228" t="s">
        <v>72</v>
      </c>
      <c r="I2251" s="14" t="s">
        <v>73</v>
      </c>
      <c r="J2251" s="15" t="s">
        <v>28</v>
      </c>
      <c r="K2251" s="14" t="s">
        <v>73</v>
      </c>
      <c r="L2251" s="15" t="s">
        <v>28</v>
      </c>
      <c r="M2251" s="14" t="s">
        <v>73</v>
      </c>
      <c r="N2251" s="172" t="s">
        <v>28</v>
      </c>
      <c r="O2251" s="14" t="s">
        <v>73</v>
      </c>
      <c r="P2251" s="15" t="s">
        <v>28</v>
      </c>
      <c r="Q2251" s="14" t="s">
        <v>73</v>
      </c>
      <c r="R2251" s="15" t="s">
        <v>28</v>
      </c>
      <c r="S2251" s="14" t="s">
        <v>73</v>
      </c>
      <c r="T2251" s="15" t="s">
        <v>28</v>
      </c>
      <c r="U2251" s="14" t="s">
        <v>73</v>
      </c>
      <c r="V2251" s="15" t="s">
        <v>28</v>
      </c>
    </row>
    <row r="2252" spans="1:22" ht="15" customHeight="1" x14ac:dyDescent="0.25">
      <c r="A2252" s="5" t="s">
        <v>4373</v>
      </c>
      <c r="B2252" s="6" t="s">
        <v>4374</v>
      </c>
      <c r="C2252" s="5" t="s">
        <v>4375</v>
      </c>
      <c r="D2252" s="6"/>
      <c r="E2252" s="6" t="s">
        <v>698</v>
      </c>
      <c r="F2252" s="229">
        <v>41</v>
      </c>
      <c r="I2252" s="16">
        <v>1902</v>
      </c>
      <c r="J2252" s="13">
        <v>77982</v>
      </c>
      <c r="K2252" s="16">
        <v>1790</v>
      </c>
      <c r="L2252" s="13">
        <v>73390</v>
      </c>
      <c r="M2252" s="16">
        <v>1790</v>
      </c>
      <c r="N2252" s="171">
        <v>73390</v>
      </c>
      <c r="O2252" s="16">
        <v>1176</v>
      </c>
      <c r="P2252" s="13">
        <v>48216</v>
      </c>
      <c r="Q2252" s="16">
        <v>1492</v>
      </c>
      <c r="R2252" s="13">
        <v>61172</v>
      </c>
      <c r="S2252" s="16">
        <v>967.95</v>
      </c>
      <c r="T2252" s="13">
        <v>39685.949999999997</v>
      </c>
      <c r="U2252" s="16">
        <v>2013.49</v>
      </c>
      <c r="V2252" s="13">
        <v>82553.09</v>
      </c>
    </row>
    <row r="2253" spans="1:22" ht="15" customHeight="1" x14ac:dyDescent="0.25">
      <c r="A2253" s="5" t="s">
        <v>4376</v>
      </c>
      <c r="B2253" s="6" t="s">
        <v>4377</v>
      </c>
      <c r="C2253" s="5" t="s">
        <v>4378</v>
      </c>
      <c r="D2253" s="6"/>
      <c r="E2253" s="6" t="s">
        <v>698</v>
      </c>
      <c r="F2253" s="229">
        <v>26</v>
      </c>
      <c r="I2253" s="16">
        <v>1426</v>
      </c>
      <c r="J2253" s="13">
        <v>37076</v>
      </c>
      <c r="K2253" s="16">
        <v>1435</v>
      </c>
      <c r="L2253" s="13">
        <v>37310</v>
      </c>
      <c r="M2253" s="16">
        <v>1435</v>
      </c>
      <c r="N2253" s="171">
        <v>37310</v>
      </c>
      <c r="O2253" s="16">
        <v>1148</v>
      </c>
      <c r="P2253" s="13">
        <v>29848</v>
      </c>
      <c r="Q2253" s="16">
        <v>1145</v>
      </c>
      <c r="R2253" s="13">
        <v>29770</v>
      </c>
      <c r="S2253" s="16">
        <v>967.95</v>
      </c>
      <c r="T2253" s="13">
        <v>25166.7</v>
      </c>
      <c r="U2253" s="16">
        <v>1281.1600000000001</v>
      </c>
      <c r="V2253" s="13">
        <v>33310.160000000003</v>
      </c>
    </row>
    <row r="2254" spans="1:22" ht="15" customHeight="1" x14ac:dyDescent="0.25">
      <c r="A2254" s="1"/>
      <c r="B2254" s="4" t="s">
        <v>32</v>
      </c>
      <c r="C2254" s="8" t="s">
        <v>33</v>
      </c>
      <c r="I2254" s="245"/>
      <c r="J2254" s="245"/>
      <c r="K2254" s="245"/>
      <c r="L2254" s="245"/>
      <c r="M2254" s="245"/>
      <c r="N2254" s="245"/>
      <c r="O2254" s="245"/>
      <c r="P2254" s="245"/>
      <c r="Q2254" s="245"/>
      <c r="R2254" s="245"/>
      <c r="S2254" s="245"/>
      <c r="T2254" s="245"/>
      <c r="U2254" s="245"/>
      <c r="V2254" s="245"/>
    </row>
    <row r="2255" spans="1:22" ht="15" customHeight="1" x14ac:dyDescent="0.25">
      <c r="A2255" s="5" t="s">
        <v>4379</v>
      </c>
      <c r="B2255" s="6" t="s">
        <v>35</v>
      </c>
      <c r="C2255" s="5" t="s">
        <v>4380</v>
      </c>
      <c r="I2255" s="245"/>
      <c r="J2255" s="245"/>
      <c r="K2255" s="245"/>
      <c r="L2255" s="245"/>
      <c r="M2255" s="245"/>
      <c r="N2255" s="245"/>
      <c r="O2255" s="245"/>
      <c r="P2255" s="245"/>
      <c r="Q2255" s="245"/>
      <c r="R2255" s="245"/>
      <c r="S2255" s="245"/>
      <c r="T2255" s="245"/>
      <c r="U2255" s="245"/>
      <c r="V2255" s="245"/>
    </row>
    <row r="2256" spans="1:22" ht="45" customHeight="1" x14ac:dyDescent="0.25">
      <c r="A2256" s="1"/>
      <c r="B2256" s="4" t="s">
        <v>68</v>
      </c>
      <c r="C2256" s="8" t="s">
        <v>69</v>
      </c>
      <c r="D2256" s="4" t="s">
        <v>70</v>
      </c>
      <c r="E2256" s="4" t="s">
        <v>71</v>
      </c>
      <c r="F2256" s="228" t="s">
        <v>72</v>
      </c>
      <c r="I2256" s="14" t="s">
        <v>73</v>
      </c>
      <c r="J2256" s="15" t="s">
        <v>28</v>
      </c>
      <c r="K2256" s="14" t="s">
        <v>73</v>
      </c>
      <c r="L2256" s="15" t="s">
        <v>28</v>
      </c>
      <c r="M2256" s="14" t="s">
        <v>73</v>
      </c>
      <c r="N2256" s="172" t="s">
        <v>28</v>
      </c>
      <c r="O2256" s="14" t="s">
        <v>73</v>
      </c>
      <c r="P2256" s="15" t="s">
        <v>28</v>
      </c>
      <c r="Q2256" s="14" t="s">
        <v>73</v>
      </c>
      <c r="R2256" s="15" t="s">
        <v>28</v>
      </c>
      <c r="S2256" s="14" t="s">
        <v>73</v>
      </c>
      <c r="T2256" s="15" t="s">
        <v>28</v>
      </c>
      <c r="U2256" s="14" t="s">
        <v>73</v>
      </c>
      <c r="V2256" s="15" t="s">
        <v>28</v>
      </c>
    </row>
    <row r="2257" spans="1:22" ht="15" customHeight="1" x14ac:dyDescent="0.25">
      <c r="A2257" s="5" t="s">
        <v>4381</v>
      </c>
      <c r="B2257" s="6" t="s">
        <v>4382</v>
      </c>
      <c r="C2257" s="5" t="s">
        <v>4383</v>
      </c>
      <c r="D2257" s="6"/>
      <c r="E2257" s="6" t="s">
        <v>698</v>
      </c>
      <c r="F2257" s="229">
        <v>51</v>
      </c>
      <c r="I2257" s="16">
        <v>918</v>
      </c>
      <c r="J2257" s="13">
        <v>46818</v>
      </c>
      <c r="K2257" s="16">
        <v>1000</v>
      </c>
      <c r="L2257" s="13">
        <v>51000</v>
      </c>
      <c r="M2257" s="16">
        <v>1000</v>
      </c>
      <c r="N2257" s="171">
        <v>51000</v>
      </c>
      <c r="O2257" s="16">
        <v>1106</v>
      </c>
      <c r="P2257" s="13">
        <v>56406</v>
      </c>
      <c r="Q2257" s="16">
        <v>1065</v>
      </c>
      <c r="R2257" s="13">
        <v>54315</v>
      </c>
      <c r="S2257" s="16">
        <v>967.95</v>
      </c>
      <c r="T2257" s="13">
        <v>49365.45</v>
      </c>
      <c r="U2257" s="16">
        <v>1129.29</v>
      </c>
      <c r="V2257" s="13">
        <v>57593.79</v>
      </c>
    </row>
    <row r="2258" spans="1:22" ht="15" customHeight="1" x14ac:dyDescent="0.25">
      <c r="A2258" s="5" t="s">
        <v>4384</v>
      </c>
      <c r="B2258" s="6" t="s">
        <v>4385</v>
      </c>
      <c r="C2258" s="5" t="s">
        <v>4386</v>
      </c>
      <c r="D2258" s="6"/>
      <c r="E2258" s="6" t="s">
        <v>698</v>
      </c>
      <c r="F2258" s="229">
        <v>121</v>
      </c>
      <c r="I2258" s="16">
        <v>808</v>
      </c>
      <c r="J2258" s="13">
        <v>97768</v>
      </c>
      <c r="K2258" s="16">
        <v>870</v>
      </c>
      <c r="L2258" s="13">
        <v>105270</v>
      </c>
      <c r="M2258" s="16">
        <v>870</v>
      </c>
      <c r="N2258" s="171">
        <v>105270</v>
      </c>
      <c r="O2258" s="16">
        <v>1106</v>
      </c>
      <c r="P2258" s="13">
        <v>133826</v>
      </c>
      <c r="Q2258" s="16">
        <v>1052</v>
      </c>
      <c r="R2258" s="13">
        <v>127292</v>
      </c>
      <c r="S2258" s="16">
        <v>967.95</v>
      </c>
      <c r="T2258" s="13">
        <v>117121.95</v>
      </c>
      <c r="U2258" s="16">
        <v>944.71</v>
      </c>
      <c r="V2258" s="13">
        <v>114309.91</v>
      </c>
    </row>
    <row r="2259" spans="1:22" ht="15" customHeight="1" x14ac:dyDescent="0.25">
      <c r="A2259" s="5" t="s">
        <v>4387</v>
      </c>
      <c r="B2259" s="6" t="s">
        <v>4388</v>
      </c>
      <c r="C2259" s="5" t="s">
        <v>4389</v>
      </c>
      <c r="D2259" s="6"/>
      <c r="E2259" s="6" t="s">
        <v>698</v>
      </c>
      <c r="F2259" s="229">
        <v>12</v>
      </c>
      <c r="I2259" s="16">
        <v>1292</v>
      </c>
      <c r="J2259" s="13">
        <v>15504</v>
      </c>
      <c r="K2259" s="16">
        <v>1000</v>
      </c>
      <c r="L2259" s="13">
        <v>12000</v>
      </c>
      <c r="M2259" s="16">
        <v>1000</v>
      </c>
      <c r="N2259" s="171">
        <v>12000</v>
      </c>
      <c r="O2259" s="16">
        <v>938</v>
      </c>
      <c r="P2259" s="13">
        <v>11256</v>
      </c>
      <c r="Q2259" s="16">
        <v>952</v>
      </c>
      <c r="R2259" s="13">
        <v>11424</v>
      </c>
      <c r="S2259" s="16">
        <v>967.95</v>
      </c>
      <c r="T2259" s="13">
        <v>11615.4</v>
      </c>
      <c r="U2259" s="16">
        <v>1007.66</v>
      </c>
      <c r="V2259" s="13">
        <v>12091.92</v>
      </c>
    </row>
    <row r="2260" spans="1:22" ht="15" customHeight="1" x14ac:dyDescent="0.25">
      <c r="A2260" s="5" t="s">
        <v>4390</v>
      </c>
      <c r="B2260" s="6" t="s">
        <v>4391</v>
      </c>
      <c r="C2260" s="5" t="s">
        <v>3413</v>
      </c>
      <c r="D2260" s="6"/>
      <c r="E2260" s="6" t="s">
        <v>447</v>
      </c>
      <c r="F2260" s="229">
        <v>1</v>
      </c>
      <c r="I2260" s="16">
        <v>276</v>
      </c>
      <c r="J2260" s="13">
        <v>276</v>
      </c>
      <c r="K2260" s="16">
        <v>5000</v>
      </c>
      <c r="L2260" s="13">
        <v>5000</v>
      </c>
      <c r="M2260" s="16">
        <v>5000</v>
      </c>
      <c r="N2260" s="171">
        <v>5000</v>
      </c>
      <c r="O2260" s="16">
        <v>4900</v>
      </c>
      <c r="P2260" s="13">
        <v>4900</v>
      </c>
      <c r="Q2260" s="16">
        <v>3142</v>
      </c>
      <c r="R2260" s="13">
        <v>3142</v>
      </c>
      <c r="S2260" s="16">
        <v>2151</v>
      </c>
      <c r="T2260" s="13">
        <v>2151</v>
      </c>
      <c r="U2260" s="16">
        <v>3902.43</v>
      </c>
      <c r="V2260" s="13">
        <v>3902.43</v>
      </c>
    </row>
    <row r="2261" spans="1:22" ht="15" customHeight="1" x14ac:dyDescent="0.25">
      <c r="A2261" s="1"/>
      <c r="B2261" s="4" t="s">
        <v>32</v>
      </c>
      <c r="C2261" s="8" t="s">
        <v>33</v>
      </c>
      <c r="I2261" s="245"/>
      <c r="J2261" s="245"/>
      <c r="K2261" s="245"/>
      <c r="L2261" s="245"/>
      <c r="M2261" s="245"/>
      <c r="N2261" s="245"/>
      <c r="O2261" s="245"/>
      <c r="P2261" s="245"/>
      <c r="Q2261" s="245"/>
      <c r="R2261" s="245"/>
      <c r="S2261" s="245"/>
      <c r="T2261" s="245"/>
      <c r="U2261" s="245"/>
      <c r="V2261" s="245"/>
    </row>
    <row r="2262" spans="1:22" ht="15" customHeight="1" x14ac:dyDescent="0.25">
      <c r="A2262" s="5" t="s">
        <v>4392</v>
      </c>
      <c r="B2262" s="6" t="s">
        <v>35</v>
      </c>
      <c r="C2262" s="5" t="s">
        <v>486</v>
      </c>
      <c r="I2262" s="245"/>
      <c r="J2262" s="245"/>
      <c r="K2262" s="245"/>
      <c r="L2262" s="245"/>
      <c r="M2262" s="245"/>
      <c r="N2262" s="245"/>
      <c r="O2262" s="245"/>
      <c r="P2262" s="245"/>
      <c r="Q2262" s="245"/>
      <c r="R2262" s="245"/>
      <c r="S2262" s="245"/>
      <c r="T2262" s="245"/>
      <c r="U2262" s="245"/>
      <c r="V2262" s="245"/>
    </row>
    <row r="2263" spans="1:22" ht="45" customHeight="1" x14ac:dyDescent="0.25">
      <c r="A2263" s="1"/>
      <c r="B2263" s="4" t="s">
        <v>68</v>
      </c>
      <c r="C2263" s="8" t="s">
        <v>69</v>
      </c>
      <c r="D2263" s="4" t="s">
        <v>70</v>
      </c>
      <c r="E2263" s="4" t="s">
        <v>71</v>
      </c>
      <c r="F2263" s="228" t="s">
        <v>72</v>
      </c>
      <c r="I2263" s="14" t="s">
        <v>73</v>
      </c>
      <c r="J2263" s="15" t="s">
        <v>28</v>
      </c>
      <c r="K2263" s="14" t="s">
        <v>73</v>
      </c>
      <c r="L2263" s="15" t="s">
        <v>28</v>
      </c>
      <c r="M2263" s="14" t="s">
        <v>73</v>
      </c>
      <c r="N2263" s="172" t="s">
        <v>28</v>
      </c>
      <c r="O2263" s="14" t="s">
        <v>73</v>
      </c>
      <c r="P2263" s="15" t="s">
        <v>28</v>
      </c>
      <c r="Q2263" s="14" t="s">
        <v>73</v>
      </c>
      <c r="R2263" s="15" t="s">
        <v>28</v>
      </c>
      <c r="S2263" s="14" t="s">
        <v>73</v>
      </c>
      <c r="T2263" s="15" t="s">
        <v>28</v>
      </c>
      <c r="U2263" s="14" t="s">
        <v>73</v>
      </c>
      <c r="V2263" s="15" t="s">
        <v>28</v>
      </c>
    </row>
    <row r="2264" spans="1:22" ht="15" customHeight="1" x14ac:dyDescent="0.25">
      <c r="A2264" s="5" t="s">
        <v>4393</v>
      </c>
      <c r="B2264" s="6" t="s">
        <v>4394</v>
      </c>
      <c r="C2264" s="5" t="s">
        <v>624</v>
      </c>
      <c r="D2264" s="6"/>
      <c r="E2264" s="6" t="s">
        <v>275</v>
      </c>
      <c r="F2264" s="229">
        <v>1</v>
      </c>
      <c r="I2264" s="16">
        <v>0</v>
      </c>
      <c r="J2264" s="13">
        <v>0</v>
      </c>
      <c r="K2264" s="16">
        <v>0</v>
      </c>
      <c r="L2264" s="13">
        <v>0</v>
      </c>
      <c r="M2264" s="16">
        <v>0</v>
      </c>
      <c r="N2264" s="171">
        <v>0</v>
      </c>
      <c r="O2264" s="16">
        <v>0</v>
      </c>
      <c r="P2264" s="13">
        <v>0</v>
      </c>
      <c r="Q2264" s="16">
        <v>0</v>
      </c>
      <c r="R2264" s="13">
        <v>0</v>
      </c>
      <c r="S2264" s="16">
        <v>0</v>
      </c>
      <c r="T2264" s="13">
        <v>0</v>
      </c>
      <c r="U2264" s="16">
        <v>122099.53</v>
      </c>
      <c r="V2264" s="13">
        <v>122099.53</v>
      </c>
    </row>
    <row r="2265" spans="1:22" ht="15" customHeight="1" x14ac:dyDescent="0.25">
      <c r="A2265" s="1"/>
      <c r="B2265" s="4" t="s">
        <v>32</v>
      </c>
      <c r="C2265" s="8" t="s">
        <v>33</v>
      </c>
      <c r="I2265" s="245"/>
      <c r="J2265" s="245"/>
      <c r="K2265" s="245"/>
      <c r="L2265" s="245"/>
      <c r="M2265" s="245"/>
      <c r="N2265" s="245"/>
      <c r="O2265" s="245"/>
      <c r="P2265" s="245"/>
      <c r="Q2265" s="245"/>
      <c r="R2265" s="245"/>
      <c r="S2265" s="245"/>
      <c r="T2265" s="245"/>
      <c r="U2265" s="245"/>
      <c r="V2265" s="245"/>
    </row>
    <row r="2266" spans="1:22" ht="15" customHeight="1" x14ac:dyDescent="0.25">
      <c r="A2266" s="5" t="s">
        <v>4395</v>
      </c>
      <c r="B2266" s="6" t="s">
        <v>35</v>
      </c>
      <c r="C2266" s="5" t="s">
        <v>491</v>
      </c>
      <c r="I2266" s="245"/>
      <c r="J2266" s="245"/>
      <c r="K2266" s="245"/>
      <c r="L2266" s="245"/>
      <c r="M2266" s="245"/>
      <c r="N2266" s="245"/>
      <c r="O2266" s="245"/>
      <c r="P2266" s="245"/>
      <c r="Q2266" s="245"/>
      <c r="R2266" s="245"/>
      <c r="S2266" s="245"/>
      <c r="T2266" s="245"/>
      <c r="U2266" s="245"/>
      <c r="V2266" s="245"/>
    </row>
    <row r="2267" spans="1:22" x14ac:dyDescent="0.25">
      <c r="A2267" s="246" t="s">
        <v>4396</v>
      </c>
      <c r="B2267" s="246"/>
      <c r="C2267" s="246"/>
      <c r="D2267" s="247"/>
      <c r="E2267" s="247"/>
      <c r="F2267" s="246"/>
      <c r="I2267" s="12" t="s">
        <v>688</v>
      </c>
      <c r="J2267" s="13">
        <v>103170</v>
      </c>
      <c r="K2267" s="12" t="s">
        <v>688</v>
      </c>
      <c r="L2267" s="13">
        <v>138175</v>
      </c>
      <c r="M2267" s="12" t="s">
        <v>688</v>
      </c>
      <c r="N2267" s="171">
        <v>138175</v>
      </c>
      <c r="O2267" s="12" t="s">
        <v>688</v>
      </c>
      <c r="P2267" s="13">
        <v>135595</v>
      </c>
      <c r="Q2267" s="12" t="s">
        <v>688</v>
      </c>
      <c r="R2267" s="13">
        <v>129954</v>
      </c>
      <c r="S2267" s="12" t="s">
        <v>688</v>
      </c>
      <c r="T2267" s="13">
        <v>156340.60999999999</v>
      </c>
      <c r="U2267" s="12" t="s">
        <v>688</v>
      </c>
      <c r="V2267" s="13">
        <v>162523.12</v>
      </c>
    </row>
    <row r="2268" spans="1:22" ht="15" customHeight="1" x14ac:dyDescent="0.25">
      <c r="A2268" s="1"/>
      <c r="B2268" s="4" t="s">
        <v>32</v>
      </c>
      <c r="C2268" s="8" t="s">
        <v>33</v>
      </c>
      <c r="I2268" s="245"/>
      <c r="J2268" s="245"/>
      <c r="K2268" s="245"/>
      <c r="L2268" s="245"/>
      <c r="M2268" s="245"/>
      <c r="N2268" s="245"/>
      <c r="O2268" s="245"/>
      <c r="P2268" s="245"/>
      <c r="Q2268" s="245"/>
      <c r="R2268" s="245"/>
      <c r="S2268" s="245"/>
      <c r="T2268" s="245"/>
      <c r="U2268" s="245"/>
      <c r="V2268" s="245"/>
    </row>
    <row r="2269" spans="1:22" ht="15" customHeight="1" x14ac:dyDescent="0.25">
      <c r="A2269" s="5" t="s">
        <v>4397</v>
      </c>
      <c r="B2269" s="6" t="s">
        <v>35</v>
      </c>
      <c r="C2269" s="5" t="s">
        <v>3420</v>
      </c>
      <c r="I2269" s="245"/>
      <c r="J2269" s="245"/>
      <c r="K2269" s="245"/>
      <c r="L2269" s="245"/>
      <c r="M2269" s="245"/>
      <c r="N2269" s="245"/>
      <c r="O2269" s="245"/>
      <c r="P2269" s="245"/>
      <c r="Q2269" s="245"/>
      <c r="R2269" s="245"/>
      <c r="S2269" s="245"/>
      <c r="T2269" s="245"/>
      <c r="U2269" s="245"/>
      <c r="V2269" s="245"/>
    </row>
    <row r="2270" spans="1:22" ht="15" customHeight="1" x14ac:dyDescent="0.25">
      <c r="A2270" s="5" t="s">
        <v>4398</v>
      </c>
      <c r="B2270" s="6" t="s">
        <v>35</v>
      </c>
      <c r="C2270" s="5" t="s">
        <v>3422</v>
      </c>
      <c r="I2270" s="245"/>
      <c r="J2270" s="245"/>
      <c r="K2270" s="245"/>
      <c r="L2270" s="245"/>
      <c r="M2270" s="245"/>
      <c r="N2270" s="245"/>
      <c r="O2270" s="245"/>
      <c r="P2270" s="245"/>
      <c r="Q2270" s="245"/>
      <c r="R2270" s="245"/>
      <c r="S2270" s="245"/>
      <c r="T2270" s="245"/>
      <c r="U2270" s="245"/>
      <c r="V2270" s="245"/>
    </row>
    <row r="2271" spans="1:22" ht="45" customHeight="1" x14ac:dyDescent="0.25">
      <c r="A2271" s="1"/>
      <c r="B2271" s="4" t="s">
        <v>68</v>
      </c>
      <c r="C2271" s="8" t="s">
        <v>69</v>
      </c>
      <c r="D2271" s="4" t="s">
        <v>70</v>
      </c>
      <c r="E2271" s="4" t="s">
        <v>71</v>
      </c>
      <c r="F2271" s="228" t="s">
        <v>72</v>
      </c>
      <c r="I2271" s="14" t="s">
        <v>73</v>
      </c>
      <c r="J2271" s="15" t="s">
        <v>28</v>
      </c>
      <c r="K2271" s="14" t="s">
        <v>73</v>
      </c>
      <c r="L2271" s="15" t="s">
        <v>28</v>
      </c>
      <c r="M2271" s="14" t="s">
        <v>73</v>
      </c>
      <c r="N2271" s="172" t="s">
        <v>28</v>
      </c>
      <c r="O2271" s="14" t="s">
        <v>73</v>
      </c>
      <c r="P2271" s="15" t="s">
        <v>28</v>
      </c>
      <c r="Q2271" s="14" t="s">
        <v>73</v>
      </c>
      <c r="R2271" s="15" t="s">
        <v>28</v>
      </c>
      <c r="S2271" s="14" t="s">
        <v>73</v>
      </c>
      <c r="T2271" s="15" t="s">
        <v>28</v>
      </c>
      <c r="U2271" s="14" t="s">
        <v>73</v>
      </c>
      <c r="V2271" s="15" t="s">
        <v>28</v>
      </c>
    </row>
    <row r="2272" spans="1:22" ht="15" customHeight="1" x14ac:dyDescent="0.25">
      <c r="A2272" s="5" t="s">
        <v>4399</v>
      </c>
      <c r="B2272" s="6" t="s">
        <v>4400</v>
      </c>
      <c r="C2272" s="5" t="s">
        <v>4401</v>
      </c>
      <c r="D2272" s="6"/>
      <c r="E2272" s="6" t="s">
        <v>707</v>
      </c>
      <c r="F2272" s="229">
        <v>10</v>
      </c>
      <c r="I2272" s="16">
        <v>129</v>
      </c>
      <c r="J2272" s="13">
        <v>1290</v>
      </c>
      <c r="K2272" s="16">
        <v>108</v>
      </c>
      <c r="L2272" s="13">
        <v>1080</v>
      </c>
      <c r="M2272" s="16">
        <v>108</v>
      </c>
      <c r="N2272" s="171">
        <v>1080</v>
      </c>
      <c r="O2272" s="16">
        <v>168</v>
      </c>
      <c r="P2272" s="13">
        <v>1680</v>
      </c>
      <c r="Q2272" s="16">
        <v>175</v>
      </c>
      <c r="R2272" s="13">
        <v>1750</v>
      </c>
      <c r="S2272" s="16">
        <v>182.84</v>
      </c>
      <c r="T2272" s="13">
        <v>1828.4</v>
      </c>
      <c r="U2272" s="16">
        <v>155.83000000000001</v>
      </c>
      <c r="V2272" s="13">
        <v>1558.3</v>
      </c>
    </row>
    <row r="2273" spans="1:22" ht="15" customHeight="1" x14ac:dyDescent="0.25">
      <c r="A2273" s="5" t="s">
        <v>4402</v>
      </c>
      <c r="B2273" s="6" t="s">
        <v>4403</v>
      </c>
      <c r="C2273" s="5" t="s">
        <v>4404</v>
      </c>
      <c r="D2273" s="6"/>
      <c r="E2273" s="6" t="s">
        <v>707</v>
      </c>
      <c r="F2273" s="229">
        <v>10</v>
      </c>
      <c r="I2273" s="16">
        <v>108</v>
      </c>
      <c r="J2273" s="13">
        <v>1080</v>
      </c>
      <c r="K2273" s="16">
        <v>135</v>
      </c>
      <c r="L2273" s="13">
        <v>1350</v>
      </c>
      <c r="M2273" s="16">
        <v>135</v>
      </c>
      <c r="N2273" s="171">
        <v>1350</v>
      </c>
      <c r="O2273" s="16">
        <v>139</v>
      </c>
      <c r="P2273" s="13">
        <v>1390</v>
      </c>
      <c r="Q2273" s="16">
        <v>142</v>
      </c>
      <c r="R2273" s="13">
        <v>1420</v>
      </c>
      <c r="S2273" s="16">
        <v>136.59</v>
      </c>
      <c r="T2273" s="13">
        <v>1365.9</v>
      </c>
      <c r="U2273" s="16">
        <v>129.63999999999999</v>
      </c>
      <c r="V2273" s="13">
        <v>1296.4000000000001</v>
      </c>
    </row>
    <row r="2274" spans="1:22" ht="15" customHeight="1" x14ac:dyDescent="0.25">
      <c r="A2274" s="5" t="s">
        <v>4405</v>
      </c>
      <c r="B2274" s="6" t="s">
        <v>4406</v>
      </c>
      <c r="C2274" s="5" t="s">
        <v>4407</v>
      </c>
      <c r="D2274" s="6"/>
      <c r="E2274" s="6" t="s">
        <v>707</v>
      </c>
      <c r="F2274" s="229">
        <v>80</v>
      </c>
      <c r="I2274" s="16">
        <v>96</v>
      </c>
      <c r="J2274" s="13">
        <v>7680</v>
      </c>
      <c r="K2274" s="16">
        <v>108</v>
      </c>
      <c r="L2274" s="13">
        <v>8640</v>
      </c>
      <c r="M2274" s="16">
        <v>108</v>
      </c>
      <c r="N2274" s="171">
        <v>8640</v>
      </c>
      <c r="O2274" s="16">
        <v>113</v>
      </c>
      <c r="P2274" s="13">
        <v>9040</v>
      </c>
      <c r="Q2274" s="16">
        <v>116</v>
      </c>
      <c r="R2274" s="13">
        <v>9280</v>
      </c>
      <c r="S2274" s="16">
        <v>126.91</v>
      </c>
      <c r="T2274" s="13">
        <v>10152.799999999999</v>
      </c>
      <c r="U2274" s="16">
        <v>109.9</v>
      </c>
      <c r="V2274" s="13">
        <v>8792</v>
      </c>
    </row>
    <row r="2275" spans="1:22" ht="15" customHeight="1" x14ac:dyDescent="0.25">
      <c r="A2275" s="5" t="s">
        <v>4408</v>
      </c>
      <c r="B2275" s="6" t="s">
        <v>4409</v>
      </c>
      <c r="C2275" s="5" t="s">
        <v>4410</v>
      </c>
      <c r="D2275" s="6"/>
      <c r="E2275" s="6" t="s">
        <v>707</v>
      </c>
      <c r="F2275" s="229">
        <v>240</v>
      </c>
      <c r="I2275" s="16">
        <v>92</v>
      </c>
      <c r="J2275" s="13">
        <v>22080</v>
      </c>
      <c r="K2275" s="16">
        <v>108</v>
      </c>
      <c r="L2275" s="13">
        <v>25920</v>
      </c>
      <c r="M2275" s="16">
        <v>108</v>
      </c>
      <c r="N2275" s="171">
        <v>25920</v>
      </c>
      <c r="O2275" s="16">
        <v>113</v>
      </c>
      <c r="P2275" s="13">
        <v>27120</v>
      </c>
      <c r="Q2275" s="16">
        <v>116</v>
      </c>
      <c r="R2275" s="13">
        <v>27840</v>
      </c>
      <c r="S2275" s="16">
        <v>126.91</v>
      </c>
      <c r="T2275" s="13">
        <v>30458.400000000001</v>
      </c>
      <c r="U2275" s="16">
        <v>109.9</v>
      </c>
      <c r="V2275" s="13">
        <v>26376</v>
      </c>
    </row>
    <row r="2276" spans="1:22" ht="15" customHeight="1" x14ac:dyDescent="0.25">
      <c r="A2276" s="5" t="s">
        <v>4411</v>
      </c>
      <c r="B2276" s="6" t="s">
        <v>4412</v>
      </c>
      <c r="C2276" s="5" t="s">
        <v>4413</v>
      </c>
      <c r="D2276" s="6"/>
      <c r="E2276" s="6" t="s">
        <v>707</v>
      </c>
      <c r="F2276" s="229">
        <v>40</v>
      </c>
      <c r="I2276" s="16">
        <v>129</v>
      </c>
      <c r="J2276" s="13">
        <v>5160</v>
      </c>
      <c r="K2276" s="16">
        <v>135</v>
      </c>
      <c r="L2276" s="13">
        <v>5400</v>
      </c>
      <c r="M2276" s="16">
        <v>135</v>
      </c>
      <c r="N2276" s="171">
        <v>5400</v>
      </c>
      <c r="O2276" s="16">
        <v>168</v>
      </c>
      <c r="P2276" s="13">
        <v>6720</v>
      </c>
      <c r="Q2276" s="16">
        <v>175</v>
      </c>
      <c r="R2276" s="13">
        <v>7000</v>
      </c>
      <c r="S2276" s="16">
        <v>182.84</v>
      </c>
      <c r="T2276" s="13">
        <v>7313.6</v>
      </c>
      <c r="U2276" s="16">
        <v>129.63999999999999</v>
      </c>
      <c r="V2276" s="13">
        <v>5185.6000000000004</v>
      </c>
    </row>
    <row r="2277" spans="1:22" ht="15" customHeight="1" x14ac:dyDescent="0.25">
      <c r="A2277" s="5" t="s">
        <v>4414</v>
      </c>
      <c r="B2277" s="6" t="s">
        <v>4415</v>
      </c>
      <c r="C2277" s="5" t="s">
        <v>4416</v>
      </c>
      <c r="D2277" s="6"/>
      <c r="E2277" s="6" t="s">
        <v>707</v>
      </c>
      <c r="F2277" s="229">
        <v>15</v>
      </c>
      <c r="I2277" s="16">
        <v>96</v>
      </c>
      <c r="J2277" s="13">
        <v>1440</v>
      </c>
      <c r="K2277" s="16">
        <v>108</v>
      </c>
      <c r="L2277" s="13">
        <v>1620</v>
      </c>
      <c r="M2277" s="16">
        <v>108</v>
      </c>
      <c r="N2277" s="171">
        <v>1620</v>
      </c>
      <c r="O2277" s="16">
        <v>113</v>
      </c>
      <c r="P2277" s="13">
        <v>1695</v>
      </c>
      <c r="Q2277" s="16">
        <v>116</v>
      </c>
      <c r="R2277" s="13">
        <v>1740</v>
      </c>
      <c r="S2277" s="16">
        <v>126.91</v>
      </c>
      <c r="T2277" s="13">
        <v>1903.65</v>
      </c>
      <c r="U2277" s="16">
        <v>109.9</v>
      </c>
      <c r="V2277" s="13">
        <v>1648.5</v>
      </c>
    </row>
    <row r="2278" spans="1:22" ht="15" customHeight="1" x14ac:dyDescent="0.25">
      <c r="A2278" s="5" t="s">
        <v>4417</v>
      </c>
      <c r="B2278" s="6" t="s">
        <v>4418</v>
      </c>
      <c r="C2278" s="5" t="s">
        <v>4419</v>
      </c>
      <c r="D2278" s="6"/>
      <c r="E2278" s="6" t="s">
        <v>707</v>
      </c>
      <c r="F2278" s="229">
        <v>330</v>
      </c>
      <c r="I2278" s="16">
        <v>53</v>
      </c>
      <c r="J2278" s="13">
        <v>17490</v>
      </c>
      <c r="K2278" s="16">
        <v>77</v>
      </c>
      <c r="L2278" s="13">
        <v>25410</v>
      </c>
      <c r="M2278" s="16">
        <v>77</v>
      </c>
      <c r="N2278" s="171">
        <v>25410</v>
      </c>
      <c r="O2278" s="16">
        <v>60</v>
      </c>
      <c r="P2278" s="13">
        <v>19800</v>
      </c>
      <c r="Q2278" s="16">
        <v>66</v>
      </c>
      <c r="R2278" s="13">
        <v>21780</v>
      </c>
      <c r="S2278" s="16">
        <v>77.44</v>
      </c>
      <c r="T2278" s="13">
        <v>25555.200000000001</v>
      </c>
      <c r="U2278" s="16">
        <v>69.040000000000006</v>
      </c>
      <c r="V2278" s="13">
        <v>22783.200000000001</v>
      </c>
    </row>
    <row r="2279" spans="1:22" ht="15" customHeight="1" x14ac:dyDescent="0.25">
      <c r="A2279" s="5" t="s">
        <v>4420</v>
      </c>
      <c r="B2279" s="6" t="s">
        <v>4421</v>
      </c>
      <c r="C2279" s="5" t="s">
        <v>4422</v>
      </c>
      <c r="D2279" s="6"/>
      <c r="E2279" s="6" t="s">
        <v>707</v>
      </c>
      <c r="F2279" s="229">
        <v>400</v>
      </c>
      <c r="I2279" s="16">
        <v>49</v>
      </c>
      <c r="J2279" s="13">
        <v>19600</v>
      </c>
      <c r="K2279" s="16">
        <v>77</v>
      </c>
      <c r="L2279" s="13">
        <v>30800</v>
      </c>
      <c r="M2279" s="16">
        <v>77</v>
      </c>
      <c r="N2279" s="171">
        <v>30800</v>
      </c>
      <c r="O2279" s="16">
        <v>60</v>
      </c>
      <c r="P2279" s="13">
        <v>24000</v>
      </c>
      <c r="Q2279" s="16">
        <v>66</v>
      </c>
      <c r="R2279" s="13">
        <v>26400</v>
      </c>
      <c r="S2279" s="16">
        <v>77.44</v>
      </c>
      <c r="T2279" s="13">
        <v>30976</v>
      </c>
      <c r="U2279" s="16">
        <v>69.040000000000006</v>
      </c>
      <c r="V2279" s="13">
        <v>27616</v>
      </c>
    </row>
    <row r="2280" spans="1:22" ht="15" customHeight="1" x14ac:dyDescent="0.25">
      <c r="A2280" s="5" t="s">
        <v>4423</v>
      </c>
      <c r="B2280" s="6" t="s">
        <v>4424</v>
      </c>
      <c r="C2280" s="5" t="s">
        <v>4425</v>
      </c>
      <c r="D2280" s="6"/>
      <c r="E2280" s="6" t="s">
        <v>707</v>
      </c>
      <c r="F2280" s="229">
        <v>140</v>
      </c>
      <c r="I2280" s="16">
        <v>49</v>
      </c>
      <c r="J2280" s="13">
        <v>6860</v>
      </c>
      <c r="K2280" s="16">
        <v>77</v>
      </c>
      <c r="L2280" s="13">
        <v>10780</v>
      </c>
      <c r="M2280" s="16">
        <v>77</v>
      </c>
      <c r="N2280" s="171">
        <v>10780</v>
      </c>
      <c r="O2280" s="16">
        <v>60</v>
      </c>
      <c r="P2280" s="13">
        <v>8400</v>
      </c>
      <c r="Q2280" s="16">
        <v>66</v>
      </c>
      <c r="R2280" s="13">
        <v>9240</v>
      </c>
      <c r="S2280" s="16">
        <v>77.44</v>
      </c>
      <c r="T2280" s="13">
        <v>10841.6</v>
      </c>
      <c r="U2280" s="16">
        <v>69.040000000000006</v>
      </c>
      <c r="V2280" s="13">
        <v>9665.6</v>
      </c>
    </row>
    <row r="2281" spans="1:22" ht="15" customHeight="1" x14ac:dyDescent="0.25">
      <c r="A2281" s="5" t="s">
        <v>4426</v>
      </c>
      <c r="B2281" s="6" t="s">
        <v>4427</v>
      </c>
      <c r="C2281" s="5" t="s">
        <v>4428</v>
      </c>
      <c r="D2281" s="6"/>
      <c r="E2281" s="6" t="s">
        <v>707</v>
      </c>
      <c r="F2281" s="229">
        <v>75</v>
      </c>
      <c r="I2281" s="16">
        <v>49</v>
      </c>
      <c r="J2281" s="13">
        <v>3675</v>
      </c>
      <c r="K2281" s="16">
        <v>77</v>
      </c>
      <c r="L2281" s="13">
        <v>5775</v>
      </c>
      <c r="M2281" s="16">
        <v>77</v>
      </c>
      <c r="N2281" s="171">
        <v>5775</v>
      </c>
      <c r="O2281" s="16">
        <v>60</v>
      </c>
      <c r="P2281" s="13">
        <v>4500</v>
      </c>
      <c r="Q2281" s="16">
        <v>66</v>
      </c>
      <c r="R2281" s="13">
        <v>4950</v>
      </c>
      <c r="S2281" s="16">
        <v>77.44</v>
      </c>
      <c r="T2281" s="13">
        <v>5808</v>
      </c>
      <c r="U2281" s="16">
        <v>69.040000000000006</v>
      </c>
      <c r="V2281" s="13">
        <v>5178</v>
      </c>
    </row>
    <row r="2282" spans="1:22" ht="15" customHeight="1" x14ac:dyDescent="0.25">
      <c r="A2282" s="5" t="s">
        <v>4429</v>
      </c>
      <c r="B2282" s="6" t="s">
        <v>4430</v>
      </c>
      <c r="C2282" s="5" t="s">
        <v>4431</v>
      </c>
      <c r="D2282" s="6"/>
      <c r="E2282" s="6" t="s">
        <v>707</v>
      </c>
      <c r="F2282" s="229">
        <v>205</v>
      </c>
      <c r="I2282" s="16">
        <v>63</v>
      </c>
      <c r="J2282" s="13">
        <v>12915</v>
      </c>
      <c r="K2282" s="16">
        <v>80</v>
      </c>
      <c r="L2282" s="13">
        <v>16400</v>
      </c>
      <c r="M2282" s="16">
        <v>80</v>
      </c>
      <c r="N2282" s="171">
        <v>16400</v>
      </c>
      <c r="O2282" s="16">
        <v>71</v>
      </c>
      <c r="P2282" s="13">
        <v>14555</v>
      </c>
      <c r="Q2282" s="16">
        <v>76</v>
      </c>
      <c r="R2282" s="13">
        <v>15580</v>
      </c>
      <c r="S2282" s="16">
        <v>86.04</v>
      </c>
      <c r="T2282" s="13">
        <v>17638.2</v>
      </c>
      <c r="U2282" s="16">
        <v>84.15</v>
      </c>
      <c r="V2282" s="13">
        <v>17250.75</v>
      </c>
    </row>
    <row r="2283" spans="1:22" ht="15" customHeight="1" x14ac:dyDescent="0.25">
      <c r="A2283" s="1"/>
      <c r="B2283" s="4" t="s">
        <v>32</v>
      </c>
      <c r="C2283" s="8" t="s">
        <v>33</v>
      </c>
      <c r="I2283" s="245"/>
      <c r="J2283" s="245"/>
      <c r="K2283" s="245"/>
      <c r="L2283" s="245"/>
      <c r="M2283" s="245"/>
      <c r="N2283" s="245"/>
      <c r="O2283" s="245"/>
      <c r="P2283" s="245"/>
      <c r="Q2283" s="245"/>
      <c r="R2283" s="245"/>
      <c r="S2283" s="245"/>
      <c r="T2283" s="245"/>
      <c r="U2283" s="245"/>
      <c r="V2283" s="245"/>
    </row>
    <row r="2284" spans="1:22" ht="15" customHeight="1" x14ac:dyDescent="0.25">
      <c r="A2284" s="5" t="s">
        <v>4432</v>
      </c>
      <c r="B2284" s="6" t="s">
        <v>35</v>
      </c>
      <c r="C2284" s="5" t="s">
        <v>3445</v>
      </c>
      <c r="I2284" s="245"/>
      <c r="J2284" s="245"/>
      <c r="K2284" s="245"/>
      <c r="L2284" s="245"/>
      <c r="M2284" s="245"/>
      <c r="N2284" s="245"/>
      <c r="O2284" s="245"/>
      <c r="P2284" s="245"/>
      <c r="Q2284" s="245"/>
      <c r="R2284" s="245"/>
      <c r="S2284" s="245"/>
      <c r="T2284" s="245"/>
      <c r="U2284" s="245"/>
      <c r="V2284" s="245"/>
    </row>
    <row r="2285" spans="1:22" ht="45" customHeight="1" x14ac:dyDescent="0.25">
      <c r="A2285" s="1"/>
      <c r="B2285" s="4" t="s">
        <v>68</v>
      </c>
      <c r="C2285" s="8" t="s">
        <v>69</v>
      </c>
      <c r="D2285" s="4" t="s">
        <v>70</v>
      </c>
      <c r="E2285" s="4" t="s">
        <v>71</v>
      </c>
      <c r="F2285" s="228" t="s">
        <v>72</v>
      </c>
      <c r="I2285" s="14" t="s">
        <v>73</v>
      </c>
      <c r="J2285" s="15" t="s">
        <v>28</v>
      </c>
      <c r="K2285" s="14" t="s">
        <v>73</v>
      </c>
      <c r="L2285" s="15" t="s">
        <v>28</v>
      </c>
      <c r="M2285" s="14" t="s">
        <v>73</v>
      </c>
      <c r="N2285" s="172" t="s">
        <v>28</v>
      </c>
      <c r="O2285" s="14" t="s">
        <v>73</v>
      </c>
      <c r="P2285" s="15" t="s">
        <v>28</v>
      </c>
      <c r="Q2285" s="14" t="s">
        <v>73</v>
      </c>
      <c r="R2285" s="15" t="s">
        <v>28</v>
      </c>
      <c r="S2285" s="14" t="s">
        <v>73</v>
      </c>
      <c r="T2285" s="15" t="s">
        <v>28</v>
      </c>
      <c r="U2285" s="14" t="s">
        <v>73</v>
      </c>
      <c r="V2285" s="15" t="s">
        <v>28</v>
      </c>
    </row>
    <row r="2286" spans="1:22" ht="15" customHeight="1" x14ac:dyDescent="0.25">
      <c r="A2286" s="5" t="s">
        <v>4433</v>
      </c>
      <c r="B2286" s="6" t="s">
        <v>4434</v>
      </c>
      <c r="C2286" s="5" t="s">
        <v>3448</v>
      </c>
      <c r="D2286" s="6"/>
      <c r="E2286" s="6" t="s">
        <v>447</v>
      </c>
      <c r="F2286" s="229">
        <v>1</v>
      </c>
      <c r="I2286" s="16">
        <v>3900</v>
      </c>
      <c r="J2286" s="13">
        <v>3900</v>
      </c>
      <c r="K2286" s="16">
        <v>5000</v>
      </c>
      <c r="L2286" s="13">
        <v>5000</v>
      </c>
      <c r="M2286" s="16">
        <v>5000</v>
      </c>
      <c r="N2286" s="171">
        <v>5000</v>
      </c>
      <c r="O2286" s="16">
        <v>1680</v>
      </c>
      <c r="P2286" s="13">
        <v>1680</v>
      </c>
      <c r="Q2286" s="16">
        <v>1315</v>
      </c>
      <c r="R2286" s="13">
        <v>1315</v>
      </c>
      <c r="S2286" s="16">
        <v>7121.35</v>
      </c>
      <c r="T2286" s="13">
        <v>7121.35</v>
      </c>
      <c r="U2286" s="16">
        <v>0</v>
      </c>
      <c r="V2286" s="13">
        <v>0</v>
      </c>
    </row>
    <row r="2287" spans="1:22" ht="15" customHeight="1" x14ac:dyDescent="0.25">
      <c r="A2287" s="1"/>
      <c r="B2287" s="4" t="s">
        <v>32</v>
      </c>
      <c r="C2287" s="8" t="s">
        <v>33</v>
      </c>
      <c r="I2287" s="245"/>
      <c r="J2287" s="245"/>
      <c r="K2287" s="245"/>
      <c r="L2287" s="245"/>
      <c r="M2287" s="245"/>
      <c r="N2287" s="245"/>
      <c r="O2287" s="245"/>
      <c r="P2287" s="245"/>
      <c r="Q2287" s="245"/>
      <c r="R2287" s="245"/>
      <c r="S2287" s="245"/>
      <c r="T2287" s="245"/>
      <c r="U2287" s="245"/>
      <c r="V2287" s="245"/>
    </row>
    <row r="2288" spans="1:22" ht="15" customHeight="1" x14ac:dyDescent="0.25">
      <c r="A2288" s="5" t="s">
        <v>4435</v>
      </c>
      <c r="B2288" s="6" t="s">
        <v>35</v>
      </c>
      <c r="C2288" s="5" t="s">
        <v>3385</v>
      </c>
      <c r="I2288" s="245"/>
      <c r="J2288" s="245"/>
      <c r="K2288" s="245"/>
      <c r="L2288" s="245"/>
      <c r="M2288" s="245"/>
      <c r="N2288" s="245"/>
      <c r="O2288" s="245"/>
      <c r="P2288" s="245"/>
      <c r="Q2288" s="245"/>
      <c r="R2288" s="245"/>
      <c r="S2288" s="245"/>
      <c r="T2288" s="245"/>
      <c r="U2288" s="245"/>
      <c r="V2288" s="245"/>
    </row>
    <row r="2289" spans="1:22" ht="45" customHeight="1" x14ac:dyDescent="0.25">
      <c r="A2289" s="1"/>
      <c r="B2289" s="4" t="s">
        <v>68</v>
      </c>
      <c r="C2289" s="8" t="s">
        <v>69</v>
      </c>
      <c r="D2289" s="4" t="s">
        <v>70</v>
      </c>
      <c r="E2289" s="4" t="s">
        <v>71</v>
      </c>
      <c r="F2289" s="228" t="s">
        <v>72</v>
      </c>
      <c r="I2289" s="14" t="s">
        <v>73</v>
      </c>
      <c r="J2289" s="15" t="s">
        <v>28</v>
      </c>
      <c r="K2289" s="14" t="s">
        <v>73</v>
      </c>
      <c r="L2289" s="15" t="s">
        <v>28</v>
      </c>
      <c r="M2289" s="14" t="s">
        <v>73</v>
      </c>
      <c r="N2289" s="172" t="s">
        <v>28</v>
      </c>
      <c r="O2289" s="14" t="s">
        <v>73</v>
      </c>
      <c r="P2289" s="15" t="s">
        <v>28</v>
      </c>
      <c r="Q2289" s="14" t="s">
        <v>73</v>
      </c>
      <c r="R2289" s="15" t="s">
        <v>28</v>
      </c>
      <c r="S2289" s="14" t="s">
        <v>73</v>
      </c>
      <c r="T2289" s="15" t="s">
        <v>28</v>
      </c>
      <c r="U2289" s="14" t="s">
        <v>73</v>
      </c>
      <c r="V2289" s="15" t="s">
        <v>28</v>
      </c>
    </row>
    <row r="2290" spans="1:22" ht="15" customHeight="1" x14ac:dyDescent="0.25">
      <c r="A2290" s="5" t="s">
        <v>4436</v>
      </c>
      <c r="B2290" s="6" t="s">
        <v>4437</v>
      </c>
      <c r="C2290" s="5" t="s">
        <v>3452</v>
      </c>
      <c r="D2290" s="6"/>
      <c r="E2290" s="6" t="s">
        <v>447</v>
      </c>
      <c r="F2290" s="229">
        <v>1</v>
      </c>
      <c r="I2290" s="16">
        <v>0</v>
      </c>
      <c r="J2290" s="13">
        <v>0</v>
      </c>
      <c r="K2290" s="16">
        <v>0</v>
      </c>
      <c r="L2290" s="13">
        <v>0</v>
      </c>
      <c r="M2290" s="16">
        <v>0</v>
      </c>
      <c r="N2290" s="171">
        <v>0</v>
      </c>
      <c r="O2290" s="16">
        <v>6489</v>
      </c>
      <c r="P2290" s="13">
        <v>6489</v>
      </c>
      <c r="Q2290" s="16">
        <v>0</v>
      </c>
      <c r="R2290" s="13">
        <v>0</v>
      </c>
      <c r="S2290" s="16">
        <v>0</v>
      </c>
      <c r="T2290" s="13">
        <v>0</v>
      </c>
      <c r="U2290" s="16">
        <v>0</v>
      </c>
      <c r="V2290" s="13">
        <v>0</v>
      </c>
    </row>
    <row r="2291" spans="1:22" ht="15" customHeight="1" x14ac:dyDescent="0.25">
      <c r="A2291" s="5" t="s">
        <v>4438</v>
      </c>
      <c r="B2291" s="6" t="s">
        <v>4439</v>
      </c>
      <c r="C2291" s="5" t="s">
        <v>3455</v>
      </c>
      <c r="D2291" s="6"/>
      <c r="E2291" s="6" t="s">
        <v>447</v>
      </c>
      <c r="F2291" s="229">
        <v>1</v>
      </c>
      <c r="I2291" s="16">
        <v>0</v>
      </c>
      <c r="J2291" s="13">
        <v>0</v>
      </c>
      <c r="K2291" s="16">
        <v>0</v>
      </c>
      <c r="L2291" s="13">
        <v>0</v>
      </c>
      <c r="M2291" s="16">
        <v>0</v>
      </c>
      <c r="N2291" s="171">
        <v>0</v>
      </c>
      <c r="O2291" s="16">
        <v>4326</v>
      </c>
      <c r="P2291" s="13">
        <v>4326</v>
      </c>
      <c r="Q2291" s="16">
        <v>0</v>
      </c>
      <c r="R2291" s="13">
        <v>0</v>
      </c>
      <c r="S2291" s="16">
        <v>0</v>
      </c>
      <c r="T2291" s="13">
        <v>0</v>
      </c>
      <c r="U2291" s="16">
        <v>0</v>
      </c>
      <c r="V2291" s="13">
        <v>0</v>
      </c>
    </row>
    <row r="2292" spans="1:22" ht="15" customHeight="1" x14ac:dyDescent="0.25">
      <c r="A2292" s="5" t="s">
        <v>4440</v>
      </c>
      <c r="B2292" s="6" t="s">
        <v>4441</v>
      </c>
      <c r="C2292" s="5" t="s">
        <v>3458</v>
      </c>
      <c r="D2292" s="6"/>
      <c r="E2292" s="6" t="s">
        <v>447</v>
      </c>
      <c r="F2292" s="229">
        <v>1</v>
      </c>
      <c r="I2292" s="16">
        <v>0</v>
      </c>
      <c r="J2292" s="13">
        <v>0</v>
      </c>
      <c r="K2292" s="16">
        <v>0</v>
      </c>
      <c r="L2292" s="13">
        <v>0</v>
      </c>
      <c r="M2292" s="16">
        <v>0</v>
      </c>
      <c r="N2292" s="171">
        <v>0</v>
      </c>
      <c r="O2292" s="16">
        <v>4200</v>
      </c>
      <c r="P2292" s="13">
        <v>4200</v>
      </c>
      <c r="Q2292" s="16">
        <v>1659</v>
      </c>
      <c r="R2292" s="13">
        <v>1659</v>
      </c>
      <c r="S2292" s="16">
        <v>5377.51</v>
      </c>
      <c r="T2292" s="13">
        <v>5377.51</v>
      </c>
      <c r="U2292" s="16">
        <v>22892.86</v>
      </c>
      <c r="V2292" s="13">
        <v>22892.86</v>
      </c>
    </row>
    <row r="2293" spans="1:22" ht="15" customHeight="1" x14ac:dyDescent="0.25">
      <c r="A2293" s="1"/>
      <c r="B2293" s="4" t="s">
        <v>32</v>
      </c>
      <c r="C2293" s="8" t="s">
        <v>33</v>
      </c>
      <c r="I2293" s="245"/>
      <c r="J2293" s="245"/>
      <c r="K2293" s="245"/>
      <c r="L2293" s="245"/>
      <c r="M2293" s="245"/>
      <c r="N2293" s="245"/>
      <c r="O2293" s="245"/>
      <c r="P2293" s="245"/>
      <c r="Q2293" s="245"/>
      <c r="R2293" s="245"/>
      <c r="S2293" s="245"/>
      <c r="T2293" s="245"/>
      <c r="U2293" s="245"/>
      <c r="V2293" s="245"/>
    </row>
    <row r="2294" spans="1:22" ht="15" customHeight="1" x14ac:dyDescent="0.25">
      <c r="A2294" s="5" t="s">
        <v>4442</v>
      </c>
      <c r="B2294" s="6" t="s">
        <v>35</v>
      </c>
      <c r="C2294" s="5" t="s">
        <v>486</v>
      </c>
      <c r="I2294" s="245"/>
      <c r="J2294" s="245"/>
      <c r="K2294" s="245"/>
      <c r="L2294" s="245"/>
      <c r="M2294" s="245"/>
      <c r="N2294" s="245"/>
      <c r="O2294" s="245"/>
      <c r="P2294" s="245"/>
      <c r="Q2294" s="245"/>
      <c r="R2294" s="245"/>
      <c r="S2294" s="245"/>
      <c r="T2294" s="245"/>
      <c r="U2294" s="245"/>
      <c r="V2294" s="245"/>
    </row>
    <row r="2295" spans="1:22" ht="45" customHeight="1" x14ac:dyDescent="0.25">
      <c r="A2295" s="1"/>
      <c r="B2295" s="4" t="s">
        <v>68</v>
      </c>
      <c r="C2295" s="8" t="s">
        <v>69</v>
      </c>
      <c r="D2295" s="4" t="s">
        <v>70</v>
      </c>
      <c r="E2295" s="4" t="s">
        <v>71</v>
      </c>
      <c r="F2295" s="228" t="s">
        <v>72</v>
      </c>
      <c r="I2295" s="14" t="s">
        <v>73</v>
      </c>
      <c r="J2295" s="15" t="s">
        <v>28</v>
      </c>
      <c r="K2295" s="14" t="s">
        <v>73</v>
      </c>
      <c r="L2295" s="15" t="s">
        <v>28</v>
      </c>
      <c r="M2295" s="14" t="s">
        <v>73</v>
      </c>
      <c r="N2295" s="172" t="s">
        <v>28</v>
      </c>
      <c r="O2295" s="14" t="s">
        <v>73</v>
      </c>
      <c r="P2295" s="15" t="s">
        <v>28</v>
      </c>
      <c r="Q2295" s="14" t="s">
        <v>73</v>
      </c>
      <c r="R2295" s="15" t="s">
        <v>28</v>
      </c>
      <c r="S2295" s="14" t="s">
        <v>73</v>
      </c>
      <c r="T2295" s="15" t="s">
        <v>28</v>
      </c>
      <c r="U2295" s="14" t="s">
        <v>73</v>
      </c>
      <c r="V2295" s="15" t="s">
        <v>28</v>
      </c>
    </row>
    <row r="2296" spans="1:22" ht="15" customHeight="1" x14ac:dyDescent="0.25">
      <c r="A2296" s="5" t="s">
        <v>4443</v>
      </c>
      <c r="B2296" s="6" t="s">
        <v>4444</v>
      </c>
      <c r="C2296" s="5" t="s">
        <v>624</v>
      </c>
      <c r="D2296" s="6"/>
      <c r="E2296" s="6" t="s">
        <v>275</v>
      </c>
      <c r="F2296" s="229">
        <v>1</v>
      </c>
      <c r="I2296" s="16">
        <v>0</v>
      </c>
      <c r="J2296" s="13">
        <v>0</v>
      </c>
      <c r="K2296" s="16">
        <v>0</v>
      </c>
      <c r="L2296" s="13">
        <v>0</v>
      </c>
      <c r="M2296" s="16">
        <v>0</v>
      </c>
      <c r="N2296" s="171">
        <v>0</v>
      </c>
      <c r="O2296" s="16">
        <v>0</v>
      </c>
      <c r="P2296" s="13">
        <v>0</v>
      </c>
      <c r="Q2296" s="16">
        <v>0</v>
      </c>
      <c r="R2296" s="13">
        <v>0</v>
      </c>
      <c r="S2296" s="16">
        <v>0</v>
      </c>
      <c r="T2296" s="13">
        <v>0</v>
      </c>
      <c r="U2296" s="16">
        <v>12279.91</v>
      </c>
      <c r="V2296" s="13">
        <v>12279.91</v>
      </c>
    </row>
    <row r="2297" spans="1:22" ht="15" customHeight="1" x14ac:dyDescent="0.25">
      <c r="A2297" s="1"/>
      <c r="B2297" s="4" t="s">
        <v>32</v>
      </c>
      <c r="C2297" s="8" t="s">
        <v>33</v>
      </c>
      <c r="I2297" s="245"/>
      <c r="J2297" s="245"/>
      <c r="K2297" s="245"/>
      <c r="L2297" s="245"/>
      <c r="M2297" s="245"/>
      <c r="N2297" s="245"/>
      <c r="O2297" s="245"/>
      <c r="P2297" s="245"/>
      <c r="Q2297" s="245"/>
      <c r="R2297" s="245"/>
      <c r="S2297" s="245"/>
      <c r="T2297" s="245"/>
      <c r="U2297" s="245"/>
      <c r="V2297" s="245"/>
    </row>
    <row r="2298" spans="1:22" ht="15" customHeight="1" x14ac:dyDescent="0.25">
      <c r="A2298" s="5" t="s">
        <v>4445</v>
      </c>
      <c r="B2298" s="6" t="s">
        <v>35</v>
      </c>
      <c r="C2298" s="5" t="s">
        <v>491</v>
      </c>
      <c r="I2298" s="245"/>
      <c r="J2298" s="245"/>
      <c r="K2298" s="245"/>
      <c r="L2298" s="245"/>
      <c r="M2298" s="245"/>
      <c r="N2298" s="245"/>
      <c r="O2298" s="245"/>
      <c r="P2298" s="245"/>
      <c r="Q2298" s="245"/>
      <c r="R2298" s="245"/>
      <c r="S2298" s="245"/>
      <c r="T2298" s="245"/>
      <c r="U2298" s="245"/>
      <c r="V2298" s="245"/>
    </row>
    <row r="2299" spans="1:22" x14ac:dyDescent="0.25">
      <c r="A2299" s="246" t="s">
        <v>4446</v>
      </c>
      <c r="B2299" s="246"/>
      <c r="C2299" s="246"/>
      <c r="D2299" s="247"/>
      <c r="E2299" s="247"/>
      <c r="F2299" s="246"/>
      <c r="I2299" s="12" t="s">
        <v>3472</v>
      </c>
      <c r="J2299" s="13">
        <v>117839</v>
      </c>
      <c r="K2299" s="12" t="s">
        <v>3472</v>
      </c>
      <c r="L2299" s="13">
        <v>93027</v>
      </c>
      <c r="M2299" s="12" t="s">
        <v>3472</v>
      </c>
      <c r="N2299" s="171">
        <v>93027</v>
      </c>
      <c r="O2299" s="12" t="s">
        <v>3472</v>
      </c>
      <c r="P2299" s="13">
        <v>76577</v>
      </c>
      <c r="Q2299" s="12" t="s">
        <v>3472</v>
      </c>
      <c r="R2299" s="13">
        <v>126833</v>
      </c>
      <c r="S2299" s="12" t="s">
        <v>3472</v>
      </c>
      <c r="T2299" s="13">
        <v>128905.65</v>
      </c>
      <c r="U2299" s="12" t="s">
        <v>3472</v>
      </c>
      <c r="V2299" s="13">
        <v>112471.58</v>
      </c>
    </row>
    <row r="2300" spans="1:22" ht="15" customHeight="1" x14ac:dyDescent="0.25">
      <c r="A2300" s="1"/>
      <c r="B2300" s="4" t="s">
        <v>32</v>
      </c>
      <c r="C2300" s="8" t="s">
        <v>33</v>
      </c>
      <c r="I2300" s="245"/>
      <c r="J2300" s="245"/>
      <c r="K2300" s="245"/>
      <c r="L2300" s="245"/>
      <c r="M2300" s="245"/>
      <c r="N2300" s="245"/>
      <c r="O2300" s="245"/>
      <c r="P2300" s="245"/>
      <c r="Q2300" s="245"/>
      <c r="R2300" s="245"/>
      <c r="S2300" s="245"/>
      <c r="T2300" s="245"/>
      <c r="U2300" s="245"/>
      <c r="V2300" s="245"/>
    </row>
    <row r="2301" spans="1:22" ht="15" customHeight="1" x14ac:dyDescent="0.25">
      <c r="A2301" s="5" t="s">
        <v>4447</v>
      </c>
      <c r="B2301" s="6" t="s">
        <v>35</v>
      </c>
      <c r="C2301" s="5" t="s">
        <v>3474</v>
      </c>
      <c r="I2301" s="245"/>
      <c r="J2301" s="245"/>
      <c r="K2301" s="245"/>
      <c r="L2301" s="245"/>
      <c r="M2301" s="245"/>
      <c r="N2301" s="245"/>
      <c r="O2301" s="245"/>
      <c r="P2301" s="245"/>
      <c r="Q2301" s="245"/>
      <c r="R2301" s="245"/>
      <c r="S2301" s="245"/>
      <c r="T2301" s="245"/>
      <c r="U2301" s="245"/>
      <c r="V2301" s="245"/>
    </row>
    <row r="2302" spans="1:22" ht="45" customHeight="1" x14ac:dyDescent="0.25">
      <c r="A2302" s="1"/>
      <c r="B2302" s="4" t="s">
        <v>68</v>
      </c>
      <c r="C2302" s="8" t="s">
        <v>69</v>
      </c>
      <c r="D2302" s="4" t="s">
        <v>70</v>
      </c>
      <c r="E2302" s="4" t="s">
        <v>71</v>
      </c>
      <c r="F2302" s="228" t="s">
        <v>72</v>
      </c>
      <c r="I2302" s="14" t="s">
        <v>73</v>
      </c>
      <c r="J2302" s="15" t="s">
        <v>28</v>
      </c>
      <c r="K2302" s="14" t="s">
        <v>73</v>
      </c>
      <c r="L2302" s="15" t="s">
        <v>28</v>
      </c>
      <c r="M2302" s="14" t="s">
        <v>73</v>
      </c>
      <c r="N2302" s="172" t="s">
        <v>28</v>
      </c>
      <c r="O2302" s="14" t="s">
        <v>73</v>
      </c>
      <c r="P2302" s="15" t="s">
        <v>28</v>
      </c>
      <c r="Q2302" s="14" t="s">
        <v>73</v>
      </c>
      <c r="R2302" s="15" t="s">
        <v>28</v>
      </c>
      <c r="S2302" s="14" t="s">
        <v>73</v>
      </c>
      <c r="T2302" s="15" t="s">
        <v>28</v>
      </c>
      <c r="U2302" s="14" t="s">
        <v>73</v>
      </c>
      <c r="V2302" s="15" t="s">
        <v>28</v>
      </c>
    </row>
    <row r="2303" spans="1:22" ht="15" customHeight="1" x14ac:dyDescent="0.25">
      <c r="A2303" s="5" t="s">
        <v>4448</v>
      </c>
      <c r="B2303" s="6" t="s">
        <v>4449</v>
      </c>
      <c r="C2303" s="5" t="s">
        <v>4450</v>
      </c>
      <c r="D2303" s="6"/>
      <c r="E2303" s="6" t="s">
        <v>707</v>
      </c>
      <c r="F2303" s="229">
        <v>635</v>
      </c>
      <c r="I2303" s="16">
        <v>30</v>
      </c>
      <c r="J2303" s="13">
        <v>19050</v>
      </c>
      <c r="K2303" s="16">
        <v>24</v>
      </c>
      <c r="L2303" s="13">
        <v>15240</v>
      </c>
      <c r="M2303" s="16">
        <v>24</v>
      </c>
      <c r="N2303" s="171">
        <v>15240</v>
      </c>
      <c r="O2303" s="16">
        <v>18</v>
      </c>
      <c r="P2303" s="13">
        <v>11430</v>
      </c>
      <c r="Q2303" s="16">
        <v>40</v>
      </c>
      <c r="R2303" s="13">
        <v>25400</v>
      </c>
      <c r="S2303" s="16">
        <v>26.89</v>
      </c>
      <c r="T2303" s="13">
        <v>17075.150000000001</v>
      </c>
      <c r="U2303" s="16">
        <v>23.2</v>
      </c>
      <c r="V2303" s="13">
        <v>14732</v>
      </c>
    </row>
    <row r="2304" spans="1:22" ht="15" customHeight="1" x14ac:dyDescent="0.25">
      <c r="A2304" s="5" t="s">
        <v>4451</v>
      </c>
      <c r="B2304" s="6" t="s">
        <v>4452</v>
      </c>
      <c r="C2304" s="5" t="s">
        <v>3480</v>
      </c>
      <c r="D2304" s="6"/>
      <c r="E2304" s="6" t="s">
        <v>707</v>
      </c>
      <c r="F2304" s="229">
        <v>635</v>
      </c>
      <c r="I2304" s="16">
        <v>44</v>
      </c>
      <c r="J2304" s="13">
        <v>27940</v>
      </c>
      <c r="K2304" s="16">
        <v>8</v>
      </c>
      <c r="L2304" s="13">
        <v>5080</v>
      </c>
      <c r="M2304" s="16">
        <v>8</v>
      </c>
      <c r="N2304" s="171">
        <v>5080</v>
      </c>
      <c r="O2304" s="16">
        <v>12</v>
      </c>
      <c r="P2304" s="13">
        <v>7620</v>
      </c>
      <c r="Q2304" s="16">
        <v>26</v>
      </c>
      <c r="R2304" s="13">
        <v>16510</v>
      </c>
      <c r="S2304" s="16">
        <v>21.51</v>
      </c>
      <c r="T2304" s="13">
        <v>13658.85</v>
      </c>
      <c r="U2304" s="16">
        <v>0</v>
      </c>
      <c r="V2304" s="13">
        <v>0</v>
      </c>
    </row>
    <row r="2305" spans="1:22" ht="15" customHeight="1" x14ac:dyDescent="0.25">
      <c r="A2305" s="5" t="s">
        <v>4453</v>
      </c>
      <c r="B2305" s="6" t="s">
        <v>4454</v>
      </c>
      <c r="C2305" s="5" t="s">
        <v>3483</v>
      </c>
      <c r="D2305" s="6"/>
      <c r="E2305" s="6" t="s">
        <v>707</v>
      </c>
      <c r="F2305" s="229">
        <v>635</v>
      </c>
      <c r="I2305" s="16">
        <v>54</v>
      </c>
      <c r="J2305" s="13">
        <v>34290</v>
      </c>
      <c r="K2305" s="16">
        <v>36</v>
      </c>
      <c r="L2305" s="13">
        <v>22860</v>
      </c>
      <c r="M2305" s="16">
        <v>36</v>
      </c>
      <c r="N2305" s="171">
        <v>22860</v>
      </c>
      <c r="O2305" s="16">
        <v>36</v>
      </c>
      <c r="P2305" s="13">
        <v>22860</v>
      </c>
      <c r="Q2305" s="16">
        <v>45</v>
      </c>
      <c r="R2305" s="13">
        <v>28575</v>
      </c>
      <c r="S2305" s="16">
        <v>31.19</v>
      </c>
      <c r="T2305" s="13">
        <v>19805.650000000001</v>
      </c>
      <c r="U2305" s="16">
        <v>90.02</v>
      </c>
      <c r="V2305" s="13">
        <v>57162.7</v>
      </c>
    </row>
    <row r="2306" spans="1:22" ht="15" customHeight="1" x14ac:dyDescent="0.25">
      <c r="A2306" s="5" t="s">
        <v>4455</v>
      </c>
      <c r="B2306" s="6" t="s">
        <v>4456</v>
      </c>
      <c r="C2306" s="5" t="s">
        <v>3486</v>
      </c>
      <c r="D2306" s="6"/>
      <c r="E2306" s="6" t="s">
        <v>707</v>
      </c>
      <c r="F2306" s="229">
        <v>635</v>
      </c>
      <c r="I2306" s="16">
        <v>15</v>
      </c>
      <c r="J2306" s="13">
        <v>9525</v>
      </c>
      <c r="K2306" s="16">
        <v>5</v>
      </c>
      <c r="L2306" s="13">
        <v>3175</v>
      </c>
      <c r="M2306" s="16">
        <v>5</v>
      </c>
      <c r="N2306" s="171">
        <v>3175</v>
      </c>
      <c r="O2306" s="16">
        <v>3</v>
      </c>
      <c r="P2306" s="13">
        <v>1905</v>
      </c>
      <c r="Q2306" s="16">
        <v>5</v>
      </c>
      <c r="R2306" s="13">
        <v>3175</v>
      </c>
      <c r="S2306" s="16">
        <v>25.81</v>
      </c>
      <c r="T2306" s="13">
        <v>16389.349999999999</v>
      </c>
      <c r="U2306" s="16">
        <v>0</v>
      </c>
      <c r="V2306" s="13">
        <v>0</v>
      </c>
    </row>
    <row r="2307" spans="1:22" ht="15" customHeight="1" x14ac:dyDescent="0.25">
      <c r="A2307" s="5" t="s">
        <v>4457</v>
      </c>
      <c r="B2307" s="6" t="s">
        <v>4458</v>
      </c>
      <c r="C2307" s="5" t="s">
        <v>3489</v>
      </c>
      <c r="D2307" s="6"/>
      <c r="E2307" s="6" t="s">
        <v>707</v>
      </c>
      <c r="F2307" s="229">
        <v>635</v>
      </c>
      <c r="I2307" s="16">
        <v>36</v>
      </c>
      <c r="J2307" s="13">
        <v>22860</v>
      </c>
      <c r="K2307" s="16">
        <v>67</v>
      </c>
      <c r="L2307" s="13">
        <v>42545</v>
      </c>
      <c r="M2307" s="16">
        <v>67</v>
      </c>
      <c r="N2307" s="171">
        <v>42545</v>
      </c>
      <c r="O2307" s="16">
        <v>42</v>
      </c>
      <c r="P2307" s="13">
        <v>26670</v>
      </c>
      <c r="Q2307" s="16">
        <v>70</v>
      </c>
      <c r="R2307" s="13">
        <v>44450</v>
      </c>
      <c r="S2307" s="16">
        <v>80.66</v>
      </c>
      <c r="T2307" s="13">
        <v>51219.1</v>
      </c>
      <c r="U2307" s="16">
        <v>52.12</v>
      </c>
      <c r="V2307" s="13">
        <v>33096.199999999997</v>
      </c>
    </row>
    <row r="2308" spans="1:22" ht="15" customHeight="1" x14ac:dyDescent="0.25">
      <c r="A2308" s="1"/>
      <c r="B2308" s="4" t="s">
        <v>32</v>
      </c>
      <c r="C2308" s="8" t="s">
        <v>33</v>
      </c>
      <c r="I2308" s="245"/>
      <c r="J2308" s="245"/>
      <c r="K2308" s="245"/>
      <c r="L2308" s="245"/>
      <c r="M2308" s="245"/>
      <c r="N2308" s="245"/>
      <c r="O2308" s="245"/>
      <c r="P2308" s="245"/>
      <c r="Q2308" s="245"/>
      <c r="R2308" s="245"/>
      <c r="S2308" s="245"/>
      <c r="T2308" s="245"/>
      <c r="U2308" s="245"/>
      <c r="V2308" s="245"/>
    </row>
    <row r="2309" spans="1:22" ht="15" customHeight="1" x14ac:dyDescent="0.25">
      <c r="A2309" s="5" t="s">
        <v>4459</v>
      </c>
      <c r="B2309" s="6" t="s">
        <v>35</v>
      </c>
      <c r="C2309" s="5" t="s">
        <v>3491</v>
      </c>
      <c r="I2309" s="245"/>
      <c r="J2309" s="245"/>
      <c r="K2309" s="245"/>
      <c r="L2309" s="245"/>
      <c r="M2309" s="245"/>
      <c r="N2309" s="245"/>
      <c r="O2309" s="245"/>
      <c r="P2309" s="245"/>
      <c r="Q2309" s="245"/>
      <c r="R2309" s="245"/>
      <c r="S2309" s="245"/>
      <c r="T2309" s="245"/>
      <c r="U2309" s="245"/>
      <c r="V2309" s="245"/>
    </row>
    <row r="2310" spans="1:22" ht="45" customHeight="1" x14ac:dyDescent="0.25">
      <c r="A2310" s="1"/>
      <c r="B2310" s="4" t="s">
        <v>68</v>
      </c>
      <c r="C2310" s="8" t="s">
        <v>69</v>
      </c>
      <c r="D2310" s="4" t="s">
        <v>70</v>
      </c>
      <c r="E2310" s="4" t="s">
        <v>71</v>
      </c>
      <c r="F2310" s="228" t="s">
        <v>72</v>
      </c>
      <c r="I2310" s="14" t="s">
        <v>73</v>
      </c>
      <c r="J2310" s="15" t="s">
        <v>28</v>
      </c>
      <c r="K2310" s="14" t="s">
        <v>73</v>
      </c>
      <c r="L2310" s="15" t="s">
        <v>28</v>
      </c>
      <c r="M2310" s="14" t="s">
        <v>73</v>
      </c>
      <c r="N2310" s="172" t="s">
        <v>28</v>
      </c>
      <c r="O2310" s="14" t="s">
        <v>73</v>
      </c>
      <c r="P2310" s="15" t="s">
        <v>28</v>
      </c>
      <c r="Q2310" s="14" t="s">
        <v>73</v>
      </c>
      <c r="R2310" s="15" t="s">
        <v>28</v>
      </c>
      <c r="S2310" s="14" t="s">
        <v>73</v>
      </c>
      <c r="T2310" s="15" t="s">
        <v>28</v>
      </c>
      <c r="U2310" s="14" t="s">
        <v>73</v>
      </c>
      <c r="V2310" s="15" t="s">
        <v>28</v>
      </c>
    </row>
    <row r="2311" spans="1:22" ht="15" customHeight="1" x14ac:dyDescent="0.25">
      <c r="A2311" s="5" t="s">
        <v>4460</v>
      </c>
      <c r="B2311" s="6" t="s">
        <v>4461</v>
      </c>
      <c r="C2311" s="5" t="s">
        <v>3494</v>
      </c>
      <c r="D2311" s="6"/>
      <c r="E2311" s="6" t="s">
        <v>527</v>
      </c>
      <c r="F2311" s="229">
        <v>145</v>
      </c>
      <c r="I2311" s="16">
        <v>4</v>
      </c>
      <c r="J2311" s="13">
        <v>580</v>
      </c>
      <c r="K2311" s="16">
        <v>25</v>
      </c>
      <c r="L2311" s="13">
        <v>3625</v>
      </c>
      <c r="M2311" s="16">
        <v>25</v>
      </c>
      <c r="N2311" s="171">
        <v>3625</v>
      </c>
      <c r="O2311" s="16">
        <v>36</v>
      </c>
      <c r="P2311" s="13">
        <v>5220</v>
      </c>
      <c r="Q2311" s="16">
        <v>27</v>
      </c>
      <c r="R2311" s="13">
        <v>3915</v>
      </c>
      <c r="S2311" s="16">
        <v>16.13</v>
      </c>
      <c r="T2311" s="13">
        <v>2338.85</v>
      </c>
      <c r="U2311" s="16">
        <v>4.3600000000000003</v>
      </c>
      <c r="V2311" s="13">
        <v>632.20000000000005</v>
      </c>
    </row>
    <row r="2312" spans="1:22" ht="15" customHeight="1" x14ac:dyDescent="0.25">
      <c r="A2312" s="1"/>
      <c r="B2312" s="4" t="s">
        <v>32</v>
      </c>
      <c r="C2312" s="8" t="s">
        <v>33</v>
      </c>
      <c r="I2312" s="245"/>
      <c r="J2312" s="245"/>
      <c r="K2312" s="245"/>
      <c r="L2312" s="245"/>
      <c r="M2312" s="245"/>
      <c r="N2312" s="245"/>
      <c r="O2312" s="245"/>
      <c r="P2312" s="245"/>
      <c r="Q2312" s="245"/>
      <c r="R2312" s="245"/>
      <c r="S2312" s="245"/>
      <c r="T2312" s="245"/>
      <c r="U2312" s="245"/>
      <c r="V2312" s="245"/>
    </row>
    <row r="2313" spans="1:22" ht="15" customHeight="1" x14ac:dyDescent="0.25">
      <c r="A2313" s="5" t="s">
        <v>4462</v>
      </c>
      <c r="B2313" s="6" t="s">
        <v>35</v>
      </c>
      <c r="C2313" s="5" t="s">
        <v>3496</v>
      </c>
      <c r="I2313" s="245"/>
      <c r="J2313" s="245"/>
      <c r="K2313" s="245"/>
      <c r="L2313" s="245"/>
      <c r="M2313" s="245"/>
      <c r="N2313" s="245"/>
      <c r="O2313" s="245"/>
      <c r="P2313" s="245"/>
      <c r="Q2313" s="245"/>
      <c r="R2313" s="245"/>
      <c r="S2313" s="245"/>
      <c r="T2313" s="245"/>
      <c r="U2313" s="245"/>
      <c r="V2313" s="245"/>
    </row>
    <row r="2314" spans="1:22" ht="45" customHeight="1" x14ac:dyDescent="0.25">
      <c r="A2314" s="1"/>
      <c r="B2314" s="4" t="s">
        <v>68</v>
      </c>
      <c r="C2314" s="8" t="s">
        <v>69</v>
      </c>
      <c r="D2314" s="4" t="s">
        <v>70</v>
      </c>
      <c r="E2314" s="4" t="s">
        <v>71</v>
      </c>
      <c r="F2314" s="228" t="s">
        <v>72</v>
      </c>
      <c r="I2314" s="14" t="s">
        <v>73</v>
      </c>
      <c r="J2314" s="15" t="s">
        <v>28</v>
      </c>
      <c r="K2314" s="14" t="s">
        <v>73</v>
      </c>
      <c r="L2314" s="15" t="s">
        <v>28</v>
      </c>
      <c r="M2314" s="14" t="s">
        <v>73</v>
      </c>
      <c r="N2314" s="172" t="s">
        <v>28</v>
      </c>
      <c r="O2314" s="14" t="s">
        <v>73</v>
      </c>
      <c r="P2314" s="15" t="s">
        <v>28</v>
      </c>
      <c r="Q2314" s="14" t="s">
        <v>73</v>
      </c>
      <c r="R2314" s="15" t="s">
        <v>28</v>
      </c>
      <c r="S2314" s="14" t="s">
        <v>73</v>
      </c>
      <c r="T2314" s="15" t="s">
        <v>28</v>
      </c>
      <c r="U2314" s="14" t="s">
        <v>73</v>
      </c>
      <c r="V2314" s="15" t="s">
        <v>28</v>
      </c>
    </row>
    <row r="2315" spans="1:22" ht="15" customHeight="1" x14ac:dyDescent="0.25">
      <c r="A2315" s="5" t="s">
        <v>4463</v>
      </c>
      <c r="B2315" s="6" t="s">
        <v>4464</v>
      </c>
      <c r="C2315" s="5" t="s">
        <v>4465</v>
      </c>
      <c r="D2315" s="6"/>
      <c r="E2315" s="6" t="s">
        <v>707</v>
      </c>
      <c r="F2315" s="229">
        <v>66</v>
      </c>
      <c r="I2315" s="16">
        <v>31</v>
      </c>
      <c r="J2315" s="13">
        <v>2046</v>
      </c>
      <c r="K2315" s="16">
        <v>5</v>
      </c>
      <c r="L2315" s="13">
        <v>330</v>
      </c>
      <c r="M2315" s="16">
        <v>5</v>
      </c>
      <c r="N2315" s="171">
        <v>330</v>
      </c>
      <c r="O2315" s="16">
        <v>8</v>
      </c>
      <c r="P2315" s="13">
        <v>528</v>
      </c>
      <c r="Q2315" s="16">
        <v>52</v>
      </c>
      <c r="R2315" s="13">
        <v>3432</v>
      </c>
      <c r="S2315" s="16">
        <v>78.510000000000005</v>
      </c>
      <c r="T2315" s="13">
        <v>5181.66</v>
      </c>
      <c r="U2315" s="16">
        <v>36.520000000000003</v>
      </c>
      <c r="V2315" s="13">
        <v>2410.3200000000002</v>
      </c>
    </row>
    <row r="2316" spans="1:22" ht="15" customHeight="1" x14ac:dyDescent="0.25">
      <c r="A2316" s="5" t="s">
        <v>4466</v>
      </c>
      <c r="B2316" s="6" t="s">
        <v>4467</v>
      </c>
      <c r="C2316" s="5" t="s">
        <v>3502</v>
      </c>
      <c r="D2316" s="6"/>
      <c r="E2316" s="6" t="s">
        <v>527</v>
      </c>
      <c r="F2316" s="229">
        <v>86</v>
      </c>
      <c r="I2316" s="16">
        <v>18</v>
      </c>
      <c r="J2316" s="13">
        <v>1548</v>
      </c>
      <c r="K2316" s="16">
        <v>2</v>
      </c>
      <c r="L2316" s="13">
        <v>172</v>
      </c>
      <c r="M2316" s="16">
        <v>2</v>
      </c>
      <c r="N2316" s="171">
        <v>172</v>
      </c>
      <c r="O2316" s="16">
        <v>4</v>
      </c>
      <c r="P2316" s="13">
        <v>344</v>
      </c>
      <c r="Q2316" s="16">
        <v>16</v>
      </c>
      <c r="R2316" s="13">
        <v>1376</v>
      </c>
      <c r="S2316" s="16">
        <v>37.64</v>
      </c>
      <c r="T2316" s="13">
        <v>3237.04</v>
      </c>
      <c r="U2316" s="16">
        <v>14.21</v>
      </c>
      <c r="V2316" s="13">
        <v>1222.06</v>
      </c>
    </row>
    <row r="2317" spans="1:22" ht="15" customHeight="1" x14ac:dyDescent="0.25">
      <c r="A2317" s="1"/>
      <c r="B2317" s="4" t="s">
        <v>32</v>
      </c>
      <c r="C2317" s="8" t="s">
        <v>33</v>
      </c>
      <c r="I2317" s="245"/>
      <c r="J2317" s="245"/>
      <c r="K2317" s="245"/>
      <c r="L2317" s="245"/>
      <c r="M2317" s="245"/>
      <c r="N2317" s="245"/>
      <c r="O2317" s="245"/>
      <c r="P2317" s="245"/>
      <c r="Q2317" s="245"/>
      <c r="R2317" s="245"/>
      <c r="S2317" s="245"/>
      <c r="T2317" s="245"/>
      <c r="U2317" s="245"/>
      <c r="V2317" s="245"/>
    </row>
    <row r="2318" spans="1:22" ht="15" customHeight="1" x14ac:dyDescent="0.25">
      <c r="A2318" s="5" t="s">
        <v>4468</v>
      </c>
      <c r="B2318" s="6" t="s">
        <v>35</v>
      </c>
      <c r="C2318" s="5" t="s">
        <v>486</v>
      </c>
      <c r="I2318" s="245"/>
      <c r="J2318" s="245"/>
      <c r="K2318" s="245"/>
      <c r="L2318" s="245"/>
      <c r="M2318" s="245"/>
      <c r="N2318" s="245"/>
      <c r="O2318" s="245"/>
      <c r="P2318" s="245"/>
      <c r="Q2318" s="245"/>
      <c r="R2318" s="245"/>
      <c r="S2318" s="245"/>
      <c r="T2318" s="245"/>
      <c r="U2318" s="245"/>
      <c r="V2318" s="245"/>
    </row>
    <row r="2319" spans="1:22" ht="45" customHeight="1" x14ac:dyDescent="0.25">
      <c r="A2319" s="1"/>
      <c r="B2319" s="4" t="s">
        <v>68</v>
      </c>
      <c r="C2319" s="8" t="s">
        <v>69</v>
      </c>
      <c r="D2319" s="4" t="s">
        <v>70</v>
      </c>
      <c r="E2319" s="4" t="s">
        <v>71</v>
      </c>
      <c r="F2319" s="228" t="s">
        <v>72</v>
      </c>
      <c r="I2319" s="14" t="s">
        <v>73</v>
      </c>
      <c r="J2319" s="15" t="s">
        <v>28</v>
      </c>
      <c r="K2319" s="14" t="s">
        <v>73</v>
      </c>
      <c r="L2319" s="15" t="s">
        <v>28</v>
      </c>
      <c r="M2319" s="14" t="s">
        <v>73</v>
      </c>
      <c r="N2319" s="172" t="s">
        <v>28</v>
      </c>
      <c r="O2319" s="14" t="s">
        <v>73</v>
      </c>
      <c r="P2319" s="15" t="s">
        <v>28</v>
      </c>
      <c r="Q2319" s="14" t="s">
        <v>73</v>
      </c>
      <c r="R2319" s="15" t="s">
        <v>28</v>
      </c>
      <c r="S2319" s="14" t="s">
        <v>73</v>
      </c>
      <c r="T2319" s="15" t="s">
        <v>28</v>
      </c>
      <c r="U2319" s="14" t="s">
        <v>73</v>
      </c>
      <c r="V2319" s="15" t="s">
        <v>28</v>
      </c>
    </row>
    <row r="2320" spans="1:22" ht="15" customHeight="1" x14ac:dyDescent="0.25">
      <c r="A2320" s="5" t="s">
        <v>4469</v>
      </c>
      <c r="B2320" s="6" t="s">
        <v>4470</v>
      </c>
      <c r="C2320" s="5" t="s">
        <v>624</v>
      </c>
      <c r="D2320" s="6"/>
      <c r="E2320" s="6" t="s">
        <v>275</v>
      </c>
      <c r="F2320" s="229">
        <v>1</v>
      </c>
      <c r="I2320" s="16">
        <v>0</v>
      </c>
      <c r="J2320" s="13">
        <v>0</v>
      </c>
      <c r="K2320" s="16">
        <v>0</v>
      </c>
      <c r="L2320" s="13">
        <v>0</v>
      </c>
      <c r="M2320" s="16">
        <v>0</v>
      </c>
      <c r="N2320" s="171">
        <v>0</v>
      </c>
      <c r="O2320" s="16">
        <v>0</v>
      </c>
      <c r="P2320" s="13">
        <v>0</v>
      </c>
      <c r="Q2320" s="16">
        <v>0</v>
      </c>
      <c r="R2320" s="13">
        <v>0</v>
      </c>
      <c r="S2320" s="16">
        <v>0</v>
      </c>
      <c r="T2320" s="13">
        <v>0</v>
      </c>
      <c r="U2320" s="16">
        <v>3216.1</v>
      </c>
      <c r="V2320" s="13">
        <v>3216.1</v>
      </c>
    </row>
    <row r="2321" spans="1:22" ht="15" customHeight="1" x14ac:dyDescent="0.25">
      <c r="A2321" s="1"/>
      <c r="B2321" s="4" t="s">
        <v>32</v>
      </c>
      <c r="C2321" s="8" t="s">
        <v>33</v>
      </c>
      <c r="I2321" s="245"/>
      <c r="J2321" s="245"/>
      <c r="K2321" s="245"/>
      <c r="L2321" s="245"/>
      <c r="M2321" s="245"/>
      <c r="N2321" s="245"/>
      <c r="O2321" s="245"/>
      <c r="P2321" s="245"/>
      <c r="Q2321" s="245"/>
      <c r="R2321" s="245"/>
      <c r="S2321" s="245"/>
      <c r="T2321" s="245"/>
      <c r="U2321" s="245"/>
      <c r="V2321" s="245"/>
    </row>
    <row r="2322" spans="1:22" ht="15" customHeight="1" x14ac:dyDescent="0.25">
      <c r="A2322" s="5" t="s">
        <v>4471</v>
      </c>
      <c r="B2322" s="6" t="s">
        <v>35</v>
      </c>
      <c r="C2322" s="5" t="s">
        <v>491</v>
      </c>
      <c r="I2322" s="245"/>
      <c r="J2322" s="245"/>
      <c r="K2322" s="245"/>
      <c r="L2322" s="245"/>
      <c r="M2322" s="245"/>
      <c r="N2322" s="245"/>
      <c r="O2322" s="245"/>
      <c r="P2322" s="245"/>
      <c r="Q2322" s="245"/>
      <c r="R2322" s="245"/>
      <c r="S2322" s="245"/>
      <c r="T2322" s="245"/>
      <c r="U2322" s="245"/>
      <c r="V2322" s="245"/>
    </row>
    <row r="2323" spans="1:22" x14ac:dyDescent="0.25">
      <c r="A2323" s="246" t="s">
        <v>4472</v>
      </c>
      <c r="B2323" s="246"/>
      <c r="C2323" s="246"/>
      <c r="D2323" s="247"/>
      <c r="E2323" s="247"/>
      <c r="F2323" s="246"/>
      <c r="I2323" s="12" t="s">
        <v>4473</v>
      </c>
      <c r="J2323" s="13">
        <v>193327</v>
      </c>
      <c r="K2323" s="12" t="s">
        <v>4473</v>
      </c>
      <c r="L2323" s="13">
        <v>266240</v>
      </c>
      <c r="M2323" s="12" t="s">
        <v>4473</v>
      </c>
      <c r="N2323" s="171">
        <v>266240</v>
      </c>
      <c r="O2323" s="12" t="s">
        <v>4473</v>
      </c>
      <c r="P2323" s="13">
        <v>260144</v>
      </c>
      <c r="Q2323" s="12" t="s">
        <v>4473</v>
      </c>
      <c r="R2323" s="13">
        <v>279787</v>
      </c>
      <c r="S2323" s="12" t="s">
        <v>4473</v>
      </c>
      <c r="T2323" s="13">
        <v>223606.94</v>
      </c>
      <c r="U2323" s="12" t="s">
        <v>4473</v>
      </c>
      <c r="V2323" s="13">
        <v>231301.52</v>
      </c>
    </row>
    <row r="2324" spans="1:22" ht="15" customHeight="1" x14ac:dyDescent="0.25">
      <c r="A2324" s="1"/>
      <c r="B2324" s="4" t="s">
        <v>32</v>
      </c>
      <c r="C2324" s="8" t="s">
        <v>33</v>
      </c>
      <c r="I2324" s="245"/>
      <c r="J2324" s="245"/>
      <c r="K2324" s="245"/>
      <c r="L2324" s="245"/>
      <c r="M2324" s="245"/>
      <c r="N2324" s="245"/>
      <c r="O2324" s="245"/>
      <c r="P2324" s="245"/>
      <c r="Q2324" s="245"/>
      <c r="R2324" s="245"/>
      <c r="S2324" s="245"/>
      <c r="T2324" s="245"/>
      <c r="U2324" s="245"/>
      <c r="V2324" s="245"/>
    </row>
    <row r="2325" spans="1:22" ht="15" customHeight="1" x14ac:dyDescent="0.25">
      <c r="A2325" s="5" t="s">
        <v>4474</v>
      </c>
      <c r="B2325" s="6" t="s">
        <v>35</v>
      </c>
      <c r="C2325" s="5" t="s">
        <v>3510</v>
      </c>
      <c r="I2325" s="245"/>
      <c r="J2325" s="245"/>
      <c r="K2325" s="245"/>
      <c r="L2325" s="245"/>
      <c r="M2325" s="245"/>
      <c r="N2325" s="245"/>
      <c r="O2325" s="245"/>
      <c r="P2325" s="245"/>
      <c r="Q2325" s="245"/>
      <c r="R2325" s="245"/>
      <c r="S2325" s="245"/>
      <c r="T2325" s="245"/>
      <c r="U2325" s="245"/>
      <c r="V2325" s="245"/>
    </row>
    <row r="2326" spans="1:22" ht="15" customHeight="1" x14ac:dyDescent="0.25">
      <c r="A2326" s="5" t="s">
        <v>4475</v>
      </c>
      <c r="B2326" s="6" t="s">
        <v>35</v>
      </c>
      <c r="C2326" s="5" t="s">
        <v>4476</v>
      </c>
      <c r="I2326" s="245"/>
      <c r="J2326" s="245"/>
      <c r="K2326" s="245"/>
      <c r="L2326" s="245"/>
      <c r="M2326" s="245"/>
      <c r="N2326" s="245"/>
      <c r="O2326" s="245"/>
      <c r="P2326" s="245"/>
      <c r="Q2326" s="245"/>
      <c r="R2326" s="245"/>
      <c r="S2326" s="245"/>
      <c r="T2326" s="245"/>
      <c r="U2326" s="245"/>
      <c r="V2326" s="245"/>
    </row>
    <row r="2327" spans="1:22" ht="45" customHeight="1" x14ac:dyDescent="0.25">
      <c r="A2327" s="1"/>
      <c r="B2327" s="4" t="s">
        <v>68</v>
      </c>
      <c r="C2327" s="8" t="s">
        <v>69</v>
      </c>
      <c r="D2327" s="4" t="s">
        <v>70</v>
      </c>
      <c r="E2327" s="4" t="s">
        <v>71</v>
      </c>
      <c r="F2327" s="228" t="s">
        <v>72</v>
      </c>
      <c r="I2327" s="14" t="s">
        <v>73</v>
      </c>
      <c r="J2327" s="15" t="s">
        <v>28</v>
      </c>
      <c r="K2327" s="14" t="s">
        <v>73</v>
      </c>
      <c r="L2327" s="15" t="s">
        <v>28</v>
      </c>
      <c r="M2327" s="14" t="s">
        <v>73</v>
      </c>
      <c r="N2327" s="172" t="s">
        <v>28</v>
      </c>
      <c r="O2327" s="14" t="s">
        <v>73</v>
      </c>
      <c r="P2327" s="15" t="s">
        <v>28</v>
      </c>
      <c r="Q2327" s="14" t="s">
        <v>73</v>
      </c>
      <c r="R2327" s="15" t="s">
        <v>28</v>
      </c>
      <c r="S2327" s="14" t="s">
        <v>73</v>
      </c>
      <c r="T2327" s="15" t="s">
        <v>28</v>
      </c>
      <c r="U2327" s="14" t="s">
        <v>73</v>
      </c>
      <c r="V2327" s="15" t="s">
        <v>28</v>
      </c>
    </row>
    <row r="2328" spans="1:22" ht="15" customHeight="1" x14ac:dyDescent="0.25">
      <c r="A2328" s="5" t="s">
        <v>4477</v>
      </c>
      <c r="B2328" s="6" t="s">
        <v>4478</v>
      </c>
      <c r="C2328" s="5" t="s">
        <v>4479</v>
      </c>
      <c r="D2328" s="6"/>
      <c r="E2328" s="6" t="s">
        <v>504</v>
      </c>
      <c r="F2328" s="229">
        <v>16</v>
      </c>
      <c r="I2328" s="16">
        <v>3340</v>
      </c>
      <c r="J2328" s="13">
        <v>53440</v>
      </c>
      <c r="K2328" s="16">
        <v>5480</v>
      </c>
      <c r="L2328" s="13">
        <v>87680</v>
      </c>
      <c r="M2328" s="16">
        <v>5480</v>
      </c>
      <c r="N2328" s="171">
        <v>87680</v>
      </c>
      <c r="O2328" s="16">
        <v>5525</v>
      </c>
      <c r="P2328" s="13">
        <v>88400</v>
      </c>
      <c r="Q2328" s="16">
        <v>5966</v>
      </c>
      <c r="R2328" s="13">
        <v>95456</v>
      </c>
      <c r="S2328" s="16">
        <v>3440.74</v>
      </c>
      <c r="T2328" s="13">
        <v>55051.839999999997</v>
      </c>
      <c r="U2328" s="16">
        <v>4258.99</v>
      </c>
      <c r="V2328" s="13">
        <v>68143.839999999997</v>
      </c>
    </row>
    <row r="2329" spans="1:22" ht="15" customHeight="1" x14ac:dyDescent="0.25">
      <c r="A2329" s="5" t="s">
        <v>4480</v>
      </c>
      <c r="B2329" s="6" t="s">
        <v>4481</v>
      </c>
      <c r="C2329" s="5" t="s">
        <v>4482</v>
      </c>
      <c r="D2329" s="6"/>
      <c r="E2329" s="6" t="s">
        <v>504</v>
      </c>
      <c r="F2329" s="229">
        <v>9</v>
      </c>
      <c r="I2329" s="16">
        <v>1289</v>
      </c>
      <c r="J2329" s="13">
        <v>11601</v>
      </c>
      <c r="K2329" s="16">
        <v>2360</v>
      </c>
      <c r="L2329" s="13">
        <v>21240</v>
      </c>
      <c r="M2329" s="16">
        <v>2360</v>
      </c>
      <c r="N2329" s="171">
        <v>21240</v>
      </c>
      <c r="O2329" s="16">
        <v>2361</v>
      </c>
      <c r="P2329" s="13">
        <v>21249</v>
      </c>
      <c r="Q2329" s="16">
        <v>2303</v>
      </c>
      <c r="R2329" s="13">
        <v>20727</v>
      </c>
      <c r="S2329" s="16">
        <v>1750.38</v>
      </c>
      <c r="T2329" s="13">
        <v>15753.42</v>
      </c>
      <c r="U2329" s="16">
        <v>1644.1</v>
      </c>
      <c r="V2329" s="13">
        <v>14796.9</v>
      </c>
    </row>
    <row r="2330" spans="1:22" ht="15" customHeight="1" x14ac:dyDescent="0.25">
      <c r="A2330" s="5" t="s">
        <v>4483</v>
      </c>
      <c r="B2330" s="6" t="s">
        <v>4484</v>
      </c>
      <c r="C2330" s="5" t="s">
        <v>4485</v>
      </c>
      <c r="D2330" s="6"/>
      <c r="E2330" s="6" t="s">
        <v>504</v>
      </c>
      <c r="F2330" s="229">
        <v>5</v>
      </c>
      <c r="I2330" s="16">
        <v>312</v>
      </c>
      <c r="J2330" s="13">
        <v>1560</v>
      </c>
      <c r="K2330" s="16">
        <v>360</v>
      </c>
      <c r="L2330" s="13">
        <v>1800</v>
      </c>
      <c r="M2330" s="16">
        <v>360</v>
      </c>
      <c r="N2330" s="171">
        <v>1800</v>
      </c>
      <c r="O2330" s="16">
        <v>551</v>
      </c>
      <c r="P2330" s="13">
        <v>2755</v>
      </c>
      <c r="Q2330" s="16">
        <v>411</v>
      </c>
      <c r="R2330" s="13">
        <v>2055</v>
      </c>
      <c r="S2330" s="16">
        <v>344.16</v>
      </c>
      <c r="T2330" s="13">
        <v>1720.8</v>
      </c>
      <c r="U2330" s="16">
        <v>768.67</v>
      </c>
      <c r="V2330" s="13">
        <v>3843.35</v>
      </c>
    </row>
    <row r="2331" spans="1:22" ht="15" customHeight="1" x14ac:dyDescent="0.25">
      <c r="A2331" s="5" t="s">
        <v>4486</v>
      </c>
      <c r="B2331" s="6" t="s">
        <v>4487</v>
      </c>
      <c r="C2331" s="5" t="s">
        <v>4488</v>
      </c>
      <c r="D2331" s="6"/>
      <c r="E2331" s="6" t="s">
        <v>504</v>
      </c>
      <c r="F2331" s="229">
        <v>2</v>
      </c>
      <c r="I2331" s="16">
        <v>2325</v>
      </c>
      <c r="J2331" s="13">
        <v>4650</v>
      </c>
      <c r="K2331" s="16">
        <v>3940</v>
      </c>
      <c r="L2331" s="13">
        <v>7880</v>
      </c>
      <c r="M2331" s="16">
        <v>3940</v>
      </c>
      <c r="N2331" s="171">
        <v>7880</v>
      </c>
      <c r="O2331" s="16">
        <v>3747</v>
      </c>
      <c r="P2331" s="13">
        <v>7494</v>
      </c>
      <c r="Q2331" s="16">
        <v>4153</v>
      </c>
      <c r="R2331" s="13">
        <v>8306</v>
      </c>
      <c r="S2331" s="16">
        <v>2740.59</v>
      </c>
      <c r="T2331" s="13">
        <v>5481.18</v>
      </c>
      <c r="U2331" s="16">
        <v>2964.36</v>
      </c>
      <c r="V2331" s="13">
        <v>5928.72</v>
      </c>
    </row>
    <row r="2332" spans="1:22" ht="15" customHeight="1" x14ac:dyDescent="0.25">
      <c r="A2332" s="5" t="s">
        <v>4489</v>
      </c>
      <c r="B2332" s="6" t="s">
        <v>4490</v>
      </c>
      <c r="C2332" s="5" t="s">
        <v>4491</v>
      </c>
      <c r="D2332" s="6"/>
      <c r="E2332" s="6" t="s">
        <v>504</v>
      </c>
      <c r="F2332" s="229">
        <v>4</v>
      </c>
      <c r="I2332" s="16">
        <v>1426</v>
      </c>
      <c r="J2332" s="13">
        <v>5704</v>
      </c>
      <c r="K2332" s="16">
        <v>3285</v>
      </c>
      <c r="L2332" s="13">
        <v>13140</v>
      </c>
      <c r="M2332" s="16">
        <v>3285</v>
      </c>
      <c r="N2332" s="171">
        <v>13140</v>
      </c>
      <c r="O2332" s="16">
        <v>2290</v>
      </c>
      <c r="P2332" s="13">
        <v>9160</v>
      </c>
      <c r="Q2332" s="16">
        <v>2581</v>
      </c>
      <c r="R2332" s="13">
        <v>10324</v>
      </c>
      <c r="S2332" s="16">
        <v>2610.56</v>
      </c>
      <c r="T2332" s="13">
        <v>10442.24</v>
      </c>
      <c r="U2332" s="16">
        <v>1622.46</v>
      </c>
      <c r="V2332" s="13">
        <v>6489.84</v>
      </c>
    </row>
    <row r="2333" spans="1:22" ht="15" customHeight="1" x14ac:dyDescent="0.25">
      <c r="A2333" s="5" t="s">
        <v>4492</v>
      </c>
      <c r="B2333" s="6" t="s">
        <v>4493</v>
      </c>
      <c r="C2333" s="5" t="s">
        <v>4494</v>
      </c>
      <c r="D2333" s="6"/>
      <c r="E2333" s="6" t="s">
        <v>504</v>
      </c>
      <c r="F2333" s="229">
        <v>1</v>
      </c>
      <c r="I2333" s="16">
        <v>1996</v>
      </c>
      <c r="J2333" s="13">
        <v>1996</v>
      </c>
      <c r="K2333" s="16">
        <v>4500</v>
      </c>
      <c r="L2333" s="13">
        <v>4500</v>
      </c>
      <c r="M2333" s="16">
        <v>4500</v>
      </c>
      <c r="N2333" s="171">
        <v>4500</v>
      </c>
      <c r="O2333" s="16">
        <v>3380</v>
      </c>
      <c r="P2333" s="13">
        <v>3380</v>
      </c>
      <c r="Q2333" s="16">
        <v>3613</v>
      </c>
      <c r="R2333" s="13">
        <v>3613</v>
      </c>
      <c r="S2333" s="16">
        <v>4000.86</v>
      </c>
      <c r="T2333" s="13">
        <v>4000.86</v>
      </c>
      <c r="U2333" s="16">
        <v>2271.44</v>
      </c>
      <c r="V2333" s="13">
        <v>2271.44</v>
      </c>
    </row>
    <row r="2334" spans="1:22" ht="15" customHeight="1" x14ac:dyDescent="0.25">
      <c r="A2334" s="1"/>
      <c r="B2334" s="4" t="s">
        <v>32</v>
      </c>
      <c r="C2334" s="8" t="s">
        <v>33</v>
      </c>
      <c r="I2334" s="245"/>
      <c r="J2334" s="245"/>
      <c r="K2334" s="245"/>
      <c r="L2334" s="245"/>
      <c r="M2334" s="245"/>
      <c r="N2334" s="245"/>
      <c r="O2334" s="245"/>
      <c r="P2334" s="245"/>
      <c r="Q2334" s="245"/>
      <c r="R2334" s="245"/>
      <c r="S2334" s="245"/>
      <c r="T2334" s="245"/>
      <c r="U2334" s="245"/>
      <c r="V2334" s="245"/>
    </row>
    <row r="2335" spans="1:22" ht="15" customHeight="1" x14ac:dyDescent="0.25">
      <c r="A2335" s="5" t="s">
        <v>4495</v>
      </c>
      <c r="B2335" s="6" t="s">
        <v>35</v>
      </c>
      <c r="C2335" s="5" t="s">
        <v>4496</v>
      </c>
      <c r="I2335" s="245"/>
      <c r="J2335" s="245"/>
      <c r="K2335" s="245"/>
      <c r="L2335" s="245"/>
      <c r="M2335" s="245"/>
      <c r="N2335" s="245"/>
      <c r="O2335" s="245"/>
      <c r="P2335" s="245"/>
      <c r="Q2335" s="245"/>
      <c r="R2335" s="245"/>
      <c r="S2335" s="245"/>
      <c r="T2335" s="245"/>
      <c r="U2335" s="245"/>
      <c r="V2335" s="245"/>
    </row>
    <row r="2336" spans="1:22" ht="45" customHeight="1" x14ac:dyDescent="0.25">
      <c r="A2336" s="1"/>
      <c r="B2336" s="4" t="s">
        <v>68</v>
      </c>
      <c r="C2336" s="8" t="s">
        <v>69</v>
      </c>
      <c r="D2336" s="4" t="s">
        <v>70</v>
      </c>
      <c r="E2336" s="4" t="s">
        <v>71</v>
      </c>
      <c r="F2336" s="228" t="s">
        <v>72</v>
      </c>
      <c r="I2336" s="14" t="s">
        <v>73</v>
      </c>
      <c r="J2336" s="15" t="s">
        <v>28</v>
      </c>
      <c r="K2336" s="14" t="s">
        <v>73</v>
      </c>
      <c r="L2336" s="15" t="s">
        <v>28</v>
      </c>
      <c r="M2336" s="14" t="s">
        <v>73</v>
      </c>
      <c r="N2336" s="172" t="s">
        <v>28</v>
      </c>
      <c r="O2336" s="14" t="s">
        <v>73</v>
      </c>
      <c r="P2336" s="15" t="s">
        <v>28</v>
      </c>
      <c r="Q2336" s="14" t="s">
        <v>73</v>
      </c>
      <c r="R2336" s="15" t="s">
        <v>28</v>
      </c>
      <c r="S2336" s="14" t="s">
        <v>73</v>
      </c>
      <c r="T2336" s="15" t="s">
        <v>28</v>
      </c>
      <c r="U2336" s="14" t="s">
        <v>73</v>
      </c>
      <c r="V2336" s="15" t="s">
        <v>28</v>
      </c>
    </row>
    <row r="2337" spans="1:22" ht="15" customHeight="1" x14ac:dyDescent="0.25">
      <c r="A2337" s="5" t="s">
        <v>4497</v>
      </c>
      <c r="B2337" s="6" t="s">
        <v>4498</v>
      </c>
      <c r="C2337" s="5" t="s">
        <v>4499</v>
      </c>
      <c r="D2337" s="6"/>
      <c r="E2337" s="6" t="s">
        <v>504</v>
      </c>
      <c r="F2337" s="229">
        <v>6</v>
      </c>
      <c r="I2337" s="16">
        <v>1210</v>
      </c>
      <c r="J2337" s="13">
        <v>7260</v>
      </c>
      <c r="K2337" s="16">
        <v>3000</v>
      </c>
      <c r="L2337" s="13">
        <v>18000</v>
      </c>
      <c r="M2337" s="16">
        <v>3000</v>
      </c>
      <c r="N2337" s="171">
        <v>18000</v>
      </c>
      <c r="O2337" s="16">
        <v>2500</v>
      </c>
      <c r="P2337" s="13">
        <v>15000</v>
      </c>
      <c r="Q2337" s="16">
        <v>3403</v>
      </c>
      <c r="R2337" s="13">
        <v>20418</v>
      </c>
      <c r="S2337" s="16">
        <v>3075.93</v>
      </c>
      <c r="T2337" s="13">
        <v>18455.580000000002</v>
      </c>
      <c r="U2337" s="16">
        <v>2093.7800000000002</v>
      </c>
      <c r="V2337" s="13">
        <v>12562.68</v>
      </c>
    </row>
    <row r="2338" spans="1:22" ht="15" customHeight="1" x14ac:dyDescent="0.25">
      <c r="A2338" s="1"/>
      <c r="B2338" s="4" t="s">
        <v>32</v>
      </c>
      <c r="C2338" s="8" t="s">
        <v>33</v>
      </c>
      <c r="I2338" s="245"/>
      <c r="J2338" s="245"/>
      <c r="K2338" s="245"/>
      <c r="L2338" s="245"/>
      <c r="M2338" s="245"/>
      <c r="N2338" s="245"/>
      <c r="O2338" s="245"/>
      <c r="P2338" s="245"/>
      <c r="Q2338" s="245"/>
      <c r="R2338" s="245"/>
      <c r="S2338" s="245"/>
      <c r="T2338" s="245"/>
      <c r="U2338" s="245"/>
      <c r="V2338" s="245"/>
    </row>
    <row r="2339" spans="1:22" ht="15" customHeight="1" x14ac:dyDescent="0.25">
      <c r="A2339" s="5" t="s">
        <v>4500</v>
      </c>
      <c r="B2339" s="6" t="s">
        <v>35</v>
      </c>
      <c r="C2339" s="5" t="s">
        <v>4501</v>
      </c>
      <c r="I2339" s="245"/>
      <c r="J2339" s="245"/>
      <c r="K2339" s="245"/>
      <c r="L2339" s="245"/>
      <c r="M2339" s="245"/>
      <c r="N2339" s="245"/>
      <c r="O2339" s="245"/>
      <c r="P2339" s="245"/>
      <c r="Q2339" s="245"/>
      <c r="R2339" s="245"/>
      <c r="S2339" s="245"/>
      <c r="T2339" s="245"/>
      <c r="U2339" s="245"/>
      <c r="V2339" s="245"/>
    </row>
    <row r="2340" spans="1:22" ht="45" customHeight="1" x14ac:dyDescent="0.25">
      <c r="A2340" s="1"/>
      <c r="B2340" s="4" t="s">
        <v>68</v>
      </c>
      <c r="C2340" s="8" t="s">
        <v>69</v>
      </c>
      <c r="D2340" s="4" t="s">
        <v>70</v>
      </c>
      <c r="E2340" s="4" t="s">
        <v>71</v>
      </c>
      <c r="F2340" s="228" t="s">
        <v>72</v>
      </c>
      <c r="I2340" s="14" t="s">
        <v>73</v>
      </c>
      <c r="J2340" s="15" t="s">
        <v>28</v>
      </c>
      <c r="K2340" s="14" t="s">
        <v>73</v>
      </c>
      <c r="L2340" s="15" t="s">
        <v>28</v>
      </c>
      <c r="M2340" s="14" t="s">
        <v>73</v>
      </c>
      <c r="N2340" s="172" t="s">
        <v>28</v>
      </c>
      <c r="O2340" s="14" t="s">
        <v>73</v>
      </c>
      <c r="P2340" s="15" t="s">
        <v>28</v>
      </c>
      <c r="Q2340" s="14" t="s">
        <v>73</v>
      </c>
      <c r="R2340" s="15" t="s">
        <v>28</v>
      </c>
      <c r="S2340" s="14" t="s">
        <v>73</v>
      </c>
      <c r="T2340" s="15" t="s">
        <v>28</v>
      </c>
      <c r="U2340" s="14" t="s">
        <v>73</v>
      </c>
      <c r="V2340" s="15" t="s">
        <v>28</v>
      </c>
    </row>
    <row r="2341" spans="1:22" ht="15" customHeight="1" x14ac:dyDescent="0.25">
      <c r="A2341" s="5" t="s">
        <v>4502</v>
      </c>
      <c r="B2341" s="6" t="s">
        <v>4503</v>
      </c>
      <c r="C2341" s="5" t="s">
        <v>4504</v>
      </c>
      <c r="D2341" s="6"/>
      <c r="E2341" s="6" t="s">
        <v>504</v>
      </c>
      <c r="F2341" s="229">
        <v>2</v>
      </c>
      <c r="I2341" s="16">
        <v>7366</v>
      </c>
      <c r="J2341" s="13">
        <v>14732</v>
      </c>
      <c r="K2341" s="16">
        <v>9900</v>
      </c>
      <c r="L2341" s="13">
        <v>19800</v>
      </c>
      <c r="M2341" s="16">
        <v>9900</v>
      </c>
      <c r="N2341" s="171">
        <v>19800</v>
      </c>
      <c r="O2341" s="16">
        <v>11078</v>
      </c>
      <c r="P2341" s="13">
        <v>22156</v>
      </c>
      <c r="Q2341" s="16">
        <v>10206</v>
      </c>
      <c r="R2341" s="13">
        <v>20412</v>
      </c>
      <c r="S2341" s="16">
        <v>5486.19</v>
      </c>
      <c r="T2341" s="13">
        <v>10972.38</v>
      </c>
      <c r="U2341" s="16">
        <v>9135.49</v>
      </c>
      <c r="V2341" s="13">
        <v>18270.98</v>
      </c>
    </row>
    <row r="2342" spans="1:22" ht="15" customHeight="1" x14ac:dyDescent="0.25">
      <c r="A2342" s="5" t="s">
        <v>4505</v>
      </c>
      <c r="B2342" s="6" t="s">
        <v>4506</v>
      </c>
      <c r="C2342" s="5" t="s">
        <v>4507</v>
      </c>
      <c r="D2342" s="6"/>
      <c r="E2342" s="6" t="s">
        <v>504</v>
      </c>
      <c r="F2342" s="229">
        <v>1</v>
      </c>
      <c r="I2342" s="16">
        <v>9980</v>
      </c>
      <c r="J2342" s="13">
        <v>9980</v>
      </c>
      <c r="K2342" s="16">
        <v>11700</v>
      </c>
      <c r="L2342" s="13">
        <v>11700</v>
      </c>
      <c r="M2342" s="16">
        <v>11700</v>
      </c>
      <c r="N2342" s="171">
        <v>11700</v>
      </c>
      <c r="O2342" s="16">
        <v>13550</v>
      </c>
      <c r="P2342" s="13">
        <v>13550</v>
      </c>
      <c r="Q2342" s="16">
        <v>13842</v>
      </c>
      <c r="R2342" s="13">
        <v>13842</v>
      </c>
      <c r="S2342" s="16">
        <v>6796.47</v>
      </c>
      <c r="T2342" s="13">
        <v>6796.47</v>
      </c>
      <c r="U2342" s="16">
        <v>12377.12</v>
      </c>
      <c r="V2342" s="13">
        <v>12377.12</v>
      </c>
    </row>
    <row r="2343" spans="1:22" ht="15" customHeight="1" x14ac:dyDescent="0.25">
      <c r="A2343" s="1"/>
      <c r="B2343" s="4" t="s">
        <v>32</v>
      </c>
      <c r="C2343" s="8" t="s">
        <v>33</v>
      </c>
      <c r="I2343" s="245"/>
      <c r="J2343" s="245"/>
      <c r="K2343" s="245"/>
      <c r="L2343" s="245"/>
      <c r="M2343" s="245"/>
      <c r="N2343" s="245"/>
      <c r="O2343" s="245"/>
      <c r="P2343" s="245"/>
      <c r="Q2343" s="245"/>
      <c r="R2343" s="245"/>
      <c r="S2343" s="245"/>
      <c r="T2343" s="245"/>
      <c r="U2343" s="245"/>
      <c r="V2343" s="245"/>
    </row>
    <row r="2344" spans="1:22" ht="15" customHeight="1" x14ac:dyDescent="0.25">
      <c r="A2344" s="5" t="s">
        <v>4508</v>
      </c>
      <c r="B2344" s="6" t="s">
        <v>35</v>
      </c>
      <c r="C2344" s="5" t="s">
        <v>3535</v>
      </c>
      <c r="I2344" s="245"/>
      <c r="J2344" s="245"/>
      <c r="K2344" s="245"/>
      <c r="L2344" s="245"/>
      <c r="M2344" s="245"/>
      <c r="N2344" s="245"/>
      <c r="O2344" s="245"/>
      <c r="P2344" s="245"/>
      <c r="Q2344" s="245"/>
      <c r="R2344" s="245"/>
      <c r="S2344" s="245"/>
      <c r="T2344" s="245"/>
      <c r="U2344" s="245"/>
      <c r="V2344" s="245"/>
    </row>
    <row r="2345" spans="1:22" ht="45" customHeight="1" x14ac:dyDescent="0.25">
      <c r="A2345" s="1"/>
      <c r="B2345" s="4" t="s">
        <v>68</v>
      </c>
      <c r="C2345" s="8" t="s">
        <v>69</v>
      </c>
      <c r="D2345" s="4" t="s">
        <v>70</v>
      </c>
      <c r="E2345" s="4" t="s">
        <v>71</v>
      </c>
      <c r="F2345" s="228" t="s">
        <v>72</v>
      </c>
      <c r="I2345" s="14" t="s">
        <v>73</v>
      </c>
      <c r="J2345" s="15" t="s">
        <v>28</v>
      </c>
      <c r="K2345" s="14" t="s">
        <v>73</v>
      </c>
      <c r="L2345" s="15" t="s">
        <v>28</v>
      </c>
      <c r="M2345" s="14" t="s">
        <v>73</v>
      </c>
      <c r="N2345" s="172" t="s">
        <v>28</v>
      </c>
      <c r="O2345" s="14" t="s">
        <v>73</v>
      </c>
      <c r="P2345" s="15" t="s">
        <v>28</v>
      </c>
      <c r="Q2345" s="14" t="s">
        <v>73</v>
      </c>
      <c r="R2345" s="15" t="s">
        <v>28</v>
      </c>
      <c r="S2345" s="14" t="s">
        <v>73</v>
      </c>
      <c r="T2345" s="15" t="s">
        <v>28</v>
      </c>
      <c r="U2345" s="14" t="s">
        <v>73</v>
      </c>
      <c r="V2345" s="15" t="s">
        <v>28</v>
      </c>
    </row>
    <row r="2346" spans="1:22" ht="15" customHeight="1" x14ac:dyDescent="0.25">
      <c r="A2346" s="5" t="s">
        <v>4509</v>
      </c>
      <c r="B2346" s="6" t="s">
        <v>4510</v>
      </c>
      <c r="C2346" s="5" t="s">
        <v>4511</v>
      </c>
      <c r="D2346" s="6"/>
      <c r="E2346" s="6" t="s">
        <v>527</v>
      </c>
      <c r="F2346" s="229">
        <v>27</v>
      </c>
      <c r="I2346" s="16">
        <v>468</v>
      </c>
      <c r="J2346" s="13">
        <v>12636</v>
      </c>
      <c r="K2346" s="16">
        <v>500</v>
      </c>
      <c r="L2346" s="13">
        <v>13500</v>
      </c>
      <c r="M2346" s="16">
        <v>500</v>
      </c>
      <c r="N2346" s="171">
        <v>13500</v>
      </c>
      <c r="O2346" s="16">
        <v>500</v>
      </c>
      <c r="P2346" s="13">
        <v>13500</v>
      </c>
      <c r="Q2346" s="16">
        <v>587</v>
      </c>
      <c r="R2346" s="13">
        <v>15849</v>
      </c>
      <c r="S2346" s="16">
        <v>527</v>
      </c>
      <c r="T2346" s="13">
        <v>14229</v>
      </c>
      <c r="U2346" s="16">
        <v>682.89</v>
      </c>
      <c r="V2346" s="13">
        <v>18438.03</v>
      </c>
    </row>
    <row r="2347" spans="1:22" ht="15" customHeight="1" x14ac:dyDescent="0.25">
      <c r="A2347" s="5" t="s">
        <v>4512</v>
      </c>
      <c r="B2347" s="6" t="s">
        <v>4513</v>
      </c>
      <c r="C2347" s="5" t="s">
        <v>4514</v>
      </c>
      <c r="D2347" s="6"/>
      <c r="E2347" s="6" t="s">
        <v>527</v>
      </c>
      <c r="F2347" s="229">
        <v>55</v>
      </c>
      <c r="I2347" s="16">
        <v>432</v>
      </c>
      <c r="J2347" s="13">
        <v>23760</v>
      </c>
      <c r="K2347" s="16">
        <v>900</v>
      </c>
      <c r="L2347" s="13">
        <v>49500</v>
      </c>
      <c r="M2347" s="16">
        <v>900</v>
      </c>
      <c r="N2347" s="171">
        <v>49500</v>
      </c>
      <c r="O2347" s="16">
        <v>500</v>
      </c>
      <c r="P2347" s="13">
        <v>27500</v>
      </c>
      <c r="Q2347" s="16">
        <v>469</v>
      </c>
      <c r="R2347" s="13">
        <v>25795</v>
      </c>
      <c r="S2347" s="16">
        <v>527</v>
      </c>
      <c r="T2347" s="13">
        <v>28985</v>
      </c>
      <c r="U2347" s="16">
        <v>682.89</v>
      </c>
      <c r="V2347" s="13">
        <v>37558.949999999997</v>
      </c>
    </row>
    <row r="2348" spans="1:22" ht="15" customHeight="1" x14ac:dyDescent="0.25">
      <c r="A2348" s="5" t="s">
        <v>4515</v>
      </c>
      <c r="B2348" s="6" t="s">
        <v>4516</v>
      </c>
      <c r="C2348" s="5" t="s">
        <v>4517</v>
      </c>
      <c r="D2348" s="6"/>
      <c r="E2348" s="6" t="s">
        <v>504</v>
      </c>
      <c r="F2348" s="229">
        <v>2</v>
      </c>
      <c r="I2348" s="16">
        <v>1620</v>
      </c>
      <c r="J2348" s="13">
        <v>3240</v>
      </c>
      <c r="K2348" s="16">
        <v>3000</v>
      </c>
      <c r="L2348" s="13">
        <v>6000</v>
      </c>
      <c r="M2348" s="16">
        <v>3000</v>
      </c>
      <c r="N2348" s="171">
        <v>6000</v>
      </c>
      <c r="O2348" s="16">
        <v>3500</v>
      </c>
      <c r="P2348" s="13">
        <v>7000</v>
      </c>
      <c r="Q2348" s="16">
        <v>3867</v>
      </c>
      <c r="R2348" s="13">
        <v>7734</v>
      </c>
      <c r="S2348" s="16">
        <v>8501.84</v>
      </c>
      <c r="T2348" s="13">
        <v>17003.68</v>
      </c>
      <c r="U2348" s="16">
        <v>3053.04</v>
      </c>
      <c r="V2348" s="13">
        <v>6106.08</v>
      </c>
    </row>
    <row r="2349" spans="1:22" ht="15" customHeight="1" x14ac:dyDescent="0.25">
      <c r="A2349" s="5" t="s">
        <v>4518</v>
      </c>
      <c r="B2349" s="6" t="s">
        <v>4519</v>
      </c>
      <c r="C2349" s="5" t="s">
        <v>3541</v>
      </c>
      <c r="D2349" s="6"/>
      <c r="E2349" s="6" t="s">
        <v>504</v>
      </c>
      <c r="F2349" s="229">
        <v>1</v>
      </c>
      <c r="I2349" s="16">
        <v>3888</v>
      </c>
      <c r="J2349" s="13">
        <v>3888</v>
      </c>
      <c r="K2349" s="16">
        <v>8000</v>
      </c>
      <c r="L2349" s="13">
        <v>8000</v>
      </c>
      <c r="M2349" s="16">
        <v>8000</v>
      </c>
      <c r="N2349" s="171">
        <v>8000</v>
      </c>
      <c r="O2349" s="16">
        <v>4000</v>
      </c>
      <c r="P2349" s="13">
        <v>4000</v>
      </c>
      <c r="Q2349" s="16">
        <v>5865</v>
      </c>
      <c r="R2349" s="13">
        <v>5865</v>
      </c>
      <c r="S2349" s="16">
        <v>6751.46</v>
      </c>
      <c r="T2349" s="13">
        <v>6751.46</v>
      </c>
      <c r="U2349" s="16">
        <v>3782.16</v>
      </c>
      <c r="V2349" s="13">
        <v>3782.16</v>
      </c>
    </row>
    <row r="2350" spans="1:22" ht="15" customHeight="1" x14ac:dyDescent="0.25">
      <c r="A2350" s="5" t="s">
        <v>4520</v>
      </c>
      <c r="B2350" s="6" t="s">
        <v>4521</v>
      </c>
      <c r="C2350" s="5" t="s">
        <v>4522</v>
      </c>
      <c r="D2350" s="6"/>
      <c r="E2350" s="6" t="s">
        <v>504</v>
      </c>
      <c r="F2350" s="229">
        <v>1</v>
      </c>
      <c r="I2350" s="16">
        <v>38880</v>
      </c>
      <c r="J2350" s="13">
        <v>38880</v>
      </c>
      <c r="K2350" s="16">
        <v>3500</v>
      </c>
      <c r="L2350" s="13">
        <v>3500</v>
      </c>
      <c r="M2350" s="16">
        <v>3500</v>
      </c>
      <c r="N2350" s="171">
        <v>3500</v>
      </c>
      <c r="O2350" s="16">
        <v>25000</v>
      </c>
      <c r="P2350" s="13">
        <v>25000</v>
      </c>
      <c r="Q2350" s="16">
        <v>29391</v>
      </c>
      <c r="R2350" s="13">
        <v>29391</v>
      </c>
      <c r="S2350" s="16">
        <v>27963.03</v>
      </c>
      <c r="T2350" s="13">
        <v>27963.03</v>
      </c>
      <c r="U2350" s="16">
        <v>20731.43</v>
      </c>
      <c r="V2350" s="13">
        <v>20731.43</v>
      </c>
    </row>
    <row r="2351" spans="1:22" ht="15" customHeight="1" x14ac:dyDescent="0.25">
      <c r="A2351" s="1"/>
      <c r="B2351" s="4" t="s">
        <v>32</v>
      </c>
      <c r="C2351" s="8" t="s">
        <v>33</v>
      </c>
      <c r="I2351" s="245"/>
      <c r="J2351" s="245"/>
      <c r="K2351" s="245"/>
      <c r="L2351" s="245"/>
      <c r="M2351" s="245"/>
      <c r="N2351" s="245"/>
      <c r="O2351" s="245"/>
      <c r="P2351" s="245"/>
      <c r="Q2351" s="245"/>
      <c r="R2351" s="245"/>
      <c r="S2351" s="245"/>
      <c r="T2351" s="245"/>
      <c r="U2351" s="245"/>
      <c r="V2351" s="245"/>
    </row>
    <row r="2352" spans="1:22" ht="15" customHeight="1" x14ac:dyDescent="0.25">
      <c r="A2352" s="5" t="s">
        <v>4523</v>
      </c>
      <c r="B2352" s="6" t="s">
        <v>35</v>
      </c>
      <c r="C2352" s="5" t="s">
        <v>486</v>
      </c>
      <c r="I2352" s="245"/>
      <c r="J2352" s="245"/>
      <c r="K2352" s="245"/>
      <c r="L2352" s="245"/>
      <c r="M2352" s="245"/>
      <c r="N2352" s="245"/>
      <c r="O2352" s="245"/>
      <c r="P2352" s="245"/>
      <c r="Q2352" s="245"/>
      <c r="R2352" s="245"/>
      <c r="S2352" s="245"/>
      <c r="T2352" s="245"/>
      <c r="U2352" s="245"/>
      <c r="V2352" s="245"/>
    </row>
    <row r="2353" spans="1:22" ht="45" customHeight="1" x14ac:dyDescent="0.25">
      <c r="A2353" s="1"/>
      <c r="B2353" s="4" t="s">
        <v>68</v>
      </c>
      <c r="C2353" s="8" t="s">
        <v>69</v>
      </c>
      <c r="D2353" s="4" t="s">
        <v>70</v>
      </c>
      <c r="E2353" s="4" t="s">
        <v>71</v>
      </c>
      <c r="F2353" s="228" t="s">
        <v>72</v>
      </c>
      <c r="I2353" s="14" t="s">
        <v>73</v>
      </c>
      <c r="J2353" s="15" t="s">
        <v>28</v>
      </c>
      <c r="K2353" s="14" t="s">
        <v>73</v>
      </c>
      <c r="L2353" s="15" t="s">
        <v>28</v>
      </c>
      <c r="M2353" s="14" t="s">
        <v>73</v>
      </c>
      <c r="N2353" s="172" t="s">
        <v>28</v>
      </c>
      <c r="O2353" s="14" t="s">
        <v>73</v>
      </c>
      <c r="P2353" s="15" t="s">
        <v>28</v>
      </c>
      <c r="Q2353" s="14" t="s">
        <v>73</v>
      </c>
      <c r="R2353" s="15" t="s">
        <v>28</v>
      </c>
      <c r="S2353" s="14" t="s">
        <v>73</v>
      </c>
      <c r="T2353" s="15" t="s">
        <v>28</v>
      </c>
      <c r="U2353" s="14" t="s">
        <v>73</v>
      </c>
      <c r="V2353" s="15" t="s">
        <v>28</v>
      </c>
    </row>
    <row r="2354" spans="1:22" ht="15" customHeight="1" x14ac:dyDescent="0.25">
      <c r="A2354" s="5" t="s">
        <v>4524</v>
      </c>
      <c r="B2354" s="6" t="s">
        <v>4525</v>
      </c>
      <c r="C2354" s="5" t="s">
        <v>624</v>
      </c>
      <c r="D2354" s="6"/>
      <c r="E2354" s="6" t="s">
        <v>275</v>
      </c>
      <c r="F2354" s="229">
        <v>1</v>
      </c>
      <c r="I2354" s="16">
        <v>0</v>
      </c>
      <c r="J2354" s="13">
        <v>0</v>
      </c>
      <c r="K2354" s="16">
        <v>0</v>
      </c>
      <c r="L2354" s="13">
        <v>0</v>
      </c>
      <c r="M2354" s="16">
        <v>0</v>
      </c>
      <c r="N2354" s="171">
        <v>0</v>
      </c>
      <c r="O2354" s="16">
        <v>0</v>
      </c>
      <c r="P2354" s="13">
        <v>0</v>
      </c>
      <c r="Q2354" s="16">
        <v>0</v>
      </c>
      <c r="R2354" s="13">
        <v>0</v>
      </c>
      <c r="S2354" s="16">
        <v>0</v>
      </c>
      <c r="T2354" s="13">
        <v>0</v>
      </c>
      <c r="U2354" s="16">
        <v>0</v>
      </c>
      <c r="V2354" s="13">
        <v>0</v>
      </c>
    </row>
    <row r="2355" spans="1:22" ht="15" customHeight="1" x14ac:dyDescent="0.25">
      <c r="A2355" s="1"/>
      <c r="B2355" s="4" t="s">
        <v>32</v>
      </c>
      <c r="C2355" s="8" t="s">
        <v>33</v>
      </c>
      <c r="I2355" s="245"/>
      <c r="J2355" s="245"/>
      <c r="K2355" s="245"/>
      <c r="L2355" s="245"/>
      <c r="M2355" s="245"/>
      <c r="N2355" s="245"/>
      <c r="O2355" s="245"/>
      <c r="P2355" s="245"/>
      <c r="Q2355" s="245"/>
      <c r="R2355" s="245"/>
      <c r="S2355" s="245"/>
      <c r="T2355" s="245"/>
      <c r="U2355" s="245"/>
      <c r="V2355" s="245"/>
    </row>
    <row r="2356" spans="1:22" ht="15" customHeight="1" x14ac:dyDescent="0.25">
      <c r="A2356" s="5" t="s">
        <v>4526</v>
      </c>
      <c r="B2356" s="6" t="s">
        <v>35</v>
      </c>
      <c r="C2356" s="5" t="s">
        <v>491</v>
      </c>
      <c r="I2356" s="245"/>
      <c r="J2356" s="245"/>
      <c r="K2356" s="245"/>
      <c r="L2356" s="245"/>
      <c r="M2356" s="245"/>
      <c r="N2356" s="245"/>
      <c r="O2356" s="245"/>
      <c r="P2356" s="245"/>
      <c r="Q2356" s="245"/>
      <c r="R2356" s="245"/>
      <c r="S2356" s="245"/>
      <c r="T2356" s="245"/>
      <c r="U2356" s="245"/>
      <c r="V2356" s="245"/>
    </row>
    <row r="2357" spans="1:22" x14ac:dyDescent="0.25">
      <c r="A2357" s="246" t="s">
        <v>4527</v>
      </c>
      <c r="B2357" s="246"/>
      <c r="C2357" s="246"/>
      <c r="D2357" s="247"/>
      <c r="E2357" s="247"/>
      <c r="F2357" s="246"/>
      <c r="I2357" s="12" t="s">
        <v>3472</v>
      </c>
      <c r="J2357" s="13">
        <v>30724</v>
      </c>
      <c r="K2357" s="12" t="s">
        <v>3472</v>
      </c>
      <c r="L2357" s="13">
        <v>66795</v>
      </c>
      <c r="M2357" s="12" t="s">
        <v>3472</v>
      </c>
      <c r="N2357" s="171">
        <v>66795</v>
      </c>
      <c r="O2357" s="12" t="s">
        <v>3472</v>
      </c>
      <c r="P2357" s="13">
        <v>63010</v>
      </c>
      <c r="Q2357" s="12" t="s">
        <v>3472</v>
      </c>
      <c r="R2357" s="13">
        <v>61367</v>
      </c>
      <c r="S2357" s="12" t="s">
        <v>3472</v>
      </c>
      <c r="T2357" s="13">
        <v>48651.58</v>
      </c>
      <c r="U2357" s="12" t="s">
        <v>3472</v>
      </c>
      <c r="V2357" s="13">
        <v>42263.83</v>
      </c>
    </row>
    <row r="2358" spans="1:22" ht="15" customHeight="1" x14ac:dyDescent="0.25">
      <c r="A2358" s="1"/>
      <c r="B2358" s="4" t="s">
        <v>32</v>
      </c>
      <c r="C2358" s="8" t="s">
        <v>33</v>
      </c>
      <c r="I2358" s="245"/>
      <c r="J2358" s="245"/>
      <c r="K2358" s="245"/>
      <c r="L2358" s="245"/>
      <c r="M2358" s="245"/>
      <c r="N2358" s="245"/>
      <c r="O2358" s="245"/>
      <c r="P2358" s="245"/>
      <c r="Q2358" s="245"/>
      <c r="R2358" s="245"/>
      <c r="S2358" s="245"/>
      <c r="T2358" s="245"/>
      <c r="U2358" s="245"/>
      <c r="V2358" s="245"/>
    </row>
    <row r="2359" spans="1:22" ht="15" customHeight="1" x14ac:dyDescent="0.25">
      <c r="A2359" s="5" t="s">
        <v>4528</v>
      </c>
      <c r="B2359" s="6" t="s">
        <v>35</v>
      </c>
      <c r="C2359" s="5" t="s">
        <v>3549</v>
      </c>
      <c r="I2359" s="245"/>
      <c r="J2359" s="245"/>
      <c r="K2359" s="245"/>
      <c r="L2359" s="245"/>
      <c r="M2359" s="245"/>
      <c r="N2359" s="245"/>
      <c r="O2359" s="245"/>
      <c r="P2359" s="245"/>
      <c r="Q2359" s="245"/>
      <c r="R2359" s="245"/>
      <c r="S2359" s="245"/>
      <c r="T2359" s="245"/>
      <c r="U2359" s="245"/>
      <c r="V2359" s="245"/>
    </row>
    <row r="2360" spans="1:22" ht="15" customHeight="1" x14ac:dyDescent="0.25">
      <c r="A2360" s="5" t="s">
        <v>4529</v>
      </c>
      <c r="B2360" s="6" t="s">
        <v>35</v>
      </c>
      <c r="C2360" s="5" t="s">
        <v>3551</v>
      </c>
      <c r="I2360" s="245"/>
      <c r="J2360" s="245"/>
      <c r="K2360" s="245"/>
      <c r="L2360" s="245"/>
      <c r="M2360" s="245"/>
      <c r="N2360" s="245"/>
      <c r="O2360" s="245"/>
      <c r="P2360" s="245"/>
      <c r="Q2360" s="245"/>
      <c r="R2360" s="245"/>
      <c r="S2360" s="245"/>
      <c r="T2360" s="245"/>
      <c r="U2360" s="245"/>
      <c r="V2360" s="245"/>
    </row>
    <row r="2361" spans="1:22" ht="45" customHeight="1" x14ac:dyDescent="0.25">
      <c r="A2361" s="1"/>
      <c r="B2361" s="4" t="s">
        <v>68</v>
      </c>
      <c r="C2361" s="8" t="s">
        <v>69</v>
      </c>
      <c r="D2361" s="4" t="s">
        <v>70</v>
      </c>
      <c r="E2361" s="4" t="s">
        <v>71</v>
      </c>
      <c r="F2361" s="228" t="s">
        <v>72</v>
      </c>
      <c r="I2361" s="14" t="s">
        <v>73</v>
      </c>
      <c r="J2361" s="15" t="s">
        <v>28</v>
      </c>
      <c r="K2361" s="14" t="s">
        <v>73</v>
      </c>
      <c r="L2361" s="15" t="s">
        <v>28</v>
      </c>
      <c r="M2361" s="14" t="s">
        <v>73</v>
      </c>
      <c r="N2361" s="172" t="s">
        <v>28</v>
      </c>
      <c r="O2361" s="14" t="s">
        <v>73</v>
      </c>
      <c r="P2361" s="15" t="s">
        <v>28</v>
      </c>
      <c r="Q2361" s="14" t="s">
        <v>73</v>
      </c>
      <c r="R2361" s="15" t="s">
        <v>28</v>
      </c>
      <c r="S2361" s="14" t="s">
        <v>73</v>
      </c>
      <c r="T2361" s="15" t="s">
        <v>28</v>
      </c>
      <c r="U2361" s="14" t="s">
        <v>73</v>
      </c>
      <c r="V2361" s="15" t="s">
        <v>28</v>
      </c>
    </row>
    <row r="2362" spans="1:22" ht="15" customHeight="1" x14ac:dyDescent="0.25">
      <c r="A2362" s="5" t="s">
        <v>4530</v>
      </c>
      <c r="B2362" s="6" t="s">
        <v>4531</v>
      </c>
      <c r="C2362" s="5" t="s">
        <v>4532</v>
      </c>
      <c r="D2362" s="6"/>
      <c r="E2362" s="6" t="s">
        <v>504</v>
      </c>
      <c r="F2362" s="229">
        <v>2</v>
      </c>
      <c r="I2362" s="16">
        <v>3548</v>
      </c>
      <c r="J2362" s="13">
        <v>7096</v>
      </c>
      <c r="K2362" s="16">
        <v>11940</v>
      </c>
      <c r="L2362" s="13">
        <v>23880</v>
      </c>
      <c r="M2362" s="16">
        <v>11940</v>
      </c>
      <c r="N2362" s="171">
        <v>23880</v>
      </c>
      <c r="O2362" s="16">
        <v>12209</v>
      </c>
      <c r="P2362" s="13">
        <v>24418</v>
      </c>
      <c r="Q2362" s="16">
        <v>11019</v>
      </c>
      <c r="R2362" s="13">
        <v>22038</v>
      </c>
      <c r="S2362" s="16">
        <v>5502.96</v>
      </c>
      <c r="T2362" s="13">
        <v>11005.92</v>
      </c>
      <c r="U2362" s="16">
        <v>6556.5</v>
      </c>
      <c r="V2362" s="13">
        <v>13113</v>
      </c>
    </row>
    <row r="2363" spans="1:22" ht="15" customHeight="1" x14ac:dyDescent="0.25">
      <c r="A2363" s="5" t="s">
        <v>4533</v>
      </c>
      <c r="B2363" s="6" t="s">
        <v>4534</v>
      </c>
      <c r="C2363" s="5" t="s">
        <v>4532</v>
      </c>
      <c r="D2363" s="6"/>
      <c r="E2363" s="6" t="s">
        <v>504</v>
      </c>
      <c r="F2363" s="229">
        <v>1</v>
      </c>
      <c r="I2363" s="16">
        <v>3232</v>
      </c>
      <c r="J2363" s="13">
        <v>3232</v>
      </c>
      <c r="K2363" s="16">
        <v>8420</v>
      </c>
      <c r="L2363" s="13">
        <v>8420</v>
      </c>
      <c r="M2363" s="16">
        <v>8420</v>
      </c>
      <c r="N2363" s="171">
        <v>8420</v>
      </c>
      <c r="O2363" s="16">
        <v>4284</v>
      </c>
      <c r="P2363" s="13">
        <v>4284</v>
      </c>
      <c r="Q2363" s="16">
        <v>11019</v>
      </c>
      <c r="R2363" s="13">
        <v>11019</v>
      </c>
      <c r="S2363" s="16">
        <v>4997.8500000000004</v>
      </c>
      <c r="T2363" s="13">
        <v>4997.8500000000004</v>
      </c>
      <c r="U2363" s="16">
        <v>6119.45</v>
      </c>
      <c r="V2363" s="13">
        <v>6119.45</v>
      </c>
    </row>
    <row r="2364" spans="1:22" ht="15" customHeight="1" x14ac:dyDescent="0.25">
      <c r="A2364" s="5" t="s">
        <v>4535</v>
      </c>
      <c r="B2364" s="6" t="s">
        <v>4536</v>
      </c>
      <c r="C2364" s="5" t="s">
        <v>4537</v>
      </c>
      <c r="D2364" s="6"/>
      <c r="E2364" s="6" t="s">
        <v>504</v>
      </c>
      <c r="F2364" s="229">
        <v>1</v>
      </c>
      <c r="I2364" s="16">
        <v>1631</v>
      </c>
      <c r="J2364" s="13">
        <v>1631</v>
      </c>
      <c r="K2364" s="16">
        <v>3440</v>
      </c>
      <c r="L2364" s="13">
        <v>3440</v>
      </c>
      <c r="M2364" s="16">
        <v>3440</v>
      </c>
      <c r="N2364" s="171">
        <v>3440</v>
      </c>
      <c r="O2364" s="16">
        <v>4452</v>
      </c>
      <c r="P2364" s="13">
        <v>4452</v>
      </c>
      <c r="Q2364" s="16">
        <v>2631</v>
      </c>
      <c r="R2364" s="13">
        <v>2631</v>
      </c>
      <c r="S2364" s="16">
        <v>2797.32</v>
      </c>
      <c r="T2364" s="13">
        <v>2797.32</v>
      </c>
      <c r="U2364" s="16">
        <v>1795.34</v>
      </c>
      <c r="V2364" s="13">
        <v>1795.34</v>
      </c>
    </row>
    <row r="2365" spans="1:22" ht="15" customHeight="1" x14ac:dyDescent="0.25">
      <c r="A2365" s="5" t="s">
        <v>4538</v>
      </c>
      <c r="B2365" s="6" t="s">
        <v>4539</v>
      </c>
      <c r="C2365" s="5" t="s">
        <v>4540</v>
      </c>
      <c r="D2365" s="6"/>
      <c r="E2365" s="6" t="s">
        <v>504</v>
      </c>
      <c r="F2365" s="229">
        <v>2</v>
      </c>
      <c r="I2365" s="16">
        <v>1788</v>
      </c>
      <c r="J2365" s="13">
        <v>3576</v>
      </c>
      <c r="K2365" s="16">
        <v>3515</v>
      </c>
      <c r="L2365" s="13">
        <v>7030</v>
      </c>
      <c r="M2365" s="16">
        <v>3515</v>
      </c>
      <c r="N2365" s="171">
        <v>7030</v>
      </c>
      <c r="O2365" s="16">
        <v>3180</v>
      </c>
      <c r="P2365" s="13">
        <v>6360</v>
      </c>
      <c r="Q2365" s="16">
        <v>2567</v>
      </c>
      <c r="R2365" s="13">
        <v>5134</v>
      </c>
      <c r="S2365" s="16">
        <v>3017.37</v>
      </c>
      <c r="T2365" s="13">
        <v>6034.74</v>
      </c>
      <c r="U2365" s="16">
        <v>1917.95</v>
      </c>
      <c r="V2365" s="13">
        <v>3835.9</v>
      </c>
    </row>
    <row r="2366" spans="1:22" ht="15" customHeight="1" x14ac:dyDescent="0.25">
      <c r="A2366" s="5" t="s">
        <v>4541</v>
      </c>
      <c r="B2366" s="6" t="s">
        <v>4542</v>
      </c>
      <c r="C2366" s="5" t="s">
        <v>4543</v>
      </c>
      <c r="D2366" s="6"/>
      <c r="E2366" s="6" t="s">
        <v>504</v>
      </c>
      <c r="F2366" s="229">
        <v>3</v>
      </c>
      <c r="I2366" s="16">
        <v>1538</v>
      </c>
      <c r="J2366" s="13">
        <v>4614</v>
      </c>
      <c r="K2366" s="16">
        <v>1840</v>
      </c>
      <c r="L2366" s="13">
        <v>5520</v>
      </c>
      <c r="M2366" s="16">
        <v>1840</v>
      </c>
      <c r="N2366" s="171">
        <v>5520</v>
      </c>
      <c r="O2366" s="16">
        <v>2880</v>
      </c>
      <c r="P2366" s="13">
        <v>8640</v>
      </c>
      <c r="Q2366" s="16">
        <v>2567</v>
      </c>
      <c r="R2366" s="13">
        <v>7701</v>
      </c>
      <c r="S2366" s="16">
        <v>2677.3</v>
      </c>
      <c r="T2366" s="13">
        <v>8031.9</v>
      </c>
      <c r="U2366" s="16">
        <v>1841.22</v>
      </c>
      <c r="V2366" s="13">
        <v>5523.66</v>
      </c>
    </row>
    <row r="2367" spans="1:22" ht="15" customHeight="1" x14ac:dyDescent="0.25">
      <c r="A2367" s="5" t="s">
        <v>4544</v>
      </c>
      <c r="B2367" s="6" t="s">
        <v>4545</v>
      </c>
      <c r="C2367" s="5" t="s">
        <v>4546</v>
      </c>
      <c r="D2367" s="6"/>
      <c r="E2367" s="6" t="s">
        <v>504</v>
      </c>
      <c r="F2367" s="229">
        <v>3</v>
      </c>
      <c r="I2367" s="16">
        <v>2578</v>
      </c>
      <c r="J2367" s="13">
        <v>7734</v>
      </c>
      <c r="K2367" s="16">
        <v>4835</v>
      </c>
      <c r="L2367" s="13">
        <v>14505</v>
      </c>
      <c r="M2367" s="16">
        <v>4835</v>
      </c>
      <c r="N2367" s="171">
        <v>14505</v>
      </c>
      <c r="O2367" s="16">
        <v>3552</v>
      </c>
      <c r="P2367" s="13">
        <v>10656</v>
      </c>
      <c r="Q2367" s="16">
        <v>3250</v>
      </c>
      <c r="R2367" s="13">
        <v>9750</v>
      </c>
      <c r="S2367" s="16">
        <v>4357.72</v>
      </c>
      <c r="T2367" s="13">
        <v>13073.16</v>
      </c>
      <c r="U2367" s="16">
        <v>1841.22</v>
      </c>
      <c r="V2367" s="13">
        <v>5523.66</v>
      </c>
    </row>
    <row r="2368" spans="1:22" ht="15" customHeight="1" x14ac:dyDescent="0.25">
      <c r="A2368" s="1"/>
      <c r="B2368" s="4" t="s">
        <v>32</v>
      </c>
      <c r="C2368" s="8" t="s">
        <v>33</v>
      </c>
      <c r="I2368" s="245"/>
      <c r="J2368" s="245"/>
      <c r="K2368" s="245"/>
      <c r="L2368" s="245"/>
      <c r="M2368" s="245"/>
      <c r="N2368" s="245"/>
      <c r="O2368" s="245"/>
      <c r="P2368" s="245"/>
      <c r="Q2368" s="245"/>
      <c r="R2368" s="245"/>
      <c r="S2368" s="245"/>
      <c r="T2368" s="245"/>
      <c r="U2368" s="245"/>
      <c r="V2368" s="245"/>
    </row>
    <row r="2369" spans="1:22" ht="15" customHeight="1" x14ac:dyDescent="0.25">
      <c r="A2369" s="5" t="s">
        <v>4547</v>
      </c>
      <c r="B2369" s="6" t="s">
        <v>35</v>
      </c>
      <c r="C2369" s="5" t="s">
        <v>3562</v>
      </c>
      <c r="I2369" s="245"/>
      <c r="J2369" s="245"/>
      <c r="K2369" s="245"/>
      <c r="L2369" s="245"/>
      <c r="M2369" s="245"/>
      <c r="N2369" s="245"/>
      <c r="O2369" s="245"/>
      <c r="P2369" s="245"/>
      <c r="Q2369" s="245"/>
      <c r="R2369" s="245"/>
      <c r="S2369" s="245"/>
      <c r="T2369" s="245"/>
      <c r="U2369" s="245"/>
      <c r="V2369" s="245"/>
    </row>
    <row r="2370" spans="1:22" ht="45" customHeight="1" x14ac:dyDescent="0.25">
      <c r="A2370" s="1"/>
      <c r="B2370" s="4" t="s">
        <v>68</v>
      </c>
      <c r="C2370" s="8" t="s">
        <v>69</v>
      </c>
      <c r="D2370" s="4" t="s">
        <v>70</v>
      </c>
      <c r="E2370" s="4" t="s">
        <v>71</v>
      </c>
      <c r="F2370" s="228" t="s">
        <v>72</v>
      </c>
      <c r="I2370" s="14" t="s">
        <v>73</v>
      </c>
      <c r="J2370" s="15" t="s">
        <v>28</v>
      </c>
      <c r="K2370" s="14" t="s">
        <v>73</v>
      </c>
      <c r="L2370" s="15" t="s">
        <v>28</v>
      </c>
      <c r="M2370" s="14" t="s">
        <v>73</v>
      </c>
      <c r="N2370" s="172" t="s">
        <v>28</v>
      </c>
      <c r="O2370" s="14" t="s">
        <v>73</v>
      </c>
      <c r="P2370" s="15" t="s">
        <v>28</v>
      </c>
      <c r="Q2370" s="14" t="s">
        <v>73</v>
      </c>
      <c r="R2370" s="15" t="s">
        <v>28</v>
      </c>
      <c r="S2370" s="14" t="s">
        <v>73</v>
      </c>
      <c r="T2370" s="15" t="s">
        <v>28</v>
      </c>
      <c r="U2370" s="14" t="s">
        <v>73</v>
      </c>
      <c r="V2370" s="15" t="s">
        <v>28</v>
      </c>
    </row>
    <row r="2371" spans="1:22" ht="15" customHeight="1" x14ac:dyDescent="0.25">
      <c r="A2371" s="5" t="s">
        <v>4548</v>
      </c>
      <c r="B2371" s="6" t="s">
        <v>4549</v>
      </c>
      <c r="C2371" s="5" t="s">
        <v>4550</v>
      </c>
      <c r="D2371" s="6"/>
      <c r="E2371" s="6" t="s">
        <v>504</v>
      </c>
      <c r="F2371" s="229">
        <v>1</v>
      </c>
      <c r="I2371" s="16">
        <v>1598</v>
      </c>
      <c r="J2371" s="13">
        <v>1598</v>
      </c>
      <c r="K2371" s="16">
        <v>2250</v>
      </c>
      <c r="L2371" s="13">
        <v>2250</v>
      </c>
      <c r="M2371" s="16">
        <v>2250</v>
      </c>
      <c r="N2371" s="171">
        <v>2250</v>
      </c>
      <c r="O2371" s="16">
        <v>2280</v>
      </c>
      <c r="P2371" s="13">
        <v>2280</v>
      </c>
      <c r="Q2371" s="16">
        <v>1740</v>
      </c>
      <c r="R2371" s="13">
        <v>1740</v>
      </c>
      <c r="S2371" s="16">
        <v>1522.26</v>
      </c>
      <c r="T2371" s="13">
        <v>1522.26</v>
      </c>
      <c r="U2371" s="16">
        <v>1502.09</v>
      </c>
      <c r="V2371" s="13">
        <v>1502.09</v>
      </c>
    </row>
    <row r="2372" spans="1:22" ht="15" customHeight="1" x14ac:dyDescent="0.25">
      <c r="A2372" s="5" t="s">
        <v>4551</v>
      </c>
      <c r="B2372" s="6" t="s">
        <v>4552</v>
      </c>
      <c r="C2372" s="5" t="s">
        <v>4553</v>
      </c>
      <c r="D2372" s="6"/>
      <c r="E2372" s="6" t="s">
        <v>504</v>
      </c>
      <c r="F2372" s="229">
        <v>1</v>
      </c>
      <c r="I2372" s="16">
        <v>1243</v>
      </c>
      <c r="J2372" s="13">
        <v>1243</v>
      </c>
      <c r="K2372" s="16">
        <v>1750</v>
      </c>
      <c r="L2372" s="13">
        <v>1750</v>
      </c>
      <c r="M2372" s="16">
        <v>1750</v>
      </c>
      <c r="N2372" s="171">
        <v>1750</v>
      </c>
      <c r="O2372" s="16">
        <v>1920</v>
      </c>
      <c r="P2372" s="13">
        <v>1920</v>
      </c>
      <c r="Q2372" s="16">
        <v>1354</v>
      </c>
      <c r="R2372" s="13">
        <v>1354</v>
      </c>
      <c r="S2372" s="16">
        <v>1188.43</v>
      </c>
      <c r="T2372" s="13">
        <v>1188.43</v>
      </c>
      <c r="U2372" s="16">
        <v>1168.29</v>
      </c>
      <c r="V2372" s="13">
        <v>1168.29</v>
      </c>
    </row>
    <row r="2373" spans="1:22" ht="15" customHeight="1" x14ac:dyDescent="0.25">
      <c r="A2373" s="1"/>
      <c r="B2373" s="4" t="s">
        <v>32</v>
      </c>
      <c r="C2373" s="8" t="s">
        <v>33</v>
      </c>
      <c r="I2373" s="245"/>
      <c r="J2373" s="245"/>
      <c r="K2373" s="245"/>
      <c r="L2373" s="245"/>
      <c r="M2373" s="245"/>
      <c r="N2373" s="245"/>
      <c r="O2373" s="245"/>
      <c r="P2373" s="245"/>
      <c r="Q2373" s="245"/>
      <c r="R2373" s="245"/>
      <c r="S2373" s="245"/>
      <c r="T2373" s="245"/>
      <c r="U2373" s="245"/>
      <c r="V2373" s="245"/>
    </row>
    <row r="2374" spans="1:22" ht="15" customHeight="1" x14ac:dyDescent="0.25">
      <c r="A2374" s="5" t="s">
        <v>4554</v>
      </c>
      <c r="B2374" s="6" t="s">
        <v>35</v>
      </c>
      <c r="C2374" s="5" t="s">
        <v>486</v>
      </c>
      <c r="I2374" s="245"/>
      <c r="J2374" s="245"/>
      <c r="K2374" s="245"/>
      <c r="L2374" s="245"/>
      <c r="M2374" s="245"/>
      <c r="N2374" s="245"/>
      <c r="O2374" s="245"/>
      <c r="P2374" s="245"/>
      <c r="Q2374" s="245"/>
      <c r="R2374" s="245"/>
      <c r="S2374" s="245"/>
      <c r="T2374" s="245"/>
      <c r="U2374" s="245"/>
      <c r="V2374" s="245"/>
    </row>
    <row r="2375" spans="1:22" ht="45" customHeight="1" x14ac:dyDescent="0.25">
      <c r="A2375" s="1"/>
      <c r="B2375" s="4" t="s">
        <v>68</v>
      </c>
      <c r="C2375" s="8" t="s">
        <v>69</v>
      </c>
      <c r="D2375" s="4" t="s">
        <v>70</v>
      </c>
      <c r="E2375" s="4" t="s">
        <v>71</v>
      </c>
      <c r="F2375" s="228" t="s">
        <v>72</v>
      </c>
      <c r="I2375" s="14" t="s">
        <v>73</v>
      </c>
      <c r="J2375" s="15" t="s">
        <v>28</v>
      </c>
      <c r="K2375" s="14" t="s">
        <v>73</v>
      </c>
      <c r="L2375" s="15" t="s">
        <v>28</v>
      </c>
      <c r="M2375" s="14" t="s">
        <v>73</v>
      </c>
      <c r="N2375" s="172" t="s">
        <v>28</v>
      </c>
      <c r="O2375" s="14" t="s">
        <v>73</v>
      </c>
      <c r="P2375" s="15" t="s">
        <v>28</v>
      </c>
      <c r="Q2375" s="14" t="s">
        <v>73</v>
      </c>
      <c r="R2375" s="15" t="s">
        <v>28</v>
      </c>
      <c r="S2375" s="14" t="s">
        <v>73</v>
      </c>
      <c r="T2375" s="15" t="s">
        <v>28</v>
      </c>
      <c r="U2375" s="14" t="s">
        <v>73</v>
      </c>
      <c r="V2375" s="15" t="s">
        <v>28</v>
      </c>
    </row>
    <row r="2376" spans="1:22" ht="15" customHeight="1" x14ac:dyDescent="0.25">
      <c r="A2376" s="5" t="s">
        <v>4555</v>
      </c>
      <c r="B2376" s="6" t="s">
        <v>4556</v>
      </c>
      <c r="C2376" s="5" t="s">
        <v>624</v>
      </c>
      <c r="D2376" s="6"/>
      <c r="E2376" s="6" t="s">
        <v>275</v>
      </c>
      <c r="F2376" s="229">
        <v>1</v>
      </c>
      <c r="I2376" s="16">
        <v>0</v>
      </c>
      <c r="J2376" s="13">
        <v>0</v>
      </c>
      <c r="K2376" s="16">
        <v>0</v>
      </c>
      <c r="L2376" s="13">
        <v>0</v>
      </c>
      <c r="M2376" s="16">
        <v>0</v>
      </c>
      <c r="N2376" s="171">
        <v>0</v>
      </c>
      <c r="O2376" s="16">
        <v>0</v>
      </c>
      <c r="P2376" s="13">
        <v>0</v>
      </c>
      <c r="Q2376" s="16">
        <v>0</v>
      </c>
      <c r="R2376" s="13">
        <v>0</v>
      </c>
      <c r="S2376" s="16">
        <v>0</v>
      </c>
      <c r="T2376" s="13">
        <v>0</v>
      </c>
      <c r="U2376" s="16">
        <v>3682.44</v>
      </c>
      <c r="V2376" s="13">
        <v>3682.44</v>
      </c>
    </row>
    <row r="2377" spans="1:22" ht="15" customHeight="1" x14ac:dyDescent="0.25">
      <c r="A2377" s="1"/>
      <c r="B2377" s="4" t="s">
        <v>32</v>
      </c>
      <c r="C2377" s="8" t="s">
        <v>33</v>
      </c>
      <c r="I2377" s="245"/>
      <c r="J2377" s="245"/>
      <c r="K2377" s="245"/>
      <c r="L2377" s="245"/>
      <c r="M2377" s="245"/>
      <c r="N2377" s="245"/>
      <c r="O2377" s="245"/>
      <c r="P2377" s="245"/>
      <c r="Q2377" s="245"/>
      <c r="R2377" s="245"/>
      <c r="S2377" s="245"/>
      <c r="T2377" s="245"/>
      <c r="U2377" s="245"/>
      <c r="V2377" s="245"/>
    </row>
    <row r="2378" spans="1:22" ht="15" customHeight="1" x14ac:dyDescent="0.25">
      <c r="A2378" s="5" t="s">
        <v>4557</v>
      </c>
      <c r="B2378" s="6" t="s">
        <v>35</v>
      </c>
      <c r="C2378" s="5" t="s">
        <v>491</v>
      </c>
      <c r="I2378" s="245"/>
      <c r="J2378" s="245"/>
      <c r="K2378" s="245"/>
      <c r="L2378" s="245"/>
      <c r="M2378" s="245"/>
      <c r="N2378" s="245"/>
      <c r="O2378" s="245"/>
      <c r="P2378" s="245"/>
      <c r="Q2378" s="245"/>
      <c r="R2378" s="245"/>
      <c r="S2378" s="245"/>
      <c r="T2378" s="245"/>
      <c r="U2378" s="245"/>
      <c r="V2378" s="245"/>
    </row>
    <row r="2379" spans="1:22" x14ac:dyDescent="0.25">
      <c r="A2379" s="246" t="s">
        <v>4558</v>
      </c>
      <c r="B2379" s="246"/>
      <c r="C2379" s="246"/>
      <c r="D2379" s="247"/>
      <c r="E2379" s="247"/>
      <c r="F2379" s="246"/>
      <c r="I2379" s="12" t="s">
        <v>4559</v>
      </c>
      <c r="J2379" s="13">
        <v>321905</v>
      </c>
      <c r="K2379" s="12" t="s">
        <v>4559</v>
      </c>
      <c r="L2379" s="13">
        <v>379257</v>
      </c>
      <c r="M2379" s="12" t="s">
        <v>4559</v>
      </c>
      <c r="N2379" s="171">
        <v>379257</v>
      </c>
      <c r="O2379" s="12" t="s">
        <v>4559</v>
      </c>
      <c r="P2379" s="13">
        <v>355291</v>
      </c>
      <c r="Q2379" s="12" t="s">
        <v>4559</v>
      </c>
      <c r="R2379" s="13">
        <v>579776</v>
      </c>
      <c r="S2379" s="12" t="s">
        <v>4559</v>
      </c>
      <c r="T2379" s="13">
        <v>507942.5</v>
      </c>
      <c r="U2379" s="12" t="s">
        <v>4559</v>
      </c>
      <c r="V2379" s="13">
        <v>454499.5</v>
      </c>
    </row>
    <row r="2380" spans="1:22" ht="15" customHeight="1" x14ac:dyDescent="0.25">
      <c r="A2380" s="1"/>
      <c r="B2380" s="4" t="s">
        <v>32</v>
      </c>
      <c r="C2380" s="8" t="s">
        <v>33</v>
      </c>
      <c r="I2380" s="245"/>
      <c r="J2380" s="245"/>
      <c r="K2380" s="245"/>
      <c r="L2380" s="245"/>
      <c r="M2380" s="245"/>
      <c r="N2380" s="245"/>
      <c r="O2380" s="245"/>
      <c r="P2380" s="245"/>
      <c r="Q2380" s="245"/>
      <c r="R2380" s="245"/>
      <c r="S2380" s="245"/>
      <c r="T2380" s="245"/>
      <c r="U2380" s="245"/>
      <c r="V2380" s="245"/>
    </row>
    <row r="2381" spans="1:22" ht="15" customHeight="1" x14ac:dyDescent="0.25">
      <c r="A2381" s="5" t="s">
        <v>4560</v>
      </c>
      <c r="B2381" s="6" t="s">
        <v>35</v>
      </c>
      <c r="C2381" s="5" t="s">
        <v>3573</v>
      </c>
      <c r="I2381" s="245"/>
      <c r="J2381" s="245"/>
      <c r="K2381" s="245"/>
      <c r="L2381" s="245"/>
      <c r="M2381" s="245"/>
      <c r="N2381" s="245"/>
      <c r="O2381" s="245"/>
      <c r="P2381" s="245"/>
      <c r="Q2381" s="245"/>
      <c r="R2381" s="245"/>
      <c r="S2381" s="245"/>
      <c r="T2381" s="245"/>
      <c r="U2381" s="245"/>
      <c r="V2381" s="245"/>
    </row>
    <row r="2382" spans="1:22" ht="15" customHeight="1" x14ac:dyDescent="0.25">
      <c r="A2382" s="5" t="s">
        <v>4561</v>
      </c>
      <c r="B2382" s="6" t="s">
        <v>35</v>
      </c>
      <c r="C2382" s="5" t="s">
        <v>3575</v>
      </c>
      <c r="I2382" s="245"/>
      <c r="J2382" s="245"/>
      <c r="K2382" s="245"/>
      <c r="L2382" s="245"/>
      <c r="M2382" s="245"/>
      <c r="N2382" s="245"/>
      <c r="O2382" s="245"/>
      <c r="P2382" s="245"/>
      <c r="Q2382" s="245"/>
      <c r="R2382" s="245"/>
      <c r="S2382" s="245"/>
      <c r="T2382" s="245"/>
      <c r="U2382" s="245"/>
      <c r="V2382" s="245"/>
    </row>
    <row r="2383" spans="1:22" ht="15" customHeight="1" x14ac:dyDescent="0.25">
      <c r="A2383" s="5" t="s">
        <v>4562</v>
      </c>
      <c r="B2383" s="6" t="s">
        <v>35</v>
      </c>
      <c r="C2383" s="5" t="s">
        <v>3577</v>
      </c>
      <c r="I2383" s="245"/>
      <c r="J2383" s="245"/>
      <c r="K2383" s="245"/>
      <c r="L2383" s="245"/>
      <c r="M2383" s="245"/>
      <c r="N2383" s="245"/>
      <c r="O2383" s="245"/>
      <c r="P2383" s="245"/>
      <c r="Q2383" s="245"/>
      <c r="R2383" s="245"/>
      <c r="S2383" s="245"/>
      <c r="T2383" s="245"/>
      <c r="U2383" s="245"/>
      <c r="V2383" s="245"/>
    </row>
    <row r="2384" spans="1:22" ht="45" customHeight="1" x14ac:dyDescent="0.25">
      <c r="A2384" s="1"/>
      <c r="B2384" s="4" t="s">
        <v>68</v>
      </c>
      <c r="C2384" s="8" t="s">
        <v>69</v>
      </c>
      <c r="D2384" s="4" t="s">
        <v>70</v>
      </c>
      <c r="E2384" s="4" t="s">
        <v>71</v>
      </c>
      <c r="F2384" s="228" t="s">
        <v>72</v>
      </c>
      <c r="I2384" s="14" t="s">
        <v>73</v>
      </c>
      <c r="J2384" s="15" t="s">
        <v>28</v>
      </c>
      <c r="K2384" s="14" t="s">
        <v>73</v>
      </c>
      <c r="L2384" s="15" t="s">
        <v>28</v>
      </c>
      <c r="M2384" s="14" t="s">
        <v>73</v>
      </c>
      <c r="N2384" s="172" t="s">
        <v>28</v>
      </c>
      <c r="O2384" s="14" t="s">
        <v>73</v>
      </c>
      <c r="P2384" s="15" t="s">
        <v>28</v>
      </c>
      <c r="Q2384" s="14" t="s">
        <v>73</v>
      </c>
      <c r="R2384" s="15" t="s">
        <v>28</v>
      </c>
      <c r="S2384" s="14" t="s">
        <v>73</v>
      </c>
      <c r="T2384" s="15" t="s">
        <v>28</v>
      </c>
      <c r="U2384" s="14" t="s">
        <v>73</v>
      </c>
      <c r="V2384" s="15" t="s">
        <v>28</v>
      </c>
    </row>
    <row r="2385" spans="1:22" ht="15" customHeight="1" x14ac:dyDescent="0.25">
      <c r="A2385" s="5" t="s">
        <v>4563</v>
      </c>
      <c r="B2385" s="6" t="s">
        <v>4564</v>
      </c>
      <c r="C2385" s="5" t="s">
        <v>4565</v>
      </c>
      <c r="D2385" s="6"/>
      <c r="E2385" s="6" t="s">
        <v>707</v>
      </c>
      <c r="F2385" s="229">
        <v>200</v>
      </c>
      <c r="I2385" s="16">
        <v>69</v>
      </c>
      <c r="J2385" s="13">
        <v>13800</v>
      </c>
      <c r="K2385" s="16">
        <v>130</v>
      </c>
      <c r="L2385" s="13">
        <v>26000</v>
      </c>
      <c r="M2385" s="16">
        <v>130</v>
      </c>
      <c r="N2385" s="171">
        <v>26000</v>
      </c>
      <c r="O2385" s="16">
        <v>134</v>
      </c>
      <c r="P2385" s="13">
        <v>26800</v>
      </c>
      <c r="Q2385" s="16">
        <v>432</v>
      </c>
      <c r="R2385" s="13">
        <v>86400</v>
      </c>
      <c r="S2385" s="16">
        <v>266.08</v>
      </c>
      <c r="T2385" s="13">
        <v>53216</v>
      </c>
      <c r="U2385" s="16">
        <v>113.33</v>
      </c>
      <c r="V2385" s="13">
        <v>22666</v>
      </c>
    </row>
    <row r="2386" spans="1:22" ht="15" customHeight="1" x14ac:dyDescent="0.25">
      <c r="A2386" s="5" t="s">
        <v>4566</v>
      </c>
      <c r="B2386" s="6" t="s">
        <v>4567</v>
      </c>
      <c r="C2386" s="5" t="s">
        <v>3589</v>
      </c>
      <c r="D2386" s="6"/>
      <c r="E2386" s="6" t="s">
        <v>527</v>
      </c>
      <c r="F2386" s="229">
        <v>75</v>
      </c>
      <c r="I2386" s="16">
        <v>19</v>
      </c>
      <c r="J2386" s="13">
        <v>1425</v>
      </c>
      <c r="K2386" s="16">
        <v>30</v>
      </c>
      <c r="L2386" s="13">
        <v>2250</v>
      </c>
      <c r="M2386" s="16">
        <v>30</v>
      </c>
      <c r="N2386" s="171">
        <v>2250</v>
      </c>
      <c r="O2386" s="16">
        <v>25</v>
      </c>
      <c r="P2386" s="13">
        <v>1875</v>
      </c>
      <c r="Q2386" s="16">
        <v>55</v>
      </c>
      <c r="R2386" s="13">
        <v>4125</v>
      </c>
      <c r="S2386" s="16">
        <v>71.900000000000006</v>
      </c>
      <c r="T2386" s="13">
        <v>5392.5</v>
      </c>
      <c r="U2386" s="16">
        <v>28.97</v>
      </c>
      <c r="V2386" s="13">
        <v>2172.75</v>
      </c>
    </row>
    <row r="2387" spans="1:22" ht="15" customHeight="1" x14ac:dyDescent="0.25">
      <c r="A2387" s="5" t="s">
        <v>4568</v>
      </c>
      <c r="B2387" s="6" t="s">
        <v>4569</v>
      </c>
      <c r="C2387" s="5" t="s">
        <v>4570</v>
      </c>
      <c r="D2387" s="6"/>
      <c r="E2387" s="6" t="s">
        <v>707</v>
      </c>
      <c r="F2387" s="229">
        <v>50</v>
      </c>
      <c r="I2387" s="16">
        <v>69</v>
      </c>
      <c r="J2387" s="13">
        <v>3450</v>
      </c>
      <c r="K2387" s="16">
        <v>130</v>
      </c>
      <c r="L2387" s="13">
        <v>6500</v>
      </c>
      <c r="M2387" s="16">
        <v>130</v>
      </c>
      <c r="N2387" s="171">
        <v>6500</v>
      </c>
      <c r="O2387" s="16">
        <v>134</v>
      </c>
      <c r="P2387" s="13">
        <v>6700</v>
      </c>
      <c r="Q2387" s="16">
        <v>432</v>
      </c>
      <c r="R2387" s="13">
        <v>21600</v>
      </c>
      <c r="S2387" s="16">
        <v>266.08</v>
      </c>
      <c r="T2387" s="13">
        <v>13304</v>
      </c>
      <c r="U2387" s="16">
        <v>127.48</v>
      </c>
      <c r="V2387" s="13">
        <v>6374</v>
      </c>
    </row>
    <row r="2388" spans="1:22" ht="15" customHeight="1" x14ac:dyDescent="0.25">
      <c r="A2388" s="5" t="s">
        <v>4571</v>
      </c>
      <c r="B2388" s="6" t="s">
        <v>4572</v>
      </c>
      <c r="C2388" s="5" t="s">
        <v>4573</v>
      </c>
      <c r="D2388" s="6"/>
      <c r="E2388" s="6" t="s">
        <v>527</v>
      </c>
      <c r="F2388" s="229">
        <v>150</v>
      </c>
      <c r="I2388" s="16">
        <v>19</v>
      </c>
      <c r="J2388" s="13">
        <v>2850</v>
      </c>
      <c r="K2388" s="16">
        <v>30</v>
      </c>
      <c r="L2388" s="13">
        <v>4500</v>
      </c>
      <c r="M2388" s="16">
        <v>30</v>
      </c>
      <c r="N2388" s="171">
        <v>4500</v>
      </c>
      <c r="O2388" s="16">
        <v>25</v>
      </c>
      <c r="P2388" s="13">
        <v>3750</v>
      </c>
      <c r="Q2388" s="16">
        <v>55</v>
      </c>
      <c r="R2388" s="13">
        <v>8250</v>
      </c>
      <c r="S2388" s="16">
        <v>71.900000000000006</v>
      </c>
      <c r="T2388" s="13">
        <v>10785</v>
      </c>
      <c r="U2388" s="16">
        <v>28.97</v>
      </c>
      <c r="V2388" s="13">
        <v>4345.5</v>
      </c>
    </row>
    <row r="2389" spans="1:22" ht="15" customHeight="1" x14ac:dyDescent="0.25">
      <c r="A2389" s="5" t="s">
        <v>4574</v>
      </c>
      <c r="B2389" s="6" t="s">
        <v>4575</v>
      </c>
      <c r="C2389" s="5" t="s">
        <v>4576</v>
      </c>
      <c r="D2389" s="6"/>
      <c r="E2389" s="6" t="s">
        <v>707</v>
      </c>
      <c r="F2389" s="229">
        <v>245</v>
      </c>
      <c r="I2389" s="16">
        <v>65</v>
      </c>
      <c r="J2389" s="13">
        <v>15925</v>
      </c>
      <c r="K2389" s="16">
        <v>120</v>
      </c>
      <c r="L2389" s="13">
        <v>29400</v>
      </c>
      <c r="M2389" s="16">
        <v>120</v>
      </c>
      <c r="N2389" s="171">
        <v>29400</v>
      </c>
      <c r="O2389" s="16">
        <v>110</v>
      </c>
      <c r="P2389" s="13">
        <v>26950</v>
      </c>
      <c r="Q2389" s="16">
        <v>390</v>
      </c>
      <c r="R2389" s="13">
        <v>95550</v>
      </c>
      <c r="S2389" s="16">
        <v>126.05</v>
      </c>
      <c r="T2389" s="13">
        <v>30882.25</v>
      </c>
      <c r="U2389" s="16">
        <v>126.47</v>
      </c>
      <c r="V2389" s="13">
        <v>30985.15</v>
      </c>
    </row>
    <row r="2390" spans="1:22" ht="15" customHeight="1" x14ac:dyDescent="0.25">
      <c r="A2390" s="5" t="s">
        <v>4577</v>
      </c>
      <c r="B2390" s="6" t="s">
        <v>4578</v>
      </c>
      <c r="C2390" s="5" t="s">
        <v>4579</v>
      </c>
      <c r="D2390" s="6"/>
      <c r="E2390" s="6" t="s">
        <v>527</v>
      </c>
      <c r="F2390" s="229">
        <v>105</v>
      </c>
      <c r="I2390" s="16">
        <v>18</v>
      </c>
      <c r="J2390" s="13">
        <v>1890</v>
      </c>
      <c r="K2390" s="16">
        <v>25</v>
      </c>
      <c r="L2390" s="13">
        <v>2625</v>
      </c>
      <c r="M2390" s="16">
        <v>25</v>
      </c>
      <c r="N2390" s="171">
        <v>2625</v>
      </c>
      <c r="O2390" s="16">
        <v>23</v>
      </c>
      <c r="P2390" s="13">
        <v>2415</v>
      </c>
      <c r="Q2390" s="16">
        <v>55</v>
      </c>
      <c r="R2390" s="13">
        <v>5775</v>
      </c>
      <c r="S2390" s="16">
        <v>39.89</v>
      </c>
      <c r="T2390" s="13">
        <v>4188.45</v>
      </c>
      <c r="U2390" s="16">
        <v>27.96</v>
      </c>
      <c r="V2390" s="13">
        <v>2935.8</v>
      </c>
    </row>
    <row r="2391" spans="1:22" ht="15" customHeight="1" x14ac:dyDescent="0.25">
      <c r="A2391" s="5" t="s">
        <v>4580</v>
      </c>
      <c r="B2391" s="6" t="s">
        <v>4581</v>
      </c>
      <c r="C2391" s="5" t="s">
        <v>4582</v>
      </c>
      <c r="D2391" s="6"/>
      <c r="E2391" s="6" t="s">
        <v>707</v>
      </c>
      <c r="F2391" s="229">
        <v>22</v>
      </c>
      <c r="I2391" s="16">
        <v>77</v>
      </c>
      <c r="J2391" s="13">
        <v>1694</v>
      </c>
      <c r="K2391" s="16">
        <v>140</v>
      </c>
      <c r="L2391" s="13">
        <v>3080</v>
      </c>
      <c r="M2391" s="16">
        <v>140</v>
      </c>
      <c r="N2391" s="171">
        <v>3080</v>
      </c>
      <c r="O2391" s="16">
        <v>126</v>
      </c>
      <c r="P2391" s="13">
        <v>2772</v>
      </c>
      <c r="Q2391" s="16">
        <v>390</v>
      </c>
      <c r="R2391" s="13">
        <v>8580</v>
      </c>
      <c r="S2391" s="16">
        <v>266.08</v>
      </c>
      <c r="T2391" s="13">
        <v>5853.76</v>
      </c>
      <c r="U2391" s="16">
        <v>107.26</v>
      </c>
      <c r="V2391" s="13">
        <v>2359.7199999999998</v>
      </c>
    </row>
    <row r="2392" spans="1:22" ht="15" customHeight="1" x14ac:dyDescent="0.25">
      <c r="A2392" s="5" t="s">
        <v>4583</v>
      </c>
      <c r="B2392" s="6" t="s">
        <v>4584</v>
      </c>
      <c r="C2392" s="5" t="s">
        <v>4585</v>
      </c>
      <c r="D2392" s="6"/>
      <c r="E2392" s="6" t="s">
        <v>527</v>
      </c>
      <c r="F2392" s="229">
        <v>12</v>
      </c>
      <c r="I2392" s="16">
        <v>20</v>
      </c>
      <c r="J2392" s="13">
        <v>240</v>
      </c>
      <c r="K2392" s="16">
        <v>35</v>
      </c>
      <c r="L2392" s="13">
        <v>420</v>
      </c>
      <c r="M2392" s="16">
        <v>35</v>
      </c>
      <c r="N2392" s="171">
        <v>420</v>
      </c>
      <c r="O2392" s="16">
        <v>25</v>
      </c>
      <c r="P2392" s="13">
        <v>300</v>
      </c>
      <c r="Q2392" s="16">
        <v>55</v>
      </c>
      <c r="R2392" s="13">
        <v>660</v>
      </c>
      <c r="S2392" s="16">
        <v>71.900000000000006</v>
      </c>
      <c r="T2392" s="13">
        <v>862.8</v>
      </c>
      <c r="U2392" s="16">
        <v>28.97</v>
      </c>
      <c r="V2392" s="13">
        <v>347.64</v>
      </c>
    </row>
    <row r="2393" spans="1:22" ht="15" customHeight="1" x14ac:dyDescent="0.25">
      <c r="A2393" s="5" t="s">
        <v>4586</v>
      </c>
      <c r="B2393" s="6" t="s">
        <v>4587</v>
      </c>
      <c r="C2393" s="5" t="s">
        <v>4588</v>
      </c>
      <c r="D2393" s="6"/>
      <c r="E2393" s="6" t="s">
        <v>707</v>
      </c>
      <c r="F2393" s="229">
        <v>25</v>
      </c>
      <c r="I2393" s="16">
        <v>77</v>
      </c>
      <c r="J2393" s="13">
        <v>1925</v>
      </c>
      <c r="K2393" s="16">
        <v>160</v>
      </c>
      <c r="L2393" s="13">
        <v>4000</v>
      </c>
      <c r="M2393" s="16">
        <v>160</v>
      </c>
      <c r="N2393" s="171">
        <v>4000</v>
      </c>
      <c r="O2393" s="16">
        <v>93</v>
      </c>
      <c r="P2393" s="13">
        <v>2325</v>
      </c>
      <c r="Q2393" s="16">
        <v>390</v>
      </c>
      <c r="R2393" s="13">
        <v>9750</v>
      </c>
      <c r="S2393" s="16">
        <v>266.08</v>
      </c>
      <c r="T2393" s="13">
        <v>6652</v>
      </c>
      <c r="U2393" s="16">
        <v>101.19</v>
      </c>
      <c r="V2393" s="13">
        <v>2529.75</v>
      </c>
    </row>
    <row r="2394" spans="1:22" ht="15" customHeight="1" x14ac:dyDescent="0.25">
      <c r="A2394" s="5" t="s">
        <v>4589</v>
      </c>
      <c r="B2394" s="6" t="s">
        <v>4590</v>
      </c>
      <c r="C2394" s="5" t="s">
        <v>4591</v>
      </c>
      <c r="D2394" s="6"/>
      <c r="E2394" s="6" t="s">
        <v>527</v>
      </c>
      <c r="F2394" s="229">
        <v>42</v>
      </c>
      <c r="I2394" s="16">
        <v>77</v>
      </c>
      <c r="J2394" s="13">
        <v>3234</v>
      </c>
      <c r="K2394" s="16">
        <v>160</v>
      </c>
      <c r="L2394" s="13">
        <v>6720</v>
      </c>
      <c r="M2394" s="16">
        <v>160</v>
      </c>
      <c r="N2394" s="171">
        <v>6720</v>
      </c>
      <c r="O2394" s="16">
        <v>89</v>
      </c>
      <c r="P2394" s="13">
        <v>3738</v>
      </c>
      <c r="Q2394" s="16">
        <v>321</v>
      </c>
      <c r="R2394" s="13">
        <v>13482</v>
      </c>
      <c r="S2394" s="16">
        <v>192.57</v>
      </c>
      <c r="T2394" s="13">
        <v>8087.94</v>
      </c>
      <c r="U2394" s="16">
        <v>90.25</v>
      </c>
      <c r="V2394" s="13">
        <v>3790.5</v>
      </c>
    </row>
    <row r="2395" spans="1:22" ht="15" customHeight="1" x14ac:dyDescent="0.25">
      <c r="A2395" s="1"/>
      <c r="B2395" s="4" t="s">
        <v>32</v>
      </c>
      <c r="C2395" s="8" t="s">
        <v>33</v>
      </c>
      <c r="I2395" s="245"/>
      <c r="J2395" s="245"/>
      <c r="K2395" s="245"/>
      <c r="L2395" s="245"/>
      <c r="M2395" s="245"/>
      <c r="N2395" s="245"/>
      <c r="O2395" s="245"/>
      <c r="P2395" s="245"/>
      <c r="Q2395" s="245"/>
      <c r="R2395" s="245"/>
      <c r="S2395" s="245"/>
      <c r="T2395" s="245"/>
      <c r="U2395" s="245"/>
      <c r="V2395" s="245"/>
    </row>
    <row r="2396" spans="1:22" ht="15" customHeight="1" x14ac:dyDescent="0.25">
      <c r="A2396" s="5" t="s">
        <v>4592</v>
      </c>
      <c r="B2396" s="6" t="s">
        <v>35</v>
      </c>
      <c r="C2396" s="5" t="s">
        <v>4593</v>
      </c>
      <c r="I2396" s="245"/>
      <c r="J2396" s="245"/>
      <c r="K2396" s="245"/>
      <c r="L2396" s="245"/>
      <c r="M2396" s="245"/>
      <c r="N2396" s="245"/>
      <c r="O2396" s="245"/>
      <c r="P2396" s="245"/>
      <c r="Q2396" s="245"/>
      <c r="R2396" s="245"/>
      <c r="S2396" s="245"/>
      <c r="T2396" s="245"/>
      <c r="U2396" s="245"/>
      <c r="V2396" s="245"/>
    </row>
    <row r="2397" spans="1:22" ht="45" customHeight="1" x14ac:dyDescent="0.25">
      <c r="A2397" s="1"/>
      <c r="B2397" s="4" t="s">
        <v>68</v>
      </c>
      <c r="C2397" s="8" t="s">
        <v>69</v>
      </c>
      <c r="D2397" s="4" t="s">
        <v>70</v>
      </c>
      <c r="E2397" s="4" t="s">
        <v>71</v>
      </c>
      <c r="F2397" s="228" t="s">
        <v>72</v>
      </c>
      <c r="I2397" s="14" t="s">
        <v>73</v>
      </c>
      <c r="J2397" s="15" t="s">
        <v>28</v>
      </c>
      <c r="K2397" s="14" t="s">
        <v>73</v>
      </c>
      <c r="L2397" s="15" t="s">
        <v>28</v>
      </c>
      <c r="M2397" s="14" t="s">
        <v>73</v>
      </c>
      <c r="N2397" s="172" t="s">
        <v>28</v>
      </c>
      <c r="O2397" s="14" t="s">
        <v>73</v>
      </c>
      <c r="P2397" s="15" t="s">
        <v>28</v>
      </c>
      <c r="Q2397" s="14" t="s">
        <v>73</v>
      </c>
      <c r="R2397" s="15" t="s">
        <v>28</v>
      </c>
      <c r="S2397" s="14" t="s">
        <v>73</v>
      </c>
      <c r="T2397" s="15" t="s">
        <v>28</v>
      </c>
      <c r="U2397" s="14" t="s">
        <v>73</v>
      </c>
      <c r="V2397" s="15" t="s">
        <v>28</v>
      </c>
    </row>
    <row r="2398" spans="1:22" ht="15" customHeight="1" x14ac:dyDescent="0.25">
      <c r="A2398" s="5" t="s">
        <v>4594</v>
      </c>
      <c r="B2398" s="6" t="s">
        <v>4595</v>
      </c>
      <c r="C2398" s="5" t="s">
        <v>4596</v>
      </c>
      <c r="D2398" s="6"/>
      <c r="E2398" s="6" t="s">
        <v>707</v>
      </c>
      <c r="F2398" s="229">
        <v>70</v>
      </c>
      <c r="I2398" s="16">
        <v>65</v>
      </c>
      <c r="J2398" s="13">
        <v>4550</v>
      </c>
      <c r="K2398" s="16">
        <v>90</v>
      </c>
      <c r="L2398" s="13">
        <v>6300</v>
      </c>
      <c r="M2398" s="16">
        <v>90</v>
      </c>
      <c r="N2398" s="171">
        <v>6300</v>
      </c>
      <c r="O2398" s="16">
        <v>113</v>
      </c>
      <c r="P2398" s="13">
        <v>7910</v>
      </c>
      <c r="Q2398" s="16">
        <v>321</v>
      </c>
      <c r="R2398" s="13">
        <v>22470</v>
      </c>
      <c r="S2398" s="16">
        <v>211.07</v>
      </c>
      <c r="T2398" s="13">
        <v>14774.9</v>
      </c>
      <c r="U2398" s="16">
        <v>81.98</v>
      </c>
      <c r="V2398" s="13">
        <v>5738.6</v>
      </c>
    </row>
    <row r="2399" spans="1:22" ht="15" customHeight="1" x14ac:dyDescent="0.25">
      <c r="A2399" s="5" t="s">
        <v>4597</v>
      </c>
      <c r="B2399" s="6" t="s">
        <v>4598</v>
      </c>
      <c r="C2399" s="5" t="s">
        <v>4599</v>
      </c>
      <c r="D2399" s="6"/>
      <c r="E2399" s="6" t="s">
        <v>527</v>
      </c>
      <c r="F2399" s="229">
        <v>22</v>
      </c>
      <c r="I2399" s="16">
        <v>16</v>
      </c>
      <c r="J2399" s="13">
        <v>352</v>
      </c>
      <c r="K2399" s="16">
        <v>16</v>
      </c>
      <c r="L2399" s="13">
        <v>352</v>
      </c>
      <c r="M2399" s="16">
        <v>16</v>
      </c>
      <c r="N2399" s="171">
        <v>352</v>
      </c>
      <c r="O2399" s="16">
        <v>18</v>
      </c>
      <c r="P2399" s="13">
        <v>396</v>
      </c>
      <c r="Q2399" s="16">
        <v>55</v>
      </c>
      <c r="R2399" s="13">
        <v>1210</v>
      </c>
      <c r="S2399" s="16">
        <v>71.900000000000006</v>
      </c>
      <c r="T2399" s="13">
        <v>1581.8</v>
      </c>
      <c r="U2399" s="16">
        <v>23.91</v>
      </c>
      <c r="V2399" s="13">
        <v>526.02</v>
      </c>
    </row>
    <row r="2400" spans="1:22" ht="15" customHeight="1" x14ac:dyDescent="0.25">
      <c r="A2400" s="1"/>
      <c r="B2400" s="4" t="s">
        <v>32</v>
      </c>
      <c r="C2400" s="8" t="s">
        <v>33</v>
      </c>
      <c r="I2400" s="245"/>
      <c r="J2400" s="245"/>
      <c r="K2400" s="245"/>
      <c r="L2400" s="245"/>
      <c r="M2400" s="245"/>
      <c r="N2400" s="245"/>
      <c r="O2400" s="245"/>
      <c r="P2400" s="245"/>
      <c r="Q2400" s="245"/>
      <c r="R2400" s="245"/>
      <c r="S2400" s="245"/>
      <c r="T2400" s="245"/>
      <c r="U2400" s="245"/>
      <c r="V2400" s="245"/>
    </row>
    <row r="2401" spans="1:22" ht="15" customHeight="1" x14ac:dyDescent="0.25">
      <c r="A2401" s="5" t="s">
        <v>4600</v>
      </c>
      <c r="B2401" s="6" t="s">
        <v>35</v>
      </c>
      <c r="C2401" s="5" t="s">
        <v>3596</v>
      </c>
      <c r="I2401" s="245"/>
      <c r="J2401" s="245"/>
      <c r="K2401" s="245"/>
      <c r="L2401" s="245"/>
      <c r="M2401" s="245"/>
      <c r="N2401" s="245"/>
      <c r="O2401" s="245"/>
      <c r="P2401" s="245"/>
      <c r="Q2401" s="245"/>
      <c r="R2401" s="245"/>
      <c r="S2401" s="245"/>
      <c r="T2401" s="245"/>
      <c r="U2401" s="245"/>
      <c r="V2401" s="245"/>
    </row>
    <row r="2402" spans="1:22" ht="45" customHeight="1" x14ac:dyDescent="0.25">
      <c r="A2402" s="1"/>
      <c r="B2402" s="4" t="s">
        <v>68</v>
      </c>
      <c r="C2402" s="8" t="s">
        <v>69</v>
      </c>
      <c r="D2402" s="4" t="s">
        <v>70</v>
      </c>
      <c r="E2402" s="4" t="s">
        <v>71</v>
      </c>
      <c r="F2402" s="228" t="s">
        <v>72</v>
      </c>
      <c r="I2402" s="14" t="s">
        <v>73</v>
      </c>
      <c r="J2402" s="15" t="s">
        <v>28</v>
      </c>
      <c r="K2402" s="14" t="s">
        <v>73</v>
      </c>
      <c r="L2402" s="15" t="s">
        <v>28</v>
      </c>
      <c r="M2402" s="14" t="s">
        <v>73</v>
      </c>
      <c r="N2402" s="172" t="s">
        <v>28</v>
      </c>
      <c r="O2402" s="14" t="s">
        <v>73</v>
      </c>
      <c r="P2402" s="15" t="s">
        <v>28</v>
      </c>
      <c r="Q2402" s="14" t="s">
        <v>73</v>
      </c>
      <c r="R2402" s="15" t="s">
        <v>28</v>
      </c>
      <c r="S2402" s="14" t="s">
        <v>73</v>
      </c>
      <c r="T2402" s="15" t="s">
        <v>28</v>
      </c>
      <c r="U2402" s="14" t="s">
        <v>73</v>
      </c>
      <c r="V2402" s="15" t="s">
        <v>28</v>
      </c>
    </row>
    <row r="2403" spans="1:22" ht="15" customHeight="1" x14ac:dyDescent="0.25">
      <c r="A2403" s="5" t="s">
        <v>4601</v>
      </c>
      <c r="B2403" s="6" t="s">
        <v>4602</v>
      </c>
      <c r="C2403" s="5" t="s">
        <v>4603</v>
      </c>
      <c r="D2403" s="6"/>
      <c r="E2403" s="6" t="s">
        <v>707</v>
      </c>
      <c r="F2403" s="229">
        <v>20</v>
      </c>
      <c r="I2403" s="16">
        <v>57</v>
      </c>
      <c r="J2403" s="13">
        <v>1140</v>
      </c>
      <c r="K2403" s="16">
        <v>60</v>
      </c>
      <c r="L2403" s="13">
        <v>1200</v>
      </c>
      <c r="M2403" s="16">
        <v>60</v>
      </c>
      <c r="N2403" s="171">
        <v>1200</v>
      </c>
      <c r="O2403" s="16">
        <v>78</v>
      </c>
      <c r="P2403" s="13">
        <v>1560</v>
      </c>
      <c r="Q2403" s="16">
        <v>74</v>
      </c>
      <c r="R2403" s="13">
        <v>1480</v>
      </c>
      <c r="S2403" s="16">
        <v>66.900000000000006</v>
      </c>
      <c r="T2403" s="13">
        <v>1338</v>
      </c>
      <c r="U2403" s="16">
        <v>63.1</v>
      </c>
      <c r="V2403" s="13">
        <v>1262</v>
      </c>
    </row>
    <row r="2404" spans="1:22" ht="15" customHeight="1" x14ac:dyDescent="0.25">
      <c r="A2404" s="1"/>
      <c r="B2404" s="4" t="s">
        <v>32</v>
      </c>
      <c r="C2404" s="8" t="s">
        <v>33</v>
      </c>
      <c r="I2404" s="245"/>
      <c r="J2404" s="245"/>
      <c r="K2404" s="245"/>
      <c r="L2404" s="245"/>
      <c r="M2404" s="245"/>
      <c r="N2404" s="245"/>
      <c r="O2404" s="245"/>
      <c r="P2404" s="245"/>
      <c r="Q2404" s="245"/>
      <c r="R2404" s="245"/>
      <c r="S2404" s="245"/>
      <c r="T2404" s="245"/>
      <c r="U2404" s="245"/>
      <c r="V2404" s="245"/>
    </row>
    <row r="2405" spans="1:22" ht="15" customHeight="1" x14ac:dyDescent="0.25">
      <c r="A2405" s="5" t="s">
        <v>4604</v>
      </c>
      <c r="B2405" s="6" t="s">
        <v>35</v>
      </c>
      <c r="C2405" s="5" t="s">
        <v>4605</v>
      </c>
      <c r="I2405" s="245"/>
      <c r="J2405" s="245"/>
      <c r="K2405" s="245"/>
      <c r="L2405" s="245"/>
      <c r="M2405" s="245"/>
      <c r="N2405" s="245"/>
      <c r="O2405" s="245"/>
      <c r="P2405" s="245"/>
      <c r="Q2405" s="245"/>
      <c r="R2405" s="245"/>
      <c r="S2405" s="245"/>
      <c r="T2405" s="245"/>
      <c r="U2405" s="245"/>
      <c r="V2405" s="245"/>
    </row>
    <row r="2406" spans="1:22" ht="45" customHeight="1" x14ac:dyDescent="0.25">
      <c r="A2406" s="1"/>
      <c r="B2406" s="4" t="s">
        <v>68</v>
      </c>
      <c r="C2406" s="8" t="s">
        <v>69</v>
      </c>
      <c r="D2406" s="4" t="s">
        <v>70</v>
      </c>
      <c r="E2406" s="4" t="s">
        <v>71</v>
      </c>
      <c r="F2406" s="228" t="s">
        <v>72</v>
      </c>
      <c r="I2406" s="14" t="s">
        <v>73</v>
      </c>
      <c r="J2406" s="15" t="s">
        <v>28</v>
      </c>
      <c r="K2406" s="14" t="s">
        <v>73</v>
      </c>
      <c r="L2406" s="15" t="s">
        <v>28</v>
      </c>
      <c r="M2406" s="14" t="s">
        <v>73</v>
      </c>
      <c r="N2406" s="172" t="s">
        <v>28</v>
      </c>
      <c r="O2406" s="14" t="s">
        <v>73</v>
      </c>
      <c r="P2406" s="15" t="s">
        <v>28</v>
      </c>
      <c r="Q2406" s="14" t="s">
        <v>73</v>
      </c>
      <c r="R2406" s="15" t="s">
        <v>28</v>
      </c>
      <c r="S2406" s="14" t="s">
        <v>73</v>
      </c>
      <c r="T2406" s="15" t="s">
        <v>28</v>
      </c>
      <c r="U2406" s="14" t="s">
        <v>73</v>
      </c>
      <c r="V2406" s="15" t="s">
        <v>28</v>
      </c>
    </row>
    <row r="2407" spans="1:22" ht="15" customHeight="1" x14ac:dyDescent="0.25">
      <c r="A2407" s="5" t="s">
        <v>4606</v>
      </c>
      <c r="B2407" s="6" t="s">
        <v>4607</v>
      </c>
      <c r="C2407" s="5" t="s">
        <v>4608</v>
      </c>
      <c r="D2407" s="6"/>
      <c r="E2407" s="6" t="s">
        <v>707</v>
      </c>
      <c r="F2407" s="229">
        <v>135</v>
      </c>
      <c r="I2407" s="16">
        <v>375</v>
      </c>
      <c r="J2407" s="13">
        <v>50625</v>
      </c>
      <c r="K2407" s="16">
        <v>300</v>
      </c>
      <c r="L2407" s="13">
        <v>40500</v>
      </c>
      <c r="M2407" s="16">
        <v>300</v>
      </c>
      <c r="N2407" s="171">
        <v>40500</v>
      </c>
      <c r="O2407" s="16">
        <v>325</v>
      </c>
      <c r="P2407" s="13">
        <v>43875</v>
      </c>
      <c r="Q2407" s="16">
        <v>253</v>
      </c>
      <c r="R2407" s="13">
        <v>34155</v>
      </c>
      <c r="S2407" s="16">
        <v>311.89999999999998</v>
      </c>
      <c r="T2407" s="13">
        <v>42106.5</v>
      </c>
      <c r="U2407" s="16">
        <v>262.64999999999998</v>
      </c>
      <c r="V2407" s="13">
        <v>35457.75</v>
      </c>
    </row>
    <row r="2408" spans="1:22" ht="15" customHeight="1" x14ac:dyDescent="0.25">
      <c r="A2408" s="1"/>
      <c r="B2408" s="4" t="s">
        <v>32</v>
      </c>
      <c r="C2408" s="8" t="s">
        <v>33</v>
      </c>
      <c r="I2408" s="245"/>
      <c r="J2408" s="245"/>
      <c r="K2408" s="245"/>
      <c r="L2408" s="245"/>
      <c r="M2408" s="245"/>
      <c r="N2408" s="245"/>
      <c r="O2408" s="245"/>
      <c r="P2408" s="245"/>
      <c r="Q2408" s="245"/>
      <c r="R2408" s="245"/>
      <c r="S2408" s="245"/>
      <c r="T2408" s="245"/>
      <c r="U2408" s="245"/>
      <c r="V2408" s="245"/>
    </row>
    <row r="2409" spans="1:22" ht="15" customHeight="1" x14ac:dyDescent="0.25">
      <c r="A2409" s="5" t="s">
        <v>4609</v>
      </c>
      <c r="B2409" s="6" t="s">
        <v>35</v>
      </c>
      <c r="C2409" s="5" t="s">
        <v>3601</v>
      </c>
      <c r="I2409" s="245"/>
      <c r="J2409" s="245"/>
      <c r="K2409" s="245"/>
      <c r="L2409" s="245"/>
      <c r="M2409" s="245"/>
      <c r="N2409" s="245"/>
      <c r="O2409" s="245"/>
      <c r="P2409" s="245"/>
      <c r="Q2409" s="245"/>
      <c r="R2409" s="245"/>
      <c r="S2409" s="245"/>
      <c r="T2409" s="245"/>
      <c r="U2409" s="245"/>
      <c r="V2409" s="245"/>
    </row>
    <row r="2410" spans="1:22" ht="45" customHeight="1" x14ac:dyDescent="0.25">
      <c r="A2410" s="1"/>
      <c r="B2410" s="4" t="s">
        <v>68</v>
      </c>
      <c r="C2410" s="8" t="s">
        <v>69</v>
      </c>
      <c r="D2410" s="4" t="s">
        <v>70</v>
      </c>
      <c r="E2410" s="4" t="s">
        <v>71</v>
      </c>
      <c r="F2410" s="228" t="s">
        <v>72</v>
      </c>
      <c r="I2410" s="14" t="s">
        <v>73</v>
      </c>
      <c r="J2410" s="15" t="s">
        <v>28</v>
      </c>
      <c r="K2410" s="14" t="s">
        <v>73</v>
      </c>
      <c r="L2410" s="15" t="s">
        <v>28</v>
      </c>
      <c r="M2410" s="14" t="s">
        <v>73</v>
      </c>
      <c r="N2410" s="172" t="s">
        <v>28</v>
      </c>
      <c r="O2410" s="14" t="s">
        <v>73</v>
      </c>
      <c r="P2410" s="15" t="s">
        <v>28</v>
      </c>
      <c r="Q2410" s="14" t="s">
        <v>73</v>
      </c>
      <c r="R2410" s="15" t="s">
        <v>28</v>
      </c>
      <c r="S2410" s="14" t="s">
        <v>73</v>
      </c>
      <c r="T2410" s="15" t="s">
        <v>28</v>
      </c>
      <c r="U2410" s="14" t="s">
        <v>73</v>
      </c>
      <c r="V2410" s="15" t="s">
        <v>28</v>
      </c>
    </row>
    <row r="2411" spans="1:22" ht="15" customHeight="1" x14ac:dyDescent="0.25">
      <c r="A2411" s="5" t="s">
        <v>4610</v>
      </c>
      <c r="B2411" s="6" t="s">
        <v>4611</v>
      </c>
      <c r="C2411" s="5" t="s">
        <v>3604</v>
      </c>
      <c r="D2411" s="6"/>
      <c r="E2411" s="6" t="s">
        <v>527</v>
      </c>
      <c r="F2411" s="229">
        <v>42</v>
      </c>
      <c r="I2411" s="16">
        <v>135</v>
      </c>
      <c r="J2411" s="13">
        <v>5670</v>
      </c>
      <c r="K2411" s="16">
        <v>90</v>
      </c>
      <c r="L2411" s="13">
        <v>3780</v>
      </c>
      <c r="M2411" s="16">
        <v>90</v>
      </c>
      <c r="N2411" s="171">
        <v>3780</v>
      </c>
      <c r="O2411" s="16">
        <v>65</v>
      </c>
      <c r="P2411" s="13">
        <v>2730</v>
      </c>
      <c r="Q2411" s="16">
        <v>135</v>
      </c>
      <c r="R2411" s="13">
        <v>5670</v>
      </c>
      <c r="S2411" s="16">
        <v>161.33000000000001</v>
      </c>
      <c r="T2411" s="13">
        <v>6775.86</v>
      </c>
      <c r="U2411" s="16">
        <v>99.04</v>
      </c>
      <c r="V2411" s="13">
        <v>4159.68</v>
      </c>
    </row>
    <row r="2412" spans="1:22" ht="15" customHeight="1" x14ac:dyDescent="0.25">
      <c r="A2412" s="1"/>
      <c r="B2412" s="4" t="s">
        <v>32</v>
      </c>
      <c r="C2412" s="8" t="s">
        <v>33</v>
      </c>
      <c r="I2412" s="245"/>
      <c r="J2412" s="245"/>
      <c r="K2412" s="245"/>
      <c r="L2412" s="245"/>
      <c r="M2412" s="245"/>
      <c r="N2412" s="245"/>
      <c r="O2412" s="245"/>
      <c r="P2412" s="245"/>
      <c r="Q2412" s="245"/>
      <c r="R2412" s="245"/>
      <c r="S2412" s="245"/>
      <c r="T2412" s="245"/>
      <c r="U2412" s="245"/>
      <c r="V2412" s="245"/>
    </row>
    <row r="2413" spans="1:22" ht="15" customHeight="1" x14ac:dyDescent="0.25">
      <c r="A2413" s="5" t="s">
        <v>4612</v>
      </c>
      <c r="B2413" s="6" t="s">
        <v>35</v>
      </c>
      <c r="C2413" s="5" t="s">
        <v>3617</v>
      </c>
      <c r="I2413" s="245"/>
      <c r="J2413" s="245"/>
      <c r="K2413" s="245"/>
      <c r="L2413" s="245"/>
      <c r="M2413" s="245"/>
      <c r="N2413" s="245"/>
      <c r="O2413" s="245"/>
      <c r="P2413" s="245"/>
      <c r="Q2413" s="245"/>
      <c r="R2413" s="245"/>
      <c r="S2413" s="245"/>
      <c r="T2413" s="245"/>
      <c r="U2413" s="245"/>
      <c r="V2413" s="245"/>
    </row>
    <row r="2414" spans="1:22" ht="15" customHeight="1" x14ac:dyDescent="0.25">
      <c r="A2414" s="5" t="s">
        <v>4613</v>
      </c>
      <c r="B2414" s="6" t="s">
        <v>35</v>
      </c>
      <c r="C2414" s="5" t="s">
        <v>4614</v>
      </c>
      <c r="I2414" s="245"/>
      <c r="J2414" s="245"/>
      <c r="K2414" s="245"/>
      <c r="L2414" s="245"/>
      <c r="M2414" s="245"/>
      <c r="N2414" s="245"/>
      <c r="O2414" s="245"/>
      <c r="P2414" s="245"/>
      <c r="Q2414" s="245"/>
      <c r="R2414" s="245"/>
      <c r="S2414" s="245"/>
      <c r="T2414" s="245"/>
      <c r="U2414" s="245"/>
      <c r="V2414" s="245"/>
    </row>
    <row r="2415" spans="1:22" ht="45" customHeight="1" x14ac:dyDescent="0.25">
      <c r="A2415" s="1"/>
      <c r="B2415" s="4" t="s">
        <v>68</v>
      </c>
      <c r="C2415" s="8" t="s">
        <v>69</v>
      </c>
      <c r="D2415" s="4" t="s">
        <v>70</v>
      </c>
      <c r="E2415" s="4" t="s">
        <v>71</v>
      </c>
      <c r="F2415" s="228" t="s">
        <v>72</v>
      </c>
      <c r="I2415" s="14" t="s">
        <v>73</v>
      </c>
      <c r="J2415" s="15" t="s">
        <v>28</v>
      </c>
      <c r="K2415" s="14" t="s">
        <v>73</v>
      </c>
      <c r="L2415" s="15" t="s">
        <v>28</v>
      </c>
      <c r="M2415" s="14" t="s">
        <v>73</v>
      </c>
      <c r="N2415" s="172" t="s">
        <v>28</v>
      </c>
      <c r="O2415" s="14" t="s">
        <v>73</v>
      </c>
      <c r="P2415" s="15" t="s">
        <v>28</v>
      </c>
      <c r="Q2415" s="14" t="s">
        <v>73</v>
      </c>
      <c r="R2415" s="15" t="s">
        <v>28</v>
      </c>
      <c r="S2415" s="14" t="s">
        <v>73</v>
      </c>
      <c r="T2415" s="15" t="s">
        <v>28</v>
      </c>
      <c r="U2415" s="14" t="s">
        <v>73</v>
      </c>
      <c r="V2415" s="15" t="s">
        <v>28</v>
      </c>
    </row>
    <row r="2416" spans="1:22" ht="15" customHeight="1" x14ac:dyDescent="0.25">
      <c r="A2416" s="5" t="s">
        <v>4615</v>
      </c>
      <c r="B2416" s="6" t="s">
        <v>4616</v>
      </c>
      <c r="C2416" s="5" t="s">
        <v>4617</v>
      </c>
      <c r="D2416" s="6"/>
      <c r="E2416" s="6" t="s">
        <v>707</v>
      </c>
      <c r="F2416" s="229">
        <v>100</v>
      </c>
      <c r="I2416" s="16">
        <v>56</v>
      </c>
      <c r="J2416" s="13">
        <v>5600</v>
      </c>
      <c r="K2416" s="16">
        <v>90</v>
      </c>
      <c r="L2416" s="13">
        <v>9000</v>
      </c>
      <c r="M2416" s="16">
        <v>90</v>
      </c>
      <c r="N2416" s="171">
        <v>9000</v>
      </c>
      <c r="O2416" s="16">
        <v>88</v>
      </c>
      <c r="P2416" s="13">
        <v>8800</v>
      </c>
      <c r="Q2416" s="16">
        <v>89</v>
      </c>
      <c r="R2416" s="13">
        <v>8900</v>
      </c>
      <c r="S2416" s="16">
        <v>117.75</v>
      </c>
      <c r="T2416" s="13">
        <v>11775</v>
      </c>
      <c r="U2416" s="16">
        <v>88.85</v>
      </c>
      <c r="V2416" s="13">
        <v>8885</v>
      </c>
    </row>
    <row r="2417" spans="1:22" ht="15" customHeight="1" x14ac:dyDescent="0.25">
      <c r="A2417" s="5" t="s">
        <v>4618</v>
      </c>
      <c r="B2417" s="6" t="s">
        <v>4619</v>
      </c>
      <c r="C2417" s="5" t="s">
        <v>4620</v>
      </c>
      <c r="D2417" s="6"/>
      <c r="E2417" s="6" t="s">
        <v>707</v>
      </c>
      <c r="F2417" s="229">
        <v>100</v>
      </c>
      <c r="I2417" s="16">
        <v>56</v>
      </c>
      <c r="J2417" s="13">
        <v>5600</v>
      </c>
      <c r="K2417" s="16">
        <v>90</v>
      </c>
      <c r="L2417" s="13">
        <v>9000</v>
      </c>
      <c r="M2417" s="16">
        <v>90</v>
      </c>
      <c r="N2417" s="171">
        <v>9000</v>
      </c>
      <c r="O2417" s="16">
        <v>88</v>
      </c>
      <c r="P2417" s="13">
        <v>8800</v>
      </c>
      <c r="Q2417" s="16">
        <v>89</v>
      </c>
      <c r="R2417" s="13">
        <v>8900</v>
      </c>
      <c r="S2417" s="16">
        <v>117.75</v>
      </c>
      <c r="T2417" s="13">
        <v>11775</v>
      </c>
      <c r="U2417" s="16">
        <v>88.85</v>
      </c>
      <c r="V2417" s="13">
        <v>8885</v>
      </c>
    </row>
    <row r="2418" spans="1:22" ht="15" customHeight="1" x14ac:dyDescent="0.25">
      <c r="A2418" s="1"/>
      <c r="B2418" s="4" t="s">
        <v>32</v>
      </c>
      <c r="C2418" s="8" t="s">
        <v>33</v>
      </c>
      <c r="I2418" s="245"/>
      <c r="J2418" s="245"/>
      <c r="K2418" s="245"/>
      <c r="L2418" s="245"/>
      <c r="M2418" s="245"/>
      <c r="N2418" s="245"/>
      <c r="O2418" s="245"/>
      <c r="P2418" s="245"/>
      <c r="Q2418" s="245"/>
      <c r="R2418" s="245"/>
      <c r="S2418" s="245"/>
      <c r="T2418" s="245"/>
      <c r="U2418" s="245"/>
      <c r="V2418" s="245"/>
    </row>
    <row r="2419" spans="1:22" ht="15" customHeight="1" x14ac:dyDescent="0.25">
      <c r="A2419" s="5" t="s">
        <v>4621</v>
      </c>
      <c r="B2419" s="6" t="s">
        <v>35</v>
      </c>
      <c r="C2419" s="5" t="s">
        <v>3606</v>
      </c>
      <c r="I2419" s="245"/>
      <c r="J2419" s="245"/>
      <c r="K2419" s="245"/>
      <c r="L2419" s="245"/>
      <c r="M2419" s="245"/>
      <c r="N2419" s="245"/>
      <c r="O2419" s="245"/>
      <c r="P2419" s="245"/>
      <c r="Q2419" s="245"/>
      <c r="R2419" s="245"/>
      <c r="S2419" s="245"/>
      <c r="T2419" s="245"/>
      <c r="U2419" s="245"/>
      <c r="V2419" s="245"/>
    </row>
    <row r="2420" spans="1:22" ht="45" customHeight="1" x14ac:dyDescent="0.25">
      <c r="A2420" s="1"/>
      <c r="B2420" s="4" t="s">
        <v>68</v>
      </c>
      <c r="C2420" s="8" t="s">
        <v>69</v>
      </c>
      <c r="D2420" s="4" t="s">
        <v>70</v>
      </c>
      <c r="E2420" s="4" t="s">
        <v>71</v>
      </c>
      <c r="F2420" s="228" t="s">
        <v>72</v>
      </c>
      <c r="I2420" s="14" t="s">
        <v>73</v>
      </c>
      <c r="J2420" s="15" t="s">
        <v>28</v>
      </c>
      <c r="K2420" s="14" t="s">
        <v>73</v>
      </c>
      <c r="L2420" s="15" t="s">
        <v>28</v>
      </c>
      <c r="M2420" s="14" t="s">
        <v>73</v>
      </c>
      <c r="N2420" s="172" t="s">
        <v>28</v>
      </c>
      <c r="O2420" s="14" t="s">
        <v>73</v>
      </c>
      <c r="P2420" s="15" t="s">
        <v>28</v>
      </c>
      <c r="Q2420" s="14" t="s">
        <v>73</v>
      </c>
      <c r="R2420" s="15" t="s">
        <v>28</v>
      </c>
      <c r="S2420" s="14" t="s">
        <v>73</v>
      </c>
      <c r="T2420" s="15" t="s">
        <v>28</v>
      </c>
      <c r="U2420" s="14" t="s">
        <v>73</v>
      </c>
      <c r="V2420" s="15" t="s">
        <v>28</v>
      </c>
    </row>
    <row r="2421" spans="1:22" ht="15" customHeight="1" x14ac:dyDescent="0.25">
      <c r="A2421" s="5" t="s">
        <v>4622</v>
      </c>
      <c r="B2421" s="6" t="s">
        <v>4623</v>
      </c>
      <c r="C2421" s="5" t="s">
        <v>3609</v>
      </c>
      <c r="D2421" s="6"/>
      <c r="E2421" s="6" t="s">
        <v>707</v>
      </c>
      <c r="F2421" s="229">
        <v>630</v>
      </c>
      <c r="I2421" s="16">
        <v>41</v>
      </c>
      <c r="J2421" s="13">
        <v>25830</v>
      </c>
      <c r="K2421" s="16">
        <v>48</v>
      </c>
      <c r="L2421" s="13">
        <v>30240</v>
      </c>
      <c r="M2421" s="16">
        <v>48</v>
      </c>
      <c r="N2421" s="171">
        <v>30240</v>
      </c>
      <c r="O2421" s="16">
        <v>49</v>
      </c>
      <c r="P2421" s="13">
        <v>30870</v>
      </c>
      <c r="Q2421" s="16">
        <v>45</v>
      </c>
      <c r="R2421" s="13">
        <v>28350</v>
      </c>
      <c r="S2421" s="16">
        <v>47.42</v>
      </c>
      <c r="T2421" s="13">
        <v>29874.6</v>
      </c>
      <c r="U2421" s="16">
        <v>49.57</v>
      </c>
      <c r="V2421" s="13">
        <v>31229.1</v>
      </c>
    </row>
    <row r="2422" spans="1:22" ht="15" customHeight="1" x14ac:dyDescent="0.25">
      <c r="A2422" s="5" t="s">
        <v>4624</v>
      </c>
      <c r="B2422" s="6" t="s">
        <v>4625</v>
      </c>
      <c r="C2422" s="5" t="s">
        <v>4626</v>
      </c>
      <c r="D2422" s="6"/>
      <c r="E2422" s="6" t="s">
        <v>707</v>
      </c>
      <c r="F2422" s="229">
        <v>110</v>
      </c>
      <c r="I2422" s="16">
        <v>45</v>
      </c>
      <c r="J2422" s="13">
        <v>4950</v>
      </c>
      <c r="K2422" s="16">
        <v>50</v>
      </c>
      <c r="L2422" s="13">
        <v>5500</v>
      </c>
      <c r="M2422" s="16">
        <v>50</v>
      </c>
      <c r="N2422" s="171">
        <v>5500</v>
      </c>
      <c r="O2422" s="16">
        <v>52</v>
      </c>
      <c r="P2422" s="13">
        <v>5720</v>
      </c>
      <c r="Q2422" s="16">
        <v>49</v>
      </c>
      <c r="R2422" s="13">
        <v>5390</v>
      </c>
      <c r="S2422" s="16">
        <v>53.5</v>
      </c>
      <c r="T2422" s="13">
        <v>5885</v>
      </c>
      <c r="U2422" s="16">
        <v>0</v>
      </c>
      <c r="V2422" s="13">
        <v>0</v>
      </c>
    </row>
    <row r="2423" spans="1:22" ht="15" customHeight="1" x14ac:dyDescent="0.25">
      <c r="A2423" s="5" t="s">
        <v>4627</v>
      </c>
      <c r="B2423" s="6" t="s">
        <v>4628</v>
      </c>
      <c r="C2423" s="5" t="s">
        <v>4629</v>
      </c>
      <c r="D2423" s="6"/>
      <c r="E2423" s="6" t="s">
        <v>707</v>
      </c>
      <c r="F2423" s="229">
        <v>540</v>
      </c>
      <c r="I2423" s="16">
        <v>65</v>
      </c>
      <c r="J2423" s="13">
        <v>35100</v>
      </c>
      <c r="K2423" s="16">
        <v>100</v>
      </c>
      <c r="L2423" s="13">
        <v>54000</v>
      </c>
      <c r="M2423" s="16">
        <v>100</v>
      </c>
      <c r="N2423" s="171">
        <v>54000</v>
      </c>
      <c r="O2423" s="16">
        <v>49</v>
      </c>
      <c r="P2423" s="13">
        <v>26460</v>
      </c>
      <c r="Q2423" s="16">
        <v>45</v>
      </c>
      <c r="R2423" s="13">
        <v>24300</v>
      </c>
      <c r="S2423" s="16">
        <v>75.5</v>
      </c>
      <c r="T2423" s="13">
        <v>40770</v>
      </c>
      <c r="U2423" s="16">
        <v>49.57</v>
      </c>
      <c r="V2423" s="13">
        <v>26767.8</v>
      </c>
    </row>
    <row r="2424" spans="1:22" ht="15" customHeight="1" x14ac:dyDescent="0.25">
      <c r="A2424" s="5" t="s">
        <v>4630</v>
      </c>
      <c r="B2424" s="6" t="s">
        <v>4631</v>
      </c>
      <c r="C2424" s="5" t="s">
        <v>4632</v>
      </c>
      <c r="D2424" s="6"/>
      <c r="E2424" s="6" t="s">
        <v>707</v>
      </c>
      <c r="F2424" s="229">
        <v>720</v>
      </c>
      <c r="I2424" s="16">
        <v>65</v>
      </c>
      <c r="J2424" s="13">
        <v>46800</v>
      </c>
      <c r="K2424" s="16">
        <v>80</v>
      </c>
      <c r="L2424" s="13">
        <v>57600</v>
      </c>
      <c r="M2424" s="16">
        <v>80</v>
      </c>
      <c r="N2424" s="171">
        <v>57600</v>
      </c>
      <c r="O2424" s="16">
        <v>85</v>
      </c>
      <c r="P2424" s="13">
        <v>61200</v>
      </c>
      <c r="Q2424" s="16">
        <v>95</v>
      </c>
      <c r="R2424" s="13">
        <v>68400</v>
      </c>
      <c r="S2424" s="16">
        <v>83.03</v>
      </c>
      <c r="T2424" s="13">
        <v>59781.599999999999</v>
      </c>
      <c r="U2424" s="16">
        <v>77.44</v>
      </c>
      <c r="V2424" s="13">
        <v>55756.800000000003</v>
      </c>
    </row>
    <row r="2425" spans="1:22" ht="15" customHeight="1" x14ac:dyDescent="0.25">
      <c r="A2425" s="5" t="s">
        <v>4633</v>
      </c>
      <c r="B2425" s="6" t="s">
        <v>4634</v>
      </c>
      <c r="C2425" s="5" t="s">
        <v>3615</v>
      </c>
      <c r="D2425" s="6"/>
      <c r="E2425" s="6" t="s">
        <v>707</v>
      </c>
      <c r="F2425" s="229">
        <v>205</v>
      </c>
      <c r="I2425" s="16">
        <v>58</v>
      </c>
      <c r="J2425" s="13">
        <v>11890</v>
      </c>
      <c r="K2425" s="16">
        <v>48</v>
      </c>
      <c r="L2425" s="13">
        <v>9840</v>
      </c>
      <c r="M2425" s="16">
        <v>48</v>
      </c>
      <c r="N2425" s="171">
        <v>9840</v>
      </c>
      <c r="O2425" s="16">
        <v>55</v>
      </c>
      <c r="P2425" s="13">
        <v>11275</v>
      </c>
      <c r="Q2425" s="16">
        <v>61</v>
      </c>
      <c r="R2425" s="13">
        <v>12505</v>
      </c>
      <c r="S2425" s="16">
        <v>69.91</v>
      </c>
      <c r="T2425" s="13">
        <v>14331.55</v>
      </c>
      <c r="U2425" s="16">
        <v>72.709999999999994</v>
      </c>
      <c r="V2425" s="13">
        <v>14905.55</v>
      </c>
    </row>
    <row r="2426" spans="1:22" ht="15" customHeight="1" x14ac:dyDescent="0.25">
      <c r="A2426" s="1"/>
      <c r="B2426" s="4" t="s">
        <v>32</v>
      </c>
      <c r="C2426" s="8" t="s">
        <v>33</v>
      </c>
      <c r="I2426" s="245"/>
      <c r="J2426" s="245"/>
      <c r="K2426" s="245"/>
      <c r="L2426" s="245"/>
      <c r="M2426" s="245"/>
      <c r="N2426" s="245"/>
      <c r="O2426" s="245"/>
      <c r="P2426" s="245"/>
      <c r="Q2426" s="245"/>
      <c r="R2426" s="245"/>
      <c r="S2426" s="245"/>
      <c r="T2426" s="245"/>
      <c r="U2426" s="245"/>
      <c r="V2426" s="245"/>
    </row>
    <row r="2427" spans="1:22" ht="15" customHeight="1" x14ac:dyDescent="0.25">
      <c r="A2427" s="5" t="s">
        <v>4635</v>
      </c>
      <c r="B2427" s="6" t="s">
        <v>35</v>
      </c>
      <c r="C2427" s="5" t="s">
        <v>3624</v>
      </c>
      <c r="I2427" s="245"/>
      <c r="J2427" s="245"/>
      <c r="K2427" s="245"/>
      <c r="L2427" s="245"/>
      <c r="M2427" s="245"/>
      <c r="N2427" s="245"/>
      <c r="O2427" s="245"/>
      <c r="P2427" s="245"/>
      <c r="Q2427" s="245"/>
      <c r="R2427" s="245"/>
      <c r="S2427" s="245"/>
      <c r="T2427" s="245"/>
      <c r="U2427" s="245"/>
      <c r="V2427" s="245"/>
    </row>
    <row r="2428" spans="1:22" ht="45" customHeight="1" x14ac:dyDescent="0.25">
      <c r="A2428" s="1"/>
      <c r="B2428" s="4" t="s">
        <v>68</v>
      </c>
      <c r="C2428" s="8" t="s">
        <v>69</v>
      </c>
      <c r="D2428" s="4" t="s">
        <v>70</v>
      </c>
      <c r="E2428" s="4" t="s">
        <v>71</v>
      </c>
      <c r="F2428" s="228" t="s">
        <v>72</v>
      </c>
      <c r="I2428" s="14" t="s">
        <v>73</v>
      </c>
      <c r="J2428" s="15" t="s">
        <v>28</v>
      </c>
      <c r="K2428" s="14" t="s">
        <v>73</v>
      </c>
      <c r="L2428" s="15" t="s">
        <v>28</v>
      </c>
      <c r="M2428" s="14" t="s">
        <v>73</v>
      </c>
      <c r="N2428" s="172" t="s">
        <v>28</v>
      </c>
      <c r="O2428" s="14" t="s">
        <v>73</v>
      </c>
      <c r="P2428" s="15" t="s">
        <v>28</v>
      </c>
      <c r="Q2428" s="14" t="s">
        <v>73</v>
      </c>
      <c r="R2428" s="15" t="s">
        <v>28</v>
      </c>
      <c r="S2428" s="14" t="s">
        <v>73</v>
      </c>
      <c r="T2428" s="15" t="s">
        <v>28</v>
      </c>
      <c r="U2428" s="14" t="s">
        <v>73</v>
      </c>
      <c r="V2428" s="15" t="s">
        <v>28</v>
      </c>
    </row>
    <row r="2429" spans="1:22" ht="15" customHeight="1" x14ac:dyDescent="0.25">
      <c r="A2429" s="5" t="s">
        <v>4636</v>
      </c>
      <c r="B2429" s="6" t="s">
        <v>4637</v>
      </c>
      <c r="C2429" s="5" t="s">
        <v>3627</v>
      </c>
      <c r="D2429" s="6"/>
      <c r="E2429" s="6" t="s">
        <v>504</v>
      </c>
      <c r="F2429" s="229">
        <v>6</v>
      </c>
      <c r="I2429" s="16">
        <v>2037</v>
      </c>
      <c r="J2429" s="13">
        <v>12222</v>
      </c>
      <c r="K2429" s="16">
        <v>300</v>
      </c>
      <c r="L2429" s="13">
        <v>1800</v>
      </c>
      <c r="M2429" s="16">
        <v>300</v>
      </c>
      <c r="N2429" s="171">
        <v>1800</v>
      </c>
      <c r="O2429" s="16">
        <v>520</v>
      </c>
      <c r="P2429" s="13">
        <v>3120</v>
      </c>
      <c r="Q2429" s="16">
        <v>2063</v>
      </c>
      <c r="R2429" s="13">
        <v>12378</v>
      </c>
      <c r="S2429" s="16">
        <v>483.98</v>
      </c>
      <c r="T2429" s="13">
        <v>2903.88</v>
      </c>
      <c r="U2429" s="16">
        <v>361.92</v>
      </c>
      <c r="V2429" s="13">
        <v>2171.52</v>
      </c>
    </row>
    <row r="2430" spans="1:22" ht="15" customHeight="1" x14ac:dyDescent="0.25">
      <c r="A2430" s="5" t="s">
        <v>4638</v>
      </c>
      <c r="B2430" s="6" t="s">
        <v>4639</v>
      </c>
      <c r="C2430" s="5" t="s">
        <v>3630</v>
      </c>
      <c r="D2430" s="6"/>
      <c r="E2430" s="6" t="s">
        <v>504</v>
      </c>
      <c r="F2430" s="229">
        <v>4</v>
      </c>
      <c r="I2430" s="16">
        <v>3237</v>
      </c>
      <c r="J2430" s="13">
        <v>12948</v>
      </c>
      <c r="K2430" s="16">
        <v>600</v>
      </c>
      <c r="L2430" s="13">
        <v>2400</v>
      </c>
      <c r="M2430" s="16">
        <v>600</v>
      </c>
      <c r="N2430" s="171">
        <v>2400</v>
      </c>
      <c r="O2430" s="16">
        <v>650</v>
      </c>
      <c r="P2430" s="13">
        <v>2600</v>
      </c>
      <c r="Q2430" s="16">
        <v>2578</v>
      </c>
      <c r="R2430" s="13">
        <v>10312</v>
      </c>
      <c r="S2430" s="16">
        <v>702.3</v>
      </c>
      <c r="T2430" s="13">
        <v>2809.2</v>
      </c>
      <c r="U2430" s="16">
        <v>660.51</v>
      </c>
      <c r="V2430" s="13">
        <v>2642.04</v>
      </c>
    </row>
    <row r="2431" spans="1:22" ht="15" customHeight="1" x14ac:dyDescent="0.25">
      <c r="A2431" s="5" t="s">
        <v>4640</v>
      </c>
      <c r="B2431" s="6" t="s">
        <v>4641</v>
      </c>
      <c r="C2431" s="5" t="s">
        <v>4642</v>
      </c>
      <c r="D2431" s="6"/>
      <c r="E2431" s="6" t="s">
        <v>447</v>
      </c>
      <c r="F2431" s="229">
        <v>1</v>
      </c>
      <c r="I2431" s="16">
        <v>13050</v>
      </c>
      <c r="J2431" s="13">
        <v>13050</v>
      </c>
      <c r="K2431" s="16">
        <v>10000</v>
      </c>
      <c r="L2431" s="13">
        <v>10000</v>
      </c>
      <c r="M2431" s="16">
        <v>10000</v>
      </c>
      <c r="N2431" s="171">
        <v>10000</v>
      </c>
      <c r="O2431" s="16">
        <v>9750</v>
      </c>
      <c r="P2431" s="13">
        <v>9750</v>
      </c>
      <c r="Q2431" s="16">
        <v>23784</v>
      </c>
      <c r="R2431" s="13">
        <v>23784</v>
      </c>
      <c r="S2431" s="16">
        <v>17403.759999999998</v>
      </c>
      <c r="T2431" s="13">
        <v>17403.759999999998</v>
      </c>
      <c r="U2431" s="16">
        <v>27290.880000000001</v>
      </c>
      <c r="V2431" s="13">
        <v>27290.880000000001</v>
      </c>
    </row>
    <row r="2432" spans="1:22" ht="15" customHeight="1" x14ac:dyDescent="0.25">
      <c r="A2432" s="1"/>
      <c r="B2432" s="4" t="s">
        <v>32</v>
      </c>
      <c r="C2432" s="8" t="s">
        <v>33</v>
      </c>
      <c r="I2432" s="245"/>
      <c r="J2432" s="245"/>
      <c r="K2432" s="245"/>
      <c r="L2432" s="245"/>
      <c r="M2432" s="245"/>
      <c r="N2432" s="245"/>
      <c r="O2432" s="245"/>
      <c r="P2432" s="245"/>
      <c r="Q2432" s="245"/>
      <c r="R2432" s="245"/>
      <c r="S2432" s="245"/>
      <c r="T2432" s="245"/>
      <c r="U2432" s="245"/>
      <c r="V2432" s="245"/>
    </row>
    <row r="2433" spans="1:22" ht="15" customHeight="1" x14ac:dyDescent="0.25">
      <c r="A2433" s="5" t="s">
        <v>4643</v>
      </c>
      <c r="B2433" s="6" t="s">
        <v>35</v>
      </c>
      <c r="C2433" s="5" t="s">
        <v>3632</v>
      </c>
      <c r="I2433" s="245"/>
      <c r="J2433" s="245"/>
      <c r="K2433" s="245"/>
      <c r="L2433" s="245"/>
      <c r="M2433" s="245"/>
      <c r="N2433" s="245"/>
      <c r="O2433" s="245"/>
      <c r="P2433" s="245"/>
      <c r="Q2433" s="245"/>
      <c r="R2433" s="245"/>
      <c r="S2433" s="245"/>
      <c r="T2433" s="245"/>
      <c r="U2433" s="245"/>
      <c r="V2433" s="245"/>
    </row>
    <row r="2434" spans="1:22" ht="45" customHeight="1" x14ac:dyDescent="0.25">
      <c r="A2434" s="1"/>
      <c r="B2434" s="4" t="s">
        <v>68</v>
      </c>
      <c r="C2434" s="8" t="s">
        <v>69</v>
      </c>
      <c r="D2434" s="4" t="s">
        <v>70</v>
      </c>
      <c r="E2434" s="4" t="s">
        <v>71</v>
      </c>
      <c r="F2434" s="228" t="s">
        <v>72</v>
      </c>
      <c r="I2434" s="14" t="s">
        <v>73</v>
      </c>
      <c r="J2434" s="15" t="s">
        <v>28</v>
      </c>
      <c r="K2434" s="14" t="s">
        <v>73</v>
      </c>
      <c r="L2434" s="15" t="s">
        <v>28</v>
      </c>
      <c r="M2434" s="14" t="s">
        <v>73</v>
      </c>
      <c r="N2434" s="172" t="s">
        <v>28</v>
      </c>
      <c r="O2434" s="14" t="s">
        <v>73</v>
      </c>
      <c r="P2434" s="15" t="s">
        <v>28</v>
      </c>
      <c r="Q2434" s="14" t="s">
        <v>73</v>
      </c>
      <c r="R2434" s="15" t="s">
        <v>28</v>
      </c>
      <c r="S2434" s="14" t="s">
        <v>73</v>
      </c>
      <c r="T2434" s="15" t="s">
        <v>28</v>
      </c>
      <c r="U2434" s="14" t="s">
        <v>73</v>
      </c>
      <c r="V2434" s="15" t="s">
        <v>28</v>
      </c>
    </row>
    <row r="2435" spans="1:22" ht="15" customHeight="1" x14ac:dyDescent="0.25">
      <c r="A2435" s="5" t="s">
        <v>4644</v>
      </c>
      <c r="B2435" s="6" t="s">
        <v>4645</v>
      </c>
      <c r="C2435" s="5" t="s">
        <v>4646</v>
      </c>
      <c r="D2435" s="6"/>
      <c r="E2435" s="6" t="s">
        <v>707</v>
      </c>
      <c r="F2435" s="229">
        <v>355</v>
      </c>
      <c r="I2435" s="16">
        <v>73</v>
      </c>
      <c r="J2435" s="13">
        <v>25915</v>
      </c>
      <c r="K2435" s="16">
        <v>100</v>
      </c>
      <c r="L2435" s="13">
        <v>35500</v>
      </c>
      <c r="M2435" s="16">
        <v>100</v>
      </c>
      <c r="N2435" s="171">
        <v>35500</v>
      </c>
      <c r="O2435" s="16">
        <v>104</v>
      </c>
      <c r="P2435" s="13">
        <v>36920</v>
      </c>
      <c r="Q2435" s="16">
        <v>116</v>
      </c>
      <c r="R2435" s="13">
        <v>41180</v>
      </c>
      <c r="S2435" s="16">
        <v>250.05</v>
      </c>
      <c r="T2435" s="13">
        <v>88767.75</v>
      </c>
      <c r="U2435" s="16">
        <v>126.98</v>
      </c>
      <c r="V2435" s="13">
        <v>45077.9</v>
      </c>
    </row>
    <row r="2436" spans="1:22" ht="15" customHeight="1" x14ac:dyDescent="0.25">
      <c r="A2436" s="5" t="s">
        <v>4647</v>
      </c>
      <c r="B2436" s="6" t="s">
        <v>4648</v>
      </c>
      <c r="C2436" s="5" t="s">
        <v>3638</v>
      </c>
      <c r="D2436" s="6"/>
      <c r="E2436" s="6" t="s">
        <v>707</v>
      </c>
      <c r="F2436" s="229">
        <v>70</v>
      </c>
      <c r="I2436" s="16">
        <v>81</v>
      </c>
      <c r="J2436" s="13">
        <v>5670</v>
      </c>
      <c r="K2436" s="16">
        <v>85</v>
      </c>
      <c r="L2436" s="13">
        <v>5950</v>
      </c>
      <c r="M2436" s="16">
        <v>85</v>
      </c>
      <c r="N2436" s="171">
        <v>5950</v>
      </c>
      <c r="O2436" s="16">
        <v>98</v>
      </c>
      <c r="P2436" s="13">
        <v>6860</v>
      </c>
      <c r="Q2436" s="16">
        <v>116</v>
      </c>
      <c r="R2436" s="13">
        <v>8120</v>
      </c>
      <c r="S2436" s="16">
        <v>105.02</v>
      </c>
      <c r="T2436" s="13">
        <v>7351.4</v>
      </c>
      <c r="U2436" s="16">
        <v>134.56</v>
      </c>
      <c r="V2436" s="13">
        <v>9419.2000000000007</v>
      </c>
    </row>
    <row r="2437" spans="1:22" ht="15" customHeight="1" x14ac:dyDescent="0.25">
      <c r="A2437" s="5" t="s">
        <v>4649</v>
      </c>
      <c r="B2437" s="6" t="s">
        <v>4650</v>
      </c>
      <c r="C2437" s="5" t="s">
        <v>3641</v>
      </c>
      <c r="D2437" s="6"/>
      <c r="E2437" s="6" t="s">
        <v>707</v>
      </c>
      <c r="F2437" s="229">
        <v>180</v>
      </c>
      <c r="I2437" s="16">
        <v>42</v>
      </c>
      <c r="J2437" s="13">
        <v>7560</v>
      </c>
      <c r="K2437" s="16">
        <v>60</v>
      </c>
      <c r="L2437" s="13">
        <v>10800</v>
      </c>
      <c r="M2437" s="16">
        <v>60</v>
      </c>
      <c r="N2437" s="171">
        <v>10800</v>
      </c>
      <c r="O2437" s="16">
        <v>49</v>
      </c>
      <c r="P2437" s="13">
        <v>8820</v>
      </c>
      <c r="Q2437" s="16">
        <v>45</v>
      </c>
      <c r="R2437" s="13">
        <v>8100</v>
      </c>
      <c r="S2437" s="16">
        <v>48.4</v>
      </c>
      <c r="T2437" s="13">
        <v>8712</v>
      </c>
      <c r="U2437" s="16">
        <v>49.57</v>
      </c>
      <c r="V2437" s="13">
        <v>8922.6</v>
      </c>
    </row>
    <row r="2438" spans="1:22" ht="15" customHeight="1" x14ac:dyDescent="0.25">
      <c r="A2438" s="1"/>
      <c r="B2438" s="4" t="s">
        <v>32</v>
      </c>
      <c r="C2438" s="8" t="s">
        <v>33</v>
      </c>
      <c r="I2438" s="245"/>
      <c r="J2438" s="245"/>
      <c r="K2438" s="245"/>
      <c r="L2438" s="245"/>
      <c r="M2438" s="245"/>
      <c r="N2438" s="245"/>
      <c r="O2438" s="245"/>
      <c r="P2438" s="245"/>
      <c r="Q2438" s="245"/>
      <c r="R2438" s="245"/>
      <c r="S2438" s="245"/>
      <c r="T2438" s="245"/>
      <c r="U2438" s="245"/>
      <c r="V2438" s="245"/>
    </row>
    <row r="2439" spans="1:22" ht="15" customHeight="1" x14ac:dyDescent="0.25">
      <c r="A2439" s="5" t="s">
        <v>4651</v>
      </c>
      <c r="B2439" s="6" t="s">
        <v>35</v>
      </c>
      <c r="C2439" s="5" t="s">
        <v>486</v>
      </c>
      <c r="I2439" s="245"/>
      <c r="J2439" s="245"/>
      <c r="K2439" s="245"/>
      <c r="L2439" s="245"/>
      <c r="M2439" s="245"/>
      <c r="N2439" s="245"/>
      <c r="O2439" s="245"/>
      <c r="P2439" s="245"/>
      <c r="Q2439" s="245"/>
      <c r="R2439" s="245"/>
      <c r="S2439" s="245"/>
      <c r="T2439" s="245"/>
      <c r="U2439" s="245"/>
      <c r="V2439" s="245"/>
    </row>
    <row r="2440" spans="1:22" ht="45" customHeight="1" x14ac:dyDescent="0.25">
      <c r="A2440" s="1"/>
      <c r="B2440" s="4" t="s">
        <v>68</v>
      </c>
      <c r="C2440" s="8" t="s">
        <v>69</v>
      </c>
      <c r="D2440" s="4" t="s">
        <v>70</v>
      </c>
      <c r="E2440" s="4" t="s">
        <v>71</v>
      </c>
      <c r="F2440" s="228" t="s">
        <v>72</v>
      </c>
      <c r="I2440" s="14" t="s">
        <v>73</v>
      </c>
      <c r="J2440" s="15" t="s">
        <v>28</v>
      </c>
      <c r="K2440" s="14" t="s">
        <v>73</v>
      </c>
      <c r="L2440" s="15" t="s">
        <v>28</v>
      </c>
      <c r="M2440" s="14" t="s">
        <v>73</v>
      </c>
      <c r="N2440" s="172" t="s">
        <v>28</v>
      </c>
      <c r="O2440" s="14" t="s">
        <v>73</v>
      </c>
      <c r="P2440" s="15" t="s">
        <v>28</v>
      </c>
      <c r="Q2440" s="14" t="s">
        <v>73</v>
      </c>
      <c r="R2440" s="15" t="s">
        <v>28</v>
      </c>
      <c r="S2440" s="14" t="s">
        <v>73</v>
      </c>
      <c r="T2440" s="15" t="s">
        <v>28</v>
      </c>
      <c r="U2440" s="14" t="s">
        <v>73</v>
      </c>
      <c r="V2440" s="15" t="s">
        <v>28</v>
      </c>
    </row>
    <row r="2441" spans="1:22" ht="15" customHeight="1" x14ac:dyDescent="0.25">
      <c r="A2441" s="5" t="s">
        <v>4652</v>
      </c>
      <c r="B2441" s="6" t="s">
        <v>4653</v>
      </c>
      <c r="C2441" s="5" t="s">
        <v>624</v>
      </c>
      <c r="D2441" s="6"/>
      <c r="E2441" s="6" t="s">
        <v>275</v>
      </c>
      <c r="F2441" s="229">
        <v>1</v>
      </c>
      <c r="I2441" s="16">
        <v>0</v>
      </c>
      <c r="J2441" s="13">
        <v>0</v>
      </c>
      <c r="K2441" s="16">
        <v>0</v>
      </c>
      <c r="L2441" s="13">
        <v>0</v>
      </c>
      <c r="M2441" s="16">
        <v>0</v>
      </c>
      <c r="N2441" s="171">
        <v>0</v>
      </c>
      <c r="O2441" s="16">
        <v>0</v>
      </c>
      <c r="P2441" s="13">
        <v>0</v>
      </c>
      <c r="Q2441" s="16">
        <v>0</v>
      </c>
      <c r="R2441" s="13">
        <v>0</v>
      </c>
      <c r="S2441" s="16">
        <v>0</v>
      </c>
      <c r="T2441" s="13">
        <v>0</v>
      </c>
      <c r="U2441" s="16">
        <v>86895.25</v>
      </c>
      <c r="V2441" s="13">
        <v>86895.25</v>
      </c>
    </row>
    <row r="2442" spans="1:22" ht="15" customHeight="1" x14ac:dyDescent="0.25">
      <c r="A2442" s="1"/>
      <c r="B2442" s="4" t="s">
        <v>32</v>
      </c>
      <c r="C2442" s="8" t="s">
        <v>33</v>
      </c>
      <c r="I2442" s="245"/>
      <c r="J2442" s="245"/>
      <c r="K2442" s="245"/>
      <c r="L2442" s="245"/>
      <c r="M2442" s="245"/>
      <c r="N2442" s="245"/>
      <c r="O2442" s="245"/>
      <c r="P2442" s="245"/>
      <c r="Q2442" s="245"/>
      <c r="R2442" s="245"/>
      <c r="S2442" s="245"/>
      <c r="T2442" s="245"/>
      <c r="U2442" s="245"/>
      <c r="V2442" s="245"/>
    </row>
    <row r="2443" spans="1:22" ht="15" customHeight="1" x14ac:dyDescent="0.25">
      <c r="A2443" s="5" t="s">
        <v>4654</v>
      </c>
      <c r="B2443" s="6" t="s">
        <v>35</v>
      </c>
      <c r="C2443" s="5" t="s">
        <v>491</v>
      </c>
      <c r="I2443" s="245"/>
      <c r="J2443" s="245"/>
      <c r="K2443" s="245"/>
      <c r="L2443" s="245"/>
      <c r="M2443" s="245"/>
      <c r="N2443" s="245"/>
      <c r="O2443" s="245"/>
      <c r="P2443" s="245"/>
      <c r="Q2443" s="245"/>
      <c r="R2443" s="245"/>
      <c r="S2443" s="245"/>
      <c r="T2443" s="245"/>
      <c r="U2443" s="245"/>
      <c r="V2443" s="245"/>
    </row>
    <row r="2444" spans="1:22" x14ac:dyDescent="0.25">
      <c r="A2444" s="246" t="s">
        <v>4655</v>
      </c>
      <c r="B2444" s="246"/>
      <c r="C2444" s="246"/>
      <c r="D2444" s="247"/>
      <c r="E2444" s="247"/>
      <c r="F2444" s="246"/>
      <c r="I2444" s="12" t="s">
        <v>4656</v>
      </c>
      <c r="J2444" s="13">
        <v>31840</v>
      </c>
      <c r="K2444" s="12" t="s">
        <v>4656</v>
      </c>
      <c r="L2444" s="13">
        <v>24300</v>
      </c>
      <c r="M2444" s="12" t="s">
        <v>4656</v>
      </c>
      <c r="N2444" s="171">
        <v>24300</v>
      </c>
      <c r="O2444" s="12" t="s">
        <v>4656</v>
      </c>
      <c r="P2444" s="13">
        <v>12350</v>
      </c>
      <c r="Q2444" s="12" t="s">
        <v>4656</v>
      </c>
      <c r="R2444" s="13">
        <v>39602</v>
      </c>
      <c r="S2444" s="12" t="s">
        <v>4656</v>
      </c>
      <c r="T2444" s="13">
        <v>42729.24</v>
      </c>
      <c r="U2444" s="12" t="s">
        <v>4656</v>
      </c>
      <c r="V2444" s="13">
        <v>11528.5</v>
      </c>
    </row>
    <row r="2445" spans="1:22" ht="15" customHeight="1" x14ac:dyDescent="0.25">
      <c r="A2445" s="1"/>
      <c r="B2445" s="4" t="s">
        <v>32</v>
      </c>
      <c r="C2445" s="8" t="s">
        <v>33</v>
      </c>
      <c r="I2445" s="245"/>
      <c r="J2445" s="245"/>
      <c r="K2445" s="245"/>
      <c r="L2445" s="245"/>
      <c r="M2445" s="245"/>
      <c r="N2445" s="245"/>
      <c r="O2445" s="245"/>
      <c r="P2445" s="245"/>
      <c r="Q2445" s="245"/>
      <c r="R2445" s="245"/>
      <c r="S2445" s="245"/>
      <c r="T2445" s="245"/>
      <c r="U2445" s="245"/>
      <c r="V2445" s="245"/>
    </row>
    <row r="2446" spans="1:22" ht="15" customHeight="1" x14ac:dyDescent="0.25">
      <c r="A2446" s="5" t="s">
        <v>4657</v>
      </c>
      <c r="B2446" s="6" t="s">
        <v>35</v>
      </c>
      <c r="C2446" s="5" t="s">
        <v>4658</v>
      </c>
      <c r="I2446" s="245"/>
      <c r="J2446" s="245"/>
      <c r="K2446" s="245"/>
      <c r="L2446" s="245"/>
      <c r="M2446" s="245"/>
      <c r="N2446" s="245"/>
      <c r="O2446" s="245"/>
      <c r="P2446" s="245"/>
      <c r="Q2446" s="245"/>
      <c r="R2446" s="245"/>
      <c r="S2446" s="245"/>
      <c r="T2446" s="245"/>
      <c r="U2446" s="245"/>
      <c r="V2446" s="245"/>
    </row>
    <row r="2447" spans="1:22" ht="45" customHeight="1" x14ac:dyDescent="0.25">
      <c r="A2447" s="1"/>
      <c r="B2447" s="4" t="s">
        <v>68</v>
      </c>
      <c r="C2447" s="8" t="s">
        <v>69</v>
      </c>
      <c r="D2447" s="4" t="s">
        <v>70</v>
      </c>
      <c r="E2447" s="4" t="s">
        <v>71</v>
      </c>
      <c r="F2447" s="228" t="s">
        <v>72</v>
      </c>
      <c r="I2447" s="14" t="s">
        <v>73</v>
      </c>
      <c r="J2447" s="15" t="s">
        <v>28</v>
      </c>
      <c r="K2447" s="14" t="s">
        <v>73</v>
      </c>
      <c r="L2447" s="15" t="s">
        <v>28</v>
      </c>
      <c r="M2447" s="14" t="s">
        <v>73</v>
      </c>
      <c r="N2447" s="172" t="s">
        <v>28</v>
      </c>
      <c r="O2447" s="14" t="s">
        <v>73</v>
      </c>
      <c r="P2447" s="15" t="s">
        <v>28</v>
      </c>
      <c r="Q2447" s="14" t="s">
        <v>73</v>
      </c>
      <c r="R2447" s="15" t="s">
        <v>28</v>
      </c>
      <c r="S2447" s="14" t="s">
        <v>73</v>
      </c>
      <c r="T2447" s="15" t="s">
        <v>28</v>
      </c>
      <c r="U2447" s="14" t="s">
        <v>73</v>
      </c>
      <c r="V2447" s="15" t="s">
        <v>28</v>
      </c>
    </row>
    <row r="2448" spans="1:22" ht="15" customHeight="1" x14ac:dyDescent="0.25">
      <c r="A2448" s="5" t="s">
        <v>4659</v>
      </c>
      <c r="B2448" s="6" t="s">
        <v>4660</v>
      </c>
      <c r="C2448" s="5" t="s">
        <v>4661</v>
      </c>
      <c r="D2448" s="6"/>
      <c r="E2448" s="6" t="s">
        <v>504</v>
      </c>
      <c r="F2448" s="229">
        <v>2</v>
      </c>
      <c r="I2448" s="16">
        <v>15920</v>
      </c>
      <c r="J2448" s="13">
        <v>31840</v>
      </c>
      <c r="K2448" s="16">
        <v>12150</v>
      </c>
      <c r="L2448" s="13">
        <v>24300</v>
      </c>
      <c r="M2448" s="16">
        <v>12150</v>
      </c>
      <c r="N2448" s="171">
        <v>24300</v>
      </c>
      <c r="O2448" s="16">
        <v>6175</v>
      </c>
      <c r="P2448" s="13">
        <v>12350</v>
      </c>
      <c r="Q2448" s="16">
        <v>19801</v>
      </c>
      <c r="R2448" s="13">
        <v>39602</v>
      </c>
      <c r="S2448" s="16">
        <v>21364.62</v>
      </c>
      <c r="T2448" s="13">
        <v>42729.24</v>
      </c>
      <c r="U2448" s="16">
        <v>11528.5</v>
      </c>
      <c r="V2448" s="13">
        <v>23057</v>
      </c>
    </row>
    <row r="2449" spans="1:22" ht="15" customHeight="1" x14ac:dyDescent="0.25">
      <c r="A2449" s="1"/>
      <c r="B2449" s="4" t="s">
        <v>32</v>
      </c>
      <c r="C2449" s="8" t="s">
        <v>33</v>
      </c>
      <c r="I2449" s="245"/>
      <c r="J2449" s="245"/>
      <c r="K2449" s="245"/>
      <c r="L2449" s="245"/>
      <c r="M2449" s="245"/>
      <c r="N2449" s="245"/>
      <c r="O2449" s="245"/>
      <c r="P2449" s="245"/>
      <c r="Q2449" s="245"/>
      <c r="R2449" s="245"/>
      <c r="S2449" s="245"/>
      <c r="T2449" s="245"/>
      <c r="U2449" s="245"/>
      <c r="V2449" s="245"/>
    </row>
    <row r="2450" spans="1:22" ht="15" customHeight="1" x14ac:dyDescent="0.25">
      <c r="A2450" s="5" t="s">
        <v>4662</v>
      </c>
      <c r="B2450" s="6" t="s">
        <v>35</v>
      </c>
      <c r="C2450" s="5" t="s">
        <v>486</v>
      </c>
      <c r="I2450" s="245"/>
      <c r="J2450" s="245"/>
      <c r="K2450" s="245"/>
      <c r="L2450" s="245"/>
      <c r="M2450" s="245"/>
      <c r="N2450" s="245"/>
      <c r="O2450" s="245"/>
      <c r="P2450" s="245"/>
      <c r="Q2450" s="245"/>
      <c r="R2450" s="245"/>
      <c r="S2450" s="245"/>
      <c r="T2450" s="245"/>
      <c r="U2450" s="245"/>
      <c r="V2450" s="245"/>
    </row>
    <row r="2451" spans="1:22" ht="45" customHeight="1" x14ac:dyDescent="0.25">
      <c r="A2451" s="1"/>
      <c r="B2451" s="4" t="s">
        <v>68</v>
      </c>
      <c r="C2451" s="8" t="s">
        <v>69</v>
      </c>
      <c r="D2451" s="4" t="s">
        <v>70</v>
      </c>
      <c r="E2451" s="4" t="s">
        <v>71</v>
      </c>
      <c r="F2451" s="228" t="s">
        <v>72</v>
      </c>
      <c r="I2451" s="14" t="s">
        <v>73</v>
      </c>
      <c r="J2451" s="15" t="s">
        <v>28</v>
      </c>
      <c r="K2451" s="14" t="s">
        <v>73</v>
      </c>
      <c r="L2451" s="15" t="s">
        <v>28</v>
      </c>
      <c r="M2451" s="14" t="s">
        <v>73</v>
      </c>
      <c r="N2451" s="172" t="s">
        <v>28</v>
      </c>
      <c r="O2451" s="14" t="s">
        <v>73</v>
      </c>
      <c r="P2451" s="15" t="s">
        <v>28</v>
      </c>
      <c r="Q2451" s="14" t="s">
        <v>73</v>
      </c>
      <c r="R2451" s="15" t="s">
        <v>28</v>
      </c>
      <c r="S2451" s="14" t="s">
        <v>73</v>
      </c>
      <c r="T2451" s="15" t="s">
        <v>28</v>
      </c>
      <c r="U2451" s="14" t="s">
        <v>73</v>
      </c>
      <c r="V2451" s="15" t="s">
        <v>28</v>
      </c>
    </row>
    <row r="2452" spans="1:22" ht="15" customHeight="1" x14ac:dyDescent="0.25">
      <c r="A2452" s="5" t="s">
        <v>4663</v>
      </c>
      <c r="B2452" s="6" t="s">
        <v>4664</v>
      </c>
      <c r="C2452" s="5" t="s">
        <v>624</v>
      </c>
      <c r="D2452" s="6"/>
      <c r="E2452" s="6" t="s">
        <v>275</v>
      </c>
      <c r="F2452" s="229">
        <v>1</v>
      </c>
      <c r="I2452" s="16">
        <v>0</v>
      </c>
      <c r="J2452" s="13">
        <v>0</v>
      </c>
      <c r="K2452" s="16">
        <v>0</v>
      </c>
      <c r="L2452" s="13">
        <v>0</v>
      </c>
      <c r="M2452" s="16">
        <v>0</v>
      </c>
      <c r="N2452" s="171">
        <v>0</v>
      </c>
      <c r="O2452" s="16">
        <v>0</v>
      </c>
      <c r="P2452" s="13">
        <v>0</v>
      </c>
      <c r="Q2452" s="16">
        <v>0</v>
      </c>
      <c r="R2452" s="13">
        <v>0</v>
      </c>
      <c r="S2452" s="16">
        <v>0</v>
      </c>
      <c r="T2452" s="13">
        <v>0</v>
      </c>
      <c r="U2452" s="16">
        <v>-11528.5</v>
      </c>
      <c r="V2452" s="13">
        <v>-11528.5</v>
      </c>
    </row>
    <row r="2453" spans="1:22" ht="15" customHeight="1" x14ac:dyDescent="0.25">
      <c r="A2453" s="1"/>
      <c r="B2453" s="4" t="s">
        <v>32</v>
      </c>
      <c r="C2453" s="8" t="s">
        <v>33</v>
      </c>
      <c r="I2453" s="245"/>
      <c r="J2453" s="245"/>
      <c r="K2453" s="245"/>
      <c r="L2453" s="245"/>
      <c r="M2453" s="245"/>
      <c r="N2453" s="245"/>
      <c r="O2453" s="245"/>
      <c r="P2453" s="245"/>
      <c r="Q2453" s="245"/>
      <c r="R2453" s="245"/>
      <c r="S2453" s="245"/>
      <c r="T2453" s="245"/>
      <c r="U2453" s="245"/>
      <c r="V2453" s="245"/>
    </row>
    <row r="2454" spans="1:22" ht="15" customHeight="1" x14ac:dyDescent="0.25">
      <c r="A2454" s="5" t="s">
        <v>4665</v>
      </c>
      <c r="B2454" s="6" t="s">
        <v>35</v>
      </c>
      <c r="C2454" s="5" t="s">
        <v>491</v>
      </c>
      <c r="I2454" s="245"/>
      <c r="J2454" s="245"/>
      <c r="K2454" s="245"/>
      <c r="L2454" s="245"/>
      <c r="M2454" s="245"/>
      <c r="N2454" s="245"/>
      <c r="O2454" s="245"/>
      <c r="P2454" s="245"/>
      <c r="Q2454" s="245"/>
      <c r="R2454" s="245"/>
      <c r="S2454" s="245"/>
      <c r="T2454" s="245"/>
      <c r="U2454" s="245"/>
      <c r="V2454" s="245"/>
    </row>
    <row r="2455" spans="1:22" x14ac:dyDescent="0.25">
      <c r="A2455" s="246" t="s">
        <v>4666</v>
      </c>
      <c r="B2455" s="246"/>
      <c r="C2455" s="246"/>
      <c r="D2455" s="247"/>
      <c r="E2455" s="247"/>
      <c r="F2455" s="246"/>
      <c r="I2455" s="12" t="s">
        <v>4667</v>
      </c>
      <c r="J2455" s="13">
        <v>533928</v>
      </c>
      <c r="K2455" s="12" t="s">
        <v>4667</v>
      </c>
      <c r="L2455" s="13">
        <v>507542</v>
      </c>
      <c r="M2455" s="12" t="s">
        <v>4667</v>
      </c>
      <c r="N2455" s="171">
        <v>507542</v>
      </c>
      <c r="O2455" s="12" t="s">
        <v>4667</v>
      </c>
      <c r="P2455" s="13">
        <v>624990</v>
      </c>
      <c r="Q2455" s="12" t="s">
        <v>4667</v>
      </c>
      <c r="R2455" s="13">
        <v>345993</v>
      </c>
      <c r="S2455" s="12" t="s">
        <v>4667</v>
      </c>
      <c r="T2455" s="13">
        <v>552010.98</v>
      </c>
      <c r="U2455" s="12" t="s">
        <v>4667</v>
      </c>
      <c r="V2455" s="13">
        <v>955876.25</v>
      </c>
    </row>
    <row r="2456" spans="1:22" ht="15" customHeight="1" x14ac:dyDescent="0.25">
      <c r="A2456" s="1"/>
      <c r="B2456" s="4" t="s">
        <v>32</v>
      </c>
      <c r="C2456" s="8" t="s">
        <v>33</v>
      </c>
      <c r="I2456" s="245"/>
      <c r="J2456" s="245"/>
      <c r="K2456" s="245"/>
      <c r="L2456" s="245"/>
      <c r="M2456" s="245"/>
      <c r="N2456" s="245"/>
      <c r="O2456" s="245"/>
      <c r="P2456" s="245"/>
      <c r="Q2456" s="245"/>
      <c r="R2456" s="245"/>
      <c r="S2456" s="245"/>
      <c r="T2456" s="245"/>
      <c r="U2456" s="245"/>
      <c r="V2456" s="245"/>
    </row>
    <row r="2457" spans="1:22" ht="15" customHeight="1" x14ac:dyDescent="0.25">
      <c r="A2457" s="5" t="s">
        <v>4668</v>
      </c>
      <c r="B2457" s="6" t="s">
        <v>35</v>
      </c>
      <c r="C2457" s="5" t="s">
        <v>3114</v>
      </c>
      <c r="I2457" s="245"/>
      <c r="J2457" s="245"/>
      <c r="K2457" s="245"/>
      <c r="L2457" s="245"/>
      <c r="M2457" s="245"/>
      <c r="N2457" s="245"/>
      <c r="O2457" s="245"/>
      <c r="P2457" s="245"/>
      <c r="Q2457" s="245"/>
      <c r="R2457" s="245"/>
      <c r="S2457" s="245"/>
      <c r="T2457" s="245"/>
      <c r="U2457" s="245"/>
      <c r="V2457" s="245"/>
    </row>
    <row r="2458" spans="1:22" ht="15" customHeight="1" x14ac:dyDescent="0.25">
      <c r="A2458" s="5" t="s">
        <v>4669</v>
      </c>
      <c r="B2458" s="6" t="s">
        <v>35</v>
      </c>
      <c r="C2458" s="5" t="s">
        <v>3650</v>
      </c>
      <c r="I2458" s="245"/>
      <c r="J2458" s="245"/>
      <c r="K2458" s="245"/>
      <c r="L2458" s="245"/>
      <c r="M2458" s="245"/>
      <c r="N2458" s="245"/>
      <c r="O2458" s="245"/>
      <c r="P2458" s="245"/>
      <c r="Q2458" s="245"/>
      <c r="R2458" s="245"/>
      <c r="S2458" s="245"/>
      <c r="T2458" s="245"/>
      <c r="U2458" s="245"/>
      <c r="V2458" s="245"/>
    </row>
    <row r="2459" spans="1:22" ht="15" customHeight="1" x14ac:dyDescent="0.25">
      <c r="A2459" s="5" t="s">
        <v>4670</v>
      </c>
      <c r="B2459" s="6" t="s">
        <v>35</v>
      </c>
      <c r="C2459" s="5" t="s">
        <v>3652</v>
      </c>
      <c r="I2459" s="245"/>
      <c r="J2459" s="245"/>
      <c r="K2459" s="245"/>
      <c r="L2459" s="245"/>
      <c r="M2459" s="245"/>
      <c r="N2459" s="245"/>
      <c r="O2459" s="245"/>
      <c r="P2459" s="245"/>
      <c r="Q2459" s="245"/>
      <c r="R2459" s="245"/>
      <c r="S2459" s="245"/>
      <c r="T2459" s="245"/>
      <c r="U2459" s="245"/>
      <c r="V2459" s="245"/>
    </row>
    <row r="2460" spans="1:22" ht="45" customHeight="1" x14ac:dyDescent="0.25">
      <c r="A2460" s="1"/>
      <c r="B2460" s="4" t="s">
        <v>68</v>
      </c>
      <c r="C2460" s="8" t="s">
        <v>69</v>
      </c>
      <c r="D2460" s="4" t="s">
        <v>70</v>
      </c>
      <c r="E2460" s="4" t="s">
        <v>71</v>
      </c>
      <c r="F2460" s="228" t="s">
        <v>72</v>
      </c>
      <c r="I2460" s="14" t="s">
        <v>73</v>
      </c>
      <c r="J2460" s="15" t="s">
        <v>28</v>
      </c>
      <c r="K2460" s="14" t="s">
        <v>73</v>
      </c>
      <c r="L2460" s="15" t="s">
        <v>28</v>
      </c>
      <c r="M2460" s="14" t="s">
        <v>73</v>
      </c>
      <c r="N2460" s="172" t="s">
        <v>28</v>
      </c>
      <c r="O2460" s="14" t="s">
        <v>73</v>
      </c>
      <c r="P2460" s="15" t="s">
        <v>28</v>
      </c>
      <c r="Q2460" s="14" t="s">
        <v>73</v>
      </c>
      <c r="R2460" s="15" t="s">
        <v>28</v>
      </c>
      <c r="S2460" s="14" t="s">
        <v>73</v>
      </c>
      <c r="T2460" s="15" t="s">
        <v>28</v>
      </c>
      <c r="U2460" s="14" t="s">
        <v>73</v>
      </c>
      <c r="V2460" s="15" t="s">
        <v>28</v>
      </c>
    </row>
    <row r="2461" spans="1:22" ht="15" customHeight="1" x14ac:dyDescent="0.25">
      <c r="A2461" s="5" t="s">
        <v>4671</v>
      </c>
      <c r="B2461" s="6" t="s">
        <v>4672</v>
      </c>
      <c r="C2461" s="5" t="s">
        <v>4673</v>
      </c>
      <c r="D2461" s="6"/>
      <c r="E2461" s="6" t="s">
        <v>447</v>
      </c>
      <c r="F2461" s="229">
        <v>1</v>
      </c>
      <c r="I2461" s="16">
        <v>533928</v>
      </c>
      <c r="J2461" s="13">
        <v>533928</v>
      </c>
      <c r="K2461" s="16">
        <v>12540</v>
      </c>
      <c r="L2461" s="13">
        <v>12540</v>
      </c>
      <c r="M2461" s="16">
        <v>12540</v>
      </c>
      <c r="N2461" s="171">
        <v>12540</v>
      </c>
      <c r="O2461" s="16">
        <v>57750</v>
      </c>
      <c r="P2461" s="13">
        <v>57750</v>
      </c>
      <c r="Q2461" s="16">
        <v>12059</v>
      </c>
      <c r="R2461" s="13">
        <v>12059</v>
      </c>
      <c r="S2461" s="16">
        <v>0</v>
      </c>
      <c r="T2461" s="13">
        <v>0</v>
      </c>
      <c r="U2461" s="16">
        <v>0</v>
      </c>
      <c r="V2461" s="13">
        <v>0</v>
      </c>
    </row>
    <row r="2462" spans="1:22" ht="15" customHeight="1" x14ac:dyDescent="0.25">
      <c r="A2462" s="1"/>
      <c r="B2462" s="4" t="s">
        <v>32</v>
      </c>
      <c r="C2462" s="8" t="s">
        <v>33</v>
      </c>
      <c r="I2462" s="245"/>
      <c r="J2462" s="245"/>
      <c r="K2462" s="245"/>
      <c r="L2462" s="245"/>
      <c r="M2462" s="245"/>
      <c r="N2462" s="245"/>
      <c r="O2462" s="245"/>
      <c r="P2462" s="245"/>
      <c r="Q2462" s="245"/>
      <c r="R2462" s="245"/>
      <c r="S2462" s="245"/>
      <c r="T2462" s="245"/>
      <c r="U2462" s="245"/>
      <c r="V2462" s="245"/>
    </row>
    <row r="2463" spans="1:22" ht="15" customHeight="1" x14ac:dyDescent="0.25">
      <c r="A2463" s="5" t="s">
        <v>4674</v>
      </c>
      <c r="B2463" s="6" t="s">
        <v>35</v>
      </c>
      <c r="C2463" s="5" t="s">
        <v>3657</v>
      </c>
      <c r="I2463" s="245"/>
      <c r="J2463" s="245"/>
      <c r="K2463" s="245"/>
      <c r="L2463" s="245"/>
      <c r="M2463" s="245"/>
      <c r="N2463" s="245"/>
      <c r="O2463" s="245"/>
      <c r="P2463" s="245"/>
      <c r="Q2463" s="245"/>
      <c r="R2463" s="245"/>
      <c r="S2463" s="245"/>
      <c r="T2463" s="245"/>
      <c r="U2463" s="245"/>
      <c r="V2463" s="245"/>
    </row>
    <row r="2464" spans="1:22" ht="45" customHeight="1" x14ac:dyDescent="0.25">
      <c r="A2464" s="1"/>
      <c r="B2464" s="4" t="s">
        <v>68</v>
      </c>
      <c r="C2464" s="8" t="s">
        <v>69</v>
      </c>
      <c r="D2464" s="4" t="s">
        <v>70</v>
      </c>
      <c r="E2464" s="4" t="s">
        <v>71</v>
      </c>
      <c r="F2464" s="228" t="s">
        <v>72</v>
      </c>
      <c r="I2464" s="14" t="s">
        <v>73</v>
      </c>
      <c r="J2464" s="15" t="s">
        <v>28</v>
      </c>
      <c r="K2464" s="14" t="s">
        <v>73</v>
      </c>
      <c r="L2464" s="15" t="s">
        <v>28</v>
      </c>
      <c r="M2464" s="14" t="s">
        <v>73</v>
      </c>
      <c r="N2464" s="172" t="s">
        <v>28</v>
      </c>
      <c r="O2464" s="14" t="s">
        <v>73</v>
      </c>
      <c r="P2464" s="15" t="s">
        <v>28</v>
      </c>
      <c r="Q2464" s="14" t="s">
        <v>73</v>
      </c>
      <c r="R2464" s="15" t="s">
        <v>28</v>
      </c>
      <c r="S2464" s="14" t="s">
        <v>73</v>
      </c>
      <c r="T2464" s="15" t="s">
        <v>28</v>
      </c>
      <c r="U2464" s="14" t="s">
        <v>73</v>
      </c>
      <c r="V2464" s="15" t="s">
        <v>28</v>
      </c>
    </row>
    <row r="2465" spans="1:22" ht="15" customHeight="1" x14ac:dyDescent="0.25">
      <c r="A2465" s="5" t="s">
        <v>4675</v>
      </c>
      <c r="B2465" s="6" t="s">
        <v>4676</v>
      </c>
      <c r="C2465" s="5" t="s">
        <v>3660</v>
      </c>
      <c r="D2465" s="6"/>
      <c r="E2465" s="6" t="s">
        <v>504</v>
      </c>
      <c r="F2465" s="229">
        <v>1</v>
      </c>
      <c r="I2465" s="16">
        <v>0</v>
      </c>
      <c r="J2465" s="13">
        <v>0</v>
      </c>
      <c r="K2465" s="16">
        <v>9550</v>
      </c>
      <c r="L2465" s="13">
        <v>9550</v>
      </c>
      <c r="M2465" s="16">
        <v>9550</v>
      </c>
      <c r="N2465" s="171">
        <v>9550</v>
      </c>
      <c r="O2465" s="16">
        <v>48825</v>
      </c>
      <c r="P2465" s="13">
        <v>48825</v>
      </c>
      <c r="Q2465" s="16">
        <v>7059</v>
      </c>
      <c r="R2465" s="13">
        <v>7059</v>
      </c>
      <c r="S2465" s="16">
        <v>14093.37</v>
      </c>
      <c r="T2465" s="13">
        <v>14093.37</v>
      </c>
      <c r="U2465" s="16">
        <v>0</v>
      </c>
      <c r="V2465" s="13">
        <v>0</v>
      </c>
    </row>
    <row r="2466" spans="1:22" ht="15" customHeight="1" x14ac:dyDescent="0.25">
      <c r="A2466" s="1"/>
      <c r="B2466" s="4" t="s">
        <v>32</v>
      </c>
      <c r="C2466" s="8" t="s">
        <v>33</v>
      </c>
      <c r="I2466" s="245"/>
      <c r="J2466" s="245"/>
      <c r="K2466" s="245"/>
      <c r="L2466" s="245"/>
      <c r="M2466" s="245"/>
      <c r="N2466" s="245"/>
      <c r="O2466" s="245"/>
      <c r="P2466" s="245"/>
      <c r="Q2466" s="245"/>
      <c r="R2466" s="245"/>
      <c r="S2466" s="245"/>
      <c r="T2466" s="245"/>
      <c r="U2466" s="245"/>
      <c r="V2466" s="245"/>
    </row>
    <row r="2467" spans="1:22" ht="15" customHeight="1" x14ac:dyDescent="0.25">
      <c r="A2467" s="5" t="s">
        <v>4677</v>
      </c>
      <c r="B2467" s="6" t="s">
        <v>35</v>
      </c>
      <c r="C2467" s="5" t="s">
        <v>3662</v>
      </c>
      <c r="I2467" s="245"/>
      <c r="J2467" s="245"/>
      <c r="K2467" s="245"/>
      <c r="L2467" s="245"/>
      <c r="M2467" s="245"/>
      <c r="N2467" s="245"/>
      <c r="O2467" s="245"/>
      <c r="P2467" s="245"/>
      <c r="Q2467" s="245"/>
      <c r="R2467" s="245"/>
      <c r="S2467" s="245"/>
      <c r="T2467" s="245"/>
      <c r="U2467" s="245"/>
      <c r="V2467" s="245"/>
    </row>
    <row r="2468" spans="1:22" ht="15" customHeight="1" x14ac:dyDescent="0.25">
      <c r="A2468" s="5" t="s">
        <v>4678</v>
      </c>
      <c r="B2468" s="6" t="s">
        <v>35</v>
      </c>
      <c r="C2468" s="5" t="s">
        <v>3664</v>
      </c>
      <c r="I2468" s="245"/>
      <c r="J2468" s="245"/>
      <c r="K2468" s="245"/>
      <c r="L2468" s="245"/>
      <c r="M2468" s="245"/>
      <c r="N2468" s="245"/>
      <c r="O2468" s="245"/>
      <c r="P2468" s="245"/>
      <c r="Q2468" s="245"/>
      <c r="R2468" s="245"/>
      <c r="S2468" s="245"/>
      <c r="T2468" s="245"/>
      <c r="U2468" s="245"/>
      <c r="V2468" s="245"/>
    </row>
    <row r="2469" spans="1:22" ht="45" customHeight="1" x14ac:dyDescent="0.25">
      <c r="A2469" s="1"/>
      <c r="B2469" s="4" t="s">
        <v>68</v>
      </c>
      <c r="C2469" s="8" t="s">
        <v>69</v>
      </c>
      <c r="D2469" s="4" t="s">
        <v>70</v>
      </c>
      <c r="E2469" s="4" t="s">
        <v>71</v>
      </c>
      <c r="F2469" s="228" t="s">
        <v>72</v>
      </c>
      <c r="I2469" s="14" t="s">
        <v>73</v>
      </c>
      <c r="J2469" s="15" t="s">
        <v>28</v>
      </c>
      <c r="K2469" s="14" t="s">
        <v>73</v>
      </c>
      <c r="L2469" s="15" t="s">
        <v>28</v>
      </c>
      <c r="M2469" s="14" t="s">
        <v>73</v>
      </c>
      <c r="N2469" s="172" t="s">
        <v>28</v>
      </c>
      <c r="O2469" s="14" t="s">
        <v>73</v>
      </c>
      <c r="P2469" s="15" t="s">
        <v>28</v>
      </c>
      <c r="Q2469" s="14" t="s">
        <v>73</v>
      </c>
      <c r="R2469" s="15" t="s">
        <v>28</v>
      </c>
      <c r="S2469" s="14" t="s">
        <v>73</v>
      </c>
      <c r="T2469" s="15" t="s">
        <v>28</v>
      </c>
      <c r="U2469" s="14" t="s">
        <v>73</v>
      </c>
      <c r="V2469" s="15" t="s">
        <v>28</v>
      </c>
    </row>
    <row r="2470" spans="1:22" ht="15" customHeight="1" x14ac:dyDescent="0.25">
      <c r="A2470" s="5" t="s">
        <v>4679</v>
      </c>
      <c r="B2470" s="6" t="s">
        <v>4680</v>
      </c>
      <c r="C2470" s="5" t="s">
        <v>4681</v>
      </c>
      <c r="D2470" s="6"/>
      <c r="E2470" s="6" t="s">
        <v>504</v>
      </c>
      <c r="F2470" s="229">
        <v>1</v>
      </c>
      <c r="I2470" s="16">
        <v>0</v>
      </c>
      <c r="J2470" s="13">
        <v>0</v>
      </c>
      <c r="K2470" s="16">
        <v>1980</v>
      </c>
      <c r="L2470" s="13">
        <v>1980</v>
      </c>
      <c r="M2470" s="16">
        <v>1980</v>
      </c>
      <c r="N2470" s="171">
        <v>1980</v>
      </c>
      <c r="O2470" s="16">
        <v>2888</v>
      </c>
      <c r="P2470" s="13">
        <v>2888</v>
      </c>
      <c r="Q2470" s="16">
        <v>2353</v>
      </c>
      <c r="R2470" s="13">
        <v>2353</v>
      </c>
      <c r="S2470" s="16">
        <v>1682.94</v>
      </c>
      <c r="T2470" s="13">
        <v>1682.94</v>
      </c>
      <c r="U2470" s="16">
        <v>0</v>
      </c>
      <c r="V2470" s="13">
        <v>0</v>
      </c>
    </row>
    <row r="2471" spans="1:22" ht="15" customHeight="1" x14ac:dyDescent="0.25">
      <c r="A2471" s="5" t="s">
        <v>4682</v>
      </c>
      <c r="B2471" s="6" t="s">
        <v>4683</v>
      </c>
      <c r="C2471" s="5" t="s">
        <v>4684</v>
      </c>
      <c r="D2471" s="6"/>
      <c r="E2471" s="6" t="s">
        <v>504</v>
      </c>
      <c r="F2471" s="229">
        <v>1</v>
      </c>
      <c r="I2471" s="16">
        <v>0</v>
      </c>
      <c r="J2471" s="13">
        <v>0</v>
      </c>
      <c r="K2471" s="16">
        <v>2600</v>
      </c>
      <c r="L2471" s="13">
        <v>2600</v>
      </c>
      <c r="M2471" s="16">
        <v>2600</v>
      </c>
      <c r="N2471" s="171">
        <v>2600</v>
      </c>
      <c r="O2471" s="16">
        <v>3098</v>
      </c>
      <c r="P2471" s="13">
        <v>3098</v>
      </c>
      <c r="Q2471" s="16">
        <v>3235</v>
      </c>
      <c r="R2471" s="13">
        <v>3235</v>
      </c>
      <c r="S2471" s="16">
        <v>1775.87</v>
      </c>
      <c r="T2471" s="13">
        <v>1775.87</v>
      </c>
      <c r="U2471" s="16">
        <v>0</v>
      </c>
      <c r="V2471" s="13">
        <v>0</v>
      </c>
    </row>
    <row r="2472" spans="1:22" ht="15" customHeight="1" x14ac:dyDescent="0.25">
      <c r="A2472" s="5" t="s">
        <v>4685</v>
      </c>
      <c r="B2472" s="6" t="s">
        <v>4686</v>
      </c>
      <c r="C2472" s="5" t="s">
        <v>4687</v>
      </c>
      <c r="D2472" s="6"/>
      <c r="E2472" s="6" t="s">
        <v>504</v>
      </c>
      <c r="F2472" s="229">
        <v>1</v>
      </c>
      <c r="I2472" s="16">
        <v>0</v>
      </c>
      <c r="J2472" s="13">
        <v>0</v>
      </c>
      <c r="K2472" s="16">
        <v>800</v>
      </c>
      <c r="L2472" s="13">
        <v>800</v>
      </c>
      <c r="M2472" s="16">
        <v>800</v>
      </c>
      <c r="N2472" s="171">
        <v>800</v>
      </c>
      <c r="O2472" s="16">
        <v>1890</v>
      </c>
      <c r="P2472" s="13">
        <v>1890</v>
      </c>
      <c r="Q2472" s="16">
        <v>1294</v>
      </c>
      <c r="R2472" s="13">
        <v>1294</v>
      </c>
      <c r="S2472" s="16">
        <v>867.28</v>
      </c>
      <c r="T2472" s="13">
        <v>867.28</v>
      </c>
      <c r="U2472" s="16">
        <v>0</v>
      </c>
      <c r="V2472" s="13">
        <v>0</v>
      </c>
    </row>
    <row r="2473" spans="1:22" ht="15" customHeight="1" x14ac:dyDescent="0.25">
      <c r="A2473" s="5" t="s">
        <v>4688</v>
      </c>
      <c r="B2473" s="6" t="s">
        <v>4689</v>
      </c>
      <c r="C2473" s="5" t="s">
        <v>4690</v>
      </c>
      <c r="D2473" s="6"/>
      <c r="E2473" s="6" t="s">
        <v>504</v>
      </c>
      <c r="F2473" s="229">
        <v>1</v>
      </c>
      <c r="I2473" s="16">
        <v>0</v>
      </c>
      <c r="J2473" s="13">
        <v>0</v>
      </c>
      <c r="K2473" s="16">
        <v>2614</v>
      </c>
      <c r="L2473" s="13">
        <v>2614</v>
      </c>
      <c r="M2473" s="16">
        <v>2614</v>
      </c>
      <c r="N2473" s="171">
        <v>2614</v>
      </c>
      <c r="O2473" s="16">
        <v>2048</v>
      </c>
      <c r="P2473" s="13">
        <v>2048</v>
      </c>
      <c r="Q2473" s="16">
        <v>2118</v>
      </c>
      <c r="R2473" s="13">
        <v>2118</v>
      </c>
      <c r="S2473" s="16">
        <v>944.72</v>
      </c>
      <c r="T2473" s="13">
        <v>944.72</v>
      </c>
      <c r="U2473" s="16">
        <v>0</v>
      </c>
      <c r="V2473" s="13">
        <v>0</v>
      </c>
    </row>
    <row r="2474" spans="1:22" ht="15" customHeight="1" x14ac:dyDescent="0.25">
      <c r="A2474" s="5" t="s">
        <v>4691</v>
      </c>
      <c r="B2474" s="6" t="s">
        <v>4692</v>
      </c>
      <c r="C2474" s="5" t="s">
        <v>4693</v>
      </c>
      <c r="D2474" s="6"/>
      <c r="E2474" s="6" t="s">
        <v>504</v>
      </c>
      <c r="F2474" s="229">
        <v>1</v>
      </c>
      <c r="I2474" s="16">
        <v>0</v>
      </c>
      <c r="J2474" s="13">
        <v>0</v>
      </c>
      <c r="K2474" s="16">
        <v>8500</v>
      </c>
      <c r="L2474" s="13">
        <v>8500</v>
      </c>
      <c r="M2474" s="16">
        <v>8500</v>
      </c>
      <c r="N2474" s="171">
        <v>8500</v>
      </c>
      <c r="O2474" s="16">
        <v>26040</v>
      </c>
      <c r="P2474" s="13">
        <v>26040</v>
      </c>
      <c r="Q2474" s="16">
        <v>6471</v>
      </c>
      <c r="R2474" s="13">
        <v>6471</v>
      </c>
      <c r="S2474" s="16">
        <v>5781.89</v>
      </c>
      <c r="T2474" s="13">
        <v>5781.89</v>
      </c>
      <c r="U2474" s="16">
        <v>0</v>
      </c>
      <c r="V2474" s="13">
        <v>0</v>
      </c>
    </row>
    <row r="2475" spans="1:22" ht="15" customHeight="1" x14ac:dyDescent="0.25">
      <c r="A2475" s="1"/>
      <c r="B2475" s="4" t="s">
        <v>32</v>
      </c>
      <c r="C2475" s="8" t="s">
        <v>33</v>
      </c>
      <c r="I2475" s="245"/>
      <c r="J2475" s="245"/>
      <c r="K2475" s="245"/>
      <c r="L2475" s="245"/>
      <c r="M2475" s="245"/>
      <c r="N2475" s="245"/>
      <c r="O2475" s="245"/>
      <c r="P2475" s="245"/>
      <c r="Q2475" s="245"/>
      <c r="R2475" s="245"/>
      <c r="S2475" s="245"/>
      <c r="T2475" s="245"/>
      <c r="U2475" s="245"/>
      <c r="V2475" s="245"/>
    </row>
    <row r="2476" spans="1:22" ht="15" customHeight="1" x14ac:dyDescent="0.25">
      <c r="A2476" s="5" t="s">
        <v>4694</v>
      </c>
      <c r="B2476" s="6" t="s">
        <v>35</v>
      </c>
      <c r="C2476" s="5" t="s">
        <v>3678</v>
      </c>
      <c r="I2476" s="245"/>
      <c r="J2476" s="245"/>
      <c r="K2476" s="245"/>
      <c r="L2476" s="245"/>
      <c r="M2476" s="245"/>
      <c r="N2476" s="245"/>
      <c r="O2476" s="245"/>
      <c r="P2476" s="245"/>
      <c r="Q2476" s="245"/>
      <c r="R2476" s="245"/>
      <c r="S2476" s="245"/>
      <c r="T2476" s="245"/>
      <c r="U2476" s="245"/>
      <c r="V2476" s="245"/>
    </row>
    <row r="2477" spans="1:22" ht="15" customHeight="1" x14ac:dyDescent="0.25">
      <c r="A2477" s="5" t="s">
        <v>4695</v>
      </c>
      <c r="B2477" s="6" t="s">
        <v>35</v>
      </c>
      <c r="C2477" s="5" t="s">
        <v>3680</v>
      </c>
      <c r="I2477" s="245"/>
      <c r="J2477" s="245"/>
      <c r="K2477" s="245"/>
      <c r="L2477" s="245"/>
      <c r="M2477" s="245"/>
      <c r="N2477" s="245"/>
      <c r="O2477" s="245"/>
      <c r="P2477" s="245"/>
      <c r="Q2477" s="245"/>
      <c r="R2477" s="245"/>
      <c r="S2477" s="245"/>
      <c r="T2477" s="245"/>
      <c r="U2477" s="245"/>
      <c r="V2477" s="245"/>
    </row>
    <row r="2478" spans="1:22" ht="45" customHeight="1" x14ac:dyDescent="0.25">
      <c r="A2478" s="1"/>
      <c r="B2478" s="4" t="s">
        <v>68</v>
      </c>
      <c r="C2478" s="8" t="s">
        <v>69</v>
      </c>
      <c r="D2478" s="4" t="s">
        <v>70</v>
      </c>
      <c r="E2478" s="4" t="s">
        <v>71</v>
      </c>
      <c r="F2478" s="228" t="s">
        <v>72</v>
      </c>
      <c r="I2478" s="14" t="s">
        <v>73</v>
      </c>
      <c r="J2478" s="15" t="s">
        <v>28</v>
      </c>
      <c r="K2478" s="14" t="s">
        <v>73</v>
      </c>
      <c r="L2478" s="15" t="s">
        <v>28</v>
      </c>
      <c r="M2478" s="14" t="s">
        <v>73</v>
      </c>
      <c r="N2478" s="172" t="s">
        <v>28</v>
      </c>
      <c r="O2478" s="14" t="s">
        <v>73</v>
      </c>
      <c r="P2478" s="15" t="s">
        <v>28</v>
      </c>
      <c r="Q2478" s="14" t="s">
        <v>73</v>
      </c>
      <c r="R2478" s="15" t="s">
        <v>28</v>
      </c>
      <c r="S2478" s="14" t="s">
        <v>73</v>
      </c>
      <c r="T2478" s="15" t="s">
        <v>28</v>
      </c>
      <c r="U2478" s="14" t="s">
        <v>73</v>
      </c>
      <c r="V2478" s="15" t="s">
        <v>28</v>
      </c>
    </row>
    <row r="2479" spans="1:22" ht="15" customHeight="1" x14ac:dyDescent="0.25">
      <c r="A2479" s="5" t="s">
        <v>4696</v>
      </c>
      <c r="B2479" s="6" t="s">
        <v>4697</v>
      </c>
      <c r="C2479" s="5" t="s">
        <v>3683</v>
      </c>
      <c r="D2479" s="6"/>
      <c r="E2479" s="6" t="s">
        <v>504</v>
      </c>
      <c r="F2479" s="229">
        <v>1</v>
      </c>
      <c r="I2479" s="16">
        <v>0</v>
      </c>
      <c r="J2479" s="13">
        <v>0</v>
      </c>
      <c r="K2479" s="16">
        <v>30000</v>
      </c>
      <c r="L2479" s="13">
        <v>30000</v>
      </c>
      <c r="M2479" s="16">
        <v>30000</v>
      </c>
      <c r="N2479" s="171">
        <v>30000</v>
      </c>
      <c r="O2479" s="16">
        <v>17823</v>
      </c>
      <c r="P2479" s="13">
        <v>17823</v>
      </c>
      <c r="Q2479" s="16">
        <v>29412</v>
      </c>
      <c r="R2479" s="13">
        <v>29412</v>
      </c>
      <c r="S2479" s="16">
        <v>26844.51</v>
      </c>
      <c r="T2479" s="13">
        <v>26844.51</v>
      </c>
      <c r="U2479" s="16">
        <v>0</v>
      </c>
      <c r="V2479" s="13">
        <v>0</v>
      </c>
    </row>
    <row r="2480" spans="1:22" ht="15" customHeight="1" x14ac:dyDescent="0.25">
      <c r="A2480" s="1"/>
      <c r="B2480" s="4" t="s">
        <v>32</v>
      </c>
      <c r="C2480" s="8" t="s">
        <v>33</v>
      </c>
      <c r="I2480" s="245"/>
      <c r="J2480" s="245"/>
      <c r="K2480" s="245"/>
      <c r="L2480" s="245"/>
      <c r="M2480" s="245"/>
      <c r="N2480" s="245"/>
      <c r="O2480" s="245"/>
      <c r="P2480" s="245"/>
      <c r="Q2480" s="245"/>
      <c r="R2480" s="245"/>
      <c r="S2480" s="245"/>
      <c r="T2480" s="245"/>
      <c r="U2480" s="245"/>
      <c r="V2480" s="245"/>
    </row>
    <row r="2481" spans="1:22" ht="15" customHeight="1" x14ac:dyDescent="0.25">
      <c r="A2481" s="5" t="s">
        <v>4698</v>
      </c>
      <c r="B2481" s="6" t="s">
        <v>35</v>
      </c>
      <c r="C2481" s="5" t="s">
        <v>3685</v>
      </c>
      <c r="I2481" s="245"/>
      <c r="J2481" s="245"/>
      <c r="K2481" s="245"/>
      <c r="L2481" s="245"/>
      <c r="M2481" s="245"/>
      <c r="N2481" s="245"/>
      <c r="O2481" s="245"/>
      <c r="P2481" s="245"/>
      <c r="Q2481" s="245"/>
      <c r="R2481" s="245"/>
      <c r="S2481" s="245"/>
      <c r="T2481" s="245"/>
      <c r="U2481" s="245"/>
      <c r="V2481" s="245"/>
    </row>
    <row r="2482" spans="1:22" ht="15" customHeight="1" x14ac:dyDescent="0.25">
      <c r="A2482" s="5" t="s">
        <v>4699</v>
      </c>
      <c r="B2482" s="6" t="s">
        <v>35</v>
      </c>
      <c r="C2482" s="5" t="s">
        <v>4700</v>
      </c>
      <c r="I2482" s="245"/>
      <c r="J2482" s="245"/>
      <c r="K2482" s="245"/>
      <c r="L2482" s="245"/>
      <c r="M2482" s="245"/>
      <c r="N2482" s="245"/>
      <c r="O2482" s="245"/>
      <c r="P2482" s="245"/>
      <c r="Q2482" s="245"/>
      <c r="R2482" s="245"/>
      <c r="S2482" s="245"/>
      <c r="T2482" s="245"/>
      <c r="U2482" s="245"/>
      <c r="V2482" s="245"/>
    </row>
    <row r="2483" spans="1:22" ht="45" customHeight="1" x14ac:dyDescent="0.25">
      <c r="A2483" s="1"/>
      <c r="B2483" s="4" t="s">
        <v>68</v>
      </c>
      <c r="C2483" s="8" t="s">
        <v>69</v>
      </c>
      <c r="D2483" s="4" t="s">
        <v>70</v>
      </c>
      <c r="E2483" s="4" t="s">
        <v>71</v>
      </c>
      <c r="F2483" s="228" t="s">
        <v>72</v>
      </c>
      <c r="I2483" s="14" t="s">
        <v>73</v>
      </c>
      <c r="J2483" s="15" t="s">
        <v>28</v>
      </c>
      <c r="K2483" s="14" t="s">
        <v>73</v>
      </c>
      <c r="L2483" s="15" t="s">
        <v>28</v>
      </c>
      <c r="M2483" s="14" t="s">
        <v>73</v>
      </c>
      <c r="N2483" s="172" t="s">
        <v>28</v>
      </c>
      <c r="O2483" s="14" t="s">
        <v>73</v>
      </c>
      <c r="P2483" s="15" t="s">
        <v>28</v>
      </c>
      <c r="Q2483" s="14" t="s">
        <v>73</v>
      </c>
      <c r="R2483" s="15" t="s">
        <v>28</v>
      </c>
      <c r="S2483" s="14" t="s">
        <v>73</v>
      </c>
      <c r="T2483" s="15" t="s">
        <v>28</v>
      </c>
      <c r="U2483" s="14" t="s">
        <v>73</v>
      </c>
      <c r="V2483" s="15" t="s">
        <v>28</v>
      </c>
    </row>
    <row r="2484" spans="1:22" ht="15" customHeight="1" x14ac:dyDescent="0.25">
      <c r="A2484" s="5" t="s">
        <v>4701</v>
      </c>
      <c r="B2484" s="6" t="s">
        <v>4702</v>
      </c>
      <c r="C2484" s="5" t="s">
        <v>4703</v>
      </c>
      <c r="D2484" s="6"/>
      <c r="E2484" s="6" t="s">
        <v>504</v>
      </c>
      <c r="F2484" s="229">
        <v>1</v>
      </c>
      <c r="I2484" s="16">
        <v>0</v>
      </c>
      <c r="J2484" s="13">
        <v>0</v>
      </c>
      <c r="K2484" s="16">
        <v>7100</v>
      </c>
      <c r="L2484" s="13">
        <v>7100</v>
      </c>
      <c r="M2484" s="16">
        <v>7100</v>
      </c>
      <c r="N2484" s="171">
        <v>7100</v>
      </c>
      <c r="O2484" s="16">
        <v>10708</v>
      </c>
      <c r="P2484" s="13">
        <v>10708</v>
      </c>
      <c r="Q2484" s="16">
        <v>7059</v>
      </c>
      <c r="R2484" s="13">
        <v>7059</v>
      </c>
      <c r="S2484" s="16">
        <v>12623.81</v>
      </c>
      <c r="T2484" s="13">
        <v>12623.81</v>
      </c>
      <c r="U2484" s="16">
        <v>0</v>
      </c>
      <c r="V2484" s="13">
        <v>0</v>
      </c>
    </row>
    <row r="2485" spans="1:22" ht="15" customHeight="1" x14ac:dyDescent="0.25">
      <c r="A2485" s="1"/>
      <c r="B2485" s="4" t="s">
        <v>32</v>
      </c>
      <c r="C2485" s="8" t="s">
        <v>33</v>
      </c>
      <c r="I2485" s="245"/>
      <c r="J2485" s="245"/>
      <c r="K2485" s="245"/>
      <c r="L2485" s="245"/>
      <c r="M2485" s="245"/>
      <c r="N2485" s="245"/>
      <c r="O2485" s="245"/>
      <c r="P2485" s="245"/>
      <c r="Q2485" s="245"/>
      <c r="R2485" s="245"/>
      <c r="S2485" s="245"/>
      <c r="T2485" s="245"/>
      <c r="U2485" s="245"/>
      <c r="V2485" s="245"/>
    </row>
    <row r="2486" spans="1:22" ht="15" customHeight="1" x14ac:dyDescent="0.25">
      <c r="A2486" s="5" t="s">
        <v>4704</v>
      </c>
      <c r="B2486" s="6" t="s">
        <v>35</v>
      </c>
      <c r="C2486" s="5" t="s">
        <v>3692</v>
      </c>
      <c r="I2486" s="245"/>
      <c r="J2486" s="245"/>
      <c r="K2486" s="245"/>
      <c r="L2486" s="245"/>
      <c r="M2486" s="245"/>
      <c r="N2486" s="245"/>
      <c r="O2486" s="245"/>
      <c r="P2486" s="245"/>
      <c r="Q2486" s="245"/>
      <c r="R2486" s="245"/>
      <c r="S2486" s="245"/>
      <c r="T2486" s="245"/>
      <c r="U2486" s="245"/>
      <c r="V2486" s="245"/>
    </row>
    <row r="2487" spans="1:22" ht="15" customHeight="1" x14ac:dyDescent="0.25">
      <c r="A2487" s="5" t="s">
        <v>4705</v>
      </c>
      <c r="B2487" s="6" t="s">
        <v>35</v>
      </c>
      <c r="C2487" s="5" t="s">
        <v>3694</v>
      </c>
      <c r="I2487" s="245"/>
      <c r="J2487" s="245"/>
      <c r="K2487" s="245"/>
      <c r="L2487" s="245"/>
      <c r="M2487" s="245"/>
      <c r="N2487" s="245"/>
      <c r="O2487" s="245"/>
      <c r="P2487" s="245"/>
      <c r="Q2487" s="245"/>
      <c r="R2487" s="245"/>
      <c r="S2487" s="245"/>
      <c r="T2487" s="245"/>
      <c r="U2487" s="245"/>
      <c r="V2487" s="245"/>
    </row>
    <row r="2488" spans="1:22" ht="45" customHeight="1" x14ac:dyDescent="0.25">
      <c r="A2488" s="1"/>
      <c r="B2488" s="4" t="s">
        <v>68</v>
      </c>
      <c r="C2488" s="8" t="s">
        <v>69</v>
      </c>
      <c r="D2488" s="4" t="s">
        <v>70</v>
      </c>
      <c r="E2488" s="4" t="s">
        <v>71</v>
      </c>
      <c r="F2488" s="228" t="s">
        <v>72</v>
      </c>
      <c r="I2488" s="14" t="s">
        <v>73</v>
      </c>
      <c r="J2488" s="15" t="s">
        <v>28</v>
      </c>
      <c r="K2488" s="14" t="s">
        <v>73</v>
      </c>
      <c r="L2488" s="15" t="s">
        <v>28</v>
      </c>
      <c r="M2488" s="14" t="s">
        <v>73</v>
      </c>
      <c r="N2488" s="172" t="s">
        <v>28</v>
      </c>
      <c r="O2488" s="14" t="s">
        <v>73</v>
      </c>
      <c r="P2488" s="15" t="s">
        <v>28</v>
      </c>
      <c r="Q2488" s="14" t="s">
        <v>73</v>
      </c>
      <c r="R2488" s="15" t="s">
        <v>28</v>
      </c>
      <c r="S2488" s="14" t="s">
        <v>73</v>
      </c>
      <c r="T2488" s="15" t="s">
        <v>28</v>
      </c>
      <c r="U2488" s="14" t="s">
        <v>73</v>
      </c>
      <c r="V2488" s="15" t="s">
        <v>28</v>
      </c>
    </row>
    <row r="2489" spans="1:22" ht="15" customHeight="1" x14ac:dyDescent="0.25">
      <c r="A2489" s="5" t="s">
        <v>4706</v>
      </c>
      <c r="B2489" s="6" t="s">
        <v>4707</v>
      </c>
      <c r="C2489" s="5" t="s">
        <v>4708</v>
      </c>
      <c r="D2489" s="6"/>
      <c r="E2489" s="6" t="s">
        <v>504</v>
      </c>
      <c r="F2489" s="229">
        <v>1</v>
      </c>
      <c r="I2489" s="16">
        <v>0</v>
      </c>
      <c r="J2489" s="13">
        <v>0</v>
      </c>
      <c r="K2489" s="16">
        <v>330</v>
      </c>
      <c r="L2489" s="13">
        <v>330</v>
      </c>
      <c r="M2489" s="16">
        <v>330</v>
      </c>
      <c r="N2489" s="171">
        <v>330</v>
      </c>
      <c r="O2489" s="16">
        <v>1045</v>
      </c>
      <c r="P2489" s="13">
        <v>1045</v>
      </c>
      <c r="Q2489" s="16">
        <v>235</v>
      </c>
      <c r="R2489" s="13">
        <v>235</v>
      </c>
      <c r="S2489" s="16">
        <v>478.25</v>
      </c>
      <c r="T2489" s="13">
        <v>478.25</v>
      </c>
      <c r="U2489" s="16">
        <v>0</v>
      </c>
      <c r="V2489" s="13">
        <v>0</v>
      </c>
    </row>
    <row r="2490" spans="1:22" ht="15" customHeight="1" x14ac:dyDescent="0.25">
      <c r="A2490" s="5" t="s">
        <v>4709</v>
      </c>
      <c r="B2490" s="6" t="s">
        <v>4710</v>
      </c>
      <c r="C2490" s="5" t="s">
        <v>3697</v>
      </c>
      <c r="D2490" s="6"/>
      <c r="E2490" s="6" t="s">
        <v>504</v>
      </c>
      <c r="F2490" s="229">
        <v>20</v>
      </c>
      <c r="I2490" s="16">
        <v>0</v>
      </c>
      <c r="J2490" s="13">
        <v>0</v>
      </c>
      <c r="K2490" s="16">
        <v>335</v>
      </c>
      <c r="L2490" s="13">
        <v>6700</v>
      </c>
      <c r="M2490" s="16">
        <v>335</v>
      </c>
      <c r="N2490" s="171">
        <v>6700</v>
      </c>
      <c r="O2490" s="16">
        <v>1045</v>
      </c>
      <c r="P2490" s="13">
        <v>20900</v>
      </c>
      <c r="Q2490" s="16">
        <v>235</v>
      </c>
      <c r="R2490" s="13">
        <v>4700</v>
      </c>
      <c r="S2490" s="16">
        <v>481.55</v>
      </c>
      <c r="T2490" s="13">
        <v>9631</v>
      </c>
      <c r="U2490" s="16">
        <v>0</v>
      </c>
      <c r="V2490" s="13">
        <v>0</v>
      </c>
    </row>
    <row r="2491" spans="1:22" ht="15" customHeight="1" x14ac:dyDescent="0.25">
      <c r="A2491" s="5" t="s">
        <v>4711</v>
      </c>
      <c r="B2491" s="6" t="s">
        <v>4712</v>
      </c>
      <c r="C2491" s="5" t="s">
        <v>3703</v>
      </c>
      <c r="D2491" s="6"/>
      <c r="E2491" s="6" t="s">
        <v>504</v>
      </c>
      <c r="F2491" s="229">
        <v>1</v>
      </c>
      <c r="I2491" s="16">
        <v>0</v>
      </c>
      <c r="J2491" s="13">
        <v>0</v>
      </c>
      <c r="K2491" s="16">
        <v>370</v>
      </c>
      <c r="L2491" s="13">
        <v>370</v>
      </c>
      <c r="M2491" s="16">
        <v>370</v>
      </c>
      <c r="N2491" s="171">
        <v>370</v>
      </c>
      <c r="O2491" s="16">
        <v>1046</v>
      </c>
      <c r="P2491" s="13">
        <v>1046</v>
      </c>
      <c r="Q2491" s="16">
        <v>304</v>
      </c>
      <c r="R2491" s="13">
        <v>304</v>
      </c>
      <c r="S2491" s="16">
        <v>532.92999999999995</v>
      </c>
      <c r="T2491" s="13">
        <v>532.92999999999995</v>
      </c>
      <c r="U2491" s="16">
        <v>0</v>
      </c>
      <c r="V2491" s="13">
        <v>0</v>
      </c>
    </row>
    <row r="2492" spans="1:22" ht="15" customHeight="1" x14ac:dyDescent="0.25">
      <c r="A2492" s="5" t="s">
        <v>4713</v>
      </c>
      <c r="B2492" s="6" t="s">
        <v>4714</v>
      </c>
      <c r="C2492" s="5" t="s">
        <v>4715</v>
      </c>
      <c r="D2492" s="6"/>
      <c r="E2492" s="6" t="s">
        <v>504</v>
      </c>
      <c r="F2492" s="229">
        <v>1</v>
      </c>
      <c r="I2492" s="16">
        <v>0</v>
      </c>
      <c r="J2492" s="13">
        <v>0</v>
      </c>
      <c r="K2492" s="16">
        <v>400</v>
      </c>
      <c r="L2492" s="13">
        <v>400</v>
      </c>
      <c r="M2492" s="16">
        <v>400</v>
      </c>
      <c r="N2492" s="171">
        <v>400</v>
      </c>
      <c r="O2492" s="16">
        <v>1490</v>
      </c>
      <c r="P2492" s="13">
        <v>1490</v>
      </c>
      <c r="Q2492" s="16">
        <v>515</v>
      </c>
      <c r="R2492" s="13">
        <v>515</v>
      </c>
      <c r="S2492" s="16">
        <v>563.32000000000005</v>
      </c>
      <c r="T2492" s="13">
        <v>563.32000000000005</v>
      </c>
      <c r="U2492" s="16">
        <v>0</v>
      </c>
      <c r="V2492" s="13">
        <v>0</v>
      </c>
    </row>
    <row r="2493" spans="1:22" ht="15" customHeight="1" x14ac:dyDescent="0.25">
      <c r="A2493" s="5" t="s">
        <v>4716</v>
      </c>
      <c r="B2493" s="6" t="s">
        <v>4717</v>
      </c>
      <c r="C2493" s="5" t="s">
        <v>3712</v>
      </c>
      <c r="D2493" s="6"/>
      <c r="E2493" s="6" t="s">
        <v>504</v>
      </c>
      <c r="F2493" s="229">
        <v>1</v>
      </c>
      <c r="I2493" s="16">
        <v>0</v>
      </c>
      <c r="J2493" s="13">
        <v>0</v>
      </c>
      <c r="K2493" s="16">
        <v>410</v>
      </c>
      <c r="L2493" s="13">
        <v>410</v>
      </c>
      <c r="M2493" s="16">
        <v>410</v>
      </c>
      <c r="N2493" s="171">
        <v>410</v>
      </c>
      <c r="O2493" s="16">
        <v>1490</v>
      </c>
      <c r="P2493" s="13">
        <v>1490</v>
      </c>
      <c r="Q2493" s="16">
        <v>539</v>
      </c>
      <c r="R2493" s="13">
        <v>539</v>
      </c>
      <c r="S2493" s="16">
        <v>573.23</v>
      </c>
      <c r="T2493" s="13">
        <v>573.23</v>
      </c>
      <c r="U2493" s="16">
        <v>0</v>
      </c>
      <c r="V2493" s="13">
        <v>0</v>
      </c>
    </row>
    <row r="2494" spans="1:22" ht="15" customHeight="1" x14ac:dyDescent="0.25">
      <c r="A2494" s="5" t="s">
        <v>4718</v>
      </c>
      <c r="B2494" s="6" t="s">
        <v>4719</v>
      </c>
      <c r="C2494" s="5" t="s">
        <v>4720</v>
      </c>
      <c r="D2494" s="6"/>
      <c r="E2494" s="6" t="s">
        <v>504</v>
      </c>
      <c r="F2494" s="229">
        <v>1</v>
      </c>
      <c r="I2494" s="16">
        <v>0</v>
      </c>
      <c r="J2494" s="13">
        <v>0</v>
      </c>
      <c r="K2494" s="16">
        <v>560</v>
      </c>
      <c r="L2494" s="13">
        <v>560</v>
      </c>
      <c r="M2494" s="16">
        <v>560</v>
      </c>
      <c r="N2494" s="171">
        <v>560</v>
      </c>
      <c r="O2494" s="16">
        <v>1902</v>
      </c>
      <c r="P2494" s="13">
        <v>1902</v>
      </c>
      <c r="Q2494" s="16">
        <v>953</v>
      </c>
      <c r="R2494" s="13">
        <v>953</v>
      </c>
      <c r="S2494" s="16">
        <v>687.22</v>
      </c>
      <c r="T2494" s="13">
        <v>687.22</v>
      </c>
      <c r="U2494" s="16">
        <v>0</v>
      </c>
      <c r="V2494" s="13">
        <v>0</v>
      </c>
    </row>
    <row r="2495" spans="1:22" ht="15" customHeight="1" x14ac:dyDescent="0.25">
      <c r="A2495" s="5" t="s">
        <v>4721</v>
      </c>
      <c r="B2495" s="6" t="s">
        <v>4722</v>
      </c>
      <c r="C2495" s="5" t="s">
        <v>4723</v>
      </c>
      <c r="D2495" s="6"/>
      <c r="E2495" s="6" t="s">
        <v>504</v>
      </c>
      <c r="F2495" s="229">
        <v>1</v>
      </c>
      <c r="I2495" s="16">
        <v>0</v>
      </c>
      <c r="J2495" s="13">
        <v>0</v>
      </c>
      <c r="K2495" s="16">
        <v>965</v>
      </c>
      <c r="L2495" s="13">
        <v>965</v>
      </c>
      <c r="M2495" s="16">
        <v>965</v>
      </c>
      <c r="N2495" s="171">
        <v>965</v>
      </c>
      <c r="O2495" s="16">
        <v>1976</v>
      </c>
      <c r="P2495" s="13">
        <v>1976</v>
      </c>
      <c r="Q2495" s="16">
        <v>1388</v>
      </c>
      <c r="R2495" s="13">
        <v>1388</v>
      </c>
      <c r="S2495" s="16">
        <v>828.46</v>
      </c>
      <c r="T2495" s="13">
        <v>828.46</v>
      </c>
      <c r="U2495" s="16">
        <v>0</v>
      </c>
      <c r="V2495" s="13">
        <v>0</v>
      </c>
    </row>
    <row r="2496" spans="1:22" ht="15" customHeight="1" x14ac:dyDescent="0.25">
      <c r="A2496" s="5" t="s">
        <v>4724</v>
      </c>
      <c r="B2496" s="6" t="s">
        <v>4725</v>
      </c>
      <c r="C2496" s="5" t="s">
        <v>4726</v>
      </c>
      <c r="D2496" s="6"/>
      <c r="E2496" s="6" t="s">
        <v>504</v>
      </c>
      <c r="F2496" s="229">
        <v>1</v>
      </c>
      <c r="I2496" s="16">
        <v>0</v>
      </c>
      <c r="J2496" s="13">
        <v>0</v>
      </c>
      <c r="K2496" s="16">
        <v>1500</v>
      </c>
      <c r="L2496" s="13">
        <v>1500</v>
      </c>
      <c r="M2496" s="16">
        <v>1500</v>
      </c>
      <c r="N2496" s="171">
        <v>1500</v>
      </c>
      <c r="O2496" s="16">
        <v>2010</v>
      </c>
      <c r="P2496" s="13">
        <v>2010</v>
      </c>
      <c r="Q2496" s="16">
        <v>1682</v>
      </c>
      <c r="R2496" s="13">
        <v>1682</v>
      </c>
      <c r="S2496" s="16">
        <v>1283.58</v>
      </c>
      <c r="T2496" s="13">
        <v>1283.58</v>
      </c>
      <c r="U2496" s="16">
        <v>0</v>
      </c>
      <c r="V2496" s="13">
        <v>0</v>
      </c>
    </row>
    <row r="2497" spans="1:22" ht="15" customHeight="1" x14ac:dyDescent="0.25">
      <c r="A2497" s="1"/>
      <c r="B2497" s="4" t="s">
        <v>32</v>
      </c>
      <c r="C2497" s="8" t="s">
        <v>33</v>
      </c>
      <c r="I2497" s="245"/>
      <c r="J2497" s="245"/>
      <c r="K2497" s="245"/>
      <c r="L2497" s="245"/>
      <c r="M2497" s="245"/>
      <c r="N2497" s="245"/>
      <c r="O2497" s="245"/>
      <c r="P2497" s="245"/>
      <c r="Q2497" s="245"/>
      <c r="R2497" s="245"/>
      <c r="S2497" s="245"/>
      <c r="T2497" s="245"/>
      <c r="U2497" s="245"/>
      <c r="V2497" s="245"/>
    </row>
    <row r="2498" spans="1:22" ht="15" customHeight="1" x14ac:dyDescent="0.25">
      <c r="A2498" s="5" t="s">
        <v>4727</v>
      </c>
      <c r="B2498" s="6" t="s">
        <v>35</v>
      </c>
      <c r="C2498" s="5" t="s">
        <v>3720</v>
      </c>
      <c r="I2498" s="245"/>
      <c r="J2498" s="245"/>
      <c r="K2498" s="245"/>
      <c r="L2498" s="245"/>
      <c r="M2498" s="245"/>
      <c r="N2498" s="245"/>
      <c r="O2498" s="245"/>
      <c r="P2498" s="245"/>
      <c r="Q2498" s="245"/>
      <c r="R2498" s="245"/>
      <c r="S2498" s="245"/>
      <c r="T2498" s="245"/>
      <c r="U2498" s="245"/>
      <c r="V2498" s="245"/>
    </row>
    <row r="2499" spans="1:22" ht="15" customHeight="1" x14ac:dyDescent="0.25">
      <c r="A2499" s="5" t="s">
        <v>4728</v>
      </c>
      <c r="B2499" s="6" t="s">
        <v>35</v>
      </c>
      <c r="C2499" s="5" t="s">
        <v>4729</v>
      </c>
      <c r="I2499" s="245"/>
      <c r="J2499" s="245"/>
      <c r="K2499" s="245"/>
      <c r="L2499" s="245"/>
      <c r="M2499" s="245"/>
      <c r="N2499" s="245"/>
      <c r="O2499" s="245"/>
      <c r="P2499" s="245"/>
      <c r="Q2499" s="245"/>
      <c r="R2499" s="245"/>
      <c r="S2499" s="245"/>
      <c r="T2499" s="245"/>
      <c r="U2499" s="245"/>
      <c r="V2499" s="245"/>
    </row>
    <row r="2500" spans="1:22" ht="45" customHeight="1" x14ac:dyDescent="0.25">
      <c r="A2500" s="1"/>
      <c r="B2500" s="4" t="s">
        <v>68</v>
      </c>
      <c r="C2500" s="8" t="s">
        <v>69</v>
      </c>
      <c r="D2500" s="4" t="s">
        <v>70</v>
      </c>
      <c r="E2500" s="4" t="s">
        <v>71</v>
      </c>
      <c r="F2500" s="228" t="s">
        <v>72</v>
      </c>
      <c r="I2500" s="14" t="s">
        <v>73</v>
      </c>
      <c r="J2500" s="15" t="s">
        <v>28</v>
      </c>
      <c r="K2500" s="14" t="s">
        <v>73</v>
      </c>
      <c r="L2500" s="15" t="s">
        <v>28</v>
      </c>
      <c r="M2500" s="14" t="s">
        <v>73</v>
      </c>
      <c r="N2500" s="172" t="s">
        <v>28</v>
      </c>
      <c r="O2500" s="14" t="s">
        <v>73</v>
      </c>
      <c r="P2500" s="15" t="s">
        <v>28</v>
      </c>
      <c r="Q2500" s="14" t="s">
        <v>73</v>
      </c>
      <c r="R2500" s="15" t="s">
        <v>28</v>
      </c>
      <c r="S2500" s="14" t="s">
        <v>73</v>
      </c>
      <c r="T2500" s="15" t="s">
        <v>28</v>
      </c>
      <c r="U2500" s="14" t="s">
        <v>73</v>
      </c>
      <c r="V2500" s="15" t="s">
        <v>28</v>
      </c>
    </row>
    <row r="2501" spans="1:22" ht="15" customHeight="1" x14ac:dyDescent="0.25">
      <c r="A2501" s="5" t="s">
        <v>4730</v>
      </c>
      <c r="B2501" s="6" t="s">
        <v>4731</v>
      </c>
      <c r="C2501" s="5" t="s">
        <v>4732</v>
      </c>
      <c r="D2501" s="6"/>
      <c r="E2501" s="6" t="s">
        <v>527</v>
      </c>
      <c r="F2501" s="229">
        <v>10</v>
      </c>
      <c r="I2501" s="16">
        <v>0</v>
      </c>
      <c r="J2501" s="13">
        <v>0</v>
      </c>
      <c r="K2501" s="16">
        <v>35</v>
      </c>
      <c r="L2501" s="13">
        <v>350</v>
      </c>
      <c r="M2501" s="16">
        <v>35</v>
      </c>
      <c r="N2501" s="171">
        <v>350</v>
      </c>
      <c r="O2501" s="16">
        <v>28</v>
      </c>
      <c r="P2501" s="13">
        <v>280</v>
      </c>
      <c r="Q2501" s="16">
        <v>35</v>
      </c>
      <c r="R2501" s="13">
        <v>350</v>
      </c>
      <c r="S2501" s="16">
        <v>52.41</v>
      </c>
      <c r="T2501" s="13">
        <v>524.1</v>
      </c>
      <c r="U2501" s="16">
        <v>0</v>
      </c>
      <c r="V2501" s="13">
        <v>0</v>
      </c>
    </row>
    <row r="2502" spans="1:22" ht="15" customHeight="1" x14ac:dyDescent="0.25">
      <c r="A2502" s="5" t="s">
        <v>4733</v>
      </c>
      <c r="B2502" s="6" t="s">
        <v>4734</v>
      </c>
      <c r="C2502" s="5" t="s">
        <v>4735</v>
      </c>
      <c r="D2502" s="6"/>
      <c r="E2502" s="6" t="s">
        <v>527</v>
      </c>
      <c r="F2502" s="229">
        <v>10</v>
      </c>
      <c r="I2502" s="16">
        <v>0</v>
      </c>
      <c r="J2502" s="13">
        <v>0</v>
      </c>
      <c r="K2502" s="16">
        <v>60</v>
      </c>
      <c r="L2502" s="13">
        <v>600</v>
      </c>
      <c r="M2502" s="16">
        <v>60</v>
      </c>
      <c r="N2502" s="171">
        <v>600</v>
      </c>
      <c r="O2502" s="16">
        <v>43</v>
      </c>
      <c r="P2502" s="13">
        <v>430</v>
      </c>
      <c r="Q2502" s="16">
        <v>53</v>
      </c>
      <c r="R2502" s="13">
        <v>530</v>
      </c>
      <c r="S2502" s="16">
        <v>96.31</v>
      </c>
      <c r="T2502" s="13">
        <v>963.1</v>
      </c>
      <c r="U2502" s="16">
        <v>0</v>
      </c>
      <c r="V2502" s="13">
        <v>0</v>
      </c>
    </row>
    <row r="2503" spans="1:22" ht="15" customHeight="1" x14ac:dyDescent="0.25">
      <c r="A2503" s="5" t="s">
        <v>4736</v>
      </c>
      <c r="B2503" s="6" t="s">
        <v>4737</v>
      </c>
      <c r="C2503" s="5" t="s">
        <v>4738</v>
      </c>
      <c r="D2503" s="6"/>
      <c r="E2503" s="6" t="s">
        <v>527</v>
      </c>
      <c r="F2503" s="229">
        <v>10</v>
      </c>
      <c r="I2503" s="16">
        <v>0</v>
      </c>
      <c r="J2503" s="13">
        <v>0</v>
      </c>
      <c r="K2503" s="16">
        <v>140</v>
      </c>
      <c r="L2503" s="13">
        <v>1400</v>
      </c>
      <c r="M2503" s="16">
        <v>140</v>
      </c>
      <c r="N2503" s="171">
        <v>1400</v>
      </c>
      <c r="O2503" s="16">
        <v>91</v>
      </c>
      <c r="P2503" s="13">
        <v>910</v>
      </c>
      <c r="Q2503" s="16">
        <v>116</v>
      </c>
      <c r="R2503" s="13">
        <v>1160</v>
      </c>
      <c r="S2503" s="16">
        <v>222.71</v>
      </c>
      <c r="T2503" s="13">
        <v>2227.1</v>
      </c>
      <c r="U2503" s="16">
        <v>0</v>
      </c>
      <c r="V2503" s="13">
        <v>0</v>
      </c>
    </row>
    <row r="2504" spans="1:22" ht="15" customHeight="1" x14ac:dyDescent="0.25">
      <c r="A2504" s="5" t="s">
        <v>4739</v>
      </c>
      <c r="B2504" s="6" t="s">
        <v>4740</v>
      </c>
      <c r="C2504" s="5" t="s">
        <v>4741</v>
      </c>
      <c r="D2504" s="6"/>
      <c r="E2504" s="6" t="s">
        <v>527</v>
      </c>
      <c r="F2504" s="229">
        <v>20</v>
      </c>
      <c r="I2504" s="16">
        <v>0</v>
      </c>
      <c r="J2504" s="13">
        <v>0</v>
      </c>
      <c r="K2504" s="16">
        <v>35</v>
      </c>
      <c r="L2504" s="13">
        <v>700</v>
      </c>
      <c r="M2504" s="16">
        <v>35</v>
      </c>
      <c r="N2504" s="171">
        <v>700</v>
      </c>
      <c r="O2504" s="16">
        <v>23</v>
      </c>
      <c r="P2504" s="13">
        <v>460</v>
      </c>
      <c r="Q2504" s="16">
        <v>35</v>
      </c>
      <c r="R2504" s="13">
        <v>700</v>
      </c>
      <c r="S2504" s="16">
        <v>52.4</v>
      </c>
      <c r="T2504" s="13">
        <v>1048</v>
      </c>
      <c r="U2504" s="16">
        <v>0</v>
      </c>
      <c r="V2504" s="13">
        <v>0</v>
      </c>
    </row>
    <row r="2505" spans="1:22" ht="15" customHeight="1" x14ac:dyDescent="0.25">
      <c r="A2505" s="5" t="s">
        <v>4742</v>
      </c>
      <c r="B2505" s="6" t="s">
        <v>4743</v>
      </c>
      <c r="C2505" s="5" t="s">
        <v>4744</v>
      </c>
      <c r="D2505" s="6"/>
      <c r="E2505" s="6" t="s">
        <v>527</v>
      </c>
      <c r="F2505" s="229">
        <v>20</v>
      </c>
      <c r="I2505" s="16">
        <v>0</v>
      </c>
      <c r="J2505" s="13">
        <v>0</v>
      </c>
      <c r="K2505" s="16">
        <v>35</v>
      </c>
      <c r="L2505" s="13">
        <v>700</v>
      </c>
      <c r="M2505" s="16">
        <v>35</v>
      </c>
      <c r="N2505" s="171">
        <v>700</v>
      </c>
      <c r="O2505" s="16">
        <v>23</v>
      </c>
      <c r="P2505" s="13">
        <v>460</v>
      </c>
      <c r="Q2505" s="16">
        <v>35</v>
      </c>
      <c r="R2505" s="13">
        <v>700</v>
      </c>
      <c r="S2505" s="16">
        <v>52.4</v>
      </c>
      <c r="T2505" s="13">
        <v>1048</v>
      </c>
      <c r="U2505" s="16">
        <v>0</v>
      </c>
      <c r="V2505" s="13">
        <v>0</v>
      </c>
    </row>
    <row r="2506" spans="1:22" ht="15" customHeight="1" x14ac:dyDescent="0.25">
      <c r="A2506" s="5" t="s">
        <v>4745</v>
      </c>
      <c r="B2506" s="6" t="s">
        <v>4746</v>
      </c>
      <c r="C2506" s="5" t="s">
        <v>4747</v>
      </c>
      <c r="D2506" s="6"/>
      <c r="E2506" s="6" t="s">
        <v>527</v>
      </c>
      <c r="F2506" s="229">
        <v>10</v>
      </c>
      <c r="I2506" s="16">
        <v>0</v>
      </c>
      <c r="J2506" s="13">
        <v>0</v>
      </c>
      <c r="K2506" s="16">
        <v>74</v>
      </c>
      <c r="L2506" s="13">
        <v>740</v>
      </c>
      <c r="M2506" s="16">
        <v>74</v>
      </c>
      <c r="N2506" s="171">
        <v>740</v>
      </c>
      <c r="O2506" s="16">
        <v>57</v>
      </c>
      <c r="P2506" s="13">
        <v>570</v>
      </c>
      <c r="Q2506" s="16">
        <v>64</v>
      </c>
      <c r="R2506" s="13">
        <v>640</v>
      </c>
      <c r="S2506" s="16">
        <v>96.31</v>
      </c>
      <c r="T2506" s="13">
        <v>963.1</v>
      </c>
      <c r="U2506" s="16">
        <v>0</v>
      </c>
      <c r="V2506" s="13">
        <v>0</v>
      </c>
    </row>
    <row r="2507" spans="1:22" ht="15" customHeight="1" x14ac:dyDescent="0.25">
      <c r="A2507" s="5" t="s">
        <v>4748</v>
      </c>
      <c r="B2507" s="6" t="s">
        <v>4749</v>
      </c>
      <c r="C2507" s="5" t="s">
        <v>3760</v>
      </c>
      <c r="D2507" s="6"/>
      <c r="E2507" s="6" t="s">
        <v>527</v>
      </c>
      <c r="F2507" s="229">
        <v>10</v>
      </c>
      <c r="I2507" s="16">
        <v>0</v>
      </c>
      <c r="J2507" s="13">
        <v>0</v>
      </c>
      <c r="K2507" s="16">
        <v>47</v>
      </c>
      <c r="L2507" s="13">
        <v>470</v>
      </c>
      <c r="M2507" s="16">
        <v>47</v>
      </c>
      <c r="N2507" s="171">
        <v>470</v>
      </c>
      <c r="O2507" s="16">
        <v>36</v>
      </c>
      <c r="P2507" s="13">
        <v>360</v>
      </c>
      <c r="Q2507" s="16">
        <v>45</v>
      </c>
      <c r="R2507" s="13">
        <v>450</v>
      </c>
      <c r="S2507" s="16">
        <v>69.81</v>
      </c>
      <c r="T2507" s="13">
        <v>698.1</v>
      </c>
      <c r="U2507" s="16">
        <v>0</v>
      </c>
      <c r="V2507" s="13">
        <v>0</v>
      </c>
    </row>
    <row r="2508" spans="1:22" ht="15" customHeight="1" x14ac:dyDescent="0.25">
      <c r="A2508" s="1"/>
      <c r="B2508" s="4" t="s">
        <v>32</v>
      </c>
      <c r="C2508" s="8" t="s">
        <v>33</v>
      </c>
      <c r="I2508" s="245"/>
      <c r="J2508" s="245"/>
      <c r="K2508" s="245"/>
      <c r="L2508" s="245"/>
      <c r="M2508" s="245"/>
      <c r="N2508" s="245"/>
      <c r="O2508" s="245"/>
      <c r="P2508" s="245"/>
      <c r="Q2508" s="245"/>
      <c r="R2508" s="245"/>
      <c r="S2508" s="245"/>
      <c r="T2508" s="245"/>
      <c r="U2508" s="245"/>
      <c r="V2508" s="245"/>
    </row>
    <row r="2509" spans="1:22" ht="15" customHeight="1" x14ac:dyDescent="0.25">
      <c r="A2509" s="5" t="s">
        <v>4750</v>
      </c>
      <c r="B2509" s="6" t="s">
        <v>35</v>
      </c>
      <c r="C2509" s="5" t="s">
        <v>3762</v>
      </c>
      <c r="I2509" s="245"/>
      <c r="J2509" s="245"/>
      <c r="K2509" s="245"/>
      <c r="L2509" s="245"/>
      <c r="M2509" s="245"/>
      <c r="N2509" s="245"/>
      <c r="O2509" s="245"/>
      <c r="P2509" s="245"/>
      <c r="Q2509" s="245"/>
      <c r="R2509" s="245"/>
      <c r="S2509" s="245"/>
      <c r="T2509" s="245"/>
      <c r="U2509" s="245"/>
      <c r="V2509" s="245"/>
    </row>
    <row r="2510" spans="1:22" ht="15" customHeight="1" x14ac:dyDescent="0.25">
      <c r="A2510" s="5" t="s">
        <v>4751</v>
      </c>
      <c r="B2510" s="6" t="s">
        <v>35</v>
      </c>
      <c r="C2510" s="5" t="s">
        <v>3764</v>
      </c>
      <c r="I2510" s="245"/>
      <c r="J2510" s="245"/>
      <c r="K2510" s="245"/>
      <c r="L2510" s="245"/>
      <c r="M2510" s="245"/>
      <c r="N2510" s="245"/>
      <c r="O2510" s="245"/>
      <c r="P2510" s="245"/>
      <c r="Q2510" s="245"/>
      <c r="R2510" s="245"/>
      <c r="S2510" s="245"/>
      <c r="T2510" s="245"/>
      <c r="U2510" s="245"/>
      <c r="V2510" s="245"/>
    </row>
    <row r="2511" spans="1:22" ht="45" customHeight="1" x14ac:dyDescent="0.25">
      <c r="A2511" s="1"/>
      <c r="B2511" s="4" t="s">
        <v>68</v>
      </c>
      <c r="C2511" s="8" t="s">
        <v>69</v>
      </c>
      <c r="D2511" s="4" t="s">
        <v>70</v>
      </c>
      <c r="E2511" s="4" t="s">
        <v>71</v>
      </c>
      <c r="F2511" s="228" t="s">
        <v>72</v>
      </c>
      <c r="I2511" s="14" t="s">
        <v>73</v>
      </c>
      <c r="J2511" s="15" t="s">
        <v>28</v>
      </c>
      <c r="K2511" s="14" t="s">
        <v>73</v>
      </c>
      <c r="L2511" s="15" t="s">
        <v>28</v>
      </c>
      <c r="M2511" s="14" t="s">
        <v>73</v>
      </c>
      <c r="N2511" s="172" t="s">
        <v>28</v>
      </c>
      <c r="O2511" s="14" t="s">
        <v>73</v>
      </c>
      <c r="P2511" s="15" t="s">
        <v>28</v>
      </c>
      <c r="Q2511" s="14" t="s">
        <v>73</v>
      </c>
      <c r="R2511" s="15" t="s">
        <v>28</v>
      </c>
      <c r="S2511" s="14" t="s">
        <v>73</v>
      </c>
      <c r="T2511" s="15" t="s">
        <v>28</v>
      </c>
      <c r="U2511" s="14" t="s">
        <v>73</v>
      </c>
      <c r="V2511" s="15" t="s">
        <v>28</v>
      </c>
    </row>
    <row r="2512" spans="1:22" ht="15" customHeight="1" x14ac:dyDescent="0.25">
      <c r="A2512" s="5" t="s">
        <v>4752</v>
      </c>
      <c r="B2512" s="6" t="s">
        <v>4753</v>
      </c>
      <c r="C2512" s="5" t="s">
        <v>3767</v>
      </c>
      <c r="D2512" s="6"/>
      <c r="E2512" s="6" t="s">
        <v>504</v>
      </c>
      <c r="F2512" s="229">
        <v>13</v>
      </c>
      <c r="I2512" s="16">
        <v>0</v>
      </c>
      <c r="J2512" s="13">
        <v>0</v>
      </c>
      <c r="K2512" s="16">
        <v>240</v>
      </c>
      <c r="L2512" s="13">
        <v>3120</v>
      </c>
      <c r="M2512" s="16">
        <v>240</v>
      </c>
      <c r="N2512" s="171">
        <v>3120</v>
      </c>
      <c r="O2512" s="16">
        <v>134</v>
      </c>
      <c r="P2512" s="13">
        <v>1742</v>
      </c>
      <c r="Q2512" s="16">
        <v>171</v>
      </c>
      <c r="R2512" s="13">
        <v>2223</v>
      </c>
      <c r="S2512" s="16">
        <v>326.68</v>
      </c>
      <c r="T2512" s="13">
        <v>4246.84</v>
      </c>
      <c r="U2512" s="16">
        <v>0</v>
      </c>
      <c r="V2512" s="13">
        <v>0</v>
      </c>
    </row>
    <row r="2513" spans="1:22" ht="15" customHeight="1" x14ac:dyDescent="0.25">
      <c r="A2513" s="5" t="s">
        <v>4754</v>
      </c>
      <c r="B2513" s="6" t="s">
        <v>4755</v>
      </c>
      <c r="C2513" s="5" t="s">
        <v>4756</v>
      </c>
      <c r="D2513" s="6"/>
      <c r="E2513" s="6" t="s">
        <v>504</v>
      </c>
      <c r="F2513" s="229">
        <v>1</v>
      </c>
      <c r="I2513" s="16">
        <v>0</v>
      </c>
      <c r="J2513" s="13">
        <v>0</v>
      </c>
      <c r="K2513" s="16">
        <v>280</v>
      </c>
      <c r="L2513" s="13">
        <v>280</v>
      </c>
      <c r="M2513" s="16">
        <v>280</v>
      </c>
      <c r="N2513" s="171">
        <v>280</v>
      </c>
      <c r="O2513" s="16">
        <v>138</v>
      </c>
      <c r="P2513" s="13">
        <v>138</v>
      </c>
      <c r="Q2513" s="16">
        <v>176</v>
      </c>
      <c r="R2513" s="13">
        <v>176</v>
      </c>
      <c r="S2513" s="16">
        <v>335.76</v>
      </c>
      <c r="T2513" s="13">
        <v>335.76</v>
      </c>
      <c r="U2513" s="16">
        <v>0</v>
      </c>
      <c r="V2513" s="13">
        <v>0</v>
      </c>
    </row>
    <row r="2514" spans="1:22" ht="15" customHeight="1" x14ac:dyDescent="0.25">
      <c r="A2514" s="5" t="s">
        <v>4757</v>
      </c>
      <c r="B2514" s="6" t="s">
        <v>4758</v>
      </c>
      <c r="C2514" s="5" t="s">
        <v>4759</v>
      </c>
      <c r="D2514" s="6"/>
      <c r="E2514" s="6" t="s">
        <v>504</v>
      </c>
      <c r="F2514" s="229">
        <v>6</v>
      </c>
      <c r="I2514" s="16">
        <v>0</v>
      </c>
      <c r="J2514" s="13">
        <v>0</v>
      </c>
      <c r="K2514" s="16">
        <v>380</v>
      </c>
      <c r="L2514" s="13">
        <v>2280</v>
      </c>
      <c r="M2514" s="16">
        <v>380</v>
      </c>
      <c r="N2514" s="171">
        <v>2280</v>
      </c>
      <c r="O2514" s="16">
        <v>210</v>
      </c>
      <c r="P2514" s="13">
        <v>1260</v>
      </c>
      <c r="Q2514" s="16">
        <v>214</v>
      </c>
      <c r="R2514" s="13">
        <v>1284</v>
      </c>
      <c r="S2514" s="16">
        <v>332.87</v>
      </c>
      <c r="T2514" s="13">
        <v>1997.22</v>
      </c>
      <c r="U2514" s="16">
        <v>0</v>
      </c>
      <c r="V2514" s="13">
        <v>0</v>
      </c>
    </row>
    <row r="2515" spans="1:22" ht="15" customHeight="1" x14ac:dyDescent="0.25">
      <c r="A2515" s="5" t="s">
        <v>4760</v>
      </c>
      <c r="B2515" s="6" t="s">
        <v>4761</v>
      </c>
      <c r="C2515" s="5" t="s">
        <v>3770</v>
      </c>
      <c r="D2515" s="6"/>
      <c r="E2515" s="6" t="s">
        <v>504</v>
      </c>
      <c r="F2515" s="229">
        <v>3</v>
      </c>
      <c r="I2515" s="16">
        <v>0</v>
      </c>
      <c r="J2515" s="13">
        <v>0</v>
      </c>
      <c r="K2515" s="16">
        <v>320</v>
      </c>
      <c r="L2515" s="13">
        <v>960</v>
      </c>
      <c r="M2515" s="16">
        <v>320</v>
      </c>
      <c r="N2515" s="171">
        <v>960</v>
      </c>
      <c r="O2515" s="16">
        <v>192</v>
      </c>
      <c r="P2515" s="13">
        <v>576</v>
      </c>
      <c r="Q2515" s="16">
        <v>207</v>
      </c>
      <c r="R2515" s="13">
        <v>621</v>
      </c>
      <c r="S2515" s="16">
        <v>330.39</v>
      </c>
      <c r="T2515" s="13">
        <v>991.17</v>
      </c>
      <c r="U2515" s="16">
        <v>0</v>
      </c>
      <c r="V2515" s="13">
        <v>0</v>
      </c>
    </row>
    <row r="2516" spans="1:22" ht="15" customHeight="1" x14ac:dyDescent="0.25">
      <c r="A2516" s="5" t="s">
        <v>4762</v>
      </c>
      <c r="B2516" s="6" t="s">
        <v>4763</v>
      </c>
      <c r="C2516" s="5" t="s">
        <v>3773</v>
      </c>
      <c r="D2516" s="6"/>
      <c r="E2516" s="6" t="s">
        <v>504</v>
      </c>
      <c r="F2516" s="229">
        <v>5</v>
      </c>
      <c r="I2516" s="16">
        <v>0</v>
      </c>
      <c r="J2516" s="13">
        <v>0</v>
      </c>
      <c r="K2516" s="16">
        <v>2000</v>
      </c>
      <c r="L2516" s="13">
        <v>10000</v>
      </c>
      <c r="M2516" s="16">
        <v>2000</v>
      </c>
      <c r="N2516" s="171">
        <v>10000</v>
      </c>
      <c r="O2516" s="16">
        <v>532</v>
      </c>
      <c r="P2516" s="13">
        <v>2660</v>
      </c>
      <c r="Q2516" s="16">
        <v>294</v>
      </c>
      <c r="R2516" s="13">
        <v>1470</v>
      </c>
      <c r="S2516" s="16">
        <v>681.44</v>
      </c>
      <c r="T2516" s="13">
        <v>3407.2</v>
      </c>
      <c r="U2516" s="16">
        <v>0</v>
      </c>
      <c r="V2516" s="13">
        <v>0</v>
      </c>
    </row>
    <row r="2517" spans="1:22" ht="15" customHeight="1" x14ac:dyDescent="0.25">
      <c r="A2517" s="5" t="s">
        <v>4764</v>
      </c>
      <c r="B2517" s="6" t="s">
        <v>4765</v>
      </c>
      <c r="C2517" s="5" t="s">
        <v>3776</v>
      </c>
      <c r="D2517" s="6"/>
      <c r="E2517" s="6" t="s">
        <v>504</v>
      </c>
      <c r="F2517" s="229">
        <v>3</v>
      </c>
      <c r="I2517" s="16">
        <v>0</v>
      </c>
      <c r="J2517" s="13">
        <v>0</v>
      </c>
      <c r="K2517" s="16">
        <v>1800</v>
      </c>
      <c r="L2517" s="13">
        <v>5400</v>
      </c>
      <c r="M2517" s="16">
        <v>1800</v>
      </c>
      <c r="N2517" s="171">
        <v>5400</v>
      </c>
      <c r="O2517" s="16">
        <v>532</v>
      </c>
      <c r="P2517" s="13">
        <v>1596</v>
      </c>
      <c r="Q2517" s="16">
        <v>353</v>
      </c>
      <c r="R2517" s="13">
        <v>1059</v>
      </c>
      <c r="S2517" s="16">
        <v>681.44</v>
      </c>
      <c r="T2517" s="13">
        <v>2044.32</v>
      </c>
      <c r="U2517" s="16">
        <v>0</v>
      </c>
      <c r="V2517" s="13">
        <v>0</v>
      </c>
    </row>
    <row r="2518" spans="1:22" ht="15" customHeight="1" x14ac:dyDescent="0.25">
      <c r="A2518" s="1"/>
      <c r="B2518" s="4" t="s">
        <v>32</v>
      </c>
      <c r="C2518" s="8" t="s">
        <v>33</v>
      </c>
      <c r="I2518" s="245"/>
      <c r="J2518" s="245"/>
      <c r="K2518" s="245"/>
      <c r="L2518" s="245"/>
      <c r="M2518" s="245"/>
      <c r="N2518" s="245"/>
      <c r="O2518" s="245"/>
      <c r="P2518" s="245"/>
      <c r="Q2518" s="245"/>
      <c r="R2518" s="245"/>
      <c r="S2518" s="245"/>
      <c r="T2518" s="245"/>
      <c r="U2518" s="245"/>
      <c r="V2518" s="245"/>
    </row>
    <row r="2519" spans="1:22" ht="15" customHeight="1" x14ac:dyDescent="0.25">
      <c r="A2519" s="5" t="s">
        <v>4766</v>
      </c>
      <c r="B2519" s="6" t="s">
        <v>35</v>
      </c>
      <c r="C2519" s="5" t="s">
        <v>3778</v>
      </c>
      <c r="I2519" s="245"/>
      <c r="J2519" s="245"/>
      <c r="K2519" s="245"/>
      <c r="L2519" s="245"/>
      <c r="M2519" s="245"/>
      <c r="N2519" s="245"/>
      <c r="O2519" s="245"/>
      <c r="P2519" s="245"/>
      <c r="Q2519" s="245"/>
      <c r="R2519" s="245"/>
      <c r="S2519" s="245"/>
      <c r="T2519" s="245"/>
      <c r="U2519" s="245"/>
      <c r="V2519" s="245"/>
    </row>
    <row r="2520" spans="1:22" ht="15" customHeight="1" x14ac:dyDescent="0.25">
      <c r="A2520" s="5" t="s">
        <v>4767</v>
      </c>
      <c r="B2520" s="6" t="s">
        <v>35</v>
      </c>
      <c r="C2520" s="5" t="s">
        <v>4768</v>
      </c>
      <c r="I2520" s="245"/>
      <c r="J2520" s="245"/>
      <c r="K2520" s="245"/>
      <c r="L2520" s="245"/>
      <c r="M2520" s="245"/>
      <c r="N2520" s="245"/>
      <c r="O2520" s="245"/>
      <c r="P2520" s="245"/>
      <c r="Q2520" s="245"/>
      <c r="R2520" s="245"/>
      <c r="S2520" s="245"/>
      <c r="T2520" s="245"/>
      <c r="U2520" s="245"/>
      <c r="V2520" s="245"/>
    </row>
    <row r="2521" spans="1:22" ht="45" customHeight="1" x14ac:dyDescent="0.25">
      <c r="A2521" s="1"/>
      <c r="B2521" s="4" t="s">
        <v>68</v>
      </c>
      <c r="C2521" s="8" t="s">
        <v>69</v>
      </c>
      <c r="D2521" s="4" t="s">
        <v>70</v>
      </c>
      <c r="E2521" s="4" t="s">
        <v>71</v>
      </c>
      <c r="F2521" s="228" t="s">
        <v>72</v>
      </c>
      <c r="I2521" s="14" t="s">
        <v>73</v>
      </c>
      <c r="J2521" s="15" t="s">
        <v>28</v>
      </c>
      <c r="K2521" s="14" t="s">
        <v>73</v>
      </c>
      <c r="L2521" s="15" t="s">
        <v>28</v>
      </c>
      <c r="M2521" s="14" t="s">
        <v>73</v>
      </c>
      <c r="N2521" s="172" t="s">
        <v>28</v>
      </c>
      <c r="O2521" s="14" t="s">
        <v>73</v>
      </c>
      <c r="P2521" s="15" t="s">
        <v>28</v>
      </c>
      <c r="Q2521" s="14" t="s">
        <v>73</v>
      </c>
      <c r="R2521" s="15" t="s">
        <v>28</v>
      </c>
      <c r="S2521" s="14" t="s">
        <v>73</v>
      </c>
      <c r="T2521" s="15" t="s">
        <v>28</v>
      </c>
      <c r="U2521" s="14" t="s">
        <v>73</v>
      </c>
      <c r="V2521" s="15" t="s">
        <v>28</v>
      </c>
    </row>
    <row r="2522" spans="1:22" ht="15" customHeight="1" x14ac:dyDescent="0.25">
      <c r="A2522" s="5" t="s">
        <v>4769</v>
      </c>
      <c r="B2522" s="6" t="s">
        <v>4770</v>
      </c>
      <c r="C2522" s="5" t="s">
        <v>4771</v>
      </c>
      <c r="D2522" s="6"/>
      <c r="E2522" s="6" t="s">
        <v>504</v>
      </c>
      <c r="F2522" s="229">
        <v>16</v>
      </c>
      <c r="I2522" s="16">
        <v>0</v>
      </c>
      <c r="J2522" s="13">
        <v>0</v>
      </c>
      <c r="K2522" s="16">
        <v>280</v>
      </c>
      <c r="L2522" s="13">
        <v>4480</v>
      </c>
      <c r="M2522" s="16">
        <v>280</v>
      </c>
      <c r="N2522" s="171">
        <v>4480</v>
      </c>
      <c r="O2522" s="16">
        <v>169</v>
      </c>
      <c r="P2522" s="13">
        <v>2704</v>
      </c>
      <c r="Q2522" s="16">
        <v>169</v>
      </c>
      <c r="R2522" s="13">
        <v>2704</v>
      </c>
      <c r="S2522" s="16">
        <v>351.04</v>
      </c>
      <c r="T2522" s="13">
        <v>5616.64</v>
      </c>
      <c r="U2522" s="16">
        <v>0</v>
      </c>
      <c r="V2522" s="13">
        <v>0</v>
      </c>
    </row>
    <row r="2523" spans="1:22" ht="15" customHeight="1" x14ac:dyDescent="0.25">
      <c r="A2523" s="5" t="s">
        <v>4772</v>
      </c>
      <c r="B2523" s="6" t="s">
        <v>4773</v>
      </c>
      <c r="C2523" s="5" t="s">
        <v>4774</v>
      </c>
      <c r="D2523" s="6"/>
      <c r="E2523" s="6" t="s">
        <v>504</v>
      </c>
      <c r="F2523" s="229">
        <v>16</v>
      </c>
      <c r="I2523" s="16">
        <v>0</v>
      </c>
      <c r="J2523" s="13">
        <v>0</v>
      </c>
      <c r="K2523" s="16">
        <v>400</v>
      </c>
      <c r="L2523" s="13">
        <v>6400</v>
      </c>
      <c r="M2523" s="16">
        <v>400</v>
      </c>
      <c r="N2523" s="171">
        <v>6400</v>
      </c>
      <c r="O2523" s="16">
        <v>204</v>
      </c>
      <c r="P2523" s="13">
        <v>3264</v>
      </c>
      <c r="Q2523" s="16">
        <v>194</v>
      </c>
      <c r="R2523" s="13">
        <v>3104</v>
      </c>
      <c r="S2523" s="16">
        <v>465.86</v>
      </c>
      <c r="T2523" s="13">
        <v>7453.76</v>
      </c>
      <c r="U2523" s="16">
        <v>0</v>
      </c>
      <c r="V2523" s="13">
        <v>0</v>
      </c>
    </row>
    <row r="2524" spans="1:22" ht="15" customHeight="1" x14ac:dyDescent="0.25">
      <c r="A2524" s="5" t="s">
        <v>4775</v>
      </c>
      <c r="B2524" s="6" t="s">
        <v>4776</v>
      </c>
      <c r="C2524" s="5" t="s">
        <v>4777</v>
      </c>
      <c r="D2524" s="6"/>
      <c r="E2524" s="6" t="s">
        <v>504</v>
      </c>
      <c r="F2524" s="229">
        <v>51</v>
      </c>
      <c r="I2524" s="16">
        <v>0</v>
      </c>
      <c r="J2524" s="13">
        <v>0</v>
      </c>
      <c r="K2524" s="16">
        <v>320</v>
      </c>
      <c r="L2524" s="13">
        <v>16320</v>
      </c>
      <c r="M2524" s="16">
        <v>320</v>
      </c>
      <c r="N2524" s="171">
        <v>16320</v>
      </c>
      <c r="O2524" s="16">
        <v>180</v>
      </c>
      <c r="P2524" s="13">
        <v>9180</v>
      </c>
      <c r="Q2524" s="16">
        <v>181</v>
      </c>
      <c r="R2524" s="13">
        <v>9231</v>
      </c>
      <c r="S2524" s="16">
        <v>360.13</v>
      </c>
      <c r="T2524" s="13">
        <v>18366.63</v>
      </c>
      <c r="U2524" s="16">
        <v>0</v>
      </c>
      <c r="V2524" s="13">
        <v>0</v>
      </c>
    </row>
    <row r="2525" spans="1:22" ht="15" customHeight="1" x14ac:dyDescent="0.25">
      <c r="A2525" s="5" t="s">
        <v>4778</v>
      </c>
      <c r="B2525" s="6" t="s">
        <v>4779</v>
      </c>
      <c r="C2525" s="5" t="s">
        <v>4780</v>
      </c>
      <c r="D2525" s="6"/>
      <c r="E2525" s="6" t="s">
        <v>504</v>
      </c>
      <c r="F2525" s="229">
        <v>8</v>
      </c>
      <c r="I2525" s="16">
        <v>0</v>
      </c>
      <c r="J2525" s="13">
        <v>0</v>
      </c>
      <c r="K2525" s="16">
        <v>450</v>
      </c>
      <c r="L2525" s="13">
        <v>3600</v>
      </c>
      <c r="M2525" s="16">
        <v>450</v>
      </c>
      <c r="N2525" s="171">
        <v>3600</v>
      </c>
      <c r="O2525" s="16">
        <v>242</v>
      </c>
      <c r="P2525" s="13">
        <v>1936</v>
      </c>
      <c r="Q2525" s="16">
        <v>206</v>
      </c>
      <c r="R2525" s="13">
        <v>1648</v>
      </c>
      <c r="S2525" s="16">
        <v>492.95</v>
      </c>
      <c r="T2525" s="13">
        <v>3943.6</v>
      </c>
      <c r="U2525" s="16">
        <v>0</v>
      </c>
      <c r="V2525" s="13">
        <v>0</v>
      </c>
    </row>
    <row r="2526" spans="1:22" ht="15" customHeight="1" x14ac:dyDescent="0.25">
      <c r="A2526" s="5" t="s">
        <v>4781</v>
      </c>
      <c r="B2526" s="6" t="s">
        <v>4782</v>
      </c>
      <c r="C2526" s="5" t="s">
        <v>4783</v>
      </c>
      <c r="D2526" s="6"/>
      <c r="E2526" s="6" t="s">
        <v>504</v>
      </c>
      <c r="F2526" s="229">
        <v>1</v>
      </c>
      <c r="I2526" s="16">
        <v>0</v>
      </c>
      <c r="J2526" s="13">
        <v>0</v>
      </c>
      <c r="K2526" s="16">
        <v>480</v>
      </c>
      <c r="L2526" s="13">
        <v>480</v>
      </c>
      <c r="M2526" s="16">
        <v>480</v>
      </c>
      <c r="N2526" s="171">
        <v>480</v>
      </c>
      <c r="O2526" s="16">
        <v>231</v>
      </c>
      <c r="P2526" s="13">
        <v>231</v>
      </c>
      <c r="Q2526" s="16">
        <v>224</v>
      </c>
      <c r="R2526" s="13">
        <v>224</v>
      </c>
      <c r="S2526" s="16">
        <v>536.89</v>
      </c>
      <c r="T2526" s="13">
        <v>536.89</v>
      </c>
      <c r="U2526" s="16">
        <v>0</v>
      </c>
      <c r="V2526" s="13">
        <v>0</v>
      </c>
    </row>
    <row r="2527" spans="1:22" ht="15" customHeight="1" x14ac:dyDescent="0.25">
      <c r="A2527" s="5" t="s">
        <v>4784</v>
      </c>
      <c r="B2527" s="6" t="s">
        <v>4785</v>
      </c>
      <c r="C2527" s="5" t="s">
        <v>4786</v>
      </c>
      <c r="D2527" s="6"/>
      <c r="E2527" s="6" t="s">
        <v>504</v>
      </c>
      <c r="F2527" s="229">
        <v>2</v>
      </c>
      <c r="I2527" s="16">
        <v>0</v>
      </c>
      <c r="J2527" s="13">
        <v>0</v>
      </c>
      <c r="K2527" s="16">
        <v>950</v>
      </c>
      <c r="L2527" s="13">
        <v>1900</v>
      </c>
      <c r="M2527" s="16">
        <v>950</v>
      </c>
      <c r="N2527" s="171">
        <v>1900</v>
      </c>
      <c r="O2527" s="16">
        <v>824</v>
      </c>
      <c r="P2527" s="13">
        <v>1648</v>
      </c>
      <c r="Q2527" s="16">
        <v>1412</v>
      </c>
      <c r="R2527" s="13">
        <v>2824</v>
      </c>
      <c r="S2527" s="16">
        <v>341.13</v>
      </c>
      <c r="T2527" s="13">
        <v>682.26</v>
      </c>
      <c r="U2527" s="16">
        <v>0</v>
      </c>
      <c r="V2527" s="13">
        <v>0</v>
      </c>
    </row>
    <row r="2528" spans="1:22" ht="15" customHeight="1" x14ac:dyDescent="0.25">
      <c r="A2528" s="5" t="s">
        <v>4787</v>
      </c>
      <c r="B2528" s="6" t="s">
        <v>4788</v>
      </c>
      <c r="C2528" s="5" t="s">
        <v>4789</v>
      </c>
      <c r="D2528" s="6"/>
      <c r="E2528" s="6" t="s">
        <v>504</v>
      </c>
      <c r="F2528" s="229">
        <v>1</v>
      </c>
      <c r="I2528" s="16">
        <v>0</v>
      </c>
      <c r="J2528" s="13">
        <v>0</v>
      </c>
      <c r="K2528" s="16">
        <v>350</v>
      </c>
      <c r="L2528" s="13">
        <v>350</v>
      </c>
      <c r="M2528" s="16">
        <v>350</v>
      </c>
      <c r="N2528" s="171">
        <v>350</v>
      </c>
      <c r="O2528" s="16">
        <v>198</v>
      </c>
      <c r="P2528" s="13">
        <v>198</v>
      </c>
      <c r="Q2528" s="16">
        <v>186</v>
      </c>
      <c r="R2528" s="13">
        <v>186</v>
      </c>
      <c r="S2528" s="16">
        <v>341.13</v>
      </c>
      <c r="T2528" s="13">
        <v>341.13</v>
      </c>
      <c r="U2528" s="16">
        <v>0</v>
      </c>
      <c r="V2528" s="13">
        <v>0</v>
      </c>
    </row>
    <row r="2529" spans="1:22" ht="15" customHeight="1" x14ac:dyDescent="0.25">
      <c r="A2529" s="5" t="s">
        <v>4790</v>
      </c>
      <c r="B2529" s="6" t="s">
        <v>4791</v>
      </c>
      <c r="C2529" s="5" t="s">
        <v>4792</v>
      </c>
      <c r="D2529" s="6"/>
      <c r="E2529" s="6" t="s">
        <v>504</v>
      </c>
      <c r="F2529" s="229">
        <v>2</v>
      </c>
      <c r="I2529" s="16">
        <v>0</v>
      </c>
      <c r="J2529" s="13">
        <v>0</v>
      </c>
      <c r="K2529" s="16">
        <v>350</v>
      </c>
      <c r="L2529" s="13">
        <v>700</v>
      </c>
      <c r="M2529" s="16">
        <v>350</v>
      </c>
      <c r="N2529" s="171">
        <v>700</v>
      </c>
      <c r="O2529" s="16">
        <v>198</v>
      </c>
      <c r="P2529" s="13">
        <v>396</v>
      </c>
      <c r="Q2529" s="16">
        <v>169</v>
      </c>
      <c r="R2529" s="13">
        <v>338</v>
      </c>
      <c r="S2529" s="16">
        <v>347.33</v>
      </c>
      <c r="T2529" s="13">
        <v>694.66</v>
      </c>
      <c r="U2529" s="16">
        <v>0</v>
      </c>
      <c r="V2529" s="13">
        <v>0</v>
      </c>
    </row>
    <row r="2530" spans="1:22" ht="15" customHeight="1" x14ac:dyDescent="0.25">
      <c r="A2530" s="5" t="s">
        <v>4793</v>
      </c>
      <c r="B2530" s="6" t="s">
        <v>4794</v>
      </c>
      <c r="C2530" s="5" t="s">
        <v>3798</v>
      </c>
      <c r="D2530" s="6"/>
      <c r="E2530" s="6" t="s">
        <v>504</v>
      </c>
      <c r="F2530" s="229">
        <v>16</v>
      </c>
      <c r="I2530" s="16">
        <v>0</v>
      </c>
      <c r="J2530" s="13">
        <v>0</v>
      </c>
      <c r="K2530" s="16">
        <v>280</v>
      </c>
      <c r="L2530" s="13">
        <v>4480</v>
      </c>
      <c r="M2530" s="16">
        <v>280</v>
      </c>
      <c r="N2530" s="171">
        <v>4480</v>
      </c>
      <c r="O2530" s="16">
        <v>169</v>
      </c>
      <c r="P2530" s="13">
        <v>2704</v>
      </c>
      <c r="Q2530" s="16">
        <v>169</v>
      </c>
      <c r="R2530" s="13">
        <v>2704</v>
      </c>
      <c r="S2530" s="16">
        <v>355.17</v>
      </c>
      <c r="T2530" s="13">
        <v>5682.72</v>
      </c>
      <c r="U2530" s="16">
        <v>0</v>
      </c>
      <c r="V2530" s="13">
        <v>0</v>
      </c>
    </row>
    <row r="2531" spans="1:22" ht="15" customHeight="1" x14ac:dyDescent="0.25">
      <c r="A2531" s="5" t="s">
        <v>4795</v>
      </c>
      <c r="B2531" s="6" t="s">
        <v>4796</v>
      </c>
      <c r="C2531" s="5" t="s">
        <v>4797</v>
      </c>
      <c r="D2531" s="6"/>
      <c r="E2531" s="6" t="s">
        <v>504</v>
      </c>
      <c r="F2531" s="229">
        <v>1</v>
      </c>
      <c r="I2531" s="16">
        <v>0</v>
      </c>
      <c r="J2531" s="13">
        <v>0</v>
      </c>
      <c r="K2531" s="16">
        <v>2500</v>
      </c>
      <c r="L2531" s="13">
        <v>2500</v>
      </c>
      <c r="M2531" s="16">
        <v>2500</v>
      </c>
      <c r="N2531" s="171">
        <v>2500</v>
      </c>
      <c r="O2531" s="16">
        <v>169</v>
      </c>
      <c r="P2531" s="13">
        <v>169</v>
      </c>
      <c r="Q2531" s="16">
        <v>2941</v>
      </c>
      <c r="R2531" s="13">
        <v>2941</v>
      </c>
      <c r="S2531" s="16">
        <v>0</v>
      </c>
      <c r="T2531" s="13">
        <v>0</v>
      </c>
      <c r="U2531" s="16">
        <v>0</v>
      </c>
      <c r="V2531" s="13">
        <v>0</v>
      </c>
    </row>
    <row r="2532" spans="1:22" ht="15" customHeight="1" x14ac:dyDescent="0.25">
      <c r="A2532" s="1"/>
      <c r="B2532" s="4" t="s">
        <v>32</v>
      </c>
      <c r="C2532" s="8" t="s">
        <v>33</v>
      </c>
      <c r="I2532" s="245"/>
      <c r="J2532" s="245"/>
      <c r="K2532" s="245"/>
      <c r="L2532" s="245"/>
      <c r="M2532" s="245"/>
      <c r="N2532" s="245"/>
      <c r="O2532" s="245"/>
      <c r="P2532" s="245"/>
      <c r="Q2532" s="245"/>
      <c r="R2532" s="245"/>
      <c r="S2532" s="245"/>
      <c r="T2532" s="245"/>
      <c r="U2532" s="245"/>
      <c r="V2532" s="245"/>
    </row>
    <row r="2533" spans="1:22" ht="15" customHeight="1" x14ac:dyDescent="0.25">
      <c r="A2533" s="5" t="s">
        <v>4798</v>
      </c>
      <c r="B2533" s="6" t="s">
        <v>35</v>
      </c>
      <c r="C2533" s="5" t="s">
        <v>3806</v>
      </c>
      <c r="I2533" s="245"/>
      <c r="J2533" s="245"/>
      <c r="K2533" s="245"/>
      <c r="L2533" s="245"/>
      <c r="M2533" s="245"/>
      <c r="N2533" s="245"/>
      <c r="O2533" s="245"/>
      <c r="P2533" s="245"/>
      <c r="Q2533" s="245"/>
      <c r="R2533" s="245"/>
      <c r="S2533" s="245"/>
      <c r="T2533" s="245"/>
      <c r="U2533" s="245"/>
      <c r="V2533" s="245"/>
    </row>
    <row r="2534" spans="1:22" ht="15" customHeight="1" x14ac:dyDescent="0.25">
      <c r="A2534" s="5" t="s">
        <v>4799</v>
      </c>
      <c r="B2534" s="6" t="s">
        <v>35</v>
      </c>
      <c r="C2534" s="5" t="s">
        <v>3808</v>
      </c>
      <c r="I2534" s="245"/>
      <c r="J2534" s="245"/>
      <c r="K2534" s="245"/>
      <c r="L2534" s="245"/>
      <c r="M2534" s="245"/>
      <c r="N2534" s="245"/>
      <c r="O2534" s="245"/>
      <c r="P2534" s="245"/>
      <c r="Q2534" s="245"/>
      <c r="R2534" s="245"/>
      <c r="S2534" s="245"/>
      <c r="T2534" s="245"/>
      <c r="U2534" s="245"/>
      <c r="V2534" s="245"/>
    </row>
    <row r="2535" spans="1:22" ht="45" customHeight="1" x14ac:dyDescent="0.25">
      <c r="A2535" s="1"/>
      <c r="B2535" s="4" t="s">
        <v>68</v>
      </c>
      <c r="C2535" s="8" t="s">
        <v>69</v>
      </c>
      <c r="D2535" s="4" t="s">
        <v>70</v>
      </c>
      <c r="E2535" s="4" t="s">
        <v>71</v>
      </c>
      <c r="F2535" s="228" t="s">
        <v>72</v>
      </c>
      <c r="I2535" s="14" t="s">
        <v>73</v>
      </c>
      <c r="J2535" s="15" t="s">
        <v>28</v>
      </c>
      <c r="K2535" s="14" t="s">
        <v>73</v>
      </c>
      <c r="L2535" s="15" t="s">
        <v>28</v>
      </c>
      <c r="M2535" s="14" t="s">
        <v>73</v>
      </c>
      <c r="N2535" s="172" t="s">
        <v>28</v>
      </c>
      <c r="O2535" s="14" t="s">
        <v>73</v>
      </c>
      <c r="P2535" s="15" t="s">
        <v>28</v>
      </c>
      <c r="Q2535" s="14" t="s">
        <v>73</v>
      </c>
      <c r="R2535" s="15" t="s">
        <v>28</v>
      </c>
      <c r="S2535" s="14" t="s">
        <v>73</v>
      </c>
      <c r="T2535" s="15" t="s">
        <v>28</v>
      </c>
      <c r="U2535" s="14" t="s">
        <v>73</v>
      </c>
      <c r="V2535" s="15" t="s">
        <v>28</v>
      </c>
    </row>
    <row r="2536" spans="1:22" ht="15" customHeight="1" x14ac:dyDescent="0.25">
      <c r="A2536" s="5" t="s">
        <v>4800</v>
      </c>
      <c r="B2536" s="6" t="s">
        <v>4801</v>
      </c>
      <c r="C2536" s="5" t="s">
        <v>3811</v>
      </c>
      <c r="D2536" s="6"/>
      <c r="E2536" s="6" t="s">
        <v>504</v>
      </c>
      <c r="F2536" s="229">
        <v>202</v>
      </c>
      <c r="I2536" s="16">
        <v>0</v>
      </c>
      <c r="J2536" s="13">
        <v>0</v>
      </c>
      <c r="K2536" s="16">
        <v>340</v>
      </c>
      <c r="L2536" s="13">
        <v>68680</v>
      </c>
      <c r="M2536" s="16">
        <v>340</v>
      </c>
      <c r="N2536" s="171">
        <v>68680</v>
      </c>
      <c r="O2536" s="16">
        <v>111</v>
      </c>
      <c r="P2536" s="13">
        <v>22422</v>
      </c>
      <c r="Q2536" s="16">
        <v>106</v>
      </c>
      <c r="R2536" s="13">
        <v>21412</v>
      </c>
      <c r="S2536" s="16">
        <v>309.74</v>
      </c>
      <c r="T2536" s="13">
        <v>62567.48</v>
      </c>
      <c r="U2536" s="16">
        <v>0</v>
      </c>
      <c r="V2536" s="13">
        <v>0</v>
      </c>
    </row>
    <row r="2537" spans="1:22" ht="15" customHeight="1" x14ac:dyDescent="0.25">
      <c r="A2537" s="1"/>
      <c r="B2537" s="4" t="s">
        <v>32</v>
      </c>
      <c r="C2537" s="8" t="s">
        <v>33</v>
      </c>
      <c r="I2537" s="245"/>
      <c r="J2537" s="245"/>
      <c r="K2537" s="245"/>
      <c r="L2537" s="245"/>
      <c r="M2537" s="245"/>
      <c r="N2537" s="245"/>
      <c r="O2537" s="245"/>
      <c r="P2537" s="245"/>
      <c r="Q2537" s="245"/>
      <c r="R2537" s="245"/>
      <c r="S2537" s="245"/>
      <c r="T2537" s="245"/>
      <c r="U2537" s="245"/>
      <c r="V2537" s="245"/>
    </row>
    <row r="2538" spans="1:22" ht="15" customHeight="1" x14ac:dyDescent="0.25">
      <c r="A2538" s="5" t="s">
        <v>4802</v>
      </c>
      <c r="B2538" s="6" t="s">
        <v>35</v>
      </c>
      <c r="C2538" s="5" t="s">
        <v>3813</v>
      </c>
      <c r="I2538" s="245"/>
      <c r="J2538" s="245"/>
      <c r="K2538" s="245"/>
      <c r="L2538" s="245"/>
      <c r="M2538" s="245"/>
      <c r="N2538" s="245"/>
      <c r="O2538" s="245"/>
      <c r="P2538" s="245"/>
      <c r="Q2538" s="245"/>
      <c r="R2538" s="245"/>
      <c r="S2538" s="245"/>
      <c r="T2538" s="245"/>
      <c r="U2538" s="245"/>
      <c r="V2538" s="245"/>
    </row>
    <row r="2539" spans="1:22" ht="45" customHeight="1" x14ac:dyDescent="0.25">
      <c r="A2539" s="1"/>
      <c r="B2539" s="4" t="s">
        <v>68</v>
      </c>
      <c r="C2539" s="8" t="s">
        <v>69</v>
      </c>
      <c r="D2539" s="4" t="s">
        <v>70</v>
      </c>
      <c r="E2539" s="4" t="s">
        <v>71</v>
      </c>
      <c r="F2539" s="228" t="s">
        <v>72</v>
      </c>
      <c r="I2539" s="14" t="s">
        <v>73</v>
      </c>
      <c r="J2539" s="15" t="s">
        <v>28</v>
      </c>
      <c r="K2539" s="14" t="s">
        <v>73</v>
      </c>
      <c r="L2539" s="15" t="s">
        <v>28</v>
      </c>
      <c r="M2539" s="14" t="s">
        <v>73</v>
      </c>
      <c r="N2539" s="172" t="s">
        <v>28</v>
      </c>
      <c r="O2539" s="14" t="s">
        <v>73</v>
      </c>
      <c r="P2539" s="15" t="s">
        <v>28</v>
      </c>
      <c r="Q2539" s="14" t="s">
        <v>73</v>
      </c>
      <c r="R2539" s="15" t="s">
        <v>28</v>
      </c>
      <c r="S2539" s="14" t="s">
        <v>73</v>
      </c>
      <c r="T2539" s="15" t="s">
        <v>28</v>
      </c>
      <c r="U2539" s="14" t="s">
        <v>73</v>
      </c>
      <c r="V2539" s="15" t="s">
        <v>28</v>
      </c>
    </row>
    <row r="2540" spans="1:22" ht="15" customHeight="1" x14ac:dyDescent="0.25">
      <c r="A2540" s="5" t="s">
        <v>4803</v>
      </c>
      <c r="B2540" s="6" t="s">
        <v>4804</v>
      </c>
      <c r="C2540" s="5" t="s">
        <v>4805</v>
      </c>
      <c r="D2540" s="6"/>
      <c r="E2540" s="6" t="s">
        <v>447</v>
      </c>
      <c r="F2540" s="229">
        <v>1</v>
      </c>
      <c r="I2540" s="16">
        <v>0</v>
      </c>
      <c r="J2540" s="13">
        <v>0</v>
      </c>
      <c r="K2540" s="16">
        <v>10000</v>
      </c>
      <c r="L2540" s="13">
        <v>10000</v>
      </c>
      <c r="M2540" s="16">
        <v>10000</v>
      </c>
      <c r="N2540" s="171">
        <v>10000</v>
      </c>
      <c r="O2540" s="16">
        <v>48355</v>
      </c>
      <c r="P2540" s="13">
        <v>48355</v>
      </c>
      <c r="Q2540" s="16">
        <v>5882</v>
      </c>
      <c r="R2540" s="13">
        <v>5882</v>
      </c>
      <c r="S2540" s="16">
        <v>10807.29</v>
      </c>
      <c r="T2540" s="13">
        <v>10807.29</v>
      </c>
      <c r="U2540" s="16">
        <v>0</v>
      </c>
      <c r="V2540" s="13">
        <v>0</v>
      </c>
    </row>
    <row r="2541" spans="1:22" ht="15" customHeight="1" x14ac:dyDescent="0.25">
      <c r="A2541" s="1"/>
      <c r="B2541" s="4" t="s">
        <v>32</v>
      </c>
      <c r="C2541" s="8" t="s">
        <v>33</v>
      </c>
      <c r="I2541" s="245"/>
      <c r="J2541" s="245"/>
      <c r="K2541" s="245"/>
      <c r="L2541" s="245"/>
      <c r="M2541" s="245"/>
      <c r="N2541" s="245"/>
      <c r="O2541" s="245"/>
      <c r="P2541" s="245"/>
      <c r="Q2541" s="245"/>
      <c r="R2541" s="245"/>
      <c r="S2541" s="245"/>
      <c r="T2541" s="245"/>
      <c r="U2541" s="245"/>
      <c r="V2541" s="245"/>
    </row>
    <row r="2542" spans="1:22" ht="15" customHeight="1" x14ac:dyDescent="0.25">
      <c r="A2542" s="5" t="s">
        <v>4806</v>
      </c>
      <c r="B2542" s="6" t="s">
        <v>35</v>
      </c>
      <c r="C2542" s="5" t="s">
        <v>3818</v>
      </c>
      <c r="I2542" s="245"/>
      <c r="J2542" s="245"/>
      <c r="K2542" s="245"/>
      <c r="L2542" s="245"/>
      <c r="M2542" s="245"/>
      <c r="N2542" s="245"/>
      <c r="O2542" s="245"/>
      <c r="P2542" s="245"/>
      <c r="Q2542" s="245"/>
      <c r="R2542" s="245"/>
      <c r="S2542" s="245"/>
      <c r="T2542" s="245"/>
      <c r="U2542" s="245"/>
      <c r="V2542" s="245"/>
    </row>
    <row r="2543" spans="1:22" ht="45" customHeight="1" x14ac:dyDescent="0.25">
      <c r="A2543" s="1"/>
      <c r="B2543" s="4" t="s">
        <v>68</v>
      </c>
      <c r="C2543" s="8" t="s">
        <v>69</v>
      </c>
      <c r="D2543" s="4" t="s">
        <v>70</v>
      </c>
      <c r="E2543" s="4" t="s">
        <v>71</v>
      </c>
      <c r="F2543" s="228" t="s">
        <v>72</v>
      </c>
      <c r="I2543" s="14" t="s">
        <v>73</v>
      </c>
      <c r="J2543" s="15" t="s">
        <v>28</v>
      </c>
      <c r="K2543" s="14" t="s">
        <v>73</v>
      </c>
      <c r="L2543" s="15" t="s">
        <v>28</v>
      </c>
      <c r="M2543" s="14" t="s">
        <v>73</v>
      </c>
      <c r="N2543" s="172" t="s">
        <v>28</v>
      </c>
      <c r="O2543" s="14" t="s">
        <v>73</v>
      </c>
      <c r="P2543" s="15" t="s">
        <v>28</v>
      </c>
      <c r="Q2543" s="14" t="s">
        <v>73</v>
      </c>
      <c r="R2543" s="15" t="s">
        <v>28</v>
      </c>
      <c r="S2543" s="14" t="s">
        <v>73</v>
      </c>
      <c r="T2543" s="15" t="s">
        <v>28</v>
      </c>
      <c r="U2543" s="14" t="s">
        <v>73</v>
      </c>
      <c r="V2543" s="15" t="s">
        <v>28</v>
      </c>
    </row>
    <row r="2544" spans="1:22" ht="15" customHeight="1" x14ac:dyDescent="0.25">
      <c r="A2544" s="5" t="s">
        <v>4807</v>
      </c>
      <c r="B2544" s="6" t="s">
        <v>4808</v>
      </c>
      <c r="C2544" s="5" t="s">
        <v>3821</v>
      </c>
      <c r="D2544" s="6"/>
      <c r="E2544" s="6" t="s">
        <v>447</v>
      </c>
      <c r="F2544" s="229">
        <v>1</v>
      </c>
      <c r="I2544" s="16">
        <v>0</v>
      </c>
      <c r="J2544" s="13">
        <v>0</v>
      </c>
      <c r="K2544" s="16">
        <v>35000</v>
      </c>
      <c r="L2544" s="13">
        <v>35000</v>
      </c>
      <c r="M2544" s="16">
        <v>35000</v>
      </c>
      <c r="N2544" s="171">
        <v>35000</v>
      </c>
      <c r="O2544" s="16">
        <v>75302</v>
      </c>
      <c r="P2544" s="13">
        <v>75302</v>
      </c>
      <c r="Q2544" s="16">
        <v>8235</v>
      </c>
      <c r="R2544" s="13">
        <v>8235</v>
      </c>
      <c r="S2544" s="16">
        <v>33899.129999999997</v>
      </c>
      <c r="T2544" s="13">
        <v>33899.129999999997</v>
      </c>
      <c r="U2544" s="16">
        <v>0</v>
      </c>
      <c r="V2544" s="13">
        <v>0</v>
      </c>
    </row>
    <row r="2545" spans="1:22" ht="15" customHeight="1" x14ac:dyDescent="0.25">
      <c r="A2545" s="1"/>
      <c r="B2545" s="4" t="s">
        <v>32</v>
      </c>
      <c r="C2545" s="8" t="s">
        <v>33</v>
      </c>
      <c r="I2545" s="245"/>
      <c r="J2545" s="245"/>
      <c r="K2545" s="245"/>
      <c r="L2545" s="245"/>
      <c r="M2545" s="245"/>
      <c r="N2545" s="245"/>
      <c r="O2545" s="245"/>
      <c r="P2545" s="245"/>
      <c r="Q2545" s="245"/>
      <c r="R2545" s="245"/>
      <c r="S2545" s="245"/>
      <c r="T2545" s="245"/>
      <c r="U2545" s="245"/>
      <c r="V2545" s="245"/>
    </row>
    <row r="2546" spans="1:22" ht="15" customHeight="1" x14ac:dyDescent="0.25">
      <c r="A2546" s="5" t="s">
        <v>4809</v>
      </c>
      <c r="B2546" s="6" t="s">
        <v>35</v>
      </c>
      <c r="C2546" s="5" t="s">
        <v>3823</v>
      </c>
      <c r="I2546" s="245"/>
      <c r="J2546" s="245"/>
      <c r="K2546" s="245"/>
      <c r="L2546" s="245"/>
      <c r="M2546" s="245"/>
      <c r="N2546" s="245"/>
      <c r="O2546" s="245"/>
      <c r="P2546" s="245"/>
      <c r="Q2546" s="245"/>
      <c r="R2546" s="245"/>
      <c r="S2546" s="245"/>
      <c r="T2546" s="245"/>
      <c r="U2546" s="245"/>
      <c r="V2546" s="245"/>
    </row>
    <row r="2547" spans="1:22" ht="15" customHeight="1" x14ac:dyDescent="0.25">
      <c r="A2547" s="5" t="s">
        <v>4810</v>
      </c>
      <c r="B2547" s="6" t="s">
        <v>35</v>
      </c>
      <c r="C2547" s="5" t="s">
        <v>4811</v>
      </c>
      <c r="I2547" s="245"/>
      <c r="J2547" s="245"/>
      <c r="K2547" s="245"/>
      <c r="L2547" s="245"/>
      <c r="M2547" s="245"/>
      <c r="N2547" s="245"/>
      <c r="O2547" s="245"/>
      <c r="P2547" s="245"/>
      <c r="Q2547" s="245"/>
      <c r="R2547" s="245"/>
      <c r="S2547" s="245"/>
      <c r="T2547" s="245"/>
      <c r="U2547" s="245"/>
      <c r="V2547" s="245"/>
    </row>
    <row r="2548" spans="1:22" ht="45" customHeight="1" x14ac:dyDescent="0.25">
      <c r="A2548" s="1"/>
      <c r="B2548" s="4" t="s">
        <v>68</v>
      </c>
      <c r="C2548" s="8" t="s">
        <v>69</v>
      </c>
      <c r="D2548" s="4" t="s">
        <v>70</v>
      </c>
      <c r="E2548" s="4" t="s">
        <v>71</v>
      </c>
      <c r="F2548" s="228" t="s">
        <v>72</v>
      </c>
      <c r="I2548" s="14" t="s">
        <v>73</v>
      </c>
      <c r="J2548" s="15" t="s">
        <v>28</v>
      </c>
      <c r="K2548" s="14" t="s">
        <v>73</v>
      </c>
      <c r="L2548" s="15" t="s">
        <v>28</v>
      </c>
      <c r="M2548" s="14" t="s">
        <v>73</v>
      </c>
      <c r="N2548" s="172" t="s">
        <v>28</v>
      </c>
      <c r="O2548" s="14" t="s">
        <v>73</v>
      </c>
      <c r="P2548" s="15" t="s">
        <v>28</v>
      </c>
      <c r="Q2548" s="14" t="s">
        <v>73</v>
      </c>
      <c r="R2548" s="15" t="s">
        <v>28</v>
      </c>
      <c r="S2548" s="14" t="s">
        <v>73</v>
      </c>
      <c r="T2548" s="15" t="s">
        <v>28</v>
      </c>
      <c r="U2548" s="14" t="s">
        <v>73</v>
      </c>
      <c r="V2548" s="15" t="s">
        <v>28</v>
      </c>
    </row>
    <row r="2549" spans="1:22" ht="15" customHeight="1" x14ac:dyDescent="0.25">
      <c r="A2549" s="5" t="s">
        <v>4812</v>
      </c>
      <c r="B2549" s="6" t="s">
        <v>4813</v>
      </c>
      <c r="C2549" s="5" t="s">
        <v>3828</v>
      </c>
      <c r="D2549" s="6"/>
      <c r="E2549" s="6" t="s">
        <v>504</v>
      </c>
      <c r="F2549" s="229">
        <v>14</v>
      </c>
      <c r="I2549" s="16">
        <v>0</v>
      </c>
      <c r="J2549" s="13">
        <v>0</v>
      </c>
      <c r="K2549" s="16">
        <v>900</v>
      </c>
      <c r="L2549" s="13">
        <v>12600</v>
      </c>
      <c r="M2549" s="16">
        <v>900</v>
      </c>
      <c r="N2549" s="171">
        <v>12600</v>
      </c>
      <c r="O2549" s="16">
        <v>198</v>
      </c>
      <c r="P2549" s="13">
        <v>2772</v>
      </c>
      <c r="Q2549" s="16">
        <v>135</v>
      </c>
      <c r="R2549" s="13">
        <v>1890</v>
      </c>
      <c r="S2549" s="16">
        <v>623.63</v>
      </c>
      <c r="T2549" s="13">
        <v>8730.82</v>
      </c>
      <c r="U2549" s="16">
        <v>0</v>
      </c>
      <c r="V2549" s="13">
        <v>0</v>
      </c>
    </row>
    <row r="2550" spans="1:22" ht="15" customHeight="1" x14ac:dyDescent="0.25">
      <c r="A2550" s="5" t="s">
        <v>4814</v>
      </c>
      <c r="B2550" s="6" t="s">
        <v>4815</v>
      </c>
      <c r="C2550" s="5" t="s">
        <v>3831</v>
      </c>
      <c r="D2550" s="6"/>
      <c r="E2550" s="6" t="s">
        <v>504</v>
      </c>
      <c r="F2550" s="229">
        <v>68</v>
      </c>
      <c r="I2550" s="16">
        <v>0</v>
      </c>
      <c r="J2550" s="13">
        <v>0</v>
      </c>
      <c r="K2550" s="16">
        <v>511</v>
      </c>
      <c r="L2550" s="13">
        <v>34748</v>
      </c>
      <c r="M2550" s="16">
        <v>511</v>
      </c>
      <c r="N2550" s="171">
        <v>34748</v>
      </c>
      <c r="O2550" s="16">
        <v>223</v>
      </c>
      <c r="P2550" s="13">
        <v>15164</v>
      </c>
      <c r="Q2550" s="16">
        <v>112</v>
      </c>
      <c r="R2550" s="13">
        <v>7616</v>
      </c>
      <c r="S2550" s="16">
        <v>623.72</v>
      </c>
      <c r="T2550" s="13">
        <v>42412.959999999999</v>
      </c>
      <c r="U2550" s="16">
        <v>0</v>
      </c>
      <c r="V2550" s="13">
        <v>0</v>
      </c>
    </row>
    <row r="2551" spans="1:22" ht="15" customHeight="1" x14ac:dyDescent="0.25">
      <c r="A2551" s="5" t="s">
        <v>4816</v>
      </c>
      <c r="B2551" s="6" t="s">
        <v>4817</v>
      </c>
      <c r="C2551" s="5" t="s">
        <v>3834</v>
      </c>
      <c r="D2551" s="6"/>
      <c r="E2551" s="6" t="s">
        <v>504</v>
      </c>
      <c r="F2551" s="229">
        <v>45</v>
      </c>
      <c r="I2551" s="16">
        <v>0</v>
      </c>
      <c r="J2551" s="13">
        <v>0</v>
      </c>
      <c r="K2551" s="16">
        <v>554</v>
      </c>
      <c r="L2551" s="13">
        <v>24930</v>
      </c>
      <c r="M2551" s="16">
        <v>554</v>
      </c>
      <c r="N2551" s="171">
        <v>24930</v>
      </c>
      <c r="O2551" s="16">
        <v>233</v>
      </c>
      <c r="P2551" s="13">
        <v>10485</v>
      </c>
      <c r="Q2551" s="16">
        <v>147</v>
      </c>
      <c r="R2551" s="13">
        <v>6615</v>
      </c>
      <c r="S2551" s="16">
        <v>842.24</v>
      </c>
      <c r="T2551" s="13">
        <v>37900.800000000003</v>
      </c>
      <c r="U2551" s="16">
        <v>0</v>
      </c>
      <c r="V2551" s="13">
        <v>0</v>
      </c>
    </row>
    <row r="2552" spans="1:22" ht="15" customHeight="1" x14ac:dyDescent="0.25">
      <c r="A2552" s="5" t="s">
        <v>4818</v>
      </c>
      <c r="B2552" s="6" t="s">
        <v>4819</v>
      </c>
      <c r="C2552" s="5" t="s">
        <v>3837</v>
      </c>
      <c r="D2552" s="6"/>
      <c r="E2552" s="6" t="s">
        <v>504</v>
      </c>
      <c r="F2552" s="229">
        <v>19</v>
      </c>
      <c r="I2552" s="16">
        <v>0</v>
      </c>
      <c r="J2552" s="13">
        <v>0</v>
      </c>
      <c r="K2552" s="16">
        <v>550</v>
      </c>
      <c r="L2552" s="13">
        <v>10450</v>
      </c>
      <c r="M2552" s="16">
        <v>550</v>
      </c>
      <c r="N2552" s="171">
        <v>10450</v>
      </c>
      <c r="O2552" s="16">
        <v>205</v>
      </c>
      <c r="P2552" s="13">
        <v>3895</v>
      </c>
      <c r="Q2552" s="16">
        <v>359</v>
      </c>
      <c r="R2552" s="13">
        <v>6821</v>
      </c>
      <c r="S2552" s="16">
        <v>1465.5</v>
      </c>
      <c r="T2552" s="13">
        <v>27844.5</v>
      </c>
      <c r="U2552" s="16">
        <v>0</v>
      </c>
      <c r="V2552" s="13">
        <v>0</v>
      </c>
    </row>
    <row r="2553" spans="1:22" ht="15" customHeight="1" x14ac:dyDescent="0.25">
      <c r="A2553" s="5" t="s">
        <v>4820</v>
      </c>
      <c r="B2553" s="6" t="s">
        <v>4821</v>
      </c>
      <c r="C2553" s="5" t="s">
        <v>3840</v>
      </c>
      <c r="D2553" s="6"/>
      <c r="E2553" s="6" t="s">
        <v>504</v>
      </c>
      <c r="F2553" s="229">
        <v>5</v>
      </c>
      <c r="I2553" s="16">
        <v>0</v>
      </c>
      <c r="J2553" s="13">
        <v>0</v>
      </c>
      <c r="K2553" s="16">
        <v>1102</v>
      </c>
      <c r="L2553" s="13">
        <v>5510</v>
      </c>
      <c r="M2553" s="16">
        <v>1102</v>
      </c>
      <c r="N2553" s="171">
        <v>5510</v>
      </c>
      <c r="O2553" s="16">
        <v>333</v>
      </c>
      <c r="P2553" s="13">
        <v>1665</v>
      </c>
      <c r="Q2553" s="16">
        <v>359</v>
      </c>
      <c r="R2553" s="13">
        <v>1795</v>
      </c>
      <c r="S2553" s="16">
        <v>427.57</v>
      </c>
      <c r="T2553" s="13">
        <v>2137.85</v>
      </c>
      <c r="U2553" s="16">
        <v>0</v>
      </c>
      <c r="V2553" s="13">
        <v>0</v>
      </c>
    </row>
    <row r="2554" spans="1:22" ht="15" customHeight="1" x14ac:dyDescent="0.25">
      <c r="A2554" s="5" t="s">
        <v>4822</v>
      </c>
      <c r="B2554" s="6" t="s">
        <v>4823</v>
      </c>
      <c r="C2554" s="5" t="s">
        <v>3843</v>
      </c>
      <c r="D2554" s="6"/>
      <c r="E2554" s="6" t="s">
        <v>504</v>
      </c>
      <c r="F2554" s="229">
        <v>3</v>
      </c>
      <c r="I2554" s="16">
        <v>0</v>
      </c>
      <c r="J2554" s="13">
        <v>0</v>
      </c>
      <c r="K2554" s="16">
        <v>160</v>
      </c>
      <c r="L2554" s="13">
        <v>480</v>
      </c>
      <c r="M2554" s="16">
        <v>160</v>
      </c>
      <c r="N2554" s="171">
        <v>480</v>
      </c>
      <c r="O2554" s="16">
        <v>236</v>
      </c>
      <c r="P2554" s="13">
        <v>708</v>
      </c>
      <c r="Q2554" s="16">
        <v>206</v>
      </c>
      <c r="R2554" s="13">
        <v>618</v>
      </c>
      <c r="S2554" s="16">
        <v>1465.5</v>
      </c>
      <c r="T2554" s="13">
        <v>4396.5</v>
      </c>
      <c r="U2554" s="16">
        <v>0</v>
      </c>
      <c r="V2554" s="13">
        <v>0</v>
      </c>
    </row>
    <row r="2555" spans="1:22" ht="15" customHeight="1" x14ac:dyDescent="0.25">
      <c r="A2555" s="5" t="s">
        <v>4824</v>
      </c>
      <c r="B2555" s="6" t="s">
        <v>4825</v>
      </c>
      <c r="C2555" s="5" t="s">
        <v>3846</v>
      </c>
      <c r="D2555" s="6"/>
      <c r="E2555" s="6" t="s">
        <v>504</v>
      </c>
      <c r="F2555" s="229">
        <v>4</v>
      </c>
      <c r="I2555" s="16">
        <v>0</v>
      </c>
      <c r="J2555" s="13">
        <v>0</v>
      </c>
      <c r="K2555" s="16">
        <v>200</v>
      </c>
      <c r="L2555" s="13">
        <v>800</v>
      </c>
      <c r="M2555" s="16">
        <v>200</v>
      </c>
      <c r="N2555" s="171">
        <v>800</v>
      </c>
      <c r="O2555" s="16">
        <v>336</v>
      </c>
      <c r="P2555" s="13">
        <v>1344</v>
      </c>
      <c r="Q2555" s="16">
        <v>265</v>
      </c>
      <c r="R2555" s="13">
        <v>1060</v>
      </c>
      <c r="S2555" s="16">
        <v>1465.5</v>
      </c>
      <c r="T2555" s="13">
        <v>5862</v>
      </c>
      <c r="U2555" s="16">
        <v>0</v>
      </c>
      <c r="V2555" s="13">
        <v>0</v>
      </c>
    </row>
    <row r="2556" spans="1:22" ht="15" customHeight="1" x14ac:dyDescent="0.25">
      <c r="A2556" s="5" t="s">
        <v>4826</v>
      </c>
      <c r="B2556" s="6" t="s">
        <v>4827</v>
      </c>
      <c r="C2556" s="5" t="s">
        <v>3849</v>
      </c>
      <c r="D2556" s="6"/>
      <c r="E2556" s="6" t="s">
        <v>504</v>
      </c>
      <c r="F2556" s="229">
        <v>12</v>
      </c>
      <c r="I2556" s="16">
        <v>0</v>
      </c>
      <c r="J2556" s="13">
        <v>0</v>
      </c>
      <c r="K2556" s="16">
        <v>594</v>
      </c>
      <c r="L2556" s="13">
        <v>7128</v>
      </c>
      <c r="M2556" s="16">
        <v>594</v>
      </c>
      <c r="N2556" s="171">
        <v>7128</v>
      </c>
      <c r="O2556" s="16">
        <v>293</v>
      </c>
      <c r="P2556" s="13">
        <v>3516</v>
      </c>
      <c r="Q2556" s="16">
        <v>218</v>
      </c>
      <c r="R2556" s="13">
        <v>2616</v>
      </c>
      <c r="S2556" s="16">
        <v>1561.99</v>
      </c>
      <c r="T2556" s="13">
        <v>18743.88</v>
      </c>
      <c r="U2556" s="16">
        <v>0</v>
      </c>
      <c r="V2556" s="13">
        <v>0</v>
      </c>
    </row>
    <row r="2557" spans="1:22" ht="15" customHeight="1" x14ac:dyDescent="0.25">
      <c r="A2557" s="5" t="s">
        <v>4828</v>
      </c>
      <c r="B2557" s="6" t="s">
        <v>4829</v>
      </c>
      <c r="C2557" s="5" t="s">
        <v>3852</v>
      </c>
      <c r="D2557" s="6"/>
      <c r="E2557" s="6" t="s">
        <v>504</v>
      </c>
      <c r="F2557" s="229">
        <v>4</v>
      </c>
      <c r="I2557" s="16">
        <v>0</v>
      </c>
      <c r="J2557" s="13">
        <v>0</v>
      </c>
      <c r="K2557" s="16">
        <v>5000</v>
      </c>
      <c r="L2557" s="13">
        <v>20000</v>
      </c>
      <c r="M2557" s="16">
        <v>5000</v>
      </c>
      <c r="N2557" s="171">
        <v>20000</v>
      </c>
      <c r="O2557" s="16">
        <v>310</v>
      </c>
      <c r="P2557" s="13">
        <v>1240</v>
      </c>
      <c r="Q2557" s="16">
        <v>471</v>
      </c>
      <c r="R2557" s="13">
        <v>1884</v>
      </c>
      <c r="S2557" s="16">
        <v>829.5</v>
      </c>
      <c r="T2557" s="13">
        <v>3318</v>
      </c>
      <c r="U2557" s="16">
        <v>0</v>
      </c>
      <c r="V2557" s="13">
        <v>0</v>
      </c>
    </row>
    <row r="2558" spans="1:22" ht="15" customHeight="1" x14ac:dyDescent="0.25">
      <c r="A2558" s="5" t="s">
        <v>4830</v>
      </c>
      <c r="B2558" s="6" t="s">
        <v>4831</v>
      </c>
      <c r="C2558" s="5" t="s">
        <v>3855</v>
      </c>
      <c r="D2558" s="6"/>
      <c r="E2558" s="6" t="s">
        <v>504</v>
      </c>
      <c r="F2558" s="229">
        <v>19</v>
      </c>
      <c r="I2558" s="16">
        <v>0</v>
      </c>
      <c r="J2558" s="13">
        <v>0</v>
      </c>
      <c r="K2558" s="16">
        <v>453</v>
      </c>
      <c r="L2558" s="13">
        <v>8607</v>
      </c>
      <c r="M2558" s="16">
        <v>453</v>
      </c>
      <c r="N2558" s="171">
        <v>8607</v>
      </c>
      <c r="O2558" s="16">
        <v>331</v>
      </c>
      <c r="P2558" s="13">
        <v>6289</v>
      </c>
      <c r="Q2558" s="16">
        <v>159</v>
      </c>
      <c r="R2558" s="13">
        <v>3021</v>
      </c>
      <c r="S2558" s="16">
        <v>2103.66</v>
      </c>
      <c r="T2558" s="13">
        <v>39969.54</v>
      </c>
      <c r="U2558" s="16">
        <v>0</v>
      </c>
      <c r="V2558" s="13">
        <v>0</v>
      </c>
    </row>
    <row r="2559" spans="1:22" ht="15" customHeight="1" x14ac:dyDescent="0.25">
      <c r="A2559" s="5" t="s">
        <v>4832</v>
      </c>
      <c r="B2559" s="6" t="s">
        <v>4833</v>
      </c>
      <c r="C2559" s="5" t="s">
        <v>4834</v>
      </c>
      <c r="D2559" s="6"/>
      <c r="E2559" s="6" t="s">
        <v>504</v>
      </c>
      <c r="F2559" s="229">
        <v>7</v>
      </c>
      <c r="I2559" s="16">
        <v>0</v>
      </c>
      <c r="J2559" s="13">
        <v>0</v>
      </c>
      <c r="K2559" s="16">
        <v>488</v>
      </c>
      <c r="L2559" s="13">
        <v>3416</v>
      </c>
      <c r="M2559" s="16">
        <v>488</v>
      </c>
      <c r="N2559" s="171">
        <v>3416</v>
      </c>
      <c r="O2559" s="16">
        <v>922</v>
      </c>
      <c r="P2559" s="13">
        <v>6454</v>
      </c>
      <c r="Q2559" s="16">
        <v>182</v>
      </c>
      <c r="R2559" s="13">
        <v>1274</v>
      </c>
      <c r="S2559" s="16">
        <v>432.92</v>
      </c>
      <c r="T2559" s="13">
        <v>3030.44</v>
      </c>
      <c r="U2559" s="16">
        <v>0</v>
      </c>
      <c r="V2559" s="13">
        <v>0</v>
      </c>
    </row>
    <row r="2560" spans="1:22" ht="15" customHeight="1" x14ac:dyDescent="0.25">
      <c r="A2560" s="5" t="s">
        <v>4835</v>
      </c>
      <c r="B2560" s="6" t="s">
        <v>4836</v>
      </c>
      <c r="C2560" s="5" t="s">
        <v>4837</v>
      </c>
      <c r="D2560" s="6"/>
      <c r="E2560" s="6" t="s">
        <v>504</v>
      </c>
      <c r="F2560" s="229">
        <v>2</v>
      </c>
      <c r="I2560" s="16">
        <v>0</v>
      </c>
      <c r="J2560" s="13">
        <v>0</v>
      </c>
      <c r="K2560" s="16">
        <v>502</v>
      </c>
      <c r="L2560" s="13">
        <v>1004</v>
      </c>
      <c r="M2560" s="16">
        <v>502</v>
      </c>
      <c r="N2560" s="171">
        <v>1004</v>
      </c>
      <c r="O2560" s="16">
        <v>2940</v>
      </c>
      <c r="P2560" s="13">
        <v>5880</v>
      </c>
      <c r="Q2560" s="16">
        <v>676</v>
      </c>
      <c r="R2560" s="13">
        <v>1352</v>
      </c>
      <c r="S2560" s="16">
        <v>1603.4</v>
      </c>
      <c r="T2560" s="13">
        <v>3206.8</v>
      </c>
      <c r="U2560" s="16">
        <v>0</v>
      </c>
      <c r="V2560" s="13">
        <v>0</v>
      </c>
    </row>
    <row r="2561" spans="1:22" ht="15" customHeight="1" x14ac:dyDescent="0.25">
      <c r="A2561" s="1"/>
      <c r="B2561" s="4" t="s">
        <v>32</v>
      </c>
      <c r="C2561" s="8" t="s">
        <v>33</v>
      </c>
      <c r="I2561" s="245"/>
      <c r="J2561" s="245"/>
      <c r="K2561" s="245"/>
      <c r="L2561" s="245"/>
      <c r="M2561" s="245"/>
      <c r="N2561" s="245"/>
      <c r="O2561" s="245"/>
      <c r="P2561" s="245"/>
      <c r="Q2561" s="245"/>
      <c r="R2561" s="245"/>
      <c r="S2561" s="245"/>
      <c r="T2561" s="245"/>
      <c r="U2561" s="245"/>
      <c r="V2561" s="245"/>
    </row>
    <row r="2562" spans="1:22" ht="15" customHeight="1" x14ac:dyDescent="0.25">
      <c r="A2562" s="5" t="s">
        <v>4838</v>
      </c>
      <c r="B2562" s="6" t="s">
        <v>35</v>
      </c>
      <c r="C2562" s="5" t="s">
        <v>3857</v>
      </c>
      <c r="I2562" s="245"/>
      <c r="J2562" s="245"/>
      <c r="K2562" s="245"/>
      <c r="L2562" s="245"/>
      <c r="M2562" s="245"/>
      <c r="N2562" s="245"/>
      <c r="O2562" s="245"/>
      <c r="P2562" s="245"/>
      <c r="Q2562" s="245"/>
      <c r="R2562" s="245"/>
      <c r="S2562" s="245"/>
      <c r="T2562" s="245"/>
      <c r="U2562" s="245"/>
      <c r="V2562" s="245"/>
    </row>
    <row r="2563" spans="1:22" ht="15" customHeight="1" x14ac:dyDescent="0.25">
      <c r="A2563" s="5" t="s">
        <v>4839</v>
      </c>
      <c r="B2563" s="6" t="s">
        <v>35</v>
      </c>
      <c r="C2563" s="5" t="s">
        <v>4840</v>
      </c>
      <c r="I2563" s="245"/>
      <c r="J2563" s="245"/>
      <c r="K2563" s="245"/>
      <c r="L2563" s="245"/>
      <c r="M2563" s="245"/>
      <c r="N2563" s="245"/>
      <c r="O2563" s="245"/>
      <c r="P2563" s="245"/>
      <c r="Q2563" s="245"/>
      <c r="R2563" s="245"/>
      <c r="S2563" s="245"/>
      <c r="T2563" s="245"/>
      <c r="U2563" s="245"/>
      <c r="V2563" s="245"/>
    </row>
    <row r="2564" spans="1:22" ht="45" customHeight="1" x14ac:dyDescent="0.25">
      <c r="A2564" s="1"/>
      <c r="B2564" s="4" t="s">
        <v>68</v>
      </c>
      <c r="C2564" s="8" t="s">
        <v>69</v>
      </c>
      <c r="D2564" s="4" t="s">
        <v>70</v>
      </c>
      <c r="E2564" s="4" t="s">
        <v>71</v>
      </c>
      <c r="F2564" s="228" t="s">
        <v>72</v>
      </c>
      <c r="I2564" s="14" t="s">
        <v>73</v>
      </c>
      <c r="J2564" s="15" t="s">
        <v>28</v>
      </c>
      <c r="K2564" s="14" t="s">
        <v>73</v>
      </c>
      <c r="L2564" s="15" t="s">
        <v>28</v>
      </c>
      <c r="M2564" s="14" t="s">
        <v>73</v>
      </c>
      <c r="N2564" s="172" t="s">
        <v>28</v>
      </c>
      <c r="O2564" s="14" t="s">
        <v>73</v>
      </c>
      <c r="P2564" s="15" t="s">
        <v>28</v>
      </c>
      <c r="Q2564" s="14" t="s">
        <v>73</v>
      </c>
      <c r="R2564" s="15" t="s">
        <v>28</v>
      </c>
      <c r="S2564" s="14" t="s">
        <v>73</v>
      </c>
      <c r="T2564" s="15" t="s">
        <v>28</v>
      </c>
      <c r="U2564" s="14" t="s">
        <v>73</v>
      </c>
      <c r="V2564" s="15" t="s">
        <v>28</v>
      </c>
    </row>
    <row r="2565" spans="1:22" ht="15" customHeight="1" x14ac:dyDescent="0.25">
      <c r="A2565" s="5" t="s">
        <v>4841</v>
      </c>
      <c r="B2565" s="6" t="s">
        <v>4842</v>
      </c>
      <c r="C2565" s="5" t="s">
        <v>4843</v>
      </c>
      <c r="D2565" s="6"/>
      <c r="E2565" s="6" t="s">
        <v>504</v>
      </c>
      <c r="F2565" s="229">
        <v>1</v>
      </c>
      <c r="I2565" s="16">
        <v>0</v>
      </c>
      <c r="J2565" s="13">
        <v>0</v>
      </c>
      <c r="K2565" s="16">
        <v>13000</v>
      </c>
      <c r="L2565" s="13">
        <v>13000</v>
      </c>
      <c r="M2565" s="16">
        <v>13000</v>
      </c>
      <c r="N2565" s="171">
        <v>13000</v>
      </c>
      <c r="O2565" s="16">
        <v>13125</v>
      </c>
      <c r="P2565" s="13">
        <v>13125</v>
      </c>
      <c r="Q2565" s="16">
        <v>5051</v>
      </c>
      <c r="R2565" s="13">
        <v>5051</v>
      </c>
      <c r="S2565" s="16">
        <v>7433.86</v>
      </c>
      <c r="T2565" s="13">
        <v>7433.86</v>
      </c>
      <c r="U2565" s="16">
        <v>0</v>
      </c>
      <c r="V2565" s="13">
        <v>0</v>
      </c>
    </row>
    <row r="2566" spans="1:22" ht="15" customHeight="1" x14ac:dyDescent="0.25">
      <c r="A2566" s="5" t="s">
        <v>4844</v>
      </c>
      <c r="B2566" s="6" t="s">
        <v>4845</v>
      </c>
      <c r="C2566" s="5" t="s">
        <v>3868</v>
      </c>
      <c r="D2566" s="6"/>
      <c r="E2566" s="6" t="s">
        <v>504</v>
      </c>
      <c r="F2566" s="229">
        <v>15</v>
      </c>
      <c r="I2566" s="16">
        <v>0</v>
      </c>
      <c r="J2566" s="13">
        <v>0</v>
      </c>
      <c r="K2566" s="16">
        <v>150</v>
      </c>
      <c r="L2566" s="13">
        <v>2250</v>
      </c>
      <c r="M2566" s="16">
        <v>150</v>
      </c>
      <c r="N2566" s="171">
        <v>2250</v>
      </c>
      <c r="O2566" s="16">
        <v>289</v>
      </c>
      <c r="P2566" s="13">
        <v>4335</v>
      </c>
      <c r="Q2566" s="16">
        <v>162</v>
      </c>
      <c r="R2566" s="13">
        <v>2430</v>
      </c>
      <c r="S2566" s="16">
        <v>139.38</v>
      </c>
      <c r="T2566" s="13">
        <v>2090.6999999999998</v>
      </c>
      <c r="U2566" s="16">
        <v>0</v>
      </c>
      <c r="V2566" s="13">
        <v>0</v>
      </c>
    </row>
    <row r="2567" spans="1:22" ht="15" customHeight="1" x14ac:dyDescent="0.25">
      <c r="A2567" s="5" t="s">
        <v>4846</v>
      </c>
      <c r="B2567" s="6" t="s">
        <v>4847</v>
      </c>
      <c r="C2567" s="5" t="s">
        <v>4848</v>
      </c>
      <c r="D2567" s="6"/>
      <c r="E2567" s="6" t="s">
        <v>504</v>
      </c>
      <c r="F2567" s="229">
        <v>2</v>
      </c>
      <c r="I2567" s="16">
        <v>0</v>
      </c>
      <c r="J2567" s="13">
        <v>0</v>
      </c>
      <c r="K2567" s="16">
        <v>200</v>
      </c>
      <c r="L2567" s="13">
        <v>400</v>
      </c>
      <c r="M2567" s="16">
        <v>200</v>
      </c>
      <c r="N2567" s="171">
        <v>400</v>
      </c>
      <c r="O2567" s="16">
        <v>578</v>
      </c>
      <c r="P2567" s="13">
        <v>1156</v>
      </c>
      <c r="Q2567" s="16">
        <v>172</v>
      </c>
      <c r="R2567" s="13">
        <v>344</v>
      </c>
      <c r="S2567" s="16">
        <v>185.85</v>
      </c>
      <c r="T2567" s="13">
        <v>371.7</v>
      </c>
      <c r="U2567" s="16">
        <v>0</v>
      </c>
      <c r="V2567" s="13">
        <v>0</v>
      </c>
    </row>
    <row r="2568" spans="1:22" ht="15" customHeight="1" x14ac:dyDescent="0.25">
      <c r="A2568" s="5" t="s">
        <v>4849</v>
      </c>
      <c r="B2568" s="6" t="s">
        <v>4850</v>
      </c>
      <c r="C2568" s="5" t="s">
        <v>3871</v>
      </c>
      <c r="D2568" s="6"/>
      <c r="E2568" s="6" t="s">
        <v>504</v>
      </c>
      <c r="F2568" s="229">
        <v>2</v>
      </c>
      <c r="I2568" s="16">
        <v>0</v>
      </c>
      <c r="J2568" s="13">
        <v>0</v>
      </c>
      <c r="K2568" s="16">
        <v>250</v>
      </c>
      <c r="L2568" s="13">
        <v>500</v>
      </c>
      <c r="M2568" s="16">
        <v>250</v>
      </c>
      <c r="N2568" s="171">
        <v>500</v>
      </c>
      <c r="O2568" s="16">
        <v>289</v>
      </c>
      <c r="P2568" s="13">
        <v>578</v>
      </c>
      <c r="Q2568" s="16">
        <v>451</v>
      </c>
      <c r="R2568" s="13">
        <v>902</v>
      </c>
      <c r="S2568" s="16">
        <v>325.23</v>
      </c>
      <c r="T2568" s="13">
        <v>650.46</v>
      </c>
      <c r="U2568" s="16">
        <v>0</v>
      </c>
      <c r="V2568" s="13">
        <v>0</v>
      </c>
    </row>
    <row r="2569" spans="1:22" ht="15" customHeight="1" x14ac:dyDescent="0.25">
      <c r="A2569" s="5" t="s">
        <v>4851</v>
      </c>
      <c r="B2569" s="6" t="s">
        <v>4852</v>
      </c>
      <c r="C2569" s="5" t="s">
        <v>4853</v>
      </c>
      <c r="D2569" s="6"/>
      <c r="E2569" s="6" t="s">
        <v>504</v>
      </c>
      <c r="F2569" s="229">
        <v>1</v>
      </c>
      <c r="I2569" s="16">
        <v>0</v>
      </c>
      <c r="J2569" s="13">
        <v>0</v>
      </c>
      <c r="K2569" s="16">
        <v>5000</v>
      </c>
      <c r="L2569" s="13">
        <v>5000</v>
      </c>
      <c r="M2569" s="16">
        <v>5000</v>
      </c>
      <c r="N2569" s="171">
        <v>5000</v>
      </c>
      <c r="O2569" s="16">
        <v>578</v>
      </c>
      <c r="P2569" s="13">
        <v>578</v>
      </c>
      <c r="Q2569" s="16">
        <v>451</v>
      </c>
      <c r="R2569" s="13">
        <v>451</v>
      </c>
      <c r="S2569" s="16">
        <v>167.26</v>
      </c>
      <c r="T2569" s="13">
        <v>167.26</v>
      </c>
      <c r="U2569" s="16">
        <v>0</v>
      </c>
      <c r="V2569" s="13">
        <v>0</v>
      </c>
    </row>
    <row r="2570" spans="1:22" ht="15" customHeight="1" x14ac:dyDescent="0.25">
      <c r="A2570" s="5" t="s">
        <v>4854</v>
      </c>
      <c r="B2570" s="6" t="s">
        <v>4855</v>
      </c>
      <c r="C2570" s="5" t="s">
        <v>4856</v>
      </c>
      <c r="D2570" s="6"/>
      <c r="E2570" s="6" t="s">
        <v>504</v>
      </c>
      <c r="F2570" s="229">
        <v>2</v>
      </c>
      <c r="I2570" s="16">
        <v>0</v>
      </c>
      <c r="J2570" s="13">
        <v>0</v>
      </c>
      <c r="K2570" s="16">
        <v>250</v>
      </c>
      <c r="L2570" s="13">
        <v>500</v>
      </c>
      <c r="M2570" s="16">
        <v>250</v>
      </c>
      <c r="N2570" s="171">
        <v>500</v>
      </c>
      <c r="O2570" s="16">
        <v>389</v>
      </c>
      <c r="P2570" s="13">
        <v>778</v>
      </c>
      <c r="Q2570" s="16">
        <v>451</v>
      </c>
      <c r="R2570" s="13">
        <v>902</v>
      </c>
      <c r="S2570" s="16">
        <v>325.23</v>
      </c>
      <c r="T2570" s="13">
        <v>650.46</v>
      </c>
      <c r="U2570" s="16">
        <v>0</v>
      </c>
      <c r="V2570" s="13">
        <v>0</v>
      </c>
    </row>
    <row r="2571" spans="1:22" ht="15" customHeight="1" x14ac:dyDescent="0.25">
      <c r="A2571" s="5" t="s">
        <v>4857</v>
      </c>
      <c r="B2571" s="6" t="s">
        <v>4858</v>
      </c>
      <c r="C2571" s="5" t="s">
        <v>4859</v>
      </c>
      <c r="D2571" s="6"/>
      <c r="E2571" s="6" t="s">
        <v>504</v>
      </c>
      <c r="F2571" s="229">
        <v>2</v>
      </c>
      <c r="I2571" s="16">
        <v>0</v>
      </c>
      <c r="J2571" s="13">
        <v>0</v>
      </c>
      <c r="K2571" s="16">
        <v>400</v>
      </c>
      <c r="L2571" s="13">
        <v>800</v>
      </c>
      <c r="M2571" s="16">
        <v>400</v>
      </c>
      <c r="N2571" s="171">
        <v>800</v>
      </c>
      <c r="O2571" s="16">
        <v>2701</v>
      </c>
      <c r="P2571" s="13">
        <v>5402</v>
      </c>
      <c r="Q2571" s="16">
        <v>812</v>
      </c>
      <c r="R2571" s="13">
        <v>1624</v>
      </c>
      <c r="S2571" s="16">
        <v>167.26</v>
      </c>
      <c r="T2571" s="13">
        <v>334.52</v>
      </c>
      <c r="U2571" s="16">
        <v>0</v>
      </c>
      <c r="V2571" s="13">
        <v>0</v>
      </c>
    </row>
    <row r="2572" spans="1:22" ht="15" customHeight="1" x14ac:dyDescent="0.25">
      <c r="A2572" s="5" t="s">
        <v>4860</v>
      </c>
      <c r="B2572" s="6" t="s">
        <v>4861</v>
      </c>
      <c r="C2572" s="5" t="s">
        <v>4862</v>
      </c>
      <c r="D2572" s="6"/>
      <c r="E2572" s="6" t="s">
        <v>504</v>
      </c>
      <c r="F2572" s="229">
        <v>3</v>
      </c>
      <c r="I2572" s="16">
        <v>0</v>
      </c>
      <c r="J2572" s="13">
        <v>0</v>
      </c>
      <c r="K2572" s="16">
        <v>120</v>
      </c>
      <c r="L2572" s="13">
        <v>360</v>
      </c>
      <c r="M2572" s="16">
        <v>120</v>
      </c>
      <c r="N2572" s="171">
        <v>360</v>
      </c>
      <c r="O2572" s="16">
        <v>473</v>
      </c>
      <c r="P2572" s="13">
        <v>1419</v>
      </c>
      <c r="Q2572" s="16">
        <v>216</v>
      </c>
      <c r="R2572" s="13">
        <v>648</v>
      </c>
      <c r="S2572" s="16">
        <v>139.38</v>
      </c>
      <c r="T2572" s="13">
        <v>418.14</v>
      </c>
      <c r="U2572" s="16">
        <v>0</v>
      </c>
      <c r="V2572" s="13">
        <v>0</v>
      </c>
    </row>
    <row r="2573" spans="1:22" ht="15" customHeight="1" x14ac:dyDescent="0.25">
      <c r="A2573" s="5" t="s">
        <v>4863</v>
      </c>
      <c r="B2573" s="6" t="s">
        <v>4864</v>
      </c>
      <c r="C2573" s="5" t="s">
        <v>4865</v>
      </c>
      <c r="D2573" s="6"/>
      <c r="E2573" s="6" t="s">
        <v>504</v>
      </c>
      <c r="F2573" s="229">
        <v>5</v>
      </c>
      <c r="I2573" s="16">
        <v>0</v>
      </c>
      <c r="J2573" s="13">
        <v>0</v>
      </c>
      <c r="K2573" s="16">
        <v>250</v>
      </c>
      <c r="L2573" s="13">
        <v>1250</v>
      </c>
      <c r="M2573" s="16">
        <v>250</v>
      </c>
      <c r="N2573" s="171">
        <v>1250</v>
      </c>
      <c r="O2573" s="16">
        <v>788</v>
      </c>
      <c r="P2573" s="13">
        <v>3940</v>
      </c>
      <c r="Q2573" s="16">
        <v>361</v>
      </c>
      <c r="R2573" s="13">
        <v>1805</v>
      </c>
      <c r="S2573" s="16">
        <v>185.85</v>
      </c>
      <c r="T2573" s="13">
        <v>929.25</v>
      </c>
      <c r="U2573" s="16">
        <v>0</v>
      </c>
      <c r="V2573" s="13">
        <v>0</v>
      </c>
    </row>
    <row r="2574" spans="1:22" ht="15" customHeight="1" x14ac:dyDescent="0.25">
      <c r="A2574" s="5" t="s">
        <v>4866</v>
      </c>
      <c r="B2574" s="6" t="s">
        <v>4867</v>
      </c>
      <c r="C2574" s="5" t="s">
        <v>4868</v>
      </c>
      <c r="D2574" s="6"/>
      <c r="E2574" s="6" t="s">
        <v>504</v>
      </c>
      <c r="F2574" s="229">
        <v>1</v>
      </c>
      <c r="I2574" s="16">
        <v>0</v>
      </c>
      <c r="J2574" s="13">
        <v>0</v>
      </c>
      <c r="K2574" s="16">
        <v>200</v>
      </c>
      <c r="L2574" s="13">
        <v>200</v>
      </c>
      <c r="M2574" s="16">
        <v>200</v>
      </c>
      <c r="N2574" s="171">
        <v>200</v>
      </c>
      <c r="O2574" s="16">
        <v>194</v>
      </c>
      <c r="P2574" s="13">
        <v>194</v>
      </c>
      <c r="Q2574" s="16">
        <v>253</v>
      </c>
      <c r="R2574" s="13">
        <v>253</v>
      </c>
      <c r="S2574" s="16">
        <v>139.38</v>
      </c>
      <c r="T2574" s="13">
        <v>139.38</v>
      </c>
      <c r="U2574" s="16">
        <v>0</v>
      </c>
      <c r="V2574" s="13">
        <v>0</v>
      </c>
    </row>
    <row r="2575" spans="1:22" ht="15" customHeight="1" x14ac:dyDescent="0.25">
      <c r="A2575" s="5" t="s">
        <v>4869</v>
      </c>
      <c r="B2575" s="6" t="s">
        <v>4870</v>
      </c>
      <c r="C2575" s="5" t="s">
        <v>4871</v>
      </c>
      <c r="D2575" s="6"/>
      <c r="E2575" s="6" t="s">
        <v>504</v>
      </c>
      <c r="F2575" s="229">
        <v>31</v>
      </c>
      <c r="I2575" s="16">
        <v>0</v>
      </c>
      <c r="J2575" s="13">
        <v>0</v>
      </c>
      <c r="K2575" s="16">
        <v>100</v>
      </c>
      <c r="L2575" s="13">
        <v>3100</v>
      </c>
      <c r="M2575" s="16">
        <v>100</v>
      </c>
      <c r="N2575" s="171">
        <v>3100</v>
      </c>
      <c r="O2575" s="16">
        <v>431</v>
      </c>
      <c r="P2575" s="13">
        <v>13361</v>
      </c>
      <c r="Q2575" s="16">
        <v>245</v>
      </c>
      <c r="R2575" s="13">
        <v>7595</v>
      </c>
      <c r="S2575" s="16">
        <v>402.67</v>
      </c>
      <c r="T2575" s="13">
        <v>12482.77</v>
      </c>
      <c r="U2575" s="16">
        <v>0</v>
      </c>
      <c r="V2575" s="13">
        <v>0</v>
      </c>
    </row>
    <row r="2576" spans="1:22" ht="15" customHeight="1" x14ac:dyDescent="0.25">
      <c r="A2576" s="1"/>
      <c r="B2576" s="4" t="s">
        <v>32</v>
      </c>
      <c r="C2576" s="8" t="s">
        <v>33</v>
      </c>
      <c r="I2576" s="245"/>
      <c r="J2576" s="245"/>
      <c r="K2576" s="245"/>
      <c r="L2576" s="245"/>
      <c r="M2576" s="245"/>
      <c r="N2576" s="245"/>
      <c r="O2576" s="245"/>
      <c r="P2576" s="245"/>
      <c r="Q2576" s="245"/>
      <c r="R2576" s="245"/>
      <c r="S2576" s="245"/>
      <c r="T2576" s="245"/>
      <c r="U2576" s="245"/>
      <c r="V2576" s="245"/>
    </row>
    <row r="2577" spans="1:22" ht="15" customHeight="1" x14ac:dyDescent="0.25">
      <c r="A2577" s="5" t="s">
        <v>4872</v>
      </c>
      <c r="B2577" s="6" t="s">
        <v>35</v>
      </c>
      <c r="C2577" s="5" t="s">
        <v>3882</v>
      </c>
      <c r="I2577" s="245"/>
      <c r="J2577" s="245"/>
      <c r="K2577" s="245"/>
      <c r="L2577" s="245"/>
      <c r="M2577" s="245"/>
      <c r="N2577" s="245"/>
      <c r="O2577" s="245"/>
      <c r="P2577" s="245"/>
      <c r="Q2577" s="245"/>
      <c r="R2577" s="245"/>
      <c r="S2577" s="245"/>
      <c r="T2577" s="245"/>
      <c r="U2577" s="245"/>
      <c r="V2577" s="245"/>
    </row>
    <row r="2578" spans="1:22" ht="15" customHeight="1" x14ac:dyDescent="0.25">
      <c r="A2578" s="5" t="s">
        <v>4873</v>
      </c>
      <c r="B2578" s="6" t="s">
        <v>35</v>
      </c>
      <c r="C2578" s="5" t="s">
        <v>3884</v>
      </c>
      <c r="I2578" s="245"/>
      <c r="J2578" s="245"/>
      <c r="K2578" s="245"/>
      <c r="L2578" s="245"/>
      <c r="M2578" s="245"/>
      <c r="N2578" s="245"/>
      <c r="O2578" s="245"/>
      <c r="P2578" s="245"/>
      <c r="Q2578" s="245"/>
      <c r="R2578" s="245"/>
      <c r="S2578" s="245"/>
      <c r="T2578" s="245"/>
      <c r="U2578" s="245"/>
      <c r="V2578" s="245"/>
    </row>
    <row r="2579" spans="1:22" ht="45" customHeight="1" x14ac:dyDescent="0.25">
      <c r="A2579" s="1"/>
      <c r="B2579" s="4" t="s">
        <v>68</v>
      </c>
      <c r="C2579" s="8" t="s">
        <v>69</v>
      </c>
      <c r="D2579" s="4" t="s">
        <v>70</v>
      </c>
      <c r="E2579" s="4" t="s">
        <v>71</v>
      </c>
      <c r="F2579" s="228" t="s">
        <v>72</v>
      </c>
      <c r="I2579" s="14" t="s">
        <v>73</v>
      </c>
      <c r="J2579" s="15" t="s">
        <v>28</v>
      </c>
      <c r="K2579" s="14" t="s">
        <v>73</v>
      </c>
      <c r="L2579" s="15" t="s">
        <v>28</v>
      </c>
      <c r="M2579" s="14" t="s">
        <v>73</v>
      </c>
      <c r="N2579" s="172" t="s">
        <v>28</v>
      </c>
      <c r="O2579" s="14" t="s">
        <v>73</v>
      </c>
      <c r="P2579" s="15" t="s">
        <v>28</v>
      </c>
      <c r="Q2579" s="14" t="s">
        <v>73</v>
      </c>
      <c r="R2579" s="15" t="s">
        <v>28</v>
      </c>
      <c r="S2579" s="14" t="s">
        <v>73</v>
      </c>
      <c r="T2579" s="15" t="s">
        <v>28</v>
      </c>
      <c r="U2579" s="14" t="s">
        <v>73</v>
      </c>
      <c r="V2579" s="15" t="s">
        <v>28</v>
      </c>
    </row>
    <row r="2580" spans="1:22" ht="15" customHeight="1" x14ac:dyDescent="0.25">
      <c r="A2580" s="5" t="s">
        <v>4874</v>
      </c>
      <c r="B2580" s="6" t="s">
        <v>4875</v>
      </c>
      <c r="C2580" s="5" t="s">
        <v>3887</v>
      </c>
      <c r="D2580" s="6"/>
      <c r="E2580" s="6" t="s">
        <v>504</v>
      </c>
      <c r="F2580" s="229">
        <v>1</v>
      </c>
      <c r="I2580" s="16">
        <v>0</v>
      </c>
      <c r="J2580" s="13">
        <v>0</v>
      </c>
      <c r="K2580" s="16">
        <v>3000</v>
      </c>
      <c r="L2580" s="13">
        <v>3000</v>
      </c>
      <c r="M2580" s="16">
        <v>3000</v>
      </c>
      <c r="N2580" s="171">
        <v>3000</v>
      </c>
      <c r="O2580" s="16">
        <v>2468</v>
      </c>
      <c r="P2580" s="13">
        <v>2468</v>
      </c>
      <c r="Q2580" s="16">
        <v>3176</v>
      </c>
      <c r="R2580" s="13">
        <v>3176</v>
      </c>
      <c r="S2580" s="16">
        <v>7433.86</v>
      </c>
      <c r="T2580" s="13">
        <v>7433.86</v>
      </c>
      <c r="U2580" s="16">
        <v>0</v>
      </c>
      <c r="V2580" s="13">
        <v>0</v>
      </c>
    </row>
    <row r="2581" spans="1:22" ht="15" customHeight="1" x14ac:dyDescent="0.25">
      <c r="A2581" s="5" t="s">
        <v>4876</v>
      </c>
      <c r="B2581" s="6" t="s">
        <v>4877</v>
      </c>
      <c r="C2581" s="5" t="s">
        <v>4878</v>
      </c>
      <c r="D2581" s="6"/>
      <c r="E2581" s="6" t="s">
        <v>504</v>
      </c>
      <c r="F2581" s="229">
        <v>1</v>
      </c>
      <c r="I2581" s="16">
        <v>0</v>
      </c>
      <c r="J2581" s="13">
        <v>0</v>
      </c>
      <c r="K2581" s="16">
        <v>2000</v>
      </c>
      <c r="L2581" s="13">
        <v>2000</v>
      </c>
      <c r="M2581" s="16">
        <v>2000</v>
      </c>
      <c r="N2581" s="171">
        <v>2000</v>
      </c>
      <c r="O2581" s="16">
        <v>2100</v>
      </c>
      <c r="P2581" s="13">
        <v>2100</v>
      </c>
      <c r="Q2581" s="16">
        <v>14118</v>
      </c>
      <c r="R2581" s="13">
        <v>14118</v>
      </c>
      <c r="S2581" s="16">
        <v>0</v>
      </c>
      <c r="T2581" s="13">
        <v>0</v>
      </c>
      <c r="U2581" s="16">
        <v>0</v>
      </c>
      <c r="V2581" s="13">
        <v>0</v>
      </c>
    </row>
    <row r="2582" spans="1:22" ht="15" customHeight="1" x14ac:dyDescent="0.25">
      <c r="A2582" s="5" t="s">
        <v>4879</v>
      </c>
      <c r="B2582" s="6" t="s">
        <v>4880</v>
      </c>
      <c r="C2582" s="5" t="s">
        <v>4881</v>
      </c>
      <c r="D2582" s="6"/>
      <c r="E2582" s="6" t="s">
        <v>504</v>
      </c>
      <c r="F2582" s="229">
        <v>1</v>
      </c>
      <c r="I2582" s="16">
        <v>0</v>
      </c>
      <c r="J2582" s="13">
        <v>0</v>
      </c>
      <c r="K2582" s="16">
        <v>2500</v>
      </c>
      <c r="L2582" s="13">
        <v>2500</v>
      </c>
      <c r="M2582" s="16">
        <v>2500</v>
      </c>
      <c r="N2582" s="171">
        <v>2500</v>
      </c>
      <c r="O2582" s="16">
        <v>26250</v>
      </c>
      <c r="P2582" s="13">
        <v>26250</v>
      </c>
      <c r="Q2582" s="16">
        <v>4953</v>
      </c>
      <c r="R2582" s="13">
        <v>4953</v>
      </c>
      <c r="S2582" s="16">
        <v>0</v>
      </c>
      <c r="T2582" s="13">
        <v>0</v>
      </c>
      <c r="U2582" s="16">
        <v>0</v>
      </c>
      <c r="V2582" s="13">
        <v>0</v>
      </c>
    </row>
    <row r="2583" spans="1:22" ht="15" customHeight="1" x14ac:dyDescent="0.25">
      <c r="A2583" s="5" t="s">
        <v>4882</v>
      </c>
      <c r="B2583" s="6" t="s">
        <v>4883</v>
      </c>
      <c r="C2583" s="5" t="s">
        <v>3893</v>
      </c>
      <c r="D2583" s="6"/>
      <c r="E2583" s="6" t="s">
        <v>504</v>
      </c>
      <c r="F2583" s="229">
        <v>2</v>
      </c>
      <c r="I2583" s="16">
        <v>0</v>
      </c>
      <c r="J2583" s="13">
        <v>0</v>
      </c>
      <c r="K2583" s="16">
        <v>200</v>
      </c>
      <c r="L2583" s="13">
        <v>400</v>
      </c>
      <c r="M2583" s="16">
        <v>200</v>
      </c>
      <c r="N2583" s="171">
        <v>400</v>
      </c>
      <c r="O2583" s="16">
        <v>261</v>
      </c>
      <c r="P2583" s="13">
        <v>522</v>
      </c>
      <c r="Q2583" s="16">
        <v>4953</v>
      </c>
      <c r="R2583" s="13">
        <v>9906</v>
      </c>
      <c r="S2583" s="16">
        <v>0</v>
      </c>
      <c r="T2583" s="13">
        <v>0</v>
      </c>
      <c r="U2583" s="16">
        <v>0</v>
      </c>
      <c r="V2583" s="13">
        <v>0</v>
      </c>
    </row>
    <row r="2584" spans="1:22" ht="15" customHeight="1" x14ac:dyDescent="0.25">
      <c r="A2584" s="5" t="s">
        <v>4884</v>
      </c>
      <c r="B2584" s="6" t="s">
        <v>4885</v>
      </c>
      <c r="C2584" s="5" t="s">
        <v>4886</v>
      </c>
      <c r="D2584" s="6"/>
      <c r="E2584" s="6" t="s">
        <v>504</v>
      </c>
      <c r="F2584" s="229">
        <v>1</v>
      </c>
      <c r="I2584" s="16">
        <v>0</v>
      </c>
      <c r="J2584" s="13">
        <v>0</v>
      </c>
      <c r="K2584" s="16">
        <v>400</v>
      </c>
      <c r="L2584" s="13">
        <v>400</v>
      </c>
      <c r="M2584" s="16">
        <v>400</v>
      </c>
      <c r="N2584" s="171">
        <v>400</v>
      </c>
      <c r="O2584" s="16">
        <v>1166</v>
      </c>
      <c r="P2584" s="13">
        <v>1166</v>
      </c>
      <c r="Q2584" s="16">
        <v>588</v>
      </c>
      <c r="R2584" s="13">
        <v>588</v>
      </c>
      <c r="S2584" s="16">
        <v>0</v>
      </c>
      <c r="T2584" s="13">
        <v>0</v>
      </c>
      <c r="U2584" s="16">
        <v>0</v>
      </c>
      <c r="V2584" s="13">
        <v>0</v>
      </c>
    </row>
    <row r="2585" spans="1:22" ht="15" customHeight="1" x14ac:dyDescent="0.25">
      <c r="A2585" s="5" t="s">
        <v>4887</v>
      </c>
      <c r="B2585" s="6" t="s">
        <v>4888</v>
      </c>
      <c r="C2585" s="5" t="s">
        <v>3896</v>
      </c>
      <c r="D2585" s="6"/>
      <c r="E2585" s="6" t="s">
        <v>504</v>
      </c>
      <c r="F2585" s="229">
        <v>1</v>
      </c>
      <c r="I2585" s="16">
        <v>0</v>
      </c>
      <c r="J2585" s="13">
        <v>0</v>
      </c>
      <c r="K2585" s="16">
        <v>250</v>
      </c>
      <c r="L2585" s="13">
        <v>250</v>
      </c>
      <c r="M2585" s="16">
        <v>250</v>
      </c>
      <c r="N2585" s="171">
        <v>250</v>
      </c>
      <c r="O2585" s="16">
        <v>1166</v>
      </c>
      <c r="P2585" s="13">
        <v>1166</v>
      </c>
      <c r="Q2585" s="16">
        <v>1412</v>
      </c>
      <c r="R2585" s="13">
        <v>1412</v>
      </c>
      <c r="S2585" s="16">
        <v>0</v>
      </c>
      <c r="T2585" s="13">
        <v>0</v>
      </c>
      <c r="U2585" s="16">
        <v>0</v>
      </c>
      <c r="V2585" s="13">
        <v>0</v>
      </c>
    </row>
    <row r="2586" spans="1:22" ht="15" customHeight="1" x14ac:dyDescent="0.25">
      <c r="A2586" s="5" t="s">
        <v>4889</v>
      </c>
      <c r="B2586" s="6" t="s">
        <v>4890</v>
      </c>
      <c r="C2586" s="5" t="s">
        <v>3899</v>
      </c>
      <c r="D2586" s="6"/>
      <c r="E2586" s="6" t="s">
        <v>504</v>
      </c>
      <c r="F2586" s="229">
        <v>9</v>
      </c>
      <c r="I2586" s="16">
        <v>0</v>
      </c>
      <c r="J2586" s="13">
        <v>0</v>
      </c>
      <c r="K2586" s="16">
        <v>110</v>
      </c>
      <c r="L2586" s="13">
        <v>990</v>
      </c>
      <c r="M2586" s="16">
        <v>110</v>
      </c>
      <c r="N2586" s="171">
        <v>990</v>
      </c>
      <c r="O2586" s="16">
        <v>63</v>
      </c>
      <c r="P2586" s="13">
        <v>567</v>
      </c>
      <c r="Q2586" s="16">
        <v>476</v>
      </c>
      <c r="R2586" s="13">
        <v>4284</v>
      </c>
      <c r="S2586" s="16">
        <v>392.34</v>
      </c>
      <c r="T2586" s="13">
        <v>3531.06</v>
      </c>
      <c r="U2586" s="16">
        <v>0</v>
      </c>
      <c r="V2586" s="13">
        <v>0</v>
      </c>
    </row>
    <row r="2587" spans="1:22" ht="15" customHeight="1" x14ac:dyDescent="0.25">
      <c r="A2587" s="5" t="s">
        <v>4891</v>
      </c>
      <c r="B2587" s="6" t="s">
        <v>4892</v>
      </c>
      <c r="C2587" s="5" t="s">
        <v>3902</v>
      </c>
      <c r="D2587" s="6"/>
      <c r="E2587" s="6" t="s">
        <v>504</v>
      </c>
      <c r="F2587" s="229">
        <v>7</v>
      </c>
      <c r="I2587" s="16">
        <v>0</v>
      </c>
      <c r="J2587" s="13">
        <v>0</v>
      </c>
      <c r="K2587" s="16">
        <v>100</v>
      </c>
      <c r="L2587" s="13">
        <v>700</v>
      </c>
      <c r="M2587" s="16">
        <v>100</v>
      </c>
      <c r="N2587" s="171">
        <v>700</v>
      </c>
      <c r="O2587" s="16">
        <v>63</v>
      </c>
      <c r="P2587" s="13">
        <v>441</v>
      </c>
      <c r="Q2587" s="16">
        <v>476</v>
      </c>
      <c r="R2587" s="13">
        <v>3332</v>
      </c>
      <c r="S2587" s="16">
        <v>392.34</v>
      </c>
      <c r="T2587" s="13">
        <v>2746.38</v>
      </c>
      <c r="U2587" s="16">
        <v>0</v>
      </c>
      <c r="V2587" s="13">
        <v>0</v>
      </c>
    </row>
    <row r="2588" spans="1:22" ht="15" customHeight="1" x14ac:dyDescent="0.25">
      <c r="A2588" s="5" t="s">
        <v>4893</v>
      </c>
      <c r="B2588" s="6" t="s">
        <v>4894</v>
      </c>
      <c r="C2588" s="5" t="s">
        <v>4895</v>
      </c>
      <c r="D2588" s="6"/>
      <c r="E2588" s="6" t="s">
        <v>504</v>
      </c>
      <c r="F2588" s="229">
        <v>2</v>
      </c>
      <c r="I2588" s="16">
        <v>0</v>
      </c>
      <c r="J2588" s="13">
        <v>0</v>
      </c>
      <c r="K2588" s="16">
        <v>100</v>
      </c>
      <c r="L2588" s="13">
        <v>200</v>
      </c>
      <c r="M2588" s="16">
        <v>100</v>
      </c>
      <c r="N2588" s="171">
        <v>200</v>
      </c>
      <c r="O2588" s="16">
        <v>63</v>
      </c>
      <c r="P2588" s="13">
        <v>126</v>
      </c>
      <c r="Q2588" s="16">
        <v>476</v>
      </c>
      <c r="R2588" s="13">
        <v>952</v>
      </c>
      <c r="S2588" s="16">
        <v>392.34</v>
      </c>
      <c r="T2588" s="13">
        <v>784.68</v>
      </c>
      <c r="U2588" s="16">
        <v>0</v>
      </c>
      <c r="V2588" s="13">
        <v>0</v>
      </c>
    </row>
    <row r="2589" spans="1:22" ht="15" customHeight="1" x14ac:dyDescent="0.25">
      <c r="A2589" s="5" t="s">
        <v>4896</v>
      </c>
      <c r="B2589" s="6" t="s">
        <v>4897</v>
      </c>
      <c r="C2589" s="5" t="s">
        <v>4898</v>
      </c>
      <c r="D2589" s="6"/>
      <c r="E2589" s="6" t="s">
        <v>504</v>
      </c>
      <c r="F2589" s="229">
        <v>4</v>
      </c>
      <c r="I2589" s="16">
        <v>0</v>
      </c>
      <c r="J2589" s="13">
        <v>0</v>
      </c>
      <c r="K2589" s="16">
        <v>250</v>
      </c>
      <c r="L2589" s="13">
        <v>1000</v>
      </c>
      <c r="M2589" s="16">
        <v>250</v>
      </c>
      <c r="N2589" s="171">
        <v>1000</v>
      </c>
      <c r="O2589" s="16">
        <v>63</v>
      </c>
      <c r="P2589" s="13">
        <v>252</v>
      </c>
      <c r="Q2589" s="16">
        <v>476</v>
      </c>
      <c r="R2589" s="13">
        <v>1904</v>
      </c>
      <c r="S2589" s="16">
        <v>392.34</v>
      </c>
      <c r="T2589" s="13">
        <v>1569.36</v>
      </c>
      <c r="U2589" s="16">
        <v>0</v>
      </c>
      <c r="V2589" s="13">
        <v>0</v>
      </c>
    </row>
    <row r="2590" spans="1:22" ht="15" customHeight="1" x14ac:dyDescent="0.25">
      <c r="A2590" s="5" t="s">
        <v>4899</v>
      </c>
      <c r="B2590" s="6" t="s">
        <v>4900</v>
      </c>
      <c r="C2590" s="5" t="s">
        <v>3905</v>
      </c>
      <c r="D2590" s="6"/>
      <c r="E2590" s="6" t="s">
        <v>504</v>
      </c>
      <c r="F2590" s="229">
        <v>16</v>
      </c>
      <c r="I2590" s="16">
        <v>0</v>
      </c>
      <c r="J2590" s="13">
        <v>0</v>
      </c>
      <c r="K2590" s="16">
        <v>600</v>
      </c>
      <c r="L2590" s="13">
        <v>9600</v>
      </c>
      <c r="M2590" s="16">
        <v>600</v>
      </c>
      <c r="N2590" s="171">
        <v>9600</v>
      </c>
      <c r="O2590" s="16">
        <v>399</v>
      </c>
      <c r="P2590" s="13">
        <v>6384</v>
      </c>
      <c r="Q2590" s="16">
        <v>0</v>
      </c>
      <c r="R2590" s="13">
        <v>0</v>
      </c>
      <c r="S2590" s="16">
        <v>0</v>
      </c>
      <c r="T2590" s="13">
        <v>0</v>
      </c>
      <c r="U2590" s="16">
        <v>0</v>
      </c>
      <c r="V2590" s="13">
        <v>0</v>
      </c>
    </row>
    <row r="2591" spans="1:22" ht="15" customHeight="1" x14ac:dyDescent="0.25">
      <c r="A2591" s="1"/>
      <c r="B2591" s="4" t="s">
        <v>32</v>
      </c>
      <c r="C2591" s="8" t="s">
        <v>33</v>
      </c>
      <c r="I2591" s="245"/>
      <c r="J2591" s="245"/>
      <c r="K2591" s="245"/>
      <c r="L2591" s="245"/>
      <c r="M2591" s="245"/>
      <c r="N2591" s="245"/>
      <c r="O2591" s="245"/>
      <c r="P2591" s="245"/>
      <c r="Q2591" s="245"/>
      <c r="R2591" s="245"/>
      <c r="S2591" s="245"/>
      <c r="T2591" s="245"/>
      <c r="U2591" s="245"/>
      <c r="V2591" s="245"/>
    </row>
    <row r="2592" spans="1:22" ht="15" customHeight="1" x14ac:dyDescent="0.25">
      <c r="A2592" s="5" t="s">
        <v>4901</v>
      </c>
      <c r="B2592" s="6" t="s">
        <v>35</v>
      </c>
      <c r="C2592" s="5" t="s">
        <v>3923</v>
      </c>
      <c r="I2592" s="245"/>
      <c r="J2592" s="245"/>
      <c r="K2592" s="245"/>
      <c r="L2592" s="245"/>
      <c r="M2592" s="245"/>
      <c r="N2592" s="245"/>
      <c r="O2592" s="245"/>
      <c r="P2592" s="245"/>
      <c r="Q2592" s="245"/>
      <c r="R2592" s="245"/>
      <c r="S2592" s="245"/>
      <c r="T2592" s="245"/>
      <c r="U2592" s="245"/>
      <c r="V2592" s="245"/>
    </row>
    <row r="2593" spans="1:22" ht="15" customHeight="1" x14ac:dyDescent="0.25">
      <c r="A2593" s="5" t="s">
        <v>4902</v>
      </c>
      <c r="B2593" s="6" t="s">
        <v>35</v>
      </c>
      <c r="C2593" s="5" t="s">
        <v>3925</v>
      </c>
      <c r="I2593" s="245"/>
      <c r="J2593" s="245"/>
      <c r="K2593" s="245"/>
      <c r="L2593" s="245"/>
      <c r="M2593" s="245"/>
      <c r="N2593" s="245"/>
      <c r="O2593" s="245"/>
      <c r="P2593" s="245"/>
      <c r="Q2593" s="245"/>
      <c r="R2593" s="245"/>
      <c r="S2593" s="245"/>
      <c r="T2593" s="245"/>
      <c r="U2593" s="245"/>
      <c r="V2593" s="245"/>
    </row>
    <row r="2594" spans="1:22" ht="45" customHeight="1" x14ac:dyDescent="0.25">
      <c r="A2594" s="1"/>
      <c r="B2594" s="4" t="s">
        <v>68</v>
      </c>
      <c r="C2594" s="8" t="s">
        <v>69</v>
      </c>
      <c r="D2594" s="4" t="s">
        <v>70</v>
      </c>
      <c r="E2594" s="4" t="s">
        <v>71</v>
      </c>
      <c r="F2594" s="228" t="s">
        <v>72</v>
      </c>
      <c r="I2594" s="14" t="s">
        <v>73</v>
      </c>
      <c r="J2594" s="15" t="s">
        <v>28</v>
      </c>
      <c r="K2594" s="14" t="s">
        <v>73</v>
      </c>
      <c r="L2594" s="15" t="s">
        <v>28</v>
      </c>
      <c r="M2594" s="14" t="s">
        <v>73</v>
      </c>
      <c r="N2594" s="172" t="s">
        <v>28</v>
      </c>
      <c r="O2594" s="14" t="s">
        <v>73</v>
      </c>
      <c r="P2594" s="15" t="s">
        <v>28</v>
      </c>
      <c r="Q2594" s="14" t="s">
        <v>73</v>
      </c>
      <c r="R2594" s="15" t="s">
        <v>28</v>
      </c>
      <c r="S2594" s="14" t="s">
        <v>73</v>
      </c>
      <c r="T2594" s="15" t="s">
        <v>28</v>
      </c>
      <c r="U2594" s="14" t="s">
        <v>73</v>
      </c>
      <c r="V2594" s="15" t="s">
        <v>28</v>
      </c>
    </row>
    <row r="2595" spans="1:22" ht="15" customHeight="1" x14ac:dyDescent="0.25">
      <c r="A2595" s="5" t="s">
        <v>4903</v>
      </c>
      <c r="B2595" s="6" t="s">
        <v>4904</v>
      </c>
      <c r="C2595" s="5" t="s">
        <v>3928</v>
      </c>
      <c r="D2595" s="6"/>
      <c r="E2595" s="6" t="s">
        <v>504</v>
      </c>
      <c r="F2595" s="229">
        <v>1</v>
      </c>
      <c r="I2595" s="16">
        <v>0</v>
      </c>
      <c r="J2595" s="13">
        <v>0</v>
      </c>
      <c r="K2595" s="16">
        <v>20000</v>
      </c>
      <c r="L2595" s="13">
        <v>20000</v>
      </c>
      <c r="M2595" s="16">
        <v>20000</v>
      </c>
      <c r="N2595" s="171">
        <v>20000</v>
      </c>
      <c r="O2595" s="16">
        <v>43890</v>
      </c>
      <c r="P2595" s="13">
        <v>43890</v>
      </c>
      <c r="Q2595" s="16">
        <v>9941</v>
      </c>
      <c r="R2595" s="13">
        <v>9941</v>
      </c>
      <c r="S2595" s="16">
        <v>47762.58</v>
      </c>
      <c r="T2595" s="13">
        <v>47762.58</v>
      </c>
      <c r="U2595" s="16">
        <v>0</v>
      </c>
      <c r="V2595" s="13">
        <v>0</v>
      </c>
    </row>
    <row r="2596" spans="1:22" ht="15" customHeight="1" x14ac:dyDescent="0.25">
      <c r="A2596" s="5" t="s">
        <v>4905</v>
      </c>
      <c r="B2596" s="6" t="s">
        <v>4906</v>
      </c>
      <c r="C2596" s="5" t="s">
        <v>3931</v>
      </c>
      <c r="D2596" s="6"/>
      <c r="E2596" s="6" t="s">
        <v>504</v>
      </c>
      <c r="F2596" s="229">
        <v>1</v>
      </c>
      <c r="I2596" s="16">
        <v>0</v>
      </c>
      <c r="J2596" s="13">
        <v>0</v>
      </c>
      <c r="K2596" s="16">
        <v>27300</v>
      </c>
      <c r="L2596" s="13">
        <v>27300</v>
      </c>
      <c r="M2596" s="16">
        <v>27300</v>
      </c>
      <c r="N2596" s="171">
        <v>27300</v>
      </c>
      <c r="O2596" s="16">
        <v>0</v>
      </c>
      <c r="P2596" s="13">
        <v>0</v>
      </c>
      <c r="Q2596" s="16">
        <v>47059</v>
      </c>
      <c r="R2596" s="13">
        <v>47059</v>
      </c>
      <c r="S2596" s="16">
        <v>0</v>
      </c>
      <c r="T2596" s="13">
        <v>0</v>
      </c>
      <c r="U2596" s="16">
        <v>0</v>
      </c>
      <c r="V2596" s="13">
        <v>0</v>
      </c>
    </row>
    <row r="2597" spans="1:22" ht="15" customHeight="1" x14ac:dyDescent="0.25">
      <c r="A2597" s="5" t="s">
        <v>4907</v>
      </c>
      <c r="B2597" s="6" t="s">
        <v>4908</v>
      </c>
      <c r="C2597" s="5" t="s">
        <v>4909</v>
      </c>
      <c r="D2597" s="6"/>
      <c r="E2597" s="6" t="s">
        <v>504</v>
      </c>
      <c r="F2597" s="229">
        <v>1</v>
      </c>
      <c r="I2597" s="16">
        <v>0</v>
      </c>
      <c r="J2597" s="13">
        <v>0</v>
      </c>
      <c r="K2597" s="16">
        <v>2000</v>
      </c>
      <c r="L2597" s="13">
        <v>2000</v>
      </c>
      <c r="M2597" s="16">
        <v>2000</v>
      </c>
      <c r="N2597" s="171">
        <v>2000</v>
      </c>
      <c r="O2597" s="16">
        <v>0</v>
      </c>
      <c r="P2597" s="13">
        <v>0</v>
      </c>
      <c r="Q2597" s="16">
        <v>1882</v>
      </c>
      <c r="R2597" s="13">
        <v>1882</v>
      </c>
      <c r="S2597" s="16">
        <v>929.23</v>
      </c>
      <c r="T2597" s="13">
        <v>929.23</v>
      </c>
      <c r="U2597" s="16">
        <v>0</v>
      </c>
      <c r="V2597" s="13">
        <v>0</v>
      </c>
    </row>
    <row r="2598" spans="1:22" ht="15" customHeight="1" x14ac:dyDescent="0.25">
      <c r="A2598" s="5" t="s">
        <v>4910</v>
      </c>
      <c r="B2598" s="6" t="s">
        <v>4911</v>
      </c>
      <c r="C2598" s="5" t="s">
        <v>3937</v>
      </c>
      <c r="D2598" s="6"/>
      <c r="E2598" s="6" t="s">
        <v>504</v>
      </c>
      <c r="F2598" s="229">
        <v>3</v>
      </c>
      <c r="I2598" s="16">
        <v>0</v>
      </c>
      <c r="J2598" s="13">
        <v>0</v>
      </c>
      <c r="K2598" s="16">
        <v>2000</v>
      </c>
      <c r="L2598" s="13">
        <v>6000</v>
      </c>
      <c r="M2598" s="16">
        <v>2000</v>
      </c>
      <c r="N2598" s="171">
        <v>6000</v>
      </c>
      <c r="O2598" s="16">
        <v>0</v>
      </c>
      <c r="P2598" s="13">
        <v>0</v>
      </c>
      <c r="Q2598" s="16">
        <v>3529</v>
      </c>
      <c r="R2598" s="13">
        <v>10587</v>
      </c>
      <c r="S2598" s="16">
        <v>4181.55</v>
      </c>
      <c r="T2598" s="13">
        <v>12544.65</v>
      </c>
      <c r="U2598" s="16">
        <v>0</v>
      </c>
      <c r="V2598" s="13">
        <v>0</v>
      </c>
    </row>
    <row r="2599" spans="1:22" ht="15" customHeight="1" x14ac:dyDescent="0.25">
      <c r="A2599" s="5" t="s">
        <v>4912</v>
      </c>
      <c r="B2599" s="6" t="s">
        <v>4913</v>
      </c>
      <c r="C2599" s="5" t="s">
        <v>3943</v>
      </c>
      <c r="D2599" s="6"/>
      <c r="E2599" s="6" t="s">
        <v>504</v>
      </c>
      <c r="F2599" s="229">
        <v>3</v>
      </c>
      <c r="I2599" s="16">
        <v>0</v>
      </c>
      <c r="J2599" s="13">
        <v>0</v>
      </c>
      <c r="K2599" s="16">
        <v>120</v>
      </c>
      <c r="L2599" s="13">
        <v>360</v>
      </c>
      <c r="M2599" s="16">
        <v>120</v>
      </c>
      <c r="N2599" s="171">
        <v>360</v>
      </c>
      <c r="O2599" s="16">
        <v>0</v>
      </c>
      <c r="P2599" s="13">
        <v>0</v>
      </c>
      <c r="Q2599" s="16">
        <v>129</v>
      </c>
      <c r="R2599" s="13">
        <v>387</v>
      </c>
      <c r="S2599" s="16">
        <v>402.67</v>
      </c>
      <c r="T2599" s="13">
        <v>1208.01</v>
      </c>
      <c r="U2599" s="16">
        <v>0</v>
      </c>
      <c r="V2599" s="13">
        <v>0</v>
      </c>
    </row>
    <row r="2600" spans="1:22" ht="15" customHeight="1" x14ac:dyDescent="0.25">
      <c r="A2600" s="1"/>
      <c r="B2600" s="4" t="s">
        <v>32</v>
      </c>
      <c r="C2600" s="8" t="s">
        <v>33</v>
      </c>
      <c r="I2600" s="245"/>
      <c r="J2600" s="245"/>
      <c r="K2600" s="245"/>
      <c r="L2600" s="245"/>
      <c r="M2600" s="245"/>
      <c r="N2600" s="245"/>
      <c r="O2600" s="245"/>
      <c r="P2600" s="245"/>
      <c r="Q2600" s="245"/>
      <c r="R2600" s="245"/>
      <c r="S2600" s="245"/>
      <c r="T2600" s="245"/>
      <c r="U2600" s="245"/>
      <c r="V2600" s="245"/>
    </row>
    <row r="2601" spans="1:22" ht="15" customHeight="1" x14ac:dyDescent="0.25">
      <c r="A2601" s="5" t="s">
        <v>4914</v>
      </c>
      <c r="B2601" s="6" t="s">
        <v>35</v>
      </c>
      <c r="C2601" s="5" t="s">
        <v>3385</v>
      </c>
      <c r="I2601" s="245"/>
      <c r="J2601" s="245"/>
      <c r="K2601" s="245"/>
      <c r="L2601" s="245"/>
      <c r="M2601" s="245"/>
      <c r="N2601" s="245"/>
      <c r="O2601" s="245"/>
      <c r="P2601" s="245"/>
      <c r="Q2601" s="245"/>
      <c r="R2601" s="245"/>
      <c r="S2601" s="245"/>
      <c r="T2601" s="245"/>
      <c r="U2601" s="245"/>
      <c r="V2601" s="245"/>
    </row>
    <row r="2602" spans="1:22" ht="45" customHeight="1" x14ac:dyDescent="0.25">
      <c r="A2602" s="1"/>
      <c r="B2602" s="4" t="s">
        <v>68</v>
      </c>
      <c r="C2602" s="8" t="s">
        <v>69</v>
      </c>
      <c r="D2602" s="4" t="s">
        <v>70</v>
      </c>
      <c r="E2602" s="4" t="s">
        <v>71</v>
      </c>
      <c r="F2602" s="228" t="s">
        <v>72</v>
      </c>
      <c r="I2602" s="14" t="s">
        <v>73</v>
      </c>
      <c r="J2602" s="15" t="s">
        <v>28</v>
      </c>
      <c r="K2602" s="14" t="s">
        <v>73</v>
      </c>
      <c r="L2602" s="15" t="s">
        <v>28</v>
      </c>
      <c r="M2602" s="14" t="s">
        <v>73</v>
      </c>
      <c r="N2602" s="172" t="s">
        <v>28</v>
      </c>
      <c r="O2602" s="14" t="s">
        <v>73</v>
      </c>
      <c r="P2602" s="15" t="s">
        <v>28</v>
      </c>
      <c r="Q2602" s="14" t="s">
        <v>73</v>
      </c>
      <c r="R2602" s="15" t="s">
        <v>28</v>
      </c>
      <c r="S2602" s="14" t="s">
        <v>73</v>
      </c>
      <c r="T2602" s="15" t="s">
        <v>28</v>
      </c>
      <c r="U2602" s="14" t="s">
        <v>73</v>
      </c>
      <c r="V2602" s="15" t="s">
        <v>28</v>
      </c>
    </row>
    <row r="2603" spans="1:22" ht="15" customHeight="1" x14ac:dyDescent="0.25">
      <c r="A2603" s="5" t="s">
        <v>4915</v>
      </c>
      <c r="B2603" s="6" t="s">
        <v>4916</v>
      </c>
      <c r="C2603" s="5" t="s">
        <v>3947</v>
      </c>
      <c r="D2603" s="6"/>
      <c r="E2603" s="6" t="s">
        <v>447</v>
      </c>
      <c r="F2603" s="229">
        <v>1</v>
      </c>
      <c r="I2603" s="16">
        <v>0</v>
      </c>
      <c r="J2603" s="13">
        <v>0</v>
      </c>
      <c r="K2603" s="16">
        <v>5000</v>
      </c>
      <c r="L2603" s="13">
        <v>5000</v>
      </c>
      <c r="M2603" s="16">
        <v>5000</v>
      </c>
      <c r="N2603" s="171">
        <v>5000</v>
      </c>
      <c r="O2603" s="16">
        <v>52500</v>
      </c>
      <c r="P2603" s="13">
        <v>52500</v>
      </c>
      <c r="Q2603" s="16">
        <v>5882</v>
      </c>
      <c r="R2603" s="13">
        <v>5882</v>
      </c>
      <c r="S2603" s="16">
        <v>0</v>
      </c>
      <c r="T2603" s="13">
        <v>0</v>
      </c>
      <c r="U2603" s="16">
        <v>0</v>
      </c>
      <c r="V2603" s="13">
        <v>0</v>
      </c>
    </row>
    <row r="2604" spans="1:22" ht="15" customHeight="1" x14ac:dyDescent="0.25">
      <c r="A2604" s="1"/>
      <c r="B2604" s="4" t="s">
        <v>32</v>
      </c>
      <c r="C2604" s="8" t="s">
        <v>33</v>
      </c>
      <c r="I2604" s="245"/>
      <c r="J2604" s="245"/>
      <c r="K2604" s="245"/>
      <c r="L2604" s="245"/>
      <c r="M2604" s="245"/>
      <c r="N2604" s="245"/>
      <c r="O2604" s="245"/>
      <c r="P2604" s="245"/>
      <c r="Q2604" s="245"/>
      <c r="R2604" s="245"/>
      <c r="S2604" s="245"/>
      <c r="T2604" s="245"/>
      <c r="U2604" s="245"/>
      <c r="V2604" s="245"/>
    </row>
    <row r="2605" spans="1:22" ht="15" customHeight="1" x14ac:dyDescent="0.25">
      <c r="A2605" s="5" t="s">
        <v>4917</v>
      </c>
      <c r="B2605" s="6" t="s">
        <v>35</v>
      </c>
      <c r="C2605" s="5" t="s">
        <v>486</v>
      </c>
      <c r="I2605" s="245"/>
      <c r="J2605" s="245"/>
      <c r="K2605" s="245"/>
      <c r="L2605" s="245"/>
      <c r="M2605" s="245"/>
      <c r="N2605" s="245"/>
      <c r="O2605" s="245"/>
      <c r="P2605" s="245"/>
      <c r="Q2605" s="245"/>
      <c r="R2605" s="245"/>
      <c r="S2605" s="245"/>
      <c r="T2605" s="245"/>
      <c r="U2605" s="245"/>
      <c r="V2605" s="245"/>
    </row>
    <row r="2606" spans="1:22" ht="45" customHeight="1" x14ac:dyDescent="0.25">
      <c r="A2606" s="1"/>
      <c r="B2606" s="4" t="s">
        <v>68</v>
      </c>
      <c r="C2606" s="8" t="s">
        <v>69</v>
      </c>
      <c r="D2606" s="4" t="s">
        <v>70</v>
      </c>
      <c r="E2606" s="4" t="s">
        <v>71</v>
      </c>
      <c r="F2606" s="228" t="s">
        <v>72</v>
      </c>
      <c r="I2606" s="14" t="s">
        <v>73</v>
      </c>
      <c r="J2606" s="15" t="s">
        <v>28</v>
      </c>
      <c r="K2606" s="14" t="s">
        <v>73</v>
      </c>
      <c r="L2606" s="15" t="s">
        <v>28</v>
      </c>
      <c r="M2606" s="14" t="s">
        <v>73</v>
      </c>
      <c r="N2606" s="172" t="s">
        <v>28</v>
      </c>
      <c r="O2606" s="14" t="s">
        <v>73</v>
      </c>
      <c r="P2606" s="15" t="s">
        <v>28</v>
      </c>
      <c r="Q2606" s="14" t="s">
        <v>73</v>
      </c>
      <c r="R2606" s="15" t="s">
        <v>28</v>
      </c>
      <c r="S2606" s="14" t="s">
        <v>73</v>
      </c>
      <c r="T2606" s="15" t="s">
        <v>28</v>
      </c>
      <c r="U2606" s="14" t="s">
        <v>73</v>
      </c>
      <c r="V2606" s="15" t="s">
        <v>28</v>
      </c>
    </row>
    <row r="2607" spans="1:22" ht="15" customHeight="1" x14ac:dyDescent="0.25">
      <c r="A2607" s="5" t="s">
        <v>4918</v>
      </c>
      <c r="B2607" s="6" t="s">
        <v>4919</v>
      </c>
      <c r="C2607" s="5" t="s">
        <v>624</v>
      </c>
      <c r="D2607" s="6"/>
      <c r="E2607" s="6" t="s">
        <v>275</v>
      </c>
      <c r="F2607" s="229">
        <v>1</v>
      </c>
      <c r="I2607" s="16">
        <v>0</v>
      </c>
      <c r="J2607" s="13">
        <v>0</v>
      </c>
      <c r="K2607" s="16">
        <v>0</v>
      </c>
      <c r="L2607" s="13">
        <v>0</v>
      </c>
      <c r="M2607" s="16">
        <v>0</v>
      </c>
      <c r="N2607" s="171">
        <v>0</v>
      </c>
      <c r="O2607" s="16">
        <v>0</v>
      </c>
      <c r="P2607" s="13">
        <v>0</v>
      </c>
      <c r="Q2607" s="16">
        <v>12891</v>
      </c>
      <c r="R2607" s="13">
        <v>12891</v>
      </c>
      <c r="S2607" s="16">
        <v>0</v>
      </c>
      <c r="T2607" s="13">
        <v>0</v>
      </c>
      <c r="U2607" s="16">
        <v>955876.25</v>
      </c>
      <c r="V2607" s="13">
        <v>955876.25</v>
      </c>
    </row>
    <row r="2608" spans="1:22" ht="15" customHeight="1" x14ac:dyDescent="0.25">
      <c r="A2608" s="1"/>
      <c r="B2608" s="4" t="s">
        <v>32</v>
      </c>
      <c r="C2608" s="8" t="s">
        <v>33</v>
      </c>
      <c r="I2608" s="245"/>
      <c r="J2608" s="245"/>
      <c r="K2608" s="245"/>
      <c r="L2608" s="245"/>
      <c r="M2608" s="245"/>
      <c r="N2608" s="245"/>
      <c r="O2608" s="245"/>
      <c r="P2608" s="245"/>
      <c r="Q2608" s="245"/>
      <c r="R2608" s="245"/>
      <c r="S2608" s="245"/>
      <c r="T2608" s="245"/>
      <c r="U2608" s="245"/>
      <c r="V2608" s="245"/>
    </row>
    <row r="2609" spans="1:22" ht="15" customHeight="1" x14ac:dyDescent="0.25">
      <c r="A2609" s="5" t="s">
        <v>4920</v>
      </c>
      <c r="B2609" s="6" t="s">
        <v>35</v>
      </c>
      <c r="C2609" s="5" t="s">
        <v>491</v>
      </c>
      <c r="I2609" s="245"/>
      <c r="J2609" s="245"/>
      <c r="K2609" s="245"/>
      <c r="L2609" s="245"/>
      <c r="M2609" s="245"/>
      <c r="N2609" s="245"/>
      <c r="O2609" s="245"/>
      <c r="P2609" s="245"/>
      <c r="Q2609" s="245"/>
      <c r="R2609" s="245"/>
      <c r="S2609" s="245"/>
      <c r="T2609" s="245"/>
      <c r="U2609" s="245"/>
      <c r="V2609" s="245"/>
    </row>
    <row r="2610" spans="1:22" x14ac:dyDescent="0.25">
      <c r="A2610" s="246" t="s">
        <v>4921</v>
      </c>
      <c r="B2610" s="246"/>
      <c r="C2610" s="246"/>
      <c r="D2610" s="247"/>
      <c r="E2610" s="247"/>
      <c r="F2610" s="246"/>
      <c r="I2610" s="12" t="s">
        <v>4922</v>
      </c>
      <c r="J2610" s="13">
        <v>112227</v>
      </c>
      <c r="K2610" s="12" t="s">
        <v>4922</v>
      </c>
      <c r="L2610" s="13">
        <v>242431</v>
      </c>
      <c r="M2610" s="12" t="s">
        <v>4922</v>
      </c>
      <c r="N2610" s="171">
        <v>242431</v>
      </c>
      <c r="O2610" s="12" t="s">
        <v>4922</v>
      </c>
      <c r="P2610" s="13">
        <v>200014</v>
      </c>
      <c r="Q2610" s="12" t="s">
        <v>4922</v>
      </c>
      <c r="R2610" s="13">
        <v>173197</v>
      </c>
      <c r="S2610" s="12" t="s">
        <v>4922</v>
      </c>
      <c r="T2610" s="13">
        <v>186209.03</v>
      </c>
      <c r="U2610" s="12" t="s">
        <v>4922</v>
      </c>
      <c r="V2610" s="13">
        <v>0</v>
      </c>
    </row>
    <row r="2611" spans="1:22" ht="15" customHeight="1" x14ac:dyDescent="0.25">
      <c r="A2611" s="1"/>
      <c r="B2611" s="4" t="s">
        <v>32</v>
      </c>
      <c r="C2611" s="8" t="s">
        <v>33</v>
      </c>
      <c r="I2611" s="245"/>
      <c r="J2611" s="245"/>
      <c r="K2611" s="245"/>
      <c r="L2611" s="245"/>
      <c r="M2611" s="245"/>
      <c r="N2611" s="245"/>
      <c r="O2611" s="245"/>
      <c r="P2611" s="245"/>
      <c r="Q2611" s="245"/>
      <c r="R2611" s="245"/>
      <c r="S2611" s="245"/>
      <c r="T2611" s="245"/>
      <c r="U2611" s="245"/>
      <c r="V2611" s="245"/>
    </row>
    <row r="2612" spans="1:22" ht="15" customHeight="1" x14ac:dyDescent="0.25">
      <c r="A2612" s="5" t="s">
        <v>4923</v>
      </c>
      <c r="B2612" s="6" t="s">
        <v>35</v>
      </c>
      <c r="C2612" s="5" t="s">
        <v>3955</v>
      </c>
      <c r="I2612" s="245"/>
      <c r="J2612" s="245"/>
      <c r="K2612" s="245"/>
      <c r="L2612" s="245"/>
      <c r="M2612" s="245"/>
      <c r="N2612" s="245"/>
      <c r="O2612" s="245"/>
      <c r="P2612" s="245"/>
      <c r="Q2612" s="245"/>
      <c r="R2612" s="245"/>
      <c r="S2612" s="245"/>
      <c r="T2612" s="245"/>
      <c r="U2612" s="245"/>
      <c r="V2612" s="245"/>
    </row>
    <row r="2613" spans="1:22" ht="45" customHeight="1" x14ac:dyDescent="0.25">
      <c r="A2613" s="1"/>
      <c r="B2613" s="4" t="s">
        <v>68</v>
      </c>
      <c r="C2613" s="8" t="s">
        <v>69</v>
      </c>
      <c r="D2613" s="4" t="s">
        <v>70</v>
      </c>
      <c r="E2613" s="4" t="s">
        <v>71</v>
      </c>
      <c r="F2613" s="228" t="s">
        <v>72</v>
      </c>
      <c r="I2613" s="14" t="s">
        <v>73</v>
      </c>
      <c r="J2613" s="15" t="s">
        <v>28</v>
      </c>
      <c r="K2613" s="14" t="s">
        <v>73</v>
      </c>
      <c r="L2613" s="15" t="s">
        <v>28</v>
      </c>
      <c r="M2613" s="14" t="s">
        <v>73</v>
      </c>
      <c r="N2613" s="172" t="s">
        <v>28</v>
      </c>
      <c r="O2613" s="14" t="s">
        <v>73</v>
      </c>
      <c r="P2613" s="15" t="s">
        <v>28</v>
      </c>
      <c r="Q2613" s="14" t="s">
        <v>73</v>
      </c>
      <c r="R2613" s="15" t="s">
        <v>28</v>
      </c>
      <c r="S2613" s="14" t="s">
        <v>73</v>
      </c>
      <c r="T2613" s="15" t="s">
        <v>28</v>
      </c>
      <c r="U2613" s="14" t="s">
        <v>73</v>
      </c>
      <c r="V2613" s="15" t="s">
        <v>28</v>
      </c>
    </row>
    <row r="2614" spans="1:22" ht="15" customHeight="1" x14ac:dyDescent="0.25">
      <c r="A2614" s="5" t="s">
        <v>4924</v>
      </c>
      <c r="B2614" s="6" t="s">
        <v>4925</v>
      </c>
      <c r="C2614" s="5" t="s">
        <v>4926</v>
      </c>
      <c r="D2614" s="6"/>
      <c r="E2614" s="6" t="s">
        <v>447</v>
      </c>
      <c r="F2614" s="229">
        <v>1</v>
      </c>
      <c r="I2614" s="16">
        <v>112227</v>
      </c>
      <c r="J2614" s="13">
        <v>112227</v>
      </c>
      <c r="K2614" s="16">
        <v>4000</v>
      </c>
      <c r="L2614" s="13">
        <v>4000</v>
      </c>
      <c r="M2614" s="16">
        <v>4000</v>
      </c>
      <c r="N2614" s="171">
        <v>4000</v>
      </c>
      <c r="O2614" s="16">
        <v>5250</v>
      </c>
      <c r="P2614" s="13">
        <v>5250</v>
      </c>
      <c r="Q2614" s="16">
        <v>5294</v>
      </c>
      <c r="R2614" s="13">
        <v>5294</v>
      </c>
      <c r="S2614" s="16">
        <v>0</v>
      </c>
      <c r="T2614" s="13">
        <v>0</v>
      </c>
      <c r="U2614" s="16">
        <v>0</v>
      </c>
      <c r="V2614" s="13">
        <v>0</v>
      </c>
    </row>
    <row r="2615" spans="1:22" ht="15" customHeight="1" x14ac:dyDescent="0.25">
      <c r="A2615" s="1"/>
      <c r="B2615" s="4" t="s">
        <v>32</v>
      </c>
      <c r="C2615" s="8" t="s">
        <v>33</v>
      </c>
      <c r="I2615" s="245"/>
      <c r="J2615" s="245"/>
      <c r="K2615" s="245"/>
      <c r="L2615" s="245"/>
      <c r="M2615" s="245"/>
      <c r="N2615" s="245"/>
      <c r="O2615" s="245"/>
      <c r="P2615" s="245"/>
      <c r="Q2615" s="245"/>
      <c r="R2615" s="245"/>
      <c r="S2615" s="245"/>
      <c r="T2615" s="245"/>
      <c r="U2615" s="245"/>
      <c r="V2615" s="245"/>
    </row>
    <row r="2616" spans="1:22" ht="15" customHeight="1" x14ac:dyDescent="0.25">
      <c r="A2616" s="5" t="s">
        <v>4927</v>
      </c>
      <c r="B2616" s="6" t="s">
        <v>35</v>
      </c>
      <c r="C2616" s="5" t="s">
        <v>3960</v>
      </c>
      <c r="I2616" s="245"/>
      <c r="J2616" s="245"/>
      <c r="K2616" s="245"/>
      <c r="L2616" s="245"/>
      <c r="M2616" s="245"/>
      <c r="N2616" s="245"/>
      <c r="O2616" s="245"/>
      <c r="P2616" s="245"/>
      <c r="Q2616" s="245"/>
      <c r="R2616" s="245"/>
      <c r="S2616" s="245"/>
      <c r="T2616" s="245"/>
      <c r="U2616" s="245"/>
      <c r="V2616" s="245"/>
    </row>
    <row r="2617" spans="1:22" ht="15" customHeight="1" x14ac:dyDescent="0.25">
      <c r="A2617" s="5" t="s">
        <v>4928</v>
      </c>
      <c r="B2617" s="6" t="s">
        <v>35</v>
      </c>
      <c r="C2617" s="5" t="s">
        <v>3962</v>
      </c>
      <c r="I2617" s="245"/>
      <c r="J2617" s="245"/>
      <c r="K2617" s="245"/>
      <c r="L2617" s="245"/>
      <c r="M2617" s="245"/>
      <c r="N2617" s="245"/>
      <c r="O2617" s="245"/>
      <c r="P2617" s="245"/>
      <c r="Q2617" s="245"/>
      <c r="R2617" s="245"/>
      <c r="S2617" s="245"/>
      <c r="T2617" s="245"/>
      <c r="U2617" s="245"/>
      <c r="V2617" s="245"/>
    </row>
    <row r="2618" spans="1:22" ht="15" customHeight="1" x14ac:dyDescent="0.25">
      <c r="A2618" s="5" t="s">
        <v>4929</v>
      </c>
      <c r="B2618" s="6" t="s">
        <v>35</v>
      </c>
      <c r="C2618" s="5" t="s">
        <v>3964</v>
      </c>
      <c r="I2618" s="245"/>
      <c r="J2618" s="245"/>
      <c r="K2618" s="245"/>
      <c r="L2618" s="245"/>
      <c r="M2618" s="245"/>
      <c r="N2618" s="245"/>
      <c r="O2618" s="245"/>
      <c r="P2618" s="245"/>
      <c r="Q2618" s="245"/>
      <c r="R2618" s="245"/>
      <c r="S2618" s="245"/>
      <c r="T2618" s="245"/>
      <c r="U2618" s="245"/>
      <c r="V2618" s="245"/>
    </row>
    <row r="2619" spans="1:22" ht="45" customHeight="1" x14ac:dyDescent="0.25">
      <c r="A2619" s="1"/>
      <c r="B2619" s="4" t="s">
        <v>68</v>
      </c>
      <c r="C2619" s="8" t="s">
        <v>69</v>
      </c>
      <c r="D2619" s="4" t="s">
        <v>70</v>
      </c>
      <c r="E2619" s="4" t="s">
        <v>71</v>
      </c>
      <c r="F2619" s="228" t="s">
        <v>72</v>
      </c>
      <c r="I2619" s="14" t="s">
        <v>73</v>
      </c>
      <c r="J2619" s="15" t="s">
        <v>28</v>
      </c>
      <c r="K2619" s="14" t="s">
        <v>73</v>
      </c>
      <c r="L2619" s="15" t="s">
        <v>28</v>
      </c>
      <c r="M2619" s="14" t="s">
        <v>73</v>
      </c>
      <c r="N2619" s="172" t="s">
        <v>28</v>
      </c>
      <c r="O2619" s="14" t="s">
        <v>73</v>
      </c>
      <c r="P2619" s="15" t="s">
        <v>28</v>
      </c>
      <c r="Q2619" s="14" t="s">
        <v>73</v>
      </c>
      <c r="R2619" s="15" t="s">
        <v>28</v>
      </c>
      <c r="S2619" s="14" t="s">
        <v>73</v>
      </c>
      <c r="T2619" s="15" t="s">
        <v>28</v>
      </c>
      <c r="U2619" s="14" t="s">
        <v>73</v>
      </c>
      <c r="V2619" s="15" t="s">
        <v>28</v>
      </c>
    </row>
    <row r="2620" spans="1:22" ht="15" customHeight="1" x14ac:dyDescent="0.25">
      <c r="A2620" s="5" t="s">
        <v>4930</v>
      </c>
      <c r="B2620" s="6" t="s">
        <v>4931</v>
      </c>
      <c r="C2620" s="5" t="s">
        <v>3967</v>
      </c>
      <c r="D2620" s="6"/>
      <c r="E2620" s="6" t="s">
        <v>527</v>
      </c>
      <c r="F2620" s="229">
        <v>15</v>
      </c>
      <c r="I2620" s="16">
        <v>0</v>
      </c>
      <c r="J2620" s="13">
        <v>0</v>
      </c>
      <c r="K2620" s="16">
        <v>85</v>
      </c>
      <c r="L2620" s="13">
        <v>1275</v>
      </c>
      <c r="M2620" s="16">
        <v>85</v>
      </c>
      <c r="N2620" s="171">
        <v>1275</v>
      </c>
      <c r="O2620" s="16">
        <v>71</v>
      </c>
      <c r="P2620" s="13">
        <v>1065</v>
      </c>
      <c r="Q2620" s="16">
        <v>129</v>
      </c>
      <c r="R2620" s="13">
        <v>1935</v>
      </c>
      <c r="S2620" s="16">
        <v>210.63</v>
      </c>
      <c r="T2620" s="13">
        <v>3159.45</v>
      </c>
      <c r="U2620" s="16">
        <v>0</v>
      </c>
      <c r="V2620" s="13">
        <v>0</v>
      </c>
    </row>
    <row r="2621" spans="1:22" ht="15" customHeight="1" x14ac:dyDescent="0.25">
      <c r="A2621" s="5" t="s">
        <v>4932</v>
      </c>
      <c r="B2621" s="6" t="s">
        <v>4933</v>
      </c>
      <c r="C2621" s="5" t="s">
        <v>3970</v>
      </c>
      <c r="D2621" s="6"/>
      <c r="E2621" s="6" t="s">
        <v>527</v>
      </c>
      <c r="F2621" s="229">
        <v>12</v>
      </c>
      <c r="I2621" s="16">
        <v>0</v>
      </c>
      <c r="J2621" s="13">
        <v>0</v>
      </c>
      <c r="K2621" s="16">
        <v>70</v>
      </c>
      <c r="L2621" s="13">
        <v>840</v>
      </c>
      <c r="M2621" s="16">
        <v>70</v>
      </c>
      <c r="N2621" s="171">
        <v>840</v>
      </c>
      <c r="O2621" s="16">
        <v>58</v>
      </c>
      <c r="P2621" s="13">
        <v>696</v>
      </c>
      <c r="Q2621" s="16">
        <v>74</v>
      </c>
      <c r="R2621" s="13">
        <v>888</v>
      </c>
      <c r="S2621" s="16">
        <v>171.8</v>
      </c>
      <c r="T2621" s="13">
        <v>2061.6</v>
      </c>
      <c r="U2621" s="16">
        <v>0</v>
      </c>
      <c r="V2621" s="13">
        <v>0</v>
      </c>
    </row>
    <row r="2622" spans="1:22" ht="15" customHeight="1" x14ac:dyDescent="0.25">
      <c r="A2622" s="5" t="s">
        <v>4934</v>
      </c>
      <c r="B2622" s="6" t="s">
        <v>4935</v>
      </c>
      <c r="C2622" s="5" t="s">
        <v>3973</v>
      </c>
      <c r="D2622" s="6"/>
      <c r="E2622" s="6" t="s">
        <v>527</v>
      </c>
      <c r="F2622" s="229">
        <v>40</v>
      </c>
      <c r="I2622" s="16">
        <v>0</v>
      </c>
      <c r="J2622" s="13">
        <v>0</v>
      </c>
      <c r="K2622" s="16">
        <v>60</v>
      </c>
      <c r="L2622" s="13">
        <v>2400</v>
      </c>
      <c r="M2622" s="16">
        <v>60</v>
      </c>
      <c r="N2622" s="171">
        <v>2400</v>
      </c>
      <c r="O2622" s="16">
        <v>47</v>
      </c>
      <c r="P2622" s="13">
        <v>1880</v>
      </c>
      <c r="Q2622" s="16">
        <v>56</v>
      </c>
      <c r="R2622" s="13">
        <v>2240</v>
      </c>
      <c r="S2622" s="16">
        <v>132.16</v>
      </c>
      <c r="T2622" s="13">
        <v>5286.4</v>
      </c>
      <c r="U2622" s="16">
        <v>0</v>
      </c>
      <c r="V2622" s="13">
        <v>0</v>
      </c>
    </row>
    <row r="2623" spans="1:22" ht="15" customHeight="1" x14ac:dyDescent="0.25">
      <c r="A2623" s="5" t="s">
        <v>4936</v>
      </c>
      <c r="B2623" s="6" t="s">
        <v>4937</v>
      </c>
      <c r="C2623" s="5" t="s">
        <v>3979</v>
      </c>
      <c r="D2623" s="6"/>
      <c r="E2623" s="6" t="s">
        <v>527</v>
      </c>
      <c r="F2623" s="229">
        <v>35</v>
      </c>
      <c r="I2623" s="16">
        <v>0</v>
      </c>
      <c r="J2623" s="13">
        <v>0</v>
      </c>
      <c r="K2623" s="16">
        <v>40</v>
      </c>
      <c r="L2623" s="13">
        <v>1400</v>
      </c>
      <c r="M2623" s="16">
        <v>40</v>
      </c>
      <c r="N2623" s="171">
        <v>1400</v>
      </c>
      <c r="O2623" s="16">
        <v>32</v>
      </c>
      <c r="P2623" s="13">
        <v>1120</v>
      </c>
      <c r="Q2623" s="16">
        <v>32</v>
      </c>
      <c r="R2623" s="13">
        <v>1120</v>
      </c>
      <c r="S2623" s="16">
        <v>105.73</v>
      </c>
      <c r="T2623" s="13">
        <v>3700.55</v>
      </c>
      <c r="U2623" s="16">
        <v>0</v>
      </c>
      <c r="V2623" s="13">
        <v>0</v>
      </c>
    </row>
    <row r="2624" spans="1:22" ht="15" customHeight="1" x14ac:dyDescent="0.25">
      <c r="A2624" s="5" t="s">
        <v>4938</v>
      </c>
      <c r="B2624" s="6" t="s">
        <v>4939</v>
      </c>
      <c r="C2624" s="5" t="s">
        <v>3982</v>
      </c>
      <c r="D2624" s="6"/>
      <c r="E2624" s="6" t="s">
        <v>527</v>
      </c>
      <c r="F2624" s="229">
        <v>40</v>
      </c>
      <c r="I2624" s="16">
        <v>0</v>
      </c>
      <c r="J2624" s="13">
        <v>0</v>
      </c>
      <c r="K2624" s="16">
        <v>37</v>
      </c>
      <c r="L2624" s="13">
        <v>1480</v>
      </c>
      <c r="M2624" s="16">
        <v>37</v>
      </c>
      <c r="N2624" s="171">
        <v>1480</v>
      </c>
      <c r="O2624" s="16">
        <v>25</v>
      </c>
      <c r="P2624" s="13">
        <v>1000</v>
      </c>
      <c r="Q2624" s="16">
        <v>28</v>
      </c>
      <c r="R2624" s="13">
        <v>1120</v>
      </c>
      <c r="S2624" s="16">
        <v>79.290000000000006</v>
      </c>
      <c r="T2624" s="13">
        <v>3171.6</v>
      </c>
      <c r="U2624" s="16">
        <v>0</v>
      </c>
      <c r="V2624" s="13">
        <v>0</v>
      </c>
    </row>
    <row r="2625" spans="1:22" ht="15" customHeight="1" x14ac:dyDescent="0.25">
      <c r="A2625" s="5" t="s">
        <v>4940</v>
      </c>
      <c r="B2625" s="6" t="s">
        <v>4941</v>
      </c>
      <c r="C2625" s="5" t="s">
        <v>3976</v>
      </c>
      <c r="D2625" s="6"/>
      <c r="E2625" s="6" t="s">
        <v>527</v>
      </c>
      <c r="F2625" s="229">
        <v>40</v>
      </c>
      <c r="I2625" s="16">
        <v>0</v>
      </c>
      <c r="J2625" s="13">
        <v>0</v>
      </c>
      <c r="K2625" s="16">
        <v>50</v>
      </c>
      <c r="L2625" s="13">
        <v>2000</v>
      </c>
      <c r="M2625" s="16">
        <v>50</v>
      </c>
      <c r="N2625" s="171">
        <v>2000</v>
      </c>
      <c r="O2625" s="16">
        <v>42</v>
      </c>
      <c r="P2625" s="13">
        <v>1680</v>
      </c>
      <c r="Q2625" s="16">
        <v>21</v>
      </c>
      <c r="R2625" s="13">
        <v>840</v>
      </c>
      <c r="S2625" s="16">
        <v>66.08</v>
      </c>
      <c r="T2625" s="13">
        <v>2643.2</v>
      </c>
      <c r="U2625" s="16">
        <v>0</v>
      </c>
      <c r="V2625" s="13">
        <v>0</v>
      </c>
    </row>
    <row r="2626" spans="1:22" ht="15" customHeight="1" x14ac:dyDescent="0.25">
      <c r="A2626" s="5" t="s">
        <v>4942</v>
      </c>
      <c r="B2626" s="6" t="s">
        <v>4943</v>
      </c>
      <c r="C2626" s="5" t="s">
        <v>3988</v>
      </c>
      <c r="D2626" s="6"/>
      <c r="E2626" s="6" t="s">
        <v>527</v>
      </c>
      <c r="F2626" s="229">
        <v>120</v>
      </c>
      <c r="I2626" s="16">
        <v>0</v>
      </c>
      <c r="J2626" s="13">
        <v>0</v>
      </c>
      <c r="K2626" s="16">
        <v>29</v>
      </c>
      <c r="L2626" s="13">
        <v>3480</v>
      </c>
      <c r="M2626" s="16">
        <v>29</v>
      </c>
      <c r="N2626" s="171">
        <v>3480</v>
      </c>
      <c r="O2626" s="16">
        <v>20</v>
      </c>
      <c r="P2626" s="13">
        <v>2400</v>
      </c>
      <c r="Q2626" s="16">
        <v>19</v>
      </c>
      <c r="R2626" s="13">
        <v>2280</v>
      </c>
      <c r="S2626" s="16">
        <v>52.86</v>
      </c>
      <c r="T2626" s="13">
        <v>6343.2</v>
      </c>
      <c r="U2626" s="16">
        <v>0</v>
      </c>
      <c r="V2626" s="13">
        <v>0</v>
      </c>
    </row>
    <row r="2627" spans="1:22" ht="15" customHeight="1" x14ac:dyDescent="0.25">
      <c r="A2627" s="5" t="s">
        <v>4944</v>
      </c>
      <c r="B2627" s="6" t="s">
        <v>4945</v>
      </c>
      <c r="C2627" s="5" t="s">
        <v>3991</v>
      </c>
      <c r="D2627" s="6"/>
      <c r="E2627" s="6" t="s">
        <v>447</v>
      </c>
      <c r="F2627" s="229">
        <v>1</v>
      </c>
      <c r="I2627" s="16">
        <v>0</v>
      </c>
      <c r="J2627" s="13">
        <v>0</v>
      </c>
      <c r="K2627" s="16">
        <v>4500</v>
      </c>
      <c r="L2627" s="13">
        <v>4500</v>
      </c>
      <c r="M2627" s="16">
        <v>4500</v>
      </c>
      <c r="N2627" s="171">
        <v>4500</v>
      </c>
      <c r="O2627" s="16">
        <v>5250</v>
      </c>
      <c r="P2627" s="13">
        <v>5250</v>
      </c>
      <c r="Q2627" s="16">
        <v>1765</v>
      </c>
      <c r="R2627" s="13">
        <v>1765</v>
      </c>
      <c r="S2627" s="16">
        <v>1249.3</v>
      </c>
      <c r="T2627" s="13">
        <v>1249.3</v>
      </c>
      <c r="U2627" s="16">
        <v>0</v>
      </c>
      <c r="V2627" s="13">
        <v>0</v>
      </c>
    </row>
    <row r="2628" spans="1:22" ht="15" customHeight="1" x14ac:dyDescent="0.25">
      <c r="A2628" s="5" t="s">
        <v>4946</v>
      </c>
      <c r="B2628" s="6" t="s">
        <v>4947</v>
      </c>
      <c r="C2628" s="5" t="s">
        <v>3994</v>
      </c>
      <c r="D2628" s="6"/>
      <c r="E2628" s="6" t="s">
        <v>447</v>
      </c>
      <c r="F2628" s="229">
        <v>1</v>
      </c>
      <c r="I2628" s="16">
        <v>0</v>
      </c>
      <c r="J2628" s="13">
        <v>0</v>
      </c>
      <c r="K2628" s="16">
        <v>1500</v>
      </c>
      <c r="L2628" s="13">
        <v>1500</v>
      </c>
      <c r="M2628" s="16">
        <v>1500</v>
      </c>
      <c r="N2628" s="171">
        <v>1500</v>
      </c>
      <c r="O2628" s="16">
        <v>5775</v>
      </c>
      <c r="P2628" s="13">
        <v>5775</v>
      </c>
      <c r="Q2628" s="16">
        <v>353</v>
      </c>
      <c r="R2628" s="13">
        <v>353</v>
      </c>
      <c r="S2628" s="16">
        <v>567.86</v>
      </c>
      <c r="T2628" s="13">
        <v>567.86</v>
      </c>
      <c r="U2628" s="16">
        <v>0</v>
      </c>
      <c r="V2628" s="13">
        <v>0</v>
      </c>
    </row>
    <row r="2629" spans="1:22" ht="15" customHeight="1" x14ac:dyDescent="0.25">
      <c r="A2629" s="1"/>
      <c r="B2629" s="4" t="s">
        <v>32</v>
      </c>
      <c r="C2629" s="8" t="s">
        <v>33</v>
      </c>
      <c r="I2629" s="245"/>
      <c r="J2629" s="245"/>
      <c r="K2629" s="245"/>
      <c r="L2629" s="245"/>
      <c r="M2629" s="245"/>
      <c r="N2629" s="245"/>
      <c r="O2629" s="245"/>
      <c r="P2629" s="245"/>
      <c r="Q2629" s="245"/>
      <c r="R2629" s="245"/>
      <c r="S2629" s="245"/>
      <c r="T2629" s="245"/>
      <c r="U2629" s="245"/>
      <c r="V2629" s="245"/>
    </row>
    <row r="2630" spans="1:22" ht="15" customHeight="1" x14ac:dyDescent="0.25">
      <c r="A2630" s="5" t="s">
        <v>4948</v>
      </c>
      <c r="B2630" s="6" t="s">
        <v>35</v>
      </c>
      <c r="C2630" s="5" t="s">
        <v>3996</v>
      </c>
      <c r="I2630" s="245"/>
      <c r="J2630" s="245"/>
      <c r="K2630" s="245"/>
      <c r="L2630" s="245"/>
      <c r="M2630" s="245"/>
      <c r="N2630" s="245"/>
      <c r="O2630" s="245"/>
      <c r="P2630" s="245"/>
      <c r="Q2630" s="245"/>
      <c r="R2630" s="245"/>
      <c r="S2630" s="245"/>
      <c r="T2630" s="245"/>
      <c r="U2630" s="245"/>
      <c r="V2630" s="245"/>
    </row>
    <row r="2631" spans="1:22" ht="45" customHeight="1" x14ac:dyDescent="0.25">
      <c r="A2631" s="1"/>
      <c r="B2631" s="4" t="s">
        <v>68</v>
      </c>
      <c r="C2631" s="8" t="s">
        <v>69</v>
      </c>
      <c r="D2631" s="4" t="s">
        <v>70</v>
      </c>
      <c r="E2631" s="4" t="s">
        <v>71</v>
      </c>
      <c r="F2631" s="228" t="s">
        <v>72</v>
      </c>
      <c r="I2631" s="14" t="s">
        <v>73</v>
      </c>
      <c r="J2631" s="15" t="s">
        <v>28</v>
      </c>
      <c r="K2631" s="14" t="s">
        <v>73</v>
      </c>
      <c r="L2631" s="15" t="s">
        <v>28</v>
      </c>
      <c r="M2631" s="14" t="s">
        <v>73</v>
      </c>
      <c r="N2631" s="172" t="s">
        <v>28</v>
      </c>
      <c r="O2631" s="14" t="s">
        <v>73</v>
      </c>
      <c r="P2631" s="15" t="s">
        <v>28</v>
      </c>
      <c r="Q2631" s="14" t="s">
        <v>73</v>
      </c>
      <c r="R2631" s="15" t="s">
        <v>28</v>
      </c>
      <c r="S2631" s="14" t="s">
        <v>73</v>
      </c>
      <c r="T2631" s="15" t="s">
        <v>28</v>
      </c>
      <c r="U2631" s="14" t="s">
        <v>73</v>
      </c>
      <c r="V2631" s="15" t="s">
        <v>28</v>
      </c>
    </row>
    <row r="2632" spans="1:22" ht="15" customHeight="1" x14ac:dyDescent="0.25">
      <c r="A2632" s="5" t="s">
        <v>4949</v>
      </c>
      <c r="B2632" s="6" t="s">
        <v>4950</v>
      </c>
      <c r="C2632" s="5" t="s">
        <v>3999</v>
      </c>
      <c r="D2632" s="6"/>
      <c r="E2632" s="6" t="s">
        <v>504</v>
      </c>
      <c r="F2632" s="229">
        <v>14</v>
      </c>
      <c r="I2632" s="16">
        <v>0</v>
      </c>
      <c r="J2632" s="13">
        <v>0</v>
      </c>
      <c r="K2632" s="16">
        <v>250</v>
      </c>
      <c r="L2632" s="13">
        <v>3500</v>
      </c>
      <c r="M2632" s="16">
        <v>250</v>
      </c>
      <c r="N2632" s="171">
        <v>3500</v>
      </c>
      <c r="O2632" s="16">
        <v>158</v>
      </c>
      <c r="P2632" s="13">
        <v>2212</v>
      </c>
      <c r="Q2632" s="16">
        <v>76</v>
      </c>
      <c r="R2632" s="13">
        <v>1064</v>
      </c>
      <c r="S2632" s="16">
        <v>69.69</v>
      </c>
      <c r="T2632" s="13">
        <v>975.66</v>
      </c>
      <c r="U2632" s="16">
        <v>0</v>
      </c>
      <c r="V2632" s="13">
        <v>0</v>
      </c>
    </row>
    <row r="2633" spans="1:22" ht="15" customHeight="1" x14ac:dyDescent="0.25">
      <c r="A2633" s="5" t="s">
        <v>4951</v>
      </c>
      <c r="B2633" s="6" t="s">
        <v>4952</v>
      </c>
      <c r="C2633" s="5" t="s">
        <v>4002</v>
      </c>
      <c r="D2633" s="6"/>
      <c r="E2633" s="6" t="s">
        <v>504</v>
      </c>
      <c r="F2633" s="229">
        <v>5</v>
      </c>
      <c r="I2633" s="16">
        <v>0</v>
      </c>
      <c r="J2633" s="13">
        <v>0</v>
      </c>
      <c r="K2633" s="16">
        <v>60</v>
      </c>
      <c r="L2633" s="13">
        <v>300</v>
      </c>
      <c r="M2633" s="16">
        <v>60</v>
      </c>
      <c r="N2633" s="171">
        <v>300</v>
      </c>
      <c r="O2633" s="16">
        <v>189</v>
      </c>
      <c r="P2633" s="13">
        <v>945</v>
      </c>
      <c r="Q2633" s="16">
        <v>47</v>
      </c>
      <c r="R2633" s="13">
        <v>235</v>
      </c>
      <c r="S2633" s="16">
        <v>13.94</v>
      </c>
      <c r="T2633" s="13">
        <v>69.7</v>
      </c>
      <c r="U2633" s="16">
        <v>0</v>
      </c>
      <c r="V2633" s="13">
        <v>0</v>
      </c>
    </row>
    <row r="2634" spans="1:22" ht="15" customHeight="1" x14ac:dyDescent="0.25">
      <c r="A2634" s="5" t="s">
        <v>4953</v>
      </c>
      <c r="B2634" s="6" t="s">
        <v>4954</v>
      </c>
      <c r="C2634" s="5" t="s">
        <v>4005</v>
      </c>
      <c r="D2634" s="6"/>
      <c r="E2634" s="6" t="s">
        <v>504</v>
      </c>
      <c r="F2634" s="229">
        <v>2</v>
      </c>
      <c r="I2634" s="16">
        <v>0</v>
      </c>
      <c r="J2634" s="13">
        <v>0</v>
      </c>
      <c r="K2634" s="16">
        <v>100</v>
      </c>
      <c r="L2634" s="13">
        <v>200</v>
      </c>
      <c r="M2634" s="16">
        <v>100</v>
      </c>
      <c r="N2634" s="171">
        <v>200</v>
      </c>
      <c r="O2634" s="16">
        <v>347</v>
      </c>
      <c r="P2634" s="13">
        <v>694</v>
      </c>
      <c r="Q2634" s="16">
        <v>118</v>
      </c>
      <c r="R2634" s="13">
        <v>236</v>
      </c>
      <c r="S2634" s="16">
        <v>278.77</v>
      </c>
      <c r="T2634" s="13">
        <v>557.54</v>
      </c>
      <c r="U2634" s="16">
        <v>0</v>
      </c>
      <c r="V2634" s="13">
        <v>0</v>
      </c>
    </row>
    <row r="2635" spans="1:22" ht="15" customHeight="1" x14ac:dyDescent="0.25">
      <c r="A2635" s="5" t="s">
        <v>4955</v>
      </c>
      <c r="B2635" s="6" t="s">
        <v>4956</v>
      </c>
      <c r="C2635" s="5" t="s">
        <v>4008</v>
      </c>
      <c r="D2635" s="6"/>
      <c r="E2635" s="6" t="s">
        <v>504</v>
      </c>
      <c r="F2635" s="229">
        <v>4</v>
      </c>
      <c r="I2635" s="16">
        <v>0</v>
      </c>
      <c r="J2635" s="13">
        <v>0</v>
      </c>
      <c r="K2635" s="16">
        <v>200</v>
      </c>
      <c r="L2635" s="13">
        <v>800</v>
      </c>
      <c r="M2635" s="16">
        <v>200</v>
      </c>
      <c r="N2635" s="171">
        <v>800</v>
      </c>
      <c r="O2635" s="16">
        <v>101</v>
      </c>
      <c r="P2635" s="13">
        <v>404</v>
      </c>
      <c r="Q2635" s="16">
        <v>44</v>
      </c>
      <c r="R2635" s="13">
        <v>176</v>
      </c>
      <c r="S2635" s="16">
        <v>41.82</v>
      </c>
      <c r="T2635" s="13">
        <v>167.28</v>
      </c>
      <c r="U2635" s="16">
        <v>0</v>
      </c>
      <c r="V2635" s="13">
        <v>0</v>
      </c>
    </row>
    <row r="2636" spans="1:22" ht="15" customHeight="1" x14ac:dyDescent="0.25">
      <c r="A2636" s="5" t="s">
        <v>4957</v>
      </c>
      <c r="B2636" s="6" t="s">
        <v>4958</v>
      </c>
      <c r="C2636" s="5" t="s">
        <v>4011</v>
      </c>
      <c r="D2636" s="6"/>
      <c r="E2636" s="6" t="s">
        <v>504</v>
      </c>
      <c r="F2636" s="229">
        <v>2</v>
      </c>
      <c r="I2636" s="16">
        <v>0</v>
      </c>
      <c r="J2636" s="13">
        <v>0</v>
      </c>
      <c r="K2636" s="16">
        <v>85</v>
      </c>
      <c r="L2636" s="13">
        <v>170</v>
      </c>
      <c r="M2636" s="16">
        <v>85</v>
      </c>
      <c r="N2636" s="171">
        <v>170</v>
      </c>
      <c r="O2636" s="16">
        <v>126</v>
      </c>
      <c r="P2636" s="13">
        <v>252</v>
      </c>
      <c r="Q2636" s="16">
        <v>212</v>
      </c>
      <c r="R2636" s="13">
        <v>424</v>
      </c>
      <c r="S2636" s="16">
        <v>167.26</v>
      </c>
      <c r="T2636" s="13">
        <v>334.52</v>
      </c>
      <c r="U2636" s="16">
        <v>0</v>
      </c>
      <c r="V2636" s="13">
        <v>0</v>
      </c>
    </row>
    <row r="2637" spans="1:22" ht="15" customHeight="1" x14ac:dyDescent="0.25">
      <c r="A2637" s="5" t="s">
        <v>4959</v>
      </c>
      <c r="B2637" s="6" t="s">
        <v>4960</v>
      </c>
      <c r="C2637" s="5" t="s">
        <v>4014</v>
      </c>
      <c r="D2637" s="6"/>
      <c r="E2637" s="6" t="s">
        <v>447</v>
      </c>
      <c r="F2637" s="229">
        <v>1</v>
      </c>
      <c r="I2637" s="16">
        <v>0</v>
      </c>
      <c r="J2637" s="13">
        <v>0</v>
      </c>
      <c r="K2637" s="16">
        <v>1000</v>
      </c>
      <c r="L2637" s="13">
        <v>1000</v>
      </c>
      <c r="M2637" s="16">
        <v>1000</v>
      </c>
      <c r="N2637" s="171">
        <v>1000</v>
      </c>
      <c r="O2637" s="16">
        <v>1260</v>
      </c>
      <c r="P2637" s="13">
        <v>1260</v>
      </c>
      <c r="Q2637" s="16">
        <v>588</v>
      </c>
      <c r="R2637" s="13">
        <v>588</v>
      </c>
      <c r="S2637" s="16">
        <v>146.35</v>
      </c>
      <c r="T2637" s="13">
        <v>146.35</v>
      </c>
      <c r="U2637" s="16">
        <v>0</v>
      </c>
      <c r="V2637" s="13">
        <v>0</v>
      </c>
    </row>
    <row r="2638" spans="1:22" ht="15" customHeight="1" x14ac:dyDescent="0.25">
      <c r="A2638" s="5" t="s">
        <v>4961</v>
      </c>
      <c r="B2638" s="6" t="s">
        <v>4962</v>
      </c>
      <c r="C2638" s="5" t="s">
        <v>4963</v>
      </c>
      <c r="D2638" s="6"/>
      <c r="E2638" s="6" t="s">
        <v>447</v>
      </c>
      <c r="F2638" s="229">
        <v>1</v>
      </c>
      <c r="I2638" s="16">
        <v>0</v>
      </c>
      <c r="J2638" s="13">
        <v>0</v>
      </c>
      <c r="K2638" s="16">
        <v>11000</v>
      </c>
      <c r="L2638" s="13">
        <v>11000</v>
      </c>
      <c r="M2638" s="16">
        <v>11000</v>
      </c>
      <c r="N2638" s="171">
        <v>11000</v>
      </c>
      <c r="O2638" s="16">
        <v>9975</v>
      </c>
      <c r="P2638" s="13">
        <v>9975</v>
      </c>
      <c r="Q2638" s="16">
        <v>5647</v>
      </c>
      <c r="R2638" s="13">
        <v>5647</v>
      </c>
      <c r="S2638" s="16">
        <v>2808.35</v>
      </c>
      <c r="T2638" s="13">
        <v>2808.35</v>
      </c>
      <c r="U2638" s="16">
        <v>0</v>
      </c>
      <c r="V2638" s="13">
        <v>0</v>
      </c>
    </row>
    <row r="2639" spans="1:22" ht="15" customHeight="1" x14ac:dyDescent="0.25">
      <c r="A2639" s="1"/>
      <c r="B2639" s="4" t="s">
        <v>32</v>
      </c>
      <c r="C2639" s="8" t="s">
        <v>33</v>
      </c>
      <c r="I2639" s="245"/>
      <c r="J2639" s="245"/>
      <c r="K2639" s="245"/>
      <c r="L2639" s="245"/>
      <c r="M2639" s="245"/>
      <c r="N2639" s="245"/>
      <c r="O2639" s="245"/>
      <c r="P2639" s="245"/>
      <c r="Q2639" s="245"/>
      <c r="R2639" s="245"/>
      <c r="S2639" s="245"/>
      <c r="T2639" s="245"/>
      <c r="U2639" s="245"/>
      <c r="V2639" s="245"/>
    </row>
    <row r="2640" spans="1:22" ht="15" customHeight="1" x14ac:dyDescent="0.25">
      <c r="A2640" s="5" t="s">
        <v>4964</v>
      </c>
      <c r="B2640" s="6" t="s">
        <v>35</v>
      </c>
      <c r="C2640" s="5" t="s">
        <v>4019</v>
      </c>
      <c r="I2640" s="245"/>
      <c r="J2640" s="245"/>
      <c r="K2640" s="245"/>
      <c r="L2640" s="245"/>
      <c r="M2640" s="245"/>
      <c r="N2640" s="245"/>
      <c r="O2640" s="245"/>
      <c r="P2640" s="245"/>
      <c r="Q2640" s="245"/>
      <c r="R2640" s="245"/>
      <c r="S2640" s="245"/>
      <c r="T2640" s="245"/>
      <c r="U2640" s="245"/>
      <c r="V2640" s="245"/>
    </row>
    <row r="2641" spans="1:22" ht="45" customHeight="1" x14ac:dyDescent="0.25">
      <c r="A2641" s="1"/>
      <c r="B2641" s="4" t="s">
        <v>68</v>
      </c>
      <c r="C2641" s="8" t="s">
        <v>69</v>
      </c>
      <c r="D2641" s="4" t="s">
        <v>70</v>
      </c>
      <c r="E2641" s="4" t="s">
        <v>71</v>
      </c>
      <c r="F2641" s="228" t="s">
        <v>72</v>
      </c>
      <c r="I2641" s="14" t="s">
        <v>73</v>
      </c>
      <c r="J2641" s="15" t="s">
        <v>28</v>
      </c>
      <c r="K2641" s="14" t="s">
        <v>73</v>
      </c>
      <c r="L2641" s="15" t="s">
        <v>28</v>
      </c>
      <c r="M2641" s="14" t="s">
        <v>73</v>
      </c>
      <c r="N2641" s="172" t="s">
        <v>28</v>
      </c>
      <c r="O2641" s="14" t="s">
        <v>73</v>
      </c>
      <c r="P2641" s="15" t="s">
        <v>28</v>
      </c>
      <c r="Q2641" s="14" t="s">
        <v>73</v>
      </c>
      <c r="R2641" s="15" t="s">
        <v>28</v>
      </c>
      <c r="S2641" s="14" t="s">
        <v>73</v>
      </c>
      <c r="T2641" s="15" t="s">
        <v>28</v>
      </c>
      <c r="U2641" s="14" t="s">
        <v>73</v>
      </c>
      <c r="V2641" s="15" t="s">
        <v>28</v>
      </c>
    </row>
    <row r="2642" spans="1:22" ht="15" customHeight="1" x14ac:dyDescent="0.25">
      <c r="A2642" s="5" t="s">
        <v>4965</v>
      </c>
      <c r="B2642" s="6" t="s">
        <v>4966</v>
      </c>
      <c r="C2642" s="5" t="s">
        <v>4967</v>
      </c>
      <c r="D2642" s="6"/>
      <c r="E2642" s="6" t="s">
        <v>504</v>
      </c>
      <c r="F2642" s="229">
        <v>1</v>
      </c>
      <c r="I2642" s="16">
        <v>0</v>
      </c>
      <c r="J2642" s="13">
        <v>0</v>
      </c>
      <c r="K2642" s="16">
        <v>550</v>
      </c>
      <c r="L2642" s="13">
        <v>550</v>
      </c>
      <c r="M2642" s="16">
        <v>550</v>
      </c>
      <c r="N2642" s="171">
        <v>550</v>
      </c>
      <c r="O2642" s="16">
        <v>467</v>
      </c>
      <c r="P2642" s="13">
        <v>467</v>
      </c>
      <c r="Q2642" s="16">
        <v>441</v>
      </c>
      <c r="R2642" s="13">
        <v>441</v>
      </c>
      <c r="S2642" s="16">
        <v>255.54</v>
      </c>
      <c r="T2642" s="13">
        <v>255.54</v>
      </c>
      <c r="U2642" s="16">
        <v>0</v>
      </c>
      <c r="V2642" s="13">
        <v>0</v>
      </c>
    </row>
    <row r="2643" spans="1:22" ht="15" customHeight="1" x14ac:dyDescent="0.25">
      <c r="A2643" s="5" t="s">
        <v>4968</v>
      </c>
      <c r="B2643" s="6" t="s">
        <v>4969</v>
      </c>
      <c r="C2643" s="5" t="s">
        <v>4022</v>
      </c>
      <c r="D2643" s="6"/>
      <c r="E2643" s="6" t="s">
        <v>504</v>
      </c>
      <c r="F2643" s="229">
        <v>2</v>
      </c>
      <c r="I2643" s="16">
        <v>0</v>
      </c>
      <c r="J2643" s="13">
        <v>0</v>
      </c>
      <c r="K2643" s="16">
        <v>350</v>
      </c>
      <c r="L2643" s="13">
        <v>700</v>
      </c>
      <c r="M2643" s="16">
        <v>350</v>
      </c>
      <c r="N2643" s="171">
        <v>700</v>
      </c>
      <c r="O2643" s="16">
        <v>420</v>
      </c>
      <c r="P2643" s="13">
        <v>840</v>
      </c>
      <c r="Q2643" s="16">
        <v>424</v>
      </c>
      <c r="R2643" s="13">
        <v>848</v>
      </c>
      <c r="S2643" s="16">
        <v>232.82</v>
      </c>
      <c r="T2643" s="13">
        <v>465.64</v>
      </c>
      <c r="U2643" s="16">
        <v>0</v>
      </c>
      <c r="V2643" s="13">
        <v>0</v>
      </c>
    </row>
    <row r="2644" spans="1:22" ht="15" customHeight="1" x14ac:dyDescent="0.25">
      <c r="A2644" s="5" t="s">
        <v>4970</v>
      </c>
      <c r="B2644" s="6" t="s">
        <v>4971</v>
      </c>
      <c r="C2644" s="5" t="s">
        <v>4972</v>
      </c>
      <c r="D2644" s="6"/>
      <c r="E2644" s="6" t="s">
        <v>504</v>
      </c>
      <c r="F2644" s="229">
        <v>1</v>
      </c>
      <c r="I2644" s="16">
        <v>0</v>
      </c>
      <c r="J2644" s="13">
        <v>0</v>
      </c>
      <c r="K2644" s="16">
        <v>25528</v>
      </c>
      <c r="L2644" s="13">
        <v>25528</v>
      </c>
      <c r="M2644" s="16">
        <v>25528</v>
      </c>
      <c r="N2644" s="171">
        <v>25528</v>
      </c>
      <c r="O2644" s="16">
        <v>17588</v>
      </c>
      <c r="P2644" s="13">
        <v>17588</v>
      </c>
      <c r="Q2644" s="16">
        <v>12941</v>
      </c>
      <c r="R2644" s="13">
        <v>12941</v>
      </c>
      <c r="S2644" s="16">
        <v>9653.7000000000007</v>
      </c>
      <c r="T2644" s="13">
        <v>9653.7000000000007</v>
      </c>
      <c r="U2644" s="16">
        <v>0</v>
      </c>
      <c r="V2644" s="13">
        <v>0</v>
      </c>
    </row>
    <row r="2645" spans="1:22" ht="15" customHeight="1" x14ac:dyDescent="0.25">
      <c r="A2645" s="5" t="s">
        <v>4973</v>
      </c>
      <c r="B2645" s="6" t="s">
        <v>4974</v>
      </c>
      <c r="C2645" s="5" t="s">
        <v>4975</v>
      </c>
      <c r="D2645" s="6"/>
      <c r="E2645" s="6" t="s">
        <v>504</v>
      </c>
      <c r="F2645" s="229">
        <v>1</v>
      </c>
      <c r="I2645" s="16">
        <v>0</v>
      </c>
      <c r="J2645" s="13">
        <v>0</v>
      </c>
      <c r="K2645" s="16">
        <v>9000</v>
      </c>
      <c r="L2645" s="13">
        <v>9000</v>
      </c>
      <c r="M2645" s="16">
        <v>9000</v>
      </c>
      <c r="N2645" s="171">
        <v>9000</v>
      </c>
      <c r="O2645" s="16">
        <v>12863</v>
      </c>
      <c r="P2645" s="13">
        <v>12863</v>
      </c>
      <c r="Q2645" s="16">
        <v>12941</v>
      </c>
      <c r="R2645" s="13">
        <v>12941</v>
      </c>
      <c r="S2645" s="16">
        <v>5068.1899999999996</v>
      </c>
      <c r="T2645" s="13">
        <v>5068.1899999999996</v>
      </c>
      <c r="U2645" s="16">
        <v>0</v>
      </c>
      <c r="V2645" s="13">
        <v>0</v>
      </c>
    </row>
    <row r="2646" spans="1:22" ht="15" customHeight="1" x14ac:dyDescent="0.25">
      <c r="A2646" s="1"/>
      <c r="B2646" s="4" t="s">
        <v>32</v>
      </c>
      <c r="C2646" s="8" t="s">
        <v>33</v>
      </c>
      <c r="I2646" s="245"/>
      <c r="J2646" s="245"/>
      <c r="K2646" s="245"/>
      <c r="L2646" s="245"/>
      <c r="M2646" s="245"/>
      <c r="N2646" s="245"/>
      <c r="O2646" s="245"/>
      <c r="P2646" s="245"/>
      <c r="Q2646" s="245"/>
      <c r="R2646" s="245"/>
      <c r="S2646" s="245"/>
      <c r="T2646" s="245"/>
      <c r="U2646" s="245"/>
      <c r="V2646" s="245"/>
    </row>
    <row r="2647" spans="1:22" ht="15" customHeight="1" x14ac:dyDescent="0.25">
      <c r="A2647" s="5" t="s">
        <v>4976</v>
      </c>
      <c r="B2647" s="6" t="s">
        <v>35</v>
      </c>
      <c r="C2647" s="5" t="s">
        <v>4033</v>
      </c>
      <c r="I2647" s="245"/>
      <c r="J2647" s="245"/>
      <c r="K2647" s="245"/>
      <c r="L2647" s="245"/>
      <c r="M2647" s="245"/>
      <c r="N2647" s="245"/>
      <c r="O2647" s="245"/>
      <c r="P2647" s="245"/>
      <c r="Q2647" s="245"/>
      <c r="R2647" s="245"/>
      <c r="S2647" s="245"/>
      <c r="T2647" s="245"/>
      <c r="U2647" s="245"/>
      <c r="V2647" s="245"/>
    </row>
    <row r="2648" spans="1:22" ht="45" customHeight="1" x14ac:dyDescent="0.25">
      <c r="A2648" s="1"/>
      <c r="B2648" s="4" t="s">
        <v>68</v>
      </c>
      <c r="C2648" s="8" t="s">
        <v>69</v>
      </c>
      <c r="D2648" s="4" t="s">
        <v>70</v>
      </c>
      <c r="E2648" s="4" t="s">
        <v>71</v>
      </c>
      <c r="F2648" s="228" t="s">
        <v>72</v>
      </c>
      <c r="I2648" s="14" t="s">
        <v>73</v>
      </c>
      <c r="J2648" s="15" t="s">
        <v>28</v>
      </c>
      <c r="K2648" s="14" t="s">
        <v>73</v>
      </c>
      <c r="L2648" s="15" t="s">
        <v>28</v>
      </c>
      <c r="M2648" s="14" t="s">
        <v>73</v>
      </c>
      <c r="N2648" s="172" t="s">
        <v>28</v>
      </c>
      <c r="O2648" s="14" t="s">
        <v>73</v>
      </c>
      <c r="P2648" s="15" t="s">
        <v>28</v>
      </c>
      <c r="Q2648" s="14" t="s">
        <v>73</v>
      </c>
      <c r="R2648" s="15" t="s">
        <v>28</v>
      </c>
      <c r="S2648" s="14" t="s">
        <v>73</v>
      </c>
      <c r="T2648" s="15" t="s">
        <v>28</v>
      </c>
      <c r="U2648" s="14" t="s">
        <v>73</v>
      </c>
      <c r="V2648" s="15" t="s">
        <v>28</v>
      </c>
    </row>
    <row r="2649" spans="1:22" ht="15" customHeight="1" x14ac:dyDescent="0.25">
      <c r="A2649" s="5" t="s">
        <v>4977</v>
      </c>
      <c r="B2649" s="6" t="s">
        <v>4978</v>
      </c>
      <c r="C2649" s="5" t="s">
        <v>4979</v>
      </c>
      <c r="D2649" s="6"/>
      <c r="E2649" s="6" t="s">
        <v>504</v>
      </c>
      <c r="F2649" s="229">
        <v>1</v>
      </c>
      <c r="I2649" s="16">
        <v>0</v>
      </c>
      <c r="J2649" s="13">
        <v>0</v>
      </c>
      <c r="K2649" s="16">
        <v>2500</v>
      </c>
      <c r="L2649" s="13">
        <v>2500</v>
      </c>
      <c r="M2649" s="16">
        <v>2500</v>
      </c>
      <c r="N2649" s="171">
        <v>2500</v>
      </c>
      <c r="O2649" s="16">
        <v>4410</v>
      </c>
      <c r="P2649" s="13">
        <v>4410</v>
      </c>
      <c r="Q2649" s="16">
        <v>941</v>
      </c>
      <c r="R2649" s="13">
        <v>941</v>
      </c>
      <c r="S2649" s="16">
        <v>263.27999999999997</v>
      </c>
      <c r="T2649" s="13">
        <v>263.27999999999997</v>
      </c>
      <c r="U2649" s="16">
        <v>0</v>
      </c>
      <c r="V2649" s="13">
        <v>0</v>
      </c>
    </row>
    <row r="2650" spans="1:22" ht="15" customHeight="1" x14ac:dyDescent="0.25">
      <c r="A2650" s="5" t="s">
        <v>4980</v>
      </c>
      <c r="B2650" s="6" t="s">
        <v>4981</v>
      </c>
      <c r="C2650" s="5" t="s">
        <v>4982</v>
      </c>
      <c r="D2650" s="6"/>
      <c r="E2650" s="6" t="s">
        <v>447</v>
      </c>
      <c r="F2650" s="229">
        <v>1</v>
      </c>
      <c r="I2650" s="16">
        <v>0</v>
      </c>
      <c r="J2650" s="13">
        <v>0</v>
      </c>
      <c r="K2650" s="16">
        <v>6000</v>
      </c>
      <c r="L2650" s="13">
        <v>6000</v>
      </c>
      <c r="M2650" s="16">
        <v>6000</v>
      </c>
      <c r="N2650" s="171">
        <v>6000</v>
      </c>
      <c r="O2650" s="16">
        <v>6405</v>
      </c>
      <c r="P2650" s="13">
        <v>6405</v>
      </c>
      <c r="Q2650" s="16">
        <v>7882</v>
      </c>
      <c r="R2650" s="13">
        <v>7882</v>
      </c>
      <c r="S2650" s="16">
        <v>5199.83</v>
      </c>
      <c r="T2650" s="13">
        <v>5199.83</v>
      </c>
      <c r="U2650" s="16">
        <v>0</v>
      </c>
      <c r="V2650" s="13">
        <v>0</v>
      </c>
    </row>
    <row r="2651" spans="1:22" ht="15" customHeight="1" x14ac:dyDescent="0.25">
      <c r="A2651" s="5" t="s">
        <v>4983</v>
      </c>
      <c r="B2651" s="6" t="s">
        <v>4984</v>
      </c>
      <c r="C2651" s="5" t="s">
        <v>4042</v>
      </c>
      <c r="D2651" s="6"/>
      <c r="E2651" s="6" t="s">
        <v>447</v>
      </c>
      <c r="F2651" s="229">
        <v>1</v>
      </c>
      <c r="I2651" s="16">
        <v>0</v>
      </c>
      <c r="J2651" s="13">
        <v>0</v>
      </c>
      <c r="K2651" s="16">
        <v>8000</v>
      </c>
      <c r="L2651" s="13">
        <v>8000</v>
      </c>
      <c r="M2651" s="16">
        <v>8000</v>
      </c>
      <c r="N2651" s="171">
        <v>8000</v>
      </c>
      <c r="O2651" s="16">
        <v>9660</v>
      </c>
      <c r="P2651" s="13">
        <v>9660</v>
      </c>
      <c r="Q2651" s="16">
        <v>11882</v>
      </c>
      <c r="R2651" s="13">
        <v>11882</v>
      </c>
      <c r="S2651" s="16">
        <v>7130.57</v>
      </c>
      <c r="T2651" s="13">
        <v>7130.57</v>
      </c>
      <c r="U2651" s="16">
        <v>0</v>
      </c>
      <c r="V2651" s="13">
        <v>0</v>
      </c>
    </row>
    <row r="2652" spans="1:22" ht="15" customHeight="1" x14ac:dyDescent="0.25">
      <c r="A2652" s="5" t="s">
        <v>4985</v>
      </c>
      <c r="B2652" s="6" t="s">
        <v>4986</v>
      </c>
      <c r="C2652" s="5" t="s">
        <v>4987</v>
      </c>
      <c r="D2652" s="6"/>
      <c r="E2652" s="6" t="s">
        <v>447</v>
      </c>
      <c r="F2652" s="229">
        <v>1</v>
      </c>
      <c r="I2652" s="16">
        <v>0</v>
      </c>
      <c r="J2652" s="13">
        <v>0</v>
      </c>
      <c r="K2652" s="16">
        <v>10500</v>
      </c>
      <c r="L2652" s="13">
        <v>10500</v>
      </c>
      <c r="M2652" s="16">
        <v>10500</v>
      </c>
      <c r="N2652" s="171">
        <v>10500</v>
      </c>
      <c r="O2652" s="16">
        <v>6825</v>
      </c>
      <c r="P2652" s="13">
        <v>6825</v>
      </c>
      <c r="Q2652" s="16">
        <v>588</v>
      </c>
      <c r="R2652" s="13">
        <v>588</v>
      </c>
      <c r="S2652" s="16">
        <v>2643.15</v>
      </c>
      <c r="T2652" s="13">
        <v>2643.15</v>
      </c>
      <c r="U2652" s="16">
        <v>0</v>
      </c>
      <c r="V2652" s="13">
        <v>0</v>
      </c>
    </row>
    <row r="2653" spans="1:22" ht="15" customHeight="1" x14ac:dyDescent="0.25">
      <c r="A2653" s="1"/>
      <c r="B2653" s="4" t="s">
        <v>32</v>
      </c>
      <c r="C2653" s="8" t="s">
        <v>33</v>
      </c>
      <c r="I2653" s="245"/>
      <c r="J2653" s="245"/>
      <c r="K2653" s="245"/>
      <c r="L2653" s="245"/>
      <c r="M2653" s="245"/>
      <c r="N2653" s="245"/>
      <c r="O2653" s="245"/>
      <c r="P2653" s="245"/>
      <c r="Q2653" s="245"/>
      <c r="R2653" s="245"/>
      <c r="S2653" s="245"/>
      <c r="T2653" s="245"/>
      <c r="U2653" s="245"/>
      <c r="V2653" s="245"/>
    </row>
    <row r="2654" spans="1:22" ht="15" customHeight="1" x14ac:dyDescent="0.25">
      <c r="A2654" s="5" t="s">
        <v>4988</v>
      </c>
      <c r="B2654" s="6" t="s">
        <v>35</v>
      </c>
      <c r="C2654" s="5" t="s">
        <v>4047</v>
      </c>
      <c r="I2654" s="245"/>
      <c r="J2654" s="245"/>
      <c r="K2654" s="245"/>
      <c r="L2654" s="245"/>
      <c r="M2654" s="245"/>
      <c r="N2654" s="245"/>
      <c r="O2654" s="245"/>
      <c r="P2654" s="245"/>
      <c r="Q2654" s="245"/>
      <c r="R2654" s="245"/>
      <c r="S2654" s="245"/>
      <c r="T2654" s="245"/>
      <c r="U2654" s="245"/>
      <c r="V2654" s="245"/>
    </row>
    <row r="2655" spans="1:22" ht="15" customHeight="1" x14ac:dyDescent="0.25">
      <c r="A2655" s="5" t="s">
        <v>4989</v>
      </c>
      <c r="B2655" s="6" t="s">
        <v>35</v>
      </c>
      <c r="C2655" s="5" t="s">
        <v>4049</v>
      </c>
      <c r="I2655" s="245"/>
      <c r="J2655" s="245"/>
      <c r="K2655" s="245"/>
      <c r="L2655" s="245"/>
      <c r="M2655" s="245"/>
      <c r="N2655" s="245"/>
      <c r="O2655" s="245"/>
      <c r="P2655" s="245"/>
      <c r="Q2655" s="245"/>
      <c r="R2655" s="245"/>
      <c r="S2655" s="245"/>
      <c r="T2655" s="245"/>
      <c r="U2655" s="245"/>
      <c r="V2655" s="245"/>
    </row>
    <row r="2656" spans="1:22" ht="15" customHeight="1" x14ac:dyDescent="0.25">
      <c r="A2656" s="5" t="s">
        <v>4990</v>
      </c>
      <c r="B2656" s="6" t="s">
        <v>35</v>
      </c>
      <c r="C2656" s="5" t="s">
        <v>4051</v>
      </c>
      <c r="I2656" s="245"/>
      <c r="J2656" s="245"/>
      <c r="K2656" s="245"/>
      <c r="L2656" s="245"/>
      <c r="M2656" s="245"/>
      <c r="N2656" s="245"/>
      <c r="O2656" s="245"/>
      <c r="P2656" s="245"/>
      <c r="Q2656" s="245"/>
      <c r="R2656" s="245"/>
      <c r="S2656" s="245"/>
      <c r="T2656" s="245"/>
      <c r="U2656" s="245"/>
      <c r="V2656" s="245"/>
    </row>
    <row r="2657" spans="1:22" ht="45" customHeight="1" x14ac:dyDescent="0.25">
      <c r="A2657" s="1"/>
      <c r="B2657" s="4" t="s">
        <v>68</v>
      </c>
      <c r="C2657" s="8" t="s">
        <v>69</v>
      </c>
      <c r="D2657" s="4" t="s">
        <v>70</v>
      </c>
      <c r="E2657" s="4" t="s">
        <v>71</v>
      </c>
      <c r="F2657" s="228" t="s">
        <v>72</v>
      </c>
      <c r="I2657" s="14" t="s">
        <v>73</v>
      </c>
      <c r="J2657" s="15" t="s">
        <v>28</v>
      </c>
      <c r="K2657" s="14" t="s">
        <v>73</v>
      </c>
      <c r="L2657" s="15" t="s">
        <v>28</v>
      </c>
      <c r="M2657" s="14" t="s">
        <v>73</v>
      </c>
      <c r="N2657" s="172" t="s">
        <v>28</v>
      </c>
      <c r="O2657" s="14" t="s">
        <v>73</v>
      </c>
      <c r="P2657" s="15" t="s">
        <v>28</v>
      </c>
      <c r="Q2657" s="14" t="s">
        <v>73</v>
      </c>
      <c r="R2657" s="15" t="s">
        <v>28</v>
      </c>
      <c r="S2657" s="14" t="s">
        <v>73</v>
      </c>
      <c r="T2657" s="15" t="s">
        <v>28</v>
      </c>
      <c r="U2657" s="14" t="s">
        <v>73</v>
      </c>
      <c r="V2657" s="15" t="s">
        <v>28</v>
      </c>
    </row>
    <row r="2658" spans="1:22" ht="15" customHeight="1" x14ac:dyDescent="0.25">
      <c r="A2658" s="5" t="s">
        <v>4991</v>
      </c>
      <c r="B2658" s="6" t="s">
        <v>4992</v>
      </c>
      <c r="C2658" s="5" t="s">
        <v>4054</v>
      </c>
      <c r="D2658" s="6"/>
      <c r="E2658" s="6" t="s">
        <v>447</v>
      </c>
      <c r="F2658" s="229">
        <v>1</v>
      </c>
      <c r="I2658" s="16">
        <v>0</v>
      </c>
      <c r="J2658" s="13">
        <v>0</v>
      </c>
      <c r="K2658" s="16">
        <v>2000</v>
      </c>
      <c r="L2658" s="13">
        <v>2000</v>
      </c>
      <c r="M2658" s="16">
        <v>2000</v>
      </c>
      <c r="N2658" s="171">
        <v>2000</v>
      </c>
      <c r="O2658" s="16">
        <v>7875</v>
      </c>
      <c r="P2658" s="13">
        <v>7875</v>
      </c>
      <c r="Q2658" s="16">
        <v>25</v>
      </c>
      <c r="R2658" s="13">
        <v>25</v>
      </c>
      <c r="S2658" s="16">
        <v>4863.3999999999996</v>
      </c>
      <c r="T2658" s="13">
        <v>4863.3999999999996</v>
      </c>
      <c r="U2658" s="16">
        <v>0</v>
      </c>
      <c r="V2658" s="13">
        <v>0</v>
      </c>
    </row>
    <row r="2659" spans="1:22" ht="15" customHeight="1" x14ac:dyDescent="0.25">
      <c r="A2659" s="5" t="s">
        <v>4993</v>
      </c>
      <c r="B2659" s="6" t="s">
        <v>4994</v>
      </c>
      <c r="C2659" s="5" t="s">
        <v>4057</v>
      </c>
      <c r="D2659" s="6"/>
      <c r="E2659" s="6" t="s">
        <v>447</v>
      </c>
      <c r="F2659" s="229">
        <v>1</v>
      </c>
      <c r="I2659" s="16">
        <v>0</v>
      </c>
      <c r="J2659" s="13">
        <v>0</v>
      </c>
      <c r="K2659" s="16">
        <v>1000</v>
      </c>
      <c r="L2659" s="13">
        <v>1000</v>
      </c>
      <c r="M2659" s="16">
        <v>1000</v>
      </c>
      <c r="N2659" s="171">
        <v>1000</v>
      </c>
      <c r="O2659" s="16">
        <v>6825</v>
      </c>
      <c r="P2659" s="13">
        <v>6825</v>
      </c>
      <c r="Q2659" s="16">
        <v>353</v>
      </c>
      <c r="R2659" s="13">
        <v>353</v>
      </c>
      <c r="S2659" s="16">
        <v>2854.6</v>
      </c>
      <c r="T2659" s="13">
        <v>2854.6</v>
      </c>
      <c r="U2659" s="16">
        <v>0</v>
      </c>
      <c r="V2659" s="13">
        <v>0</v>
      </c>
    </row>
    <row r="2660" spans="1:22" ht="15" customHeight="1" x14ac:dyDescent="0.25">
      <c r="A2660" s="5" t="s">
        <v>4995</v>
      </c>
      <c r="B2660" s="6" t="s">
        <v>4996</v>
      </c>
      <c r="C2660" s="5" t="s">
        <v>4060</v>
      </c>
      <c r="D2660" s="6"/>
      <c r="E2660" s="6" t="s">
        <v>504</v>
      </c>
      <c r="F2660" s="229">
        <v>3</v>
      </c>
      <c r="I2660" s="16">
        <v>0</v>
      </c>
      <c r="J2660" s="13">
        <v>0</v>
      </c>
      <c r="K2660" s="16">
        <v>1125</v>
      </c>
      <c r="L2660" s="13">
        <v>3375</v>
      </c>
      <c r="M2660" s="16">
        <v>1125</v>
      </c>
      <c r="N2660" s="171">
        <v>3375</v>
      </c>
      <c r="O2660" s="16">
        <v>68</v>
      </c>
      <c r="P2660" s="13">
        <v>204</v>
      </c>
      <c r="Q2660" s="16">
        <v>729</v>
      </c>
      <c r="R2660" s="13">
        <v>2187</v>
      </c>
      <c r="S2660" s="16">
        <v>209.08</v>
      </c>
      <c r="T2660" s="13">
        <v>627.24</v>
      </c>
      <c r="U2660" s="16">
        <v>0</v>
      </c>
      <c r="V2660" s="13">
        <v>0</v>
      </c>
    </row>
    <row r="2661" spans="1:22" ht="15" customHeight="1" x14ac:dyDescent="0.25">
      <c r="A2661" s="1"/>
      <c r="B2661" s="4" t="s">
        <v>32</v>
      </c>
      <c r="C2661" s="8" t="s">
        <v>33</v>
      </c>
      <c r="I2661" s="245"/>
      <c r="J2661" s="245"/>
      <c r="K2661" s="245"/>
      <c r="L2661" s="245"/>
      <c r="M2661" s="245"/>
      <c r="N2661" s="245"/>
      <c r="O2661" s="245"/>
      <c r="P2661" s="245"/>
      <c r="Q2661" s="245"/>
      <c r="R2661" s="245"/>
      <c r="S2661" s="245"/>
      <c r="T2661" s="245"/>
      <c r="U2661" s="245"/>
      <c r="V2661" s="245"/>
    </row>
    <row r="2662" spans="1:22" ht="15" customHeight="1" x14ac:dyDescent="0.25">
      <c r="A2662" s="5" t="s">
        <v>4997</v>
      </c>
      <c r="B2662" s="6" t="s">
        <v>35</v>
      </c>
      <c r="C2662" s="5" t="s">
        <v>4062</v>
      </c>
      <c r="I2662" s="245"/>
      <c r="J2662" s="245"/>
      <c r="K2662" s="245"/>
      <c r="L2662" s="245"/>
      <c r="M2662" s="245"/>
      <c r="N2662" s="245"/>
      <c r="O2662" s="245"/>
      <c r="P2662" s="245"/>
      <c r="Q2662" s="245"/>
      <c r="R2662" s="245"/>
      <c r="S2662" s="245"/>
      <c r="T2662" s="245"/>
      <c r="U2662" s="245"/>
      <c r="V2662" s="245"/>
    </row>
    <row r="2663" spans="1:22" ht="15" customHeight="1" x14ac:dyDescent="0.25">
      <c r="A2663" s="5" t="s">
        <v>4998</v>
      </c>
      <c r="B2663" s="6" t="s">
        <v>35</v>
      </c>
      <c r="C2663" s="5" t="s">
        <v>4064</v>
      </c>
      <c r="I2663" s="245"/>
      <c r="J2663" s="245"/>
      <c r="K2663" s="245"/>
      <c r="L2663" s="245"/>
      <c r="M2663" s="245"/>
      <c r="N2663" s="245"/>
      <c r="O2663" s="245"/>
      <c r="P2663" s="245"/>
      <c r="Q2663" s="245"/>
      <c r="R2663" s="245"/>
      <c r="S2663" s="245"/>
      <c r="T2663" s="245"/>
      <c r="U2663" s="245"/>
      <c r="V2663" s="245"/>
    </row>
    <row r="2664" spans="1:22" ht="45" customHeight="1" x14ac:dyDescent="0.25">
      <c r="A2664" s="1"/>
      <c r="B2664" s="4" t="s">
        <v>68</v>
      </c>
      <c r="C2664" s="8" t="s">
        <v>69</v>
      </c>
      <c r="D2664" s="4" t="s">
        <v>70</v>
      </c>
      <c r="E2664" s="4" t="s">
        <v>71</v>
      </c>
      <c r="F2664" s="228" t="s">
        <v>72</v>
      </c>
      <c r="I2664" s="14" t="s">
        <v>73</v>
      </c>
      <c r="J2664" s="15" t="s">
        <v>28</v>
      </c>
      <c r="K2664" s="14" t="s">
        <v>73</v>
      </c>
      <c r="L2664" s="15" t="s">
        <v>28</v>
      </c>
      <c r="M2664" s="14" t="s">
        <v>73</v>
      </c>
      <c r="N2664" s="172" t="s">
        <v>28</v>
      </c>
      <c r="O2664" s="14" t="s">
        <v>73</v>
      </c>
      <c r="P2664" s="15" t="s">
        <v>28</v>
      </c>
      <c r="Q2664" s="14" t="s">
        <v>73</v>
      </c>
      <c r="R2664" s="15" t="s">
        <v>28</v>
      </c>
      <c r="S2664" s="14" t="s">
        <v>73</v>
      </c>
      <c r="T2664" s="15" t="s">
        <v>28</v>
      </c>
      <c r="U2664" s="14" t="s">
        <v>73</v>
      </c>
      <c r="V2664" s="15" t="s">
        <v>28</v>
      </c>
    </row>
    <row r="2665" spans="1:22" ht="15" customHeight="1" x14ac:dyDescent="0.25">
      <c r="A2665" s="5" t="s">
        <v>4999</v>
      </c>
      <c r="B2665" s="6" t="s">
        <v>5000</v>
      </c>
      <c r="C2665" s="5" t="s">
        <v>4067</v>
      </c>
      <c r="D2665" s="6"/>
      <c r="E2665" s="6" t="s">
        <v>527</v>
      </c>
      <c r="F2665" s="229">
        <v>25</v>
      </c>
      <c r="I2665" s="16">
        <v>0</v>
      </c>
      <c r="J2665" s="13">
        <v>0</v>
      </c>
      <c r="K2665" s="16">
        <v>60</v>
      </c>
      <c r="L2665" s="13">
        <v>1500</v>
      </c>
      <c r="M2665" s="16">
        <v>60</v>
      </c>
      <c r="N2665" s="171">
        <v>1500</v>
      </c>
      <c r="O2665" s="16">
        <v>51</v>
      </c>
      <c r="P2665" s="13">
        <v>1275</v>
      </c>
      <c r="Q2665" s="16">
        <v>39</v>
      </c>
      <c r="R2665" s="13">
        <v>975</v>
      </c>
      <c r="S2665" s="16">
        <v>171.8</v>
      </c>
      <c r="T2665" s="13">
        <v>4295</v>
      </c>
      <c r="U2665" s="16">
        <v>0</v>
      </c>
      <c r="V2665" s="13">
        <v>0</v>
      </c>
    </row>
    <row r="2666" spans="1:22" ht="15" customHeight="1" x14ac:dyDescent="0.25">
      <c r="A2666" s="5" t="s">
        <v>5001</v>
      </c>
      <c r="B2666" s="6" t="s">
        <v>5002</v>
      </c>
      <c r="C2666" s="5" t="s">
        <v>4070</v>
      </c>
      <c r="D2666" s="6"/>
      <c r="E2666" s="6" t="s">
        <v>527</v>
      </c>
      <c r="F2666" s="229">
        <v>30</v>
      </c>
      <c r="I2666" s="16">
        <v>0</v>
      </c>
      <c r="J2666" s="13">
        <v>0</v>
      </c>
      <c r="K2666" s="16">
        <v>55</v>
      </c>
      <c r="L2666" s="13">
        <v>1650</v>
      </c>
      <c r="M2666" s="16">
        <v>55</v>
      </c>
      <c r="N2666" s="171">
        <v>1650</v>
      </c>
      <c r="O2666" s="16">
        <v>37</v>
      </c>
      <c r="P2666" s="13">
        <v>1110</v>
      </c>
      <c r="Q2666" s="16">
        <v>42</v>
      </c>
      <c r="R2666" s="13">
        <v>1260</v>
      </c>
      <c r="S2666" s="16">
        <v>145.37</v>
      </c>
      <c r="T2666" s="13">
        <v>4361.1000000000004</v>
      </c>
      <c r="U2666" s="16">
        <v>0</v>
      </c>
      <c r="V2666" s="13">
        <v>0</v>
      </c>
    </row>
    <row r="2667" spans="1:22" ht="15" customHeight="1" x14ac:dyDescent="0.25">
      <c r="A2667" s="5" t="s">
        <v>5003</v>
      </c>
      <c r="B2667" s="6" t="s">
        <v>5004</v>
      </c>
      <c r="C2667" s="5" t="s">
        <v>4073</v>
      </c>
      <c r="D2667" s="6"/>
      <c r="E2667" s="6" t="s">
        <v>527</v>
      </c>
      <c r="F2667" s="229">
        <v>45</v>
      </c>
      <c r="I2667" s="16">
        <v>0</v>
      </c>
      <c r="J2667" s="13">
        <v>0</v>
      </c>
      <c r="K2667" s="16">
        <v>50</v>
      </c>
      <c r="L2667" s="13">
        <v>2250</v>
      </c>
      <c r="M2667" s="16">
        <v>50</v>
      </c>
      <c r="N2667" s="171">
        <v>2250</v>
      </c>
      <c r="O2667" s="16">
        <v>34</v>
      </c>
      <c r="P2667" s="13">
        <v>1530</v>
      </c>
      <c r="Q2667" s="16">
        <v>35</v>
      </c>
      <c r="R2667" s="13">
        <v>1575</v>
      </c>
      <c r="S2667" s="16">
        <v>118.94</v>
      </c>
      <c r="T2667" s="13">
        <v>5352.3</v>
      </c>
      <c r="U2667" s="16">
        <v>0</v>
      </c>
      <c r="V2667" s="13">
        <v>0</v>
      </c>
    </row>
    <row r="2668" spans="1:22" ht="15" customHeight="1" x14ac:dyDescent="0.25">
      <c r="A2668" s="5" t="s">
        <v>5005</v>
      </c>
      <c r="B2668" s="6" t="s">
        <v>5006</v>
      </c>
      <c r="C2668" s="5" t="s">
        <v>4076</v>
      </c>
      <c r="D2668" s="6"/>
      <c r="E2668" s="6" t="s">
        <v>447</v>
      </c>
      <c r="F2668" s="229">
        <v>1</v>
      </c>
      <c r="I2668" s="16">
        <v>0</v>
      </c>
      <c r="J2668" s="13">
        <v>0</v>
      </c>
      <c r="K2668" s="16">
        <v>700</v>
      </c>
      <c r="L2668" s="13">
        <v>700</v>
      </c>
      <c r="M2668" s="16">
        <v>700</v>
      </c>
      <c r="N2668" s="171">
        <v>700</v>
      </c>
      <c r="O2668" s="16">
        <v>5775</v>
      </c>
      <c r="P2668" s="13">
        <v>5775</v>
      </c>
      <c r="Q2668" s="16">
        <v>353</v>
      </c>
      <c r="R2668" s="13">
        <v>353</v>
      </c>
      <c r="S2668" s="16">
        <v>1718.05</v>
      </c>
      <c r="T2668" s="13">
        <v>1718.05</v>
      </c>
      <c r="U2668" s="16">
        <v>0</v>
      </c>
      <c r="V2668" s="13">
        <v>0</v>
      </c>
    </row>
    <row r="2669" spans="1:22" ht="15" customHeight="1" x14ac:dyDescent="0.25">
      <c r="A2669" s="1"/>
      <c r="B2669" s="4" t="s">
        <v>32</v>
      </c>
      <c r="C2669" s="8" t="s">
        <v>33</v>
      </c>
      <c r="I2669" s="245"/>
      <c r="J2669" s="245"/>
      <c r="K2669" s="245"/>
      <c r="L2669" s="245"/>
      <c r="M2669" s="245"/>
      <c r="N2669" s="245"/>
      <c r="O2669" s="245"/>
      <c r="P2669" s="245"/>
      <c r="Q2669" s="245"/>
      <c r="R2669" s="245"/>
      <c r="S2669" s="245"/>
      <c r="T2669" s="245"/>
      <c r="U2669" s="245"/>
      <c r="V2669" s="245"/>
    </row>
    <row r="2670" spans="1:22" ht="15" customHeight="1" x14ac:dyDescent="0.25">
      <c r="A2670" s="5" t="s">
        <v>5007</v>
      </c>
      <c r="B2670" s="6" t="s">
        <v>35</v>
      </c>
      <c r="C2670" s="5" t="s">
        <v>5008</v>
      </c>
      <c r="I2670" s="245"/>
      <c r="J2670" s="245"/>
      <c r="K2670" s="245"/>
      <c r="L2670" s="245"/>
      <c r="M2670" s="245"/>
      <c r="N2670" s="245"/>
      <c r="O2670" s="245"/>
      <c r="P2670" s="245"/>
      <c r="Q2670" s="245"/>
      <c r="R2670" s="245"/>
      <c r="S2670" s="245"/>
      <c r="T2670" s="245"/>
      <c r="U2670" s="245"/>
      <c r="V2670" s="245"/>
    </row>
    <row r="2671" spans="1:22" ht="45" customHeight="1" x14ac:dyDescent="0.25">
      <c r="A2671" s="1"/>
      <c r="B2671" s="4" t="s">
        <v>68</v>
      </c>
      <c r="C2671" s="8" t="s">
        <v>69</v>
      </c>
      <c r="D2671" s="4" t="s">
        <v>70</v>
      </c>
      <c r="E2671" s="4" t="s">
        <v>71</v>
      </c>
      <c r="F2671" s="228" t="s">
        <v>72</v>
      </c>
      <c r="I2671" s="14" t="s">
        <v>73</v>
      </c>
      <c r="J2671" s="15" t="s">
        <v>28</v>
      </c>
      <c r="K2671" s="14" t="s">
        <v>73</v>
      </c>
      <c r="L2671" s="15" t="s">
        <v>28</v>
      </c>
      <c r="M2671" s="14" t="s">
        <v>73</v>
      </c>
      <c r="N2671" s="172" t="s">
        <v>28</v>
      </c>
      <c r="O2671" s="14" t="s">
        <v>73</v>
      </c>
      <c r="P2671" s="15" t="s">
        <v>28</v>
      </c>
      <c r="Q2671" s="14" t="s">
        <v>73</v>
      </c>
      <c r="R2671" s="15" t="s">
        <v>28</v>
      </c>
      <c r="S2671" s="14" t="s">
        <v>73</v>
      </c>
      <c r="T2671" s="15" t="s">
        <v>28</v>
      </c>
      <c r="U2671" s="14" t="s">
        <v>73</v>
      </c>
      <c r="V2671" s="15" t="s">
        <v>28</v>
      </c>
    </row>
    <row r="2672" spans="1:22" ht="15" customHeight="1" x14ac:dyDescent="0.25">
      <c r="A2672" s="5" t="s">
        <v>5009</v>
      </c>
      <c r="B2672" s="6" t="s">
        <v>5010</v>
      </c>
      <c r="C2672" s="5" t="s">
        <v>4084</v>
      </c>
      <c r="D2672" s="6"/>
      <c r="E2672" s="6" t="s">
        <v>504</v>
      </c>
      <c r="F2672" s="229">
        <v>11</v>
      </c>
      <c r="I2672" s="16">
        <v>0</v>
      </c>
      <c r="J2672" s="13">
        <v>0</v>
      </c>
      <c r="K2672" s="16">
        <v>520</v>
      </c>
      <c r="L2672" s="13">
        <v>5720</v>
      </c>
      <c r="M2672" s="16">
        <v>520</v>
      </c>
      <c r="N2672" s="171">
        <v>5720</v>
      </c>
      <c r="O2672" s="16">
        <v>106</v>
      </c>
      <c r="P2672" s="13">
        <v>1166</v>
      </c>
      <c r="Q2672" s="16">
        <v>229</v>
      </c>
      <c r="R2672" s="13">
        <v>2519</v>
      </c>
      <c r="S2672" s="16">
        <v>90.6</v>
      </c>
      <c r="T2672" s="13">
        <v>996.6</v>
      </c>
      <c r="U2672" s="16">
        <v>0</v>
      </c>
      <c r="V2672" s="13">
        <v>0</v>
      </c>
    </row>
    <row r="2673" spans="1:22" ht="15" customHeight="1" x14ac:dyDescent="0.25">
      <c r="A2673" s="5" t="s">
        <v>5011</v>
      </c>
      <c r="B2673" s="6" t="s">
        <v>5012</v>
      </c>
      <c r="C2673" s="5" t="s">
        <v>4087</v>
      </c>
      <c r="D2673" s="6"/>
      <c r="E2673" s="6" t="s">
        <v>504</v>
      </c>
      <c r="F2673" s="229">
        <v>3</v>
      </c>
      <c r="I2673" s="16">
        <v>0</v>
      </c>
      <c r="J2673" s="13">
        <v>0</v>
      </c>
      <c r="K2673" s="16">
        <v>550</v>
      </c>
      <c r="L2673" s="13">
        <v>1650</v>
      </c>
      <c r="M2673" s="16">
        <v>550</v>
      </c>
      <c r="N2673" s="171">
        <v>1650</v>
      </c>
      <c r="O2673" s="16">
        <v>336</v>
      </c>
      <c r="P2673" s="13">
        <v>1008</v>
      </c>
      <c r="Q2673" s="16">
        <v>176</v>
      </c>
      <c r="R2673" s="13">
        <v>528</v>
      </c>
      <c r="S2673" s="16">
        <v>76.66</v>
      </c>
      <c r="T2673" s="13">
        <v>229.98</v>
      </c>
      <c r="U2673" s="16">
        <v>0</v>
      </c>
      <c r="V2673" s="13">
        <v>0</v>
      </c>
    </row>
    <row r="2674" spans="1:22" ht="15" customHeight="1" x14ac:dyDescent="0.25">
      <c r="A2674" s="5" t="s">
        <v>5013</v>
      </c>
      <c r="B2674" s="6" t="s">
        <v>5014</v>
      </c>
      <c r="C2674" s="5" t="s">
        <v>4090</v>
      </c>
      <c r="D2674" s="6"/>
      <c r="E2674" s="6" t="s">
        <v>504</v>
      </c>
      <c r="F2674" s="229">
        <v>5</v>
      </c>
      <c r="I2674" s="16">
        <v>0</v>
      </c>
      <c r="J2674" s="13">
        <v>0</v>
      </c>
      <c r="K2674" s="16">
        <v>520</v>
      </c>
      <c r="L2674" s="13">
        <v>2600</v>
      </c>
      <c r="M2674" s="16">
        <v>520</v>
      </c>
      <c r="N2674" s="171">
        <v>2600</v>
      </c>
      <c r="O2674" s="16">
        <v>336</v>
      </c>
      <c r="P2674" s="13">
        <v>1680</v>
      </c>
      <c r="Q2674" s="16">
        <v>129</v>
      </c>
      <c r="R2674" s="13">
        <v>645</v>
      </c>
      <c r="S2674" s="16">
        <v>55.75</v>
      </c>
      <c r="T2674" s="13">
        <v>278.75</v>
      </c>
      <c r="U2674" s="16">
        <v>0</v>
      </c>
      <c r="V2674" s="13">
        <v>0</v>
      </c>
    </row>
    <row r="2675" spans="1:22" ht="15" customHeight="1" x14ac:dyDescent="0.25">
      <c r="A2675" s="5" t="s">
        <v>5015</v>
      </c>
      <c r="B2675" s="6" t="s">
        <v>5016</v>
      </c>
      <c r="C2675" s="5" t="s">
        <v>4093</v>
      </c>
      <c r="D2675" s="6"/>
      <c r="E2675" s="6" t="s">
        <v>504</v>
      </c>
      <c r="F2675" s="229">
        <v>2</v>
      </c>
      <c r="I2675" s="16">
        <v>0</v>
      </c>
      <c r="J2675" s="13">
        <v>0</v>
      </c>
      <c r="K2675" s="16">
        <v>1600</v>
      </c>
      <c r="L2675" s="13">
        <v>3200</v>
      </c>
      <c r="M2675" s="16">
        <v>1600</v>
      </c>
      <c r="N2675" s="171">
        <v>3200</v>
      </c>
      <c r="O2675" s="16">
        <v>291</v>
      </c>
      <c r="P2675" s="13">
        <v>582</v>
      </c>
      <c r="Q2675" s="16">
        <v>658</v>
      </c>
      <c r="R2675" s="13">
        <v>1316</v>
      </c>
      <c r="S2675" s="16">
        <v>115.64</v>
      </c>
      <c r="T2675" s="13">
        <v>231.28</v>
      </c>
      <c r="U2675" s="16">
        <v>0</v>
      </c>
      <c r="V2675" s="13">
        <v>0</v>
      </c>
    </row>
    <row r="2676" spans="1:22" ht="15" customHeight="1" x14ac:dyDescent="0.25">
      <c r="A2676" s="5" t="s">
        <v>5017</v>
      </c>
      <c r="B2676" s="6" t="s">
        <v>5018</v>
      </c>
      <c r="C2676" s="5" t="s">
        <v>4096</v>
      </c>
      <c r="D2676" s="6"/>
      <c r="E2676" s="6" t="s">
        <v>504</v>
      </c>
      <c r="F2676" s="229">
        <v>1</v>
      </c>
      <c r="I2676" s="16">
        <v>0</v>
      </c>
      <c r="J2676" s="13">
        <v>0</v>
      </c>
      <c r="K2676" s="16">
        <v>15000</v>
      </c>
      <c r="L2676" s="13">
        <v>15000</v>
      </c>
      <c r="M2676" s="16">
        <v>15000</v>
      </c>
      <c r="N2676" s="171">
        <v>15000</v>
      </c>
      <c r="O2676" s="16">
        <v>242</v>
      </c>
      <c r="P2676" s="13">
        <v>242</v>
      </c>
      <c r="Q2676" s="16">
        <v>3017</v>
      </c>
      <c r="R2676" s="13">
        <v>3017</v>
      </c>
      <c r="S2676" s="16">
        <v>4542.92</v>
      </c>
      <c r="T2676" s="13">
        <v>4542.92</v>
      </c>
      <c r="U2676" s="16">
        <v>0</v>
      </c>
      <c r="V2676" s="13">
        <v>0</v>
      </c>
    </row>
    <row r="2677" spans="1:22" ht="15" customHeight="1" x14ac:dyDescent="0.25">
      <c r="A2677" s="5" t="s">
        <v>5019</v>
      </c>
      <c r="B2677" s="6" t="s">
        <v>5020</v>
      </c>
      <c r="C2677" s="5" t="s">
        <v>4099</v>
      </c>
      <c r="D2677" s="6"/>
      <c r="E2677" s="6" t="s">
        <v>504</v>
      </c>
      <c r="F2677" s="229">
        <v>2</v>
      </c>
      <c r="I2677" s="16">
        <v>0</v>
      </c>
      <c r="J2677" s="13">
        <v>0</v>
      </c>
      <c r="K2677" s="16">
        <v>3800</v>
      </c>
      <c r="L2677" s="13">
        <v>7600</v>
      </c>
      <c r="M2677" s="16">
        <v>3800</v>
      </c>
      <c r="N2677" s="171">
        <v>7600</v>
      </c>
      <c r="O2677" s="16">
        <v>2625</v>
      </c>
      <c r="P2677" s="13">
        <v>5250</v>
      </c>
      <c r="Q2677" s="16">
        <v>1289</v>
      </c>
      <c r="R2677" s="13">
        <v>2578</v>
      </c>
      <c r="S2677" s="16">
        <v>206.5</v>
      </c>
      <c r="T2677" s="13">
        <v>413</v>
      </c>
      <c r="U2677" s="16">
        <v>0</v>
      </c>
      <c r="V2677" s="13">
        <v>0</v>
      </c>
    </row>
    <row r="2678" spans="1:22" ht="15" customHeight="1" x14ac:dyDescent="0.25">
      <c r="A2678" s="1"/>
      <c r="B2678" s="4" t="s">
        <v>32</v>
      </c>
      <c r="C2678" s="8" t="s">
        <v>33</v>
      </c>
      <c r="I2678" s="245"/>
      <c r="J2678" s="245"/>
      <c r="K2678" s="245"/>
      <c r="L2678" s="245"/>
      <c r="M2678" s="245"/>
      <c r="N2678" s="245"/>
      <c r="O2678" s="245"/>
      <c r="P2678" s="245"/>
      <c r="Q2678" s="245"/>
      <c r="R2678" s="245"/>
      <c r="S2678" s="245"/>
      <c r="T2678" s="245"/>
      <c r="U2678" s="245"/>
      <c r="V2678" s="245"/>
    </row>
    <row r="2679" spans="1:22" ht="15" customHeight="1" x14ac:dyDescent="0.25">
      <c r="A2679" s="5" t="s">
        <v>5021</v>
      </c>
      <c r="B2679" s="6" t="s">
        <v>35</v>
      </c>
      <c r="C2679" s="5" t="s">
        <v>4101</v>
      </c>
      <c r="I2679" s="245"/>
      <c r="J2679" s="245"/>
      <c r="K2679" s="245"/>
      <c r="L2679" s="245"/>
      <c r="M2679" s="245"/>
      <c r="N2679" s="245"/>
      <c r="O2679" s="245"/>
      <c r="P2679" s="245"/>
      <c r="Q2679" s="245"/>
      <c r="R2679" s="245"/>
      <c r="S2679" s="245"/>
      <c r="T2679" s="245"/>
      <c r="U2679" s="245"/>
      <c r="V2679" s="245"/>
    </row>
    <row r="2680" spans="1:22" ht="45" customHeight="1" x14ac:dyDescent="0.25">
      <c r="A2680" s="1"/>
      <c r="B2680" s="4" t="s">
        <v>68</v>
      </c>
      <c r="C2680" s="8" t="s">
        <v>69</v>
      </c>
      <c r="D2680" s="4" t="s">
        <v>70</v>
      </c>
      <c r="E2680" s="4" t="s">
        <v>71</v>
      </c>
      <c r="F2680" s="228" t="s">
        <v>72</v>
      </c>
      <c r="I2680" s="14" t="s">
        <v>73</v>
      </c>
      <c r="J2680" s="15" t="s">
        <v>28</v>
      </c>
      <c r="K2680" s="14" t="s">
        <v>73</v>
      </c>
      <c r="L2680" s="15" t="s">
        <v>28</v>
      </c>
      <c r="M2680" s="14" t="s">
        <v>73</v>
      </c>
      <c r="N2680" s="172" t="s">
        <v>28</v>
      </c>
      <c r="O2680" s="14" t="s">
        <v>73</v>
      </c>
      <c r="P2680" s="15" t="s">
        <v>28</v>
      </c>
      <c r="Q2680" s="14" t="s">
        <v>73</v>
      </c>
      <c r="R2680" s="15" t="s">
        <v>28</v>
      </c>
      <c r="S2680" s="14" t="s">
        <v>73</v>
      </c>
      <c r="T2680" s="15" t="s">
        <v>28</v>
      </c>
      <c r="U2680" s="14" t="s">
        <v>73</v>
      </c>
      <c r="V2680" s="15" t="s">
        <v>28</v>
      </c>
    </row>
    <row r="2681" spans="1:22" ht="15" customHeight="1" x14ac:dyDescent="0.25">
      <c r="A2681" s="5" t="s">
        <v>5022</v>
      </c>
      <c r="B2681" s="6" t="s">
        <v>5023</v>
      </c>
      <c r="C2681" s="5" t="s">
        <v>4104</v>
      </c>
      <c r="D2681" s="6"/>
      <c r="E2681" s="6" t="s">
        <v>447</v>
      </c>
      <c r="F2681" s="229">
        <v>1</v>
      </c>
      <c r="I2681" s="16">
        <v>0</v>
      </c>
      <c r="J2681" s="13">
        <v>0</v>
      </c>
      <c r="K2681" s="16">
        <v>7000</v>
      </c>
      <c r="L2681" s="13">
        <v>7000</v>
      </c>
      <c r="M2681" s="16">
        <v>7000</v>
      </c>
      <c r="N2681" s="171">
        <v>7000</v>
      </c>
      <c r="O2681" s="16">
        <v>15750</v>
      </c>
      <c r="P2681" s="13">
        <v>15750</v>
      </c>
      <c r="Q2681" s="16">
        <v>0</v>
      </c>
      <c r="R2681" s="13">
        <v>0</v>
      </c>
      <c r="S2681" s="16">
        <v>0</v>
      </c>
      <c r="T2681" s="13">
        <v>0</v>
      </c>
      <c r="U2681" s="16">
        <v>0</v>
      </c>
      <c r="V2681" s="13">
        <v>0</v>
      </c>
    </row>
    <row r="2682" spans="1:22" ht="15" customHeight="1" x14ac:dyDescent="0.25">
      <c r="A2682" s="1"/>
      <c r="B2682" s="4" t="s">
        <v>32</v>
      </c>
      <c r="C2682" s="8" t="s">
        <v>33</v>
      </c>
      <c r="I2682" s="245"/>
      <c r="J2682" s="245"/>
      <c r="K2682" s="245"/>
      <c r="L2682" s="245"/>
      <c r="M2682" s="245"/>
      <c r="N2682" s="245"/>
      <c r="O2682" s="245"/>
      <c r="P2682" s="245"/>
      <c r="Q2682" s="245"/>
      <c r="R2682" s="245"/>
      <c r="S2682" s="245"/>
      <c r="T2682" s="245"/>
      <c r="U2682" s="245"/>
      <c r="V2682" s="245"/>
    </row>
    <row r="2683" spans="1:22" ht="15" customHeight="1" x14ac:dyDescent="0.25">
      <c r="A2683" s="5" t="s">
        <v>5024</v>
      </c>
      <c r="B2683" s="6" t="s">
        <v>35</v>
      </c>
      <c r="C2683" s="5" t="s">
        <v>4106</v>
      </c>
      <c r="I2683" s="245"/>
      <c r="J2683" s="245"/>
      <c r="K2683" s="245"/>
      <c r="L2683" s="245"/>
      <c r="M2683" s="245"/>
      <c r="N2683" s="245"/>
      <c r="O2683" s="245"/>
      <c r="P2683" s="245"/>
      <c r="Q2683" s="245"/>
      <c r="R2683" s="245"/>
      <c r="S2683" s="245"/>
      <c r="T2683" s="245"/>
      <c r="U2683" s="245"/>
      <c r="V2683" s="245"/>
    </row>
    <row r="2684" spans="1:22" ht="15" customHeight="1" x14ac:dyDescent="0.25">
      <c r="A2684" s="5" t="s">
        <v>5025</v>
      </c>
      <c r="B2684" s="6" t="s">
        <v>35</v>
      </c>
      <c r="C2684" s="5" t="s">
        <v>4108</v>
      </c>
      <c r="I2684" s="245"/>
      <c r="J2684" s="245"/>
      <c r="K2684" s="245"/>
      <c r="L2684" s="245"/>
      <c r="M2684" s="245"/>
      <c r="N2684" s="245"/>
      <c r="O2684" s="245"/>
      <c r="P2684" s="245"/>
      <c r="Q2684" s="245"/>
      <c r="R2684" s="245"/>
      <c r="S2684" s="245"/>
      <c r="T2684" s="245"/>
      <c r="U2684" s="245"/>
      <c r="V2684" s="245"/>
    </row>
    <row r="2685" spans="1:22" ht="45" customHeight="1" x14ac:dyDescent="0.25">
      <c r="A2685" s="1"/>
      <c r="B2685" s="4" t="s">
        <v>68</v>
      </c>
      <c r="C2685" s="8" t="s">
        <v>69</v>
      </c>
      <c r="D2685" s="4" t="s">
        <v>70</v>
      </c>
      <c r="E2685" s="4" t="s">
        <v>71</v>
      </c>
      <c r="F2685" s="228" t="s">
        <v>72</v>
      </c>
      <c r="I2685" s="14" t="s">
        <v>73</v>
      </c>
      <c r="J2685" s="15" t="s">
        <v>28</v>
      </c>
      <c r="K2685" s="14" t="s">
        <v>73</v>
      </c>
      <c r="L2685" s="15" t="s">
        <v>28</v>
      </c>
      <c r="M2685" s="14" t="s">
        <v>73</v>
      </c>
      <c r="N2685" s="172" t="s">
        <v>28</v>
      </c>
      <c r="O2685" s="14" t="s">
        <v>73</v>
      </c>
      <c r="P2685" s="15" t="s">
        <v>28</v>
      </c>
      <c r="Q2685" s="14" t="s">
        <v>73</v>
      </c>
      <c r="R2685" s="15" t="s">
        <v>28</v>
      </c>
      <c r="S2685" s="14" t="s">
        <v>73</v>
      </c>
      <c r="T2685" s="15" t="s">
        <v>28</v>
      </c>
      <c r="U2685" s="14" t="s">
        <v>73</v>
      </c>
      <c r="V2685" s="15" t="s">
        <v>28</v>
      </c>
    </row>
    <row r="2686" spans="1:22" ht="15" customHeight="1" x14ac:dyDescent="0.25">
      <c r="A2686" s="5" t="s">
        <v>5026</v>
      </c>
      <c r="B2686" s="6" t="s">
        <v>5027</v>
      </c>
      <c r="C2686" s="5" t="s">
        <v>4111</v>
      </c>
      <c r="D2686" s="6"/>
      <c r="E2686" s="6" t="s">
        <v>504</v>
      </c>
      <c r="F2686" s="229">
        <v>6</v>
      </c>
      <c r="I2686" s="16">
        <v>0</v>
      </c>
      <c r="J2686" s="13">
        <v>0</v>
      </c>
      <c r="K2686" s="16">
        <v>1500</v>
      </c>
      <c r="L2686" s="13">
        <v>9000</v>
      </c>
      <c r="M2686" s="16">
        <v>1500</v>
      </c>
      <c r="N2686" s="171">
        <v>9000</v>
      </c>
      <c r="O2686" s="16">
        <v>977</v>
      </c>
      <c r="P2686" s="13">
        <v>5862</v>
      </c>
      <c r="Q2686" s="16">
        <v>1412</v>
      </c>
      <c r="R2686" s="13">
        <v>8472</v>
      </c>
      <c r="S2686" s="16">
        <v>2168.44</v>
      </c>
      <c r="T2686" s="13">
        <v>13010.64</v>
      </c>
      <c r="U2686" s="16">
        <v>0</v>
      </c>
      <c r="V2686" s="13">
        <v>0</v>
      </c>
    </row>
    <row r="2687" spans="1:22" ht="15" customHeight="1" x14ac:dyDescent="0.25">
      <c r="A2687" s="5" t="s">
        <v>5028</v>
      </c>
      <c r="B2687" s="6" t="s">
        <v>5029</v>
      </c>
      <c r="C2687" s="5" t="s">
        <v>4114</v>
      </c>
      <c r="D2687" s="6"/>
      <c r="E2687" s="6" t="s">
        <v>504</v>
      </c>
      <c r="F2687" s="229">
        <v>5</v>
      </c>
      <c r="I2687" s="16">
        <v>0</v>
      </c>
      <c r="J2687" s="13">
        <v>0</v>
      </c>
      <c r="K2687" s="16">
        <v>400</v>
      </c>
      <c r="L2687" s="13">
        <v>2000</v>
      </c>
      <c r="M2687" s="16">
        <v>400</v>
      </c>
      <c r="N2687" s="171">
        <v>2000</v>
      </c>
      <c r="O2687" s="16">
        <v>142</v>
      </c>
      <c r="P2687" s="13">
        <v>710</v>
      </c>
      <c r="Q2687" s="16">
        <v>412</v>
      </c>
      <c r="R2687" s="13">
        <v>2060</v>
      </c>
      <c r="S2687" s="16">
        <v>510.22</v>
      </c>
      <c r="T2687" s="13">
        <v>2551.1</v>
      </c>
      <c r="U2687" s="16">
        <v>0</v>
      </c>
      <c r="V2687" s="13">
        <v>0</v>
      </c>
    </row>
    <row r="2688" spans="1:22" ht="15" customHeight="1" x14ac:dyDescent="0.25">
      <c r="A2688" s="5" t="s">
        <v>5030</v>
      </c>
      <c r="B2688" s="6" t="s">
        <v>5031</v>
      </c>
      <c r="C2688" s="5" t="s">
        <v>4117</v>
      </c>
      <c r="D2688" s="6"/>
      <c r="E2688" s="6" t="s">
        <v>504</v>
      </c>
      <c r="F2688" s="229">
        <v>2</v>
      </c>
      <c r="I2688" s="16">
        <v>0</v>
      </c>
      <c r="J2688" s="13">
        <v>0</v>
      </c>
      <c r="K2688" s="16">
        <v>750</v>
      </c>
      <c r="L2688" s="13">
        <v>1500</v>
      </c>
      <c r="M2688" s="16">
        <v>750</v>
      </c>
      <c r="N2688" s="171">
        <v>1500</v>
      </c>
      <c r="O2688" s="16">
        <v>210</v>
      </c>
      <c r="P2688" s="13">
        <v>420</v>
      </c>
      <c r="Q2688" s="16">
        <v>588</v>
      </c>
      <c r="R2688" s="13">
        <v>1176</v>
      </c>
      <c r="S2688" s="16">
        <v>605.89</v>
      </c>
      <c r="T2688" s="13">
        <v>1211.78</v>
      </c>
      <c r="U2688" s="16">
        <v>0</v>
      </c>
      <c r="V2688" s="13">
        <v>0</v>
      </c>
    </row>
    <row r="2689" spans="1:22" ht="15" customHeight="1" x14ac:dyDescent="0.25">
      <c r="A2689" s="5" t="s">
        <v>5032</v>
      </c>
      <c r="B2689" s="6" t="s">
        <v>5033</v>
      </c>
      <c r="C2689" s="5" t="s">
        <v>4120</v>
      </c>
      <c r="D2689" s="6"/>
      <c r="E2689" s="6" t="s">
        <v>504</v>
      </c>
      <c r="F2689" s="229">
        <v>1</v>
      </c>
      <c r="I2689" s="16">
        <v>0</v>
      </c>
      <c r="J2689" s="13">
        <v>0</v>
      </c>
      <c r="K2689" s="16">
        <v>653</v>
      </c>
      <c r="L2689" s="13">
        <v>653</v>
      </c>
      <c r="M2689" s="16">
        <v>653</v>
      </c>
      <c r="N2689" s="171">
        <v>653</v>
      </c>
      <c r="O2689" s="16">
        <v>263</v>
      </c>
      <c r="P2689" s="13">
        <v>263</v>
      </c>
      <c r="Q2689" s="16">
        <v>1882</v>
      </c>
      <c r="R2689" s="13">
        <v>1882</v>
      </c>
      <c r="S2689" s="16">
        <v>994.93</v>
      </c>
      <c r="T2689" s="13">
        <v>994.93</v>
      </c>
      <c r="U2689" s="16">
        <v>0</v>
      </c>
      <c r="V2689" s="13">
        <v>0</v>
      </c>
    </row>
    <row r="2690" spans="1:22" ht="15" customHeight="1" x14ac:dyDescent="0.25">
      <c r="A2690" s="5" t="s">
        <v>5034</v>
      </c>
      <c r="B2690" s="6" t="s">
        <v>5035</v>
      </c>
      <c r="C2690" s="5" t="s">
        <v>4123</v>
      </c>
      <c r="D2690" s="6"/>
      <c r="E2690" s="6" t="s">
        <v>504</v>
      </c>
      <c r="F2690" s="229">
        <v>7</v>
      </c>
      <c r="I2690" s="16">
        <v>0</v>
      </c>
      <c r="J2690" s="13">
        <v>0</v>
      </c>
      <c r="K2690" s="16">
        <v>770</v>
      </c>
      <c r="L2690" s="13">
        <v>5390</v>
      </c>
      <c r="M2690" s="16">
        <v>770</v>
      </c>
      <c r="N2690" s="171">
        <v>5390</v>
      </c>
      <c r="O2690" s="16">
        <v>63</v>
      </c>
      <c r="P2690" s="13">
        <v>441</v>
      </c>
      <c r="Q2690" s="16">
        <v>565</v>
      </c>
      <c r="R2690" s="13">
        <v>3955</v>
      </c>
      <c r="S2690" s="16">
        <v>382.67</v>
      </c>
      <c r="T2690" s="13">
        <v>2678.69</v>
      </c>
      <c r="U2690" s="16">
        <v>0</v>
      </c>
      <c r="V2690" s="13">
        <v>0</v>
      </c>
    </row>
    <row r="2691" spans="1:22" ht="15" customHeight="1" x14ac:dyDescent="0.25">
      <c r="A2691" s="5" t="s">
        <v>5036</v>
      </c>
      <c r="B2691" s="6" t="s">
        <v>5037</v>
      </c>
      <c r="C2691" s="5" t="s">
        <v>4126</v>
      </c>
      <c r="D2691" s="6"/>
      <c r="E2691" s="6" t="s">
        <v>504</v>
      </c>
      <c r="F2691" s="229">
        <v>4</v>
      </c>
      <c r="I2691" s="16">
        <v>0</v>
      </c>
      <c r="J2691" s="13">
        <v>0</v>
      </c>
      <c r="K2691" s="16">
        <v>191</v>
      </c>
      <c r="L2691" s="13">
        <v>764</v>
      </c>
      <c r="M2691" s="16">
        <v>191</v>
      </c>
      <c r="N2691" s="171">
        <v>764</v>
      </c>
      <c r="O2691" s="16">
        <v>74</v>
      </c>
      <c r="P2691" s="13">
        <v>296</v>
      </c>
      <c r="Q2691" s="16">
        <v>306</v>
      </c>
      <c r="R2691" s="13">
        <v>1224</v>
      </c>
      <c r="S2691" s="16">
        <v>255.12</v>
      </c>
      <c r="T2691" s="13">
        <v>1020.48</v>
      </c>
      <c r="U2691" s="16">
        <v>0</v>
      </c>
      <c r="V2691" s="13">
        <v>0</v>
      </c>
    </row>
    <row r="2692" spans="1:22" ht="15" customHeight="1" x14ac:dyDescent="0.25">
      <c r="A2692" s="5" t="s">
        <v>5038</v>
      </c>
      <c r="B2692" s="6" t="s">
        <v>5039</v>
      </c>
      <c r="C2692" s="5" t="s">
        <v>4129</v>
      </c>
      <c r="D2692" s="6"/>
      <c r="E2692" s="6" t="s">
        <v>504</v>
      </c>
      <c r="F2692" s="229">
        <v>6</v>
      </c>
      <c r="I2692" s="16">
        <v>0</v>
      </c>
      <c r="J2692" s="13">
        <v>0</v>
      </c>
      <c r="K2692" s="16">
        <v>100</v>
      </c>
      <c r="L2692" s="13">
        <v>600</v>
      </c>
      <c r="M2692" s="16">
        <v>100</v>
      </c>
      <c r="N2692" s="171">
        <v>600</v>
      </c>
      <c r="O2692" s="16">
        <v>63</v>
      </c>
      <c r="P2692" s="13">
        <v>378</v>
      </c>
      <c r="Q2692" s="16">
        <v>82</v>
      </c>
      <c r="R2692" s="13">
        <v>492</v>
      </c>
      <c r="S2692" s="16">
        <v>114.8</v>
      </c>
      <c r="T2692" s="13">
        <v>688.8</v>
      </c>
      <c r="U2692" s="16">
        <v>0</v>
      </c>
      <c r="V2692" s="13">
        <v>0</v>
      </c>
    </row>
    <row r="2693" spans="1:22" ht="15" customHeight="1" x14ac:dyDescent="0.25">
      <c r="A2693" s="5" t="s">
        <v>5040</v>
      </c>
      <c r="B2693" s="6" t="s">
        <v>5041</v>
      </c>
      <c r="C2693" s="5" t="s">
        <v>4132</v>
      </c>
      <c r="D2693" s="6"/>
      <c r="E2693" s="6" t="s">
        <v>504</v>
      </c>
      <c r="F2693" s="229">
        <v>6</v>
      </c>
      <c r="I2693" s="16">
        <v>0</v>
      </c>
      <c r="J2693" s="13">
        <v>0</v>
      </c>
      <c r="K2693" s="16">
        <v>120</v>
      </c>
      <c r="L2693" s="13">
        <v>720</v>
      </c>
      <c r="M2693" s="16">
        <v>120</v>
      </c>
      <c r="N2693" s="171">
        <v>720</v>
      </c>
      <c r="O2693" s="16">
        <v>63</v>
      </c>
      <c r="P2693" s="13">
        <v>378</v>
      </c>
      <c r="Q2693" s="16">
        <v>88</v>
      </c>
      <c r="R2693" s="13">
        <v>528</v>
      </c>
      <c r="S2693" s="16">
        <v>153.07</v>
      </c>
      <c r="T2693" s="13">
        <v>918.42</v>
      </c>
      <c r="U2693" s="16">
        <v>0</v>
      </c>
      <c r="V2693" s="13">
        <v>0</v>
      </c>
    </row>
    <row r="2694" spans="1:22" ht="15" customHeight="1" x14ac:dyDescent="0.25">
      <c r="A2694" s="5" t="s">
        <v>5042</v>
      </c>
      <c r="B2694" s="6" t="s">
        <v>5043</v>
      </c>
      <c r="C2694" s="5" t="s">
        <v>4135</v>
      </c>
      <c r="D2694" s="6"/>
      <c r="E2694" s="6" t="s">
        <v>504</v>
      </c>
      <c r="F2694" s="229">
        <v>2</v>
      </c>
      <c r="I2694" s="16">
        <v>0</v>
      </c>
      <c r="J2694" s="13">
        <v>0</v>
      </c>
      <c r="K2694" s="16">
        <v>1200</v>
      </c>
      <c r="L2694" s="13">
        <v>2400</v>
      </c>
      <c r="M2694" s="16">
        <v>1200</v>
      </c>
      <c r="N2694" s="171">
        <v>2400</v>
      </c>
      <c r="O2694" s="16">
        <v>1575</v>
      </c>
      <c r="P2694" s="13">
        <v>3150</v>
      </c>
      <c r="Q2694" s="16">
        <v>565</v>
      </c>
      <c r="R2694" s="13">
        <v>1130</v>
      </c>
      <c r="S2694" s="16">
        <v>1275.56</v>
      </c>
      <c r="T2694" s="13">
        <v>2551.12</v>
      </c>
      <c r="U2694" s="16">
        <v>0</v>
      </c>
      <c r="V2694" s="13">
        <v>0</v>
      </c>
    </row>
    <row r="2695" spans="1:22" ht="15" customHeight="1" x14ac:dyDescent="0.25">
      <c r="A2695" s="5" t="s">
        <v>5044</v>
      </c>
      <c r="B2695" s="6" t="s">
        <v>5045</v>
      </c>
      <c r="C2695" s="5" t="s">
        <v>4138</v>
      </c>
      <c r="D2695" s="6"/>
      <c r="E2695" s="6" t="s">
        <v>504</v>
      </c>
      <c r="F2695" s="229">
        <v>2</v>
      </c>
      <c r="I2695" s="16">
        <v>0</v>
      </c>
      <c r="J2695" s="13">
        <v>0</v>
      </c>
      <c r="K2695" s="16">
        <v>2138</v>
      </c>
      <c r="L2695" s="13">
        <v>4276</v>
      </c>
      <c r="M2695" s="16">
        <v>2138</v>
      </c>
      <c r="N2695" s="171">
        <v>4276</v>
      </c>
      <c r="O2695" s="16">
        <v>840</v>
      </c>
      <c r="P2695" s="13">
        <v>1680</v>
      </c>
      <c r="Q2695" s="16">
        <v>447</v>
      </c>
      <c r="R2695" s="13">
        <v>894</v>
      </c>
      <c r="S2695" s="16">
        <v>1148</v>
      </c>
      <c r="T2695" s="13">
        <v>2296</v>
      </c>
      <c r="U2695" s="16">
        <v>0</v>
      </c>
      <c r="V2695" s="13">
        <v>0</v>
      </c>
    </row>
    <row r="2696" spans="1:22" ht="15" customHeight="1" x14ac:dyDescent="0.25">
      <c r="A2696" s="5" t="s">
        <v>5046</v>
      </c>
      <c r="B2696" s="6" t="s">
        <v>5047</v>
      </c>
      <c r="C2696" s="5" t="s">
        <v>4141</v>
      </c>
      <c r="D2696" s="6"/>
      <c r="E2696" s="6" t="s">
        <v>504</v>
      </c>
      <c r="F2696" s="229">
        <v>2</v>
      </c>
      <c r="I2696" s="16">
        <v>0</v>
      </c>
      <c r="J2696" s="13">
        <v>0</v>
      </c>
      <c r="K2696" s="16">
        <v>400</v>
      </c>
      <c r="L2696" s="13">
        <v>800</v>
      </c>
      <c r="M2696" s="16">
        <v>400</v>
      </c>
      <c r="N2696" s="171">
        <v>800</v>
      </c>
      <c r="O2696" s="16">
        <v>525</v>
      </c>
      <c r="P2696" s="13">
        <v>1050</v>
      </c>
      <c r="Q2696" s="16">
        <v>182</v>
      </c>
      <c r="R2696" s="13">
        <v>364</v>
      </c>
      <c r="S2696" s="16">
        <v>267.87</v>
      </c>
      <c r="T2696" s="13">
        <v>535.74</v>
      </c>
      <c r="U2696" s="16">
        <v>0</v>
      </c>
      <c r="V2696" s="13">
        <v>0</v>
      </c>
    </row>
    <row r="2697" spans="1:22" ht="15" customHeight="1" x14ac:dyDescent="0.25">
      <c r="A2697" s="5" t="s">
        <v>5048</v>
      </c>
      <c r="B2697" s="6" t="s">
        <v>5049</v>
      </c>
      <c r="C2697" s="5" t="s">
        <v>4144</v>
      </c>
      <c r="D2697" s="6"/>
      <c r="E2697" s="6" t="s">
        <v>504</v>
      </c>
      <c r="F2697" s="229">
        <v>2</v>
      </c>
      <c r="I2697" s="16">
        <v>0</v>
      </c>
      <c r="J2697" s="13">
        <v>0</v>
      </c>
      <c r="K2697" s="16">
        <v>250</v>
      </c>
      <c r="L2697" s="13">
        <v>500</v>
      </c>
      <c r="M2697" s="16">
        <v>250</v>
      </c>
      <c r="N2697" s="171">
        <v>500</v>
      </c>
      <c r="O2697" s="16">
        <v>525</v>
      </c>
      <c r="P2697" s="13">
        <v>1050</v>
      </c>
      <c r="Q2697" s="16">
        <v>182</v>
      </c>
      <c r="R2697" s="13">
        <v>364</v>
      </c>
      <c r="S2697" s="16">
        <v>739.82</v>
      </c>
      <c r="T2697" s="13">
        <v>1479.64</v>
      </c>
      <c r="U2697" s="16">
        <v>0</v>
      </c>
      <c r="V2697" s="13">
        <v>0</v>
      </c>
    </row>
    <row r="2698" spans="1:22" ht="15" customHeight="1" x14ac:dyDescent="0.25">
      <c r="A2698" s="5" t="s">
        <v>5050</v>
      </c>
      <c r="B2698" s="6" t="s">
        <v>5051</v>
      </c>
      <c r="C2698" s="5" t="s">
        <v>5052</v>
      </c>
      <c r="D2698" s="6"/>
      <c r="E2698" s="6" t="s">
        <v>504</v>
      </c>
      <c r="F2698" s="229">
        <v>1</v>
      </c>
      <c r="I2698" s="16">
        <v>0</v>
      </c>
      <c r="J2698" s="13">
        <v>0</v>
      </c>
      <c r="K2698" s="16">
        <v>500</v>
      </c>
      <c r="L2698" s="13">
        <v>500</v>
      </c>
      <c r="M2698" s="16">
        <v>500</v>
      </c>
      <c r="N2698" s="171">
        <v>500</v>
      </c>
      <c r="O2698" s="16">
        <v>1575</v>
      </c>
      <c r="P2698" s="13">
        <v>1575</v>
      </c>
      <c r="Q2698" s="16">
        <v>471</v>
      </c>
      <c r="R2698" s="13">
        <v>471</v>
      </c>
      <c r="S2698" s="16">
        <v>637.77</v>
      </c>
      <c r="T2698" s="13">
        <v>637.77</v>
      </c>
      <c r="U2698" s="16">
        <v>0</v>
      </c>
      <c r="V2698" s="13">
        <v>0</v>
      </c>
    </row>
    <row r="2699" spans="1:22" ht="15" customHeight="1" x14ac:dyDescent="0.25">
      <c r="A2699" s="1"/>
      <c r="B2699" s="4" t="s">
        <v>32</v>
      </c>
      <c r="C2699" s="8" t="s">
        <v>33</v>
      </c>
      <c r="I2699" s="245"/>
      <c r="J2699" s="245"/>
      <c r="K2699" s="245"/>
      <c r="L2699" s="245"/>
      <c r="M2699" s="245"/>
      <c r="N2699" s="245"/>
      <c r="O2699" s="245"/>
      <c r="P2699" s="245"/>
      <c r="Q2699" s="245"/>
      <c r="R2699" s="245"/>
      <c r="S2699" s="245"/>
      <c r="T2699" s="245"/>
      <c r="U2699" s="245"/>
      <c r="V2699" s="245"/>
    </row>
    <row r="2700" spans="1:22" ht="15" customHeight="1" x14ac:dyDescent="0.25">
      <c r="A2700" s="5" t="s">
        <v>5053</v>
      </c>
      <c r="B2700" s="6" t="s">
        <v>35</v>
      </c>
      <c r="C2700" s="5" t="s">
        <v>4146</v>
      </c>
      <c r="I2700" s="245"/>
      <c r="J2700" s="245"/>
      <c r="K2700" s="245"/>
      <c r="L2700" s="245"/>
      <c r="M2700" s="245"/>
      <c r="N2700" s="245"/>
      <c r="O2700" s="245"/>
      <c r="P2700" s="245"/>
      <c r="Q2700" s="245"/>
      <c r="R2700" s="245"/>
      <c r="S2700" s="245"/>
      <c r="T2700" s="245"/>
      <c r="U2700" s="245"/>
      <c r="V2700" s="245"/>
    </row>
    <row r="2701" spans="1:22" ht="45" customHeight="1" x14ac:dyDescent="0.25">
      <c r="A2701" s="1"/>
      <c r="B2701" s="4" t="s">
        <v>68</v>
      </c>
      <c r="C2701" s="8" t="s">
        <v>69</v>
      </c>
      <c r="D2701" s="4" t="s">
        <v>70</v>
      </c>
      <c r="E2701" s="4" t="s">
        <v>71</v>
      </c>
      <c r="F2701" s="228" t="s">
        <v>72</v>
      </c>
      <c r="I2701" s="14" t="s">
        <v>73</v>
      </c>
      <c r="J2701" s="15" t="s">
        <v>28</v>
      </c>
      <c r="K2701" s="14" t="s">
        <v>73</v>
      </c>
      <c r="L2701" s="15" t="s">
        <v>28</v>
      </c>
      <c r="M2701" s="14" t="s">
        <v>73</v>
      </c>
      <c r="N2701" s="172" t="s">
        <v>28</v>
      </c>
      <c r="O2701" s="14" t="s">
        <v>73</v>
      </c>
      <c r="P2701" s="15" t="s">
        <v>28</v>
      </c>
      <c r="Q2701" s="14" t="s">
        <v>73</v>
      </c>
      <c r="R2701" s="15" t="s">
        <v>28</v>
      </c>
      <c r="S2701" s="14" t="s">
        <v>73</v>
      </c>
      <c r="T2701" s="15" t="s">
        <v>28</v>
      </c>
      <c r="U2701" s="14" t="s">
        <v>73</v>
      </c>
      <c r="V2701" s="15" t="s">
        <v>28</v>
      </c>
    </row>
    <row r="2702" spans="1:22" ht="15" customHeight="1" x14ac:dyDescent="0.25">
      <c r="A2702" s="5" t="s">
        <v>5054</v>
      </c>
      <c r="B2702" s="6" t="s">
        <v>5055</v>
      </c>
      <c r="C2702" s="5" t="s">
        <v>4149</v>
      </c>
      <c r="D2702" s="6"/>
      <c r="E2702" s="6" t="s">
        <v>504</v>
      </c>
      <c r="F2702" s="229">
        <v>2</v>
      </c>
      <c r="I2702" s="16">
        <v>0</v>
      </c>
      <c r="J2702" s="13">
        <v>0</v>
      </c>
      <c r="K2702" s="16">
        <v>300</v>
      </c>
      <c r="L2702" s="13">
        <v>600</v>
      </c>
      <c r="M2702" s="16">
        <v>300</v>
      </c>
      <c r="N2702" s="171">
        <v>600</v>
      </c>
      <c r="O2702" s="16">
        <v>263</v>
      </c>
      <c r="P2702" s="13">
        <v>526</v>
      </c>
      <c r="Q2702" s="16">
        <v>400</v>
      </c>
      <c r="R2702" s="13">
        <v>800</v>
      </c>
      <c r="S2702" s="16">
        <v>0</v>
      </c>
      <c r="T2702" s="13">
        <v>0</v>
      </c>
      <c r="U2702" s="16">
        <v>0</v>
      </c>
      <c r="V2702" s="13">
        <v>0</v>
      </c>
    </row>
    <row r="2703" spans="1:22" ht="15" customHeight="1" x14ac:dyDescent="0.25">
      <c r="A2703" s="5" t="s">
        <v>5056</v>
      </c>
      <c r="B2703" s="6" t="s">
        <v>5057</v>
      </c>
      <c r="C2703" s="5" t="s">
        <v>4152</v>
      </c>
      <c r="D2703" s="6"/>
      <c r="E2703" s="6" t="s">
        <v>504</v>
      </c>
      <c r="F2703" s="229">
        <v>2</v>
      </c>
      <c r="I2703" s="16">
        <v>0</v>
      </c>
      <c r="J2703" s="13">
        <v>0</v>
      </c>
      <c r="K2703" s="16">
        <v>675</v>
      </c>
      <c r="L2703" s="13">
        <v>1350</v>
      </c>
      <c r="M2703" s="16">
        <v>675</v>
      </c>
      <c r="N2703" s="171">
        <v>1350</v>
      </c>
      <c r="O2703" s="16">
        <v>420</v>
      </c>
      <c r="P2703" s="13">
        <v>840</v>
      </c>
      <c r="Q2703" s="16">
        <v>1289</v>
      </c>
      <c r="R2703" s="13">
        <v>2578</v>
      </c>
      <c r="S2703" s="16">
        <v>0</v>
      </c>
      <c r="T2703" s="13">
        <v>0</v>
      </c>
      <c r="U2703" s="16">
        <v>0</v>
      </c>
      <c r="V2703" s="13">
        <v>0</v>
      </c>
    </row>
    <row r="2704" spans="1:22" ht="15" customHeight="1" x14ac:dyDescent="0.25">
      <c r="A2704" s="1"/>
      <c r="B2704" s="4" t="s">
        <v>32</v>
      </c>
      <c r="C2704" s="8" t="s">
        <v>33</v>
      </c>
      <c r="I2704" s="245"/>
      <c r="J2704" s="245"/>
      <c r="K2704" s="245"/>
      <c r="L2704" s="245"/>
      <c r="M2704" s="245"/>
      <c r="N2704" s="245"/>
      <c r="O2704" s="245"/>
      <c r="P2704" s="245"/>
      <c r="Q2704" s="245"/>
      <c r="R2704" s="245"/>
      <c r="S2704" s="245"/>
      <c r="T2704" s="245"/>
      <c r="U2704" s="245"/>
      <c r="V2704" s="245"/>
    </row>
    <row r="2705" spans="1:22" ht="15" customHeight="1" x14ac:dyDescent="0.25">
      <c r="A2705" s="5" t="s">
        <v>5058</v>
      </c>
      <c r="B2705" s="6" t="s">
        <v>35</v>
      </c>
      <c r="C2705" s="5" t="s">
        <v>4154</v>
      </c>
      <c r="I2705" s="245"/>
      <c r="J2705" s="245"/>
      <c r="K2705" s="245"/>
      <c r="L2705" s="245"/>
      <c r="M2705" s="245"/>
      <c r="N2705" s="245"/>
      <c r="O2705" s="245"/>
      <c r="P2705" s="245"/>
      <c r="Q2705" s="245"/>
      <c r="R2705" s="245"/>
      <c r="S2705" s="245"/>
      <c r="T2705" s="245"/>
      <c r="U2705" s="245"/>
      <c r="V2705" s="245"/>
    </row>
    <row r="2706" spans="1:22" ht="15" customHeight="1" x14ac:dyDescent="0.25">
      <c r="A2706" s="5" t="s">
        <v>5059</v>
      </c>
      <c r="B2706" s="6" t="s">
        <v>35</v>
      </c>
      <c r="C2706" s="5" t="s">
        <v>5060</v>
      </c>
      <c r="I2706" s="245"/>
      <c r="J2706" s="245"/>
      <c r="K2706" s="245"/>
      <c r="L2706" s="245"/>
      <c r="M2706" s="245"/>
      <c r="N2706" s="245"/>
      <c r="O2706" s="245"/>
      <c r="P2706" s="245"/>
      <c r="Q2706" s="245"/>
      <c r="R2706" s="245"/>
      <c r="S2706" s="245"/>
      <c r="T2706" s="245"/>
      <c r="U2706" s="245"/>
      <c r="V2706" s="245"/>
    </row>
    <row r="2707" spans="1:22" ht="15" customHeight="1" x14ac:dyDescent="0.25">
      <c r="A2707" s="5" t="s">
        <v>5061</v>
      </c>
      <c r="B2707" s="6" t="s">
        <v>35</v>
      </c>
      <c r="C2707" s="5" t="s">
        <v>4158</v>
      </c>
      <c r="I2707" s="245"/>
      <c r="J2707" s="245"/>
      <c r="K2707" s="245"/>
      <c r="L2707" s="245"/>
      <c r="M2707" s="245"/>
      <c r="N2707" s="245"/>
      <c r="O2707" s="245"/>
      <c r="P2707" s="245"/>
      <c r="Q2707" s="245"/>
      <c r="R2707" s="245"/>
      <c r="S2707" s="245"/>
      <c r="T2707" s="245"/>
      <c r="U2707" s="245"/>
      <c r="V2707" s="245"/>
    </row>
    <row r="2708" spans="1:22" ht="45" customHeight="1" x14ac:dyDescent="0.25">
      <c r="A2708" s="1"/>
      <c r="B2708" s="4" t="s">
        <v>68</v>
      </c>
      <c r="C2708" s="8" t="s">
        <v>69</v>
      </c>
      <c r="D2708" s="4" t="s">
        <v>70</v>
      </c>
      <c r="E2708" s="4" t="s">
        <v>71</v>
      </c>
      <c r="F2708" s="228" t="s">
        <v>72</v>
      </c>
      <c r="I2708" s="14" t="s">
        <v>73</v>
      </c>
      <c r="J2708" s="15" t="s">
        <v>28</v>
      </c>
      <c r="K2708" s="14" t="s">
        <v>73</v>
      </c>
      <c r="L2708" s="15" t="s">
        <v>28</v>
      </c>
      <c r="M2708" s="14" t="s">
        <v>73</v>
      </c>
      <c r="N2708" s="172" t="s">
        <v>28</v>
      </c>
      <c r="O2708" s="14" t="s">
        <v>73</v>
      </c>
      <c r="P2708" s="15" t="s">
        <v>28</v>
      </c>
      <c r="Q2708" s="14" t="s">
        <v>73</v>
      </c>
      <c r="R2708" s="15" t="s">
        <v>28</v>
      </c>
      <c r="S2708" s="14" t="s">
        <v>73</v>
      </c>
      <c r="T2708" s="15" t="s">
        <v>28</v>
      </c>
      <c r="U2708" s="14" t="s">
        <v>73</v>
      </c>
      <c r="V2708" s="15" t="s">
        <v>28</v>
      </c>
    </row>
    <row r="2709" spans="1:22" ht="15" customHeight="1" x14ac:dyDescent="0.25">
      <c r="A2709" s="5" t="s">
        <v>5062</v>
      </c>
      <c r="B2709" s="6" t="s">
        <v>5063</v>
      </c>
      <c r="C2709" s="5" t="s">
        <v>4161</v>
      </c>
      <c r="D2709" s="6"/>
      <c r="E2709" s="6" t="s">
        <v>504</v>
      </c>
      <c r="F2709" s="229">
        <v>3</v>
      </c>
      <c r="I2709" s="16">
        <v>0</v>
      </c>
      <c r="J2709" s="13">
        <v>0</v>
      </c>
      <c r="K2709" s="16">
        <v>320</v>
      </c>
      <c r="L2709" s="13">
        <v>960</v>
      </c>
      <c r="M2709" s="16">
        <v>320</v>
      </c>
      <c r="N2709" s="171">
        <v>960</v>
      </c>
      <c r="O2709" s="16">
        <v>189</v>
      </c>
      <c r="P2709" s="13">
        <v>567</v>
      </c>
      <c r="Q2709" s="16">
        <v>247</v>
      </c>
      <c r="R2709" s="13">
        <v>741</v>
      </c>
      <c r="S2709" s="16">
        <v>340.72</v>
      </c>
      <c r="T2709" s="13">
        <v>1022.16</v>
      </c>
      <c r="U2709" s="16">
        <v>0</v>
      </c>
      <c r="V2709" s="13">
        <v>0</v>
      </c>
    </row>
    <row r="2710" spans="1:22" ht="15" customHeight="1" x14ac:dyDescent="0.25">
      <c r="A2710" s="5" t="s">
        <v>5064</v>
      </c>
      <c r="B2710" s="6" t="s">
        <v>5065</v>
      </c>
      <c r="C2710" s="5" t="s">
        <v>4164</v>
      </c>
      <c r="D2710" s="6"/>
      <c r="E2710" s="6" t="s">
        <v>504</v>
      </c>
      <c r="F2710" s="229">
        <v>5</v>
      </c>
      <c r="I2710" s="16">
        <v>0</v>
      </c>
      <c r="J2710" s="13">
        <v>0</v>
      </c>
      <c r="K2710" s="16">
        <v>300</v>
      </c>
      <c r="L2710" s="13">
        <v>1500</v>
      </c>
      <c r="M2710" s="16">
        <v>300</v>
      </c>
      <c r="N2710" s="171">
        <v>1500</v>
      </c>
      <c r="O2710" s="16">
        <v>126</v>
      </c>
      <c r="P2710" s="13">
        <v>630</v>
      </c>
      <c r="Q2710" s="16">
        <v>176</v>
      </c>
      <c r="R2710" s="13">
        <v>880</v>
      </c>
      <c r="S2710" s="16">
        <v>204.43</v>
      </c>
      <c r="T2710" s="13">
        <v>1022.15</v>
      </c>
      <c r="U2710" s="16">
        <v>0</v>
      </c>
      <c r="V2710" s="13">
        <v>0</v>
      </c>
    </row>
    <row r="2711" spans="1:22" ht="15" customHeight="1" x14ac:dyDescent="0.25">
      <c r="A2711" s="5" t="s">
        <v>5066</v>
      </c>
      <c r="B2711" s="6" t="s">
        <v>5067</v>
      </c>
      <c r="C2711" s="5" t="s">
        <v>5068</v>
      </c>
      <c r="D2711" s="6"/>
      <c r="E2711" s="6" t="s">
        <v>504</v>
      </c>
      <c r="F2711" s="229">
        <v>2</v>
      </c>
      <c r="I2711" s="16">
        <v>0</v>
      </c>
      <c r="J2711" s="13">
        <v>0</v>
      </c>
      <c r="K2711" s="16">
        <v>13000</v>
      </c>
      <c r="L2711" s="13">
        <v>26000</v>
      </c>
      <c r="M2711" s="16">
        <v>13000</v>
      </c>
      <c r="N2711" s="171">
        <v>26000</v>
      </c>
      <c r="O2711" s="16">
        <v>4725</v>
      </c>
      <c r="P2711" s="13">
        <v>9450</v>
      </c>
      <c r="Q2711" s="16">
        <v>17647</v>
      </c>
      <c r="R2711" s="13">
        <v>35294</v>
      </c>
      <c r="S2711" s="16">
        <v>7950.1</v>
      </c>
      <c r="T2711" s="13">
        <v>15900.2</v>
      </c>
      <c r="U2711" s="16">
        <v>0</v>
      </c>
      <c r="V2711" s="13">
        <v>0</v>
      </c>
    </row>
    <row r="2712" spans="1:22" ht="15" customHeight="1" x14ac:dyDescent="0.25">
      <c r="A2712" s="1"/>
      <c r="B2712" s="4" t="s">
        <v>32</v>
      </c>
      <c r="C2712" s="8" t="s">
        <v>33</v>
      </c>
      <c r="I2712" s="245"/>
      <c r="J2712" s="245"/>
      <c r="K2712" s="245"/>
      <c r="L2712" s="245"/>
      <c r="M2712" s="245"/>
      <c r="N2712" s="245"/>
      <c r="O2712" s="245"/>
      <c r="P2712" s="245"/>
      <c r="Q2712" s="245"/>
      <c r="R2712" s="245"/>
      <c r="S2712" s="245"/>
      <c r="T2712" s="245"/>
      <c r="U2712" s="245"/>
      <c r="V2712" s="245"/>
    </row>
    <row r="2713" spans="1:22" ht="15" customHeight="1" x14ac:dyDescent="0.25">
      <c r="A2713" s="5" t="s">
        <v>5069</v>
      </c>
      <c r="B2713" s="6" t="s">
        <v>35</v>
      </c>
      <c r="C2713" s="5" t="s">
        <v>5070</v>
      </c>
      <c r="I2713" s="245"/>
      <c r="J2713" s="245"/>
      <c r="K2713" s="245"/>
      <c r="L2713" s="245"/>
      <c r="M2713" s="245"/>
      <c r="N2713" s="245"/>
      <c r="O2713" s="245"/>
      <c r="P2713" s="245"/>
      <c r="Q2713" s="245"/>
      <c r="R2713" s="245"/>
      <c r="S2713" s="245"/>
      <c r="T2713" s="245"/>
      <c r="U2713" s="245"/>
      <c r="V2713" s="245"/>
    </row>
    <row r="2714" spans="1:22" ht="45" customHeight="1" x14ac:dyDescent="0.25">
      <c r="A2714" s="1"/>
      <c r="B2714" s="4" t="s">
        <v>68</v>
      </c>
      <c r="C2714" s="8" t="s">
        <v>69</v>
      </c>
      <c r="D2714" s="4" t="s">
        <v>70</v>
      </c>
      <c r="E2714" s="4" t="s">
        <v>71</v>
      </c>
      <c r="F2714" s="228" t="s">
        <v>72</v>
      </c>
      <c r="I2714" s="14" t="s">
        <v>73</v>
      </c>
      <c r="J2714" s="15" t="s">
        <v>28</v>
      </c>
      <c r="K2714" s="14" t="s">
        <v>73</v>
      </c>
      <c r="L2714" s="15" t="s">
        <v>28</v>
      </c>
      <c r="M2714" s="14" t="s">
        <v>73</v>
      </c>
      <c r="N2714" s="172" t="s">
        <v>28</v>
      </c>
      <c r="O2714" s="14" t="s">
        <v>73</v>
      </c>
      <c r="P2714" s="15" t="s">
        <v>28</v>
      </c>
      <c r="Q2714" s="14" t="s">
        <v>73</v>
      </c>
      <c r="R2714" s="15" t="s">
        <v>28</v>
      </c>
      <c r="S2714" s="14" t="s">
        <v>73</v>
      </c>
      <c r="T2714" s="15" t="s">
        <v>28</v>
      </c>
      <c r="U2714" s="14" t="s">
        <v>73</v>
      </c>
      <c r="V2714" s="15" t="s">
        <v>28</v>
      </c>
    </row>
    <row r="2715" spans="1:22" ht="15" customHeight="1" x14ac:dyDescent="0.25">
      <c r="A2715" s="5" t="s">
        <v>5071</v>
      </c>
      <c r="B2715" s="6" t="s">
        <v>5072</v>
      </c>
      <c r="C2715" s="5" t="s">
        <v>4174</v>
      </c>
      <c r="D2715" s="6"/>
      <c r="E2715" s="6" t="s">
        <v>504</v>
      </c>
      <c r="F2715" s="229">
        <v>1</v>
      </c>
      <c r="I2715" s="16">
        <v>0</v>
      </c>
      <c r="J2715" s="13">
        <v>0</v>
      </c>
      <c r="K2715" s="16">
        <v>10000</v>
      </c>
      <c r="L2715" s="13">
        <v>10000</v>
      </c>
      <c r="M2715" s="16">
        <v>10000</v>
      </c>
      <c r="N2715" s="171">
        <v>10000</v>
      </c>
      <c r="O2715" s="16">
        <v>5250</v>
      </c>
      <c r="P2715" s="13">
        <v>5250</v>
      </c>
      <c r="Q2715" s="16">
        <v>4706</v>
      </c>
      <c r="R2715" s="13">
        <v>4706</v>
      </c>
      <c r="S2715" s="16">
        <v>5368.9</v>
      </c>
      <c r="T2715" s="13">
        <v>5368.9</v>
      </c>
      <c r="U2715" s="16">
        <v>0</v>
      </c>
      <c r="V2715" s="13">
        <v>0</v>
      </c>
    </row>
    <row r="2716" spans="1:22" ht="15" customHeight="1" x14ac:dyDescent="0.25">
      <c r="A2716" s="1"/>
      <c r="B2716" s="4" t="s">
        <v>32</v>
      </c>
      <c r="C2716" s="8" t="s">
        <v>33</v>
      </c>
      <c r="I2716" s="245"/>
      <c r="J2716" s="245"/>
      <c r="K2716" s="245"/>
      <c r="L2716" s="245"/>
      <c r="M2716" s="245"/>
      <c r="N2716" s="245"/>
      <c r="O2716" s="245"/>
      <c r="P2716" s="245"/>
      <c r="Q2716" s="245"/>
      <c r="R2716" s="245"/>
      <c r="S2716" s="245"/>
      <c r="T2716" s="245"/>
      <c r="U2716" s="245"/>
      <c r="V2716" s="245"/>
    </row>
    <row r="2717" spans="1:22" ht="15" customHeight="1" x14ac:dyDescent="0.25">
      <c r="A2717" s="5" t="s">
        <v>5073</v>
      </c>
      <c r="B2717" s="6" t="s">
        <v>35</v>
      </c>
      <c r="C2717" s="5" t="s">
        <v>5074</v>
      </c>
      <c r="I2717" s="245"/>
      <c r="J2717" s="245"/>
      <c r="K2717" s="245"/>
      <c r="L2717" s="245"/>
      <c r="M2717" s="245"/>
      <c r="N2717" s="245"/>
      <c r="O2717" s="245"/>
      <c r="P2717" s="245"/>
      <c r="Q2717" s="245"/>
      <c r="R2717" s="245"/>
      <c r="S2717" s="245"/>
      <c r="T2717" s="245"/>
      <c r="U2717" s="245"/>
      <c r="V2717" s="245"/>
    </row>
    <row r="2718" spans="1:22" ht="45" customHeight="1" x14ac:dyDescent="0.25">
      <c r="A2718" s="1"/>
      <c r="B2718" s="4" t="s">
        <v>68</v>
      </c>
      <c r="C2718" s="8" t="s">
        <v>69</v>
      </c>
      <c r="D2718" s="4" t="s">
        <v>70</v>
      </c>
      <c r="E2718" s="4" t="s">
        <v>71</v>
      </c>
      <c r="F2718" s="228" t="s">
        <v>72</v>
      </c>
      <c r="I2718" s="14" t="s">
        <v>73</v>
      </c>
      <c r="J2718" s="15" t="s">
        <v>28</v>
      </c>
      <c r="K2718" s="14" t="s">
        <v>73</v>
      </c>
      <c r="L2718" s="15" t="s">
        <v>28</v>
      </c>
      <c r="M2718" s="14" t="s">
        <v>73</v>
      </c>
      <c r="N2718" s="172" t="s">
        <v>28</v>
      </c>
      <c r="O2718" s="14" t="s">
        <v>73</v>
      </c>
      <c r="P2718" s="15" t="s">
        <v>28</v>
      </c>
      <c r="Q2718" s="14" t="s">
        <v>73</v>
      </c>
      <c r="R2718" s="15" t="s">
        <v>28</v>
      </c>
      <c r="S2718" s="14" t="s">
        <v>73</v>
      </c>
      <c r="T2718" s="15" t="s">
        <v>28</v>
      </c>
      <c r="U2718" s="14" t="s">
        <v>73</v>
      </c>
      <c r="V2718" s="15" t="s">
        <v>28</v>
      </c>
    </row>
    <row r="2719" spans="1:22" ht="15" customHeight="1" x14ac:dyDescent="0.25">
      <c r="A2719" s="5" t="s">
        <v>5075</v>
      </c>
      <c r="B2719" s="6" t="s">
        <v>5076</v>
      </c>
      <c r="C2719" s="5" t="s">
        <v>5077</v>
      </c>
      <c r="D2719" s="6"/>
      <c r="E2719" s="6" t="s">
        <v>527</v>
      </c>
      <c r="F2719" s="229">
        <v>45</v>
      </c>
      <c r="I2719" s="16">
        <v>0</v>
      </c>
      <c r="J2719" s="13">
        <v>0</v>
      </c>
      <c r="K2719" s="16">
        <v>90</v>
      </c>
      <c r="L2719" s="13">
        <v>4050</v>
      </c>
      <c r="M2719" s="16">
        <v>90</v>
      </c>
      <c r="N2719" s="171">
        <v>4050</v>
      </c>
      <c r="O2719" s="16">
        <v>58</v>
      </c>
      <c r="P2719" s="13">
        <v>2610</v>
      </c>
      <c r="Q2719" s="16">
        <v>21</v>
      </c>
      <c r="R2719" s="13">
        <v>945</v>
      </c>
      <c r="S2719" s="16">
        <v>371.69</v>
      </c>
      <c r="T2719" s="13">
        <v>16726.05</v>
      </c>
      <c r="U2719" s="16">
        <v>0</v>
      </c>
      <c r="V2719" s="13">
        <v>0</v>
      </c>
    </row>
    <row r="2720" spans="1:22" ht="15" customHeight="1" x14ac:dyDescent="0.25">
      <c r="A2720" s="5" t="s">
        <v>5078</v>
      </c>
      <c r="B2720" s="6" t="s">
        <v>5079</v>
      </c>
      <c r="C2720" s="5" t="s">
        <v>5080</v>
      </c>
      <c r="D2720" s="6"/>
      <c r="E2720" s="6" t="s">
        <v>527</v>
      </c>
      <c r="F2720" s="229">
        <v>30</v>
      </c>
      <c r="I2720" s="16">
        <v>0</v>
      </c>
      <c r="J2720" s="13">
        <v>0</v>
      </c>
      <c r="K2720" s="16">
        <v>150</v>
      </c>
      <c r="L2720" s="13">
        <v>4500</v>
      </c>
      <c r="M2720" s="16">
        <v>150</v>
      </c>
      <c r="N2720" s="171">
        <v>4500</v>
      </c>
      <c r="O2720" s="16">
        <v>194</v>
      </c>
      <c r="P2720" s="13">
        <v>5820</v>
      </c>
      <c r="Q2720" s="16">
        <v>59</v>
      </c>
      <c r="R2720" s="13">
        <v>1770</v>
      </c>
      <c r="S2720" s="16">
        <v>619.49</v>
      </c>
      <c r="T2720" s="13">
        <v>18584.7</v>
      </c>
      <c r="U2720" s="16">
        <v>0</v>
      </c>
      <c r="V2720" s="13">
        <v>0</v>
      </c>
    </row>
    <row r="2721" spans="1:22" ht="15" customHeight="1" x14ac:dyDescent="0.25">
      <c r="A2721" s="1"/>
      <c r="B2721" s="4" t="s">
        <v>32</v>
      </c>
      <c r="C2721" s="8" t="s">
        <v>33</v>
      </c>
      <c r="I2721" s="245"/>
      <c r="J2721" s="245"/>
      <c r="K2721" s="245"/>
      <c r="L2721" s="245"/>
      <c r="M2721" s="245"/>
      <c r="N2721" s="245"/>
      <c r="O2721" s="245"/>
      <c r="P2721" s="245"/>
      <c r="Q2721" s="245"/>
      <c r="R2721" s="245"/>
      <c r="S2721" s="245"/>
      <c r="T2721" s="245"/>
      <c r="U2721" s="245"/>
      <c r="V2721" s="245"/>
    </row>
    <row r="2722" spans="1:22" ht="15" customHeight="1" x14ac:dyDescent="0.25">
      <c r="A2722" s="5" t="s">
        <v>5081</v>
      </c>
      <c r="B2722" s="6" t="s">
        <v>35</v>
      </c>
      <c r="C2722" s="5" t="s">
        <v>4184</v>
      </c>
      <c r="I2722" s="245"/>
      <c r="J2722" s="245"/>
      <c r="K2722" s="245"/>
      <c r="L2722" s="245"/>
      <c r="M2722" s="245"/>
      <c r="N2722" s="245"/>
      <c r="O2722" s="245"/>
      <c r="P2722" s="245"/>
      <c r="Q2722" s="245"/>
      <c r="R2722" s="245"/>
      <c r="S2722" s="245"/>
      <c r="T2722" s="245"/>
      <c r="U2722" s="245"/>
      <c r="V2722" s="245"/>
    </row>
    <row r="2723" spans="1:22" ht="45" customHeight="1" x14ac:dyDescent="0.25">
      <c r="A2723" s="1"/>
      <c r="B2723" s="4" t="s">
        <v>68</v>
      </c>
      <c r="C2723" s="8" t="s">
        <v>69</v>
      </c>
      <c r="D2723" s="4" t="s">
        <v>70</v>
      </c>
      <c r="E2723" s="4" t="s">
        <v>71</v>
      </c>
      <c r="F2723" s="228" t="s">
        <v>72</v>
      </c>
      <c r="I2723" s="14" t="s">
        <v>73</v>
      </c>
      <c r="J2723" s="15" t="s">
        <v>28</v>
      </c>
      <c r="K2723" s="14" t="s">
        <v>73</v>
      </c>
      <c r="L2723" s="15" t="s">
        <v>28</v>
      </c>
      <c r="M2723" s="14" t="s">
        <v>73</v>
      </c>
      <c r="N2723" s="172" t="s">
        <v>28</v>
      </c>
      <c r="O2723" s="14" t="s">
        <v>73</v>
      </c>
      <c r="P2723" s="15" t="s">
        <v>28</v>
      </c>
      <c r="Q2723" s="14" t="s">
        <v>73</v>
      </c>
      <c r="R2723" s="15" t="s">
        <v>28</v>
      </c>
      <c r="S2723" s="14" t="s">
        <v>73</v>
      </c>
      <c r="T2723" s="15" t="s">
        <v>28</v>
      </c>
      <c r="U2723" s="14" t="s">
        <v>73</v>
      </c>
      <c r="V2723" s="15" t="s">
        <v>28</v>
      </c>
    </row>
    <row r="2724" spans="1:22" ht="15" customHeight="1" x14ac:dyDescent="0.25">
      <c r="A2724" s="5" t="s">
        <v>5082</v>
      </c>
      <c r="B2724" s="6" t="s">
        <v>5083</v>
      </c>
      <c r="C2724" s="5" t="s">
        <v>4187</v>
      </c>
      <c r="D2724" s="6"/>
      <c r="E2724" s="6" t="s">
        <v>504</v>
      </c>
      <c r="F2724" s="229">
        <v>1</v>
      </c>
      <c r="I2724" s="16">
        <v>0</v>
      </c>
      <c r="J2724" s="13">
        <v>0</v>
      </c>
      <c r="K2724" s="16">
        <v>6500</v>
      </c>
      <c r="L2724" s="13">
        <v>6500</v>
      </c>
      <c r="M2724" s="16">
        <v>6500</v>
      </c>
      <c r="N2724" s="171">
        <v>6500</v>
      </c>
      <c r="O2724" s="16">
        <v>5880</v>
      </c>
      <c r="P2724" s="13">
        <v>5880</v>
      </c>
      <c r="Q2724" s="16">
        <v>10471</v>
      </c>
      <c r="R2724" s="13">
        <v>10471</v>
      </c>
      <c r="S2724" s="16">
        <v>2323.08</v>
      </c>
      <c r="T2724" s="13">
        <v>2323.08</v>
      </c>
      <c r="U2724" s="16">
        <v>0</v>
      </c>
      <c r="V2724" s="13">
        <v>0</v>
      </c>
    </row>
    <row r="2725" spans="1:22" ht="15" customHeight="1" x14ac:dyDescent="0.25">
      <c r="A2725" s="1"/>
      <c r="B2725" s="4" t="s">
        <v>32</v>
      </c>
      <c r="C2725" s="8" t="s">
        <v>33</v>
      </c>
      <c r="I2725" s="245"/>
      <c r="J2725" s="245"/>
      <c r="K2725" s="245"/>
      <c r="L2725" s="245"/>
      <c r="M2725" s="245"/>
      <c r="N2725" s="245"/>
      <c r="O2725" s="245"/>
      <c r="P2725" s="245"/>
      <c r="Q2725" s="245"/>
      <c r="R2725" s="245"/>
      <c r="S2725" s="245"/>
      <c r="T2725" s="245"/>
      <c r="U2725" s="245"/>
      <c r="V2725" s="245"/>
    </row>
    <row r="2726" spans="1:22" ht="15" customHeight="1" x14ac:dyDescent="0.25">
      <c r="A2726" s="5" t="s">
        <v>5084</v>
      </c>
      <c r="B2726" s="6" t="s">
        <v>35</v>
      </c>
      <c r="C2726" s="5" t="s">
        <v>486</v>
      </c>
      <c r="I2726" s="245"/>
      <c r="J2726" s="245"/>
      <c r="K2726" s="245"/>
      <c r="L2726" s="245"/>
      <c r="M2726" s="245"/>
      <c r="N2726" s="245"/>
      <c r="O2726" s="245"/>
      <c r="P2726" s="245"/>
      <c r="Q2726" s="245"/>
      <c r="R2726" s="245"/>
      <c r="S2726" s="245"/>
      <c r="T2726" s="245"/>
      <c r="U2726" s="245"/>
      <c r="V2726" s="245"/>
    </row>
    <row r="2727" spans="1:22" ht="45" customHeight="1" x14ac:dyDescent="0.25">
      <c r="A2727" s="1"/>
      <c r="B2727" s="4" t="s">
        <v>68</v>
      </c>
      <c r="C2727" s="8" t="s">
        <v>69</v>
      </c>
      <c r="D2727" s="4" t="s">
        <v>70</v>
      </c>
      <c r="E2727" s="4" t="s">
        <v>71</v>
      </c>
      <c r="F2727" s="228" t="s">
        <v>72</v>
      </c>
      <c r="I2727" s="14" t="s">
        <v>73</v>
      </c>
      <c r="J2727" s="15" t="s">
        <v>28</v>
      </c>
      <c r="K2727" s="14" t="s">
        <v>73</v>
      </c>
      <c r="L2727" s="15" t="s">
        <v>28</v>
      </c>
      <c r="M2727" s="14" t="s">
        <v>73</v>
      </c>
      <c r="N2727" s="172" t="s">
        <v>28</v>
      </c>
      <c r="O2727" s="14" t="s">
        <v>73</v>
      </c>
      <c r="P2727" s="15" t="s">
        <v>28</v>
      </c>
      <c r="Q2727" s="14" t="s">
        <v>73</v>
      </c>
      <c r="R2727" s="15" t="s">
        <v>28</v>
      </c>
      <c r="S2727" s="14" t="s">
        <v>73</v>
      </c>
      <c r="T2727" s="15" t="s">
        <v>28</v>
      </c>
      <c r="U2727" s="14" t="s">
        <v>73</v>
      </c>
      <c r="V2727" s="15" t="s">
        <v>28</v>
      </c>
    </row>
    <row r="2728" spans="1:22" ht="15" customHeight="1" x14ac:dyDescent="0.25">
      <c r="A2728" s="5" t="s">
        <v>5085</v>
      </c>
      <c r="B2728" s="6" t="s">
        <v>5086</v>
      </c>
      <c r="C2728" s="5" t="s">
        <v>624</v>
      </c>
      <c r="D2728" s="6"/>
      <c r="E2728" s="6" t="s">
        <v>275</v>
      </c>
      <c r="F2728" s="229">
        <v>1</v>
      </c>
      <c r="I2728" s="16">
        <v>0</v>
      </c>
      <c r="J2728" s="13">
        <v>0</v>
      </c>
      <c r="K2728" s="16">
        <v>0</v>
      </c>
      <c r="L2728" s="13">
        <v>0</v>
      </c>
      <c r="M2728" s="16">
        <v>0</v>
      </c>
      <c r="N2728" s="171">
        <v>0</v>
      </c>
      <c r="O2728" s="16">
        <v>0</v>
      </c>
      <c r="P2728" s="13">
        <v>0</v>
      </c>
      <c r="Q2728" s="16">
        <v>0</v>
      </c>
      <c r="R2728" s="13">
        <v>0</v>
      </c>
      <c r="S2728" s="16">
        <v>0</v>
      </c>
      <c r="T2728" s="13">
        <v>0</v>
      </c>
      <c r="U2728" s="16">
        <v>0</v>
      </c>
      <c r="V2728" s="13">
        <v>0</v>
      </c>
    </row>
    <row r="2729" spans="1:22" ht="15" customHeight="1" x14ac:dyDescent="0.25">
      <c r="A2729" s="1"/>
      <c r="B2729" s="4" t="s">
        <v>32</v>
      </c>
      <c r="C2729" s="8" t="s">
        <v>33</v>
      </c>
      <c r="I2729" s="245"/>
      <c r="J2729" s="245"/>
      <c r="K2729" s="245"/>
      <c r="L2729" s="245"/>
      <c r="M2729" s="245"/>
      <c r="N2729" s="245"/>
      <c r="O2729" s="245"/>
      <c r="P2729" s="245"/>
      <c r="Q2729" s="245"/>
      <c r="R2729" s="245"/>
      <c r="S2729" s="245"/>
      <c r="T2729" s="245"/>
      <c r="U2729" s="245"/>
      <c r="V2729" s="245"/>
    </row>
    <row r="2730" spans="1:22" ht="15" customHeight="1" x14ac:dyDescent="0.25">
      <c r="A2730" s="5" t="s">
        <v>5087</v>
      </c>
      <c r="B2730" s="6" t="s">
        <v>35</v>
      </c>
      <c r="C2730" s="5" t="s">
        <v>491</v>
      </c>
      <c r="I2730" s="245"/>
      <c r="J2730" s="245"/>
      <c r="K2730" s="245"/>
      <c r="L2730" s="245"/>
      <c r="M2730" s="245"/>
      <c r="N2730" s="245"/>
      <c r="O2730" s="245"/>
      <c r="P2730" s="245"/>
      <c r="Q2730" s="245"/>
      <c r="R2730" s="245"/>
      <c r="S2730" s="245"/>
      <c r="T2730" s="245"/>
      <c r="U2730" s="245"/>
      <c r="V2730" s="245"/>
    </row>
    <row r="2731" spans="1:22" x14ac:dyDescent="0.25">
      <c r="A2731" s="246" t="s">
        <v>5088</v>
      </c>
      <c r="B2731" s="246"/>
      <c r="C2731" s="246"/>
      <c r="D2731" s="247"/>
      <c r="E2731" s="247"/>
      <c r="F2731" s="246"/>
      <c r="I2731" s="12" t="s">
        <v>5089</v>
      </c>
      <c r="J2731" s="13">
        <v>503029</v>
      </c>
      <c r="K2731" s="12" t="s">
        <v>5089</v>
      </c>
      <c r="L2731" s="13">
        <v>721070</v>
      </c>
      <c r="M2731" s="12" t="s">
        <v>5089</v>
      </c>
      <c r="N2731" s="171">
        <v>721070</v>
      </c>
      <c r="O2731" s="12" t="s">
        <v>5089</v>
      </c>
      <c r="P2731" s="13">
        <v>439983</v>
      </c>
      <c r="Q2731" s="12" t="s">
        <v>5089</v>
      </c>
      <c r="R2731" s="13">
        <v>447838</v>
      </c>
      <c r="S2731" s="12" t="s">
        <v>5089</v>
      </c>
      <c r="T2731" s="13">
        <v>473377.28000000003</v>
      </c>
      <c r="U2731" s="12" t="s">
        <v>5089</v>
      </c>
      <c r="V2731" s="13">
        <v>0</v>
      </c>
    </row>
    <row r="2732" spans="1:22" ht="15" customHeight="1" x14ac:dyDescent="0.25">
      <c r="A2732" s="1"/>
      <c r="B2732" s="4" t="s">
        <v>32</v>
      </c>
      <c r="C2732" s="8" t="s">
        <v>33</v>
      </c>
      <c r="I2732" s="245"/>
      <c r="J2732" s="245"/>
      <c r="K2732" s="245"/>
      <c r="L2732" s="245"/>
      <c r="M2732" s="245"/>
      <c r="N2732" s="245"/>
      <c r="O2732" s="245"/>
      <c r="P2732" s="245"/>
      <c r="Q2732" s="245"/>
      <c r="R2732" s="245"/>
      <c r="S2732" s="245"/>
      <c r="T2732" s="245"/>
      <c r="U2732" s="245"/>
      <c r="V2732" s="245"/>
    </row>
    <row r="2733" spans="1:22" ht="15" customHeight="1" x14ac:dyDescent="0.25">
      <c r="A2733" s="5" t="s">
        <v>5090</v>
      </c>
      <c r="B2733" s="6" t="s">
        <v>35</v>
      </c>
      <c r="C2733" s="5" t="s">
        <v>5091</v>
      </c>
      <c r="I2733" s="245"/>
      <c r="J2733" s="245"/>
      <c r="K2733" s="245"/>
      <c r="L2733" s="245"/>
      <c r="M2733" s="245"/>
      <c r="N2733" s="245"/>
      <c r="O2733" s="245"/>
      <c r="P2733" s="245"/>
      <c r="Q2733" s="245"/>
      <c r="R2733" s="245"/>
      <c r="S2733" s="245"/>
      <c r="T2733" s="245"/>
      <c r="U2733" s="245"/>
      <c r="V2733" s="245"/>
    </row>
    <row r="2734" spans="1:22" ht="15" customHeight="1" x14ac:dyDescent="0.25">
      <c r="A2734" s="5" t="s">
        <v>5092</v>
      </c>
      <c r="B2734" s="6" t="s">
        <v>35</v>
      </c>
      <c r="C2734" s="5" t="s">
        <v>5093</v>
      </c>
      <c r="I2734" s="245"/>
      <c r="J2734" s="245"/>
      <c r="K2734" s="245"/>
      <c r="L2734" s="245"/>
      <c r="M2734" s="245"/>
      <c r="N2734" s="245"/>
      <c r="O2734" s="245"/>
      <c r="P2734" s="245"/>
      <c r="Q2734" s="245"/>
      <c r="R2734" s="245"/>
      <c r="S2734" s="245"/>
      <c r="T2734" s="245"/>
      <c r="U2734" s="245"/>
      <c r="V2734" s="245"/>
    </row>
    <row r="2735" spans="1:22" ht="15" customHeight="1" x14ac:dyDescent="0.25">
      <c r="A2735" s="5" t="s">
        <v>5094</v>
      </c>
      <c r="B2735" s="6" t="s">
        <v>35</v>
      </c>
      <c r="C2735" s="5" t="s">
        <v>4197</v>
      </c>
      <c r="I2735" s="245"/>
      <c r="J2735" s="245"/>
      <c r="K2735" s="245"/>
      <c r="L2735" s="245"/>
      <c r="M2735" s="245"/>
      <c r="N2735" s="245"/>
      <c r="O2735" s="245"/>
      <c r="P2735" s="245"/>
      <c r="Q2735" s="245"/>
      <c r="R2735" s="245"/>
      <c r="S2735" s="245"/>
      <c r="T2735" s="245"/>
      <c r="U2735" s="245"/>
      <c r="V2735" s="245"/>
    </row>
    <row r="2736" spans="1:22" ht="45" customHeight="1" x14ac:dyDescent="0.25">
      <c r="A2736" s="1"/>
      <c r="B2736" s="4" t="s">
        <v>68</v>
      </c>
      <c r="C2736" s="8" t="s">
        <v>69</v>
      </c>
      <c r="D2736" s="4" t="s">
        <v>70</v>
      </c>
      <c r="E2736" s="4" t="s">
        <v>71</v>
      </c>
      <c r="F2736" s="228" t="s">
        <v>72</v>
      </c>
      <c r="I2736" s="14" t="s">
        <v>73</v>
      </c>
      <c r="J2736" s="15" t="s">
        <v>28</v>
      </c>
      <c r="K2736" s="14" t="s">
        <v>73</v>
      </c>
      <c r="L2736" s="15" t="s">
        <v>28</v>
      </c>
      <c r="M2736" s="14" t="s">
        <v>73</v>
      </c>
      <c r="N2736" s="172" t="s">
        <v>28</v>
      </c>
      <c r="O2736" s="14" t="s">
        <v>73</v>
      </c>
      <c r="P2736" s="15" t="s">
        <v>28</v>
      </c>
      <c r="Q2736" s="14" t="s">
        <v>73</v>
      </c>
      <c r="R2736" s="15" t="s">
        <v>28</v>
      </c>
      <c r="S2736" s="14" t="s">
        <v>73</v>
      </c>
      <c r="T2736" s="15" t="s">
        <v>28</v>
      </c>
      <c r="U2736" s="14" t="s">
        <v>73</v>
      </c>
      <c r="V2736" s="15" t="s">
        <v>28</v>
      </c>
    </row>
    <row r="2737" spans="1:22" ht="15" customHeight="1" x14ac:dyDescent="0.25">
      <c r="A2737" s="5" t="s">
        <v>5095</v>
      </c>
      <c r="B2737" s="6" t="s">
        <v>5096</v>
      </c>
      <c r="C2737" s="5" t="s">
        <v>4200</v>
      </c>
      <c r="D2737" s="6"/>
      <c r="E2737" s="6" t="s">
        <v>4201</v>
      </c>
      <c r="F2737" s="229">
        <v>2660</v>
      </c>
      <c r="I2737" s="16">
        <v>0</v>
      </c>
      <c r="J2737" s="13">
        <v>0</v>
      </c>
      <c r="K2737" s="16">
        <v>95</v>
      </c>
      <c r="L2737" s="13">
        <v>252700</v>
      </c>
      <c r="M2737" s="16">
        <v>95</v>
      </c>
      <c r="N2737" s="171">
        <v>252700</v>
      </c>
      <c r="O2737" s="16">
        <v>40</v>
      </c>
      <c r="P2737" s="13">
        <v>106400</v>
      </c>
      <c r="Q2737" s="16">
        <v>41</v>
      </c>
      <c r="R2737" s="13">
        <v>109060</v>
      </c>
      <c r="S2737" s="16">
        <v>61.95</v>
      </c>
      <c r="T2737" s="13">
        <v>164787</v>
      </c>
      <c r="U2737" s="16">
        <v>0</v>
      </c>
      <c r="V2737" s="13">
        <v>0</v>
      </c>
    </row>
    <row r="2738" spans="1:22" ht="15" customHeight="1" x14ac:dyDescent="0.25">
      <c r="A2738" s="1"/>
      <c r="B2738" s="4" t="s">
        <v>32</v>
      </c>
      <c r="C2738" s="8" t="s">
        <v>33</v>
      </c>
      <c r="I2738" s="245"/>
      <c r="J2738" s="245"/>
      <c r="K2738" s="245"/>
      <c r="L2738" s="245"/>
      <c r="M2738" s="245"/>
      <c r="N2738" s="245"/>
      <c r="O2738" s="245"/>
      <c r="P2738" s="245"/>
      <c r="Q2738" s="245"/>
      <c r="R2738" s="245"/>
      <c r="S2738" s="245"/>
      <c r="T2738" s="245"/>
      <c r="U2738" s="245"/>
      <c r="V2738" s="245"/>
    </row>
    <row r="2739" spans="1:22" ht="15" customHeight="1" x14ac:dyDescent="0.25">
      <c r="A2739" s="5" t="s">
        <v>5097</v>
      </c>
      <c r="B2739" s="6" t="s">
        <v>35</v>
      </c>
      <c r="C2739" s="5" t="s">
        <v>5098</v>
      </c>
      <c r="I2739" s="245"/>
      <c r="J2739" s="245"/>
      <c r="K2739" s="245"/>
      <c r="L2739" s="245"/>
      <c r="M2739" s="245"/>
      <c r="N2739" s="245"/>
      <c r="O2739" s="245"/>
      <c r="P2739" s="245"/>
      <c r="Q2739" s="245"/>
      <c r="R2739" s="245"/>
      <c r="S2739" s="245"/>
      <c r="T2739" s="245"/>
      <c r="U2739" s="245"/>
      <c r="V2739" s="245"/>
    </row>
    <row r="2740" spans="1:22" ht="15" customHeight="1" x14ac:dyDescent="0.25">
      <c r="A2740" s="5" t="s">
        <v>5099</v>
      </c>
      <c r="B2740" s="6" t="s">
        <v>35</v>
      </c>
      <c r="C2740" s="5" t="s">
        <v>5100</v>
      </c>
      <c r="I2740" s="245"/>
      <c r="J2740" s="245"/>
      <c r="K2740" s="245"/>
      <c r="L2740" s="245"/>
      <c r="M2740" s="245"/>
      <c r="N2740" s="245"/>
      <c r="O2740" s="245"/>
      <c r="P2740" s="245"/>
      <c r="Q2740" s="245"/>
      <c r="R2740" s="245"/>
      <c r="S2740" s="245"/>
      <c r="T2740" s="245"/>
      <c r="U2740" s="245"/>
      <c r="V2740" s="245"/>
    </row>
    <row r="2741" spans="1:22" ht="45" customHeight="1" x14ac:dyDescent="0.25">
      <c r="A2741" s="1"/>
      <c r="B2741" s="4" t="s">
        <v>68</v>
      </c>
      <c r="C2741" s="8" t="s">
        <v>69</v>
      </c>
      <c r="D2741" s="4" t="s">
        <v>70</v>
      </c>
      <c r="E2741" s="4" t="s">
        <v>71</v>
      </c>
      <c r="F2741" s="228" t="s">
        <v>72</v>
      </c>
      <c r="I2741" s="14" t="s">
        <v>73</v>
      </c>
      <c r="J2741" s="15" t="s">
        <v>28</v>
      </c>
      <c r="K2741" s="14" t="s">
        <v>73</v>
      </c>
      <c r="L2741" s="15" t="s">
        <v>28</v>
      </c>
      <c r="M2741" s="14" t="s">
        <v>73</v>
      </c>
      <c r="N2741" s="172" t="s">
        <v>28</v>
      </c>
      <c r="O2741" s="14" t="s">
        <v>73</v>
      </c>
      <c r="P2741" s="15" t="s">
        <v>28</v>
      </c>
      <c r="Q2741" s="14" t="s">
        <v>73</v>
      </c>
      <c r="R2741" s="15" t="s">
        <v>28</v>
      </c>
      <c r="S2741" s="14" t="s">
        <v>73</v>
      </c>
      <c r="T2741" s="15" t="s">
        <v>28</v>
      </c>
      <c r="U2741" s="14" t="s">
        <v>73</v>
      </c>
      <c r="V2741" s="15" t="s">
        <v>28</v>
      </c>
    </row>
    <row r="2742" spans="1:22" ht="15" customHeight="1" x14ac:dyDescent="0.25">
      <c r="A2742" s="5" t="s">
        <v>5101</v>
      </c>
      <c r="B2742" s="6" t="s">
        <v>5102</v>
      </c>
      <c r="C2742" s="5" t="s">
        <v>4208</v>
      </c>
      <c r="D2742" s="6"/>
      <c r="E2742" s="6" t="s">
        <v>707</v>
      </c>
      <c r="F2742" s="229">
        <v>360</v>
      </c>
      <c r="I2742" s="16">
        <v>0</v>
      </c>
      <c r="J2742" s="13">
        <v>0</v>
      </c>
      <c r="K2742" s="16">
        <v>25</v>
      </c>
      <c r="L2742" s="13">
        <v>9000</v>
      </c>
      <c r="M2742" s="16">
        <v>25</v>
      </c>
      <c r="N2742" s="171">
        <v>9000</v>
      </c>
      <c r="O2742" s="16">
        <v>58</v>
      </c>
      <c r="P2742" s="13">
        <v>20880</v>
      </c>
      <c r="Q2742" s="16">
        <v>53</v>
      </c>
      <c r="R2742" s="13">
        <v>19080</v>
      </c>
      <c r="S2742" s="16">
        <v>108.41</v>
      </c>
      <c r="T2742" s="13">
        <v>39027.599999999999</v>
      </c>
      <c r="U2742" s="16">
        <v>0</v>
      </c>
      <c r="V2742" s="13">
        <v>0</v>
      </c>
    </row>
    <row r="2743" spans="1:22" ht="15" customHeight="1" x14ac:dyDescent="0.25">
      <c r="A2743" s="5" t="s">
        <v>5103</v>
      </c>
      <c r="B2743" s="6" t="s">
        <v>5104</v>
      </c>
      <c r="C2743" s="5" t="s">
        <v>4211</v>
      </c>
      <c r="D2743" s="6"/>
      <c r="E2743" s="6" t="s">
        <v>707</v>
      </c>
      <c r="F2743" s="229">
        <v>160</v>
      </c>
      <c r="I2743" s="16">
        <v>0</v>
      </c>
      <c r="J2743" s="13">
        <v>0</v>
      </c>
      <c r="K2743" s="16">
        <v>45</v>
      </c>
      <c r="L2743" s="13">
        <v>7200</v>
      </c>
      <c r="M2743" s="16">
        <v>45</v>
      </c>
      <c r="N2743" s="171">
        <v>7200</v>
      </c>
      <c r="O2743" s="16">
        <v>58</v>
      </c>
      <c r="P2743" s="13">
        <v>9280</v>
      </c>
      <c r="Q2743" s="16">
        <v>100</v>
      </c>
      <c r="R2743" s="13">
        <v>16000</v>
      </c>
      <c r="S2743" s="16">
        <v>154.87</v>
      </c>
      <c r="T2743" s="13">
        <v>24779.200000000001</v>
      </c>
      <c r="U2743" s="16">
        <v>0</v>
      </c>
      <c r="V2743" s="13">
        <v>0</v>
      </c>
    </row>
    <row r="2744" spans="1:22" ht="15" customHeight="1" x14ac:dyDescent="0.25">
      <c r="A2744" s="5" t="s">
        <v>5105</v>
      </c>
      <c r="B2744" s="6" t="s">
        <v>5106</v>
      </c>
      <c r="C2744" s="5" t="s">
        <v>4214</v>
      </c>
      <c r="D2744" s="6"/>
      <c r="E2744" s="6" t="s">
        <v>447</v>
      </c>
      <c r="F2744" s="229">
        <v>1</v>
      </c>
      <c r="I2744" s="16">
        <v>503029</v>
      </c>
      <c r="J2744" s="13">
        <v>503029</v>
      </c>
      <c r="K2744" s="16">
        <v>10000</v>
      </c>
      <c r="L2744" s="13">
        <v>10000</v>
      </c>
      <c r="M2744" s="16">
        <v>10000</v>
      </c>
      <c r="N2744" s="171">
        <v>10000</v>
      </c>
      <c r="O2744" s="16">
        <v>13125</v>
      </c>
      <c r="P2744" s="13">
        <v>13125</v>
      </c>
      <c r="Q2744" s="16">
        <v>2353</v>
      </c>
      <c r="R2744" s="13">
        <v>2353</v>
      </c>
      <c r="S2744" s="16">
        <v>41299.24</v>
      </c>
      <c r="T2744" s="13">
        <v>41299.24</v>
      </c>
      <c r="U2744" s="16">
        <v>0</v>
      </c>
      <c r="V2744" s="13">
        <v>0</v>
      </c>
    </row>
    <row r="2745" spans="1:22" ht="15" customHeight="1" x14ac:dyDescent="0.25">
      <c r="A2745" s="1"/>
      <c r="B2745" s="4" t="s">
        <v>32</v>
      </c>
      <c r="C2745" s="8" t="s">
        <v>33</v>
      </c>
      <c r="I2745" s="245"/>
      <c r="J2745" s="245"/>
      <c r="K2745" s="245"/>
      <c r="L2745" s="245"/>
      <c r="M2745" s="245"/>
      <c r="N2745" s="245"/>
      <c r="O2745" s="245"/>
      <c r="P2745" s="245"/>
      <c r="Q2745" s="245"/>
      <c r="R2745" s="245"/>
      <c r="S2745" s="245"/>
      <c r="T2745" s="245"/>
      <c r="U2745" s="245"/>
      <c r="V2745" s="245"/>
    </row>
    <row r="2746" spans="1:22" ht="15" customHeight="1" x14ac:dyDescent="0.25">
      <c r="A2746" s="5" t="s">
        <v>5107</v>
      </c>
      <c r="B2746" s="6" t="s">
        <v>35</v>
      </c>
      <c r="C2746" s="5" t="s">
        <v>5108</v>
      </c>
      <c r="I2746" s="245"/>
      <c r="J2746" s="245"/>
      <c r="K2746" s="245"/>
      <c r="L2746" s="245"/>
      <c r="M2746" s="245"/>
      <c r="N2746" s="245"/>
      <c r="O2746" s="245"/>
      <c r="P2746" s="245"/>
      <c r="Q2746" s="245"/>
      <c r="R2746" s="245"/>
      <c r="S2746" s="245"/>
      <c r="T2746" s="245"/>
      <c r="U2746" s="245"/>
      <c r="V2746" s="245"/>
    </row>
    <row r="2747" spans="1:22" ht="15" customHeight="1" x14ac:dyDescent="0.25">
      <c r="A2747" s="5" t="s">
        <v>5109</v>
      </c>
      <c r="B2747" s="6" t="s">
        <v>35</v>
      </c>
      <c r="C2747" s="5" t="s">
        <v>4218</v>
      </c>
      <c r="I2747" s="245"/>
      <c r="J2747" s="245"/>
      <c r="K2747" s="245"/>
      <c r="L2747" s="245"/>
      <c r="M2747" s="245"/>
      <c r="N2747" s="245"/>
      <c r="O2747" s="245"/>
      <c r="P2747" s="245"/>
      <c r="Q2747" s="245"/>
      <c r="R2747" s="245"/>
      <c r="S2747" s="245"/>
      <c r="T2747" s="245"/>
      <c r="U2747" s="245"/>
      <c r="V2747" s="245"/>
    </row>
    <row r="2748" spans="1:22" ht="15" customHeight="1" x14ac:dyDescent="0.25">
      <c r="A2748" s="5" t="s">
        <v>5110</v>
      </c>
      <c r="B2748" s="6" t="s">
        <v>35</v>
      </c>
      <c r="C2748" s="5" t="s">
        <v>5111</v>
      </c>
      <c r="I2748" s="245"/>
      <c r="J2748" s="245"/>
      <c r="K2748" s="245"/>
      <c r="L2748" s="245"/>
      <c r="M2748" s="245"/>
      <c r="N2748" s="245"/>
      <c r="O2748" s="245"/>
      <c r="P2748" s="245"/>
      <c r="Q2748" s="245"/>
      <c r="R2748" s="245"/>
      <c r="S2748" s="245"/>
      <c r="T2748" s="245"/>
      <c r="U2748" s="245"/>
      <c r="V2748" s="245"/>
    </row>
    <row r="2749" spans="1:22" ht="15" customHeight="1" x14ac:dyDescent="0.25">
      <c r="A2749" s="5" t="s">
        <v>5112</v>
      </c>
      <c r="B2749" s="6" t="s">
        <v>35</v>
      </c>
      <c r="C2749" s="5" t="s">
        <v>5113</v>
      </c>
      <c r="I2749" s="245"/>
      <c r="J2749" s="245"/>
      <c r="K2749" s="245"/>
      <c r="L2749" s="245"/>
      <c r="M2749" s="245"/>
      <c r="N2749" s="245"/>
      <c r="O2749" s="245"/>
      <c r="P2749" s="245"/>
      <c r="Q2749" s="245"/>
      <c r="R2749" s="245"/>
      <c r="S2749" s="245"/>
      <c r="T2749" s="245"/>
      <c r="U2749" s="245"/>
      <c r="V2749" s="245"/>
    </row>
    <row r="2750" spans="1:22" ht="45" customHeight="1" x14ac:dyDescent="0.25">
      <c r="A2750" s="1"/>
      <c r="B2750" s="4" t="s">
        <v>68</v>
      </c>
      <c r="C2750" s="8" t="s">
        <v>69</v>
      </c>
      <c r="D2750" s="4" t="s">
        <v>70</v>
      </c>
      <c r="E2750" s="4" t="s">
        <v>71</v>
      </c>
      <c r="F2750" s="228" t="s">
        <v>72</v>
      </c>
      <c r="I2750" s="14" t="s">
        <v>73</v>
      </c>
      <c r="J2750" s="15" t="s">
        <v>28</v>
      </c>
      <c r="K2750" s="14" t="s">
        <v>73</v>
      </c>
      <c r="L2750" s="15" t="s">
        <v>28</v>
      </c>
      <c r="M2750" s="14" t="s">
        <v>73</v>
      </c>
      <c r="N2750" s="172" t="s">
        <v>28</v>
      </c>
      <c r="O2750" s="14" t="s">
        <v>73</v>
      </c>
      <c r="P2750" s="15" t="s">
        <v>28</v>
      </c>
      <c r="Q2750" s="14" t="s">
        <v>73</v>
      </c>
      <c r="R2750" s="15" t="s">
        <v>28</v>
      </c>
      <c r="S2750" s="14" t="s">
        <v>73</v>
      </c>
      <c r="T2750" s="15" t="s">
        <v>28</v>
      </c>
      <c r="U2750" s="14" t="s">
        <v>73</v>
      </c>
      <c r="V2750" s="15" t="s">
        <v>28</v>
      </c>
    </row>
    <row r="2751" spans="1:22" ht="15" customHeight="1" x14ac:dyDescent="0.25">
      <c r="A2751" s="5" t="s">
        <v>5114</v>
      </c>
      <c r="B2751" s="6" t="s">
        <v>5115</v>
      </c>
      <c r="C2751" s="5" t="s">
        <v>5116</v>
      </c>
      <c r="D2751" s="6"/>
      <c r="E2751" s="6" t="s">
        <v>504</v>
      </c>
      <c r="F2751" s="229">
        <v>8</v>
      </c>
      <c r="I2751" s="16">
        <v>0</v>
      </c>
      <c r="J2751" s="13">
        <v>0</v>
      </c>
      <c r="K2751" s="16">
        <v>80</v>
      </c>
      <c r="L2751" s="13">
        <v>640</v>
      </c>
      <c r="M2751" s="16">
        <v>80</v>
      </c>
      <c r="N2751" s="171">
        <v>640</v>
      </c>
      <c r="O2751" s="16">
        <v>74</v>
      </c>
      <c r="P2751" s="13">
        <v>592</v>
      </c>
      <c r="Q2751" s="16">
        <v>353</v>
      </c>
      <c r="R2751" s="13">
        <v>2824</v>
      </c>
      <c r="S2751" s="16">
        <v>446.03</v>
      </c>
      <c r="T2751" s="13">
        <v>3568.24</v>
      </c>
      <c r="U2751" s="16">
        <v>0</v>
      </c>
      <c r="V2751" s="13">
        <v>0</v>
      </c>
    </row>
    <row r="2752" spans="1:22" ht="15" customHeight="1" x14ac:dyDescent="0.25">
      <c r="A2752" s="5" t="s">
        <v>5117</v>
      </c>
      <c r="B2752" s="6" t="s">
        <v>5118</v>
      </c>
      <c r="C2752" s="5" t="s">
        <v>5119</v>
      </c>
      <c r="D2752" s="6"/>
      <c r="E2752" s="6" t="s">
        <v>504</v>
      </c>
      <c r="F2752" s="229">
        <v>1</v>
      </c>
      <c r="I2752" s="16">
        <v>0</v>
      </c>
      <c r="J2752" s="13">
        <v>0</v>
      </c>
      <c r="K2752" s="16">
        <v>100</v>
      </c>
      <c r="L2752" s="13">
        <v>100</v>
      </c>
      <c r="M2752" s="16">
        <v>100</v>
      </c>
      <c r="N2752" s="171">
        <v>100</v>
      </c>
      <c r="O2752" s="16">
        <v>79</v>
      </c>
      <c r="P2752" s="13">
        <v>79</v>
      </c>
      <c r="Q2752" s="16">
        <v>412</v>
      </c>
      <c r="R2752" s="13">
        <v>412</v>
      </c>
      <c r="S2752" s="16">
        <v>446.03</v>
      </c>
      <c r="T2752" s="13">
        <v>446.03</v>
      </c>
      <c r="U2752" s="16">
        <v>0</v>
      </c>
      <c r="V2752" s="13">
        <v>0</v>
      </c>
    </row>
    <row r="2753" spans="1:22" ht="15" customHeight="1" x14ac:dyDescent="0.25">
      <c r="A2753" s="5" t="s">
        <v>5120</v>
      </c>
      <c r="B2753" s="6" t="s">
        <v>5121</v>
      </c>
      <c r="C2753" s="5" t="s">
        <v>5122</v>
      </c>
      <c r="D2753" s="6"/>
      <c r="E2753" s="6" t="s">
        <v>504</v>
      </c>
      <c r="F2753" s="229">
        <v>1</v>
      </c>
      <c r="I2753" s="16">
        <v>0</v>
      </c>
      <c r="J2753" s="13">
        <v>0</v>
      </c>
      <c r="K2753" s="16">
        <v>150</v>
      </c>
      <c r="L2753" s="13">
        <v>150</v>
      </c>
      <c r="M2753" s="16">
        <v>150</v>
      </c>
      <c r="N2753" s="171">
        <v>150</v>
      </c>
      <c r="O2753" s="16">
        <v>97</v>
      </c>
      <c r="P2753" s="13">
        <v>97</v>
      </c>
      <c r="Q2753" s="16">
        <v>471</v>
      </c>
      <c r="R2753" s="13">
        <v>471</v>
      </c>
      <c r="S2753" s="16">
        <v>446.03</v>
      </c>
      <c r="T2753" s="13">
        <v>446.03</v>
      </c>
      <c r="U2753" s="16">
        <v>0</v>
      </c>
      <c r="V2753" s="13">
        <v>0</v>
      </c>
    </row>
    <row r="2754" spans="1:22" ht="15" customHeight="1" x14ac:dyDescent="0.25">
      <c r="A2754" s="1"/>
      <c r="B2754" s="4" t="s">
        <v>32</v>
      </c>
      <c r="C2754" s="8" t="s">
        <v>33</v>
      </c>
      <c r="I2754" s="245"/>
      <c r="J2754" s="245"/>
      <c r="K2754" s="245"/>
      <c r="L2754" s="245"/>
      <c r="M2754" s="245"/>
      <c r="N2754" s="245"/>
      <c r="O2754" s="245"/>
      <c r="P2754" s="245"/>
      <c r="Q2754" s="245"/>
      <c r="R2754" s="245"/>
      <c r="S2754" s="245"/>
      <c r="T2754" s="245"/>
      <c r="U2754" s="245"/>
      <c r="V2754" s="245"/>
    </row>
    <row r="2755" spans="1:22" ht="15" customHeight="1" x14ac:dyDescent="0.25">
      <c r="A2755" s="5" t="s">
        <v>5123</v>
      </c>
      <c r="B2755" s="6" t="s">
        <v>35</v>
      </c>
      <c r="C2755" s="5" t="s">
        <v>5124</v>
      </c>
      <c r="I2755" s="245"/>
      <c r="J2755" s="245"/>
      <c r="K2755" s="245"/>
      <c r="L2755" s="245"/>
      <c r="M2755" s="245"/>
      <c r="N2755" s="245"/>
      <c r="O2755" s="245"/>
      <c r="P2755" s="245"/>
      <c r="Q2755" s="245"/>
      <c r="R2755" s="245"/>
      <c r="S2755" s="245"/>
      <c r="T2755" s="245"/>
      <c r="U2755" s="245"/>
      <c r="V2755" s="245"/>
    </row>
    <row r="2756" spans="1:22" ht="45" customHeight="1" x14ac:dyDescent="0.25">
      <c r="A2756" s="1"/>
      <c r="B2756" s="4" t="s">
        <v>68</v>
      </c>
      <c r="C2756" s="8" t="s">
        <v>69</v>
      </c>
      <c r="D2756" s="4" t="s">
        <v>70</v>
      </c>
      <c r="E2756" s="4" t="s">
        <v>71</v>
      </c>
      <c r="F2756" s="228" t="s">
        <v>72</v>
      </c>
      <c r="I2756" s="14" t="s">
        <v>73</v>
      </c>
      <c r="J2756" s="15" t="s">
        <v>28</v>
      </c>
      <c r="K2756" s="14" t="s">
        <v>73</v>
      </c>
      <c r="L2756" s="15" t="s">
        <v>28</v>
      </c>
      <c r="M2756" s="14" t="s">
        <v>73</v>
      </c>
      <c r="N2756" s="172" t="s">
        <v>28</v>
      </c>
      <c r="O2756" s="14" t="s">
        <v>73</v>
      </c>
      <c r="P2756" s="15" t="s">
        <v>28</v>
      </c>
      <c r="Q2756" s="14" t="s">
        <v>73</v>
      </c>
      <c r="R2756" s="15" t="s">
        <v>28</v>
      </c>
      <c r="S2756" s="14" t="s">
        <v>73</v>
      </c>
      <c r="T2756" s="15" t="s">
        <v>28</v>
      </c>
      <c r="U2756" s="14" t="s">
        <v>73</v>
      </c>
      <c r="V2756" s="15" t="s">
        <v>28</v>
      </c>
    </row>
    <row r="2757" spans="1:22" ht="15" customHeight="1" x14ac:dyDescent="0.25">
      <c r="A2757" s="5" t="s">
        <v>5125</v>
      </c>
      <c r="B2757" s="6" t="s">
        <v>5126</v>
      </c>
      <c r="C2757" s="5" t="s">
        <v>5127</v>
      </c>
      <c r="D2757" s="6"/>
      <c r="E2757" s="6" t="s">
        <v>504</v>
      </c>
      <c r="F2757" s="229">
        <v>3</v>
      </c>
      <c r="I2757" s="16">
        <v>0</v>
      </c>
      <c r="J2757" s="13">
        <v>0</v>
      </c>
      <c r="K2757" s="16">
        <v>120</v>
      </c>
      <c r="L2757" s="13">
        <v>360</v>
      </c>
      <c r="M2757" s="16">
        <v>120</v>
      </c>
      <c r="N2757" s="171">
        <v>360</v>
      </c>
      <c r="O2757" s="16">
        <v>79</v>
      </c>
      <c r="P2757" s="13">
        <v>237</v>
      </c>
      <c r="Q2757" s="16">
        <v>471</v>
      </c>
      <c r="R2757" s="13">
        <v>1413</v>
      </c>
      <c r="S2757" s="16">
        <v>619.49</v>
      </c>
      <c r="T2757" s="13">
        <v>1858.47</v>
      </c>
      <c r="U2757" s="16">
        <v>0</v>
      </c>
      <c r="V2757" s="13">
        <v>0</v>
      </c>
    </row>
    <row r="2758" spans="1:22" ht="15" customHeight="1" x14ac:dyDescent="0.25">
      <c r="A2758" s="5" t="s">
        <v>5128</v>
      </c>
      <c r="B2758" s="6" t="s">
        <v>5129</v>
      </c>
      <c r="C2758" s="5" t="s">
        <v>5130</v>
      </c>
      <c r="D2758" s="6"/>
      <c r="E2758" s="6" t="s">
        <v>504</v>
      </c>
      <c r="F2758" s="229">
        <v>6</v>
      </c>
      <c r="I2758" s="16">
        <v>0</v>
      </c>
      <c r="J2758" s="13">
        <v>0</v>
      </c>
      <c r="K2758" s="16">
        <v>150</v>
      </c>
      <c r="L2758" s="13">
        <v>900</v>
      </c>
      <c r="M2758" s="16">
        <v>150</v>
      </c>
      <c r="N2758" s="171">
        <v>900</v>
      </c>
      <c r="O2758" s="16">
        <v>97</v>
      </c>
      <c r="P2758" s="13">
        <v>582</v>
      </c>
      <c r="Q2758" s="16">
        <v>471</v>
      </c>
      <c r="R2758" s="13">
        <v>2826</v>
      </c>
      <c r="S2758" s="16">
        <v>619.49</v>
      </c>
      <c r="T2758" s="13">
        <v>3716.94</v>
      </c>
      <c r="U2758" s="16">
        <v>0</v>
      </c>
      <c r="V2758" s="13">
        <v>0</v>
      </c>
    </row>
    <row r="2759" spans="1:22" ht="15" customHeight="1" x14ac:dyDescent="0.25">
      <c r="A2759" s="5" t="s">
        <v>5131</v>
      </c>
      <c r="B2759" s="6" t="s">
        <v>5132</v>
      </c>
      <c r="C2759" s="5" t="s">
        <v>5122</v>
      </c>
      <c r="D2759" s="6"/>
      <c r="E2759" s="6" t="s">
        <v>504</v>
      </c>
      <c r="F2759" s="229">
        <v>3</v>
      </c>
      <c r="I2759" s="16">
        <v>0</v>
      </c>
      <c r="J2759" s="13">
        <v>0</v>
      </c>
      <c r="K2759" s="16">
        <v>160</v>
      </c>
      <c r="L2759" s="13">
        <v>480</v>
      </c>
      <c r="M2759" s="16">
        <v>160</v>
      </c>
      <c r="N2759" s="171">
        <v>480</v>
      </c>
      <c r="O2759" s="16">
        <v>97</v>
      </c>
      <c r="P2759" s="13">
        <v>291</v>
      </c>
      <c r="Q2759" s="16">
        <v>647</v>
      </c>
      <c r="R2759" s="13">
        <v>1941</v>
      </c>
      <c r="S2759" s="16">
        <v>619.49</v>
      </c>
      <c r="T2759" s="13">
        <v>1858.47</v>
      </c>
      <c r="U2759" s="16">
        <v>0</v>
      </c>
      <c r="V2759" s="13">
        <v>0</v>
      </c>
    </row>
    <row r="2760" spans="1:22" ht="15" customHeight="1" x14ac:dyDescent="0.25">
      <c r="A2760" s="1"/>
      <c r="B2760" s="4" t="s">
        <v>32</v>
      </c>
      <c r="C2760" s="8" t="s">
        <v>33</v>
      </c>
      <c r="I2760" s="245"/>
      <c r="J2760" s="245"/>
      <c r="K2760" s="245"/>
      <c r="L2760" s="245"/>
      <c r="M2760" s="245"/>
      <c r="N2760" s="245"/>
      <c r="O2760" s="245"/>
      <c r="P2760" s="245"/>
      <c r="Q2760" s="245"/>
      <c r="R2760" s="245"/>
      <c r="S2760" s="245"/>
      <c r="T2760" s="245"/>
      <c r="U2760" s="245"/>
      <c r="V2760" s="245"/>
    </row>
    <row r="2761" spans="1:22" ht="15" customHeight="1" x14ac:dyDescent="0.25">
      <c r="A2761" s="5" t="s">
        <v>5133</v>
      </c>
      <c r="B2761" s="6" t="s">
        <v>35</v>
      </c>
      <c r="C2761" s="5" t="s">
        <v>5134</v>
      </c>
      <c r="I2761" s="245"/>
      <c r="J2761" s="245"/>
      <c r="K2761" s="245"/>
      <c r="L2761" s="245"/>
      <c r="M2761" s="245"/>
      <c r="N2761" s="245"/>
      <c r="O2761" s="245"/>
      <c r="P2761" s="245"/>
      <c r="Q2761" s="245"/>
      <c r="R2761" s="245"/>
      <c r="S2761" s="245"/>
      <c r="T2761" s="245"/>
      <c r="U2761" s="245"/>
      <c r="V2761" s="245"/>
    </row>
    <row r="2762" spans="1:22" ht="45" customHeight="1" x14ac:dyDescent="0.25">
      <c r="A2762" s="1"/>
      <c r="B2762" s="4" t="s">
        <v>68</v>
      </c>
      <c r="C2762" s="8" t="s">
        <v>69</v>
      </c>
      <c r="D2762" s="4" t="s">
        <v>70</v>
      </c>
      <c r="E2762" s="4" t="s">
        <v>71</v>
      </c>
      <c r="F2762" s="228" t="s">
        <v>72</v>
      </c>
      <c r="I2762" s="14" t="s">
        <v>73</v>
      </c>
      <c r="J2762" s="15" t="s">
        <v>28</v>
      </c>
      <c r="K2762" s="14" t="s">
        <v>73</v>
      </c>
      <c r="L2762" s="15" t="s">
        <v>28</v>
      </c>
      <c r="M2762" s="14" t="s">
        <v>73</v>
      </c>
      <c r="N2762" s="172" t="s">
        <v>28</v>
      </c>
      <c r="O2762" s="14" t="s">
        <v>73</v>
      </c>
      <c r="P2762" s="15" t="s">
        <v>28</v>
      </c>
      <c r="Q2762" s="14" t="s">
        <v>73</v>
      </c>
      <c r="R2762" s="15" t="s">
        <v>28</v>
      </c>
      <c r="S2762" s="14" t="s">
        <v>73</v>
      </c>
      <c r="T2762" s="15" t="s">
        <v>28</v>
      </c>
      <c r="U2762" s="14" t="s">
        <v>73</v>
      </c>
      <c r="V2762" s="15" t="s">
        <v>28</v>
      </c>
    </row>
    <row r="2763" spans="1:22" ht="15" customHeight="1" x14ac:dyDescent="0.25">
      <c r="A2763" s="5" t="s">
        <v>5135</v>
      </c>
      <c r="B2763" s="6" t="s">
        <v>5136</v>
      </c>
      <c r="C2763" s="5" t="s">
        <v>5127</v>
      </c>
      <c r="D2763" s="6"/>
      <c r="E2763" s="6" t="s">
        <v>504</v>
      </c>
      <c r="F2763" s="229">
        <v>2</v>
      </c>
      <c r="I2763" s="16">
        <v>0</v>
      </c>
      <c r="J2763" s="13">
        <v>0</v>
      </c>
      <c r="K2763" s="16">
        <v>115</v>
      </c>
      <c r="L2763" s="13">
        <v>230</v>
      </c>
      <c r="M2763" s="16">
        <v>115</v>
      </c>
      <c r="N2763" s="171">
        <v>230</v>
      </c>
      <c r="O2763" s="16">
        <v>79</v>
      </c>
      <c r="P2763" s="13">
        <v>158</v>
      </c>
      <c r="Q2763" s="16">
        <v>294</v>
      </c>
      <c r="R2763" s="13">
        <v>588</v>
      </c>
      <c r="S2763" s="16">
        <v>569.92999999999995</v>
      </c>
      <c r="T2763" s="13">
        <v>1139.8599999999999</v>
      </c>
      <c r="U2763" s="16">
        <v>0</v>
      </c>
      <c r="V2763" s="13">
        <v>0</v>
      </c>
    </row>
    <row r="2764" spans="1:22" ht="15" customHeight="1" x14ac:dyDescent="0.25">
      <c r="A2764" s="5" t="s">
        <v>5137</v>
      </c>
      <c r="B2764" s="6" t="s">
        <v>5138</v>
      </c>
      <c r="C2764" s="5" t="s">
        <v>5130</v>
      </c>
      <c r="D2764" s="6"/>
      <c r="E2764" s="6" t="s">
        <v>504</v>
      </c>
      <c r="F2764" s="229">
        <v>6</v>
      </c>
      <c r="I2764" s="16">
        <v>0</v>
      </c>
      <c r="J2764" s="13">
        <v>0</v>
      </c>
      <c r="K2764" s="16">
        <v>145</v>
      </c>
      <c r="L2764" s="13">
        <v>870</v>
      </c>
      <c r="M2764" s="16">
        <v>145</v>
      </c>
      <c r="N2764" s="171">
        <v>870</v>
      </c>
      <c r="O2764" s="16">
        <v>97</v>
      </c>
      <c r="P2764" s="13">
        <v>582</v>
      </c>
      <c r="Q2764" s="16">
        <v>324</v>
      </c>
      <c r="R2764" s="13">
        <v>1944</v>
      </c>
      <c r="S2764" s="16">
        <v>569.92999999999995</v>
      </c>
      <c r="T2764" s="13">
        <v>3419.58</v>
      </c>
      <c r="U2764" s="16">
        <v>0</v>
      </c>
      <c r="V2764" s="13">
        <v>0</v>
      </c>
    </row>
    <row r="2765" spans="1:22" ht="15" customHeight="1" x14ac:dyDescent="0.25">
      <c r="A2765" s="1"/>
      <c r="B2765" s="4" t="s">
        <v>32</v>
      </c>
      <c r="C2765" s="8" t="s">
        <v>33</v>
      </c>
      <c r="I2765" s="245"/>
      <c r="J2765" s="245"/>
      <c r="K2765" s="245"/>
      <c r="L2765" s="245"/>
      <c r="M2765" s="245"/>
      <c r="N2765" s="245"/>
      <c r="O2765" s="245"/>
      <c r="P2765" s="245"/>
      <c r="Q2765" s="245"/>
      <c r="R2765" s="245"/>
      <c r="S2765" s="245"/>
      <c r="T2765" s="245"/>
      <c r="U2765" s="245"/>
      <c r="V2765" s="245"/>
    </row>
    <row r="2766" spans="1:22" ht="15" customHeight="1" x14ac:dyDescent="0.25">
      <c r="A2766" s="5" t="s">
        <v>5139</v>
      </c>
      <c r="B2766" s="6" t="s">
        <v>35</v>
      </c>
      <c r="C2766" s="5" t="s">
        <v>5140</v>
      </c>
      <c r="I2766" s="245"/>
      <c r="J2766" s="245"/>
      <c r="K2766" s="245"/>
      <c r="L2766" s="245"/>
      <c r="M2766" s="245"/>
      <c r="N2766" s="245"/>
      <c r="O2766" s="245"/>
      <c r="P2766" s="245"/>
      <c r="Q2766" s="245"/>
      <c r="R2766" s="245"/>
      <c r="S2766" s="245"/>
      <c r="T2766" s="245"/>
      <c r="U2766" s="245"/>
      <c r="V2766" s="245"/>
    </row>
    <row r="2767" spans="1:22" ht="45" customHeight="1" x14ac:dyDescent="0.25">
      <c r="A2767" s="1"/>
      <c r="B2767" s="4" t="s">
        <v>68</v>
      </c>
      <c r="C2767" s="8" t="s">
        <v>69</v>
      </c>
      <c r="D2767" s="4" t="s">
        <v>70</v>
      </c>
      <c r="E2767" s="4" t="s">
        <v>71</v>
      </c>
      <c r="F2767" s="228" t="s">
        <v>72</v>
      </c>
      <c r="I2767" s="14" t="s">
        <v>73</v>
      </c>
      <c r="J2767" s="15" t="s">
        <v>28</v>
      </c>
      <c r="K2767" s="14" t="s">
        <v>73</v>
      </c>
      <c r="L2767" s="15" t="s">
        <v>28</v>
      </c>
      <c r="M2767" s="14" t="s">
        <v>73</v>
      </c>
      <c r="N2767" s="172" t="s">
        <v>28</v>
      </c>
      <c r="O2767" s="14" t="s">
        <v>73</v>
      </c>
      <c r="P2767" s="15" t="s">
        <v>28</v>
      </c>
      <c r="Q2767" s="14" t="s">
        <v>73</v>
      </c>
      <c r="R2767" s="15" t="s">
        <v>28</v>
      </c>
      <c r="S2767" s="14" t="s">
        <v>73</v>
      </c>
      <c r="T2767" s="15" t="s">
        <v>28</v>
      </c>
      <c r="U2767" s="14" t="s">
        <v>73</v>
      </c>
      <c r="V2767" s="15" t="s">
        <v>28</v>
      </c>
    </row>
    <row r="2768" spans="1:22" ht="15" customHeight="1" x14ac:dyDescent="0.25">
      <c r="A2768" s="5" t="s">
        <v>5141</v>
      </c>
      <c r="B2768" s="6" t="s">
        <v>5142</v>
      </c>
      <c r="C2768" s="5" t="s">
        <v>5143</v>
      </c>
      <c r="D2768" s="6"/>
      <c r="E2768" s="6" t="s">
        <v>504</v>
      </c>
      <c r="F2768" s="229">
        <v>1</v>
      </c>
      <c r="I2768" s="16">
        <v>0</v>
      </c>
      <c r="J2768" s="13">
        <v>0</v>
      </c>
      <c r="K2768" s="16">
        <v>70</v>
      </c>
      <c r="L2768" s="13">
        <v>70</v>
      </c>
      <c r="M2768" s="16">
        <v>70</v>
      </c>
      <c r="N2768" s="171">
        <v>70</v>
      </c>
      <c r="O2768" s="16">
        <v>158</v>
      </c>
      <c r="P2768" s="13">
        <v>158</v>
      </c>
      <c r="Q2768" s="16">
        <v>471</v>
      </c>
      <c r="R2768" s="13">
        <v>471</v>
      </c>
      <c r="S2768" s="16">
        <v>1434.74</v>
      </c>
      <c r="T2768" s="13">
        <v>1434.74</v>
      </c>
      <c r="U2768" s="16">
        <v>0</v>
      </c>
      <c r="V2768" s="13">
        <v>0</v>
      </c>
    </row>
    <row r="2769" spans="1:22" ht="15" customHeight="1" x14ac:dyDescent="0.25">
      <c r="A2769" s="5" t="s">
        <v>5144</v>
      </c>
      <c r="B2769" s="6" t="s">
        <v>5145</v>
      </c>
      <c r="C2769" s="5" t="s">
        <v>5146</v>
      </c>
      <c r="D2769" s="6"/>
      <c r="E2769" s="6" t="s">
        <v>504</v>
      </c>
      <c r="F2769" s="229">
        <v>1</v>
      </c>
      <c r="I2769" s="16">
        <v>0</v>
      </c>
      <c r="J2769" s="13">
        <v>0</v>
      </c>
      <c r="K2769" s="16">
        <v>80</v>
      </c>
      <c r="L2769" s="13">
        <v>80</v>
      </c>
      <c r="M2769" s="16">
        <v>80</v>
      </c>
      <c r="N2769" s="171">
        <v>80</v>
      </c>
      <c r="O2769" s="16">
        <v>189</v>
      </c>
      <c r="P2769" s="13">
        <v>189</v>
      </c>
      <c r="Q2769" s="16">
        <v>529</v>
      </c>
      <c r="R2769" s="13">
        <v>529</v>
      </c>
      <c r="S2769" s="16">
        <v>1434.74</v>
      </c>
      <c r="T2769" s="13">
        <v>1434.74</v>
      </c>
      <c r="U2769" s="16">
        <v>0</v>
      </c>
      <c r="V2769" s="13">
        <v>0</v>
      </c>
    </row>
    <row r="2770" spans="1:22" ht="15" customHeight="1" x14ac:dyDescent="0.25">
      <c r="A2770" s="5" t="s">
        <v>5147</v>
      </c>
      <c r="B2770" s="6" t="s">
        <v>5148</v>
      </c>
      <c r="C2770" s="5" t="s">
        <v>5149</v>
      </c>
      <c r="D2770" s="6"/>
      <c r="E2770" s="6" t="s">
        <v>504</v>
      </c>
      <c r="F2770" s="229">
        <v>1</v>
      </c>
      <c r="I2770" s="16">
        <v>0</v>
      </c>
      <c r="J2770" s="13">
        <v>0</v>
      </c>
      <c r="K2770" s="16">
        <v>90</v>
      </c>
      <c r="L2770" s="13">
        <v>90</v>
      </c>
      <c r="M2770" s="16">
        <v>90</v>
      </c>
      <c r="N2770" s="171">
        <v>90</v>
      </c>
      <c r="O2770" s="16">
        <v>200</v>
      </c>
      <c r="P2770" s="13">
        <v>200</v>
      </c>
      <c r="Q2770" s="16">
        <v>529</v>
      </c>
      <c r="R2770" s="13">
        <v>529</v>
      </c>
      <c r="S2770" s="16">
        <v>1434.74</v>
      </c>
      <c r="T2770" s="13">
        <v>1434.74</v>
      </c>
      <c r="U2770" s="16">
        <v>0</v>
      </c>
      <c r="V2770" s="13">
        <v>0</v>
      </c>
    </row>
    <row r="2771" spans="1:22" ht="15" customHeight="1" x14ac:dyDescent="0.25">
      <c r="A2771" s="1"/>
      <c r="B2771" s="4" t="s">
        <v>32</v>
      </c>
      <c r="C2771" s="8" t="s">
        <v>33</v>
      </c>
      <c r="I2771" s="245"/>
      <c r="J2771" s="245"/>
      <c r="K2771" s="245"/>
      <c r="L2771" s="245"/>
      <c r="M2771" s="245"/>
      <c r="N2771" s="245"/>
      <c r="O2771" s="245"/>
      <c r="P2771" s="245"/>
      <c r="Q2771" s="245"/>
      <c r="R2771" s="245"/>
      <c r="S2771" s="245"/>
      <c r="T2771" s="245"/>
      <c r="U2771" s="245"/>
      <c r="V2771" s="245"/>
    </row>
    <row r="2772" spans="1:22" ht="15" customHeight="1" x14ac:dyDescent="0.25">
      <c r="A2772" s="5" t="s">
        <v>5150</v>
      </c>
      <c r="B2772" s="6" t="s">
        <v>35</v>
      </c>
      <c r="C2772" s="5" t="s">
        <v>5151</v>
      </c>
      <c r="I2772" s="245"/>
      <c r="J2772" s="245"/>
      <c r="K2772" s="245"/>
      <c r="L2772" s="245"/>
      <c r="M2772" s="245"/>
      <c r="N2772" s="245"/>
      <c r="O2772" s="245"/>
      <c r="P2772" s="245"/>
      <c r="Q2772" s="245"/>
      <c r="R2772" s="245"/>
      <c r="S2772" s="245"/>
      <c r="T2772" s="245"/>
      <c r="U2772" s="245"/>
      <c r="V2772" s="245"/>
    </row>
    <row r="2773" spans="1:22" ht="45" customHeight="1" x14ac:dyDescent="0.25">
      <c r="A2773" s="1"/>
      <c r="B2773" s="4" t="s">
        <v>68</v>
      </c>
      <c r="C2773" s="8" t="s">
        <v>69</v>
      </c>
      <c r="D2773" s="4" t="s">
        <v>70</v>
      </c>
      <c r="E2773" s="4" t="s">
        <v>71</v>
      </c>
      <c r="F2773" s="228" t="s">
        <v>72</v>
      </c>
      <c r="I2773" s="14" t="s">
        <v>73</v>
      </c>
      <c r="J2773" s="15" t="s">
        <v>28</v>
      </c>
      <c r="K2773" s="14" t="s">
        <v>73</v>
      </c>
      <c r="L2773" s="15" t="s">
        <v>28</v>
      </c>
      <c r="M2773" s="14" t="s">
        <v>73</v>
      </c>
      <c r="N2773" s="172" t="s">
        <v>28</v>
      </c>
      <c r="O2773" s="14" t="s">
        <v>73</v>
      </c>
      <c r="P2773" s="15" t="s">
        <v>28</v>
      </c>
      <c r="Q2773" s="14" t="s">
        <v>73</v>
      </c>
      <c r="R2773" s="15" t="s">
        <v>28</v>
      </c>
      <c r="S2773" s="14" t="s">
        <v>73</v>
      </c>
      <c r="T2773" s="15" t="s">
        <v>28</v>
      </c>
      <c r="U2773" s="14" t="s">
        <v>73</v>
      </c>
      <c r="V2773" s="15" t="s">
        <v>28</v>
      </c>
    </row>
    <row r="2774" spans="1:22" ht="15" customHeight="1" x14ac:dyDescent="0.25">
      <c r="A2774" s="5" t="s">
        <v>5152</v>
      </c>
      <c r="B2774" s="6" t="s">
        <v>5153</v>
      </c>
      <c r="C2774" s="5" t="s">
        <v>5143</v>
      </c>
      <c r="D2774" s="6"/>
      <c r="E2774" s="6" t="s">
        <v>504</v>
      </c>
      <c r="F2774" s="229">
        <v>1</v>
      </c>
      <c r="I2774" s="16">
        <v>0</v>
      </c>
      <c r="J2774" s="13">
        <v>0</v>
      </c>
      <c r="K2774" s="16">
        <v>65</v>
      </c>
      <c r="L2774" s="13">
        <v>65</v>
      </c>
      <c r="M2774" s="16">
        <v>65</v>
      </c>
      <c r="N2774" s="171">
        <v>65</v>
      </c>
      <c r="O2774" s="16">
        <v>158</v>
      </c>
      <c r="P2774" s="13">
        <v>158</v>
      </c>
      <c r="Q2774" s="16">
        <v>353</v>
      </c>
      <c r="R2774" s="13">
        <v>353</v>
      </c>
      <c r="S2774" s="16">
        <v>1784.13</v>
      </c>
      <c r="T2774" s="13">
        <v>1784.13</v>
      </c>
      <c r="U2774" s="16">
        <v>0</v>
      </c>
      <c r="V2774" s="13">
        <v>0</v>
      </c>
    </row>
    <row r="2775" spans="1:22" ht="15" customHeight="1" x14ac:dyDescent="0.25">
      <c r="A2775" s="5" t="s">
        <v>5154</v>
      </c>
      <c r="B2775" s="6" t="s">
        <v>5155</v>
      </c>
      <c r="C2775" s="5" t="s">
        <v>5149</v>
      </c>
      <c r="D2775" s="6"/>
      <c r="E2775" s="6" t="s">
        <v>504</v>
      </c>
      <c r="F2775" s="229">
        <v>1</v>
      </c>
      <c r="I2775" s="16">
        <v>0</v>
      </c>
      <c r="J2775" s="13">
        <v>0</v>
      </c>
      <c r="K2775" s="16">
        <v>95</v>
      </c>
      <c r="L2775" s="13">
        <v>95</v>
      </c>
      <c r="M2775" s="16">
        <v>95</v>
      </c>
      <c r="N2775" s="171">
        <v>95</v>
      </c>
      <c r="O2775" s="16">
        <v>200</v>
      </c>
      <c r="P2775" s="13">
        <v>200</v>
      </c>
      <c r="Q2775" s="16">
        <v>412</v>
      </c>
      <c r="R2775" s="13">
        <v>412</v>
      </c>
      <c r="S2775" s="16">
        <v>4460.32</v>
      </c>
      <c r="T2775" s="13">
        <v>4460.32</v>
      </c>
      <c r="U2775" s="16">
        <v>0</v>
      </c>
      <c r="V2775" s="13">
        <v>0</v>
      </c>
    </row>
    <row r="2776" spans="1:22" ht="15" customHeight="1" x14ac:dyDescent="0.25">
      <c r="A2776" s="1"/>
      <c r="B2776" s="4" t="s">
        <v>32</v>
      </c>
      <c r="C2776" s="8" t="s">
        <v>33</v>
      </c>
      <c r="I2776" s="245"/>
      <c r="J2776" s="245"/>
      <c r="K2776" s="245"/>
      <c r="L2776" s="245"/>
      <c r="M2776" s="245"/>
      <c r="N2776" s="245"/>
      <c r="O2776" s="245"/>
      <c r="P2776" s="245"/>
      <c r="Q2776" s="245"/>
      <c r="R2776" s="245"/>
      <c r="S2776" s="245"/>
      <c r="T2776" s="245"/>
      <c r="U2776" s="245"/>
      <c r="V2776" s="245"/>
    </row>
    <row r="2777" spans="1:22" ht="15" customHeight="1" x14ac:dyDescent="0.25">
      <c r="A2777" s="5" t="s">
        <v>5156</v>
      </c>
      <c r="B2777" s="6" t="s">
        <v>35</v>
      </c>
      <c r="C2777" s="5" t="s">
        <v>5157</v>
      </c>
      <c r="I2777" s="245"/>
      <c r="J2777" s="245"/>
      <c r="K2777" s="245"/>
      <c r="L2777" s="245"/>
      <c r="M2777" s="245"/>
      <c r="N2777" s="245"/>
      <c r="O2777" s="245"/>
      <c r="P2777" s="245"/>
      <c r="Q2777" s="245"/>
      <c r="R2777" s="245"/>
      <c r="S2777" s="245"/>
      <c r="T2777" s="245"/>
      <c r="U2777" s="245"/>
      <c r="V2777" s="245"/>
    </row>
    <row r="2778" spans="1:22" ht="45" customHeight="1" x14ac:dyDescent="0.25">
      <c r="A2778" s="1"/>
      <c r="B2778" s="4" t="s">
        <v>68</v>
      </c>
      <c r="C2778" s="8" t="s">
        <v>69</v>
      </c>
      <c r="D2778" s="4" t="s">
        <v>70</v>
      </c>
      <c r="E2778" s="4" t="s">
        <v>71</v>
      </c>
      <c r="F2778" s="228" t="s">
        <v>72</v>
      </c>
      <c r="I2778" s="14" t="s">
        <v>73</v>
      </c>
      <c r="J2778" s="15" t="s">
        <v>28</v>
      </c>
      <c r="K2778" s="14" t="s">
        <v>73</v>
      </c>
      <c r="L2778" s="15" t="s">
        <v>28</v>
      </c>
      <c r="M2778" s="14" t="s">
        <v>73</v>
      </c>
      <c r="N2778" s="172" t="s">
        <v>28</v>
      </c>
      <c r="O2778" s="14" t="s">
        <v>73</v>
      </c>
      <c r="P2778" s="15" t="s">
        <v>28</v>
      </c>
      <c r="Q2778" s="14" t="s">
        <v>73</v>
      </c>
      <c r="R2778" s="15" t="s">
        <v>28</v>
      </c>
      <c r="S2778" s="14" t="s">
        <v>73</v>
      </c>
      <c r="T2778" s="15" t="s">
        <v>28</v>
      </c>
      <c r="U2778" s="14" t="s">
        <v>73</v>
      </c>
      <c r="V2778" s="15" t="s">
        <v>28</v>
      </c>
    </row>
    <row r="2779" spans="1:22" ht="15" customHeight="1" x14ac:dyDescent="0.25">
      <c r="A2779" s="5" t="s">
        <v>5158</v>
      </c>
      <c r="B2779" s="6" t="s">
        <v>5153</v>
      </c>
      <c r="C2779" s="5" t="s">
        <v>5159</v>
      </c>
      <c r="D2779" s="6"/>
      <c r="E2779" s="6" t="s">
        <v>504</v>
      </c>
      <c r="F2779" s="229">
        <v>1</v>
      </c>
      <c r="I2779" s="16">
        <v>0</v>
      </c>
      <c r="J2779" s="13">
        <v>0</v>
      </c>
      <c r="K2779" s="16">
        <v>80</v>
      </c>
      <c r="L2779" s="13">
        <v>80</v>
      </c>
      <c r="M2779" s="16">
        <v>80</v>
      </c>
      <c r="N2779" s="171">
        <v>80</v>
      </c>
      <c r="O2779" s="16">
        <v>131</v>
      </c>
      <c r="P2779" s="13">
        <v>131</v>
      </c>
      <c r="Q2779" s="16">
        <v>235</v>
      </c>
      <c r="R2779" s="13">
        <v>235</v>
      </c>
      <c r="S2779" s="16">
        <v>1784.13</v>
      </c>
      <c r="T2779" s="13">
        <v>1784.13</v>
      </c>
      <c r="U2779" s="16">
        <v>0</v>
      </c>
      <c r="V2779" s="13">
        <v>0</v>
      </c>
    </row>
    <row r="2780" spans="1:22" ht="15" customHeight="1" x14ac:dyDescent="0.25">
      <c r="A2780" s="5" t="s">
        <v>5160</v>
      </c>
      <c r="B2780" s="6" t="s">
        <v>5155</v>
      </c>
      <c r="C2780" s="5" t="s">
        <v>5161</v>
      </c>
      <c r="D2780" s="6"/>
      <c r="E2780" s="6" t="s">
        <v>504</v>
      </c>
      <c r="F2780" s="229">
        <v>1</v>
      </c>
      <c r="I2780" s="16">
        <v>0</v>
      </c>
      <c r="J2780" s="13">
        <v>0</v>
      </c>
      <c r="K2780" s="16">
        <v>160</v>
      </c>
      <c r="L2780" s="13">
        <v>160</v>
      </c>
      <c r="M2780" s="16">
        <v>160</v>
      </c>
      <c r="N2780" s="171">
        <v>160</v>
      </c>
      <c r="O2780" s="16">
        <v>189</v>
      </c>
      <c r="P2780" s="13">
        <v>189</v>
      </c>
      <c r="Q2780" s="16">
        <v>294</v>
      </c>
      <c r="R2780" s="13">
        <v>294</v>
      </c>
      <c r="S2780" s="16">
        <v>4460.32</v>
      </c>
      <c r="T2780" s="13">
        <v>4460.32</v>
      </c>
      <c r="U2780" s="16">
        <v>0</v>
      </c>
      <c r="V2780" s="13">
        <v>0</v>
      </c>
    </row>
    <row r="2781" spans="1:22" ht="15" customHeight="1" x14ac:dyDescent="0.25">
      <c r="A2781" s="1"/>
      <c r="B2781" s="4" t="s">
        <v>32</v>
      </c>
      <c r="C2781" s="8" t="s">
        <v>33</v>
      </c>
      <c r="I2781" s="245"/>
      <c r="J2781" s="245"/>
      <c r="K2781" s="245"/>
      <c r="L2781" s="245"/>
      <c r="M2781" s="245"/>
      <c r="N2781" s="245"/>
      <c r="O2781" s="245"/>
      <c r="P2781" s="245"/>
      <c r="Q2781" s="245"/>
      <c r="R2781" s="245"/>
      <c r="S2781" s="245"/>
      <c r="T2781" s="245"/>
      <c r="U2781" s="245"/>
      <c r="V2781" s="245"/>
    </row>
    <row r="2782" spans="1:22" ht="15" customHeight="1" x14ac:dyDescent="0.25">
      <c r="A2782" s="5" t="s">
        <v>5162</v>
      </c>
      <c r="B2782" s="6" t="s">
        <v>35</v>
      </c>
      <c r="C2782" s="5" t="s">
        <v>5163</v>
      </c>
      <c r="I2782" s="245"/>
      <c r="J2782" s="245"/>
      <c r="K2782" s="245"/>
      <c r="L2782" s="245"/>
      <c r="M2782" s="245"/>
      <c r="N2782" s="245"/>
      <c r="O2782" s="245"/>
      <c r="P2782" s="245"/>
      <c r="Q2782" s="245"/>
      <c r="R2782" s="245"/>
      <c r="S2782" s="245"/>
      <c r="T2782" s="245"/>
      <c r="U2782" s="245"/>
      <c r="V2782" s="245"/>
    </row>
    <row r="2783" spans="1:22" ht="45" customHeight="1" x14ac:dyDescent="0.25">
      <c r="A2783" s="1"/>
      <c r="B2783" s="4" t="s">
        <v>68</v>
      </c>
      <c r="C2783" s="8" t="s">
        <v>69</v>
      </c>
      <c r="D2783" s="4" t="s">
        <v>70</v>
      </c>
      <c r="E2783" s="4" t="s">
        <v>71</v>
      </c>
      <c r="F2783" s="228" t="s">
        <v>72</v>
      </c>
      <c r="I2783" s="14" t="s">
        <v>73</v>
      </c>
      <c r="J2783" s="15" t="s">
        <v>28</v>
      </c>
      <c r="K2783" s="14" t="s">
        <v>73</v>
      </c>
      <c r="L2783" s="15" t="s">
        <v>28</v>
      </c>
      <c r="M2783" s="14" t="s">
        <v>73</v>
      </c>
      <c r="N2783" s="172" t="s">
        <v>28</v>
      </c>
      <c r="O2783" s="14" t="s">
        <v>73</v>
      </c>
      <c r="P2783" s="15" t="s">
        <v>28</v>
      </c>
      <c r="Q2783" s="14" t="s">
        <v>73</v>
      </c>
      <c r="R2783" s="15" t="s">
        <v>28</v>
      </c>
      <c r="S2783" s="14" t="s">
        <v>73</v>
      </c>
      <c r="T2783" s="15" t="s">
        <v>28</v>
      </c>
      <c r="U2783" s="14" t="s">
        <v>73</v>
      </c>
      <c r="V2783" s="15" t="s">
        <v>28</v>
      </c>
    </row>
    <row r="2784" spans="1:22" ht="15" customHeight="1" x14ac:dyDescent="0.25">
      <c r="A2784" s="5" t="s">
        <v>5164</v>
      </c>
      <c r="B2784" s="6" t="s">
        <v>5165</v>
      </c>
      <c r="C2784" s="5" t="s">
        <v>5166</v>
      </c>
      <c r="D2784" s="6"/>
      <c r="E2784" s="6" t="s">
        <v>504</v>
      </c>
      <c r="F2784" s="229">
        <v>25</v>
      </c>
      <c r="I2784" s="16">
        <v>0</v>
      </c>
      <c r="J2784" s="13">
        <v>0</v>
      </c>
      <c r="K2784" s="16">
        <v>1800</v>
      </c>
      <c r="L2784" s="13">
        <v>45000</v>
      </c>
      <c r="M2784" s="16">
        <v>1800</v>
      </c>
      <c r="N2784" s="171">
        <v>45000</v>
      </c>
      <c r="O2784" s="16">
        <v>278</v>
      </c>
      <c r="P2784" s="13">
        <v>6950</v>
      </c>
      <c r="Q2784" s="16">
        <v>2235</v>
      </c>
      <c r="R2784" s="13">
        <v>55875</v>
      </c>
      <c r="S2784" s="16">
        <v>613.29</v>
      </c>
      <c r="T2784" s="13">
        <v>15332.25</v>
      </c>
      <c r="U2784" s="16">
        <v>0</v>
      </c>
      <c r="V2784" s="13">
        <v>0</v>
      </c>
    </row>
    <row r="2785" spans="1:22" ht="15" customHeight="1" x14ac:dyDescent="0.25">
      <c r="A2785" s="1"/>
      <c r="B2785" s="4" t="s">
        <v>32</v>
      </c>
      <c r="C2785" s="8" t="s">
        <v>33</v>
      </c>
      <c r="I2785" s="245"/>
      <c r="J2785" s="245"/>
      <c r="K2785" s="245"/>
      <c r="L2785" s="245"/>
      <c r="M2785" s="245"/>
      <c r="N2785" s="245"/>
      <c r="O2785" s="245"/>
      <c r="P2785" s="245"/>
      <c r="Q2785" s="245"/>
      <c r="R2785" s="245"/>
      <c r="S2785" s="245"/>
      <c r="T2785" s="245"/>
      <c r="U2785" s="245"/>
      <c r="V2785" s="245"/>
    </row>
    <row r="2786" spans="1:22" ht="15" customHeight="1" x14ac:dyDescent="0.25">
      <c r="A2786" s="5" t="s">
        <v>5167</v>
      </c>
      <c r="B2786" s="6" t="s">
        <v>35</v>
      </c>
      <c r="C2786" s="5" t="s">
        <v>5168</v>
      </c>
      <c r="I2786" s="245"/>
      <c r="J2786" s="245"/>
      <c r="K2786" s="245"/>
      <c r="L2786" s="245"/>
      <c r="M2786" s="245"/>
      <c r="N2786" s="245"/>
      <c r="O2786" s="245"/>
      <c r="P2786" s="245"/>
      <c r="Q2786" s="245"/>
      <c r="R2786" s="245"/>
      <c r="S2786" s="245"/>
      <c r="T2786" s="245"/>
      <c r="U2786" s="245"/>
      <c r="V2786" s="245"/>
    </row>
    <row r="2787" spans="1:22" ht="45" customHeight="1" x14ac:dyDescent="0.25">
      <c r="A2787" s="1"/>
      <c r="B2787" s="4" t="s">
        <v>68</v>
      </c>
      <c r="C2787" s="8" t="s">
        <v>69</v>
      </c>
      <c r="D2787" s="4" t="s">
        <v>70</v>
      </c>
      <c r="E2787" s="4" t="s">
        <v>71</v>
      </c>
      <c r="F2787" s="228" t="s">
        <v>72</v>
      </c>
      <c r="I2787" s="14" t="s">
        <v>73</v>
      </c>
      <c r="J2787" s="15" t="s">
        <v>28</v>
      </c>
      <c r="K2787" s="14" t="s">
        <v>73</v>
      </c>
      <c r="L2787" s="15" t="s">
        <v>28</v>
      </c>
      <c r="M2787" s="14" t="s">
        <v>73</v>
      </c>
      <c r="N2787" s="172" t="s">
        <v>28</v>
      </c>
      <c r="O2787" s="14" t="s">
        <v>73</v>
      </c>
      <c r="P2787" s="15" t="s">
        <v>28</v>
      </c>
      <c r="Q2787" s="14" t="s">
        <v>73</v>
      </c>
      <c r="R2787" s="15" t="s">
        <v>28</v>
      </c>
      <c r="S2787" s="14" t="s">
        <v>73</v>
      </c>
      <c r="T2787" s="15" t="s">
        <v>28</v>
      </c>
      <c r="U2787" s="14" t="s">
        <v>73</v>
      </c>
      <c r="V2787" s="15" t="s">
        <v>28</v>
      </c>
    </row>
    <row r="2788" spans="1:22" ht="15" customHeight="1" x14ac:dyDescent="0.25">
      <c r="A2788" s="5" t="s">
        <v>5169</v>
      </c>
      <c r="B2788" s="6" t="s">
        <v>5170</v>
      </c>
      <c r="C2788" s="5" t="s">
        <v>5171</v>
      </c>
      <c r="D2788" s="6"/>
      <c r="E2788" s="6" t="s">
        <v>504</v>
      </c>
      <c r="F2788" s="229">
        <v>20</v>
      </c>
      <c r="I2788" s="16">
        <v>0</v>
      </c>
      <c r="J2788" s="13">
        <v>0</v>
      </c>
      <c r="K2788" s="16">
        <v>1800</v>
      </c>
      <c r="L2788" s="13">
        <v>36000</v>
      </c>
      <c r="M2788" s="16">
        <v>1800</v>
      </c>
      <c r="N2788" s="171">
        <v>36000</v>
      </c>
      <c r="O2788" s="16">
        <v>278</v>
      </c>
      <c r="P2788" s="13">
        <v>5560</v>
      </c>
      <c r="Q2788" s="16">
        <v>1529</v>
      </c>
      <c r="R2788" s="13">
        <v>30580</v>
      </c>
      <c r="S2788" s="16">
        <v>526.57000000000005</v>
      </c>
      <c r="T2788" s="13">
        <v>10531.4</v>
      </c>
      <c r="U2788" s="16">
        <v>0</v>
      </c>
      <c r="V2788" s="13">
        <v>0</v>
      </c>
    </row>
    <row r="2789" spans="1:22" ht="15" customHeight="1" x14ac:dyDescent="0.25">
      <c r="A2789" s="1"/>
      <c r="B2789" s="4" t="s">
        <v>32</v>
      </c>
      <c r="C2789" s="8" t="s">
        <v>33</v>
      </c>
      <c r="I2789" s="245"/>
      <c r="J2789" s="245"/>
      <c r="K2789" s="245"/>
      <c r="L2789" s="245"/>
      <c r="M2789" s="245"/>
      <c r="N2789" s="245"/>
      <c r="O2789" s="245"/>
      <c r="P2789" s="245"/>
      <c r="Q2789" s="245"/>
      <c r="R2789" s="245"/>
      <c r="S2789" s="245"/>
      <c r="T2789" s="245"/>
      <c r="U2789" s="245"/>
      <c r="V2789" s="245"/>
    </row>
    <row r="2790" spans="1:22" ht="15" customHeight="1" x14ac:dyDescent="0.25">
      <c r="A2790" s="5" t="s">
        <v>5172</v>
      </c>
      <c r="B2790" s="6" t="s">
        <v>35</v>
      </c>
      <c r="C2790" s="5" t="s">
        <v>5173</v>
      </c>
      <c r="I2790" s="245"/>
      <c r="J2790" s="245"/>
      <c r="K2790" s="245"/>
      <c r="L2790" s="245"/>
      <c r="M2790" s="245"/>
      <c r="N2790" s="245"/>
      <c r="O2790" s="245"/>
      <c r="P2790" s="245"/>
      <c r="Q2790" s="245"/>
      <c r="R2790" s="245"/>
      <c r="S2790" s="245"/>
      <c r="T2790" s="245"/>
      <c r="U2790" s="245"/>
      <c r="V2790" s="245"/>
    </row>
    <row r="2791" spans="1:22" ht="15" customHeight="1" x14ac:dyDescent="0.25">
      <c r="A2791" s="5" t="s">
        <v>5174</v>
      </c>
      <c r="B2791" s="6" t="s">
        <v>35</v>
      </c>
      <c r="C2791" s="5" t="s">
        <v>5175</v>
      </c>
      <c r="I2791" s="245"/>
      <c r="J2791" s="245"/>
      <c r="K2791" s="245"/>
      <c r="L2791" s="245"/>
      <c r="M2791" s="245"/>
      <c r="N2791" s="245"/>
      <c r="O2791" s="245"/>
      <c r="P2791" s="245"/>
      <c r="Q2791" s="245"/>
      <c r="R2791" s="245"/>
      <c r="S2791" s="245"/>
      <c r="T2791" s="245"/>
      <c r="U2791" s="245"/>
      <c r="V2791" s="245"/>
    </row>
    <row r="2792" spans="1:22" ht="15" customHeight="1" x14ac:dyDescent="0.25">
      <c r="A2792" s="5" t="s">
        <v>5176</v>
      </c>
      <c r="B2792" s="6" t="s">
        <v>35</v>
      </c>
      <c r="C2792" s="5" t="s">
        <v>5177</v>
      </c>
      <c r="I2792" s="245"/>
      <c r="J2792" s="245"/>
      <c r="K2792" s="245"/>
      <c r="L2792" s="245"/>
      <c r="M2792" s="245"/>
      <c r="N2792" s="245"/>
      <c r="O2792" s="245"/>
      <c r="P2792" s="245"/>
      <c r="Q2792" s="245"/>
      <c r="R2792" s="245"/>
      <c r="S2792" s="245"/>
      <c r="T2792" s="245"/>
      <c r="U2792" s="245"/>
      <c r="V2792" s="245"/>
    </row>
    <row r="2793" spans="1:22" ht="45" customHeight="1" x14ac:dyDescent="0.25">
      <c r="A2793" s="1"/>
      <c r="B2793" s="4" t="s">
        <v>68</v>
      </c>
      <c r="C2793" s="8" t="s">
        <v>69</v>
      </c>
      <c r="D2793" s="4" t="s">
        <v>70</v>
      </c>
      <c r="E2793" s="4" t="s">
        <v>71</v>
      </c>
      <c r="F2793" s="228" t="s">
        <v>72</v>
      </c>
      <c r="I2793" s="14" t="s">
        <v>73</v>
      </c>
      <c r="J2793" s="15" t="s">
        <v>28</v>
      </c>
      <c r="K2793" s="14" t="s">
        <v>73</v>
      </c>
      <c r="L2793" s="15" t="s">
        <v>28</v>
      </c>
      <c r="M2793" s="14" t="s">
        <v>73</v>
      </c>
      <c r="N2793" s="172" t="s">
        <v>28</v>
      </c>
      <c r="O2793" s="14" t="s">
        <v>73</v>
      </c>
      <c r="P2793" s="15" t="s">
        <v>28</v>
      </c>
      <c r="Q2793" s="14" t="s">
        <v>73</v>
      </c>
      <c r="R2793" s="15" t="s">
        <v>28</v>
      </c>
      <c r="S2793" s="14" t="s">
        <v>73</v>
      </c>
      <c r="T2793" s="15" t="s">
        <v>28</v>
      </c>
      <c r="U2793" s="14" t="s">
        <v>73</v>
      </c>
      <c r="V2793" s="15" t="s">
        <v>28</v>
      </c>
    </row>
    <row r="2794" spans="1:22" ht="15" customHeight="1" x14ac:dyDescent="0.25">
      <c r="A2794" s="5" t="s">
        <v>5178</v>
      </c>
      <c r="B2794" s="6" t="s">
        <v>5179</v>
      </c>
      <c r="C2794" s="5" t="s">
        <v>5180</v>
      </c>
      <c r="D2794" s="6"/>
      <c r="E2794" s="6" t="s">
        <v>504</v>
      </c>
      <c r="F2794" s="229">
        <v>1</v>
      </c>
      <c r="I2794" s="16">
        <v>0</v>
      </c>
      <c r="J2794" s="13">
        <v>0</v>
      </c>
      <c r="K2794" s="16">
        <v>122000</v>
      </c>
      <c r="L2794" s="13">
        <v>122000</v>
      </c>
      <c r="M2794" s="16">
        <v>122000</v>
      </c>
      <c r="N2794" s="171">
        <v>122000</v>
      </c>
      <c r="O2794" s="16">
        <v>73500</v>
      </c>
      <c r="P2794" s="13">
        <v>73500</v>
      </c>
      <c r="Q2794" s="16">
        <v>61800</v>
      </c>
      <c r="R2794" s="13">
        <v>61800</v>
      </c>
      <c r="S2794" s="16">
        <v>27852.21</v>
      </c>
      <c r="T2794" s="13">
        <v>27852.21</v>
      </c>
      <c r="U2794" s="16">
        <v>0</v>
      </c>
      <c r="V2794" s="13">
        <v>0</v>
      </c>
    </row>
    <row r="2795" spans="1:22" ht="15" customHeight="1" x14ac:dyDescent="0.25">
      <c r="A2795" s="5" t="s">
        <v>5181</v>
      </c>
      <c r="B2795" s="6" t="s">
        <v>5182</v>
      </c>
      <c r="C2795" s="5" t="s">
        <v>5183</v>
      </c>
      <c r="D2795" s="6"/>
      <c r="E2795" s="6" t="s">
        <v>504</v>
      </c>
      <c r="F2795" s="229">
        <v>1</v>
      </c>
      <c r="I2795" s="16">
        <v>0</v>
      </c>
      <c r="J2795" s="13">
        <v>0</v>
      </c>
      <c r="K2795" s="16">
        <v>145000</v>
      </c>
      <c r="L2795" s="13">
        <v>145000</v>
      </c>
      <c r="M2795" s="16">
        <v>145000</v>
      </c>
      <c r="N2795" s="171">
        <v>145000</v>
      </c>
      <c r="O2795" s="16">
        <v>115500</v>
      </c>
      <c r="P2795" s="13">
        <v>115500</v>
      </c>
      <c r="Q2795" s="16">
        <v>94776</v>
      </c>
      <c r="R2795" s="13">
        <v>94776</v>
      </c>
      <c r="S2795" s="16">
        <v>69150.42</v>
      </c>
      <c r="T2795" s="13">
        <v>69150.42</v>
      </c>
      <c r="U2795" s="16">
        <v>0</v>
      </c>
      <c r="V2795" s="13">
        <v>0</v>
      </c>
    </row>
    <row r="2796" spans="1:22" ht="15" customHeight="1" x14ac:dyDescent="0.25">
      <c r="A2796" s="1"/>
      <c r="B2796" s="4" t="s">
        <v>32</v>
      </c>
      <c r="C2796" s="8" t="s">
        <v>33</v>
      </c>
      <c r="I2796" s="245"/>
      <c r="J2796" s="245"/>
      <c r="K2796" s="245"/>
      <c r="L2796" s="245"/>
      <c r="M2796" s="245"/>
      <c r="N2796" s="245"/>
      <c r="O2796" s="245"/>
      <c r="P2796" s="245"/>
      <c r="Q2796" s="245"/>
      <c r="R2796" s="245"/>
      <c r="S2796" s="245"/>
      <c r="T2796" s="245"/>
      <c r="U2796" s="245"/>
      <c r="V2796" s="245"/>
    </row>
    <row r="2797" spans="1:22" ht="15" customHeight="1" x14ac:dyDescent="0.25">
      <c r="A2797" s="5" t="s">
        <v>5184</v>
      </c>
      <c r="B2797" s="6" t="s">
        <v>35</v>
      </c>
      <c r="C2797" s="5" t="s">
        <v>5185</v>
      </c>
      <c r="I2797" s="245"/>
      <c r="J2797" s="245"/>
      <c r="K2797" s="245"/>
      <c r="L2797" s="245"/>
      <c r="M2797" s="245"/>
      <c r="N2797" s="245"/>
      <c r="O2797" s="245"/>
      <c r="P2797" s="245"/>
      <c r="Q2797" s="245"/>
      <c r="R2797" s="245"/>
      <c r="S2797" s="245"/>
      <c r="T2797" s="245"/>
      <c r="U2797" s="245"/>
      <c r="V2797" s="245"/>
    </row>
    <row r="2798" spans="1:22" ht="15" customHeight="1" x14ac:dyDescent="0.25">
      <c r="A2798" s="5" t="s">
        <v>5186</v>
      </c>
      <c r="B2798" s="6" t="s">
        <v>35</v>
      </c>
      <c r="C2798" s="5" t="s">
        <v>5187</v>
      </c>
      <c r="I2798" s="245"/>
      <c r="J2798" s="245"/>
      <c r="K2798" s="245"/>
      <c r="L2798" s="245"/>
      <c r="M2798" s="245"/>
      <c r="N2798" s="245"/>
      <c r="O2798" s="245"/>
      <c r="P2798" s="245"/>
      <c r="Q2798" s="245"/>
      <c r="R2798" s="245"/>
      <c r="S2798" s="245"/>
      <c r="T2798" s="245"/>
      <c r="U2798" s="245"/>
      <c r="V2798" s="245"/>
    </row>
    <row r="2799" spans="1:22" ht="45" customHeight="1" x14ac:dyDescent="0.25">
      <c r="A2799" s="1"/>
      <c r="B2799" s="4" t="s">
        <v>68</v>
      </c>
      <c r="C2799" s="8" t="s">
        <v>69</v>
      </c>
      <c r="D2799" s="4" t="s">
        <v>70</v>
      </c>
      <c r="E2799" s="4" t="s">
        <v>71</v>
      </c>
      <c r="F2799" s="228" t="s">
        <v>72</v>
      </c>
      <c r="I2799" s="14" t="s">
        <v>73</v>
      </c>
      <c r="J2799" s="15" t="s">
        <v>28</v>
      </c>
      <c r="K2799" s="14" t="s">
        <v>73</v>
      </c>
      <c r="L2799" s="15" t="s">
        <v>28</v>
      </c>
      <c r="M2799" s="14" t="s">
        <v>73</v>
      </c>
      <c r="N2799" s="172" t="s">
        <v>28</v>
      </c>
      <c r="O2799" s="14" t="s">
        <v>73</v>
      </c>
      <c r="P2799" s="15" t="s">
        <v>28</v>
      </c>
      <c r="Q2799" s="14" t="s">
        <v>73</v>
      </c>
      <c r="R2799" s="15" t="s">
        <v>28</v>
      </c>
      <c r="S2799" s="14" t="s">
        <v>73</v>
      </c>
      <c r="T2799" s="15" t="s">
        <v>28</v>
      </c>
      <c r="U2799" s="14" t="s">
        <v>73</v>
      </c>
      <c r="V2799" s="15" t="s">
        <v>28</v>
      </c>
    </row>
    <row r="2800" spans="1:22" ht="15" customHeight="1" x14ac:dyDescent="0.25">
      <c r="A2800" s="5" t="s">
        <v>5188</v>
      </c>
      <c r="B2800" s="6" t="s">
        <v>5189</v>
      </c>
      <c r="C2800" s="5" t="s">
        <v>5190</v>
      </c>
      <c r="D2800" s="6"/>
      <c r="E2800" s="6" t="s">
        <v>504</v>
      </c>
      <c r="F2800" s="229">
        <v>1</v>
      </c>
      <c r="I2800" s="16">
        <v>0</v>
      </c>
      <c r="J2800" s="13">
        <v>0</v>
      </c>
      <c r="K2800" s="16">
        <v>3500</v>
      </c>
      <c r="L2800" s="13">
        <v>3500</v>
      </c>
      <c r="M2800" s="16">
        <v>3500</v>
      </c>
      <c r="N2800" s="171">
        <v>3500</v>
      </c>
      <c r="O2800" s="16">
        <v>26250</v>
      </c>
      <c r="P2800" s="13">
        <v>26250</v>
      </c>
      <c r="Q2800" s="16">
        <v>3529</v>
      </c>
      <c r="R2800" s="13">
        <v>3529</v>
      </c>
      <c r="S2800" s="16">
        <v>1548.72</v>
      </c>
      <c r="T2800" s="13">
        <v>1548.72</v>
      </c>
      <c r="U2800" s="16">
        <v>0</v>
      </c>
      <c r="V2800" s="13">
        <v>0</v>
      </c>
    </row>
    <row r="2801" spans="1:22" ht="15" customHeight="1" x14ac:dyDescent="0.25">
      <c r="A2801" s="1"/>
      <c r="B2801" s="4" t="s">
        <v>32</v>
      </c>
      <c r="C2801" s="8" t="s">
        <v>33</v>
      </c>
      <c r="I2801" s="245"/>
      <c r="J2801" s="245"/>
      <c r="K2801" s="245"/>
      <c r="L2801" s="245"/>
      <c r="M2801" s="245"/>
      <c r="N2801" s="245"/>
      <c r="O2801" s="245"/>
      <c r="P2801" s="245"/>
      <c r="Q2801" s="245"/>
      <c r="R2801" s="245"/>
      <c r="S2801" s="245"/>
      <c r="T2801" s="245"/>
      <c r="U2801" s="245"/>
      <c r="V2801" s="245"/>
    </row>
    <row r="2802" spans="1:22" ht="15" customHeight="1" x14ac:dyDescent="0.25">
      <c r="A2802" s="5" t="s">
        <v>5191</v>
      </c>
      <c r="B2802" s="6" t="s">
        <v>35</v>
      </c>
      <c r="C2802" s="5" t="s">
        <v>5192</v>
      </c>
      <c r="I2802" s="245"/>
      <c r="J2802" s="245"/>
      <c r="K2802" s="245"/>
      <c r="L2802" s="245"/>
      <c r="M2802" s="245"/>
      <c r="N2802" s="245"/>
      <c r="O2802" s="245"/>
      <c r="P2802" s="245"/>
      <c r="Q2802" s="245"/>
      <c r="R2802" s="245"/>
      <c r="S2802" s="245"/>
      <c r="T2802" s="245"/>
      <c r="U2802" s="245"/>
      <c r="V2802" s="245"/>
    </row>
    <row r="2803" spans="1:22" ht="15" customHeight="1" x14ac:dyDescent="0.25">
      <c r="A2803" s="5" t="s">
        <v>5193</v>
      </c>
      <c r="B2803" s="6" t="s">
        <v>35</v>
      </c>
      <c r="C2803" s="5" t="s">
        <v>5194</v>
      </c>
      <c r="I2803" s="245"/>
      <c r="J2803" s="245"/>
      <c r="K2803" s="245"/>
      <c r="L2803" s="245"/>
      <c r="M2803" s="245"/>
      <c r="N2803" s="245"/>
      <c r="O2803" s="245"/>
      <c r="P2803" s="245"/>
      <c r="Q2803" s="245"/>
      <c r="R2803" s="245"/>
      <c r="S2803" s="245"/>
      <c r="T2803" s="245"/>
      <c r="U2803" s="245"/>
      <c r="V2803" s="245"/>
    </row>
    <row r="2804" spans="1:22" ht="45" customHeight="1" x14ac:dyDescent="0.25">
      <c r="A2804" s="1"/>
      <c r="B2804" s="4" t="s">
        <v>68</v>
      </c>
      <c r="C2804" s="8" t="s">
        <v>69</v>
      </c>
      <c r="D2804" s="4" t="s">
        <v>70</v>
      </c>
      <c r="E2804" s="4" t="s">
        <v>71</v>
      </c>
      <c r="F2804" s="228" t="s">
        <v>72</v>
      </c>
      <c r="I2804" s="14" t="s">
        <v>73</v>
      </c>
      <c r="J2804" s="15" t="s">
        <v>28</v>
      </c>
      <c r="K2804" s="14" t="s">
        <v>73</v>
      </c>
      <c r="L2804" s="15" t="s">
        <v>28</v>
      </c>
      <c r="M2804" s="14" t="s">
        <v>73</v>
      </c>
      <c r="N2804" s="172" t="s">
        <v>28</v>
      </c>
      <c r="O2804" s="14" t="s">
        <v>73</v>
      </c>
      <c r="P2804" s="15" t="s">
        <v>28</v>
      </c>
      <c r="Q2804" s="14" t="s">
        <v>73</v>
      </c>
      <c r="R2804" s="15" t="s">
        <v>28</v>
      </c>
      <c r="S2804" s="14" t="s">
        <v>73</v>
      </c>
      <c r="T2804" s="15" t="s">
        <v>28</v>
      </c>
      <c r="U2804" s="14" t="s">
        <v>73</v>
      </c>
      <c r="V2804" s="15" t="s">
        <v>28</v>
      </c>
    </row>
    <row r="2805" spans="1:22" ht="15" customHeight="1" x14ac:dyDescent="0.25">
      <c r="A2805" s="5" t="s">
        <v>5195</v>
      </c>
      <c r="B2805" s="6" t="s">
        <v>5196</v>
      </c>
      <c r="C2805" s="5" t="s">
        <v>5197</v>
      </c>
      <c r="D2805" s="6"/>
      <c r="E2805" s="6" t="s">
        <v>504</v>
      </c>
      <c r="F2805" s="229">
        <v>1</v>
      </c>
      <c r="I2805" s="16">
        <v>0</v>
      </c>
      <c r="J2805" s="13">
        <v>0</v>
      </c>
      <c r="K2805" s="16">
        <v>2500</v>
      </c>
      <c r="L2805" s="13">
        <v>2500</v>
      </c>
      <c r="M2805" s="16">
        <v>2500</v>
      </c>
      <c r="N2805" s="171">
        <v>2500</v>
      </c>
      <c r="O2805" s="16">
        <v>4200</v>
      </c>
      <c r="P2805" s="13">
        <v>4200</v>
      </c>
      <c r="Q2805" s="16">
        <v>1529</v>
      </c>
      <c r="R2805" s="13">
        <v>1529</v>
      </c>
      <c r="S2805" s="16">
        <v>2171.31</v>
      </c>
      <c r="T2805" s="13">
        <v>2171.31</v>
      </c>
      <c r="U2805" s="16">
        <v>0</v>
      </c>
      <c r="V2805" s="13">
        <v>0</v>
      </c>
    </row>
    <row r="2806" spans="1:22" ht="15" customHeight="1" x14ac:dyDescent="0.25">
      <c r="A2806" s="5" t="s">
        <v>5198</v>
      </c>
      <c r="B2806" s="6" t="s">
        <v>5199</v>
      </c>
      <c r="C2806" s="5" t="s">
        <v>5200</v>
      </c>
      <c r="D2806" s="6"/>
      <c r="E2806" s="6" t="s">
        <v>504</v>
      </c>
      <c r="F2806" s="229">
        <v>1</v>
      </c>
      <c r="I2806" s="16">
        <v>0</v>
      </c>
      <c r="J2806" s="13">
        <v>0</v>
      </c>
      <c r="K2806" s="16">
        <v>2100</v>
      </c>
      <c r="L2806" s="13">
        <v>2100</v>
      </c>
      <c r="M2806" s="16">
        <v>2100</v>
      </c>
      <c r="N2806" s="171">
        <v>2100</v>
      </c>
      <c r="O2806" s="16">
        <v>3570</v>
      </c>
      <c r="P2806" s="13">
        <v>3570</v>
      </c>
      <c r="Q2806" s="16">
        <v>1176</v>
      </c>
      <c r="R2806" s="13">
        <v>1176</v>
      </c>
      <c r="S2806" s="16">
        <v>2492.41</v>
      </c>
      <c r="T2806" s="13">
        <v>2492.41</v>
      </c>
      <c r="U2806" s="16">
        <v>0</v>
      </c>
      <c r="V2806" s="13">
        <v>0</v>
      </c>
    </row>
    <row r="2807" spans="1:22" ht="15" customHeight="1" x14ac:dyDescent="0.25">
      <c r="A2807" s="5" t="s">
        <v>5201</v>
      </c>
      <c r="B2807" s="6" t="s">
        <v>5202</v>
      </c>
      <c r="C2807" s="5" t="s">
        <v>5203</v>
      </c>
      <c r="D2807" s="6"/>
      <c r="E2807" s="6" t="s">
        <v>504</v>
      </c>
      <c r="F2807" s="229">
        <v>1</v>
      </c>
      <c r="I2807" s="16">
        <v>0</v>
      </c>
      <c r="J2807" s="13">
        <v>0</v>
      </c>
      <c r="K2807" s="16">
        <v>1000</v>
      </c>
      <c r="L2807" s="13">
        <v>1000</v>
      </c>
      <c r="M2807" s="16">
        <v>1000</v>
      </c>
      <c r="N2807" s="171">
        <v>1000</v>
      </c>
      <c r="O2807" s="16">
        <v>420</v>
      </c>
      <c r="P2807" s="13">
        <v>420</v>
      </c>
      <c r="Q2807" s="16">
        <v>294</v>
      </c>
      <c r="R2807" s="13">
        <v>294</v>
      </c>
      <c r="S2807" s="16">
        <v>1220.3900000000001</v>
      </c>
      <c r="T2807" s="13">
        <v>1220.3900000000001</v>
      </c>
      <c r="U2807" s="16">
        <v>0</v>
      </c>
      <c r="V2807" s="13">
        <v>0</v>
      </c>
    </row>
    <row r="2808" spans="1:22" ht="15" customHeight="1" x14ac:dyDescent="0.25">
      <c r="A2808" s="5" t="s">
        <v>5204</v>
      </c>
      <c r="B2808" s="6" t="s">
        <v>5205</v>
      </c>
      <c r="C2808" s="5" t="s">
        <v>5206</v>
      </c>
      <c r="D2808" s="6"/>
      <c r="E2808" s="6" t="s">
        <v>504</v>
      </c>
      <c r="F2808" s="229">
        <v>1</v>
      </c>
      <c r="I2808" s="16">
        <v>0</v>
      </c>
      <c r="J2808" s="13">
        <v>0</v>
      </c>
      <c r="K2808" s="16">
        <v>1000</v>
      </c>
      <c r="L2808" s="13">
        <v>1000</v>
      </c>
      <c r="M2808" s="16">
        <v>1000</v>
      </c>
      <c r="N2808" s="171">
        <v>1000</v>
      </c>
      <c r="O2808" s="16">
        <v>420</v>
      </c>
      <c r="P2808" s="13">
        <v>420</v>
      </c>
      <c r="Q2808" s="16">
        <v>294</v>
      </c>
      <c r="R2808" s="13">
        <v>294</v>
      </c>
      <c r="S2808" s="16">
        <v>1220.3900000000001</v>
      </c>
      <c r="T2808" s="13">
        <v>1220.3900000000001</v>
      </c>
      <c r="U2808" s="16">
        <v>0</v>
      </c>
      <c r="V2808" s="13">
        <v>0</v>
      </c>
    </row>
    <row r="2809" spans="1:22" ht="15" customHeight="1" x14ac:dyDescent="0.25">
      <c r="A2809" s="1"/>
      <c r="B2809" s="4" t="s">
        <v>32</v>
      </c>
      <c r="C2809" s="8" t="s">
        <v>33</v>
      </c>
      <c r="I2809" s="245"/>
      <c r="J2809" s="245"/>
      <c r="K2809" s="245"/>
      <c r="L2809" s="245"/>
      <c r="M2809" s="245"/>
      <c r="N2809" s="245"/>
      <c r="O2809" s="245"/>
      <c r="P2809" s="245"/>
      <c r="Q2809" s="245"/>
      <c r="R2809" s="245"/>
      <c r="S2809" s="245"/>
      <c r="T2809" s="245"/>
      <c r="U2809" s="245"/>
      <c r="V2809" s="245"/>
    </row>
    <row r="2810" spans="1:22" ht="15" customHeight="1" x14ac:dyDescent="0.25">
      <c r="A2810" s="5" t="s">
        <v>5207</v>
      </c>
      <c r="B2810" s="6" t="s">
        <v>35</v>
      </c>
      <c r="C2810" s="5" t="s">
        <v>5208</v>
      </c>
      <c r="I2810" s="245"/>
      <c r="J2810" s="245"/>
      <c r="K2810" s="245"/>
      <c r="L2810" s="245"/>
      <c r="M2810" s="245"/>
      <c r="N2810" s="245"/>
      <c r="O2810" s="245"/>
      <c r="P2810" s="245"/>
      <c r="Q2810" s="245"/>
      <c r="R2810" s="245"/>
      <c r="S2810" s="245"/>
      <c r="T2810" s="245"/>
      <c r="U2810" s="245"/>
      <c r="V2810" s="245"/>
    </row>
    <row r="2811" spans="1:22" ht="15" customHeight="1" x14ac:dyDescent="0.25">
      <c r="A2811" s="5" t="s">
        <v>5209</v>
      </c>
      <c r="B2811" s="6" t="s">
        <v>35</v>
      </c>
      <c r="C2811" s="5" t="s">
        <v>5210</v>
      </c>
      <c r="I2811" s="245"/>
      <c r="J2811" s="245"/>
      <c r="K2811" s="245"/>
      <c r="L2811" s="245"/>
      <c r="M2811" s="245"/>
      <c r="N2811" s="245"/>
      <c r="O2811" s="245"/>
      <c r="P2811" s="245"/>
      <c r="Q2811" s="245"/>
      <c r="R2811" s="245"/>
      <c r="S2811" s="245"/>
      <c r="T2811" s="245"/>
      <c r="U2811" s="245"/>
      <c r="V2811" s="245"/>
    </row>
    <row r="2812" spans="1:22" ht="45" customHeight="1" x14ac:dyDescent="0.25">
      <c r="A2812" s="1"/>
      <c r="B2812" s="4" t="s">
        <v>68</v>
      </c>
      <c r="C2812" s="8" t="s">
        <v>69</v>
      </c>
      <c r="D2812" s="4" t="s">
        <v>70</v>
      </c>
      <c r="E2812" s="4" t="s">
        <v>71</v>
      </c>
      <c r="F2812" s="228" t="s">
        <v>72</v>
      </c>
      <c r="I2812" s="14" t="s">
        <v>73</v>
      </c>
      <c r="J2812" s="15" t="s">
        <v>28</v>
      </c>
      <c r="K2812" s="14" t="s">
        <v>73</v>
      </c>
      <c r="L2812" s="15" t="s">
        <v>28</v>
      </c>
      <c r="M2812" s="14" t="s">
        <v>73</v>
      </c>
      <c r="N2812" s="172" t="s">
        <v>28</v>
      </c>
      <c r="O2812" s="14" t="s">
        <v>73</v>
      </c>
      <c r="P2812" s="15" t="s">
        <v>28</v>
      </c>
      <c r="Q2812" s="14" t="s">
        <v>73</v>
      </c>
      <c r="R2812" s="15" t="s">
        <v>28</v>
      </c>
      <c r="S2812" s="14" t="s">
        <v>73</v>
      </c>
      <c r="T2812" s="15" t="s">
        <v>28</v>
      </c>
      <c r="U2812" s="14" t="s">
        <v>73</v>
      </c>
      <c r="V2812" s="15" t="s">
        <v>28</v>
      </c>
    </row>
    <row r="2813" spans="1:22" ht="15" customHeight="1" x14ac:dyDescent="0.25">
      <c r="A2813" s="5" t="s">
        <v>5211</v>
      </c>
      <c r="B2813" s="6" t="s">
        <v>5212</v>
      </c>
      <c r="C2813" s="5" t="s">
        <v>5213</v>
      </c>
      <c r="D2813" s="6"/>
      <c r="E2813" s="6" t="s">
        <v>504</v>
      </c>
      <c r="F2813" s="229">
        <v>1</v>
      </c>
      <c r="I2813" s="16">
        <v>0</v>
      </c>
      <c r="J2813" s="13">
        <v>0</v>
      </c>
      <c r="K2813" s="16">
        <v>600</v>
      </c>
      <c r="L2813" s="13">
        <v>600</v>
      </c>
      <c r="M2813" s="16">
        <v>600</v>
      </c>
      <c r="N2813" s="171">
        <v>600</v>
      </c>
      <c r="O2813" s="16">
        <v>1260</v>
      </c>
      <c r="P2813" s="13">
        <v>1260</v>
      </c>
      <c r="Q2813" s="16">
        <v>1780</v>
      </c>
      <c r="R2813" s="13">
        <v>1780</v>
      </c>
      <c r="S2813" s="16">
        <v>2581.1999999999998</v>
      </c>
      <c r="T2813" s="13">
        <v>2581.1999999999998</v>
      </c>
      <c r="U2813" s="16">
        <v>0</v>
      </c>
      <c r="V2813" s="13">
        <v>0</v>
      </c>
    </row>
    <row r="2814" spans="1:22" ht="15" customHeight="1" x14ac:dyDescent="0.25">
      <c r="A2814" s="5" t="s">
        <v>5214</v>
      </c>
      <c r="B2814" s="6" t="s">
        <v>5215</v>
      </c>
      <c r="C2814" s="5" t="s">
        <v>5216</v>
      </c>
      <c r="D2814" s="6"/>
      <c r="E2814" s="6" t="s">
        <v>504</v>
      </c>
      <c r="F2814" s="229">
        <v>3</v>
      </c>
      <c r="I2814" s="16">
        <v>0</v>
      </c>
      <c r="J2814" s="13">
        <v>0</v>
      </c>
      <c r="K2814" s="16">
        <v>700</v>
      </c>
      <c r="L2814" s="13">
        <v>2100</v>
      </c>
      <c r="M2814" s="16">
        <v>700</v>
      </c>
      <c r="N2814" s="171">
        <v>2100</v>
      </c>
      <c r="O2814" s="16">
        <v>1260</v>
      </c>
      <c r="P2814" s="13">
        <v>3780</v>
      </c>
      <c r="Q2814" s="16">
        <v>2059</v>
      </c>
      <c r="R2814" s="13">
        <v>6177</v>
      </c>
      <c r="S2814" s="16">
        <v>2581.1999999999998</v>
      </c>
      <c r="T2814" s="13">
        <v>7743.6</v>
      </c>
      <c r="U2814" s="16">
        <v>0</v>
      </c>
      <c r="V2814" s="13">
        <v>0</v>
      </c>
    </row>
    <row r="2815" spans="1:22" ht="15" customHeight="1" x14ac:dyDescent="0.25">
      <c r="A2815" s="5" t="s">
        <v>5217</v>
      </c>
      <c r="B2815" s="6" t="s">
        <v>5218</v>
      </c>
      <c r="C2815" s="5" t="s">
        <v>5219</v>
      </c>
      <c r="D2815" s="6"/>
      <c r="E2815" s="6" t="s">
        <v>504</v>
      </c>
      <c r="F2815" s="229">
        <v>1</v>
      </c>
      <c r="I2815" s="16">
        <v>0</v>
      </c>
      <c r="J2815" s="13">
        <v>0</v>
      </c>
      <c r="K2815" s="16">
        <v>1000</v>
      </c>
      <c r="L2815" s="13">
        <v>1000</v>
      </c>
      <c r="M2815" s="16">
        <v>1000</v>
      </c>
      <c r="N2815" s="171">
        <v>1000</v>
      </c>
      <c r="O2815" s="16">
        <v>1260</v>
      </c>
      <c r="P2815" s="13">
        <v>1260</v>
      </c>
      <c r="Q2815" s="16">
        <v>1765</v>
      </c>
      <c r="R2815" s="13">
        <v>1765</v>
      </c>
      <c r="S2815" s="16">
        <v>2581.1999999999998</v>
      </c>
      <c r="T2815" s="13">
        <v>2581.1999999999998</v>
      </c>
      <c r="U2815" s="16">
        <v>0</v>
      </c>
      <c r="V2815" s="13">
        <v>0</v>
      </c>
    </row>
    <row r="2816" spans="1:22" ht="15" customHeight="1" x14ac:dyDescent="0.25">
      <c r="A2816" s="5" t="s">
        <v>5220</v>
      </c>
      <c r="B2816" s="6" t="s">
        <v>5221</v>
      </c>
      <c r="C2816" s="5" t="s">
        <v>5222</v>
      </c>
      <c r="D2816" s="6"/>
      <c r="E2816" s="6" t="s">
        <v>504</v>
      </c>
      <c r="F2816" s="229">
        <v>10</v>
      </c>
      <c r="I2816" s="16">
        <v>0</v>
      </c>
      <c r="J2816" s="13">
        <v>0</v>
      </c>
      <c r="K2816" s="16">
        <v>2000</v>
      </c>
      <c r="L2816" s="13">
        <v>20000</v>
      </c>
      <c r="M2816" s="16">
        <v>2000</v>
      </c>
      <c r="N2816" s="171">
        <v>20000</v>
      </c>
      <c r="O2816" s="16">
        <v>966</v>
      </c>
      <c r="P2816" s="13">
        <v>9660</v>
      </c>
      <c r="Q2816" s="16">
        <v>1588</v>
      </c>
      <c r="R2816" s="13">
        <v>15880</v>
      </c>
      <c r="S2816" s="16">
        <v>2581.1999999999998</v>
      </c>
      <c r="T2816" s="13">
        <v>25812</v>
      </c>
      <c r="U2816" s="16">
        <v>0</v>
      </c>
      <c r="V2816" s="13">
        <v>0</v>
      </c>
    </row>
    <row r="2817" spans="1:22" ht="15" customHeight="1" x14ac:dyDescent="0.25">
      <c r="A2817" s="5" t="s">
        <v>5223</v>
      </c>
      <c r="B2817" s="6" t="s">
        <v>5224</v>
      </c>
      <c r="C2817" s="5" t="s">
        <v>5225</v>
      </c>
      <c r="D2817" s="6"/>
      <c r="E2817" s="6" t="s">
        <v>447</v>
      </c>
      <c r="F2817" s="229">
        <v>1</v>
      </c>
      <c r="I2817" s="16">
        <v>0</v>
      </c>
      <c r="J2817" s="13">
        <v>0</v>
      </c>
      <c r="K2817" s="16">
        <v>6000</v>
      </c>
      <c r="L2817" s="13">
        <v>6000</v>
      </c>
      <c r="M2817" s="16">
        <v>6000</v>
      </c>
      <c r="N2817" s="171">
        <v>6000</v>
      </c>
      <c r="O2817" s="16">
        <v>7875</v>
      </c>
      <c r="P2817" s="13">
        <v>7875</v>
      </c>
      <c r="Q2817" s="16">
        <v>1824</v>
      </c>
      <c r="R2817" s="13">
        <v>1824</v>
      </c>
      <c r="S2817" s="16">
        <v>0</v>
      </c>
      <c r="T2817" s="13">
        <v>0</v>
      </c>
      <c r="U2817" s="16">
        <v>0</v>
      </c>
      <c r="V2817" s="13">
        <v>0</v>
      </c>
    </row>
    <row r="2818" spans="1:22" ht="15" customHeight="1" x14ac:dyDescent="0.25">
      <c r="A2818" s="5" t="s">
        <v>5226</v>
      </c>
      <c r="B2818" s="6" t="s">
        <v>5227</v>
      </c>
      <c r="C2818" s="5" t="s">
        <v>5228</v>
      </c>
      <c r="D2818" s="6"/>
      <c r="E2818" s="6" t="s">
        <v>4238</v>
      </c>
      <c r="F2818" s="229">
        <v>1</v>
      </c>
      <c r="I2818" s="16">
        <v>0</v>
      </c>
      <c r="J2818" s="13">
        <v>0</v>
      </c>
      <c r="K2818" s="16">
        <v>50000</v>
      </c>
      <c r="L2818" s="13">
        <v>50000</v>
      </c>
      <c r="M2818" s="16">
        <v>50000</v>
      </c>
      <c r="N2818" s="171">
        <v>50000</v>
      </c>
      <c r="O2818" s="16">
        <v>26250</v>
      </c>
      <c r="P2818" s="13">
        <v>26250</v>
      </c>
      <c r="Q2818" s="16">
        <v>8824</v>
      </c>
      <c r="R2818" s="13">
        <v>8824</v>
      </c>
      <c r="S2818" s="16">
        <v>0</v>
      </c>
      <c r="T2818" s="13">
        <v>0</v>
      </c>
      <c r="U2818" s="16">
        <v>0</v>
      </c>
      <c r="V2818" s="13">
        <v>0</v>
      </c>
    </row>
    <row r="2819" spans="1:22" ht="15" customHeight="1" x14ac:dyDescent="0.25">
      <c r="A2819" s="1"/>
      <c r="B2819" s="4" t="s">
        <v>32</v>
      </c>
      <c r="C2819" s="8" t="s">
        <v>33</v>
      </c>
      <c r="I2819" s="245"/>
      <c r="J2819" s="245"/>
      <c r="K2819" s="245"/>
      <c r="L2819" s="245"/>
      <c r="M2819" s="245"/>
      <c r="N2819" s="245"/>
      <c r="O2819" s="245"/>
      <c r="P2819" s="245"/>
      <c r="Q2819" s="245"/>
      <c r="R2819" s="245"/>
      <c r="S2819" s="245"/>
      <c r="T2819" s="245"/>
      <c r="U2819" s="245"/>
      <c r="V2819" s="245"/>
    </row>
    <row r="2820" spans="1:22" ht="15" customHeight="1" x14ac:dyDescent="0.25">
      <c r="A2820" s="5" t="s">
        <v>5229</v>
      </c>
      <c r="B2820" s="6" t="s">
        <v>35</v>
      </c>
      <c r="C2820" s="5" t="s">
        <v>486</v>
      </c>
      <c r="I2820" s="245"/>
      <c r="J2820" s="245"/>
      <c r="K2820" s="245"/>
      <c r="L2820" s="245"/>
      <c r="M2820" s="245"/>
      <c r="N2820" s="245"/>
      <c r="O2820" s="245"/>
      <c r="P2820" s="245"/>
      <c r="Q2820" s="245"/>
      <c r="R2820" s="245"/>
      <c r="S2820" s="245"/>
      <c r="T2820" s="245"/>
      <c r="U2820" s="245"/>
      <c r="V2820" s="245"/>
    </row>
    <row r="2821" spans="1:22" ht="45" customHeight="1" x14ac:dyDescent="0.25">
      <c r="A2821" s="1"/>
      <c r="B2821" s="4" t="s">
        <v>68</v>
      </c>
      <c r="C2821" s="8" t="s">
        <v>69</v>
      </c>
      <c r="D2821" s="4" t="s">
        <v>70</v>
      </c>
      <c r="E2821" s="4" t="s">
        <v>71</v>
      </c>
      <c r="F2821" s="228" t="s">
        <v>72</v>
      </c>
      <c r="I2821" s="14" t="s">
        <v>73</v>
      </c>
      <c r="J2821" s="15" t="s">
        <v>28</v>
      </c>
      <c r="K2821" s="14" t="s">
        <v>73</v>
      </c>
      <c r="L2821" s="15" t="s">
        <v>28</v>
      </c>
      <c r="M2821" s="14" t="s">
        <v>73</v>
      </c>
      <c r="N2821" s="172" t="s">
        <v>28</v>
      </c>
      <c r="O2821" s="14" t="s">
        <v>73</v>
      </c>
      <c r="P2821" s="15" t="s">
        <v>28</v>
      </c>
      <c r="Q2821" s="14" t="s">
        <v>73</v>
      </c>
      <c r="R2821" s="15" t="s">
        <v>28</v>
      </c>
      <c r="S2821" s="14" t="s">
        <v>73</v>
      </c>
      <c r="T2821" s="15" t="s">
        <v>28</v>
      </c>
      <c r="U2821" s="14" t="s">
        <v>73</v>
      </c>
      <c r="V2821" s="15" t="s">
        <v>28</v>
      </c>
    </row>
    <row r="2822" spans="1:22" ht="15" customHeight="1" x14ac:dyDescent="0.25">
      <c r="A2822" s="5" t="s">
        <v>5230</v>
      </c>
      <c r="B2822" s="6" t="s">
        <v>5231</v>
      </c>
      <c r="C2822" s="5" t="s">
        <v>624</v>
      </c>
      <c r="D2822" s="6"/>
      <c r="E2822" s="6" t="s">
        <v>275</v>
      </c>
      <c r="F2822" s="229">
        <v>1</v>
      </c>
      <c r="I2822" s="16">
        <v>0</v>
      </c>
      <c r="J2822" s="13">
        <v>0</v>
      </c>
      <c r="K2822" s="16">
        <v>0</v>
      </c>
      <c r="L2822" s="13">
        <v>0</v>
      </c>
      <c r="M2822" s="16">
        <v>0</v>
      </c>
      <c r="N2822" s="171">
        <v>0</v>
      </c>
      <c r="O2822" s="16">
        <v>0</v>
      </c>
      <c r="P2822" s="13">
        <v>0</v>
      </c>
      <c r="Q2822" s="16">
        <v>0</v>
      </c>
      <c r="R2822" s="13">
        <v>0</v>
      </c>
      <c r="S2822" s="16">
        <v>0</v>
      </c>
      <c r="T2822" s="13">
        <v>0</v>
      </c>
      <c r="U2822" s="16">
        <v>0</v>
      </c>
      <c r="V2822" s="13">
        <v>0</v>
      </c>
    </row>
    <row r="2823" spans="1:22" ht="15" customHeight="1" x14ac:dyDescent="0.25">
      <c r="A2823" s="1"/>
      <c r="B2823" s="4" t="s">
        <v>32</v>
      </c>
      <c r="C2823" s="8" t="s">
        <v>33</v>
      </c>
      <c r="I2823" s="245"/>
      <c r="J2823" s="245"/>
      <c r="K2823" s="245"/>
      <c r="L2823" s="245"/>
      <c r="M2823" s="245"/>
      <c r="N2823" s="245"/>
      <c r="O2823" s="245"/>
      <c r="P2823" s="245"/>
      <c r="Q2823" s="245"/>
      <c r="R2823" s="245"/>
      <c r="S2823" s="245"/>
      <c r="T2823" s="245"/>
      <c r="U2823" s="245"/>
      <c r="V2823" s="245"/>
    </row>
    <row r="2824" spans="1:22" ht="15" customHeight="1" x14ac:dyDescent="0.25">
      <c r="A2824" s="5" t="s">
        <v>5232</v>
      </c>
      <c r="B2824" s="6" t="s">
        <v>35</v>
      </c>
      <c r="C2824" s="5" t="s">
        <v>491</v>
      </c>
      <c r="I2824" s="245"/>
      <c r="J2824" s="245"/>
      <c r="K2824" s="245"/>
      <c r="L2824" s="245"/>
      <c r="M2824" s="245"/>
      <c r="N2824" s="245"/>
      <c r="O2824" s="245"/>
      <c r="P2824" s="245"/>
      <c r="Q2824" s="245"/>
      <c r="R2824" s="245"/>
      <c r="S2824" s="245"/>
      <c r="T2824" s="245"/>
      <c r="U2824" s="245"/>
      <c r="V2824" s="245"/>
    </row>
    <row r="2825" spans="1:22" x14ac:dyDescent="0.25">
      <c r="A2825" s="246" t="s">
        <v>5233</v>
      </c>
      <c r="B2825" s="246"/>
      <c r="C2825" s="246"/>
      <c r="D2825" s="247"/>
      <c r="E2825" s="247"/>
      <c r="F2825" s="246"/>
      <c r="I2825" s="12" t="s">
        <v>688</v>
      </c>
      <c r="J2825" s="13">
        <v>106684</v>
      </c>
      <c r="K2825" s="12" t="s">
        <v>688</v>
      </c>
      <c r="L2825" s="13">
        <v>197520</v>
      </c>
      <c r="M2825" s="12" t="s">
        <v>688</v>
      </c>
      <c r="N2825" s="171">
        <v>197520</v>
      </c>
      <c r="O2825" s="12" t="s">
        <v>688</v>
      </c>
      <c r="P2825" s="13">
        <v>276088</v>
      </c>
      <c r="Q2825" s="12" t="s">
        <v>688</v>
      </c>
      <c r="R2825" s="13">
        <v>272437</v>
      </c>
      <c r="S2825" s="12" t="s">
        <v>688</v>
      </c>
      <c r="T2825" s="13">
        <v>172836.93</v>
      </c>
      <c r="U2825" s="12" t="s">
        <v>688</v>
      </c>
      <c r="V2825" s="13">
        <v>265790.69</v>
      </c>
    </row>
    <row r="2826" spans="1:22" ht="15" customHeight="1" x14ac:dyDescent="0.25">
      <c r="A2826" s="1"/>
      <c r="B2826" s="4" t="s">
        <v>32</v>
      </c>
      <c r="C2826" s="8" t="s">
        <v>33</v>
      </c>
      <c r="I2826" s="245"/>
      <c r="J2826" s="245"/>
      <c r="K2826" s="245"/>
      <c r="L2826" s="245"/>
      <c r="M2826" s="245"/>
      <c r="N2826" s="245"/>
      <c r="O2826" s="245"/>
      <c r="P2826" s="245"/>
      <c r="Q2826" s="245"/>
      <c r="R2826" s="245"/>
      <c r="S2826" s="245"/>
      <c r="T2826" s="245"/>
      <c r="U2826" s="245"/>
      <c r="V2826" s="245"/>
    </row>
    <row r="2827" spans="1:22" ht="15" customHeight="1" x14ac:dyDescent="0.25">
      <c r="A2827" s="5" t="s">
        <v>5234</v>
      </c>
      <c r="B2827" s="6" t="s">
        <v>35</v>
      </c>
      <c r="C2827" s="5" t="s">
        <v>4292</v>
      </c>
      <c r="I2827" s="245"/>
      <c r="J2827" s="245"/>
      <c r="K2827" s="245"/>
      <c r="L2827" s="245"/>
      <c r="M2827" s="245"/>
      <c r="N2827" s="245"/>
      <c r="O2827" s="245"/>
      <c r="P2827" s="245"/>
      <c r="Q2827" s="245"/>
      <c r="R2827" s="245"/>
      <c r="S2827" s="245"/>
      <c r="T2827" s="245"/>
      <c r="U2827" s="245"/>
      <c r="V2827" s="245"/>
    </row>
    <row r="2828" spans="1:22" ht="15" customHeight="1" x14ac:dyDescent="0.25">
      <c r="A2828" s="5" t="s">
        <v>5235</v>
      </c>
      <c r="B2828" s="6" t="s">
        <v>35</v>
      </c>
      <c r="C2828" s="5" t="s">
        <v>690</v>
      </c>
      <c r="I2828" s="245"/>
      <c r="J2828" s="245"/>
      <c r="K2828" s="245"/>
      <c r="L2828" s="245"/>
      <c r="M2828" s="245"/>
      <c r="N2828" s="245"/>
      <c r="O2828" s="245"/>
      <c r="P2828" s="245"/>
      <c r="Q2828" s="245"/>
      <c r="R2828" s="245"/>
      <c r="S2828" s="245"/>
      <c r="T2828" s="245"/>
      <c r="U2828" s="245"/>
      <c r="V2828" s="245"/>
    </row>
    <row r="2829" spans="1:22" ht="15" customHeight="1" x14ac:dyDescent="0.25">
      <c r="A2829" s="5" t="s">
        <v>5236</v>
      </c>
      <c r="B2829" s="6" t="s">
        <v>35</v>
      </c>
      <c r="C2829" s="5" t="s">
        <v>692</v>
      </c>
      <c r="I2829" s="245"/>
      <c r="J2829" s="245"/>
      <c r="K2829" s="245"/>
      <c r="L2829" s="245"/>
      <c r="M2829" s="245"/>
      <c r="N2829" s="245"/>
      <c r="O2829" s="245"/>
      <c r="P2829" s="245"/>
      <c r="Q2829" s="245"/>
      <c r="R2829" s="245"/>
      <c r="S2829" s="245"/>
      <c r="T2829" s="245"/>
      <c r="U2829" s="245"/>
      <c r="V2829" s="245"/>
    </row>
    <row r="2830" spans="1:22" ht="15" customHeight="1" x14ac:dyDescent="0.25">
      <c r="A2830" s="5" t="s">
        <v>5237</v>
      </c>
      <c r="B2830" s="6" t="s">
        <v>35</v>
      </c>
      <c r="C2830" s="5" t="s">
        <v>718</v>
      </c>
      <c r="I2830" s="245"/>
      <c r="J2830" s="245"/>
      <c r="K2830" s="245"/>
      <c r="L2830" s="245"/>
      <c r="M2830" s="245"/>
      <c r="N2830" s="245"/>
      <c r="O2830" s="245"/>
      <c r="P2830" s="245"/>
      <c r="Q2830" s="245"/>
      <c r="R2830" s="245"/>
      <c r="S2830" s="245"/>
      <c r="T2830" s="245"/>
      <c r="U2830" s="245"/>
      <c r="V2830" s="245"/>
    </row>
    <row r="2831" spans="1:22" ht="45" customHeight="1" x14ac:dyDescent="0.25">
      <c r="A2831" s="1"/>
      <c r="B2831" s="4" t="s">
        <v>68</v>
      </c>
      <c r="C2831" s="8" t="s">
        <v>69</v>
      </c>
      <c r="D2831" s="4" t="s">
        <v>70</v>
      </c>
      <c r="E2831" s="4" t="s">
        <v>71</v>
      </c>
      <c r="F2831" s="228" t="s">
        <v>72</v>
      </c>
      <c r="I2831" s="14" t="s">
        <v>73</v>
      </c>
      <c r="J2831" s="15" t="s">
        <v>28</v>
      </c>
      <c r="K2831" s="14" t="s">
        <v>73</v>
      </c>
      <c r="L2831" s="15" t="s">
        <v>28</v>
      </c>
      <c r="M2831" s="14" t="s">
        <v>73</v>
      </c>
      <c r="N2831" s="172" t="s">
        <v>28</v>
      </c>
      <c r="O2831" s="14" t="s">
        <v>73</v>
      </c>
      <c r="P2831" s="15" t="s">
        <v>28</v>
      </c>
      <c r="Q2831" s="14" t="s">
        <v>73</v>
      </c>
      <c r="R2831" s="15" t="s">
        <v>28</v>
      </c>
      <c r="S2831" s="14" t="s">
        <v>73</v>
      </c>
      <c r="T2831" s="15" t="s">
        <v>28</v>
      </c>
      <c r="U2831" s="14" t="s">
        <v>73</v>
      </c>
      <c r="V2831" s="15" t="s">
        <v>28</v>
      </c>
    </row>
    <row r="2832" spans="1:22" ht="15" customHeight="1" x14ac:dyDescent="0.25">
      <c r="A2832" s="5" t="s">
        <v>5238</v>
      </c>
      <c r="B2832" s="6" t="s">
        <v>5239</v>
      </c>
      <c r="C2832" s="5" t="s">
        <v>5240</v>
      </c>
      <c r="D2832" s="6"/>
      <c r="E2832" s="6" t="s">
        <v>698</v>
      </c>
      <c r="F2832" s="229">
        <v>330</v>
      </c>
      <c r="I2832" s="16">
        <v>51</v>
      </c>
      <c r="J2832" s="13">
        <v>16830</v>
      </c>
      <c r="K2832" s="16">
        <v>40</v>
      </c>
      <c r="L2832" s="13">
        <v>13200</v>
      </c>
      <c r="M2832" s="16">
        <v>40</v>
      </c>
      <c r="N2832" s="171">
        <v>13200</v>
      </c>
      <c r="O2832" s="16">
        <v>50</v>
      </c>
      <c r="P2832" s="13">
        <v>16500</v>
      </c>
      <c r="Q2832" s="16">
        <v>19</v>
      </c>
      <c r="R2832" s="13">
        <v>6270</v>
      </c>
      <c r="S2832" s="16">
        <v>27.96</v>
      </c>
      <c r="T2832" s="13">
        <v>9226.7999999999993</v>
      </c>
      <c r="U2832" s="16">
        <v>33.31</v>
      </c>
      <c r="V2832" s="13">
        <v>10992.3</v>
      </c>
    </row>
    <row r="2833" spans="1:22" ht="15" customHeight="1" x14ac:dyDescent="0.25">
      <c r="A2833" s="1"/>
      <c r="B2833" s="4" t="s">
        <v>32</v>
      </c>
      <c r="C2833" s="8" t="s">
        <v>33</v>
      </c>
      <c r="I2833" s="245"/>
      <c r="J2833" s="245"/>
      <c r="K2833" s="245"/>
      <c r="L2833" s="245"/>
      <c r="M2833" s="245"/>
      <c r="N2833" s="245"/>
      <c r="O2833" s="245"/>
      <c r="P2833" s="245"/>
      <c r="Q2833" s="245"/>
      <c r="R2833" s="245"/>
      <c r="S2833" s="245"/>
      <c r="T2833" s="245"/>
      <c r="U2833" s="245"/>
      <c r="V2833" s="245"/>
    </row>
    <row r="2834" spans="1:22" ht="15" customHeight="1" x14ac:dyDescent="0.25">
      <c r="A2834" s="5" t="s">
        <v>5241</v>
      </c>
      <c r="B2834" s="6" t="s">
        <v>35</v>
      </c>
      <c r="C2834" s="5" t="s">
        <v>838</v>
      </c>
      <c r="I2834" s="245"/>
      <c r="J2834" s="245"/>
      <c r="K2834" s="245"/>
      <c r="L2834" s="245"/>
      <c r="M2834" s="245"/>
      <c r="N2834" s="245"/>
      <c r="O2834" s="245"/>
      <c r="P2834" s="245"/>
      <c r="Q2834" s="245"/>
      <c r="R2834" s="245"/>
      <c r="S2834" s="245"/>
      <c r="T2834" s="245"/>
      <c r="U2834" s="245"/>
      <c r="V2834" s="245"/>
    </row>
    <row r="2835" spans="1:22" ht="15" customHeight="1" x14ac:dyDescent="0.25">
      <c r="A2835" s="5" t="s">
        <v>5242</v>
      </c>
      <c r="B2835" s="6" t="s">
        <v>35</v>
      </c>
      <c r="C2835" s="5" t="s">
        <v>840</v>
      </c>
      <c r="I2835" s="245"/>
      <c r="J2835" s="245"/>
      <c r="K2835" s="245"/>
      <c r="L2835" s="245"/>
      <c r="M2835" s="245"/>
      <c r="N2835" s="245"/>
      <c r="O2835" s="245"/>
      <c r="P2835" s="245"/>
      <c r="Q2835" s="245"/>
      <c r="R2835" s="245"/>
      <c r="S2835" s="245"/>
      <c r="T2835" s="245"/>
      <c r="U2835" s="245"/>
      <c r="V2835" s="245"/>
    </row>
    <row r="2836" spans="1:22" ht="45" customHeight="1" x14ac:dyDescent="0.25">
      <c r="A2836" s="1"/>
      <c r="B2836" s="4" t="s">
        <v>68</v>
      </c>
      <c r="C2836" s="8" t="s">
        <v>69</v>
      </c>
      <c r="D2836" s="4" t="s">
        <v>70</v>
      </c>
      <c r="E2836" s="4" t="s">
        <v>71</v>
      </c>
      <c r="F2836" s="228" t="s">
        <v>72</v>
      </c>
      <c r="I2836" s="14" t="s">
        <v>73</v>
      </c>
      <c r="J2836" s="15" t="s">
        <v>28</v>
      </c>
      <c r="K2836" s="14" t="s">
        <v>73</v>
      </c>
      <c r="L2836" s="15" t="s">
        <v>28</v>
      </c>
      <c r="M2836" s="14" t="s">
        <v>73</v>
      </c>
      <c r="N2836" s="172" t="s">
        <v>28</v>
      </c>
      <c r="O2836" s="14" t="s">
        <v>73</v>
      </c>
      <c r="P2836" s="15" t="s">
        <v>28</v>
      </c>
      <c r="Q2836" s="14" t="s">
        <v>73</v>
      </c>
      <c r="R2836" s="15" t="s">
        <v>28</v>
      </c>
      <c r="S2836" s="14" t="s">
        <v>73</v>
      </c>
      <c r="T2836" s="15" t="s">
        <v>28</v>
      </c>
      <c r="U2836" s="14" t="s">
        <v>73</v>
      </c>
      <c r="V2836" s="15" t="s">
        <v>28</v>
      </c>
    </row>
    <row r="2837" spans="1:22" ht="15" customHeight="1" x14ac:dyDescent="0.25">
      <c r="A2837" s="5" t="s">
        <v>5243</v>
      </c>
      <c r="B2837" s="6" t="s">
        <v>5244</v>
      </c>
      <c r="C2837" s="5" t="s">
        <v>873</v>
      </c>
      <c r="D2837" s="6"/>
      <c r="E2837" s="6" t="s">
        <v>527</v>
      </c>
      <c r="F2837" s="229">
        <v>105</v>
      </c>
      <c r="I2837" s="16">
        <v>94</v>
      </c>
      <c r="J2837" s="13">
        <v>9870</v>
      </c>
      <c r="K2837" s="16">
        <v>55</v>
      </c>
      <c r="L2837" s="13">
        <v>5775</v>
      </c>
      <c r="M2837" s="16">
        <v>55</v>
      </c>
      <c r="N2837" s="171">
        <v>5775</v>
      </c>
      <c r="O2837" s="16">
        <v>88</v>
      </c>
      <c r="P2837" s="13">
        <v>9240</v>
      </c>
      <c r="Q2837" s="16">
        <v>68</v>
      </c>
      <c r="R2837" s="13">
        <v>7140</v>
      </c>
      <c r="S2837" s="16">
        <v>73.13</v>
      </c>
      <c r="T2837" s="13">
        <v>7678.65</v>
      </c>
      <c r="U2837" s="16">
        <v>82.75</v>
      </c>
      <c r="V2837" s="13">
        <v>8688.75</v>
      </c>
    </row>
    <row r="2838" spans="1:22" ht="15" customHeight="1" x14ac:dyDescent="0.25">
      <c r="A2838" s="5" t="s">
        <v>5245</v>
      </c>
      <c r="B2838" s="6" t="s">
        <v>5246</v>
      </c>
      <c r="C2838" s="5" t="s">
        <v>876</v>
      </c>
      <c r="D2838" s="6"/>
      <c r="E2838" s="6" t="s">
        <v>527</v>
      </c>
      <c r="F2838" s="229">
        <v>2</v>
      </c>
      <c r="I2838" s="16">
        <v>94</v>
      </c>
      <c r="J2838" s="13">
        <v>188</v>
      </c>
      <c r="K2838" s="16">
        <v>65</v>
      </c>
      <c r="L2838" s="13">
        <v>130</v>
      </c>
      <c r="M2838" s="16">
        <v>65</v>
      </c>
      <c r="N2838" s="171">
        <v>130</v>
      </c>
      <c r="O2838" s="16">
        <v>81</v>
      </c>
      <c r="P2838" s="13">
        <v>162</v>
      </c>
      <c r="Q2838" s="16">
        <v>72</v>
      </c>
      <c r="R2838" s="13">
        <v>144</v>
      </c>
      <c r="S2838" s="16">
        <v>73.13</v>
      </c>
      <c r="T2838" s="13">
        <v>146.26</v>
      </c>
      <c r="U2838" s="16">
        <v>82.75</v>
      </c>
      <c r="V2838" s="13">
        <v>165.5</v>
      </c>
    </row>
    <row r="2839" spans="1:22" ht="15" customHeight="1" x14ac:dyDescent="0.25">
      <c r="A2839" s="1"/>
      <c r="B2839" s="4" t="s">
        <v>32</v>
      </c>
      <c r="C2839" s="8" t="s">
        <v>33</v>
      </c>
      <c r="I2839" s="245"/>
      <c r="J2839" s="245"/>
      <c r="K2839" s="245"/>
      <c r="L2839" s="245"/>
      <c r="M2839" s="245"/>
      <c r="N2839" s="245"/>
      <c r="O2839" s="245"/>
      <c r="P2839" s="245"/>
      <c r="Q2839" s="245"/>
      <c r="R2839" s="245"/>
      <c r="S2839" s="245"/>
      <c r="T2839" s="245"/>
      <c r="U2839" s="245"/>
      <c r="V2839" s="245"/>
    </row>
    <row r="2840" spans="1:22" ht="15" customHeight="1" x14ac:dyDescent="0.25">
      <c r="A2840" s="5" t="s">
        <v>5247</v>
      </c>
      <c r="B2840" s="6" t="s">
        <v>35</v>
      </c>
      <c r="C2840" s="5" t="s">
        <v>881</v>
      </c>
      <c r="I2840" s="245"/>
      <c r="J2840" s="245"/>
      <c r="K2840" s="245"/>
      <c r="L2840" s="245"/>
      <c r="M2840" s="245"/>
      <c r="N2840" s="245"/>
      <c r="O2840" s="245"/>
      <c r="P2840" s="245"/>
      <c r="Q2840" s="245"/>
      <c r="R2840" s="245"/>
      <c r="S2840" s="245"/>
      <c r="T2840" s="245"/>
      <c r="U2840" s="245"/>
      <c r="V2840" s="245"/>
    </row>
    <row r="2841" spans="1:22" ht="45" customHeight="1" x14ac:dyDescent="0.25">
      <c r="A2841" s="1"/>
      <c r="B2841" s="4" t="s">
        <v>68</v>
      </c>
      <c r="C2841" s="8" t="s">
        <v>69</v>
      </c>
      <c r="D2841" s="4" t="s">
        <v>70</v>
      </c>
      <c r="E2841" s="4" t="s">
        <v>71</v>
      </c>
      <c r="F2841" s="228" t="s">
        <v>72</v>
      </c>
      <c r="I2841" s="14" t="s">
        <v>73</v>
      </c>
      <c r="J2841" s="15" t="s">
        <v>28</v>
      </c>
      <c r="K2841" s="14" t="s">
        <v>73</v>
      </c>
      <c r="L2841" s="15" t="s">
        <v>28</v>
      </c>
      <c r="M2841" s="14" t="s">
        <v>73</v>
      </c>
      <c r="N2841" s="172" t="s">
        <v>28</v>
      </c>
      <c r="O2841" s="14" t="s">
        <v>73</v>
      </c>
      <c r="P2841" s="15" t="s">
        <v>28</v>
      </c>
      <c r="Q2841" s="14" t="s">
        <v>73</v>
      </c>
      <c r="R2841" s="15" t="s">
        <v>28</v>
      </c>
      <c r="S2841" s="14" t="s">
        <v>73</v>
      </c>
      <c r="T2841" s="15" t="s">
        <v>28</v>
      </c>
      <c r="U2841" s="14" t="s">
        <v>73</v>
      </c>
      <c r="V2841" s="15" t="s">
        <v>28</v>
      </c>
    </row>
    <row r="2842" spans="1:22" ht="15" customHeight="1" x14ac:dyDescent="0.25">
      <c r="A2842" s="5" t="s">
        <v>5248</v>
      </c>
      <c r="B2842" s="6" t="s">
        <v>5249</v>
      </c>
      <c r="C2842" s="5" t="s">
        <v>5250</v>
      </c>
      <c r="D2842" s="6"/>
      <c r="E2842" s="6" t="s">
        <v>707</v>
      </c>
      <c r="F2842" s="229">
        <v>510</v>
      </c>
      <c r="I2842" s="16">
        <v>54</v>
      </c>
      <c r="J2842" s="13">
        <v>27540</v>
      </c>
      <c r="K2842" s="16">
        <v>134</v>
      </c>
      <c r="L2842" s="13">
        <v>68340</v>
      </c>
      <c r="M2842" s="16">
        <v>134</v>
      </c>
      <c r="N2842" s="171">
        <v>68340</v>
      </c>
      <c r="O2842" s="16">
        <v>100</v>
      </c>
      <c r="P2842" s="13">
        <v>51000</v>
      </c>
      <c r="Q2842" s="16">
        <v>190</v>
      </c>
      <c r="R2842" s="13">
        <v>96900</v>
      </c>
      <c r="S2842" s="16">
        <v>86.04</v>
      </c>
      <c r="T2842" s="13">
        <v>43880.4</v>
      </c>
      <c r="U2842" s="16">
        <v>90.72</v>
      </c>
      <c r="V2842" s="13">
        <v>46267.199999999997</v>
      </c>
    </row>
    <row r="2843" spans="1:22" ht="15" customHeight="1" x14ac:dyDescent="0.25">
      <c r="A2843" s="5" t="s">
        <v>5251</v>
      </c>
      <c r="B2843" s="6" t="s">
        <v>5252</v>
      </c>
      <c r="C2843" s="5" t="s">
        <v>5253</v>
      </c>
      <c r="D2843" s="6"/>
      <c r="E2843" s="6" t="s">
        <v>707</v>
      </c>
      <c r="F2843" s="229">
        <v>260</v>
      </c>
      <c r="I2843" s="16">
        <v>58</v>
      </c>
      <c r="J2843" s="13">
        <v>15080</v>
      </c>
      <c r="K2843" s="16">
        <v>125</v>
      </c>
      <c r="L2843" s="13">
        <v>32500</v>
      </c>
      <c r="M2843" s="16">
        <v>125</v>
      </c>
      <c r="N2843" s="171">
        <v>32500</v>
      </c>
      <c r="O2843" s="16">
        <v>225</v>
      </c>
      <c r="P2843" s="13">
        <v>58500</v>
      </c>
      <c r="Q2843" s="16">
        <v>190</v>
      </c>
      <c r="R2843" s="13">
        <v>49400</v>
      </c>
      <c r="S2843" s="16">
        <v>129.06</v>
      </c>
      <c r="T2843" s="13">
        <v>33555.599999999999</v>
      </c>
      <c r="U2843" s="16">
        <v>90.72</v>
      </c>
      <c r="V2843" s="13">
        <v>23587.200000000001</v>
      </c>
    </row>
    <row r="2844" spans="1:22" ht="15" customHeight="1" x14ac:dyDescent="0.25">
      <c r="A2844" s="5" t="s">
        <v>5254</v>
      </c>
      <c r="B2844" s="6" t="s">
        <v>5255</v>
      </c>
      <c r="C2844" s="5" t="s">
        <v>5256</v>
      </c>
      <c r="D2844" s="6"/>
      <c r="E2844" s="6" t="s">
        <v>707</v>
      </c>
      <c r="F2844" s="229">
        <v>75</v>
      </c>
      <c r="I2844" s="16">
        <v>58</v>
      </c>
      <c r="J2844" s="13">
        <v>4350</v>
      </c>
      <c r="K2844" s="16">
        <v>125</v>
      </c>
      <c r="L2844" s="13">
        <v>9375</v>
      </c>
      <c r="M2844" s="16">
        <v>125</v>
      </c>
      <c r="N2844" s="171">
        <v>9375</v>
      </c>
      <c r="O2844" s="16">
        <v>250</v>
      </c>
      <c r="P2844" s="13">
        <v>18750</v>
      </c>
      <c r="Q2844" s="16">
        <v>190</v>
      </c>
      <c r="R2844" s="13">
        <v>14250</v>
      </c>
      <c r="S2844" s="16">
        <v>123.68</v>
      </c>
      <c r="T2844" s="13">
        <v>9276</v>
      </c>
      <c r="U2844" s="16">
        <v>90.72</v>
      </c>
      <c r="V2844" s="13">
        <v>6804</v>
      </c>
    </row>
    <row r="2845" spans="1:22" ht="15" customHeight="1" x14ac:dyDescent="0.25">
      <c r="A2845" s="5" t="s">
        <v>5257</v>
      </c>
      <c r="B2845" s="6" t="s">
        <v>5258</v>
      </c>
      <c r="C2845" s="5" t="s">
        <v>5259</v>
      </c>
      <c r="D2845" s="6"/>
      <c r="E2845" s="6" t="s">
        <v>707</v>
      </c>
      <c r="F2845" s="229">
        <v>469</v>
      </c>
      <c r="I2845" s="16">
        <v>58</v>
      </c>
      <c r="J2845" s="13">
        <v>27202</v>
      </c>
      <c r="K2845" s="16">
        <v>125</v>
      </c>
      <c r="L2845" s="13">
        <v>58625</v>
      </c>
      <c r="M2845" s="16">
        <v>125</v>
      </c>
      <c r="N2845" s="171">
        <v>58625</v>
      </c>
      <c r="O2845" s="16">
        <v>225</v>
      </c>
      <c r="P2845" s="13">
        <v>105525</v>
      </c>
      <c r="Q2845" s="16">
        <v>190</v>
      </c>
      <c r="R2845" s="13">
        <v>89110</v>
      </c>
      <c r="S2845" s="16">
        <v>129.06</v>
      </c>
      <c r="T2845" s="13">
        <v>60529.14</v>
      </c>
      <c r="U2845" s="16">
        <v>90.72</v>
      </c>
      <c r="V2845" s="13">
        <v>42547.68</v>
      </c>
    </row>
    <row r="2846" spans="1:22" ht="15" customHeight="1" x14ac:dyDescent="0.25">
      <c r="A2846" s="5" t="s">
        <v>5260</v>
      </c>
      <c r="B2846" s="6" t="s">
        <v>5261</v>
      </c>
      <c r="C2846" s="5" t="s">
        <v>5262</v>
      </c>
      <c r="D2846" s="6"/>
      <c r="E2846" s="6" t="s">
        <v>707</v>
      </c>
      <c r="F2846" s="229">
        <v>32</v>
      </c>
      <c r="I2846" s="16">
        <v>26</v>
      </c>
      <c r="J2846" s="13">
        <v>832</v>
      </c>
      <c r="K2846" s="16">
        <v>50</v>
      </c>
      <c r="L2846" s="13">
        <v>1600</v>
      </c>
      <c r="M2846" s="16">
        <v>50</v>
      </c>
      <c r="N2846" s="171">
        <v>1600</v>
      </c>
      <c r="O2846" s="16">
        <v>63</v>
      </c>
      <c r="P2846" s="13">
        <v>2016</v>
      </c>
      <c r="Q2846" s="16">
        <v>89</v>
      </c>
      <c r="R2846" s="13">
        <v>2848</v>
      </c>
      <c r="S2846" s="16">
        <v>48.4</v>
      </c>
      <c r="T2846" s="13">
        <v>1548.8</v>
      </c>
      <c r="U2846" s="16">
        <v>51.5</v>
      </c>
      <c r="V2846" s="13">
        <v>1648</v>
      </c>
    </row>
    <row r="2847" spans="1:22" ht="15" customHeight="1" x14ac:dyDescent="0.25">
      <c r="A2847" s="1"/>
      <c r="B2847" s="4" t="s">
        <v>32</v>
      </c>
      <c r="C2847" s="8" t="s">
        <v>33</v>
      </c>
      <c r="I2847" s="245"/>
      <c r="J2847" s="245"/>
      <c r="K2847" s="245"/>
      <c r="L2847" s="245"/>
      <c r="M2847" s="245"/>
      <c r="N2847" s="245"/>
      <c r="O2847" s="245"/>
      <c r="P2847" s="245"/>
      <c r="Q2847" s="245"/>
      <c r="R2847" s="245"/>
      <c r="S2847" s="245"/>
      <c r="T2847" s="245"/>
      <c r="U2847" s="245"/>
      <c r="V2847" s="245"/>
    </row>
    <row r="2848" spans="1:22" ht="15" customHeight="1" x14ac:dyDescent="0.25">
      <c r="A2848" s="5" t="s">
        <v>5263</v>
      </c>
      <c r="B2848" s="6" t="s">
        <v>35</v>
      </c>
      <c r="C2848" s="5" t="s">
        <v>911</v>
      </c>
      <c r="I2848" s="245"/>
      <c r="J2848" s="245"/>
      <c r="K2848" s="245"/>
      <c r="L2848" s="245"/>
      <c r="M2848" s="245"/>
      <c r="N2848" s="245"/>
      <c r="O2848" s="245"/>
      <c r="P2848" s="245"/>
      <c r="Q2848" s="245"/>
      <c r="R2848" s="245"/>
      <c r="S2848" s="245"/>
      <c r="T2848" s="245"/>
      <c r="U2848" s="245"/>
      <c r="V2848" s="245"/>
    </row>
    <row r="2849" spans="1:22" ht="15" customHeight="1" x14ac:dyDescent="0.25">
      <c r="A2849" s="5" t="s">
        <v>5264</v>
      </c>
      <c r="B2849" s="6" t="s">
        <v>35</v>
      </c>
      <c r="C2849" s="5" t="s">
        <v>913</v>
      </c>
      <c r="I2849" s="245"/>
      <c r="J2849" s="245"/>
      <c r="K2849" s="245"/>
      <c r="L2849" s="245"/>
      <c r="M2849" s="245"/>
      <c r="N2849" s="245"/>
      <c r="O2849" s="245"/>
      <c r="P2849" s="245"/>
      <c r="Q2849" s="245"/>
      <c r="R2849" s="245"/>
      <c r="S2849" s="245"/>
      <c r="T2849" s="245"/>
      <c r="U2849" s="245"/>
      <c r="V2849" s="245"/>
    </row>
    <row r="2850" spans="1:22" ht="15" customHeight="1" x14ac:dyDescent="0.25">
      <c r="A2850" s="5" t="s">
        <v>5265</v>
      </c>
      <c r="B2850" s="6" t="s">
        <v>35</v>
      </c>
      <c r="C2850" s="5" t="s">
        <v>915</v>
      </c>
      <c r="I2850" s="245"/>
      <c r="J2850" s="245"/>
      <c r="K2850" s="245"/>
      <c r="L2850" s="245"/>
      <c r="M2850" s="245"/>
      <c r="N2850" s="245"/>
      <c r="O2850" s="245"/>
      <c r="P2850" s="245"/>
      <c r="Q2850" s="245"/>
      <c r="R2850" s="245"/>
      <c r="S2850" s="245"/>
      <c r="T2850" s="245"/>
      <c r="U2850" s="245"/>
      <c r="V2850" s="245"/>
    </row>
    <row r="2851" spans="1:22" ht="15" customHeight="1" x14ac:dyDescent="0.25">
      <c r="A2851" s="5" t="s">
        <v>5266</v>
      </c>
      <c r="B2851" s="6" t="s">
        <v>35</v>
      </c>
      <c r="C2851" s="5" t="s">
        <v>917</v>
      </c>
      <c r="I2851" s="245"/>
      <c r="J2851" s="245"/>
      <c r="K2851" s="245"/>
      <c r="L2851" s="245"/>
      <c r="M2851" s="245"/>
      <c r="N2851" s="245"/>
      <c r="O2851" s="245"/>
      <c r="P2851" s="245"/>
      <c r="Q2851" s="245"/>
      <c r="R2851" s="245"/>
      <c r="S2851" s="245"/>
      <c r="T2851" s="245"/>
      <c r="U2851" s="245"/>
      <c r="V2851" s="245"/>
    </row>
    <row r="2852" spans="1:22" ht="45" customHeight="1" x14ac:dyDescent="0.25">
      <c r="A2852" s="1"/>
      <c r="B2852" s="4" t="s">
        <v>68</v>
      </c>
      <c r="C2852" s="8" t="s">
        <v>69</v>
      </c>
      <c r="D2852" s="4" t="s">
        <v>70</v>
      </c>
      <c r="E2852" s="4" t="s">
        <v>71</v>
      </c>
      <c r="F2852" s="228" t="s">
        <v>72</v>
      </c>
      <c r="I2852" s="14" t="s">
        <v>73</v>
      </c>
      <c r="J2852" s="15" t="s">
        <v>28</v>
      </c>
      <c r="K2852" s="14" t="s">
        <v>73</v>
      </c>
      <c r="L2852" s="15" t="s">
        <v>28</v>
      </c>
      <c r="M2852" s="14" t="s">
        <v>73</v>
      </c>
      <c r="N2852" s="172" t="s">
        <v>28</v>
      </c>
      <c r="O2852" s="14" t="s">
        <v>73</v>
      </c>
      <c r="P2852" s="15" t="s">
        <v>28</v>
      </c>
      <c r="Q2852" s="14" t="s">
        <v>73</v>
      </c>
      <c r="R2852" s="15" t="s">
        <v>28</v>
      </c>
      <c r="S2852" s="14" t="s">
        <v>73</v>
      </c>
      <c r="T2852" s="15" t="s">
        <v>28</v>
      </c>
      <c r="U2852" s="14" t="s">
        <v>73</v>
      </c>
      <c r="V2852" s="15" t="s">
        <v>28</v>
      </c>
    </row>
    <row r="2853" spans="1:22" ht="15" customHeight="1" x14ac:dyDescent="0.25">
      <c r="A2853" s="5" t="s">
        <v>5267</v>
      </c>
      <c r="B2853" s="6" t="s">
        <v>5268</v>
      </c>
      <c r="C2853" s="5" t="s">
        <v>950</v>
      </c>
      <c r="D2853" s="6"/>
      <c r="E2853" s="6" t="s">
        <v>504</v>
      </c>
      <c r="F2853" s="229">
        <v>1</v>
      </c>
      <c r="I2853" s="16">
        <v>252</v>
      </c>
      <c r="J2853" s="13">
        <v>252</v>
      </c>
      <c r="K2853" s="16">
        <v>650</v>
      </c>
      <c r="L2853" s="13">
        <v>650</v>
      </c>
      <c r="M2853" s="16">
        <v>650</v>
      </c>
      <c r="N2853" s="171">
        <v>650</v>
      </c>
      <c r="O2853" s="16">
        <v>1125</v>
      </c>
      <c r="P2853" s="13">
        <v>1125</v>
      </c>
      <c r="Q2853" s="16">
        <v>606</v>
      </c>
      <c r="R2853" s="13">
        <v>606</v>
      </c>
      <c r="S2853" s="16">
        <v>967.95</v>
      </c>
      <c r="T2853" s="13">
        <v>967.95</v>
      </c>
      <c r="U2853" s="16">
        <v>367.71</v>
      </c>
      <c r="V2853" s="13">
        <v>367.71</v>
      </c>
    </row>
    <row r="2854" spans="1:22" ht="15" customHeight="1" x14ac:dyDescent="0.25">
      <c r="A2854" s="1"/>
      <c r="B2854" s="4" t="s">
        <v>32</v>
      </c>
      <c r="C2854" s="8" t="s">
        <v>33</v>
      </c>
      <c r="I2854" s="245"/>
      <c r="J2854" s="245"/>
      <c r="K2854" s="245"/>
      <c r="L2854" s="245"/>
      <c r="M2854" s="245"/>
      <c r="N2854" s="245"/>
      <c r="O2854" s="245"/>
      <c r="P2854" s="245"/>
      <c r="Q2854" s="245"/>
      <c r="R2854" s="245"/>
      <c r="S2854" s="245"/>
      <c r="T2854" s="245"/>
      <c r="U2854" s="245"/>
      <c r="V2854" s="245"/>
    </row>
    <row r="2855" spans="1:22" ht="15" customHeight="1" x14ac:dyDescent="0.25">
      <c r="A2855" s="5" t="s">
        <v>5269</v>
      </c>
      <c r="B2855" s="6" t="s">
        <v>35</v>
      </c>
      <c r="C2855" s="5" t="s">
        <v>986</v>
      </c>
      <c r="I2855" s="245"/>
      <c r="J2855" s="245"/>
      <c r="K2855" s="245"/>
      <c r="L2855" s="245"/>
      <c r="M2855" s="245"/>
      <c r="N2855" s="245"/>
      <c r="O2855" s="245"/>
      <c r="P2855" s="245"/>
      <c r="Q2855" s="245"/>
      <c r="R2855" s="245"/>
      <c r="S2855" s="245"/>
      <c r="T2855" s="245"/>
      <c r="U2855" s="245"/>
      <c r="V2855" s="245"/>
    </row>
    <row r="2856" spans="1:22" ht="15" customHeight="1" x14ac:dyDescent="0.25">
      <c r="A2856" s="5" t="s">
        <v>5270</v>
      </c>
      <c r="B2856" s="6" t="s">
        <v>35</v>
      </c>
      <c r="C2856" s="5" t="s">
        <v>988</v>
      </c>
      <c r="I2856" s="245"/>
      <c r="J2856" s="245"/>
      <c r="K2856" s="245"/>
      <c r="L2856" s="245"/>
      <c r="M2856" s="245"/>
      <c r="N2856" s="245"/>
      <c r="O2856" s="245"/>
      <c r="P2856" s="245"/>
      <c r="Q2856" s="245"/>
      <c r="R2856" s="245"/>
      <c r="S2856" s="245"/>
      <c r="T2856" s="245"/>
      <c r="U2856" s="245"/>
      <c r="V2856" s="245"/>
    </row>
    <row r="2857" spans="1:22" ht="45" customHeight="1" x14ac:dyDescent="0.25">
      <c r="A2857" s="1"/>
      <c r="B2857" s="4" t="s">
        <v>68</v>
      </c>
      <c r="C2857" s="8" t="s">
        <v>69</v>
      </c>
      <c r="D2857" s="4" t="s">
        <v>70</v>
      </c>
      <c r="E2857" s="4" t="s">
        <v>71</v>
      </c>
      <c r="F2857" s="228" t="s">
        <v>72</v>
      </c>
      <c r="I2857" s="14" t="s">
        <v>73</v>
      </c>
      <c r="J2857" s="15" t="s">
        <v>28</v>
      </c>
      <c r="K2857" s="14" t="s">
        <v>73</v>
      </c>
      <c r="L2857" s="15" t="s">
        <v>28</v>
      </c>
      <c r="M2857" s="14" t="s">
        <v>73</v>
      </c>
      <c r="N2857" s="172" t="s">
        <v>28</v>
      </c>
      <c r="O2857" s="14" t="s">
        <v>73</v>
      </c>
      <c r="P2857" s="15" t="s">
        <v>28</v>
      </c>
      <c r="Q2857" s="14" t="s">
        <v>73</v>
      </c>
      <c r="R2857" s="15" t="s">
        <v>28</v>
      </c>
      <c r="S2857" s="14" t="s">
        <v>73</v>
      </c>
      <c r="T2857" s="15" t="s">
        <v>28</v>
      </c>
      <c r="U2857" s="14" t="s">
        <v>73</v>
      </c>
      <c r="V2857" s="15" t="s">
        <v>28</v>
      </c>
    </row>
    <row r="2858" spans="1:22" ht="15" customHeight="1" x14ac:dyDescent="0.25">
      <c r="A2858" s="5" t="s">
        <v>5271</v>
      </c>
      <c r="B2858" s="6" t="s">
        <v>5272</v>
      </c>
      <c r="C2858" s="5" t="s">
        <v>1015</v>
      </c>
      <c r="D2858" s="6"/>
      <c r="E2858" s="6" t="s">
        <v>504</v>
      </c>
      <c r="F2858" s="229">
        <v>2</v>
      </c>
      <c r="I2858" s="16">
        <v>180</v>
      </c>
      <c r="J2858" s="13">
        <v>360</v>
      </c>
      <c r="K2858" s="16">
        <v>2000</v>
      </c>
      <c r="L2858" s="13">
        <v>4000</v>
      </c>
      <c r="M2858" s="16">
        <v>2000</v>
      </c>
      <c r="N2858" s="171">
        <v>4000</v>
      </c>
      <c r="O2858" s="16">
        <v>500</v>
      </c>
      <c r="P2858" s="13">
        <v>1000</v>
      </c>
      <c r="Q2858" s="16">
        <v>483</v>
      </c>
      <c r="R2858" s="13">
        <v>966</v>
      </c>
      <c r="S2858" s="16">
        <v>1043.24</v>
      </c>
      <c r="T2858" s="13">
        <v>2086.48</v>
      </c>
      <c r="U2858" s="16">
        <v>331.66</v>
      </c>
      <c r="V2858" s="13">
        <v>663.32</v>
      </c>
    </row>
    <row r="2859" spans="1:22" ht="15" customHeight="1" x14ac:dyDescent="0.25">
      <c r="A2859" s="5" t="s">
        <v>5273</v>
      </c>
      <c r="B2859" s="6" t="s">
        <v>5274</v>
      </c>
      <c r="C2859" s="5" t="s">
        <v>1024</v>
      </c>
      <c r="D2859" s="6"/>
      <c r="E2859" s="6" t="s">
        <v>527</v>
      </c>
      <c r="F2859" s="229">
        <v>70</v>
      </c>
      <c r="I2859" s="16">
        <v>18</v>
      </c>
      <c r="J2859" s="13">
        <v>1260</v>
      </c>
      <c r="K2859" s="16">
        <v>8</v>
      </c>
      <c r="L2859" s="13">
        <v>560</v>
      </c>
      <c r="M2859" s="16">
        <v>8</v>
      </c>
      <c r="N2859" s="171">
        <v>560</v>
      </c>
      <c r="O2859" s="16">
        <v>25</v>
      </c>
      <c r="P2859" s="13">
        <v>1750</v>
      </c>
      <c r="Q2859" s="16">
        <v>4</v>
      </c>
      <c r="R2859" s="13">
        <v>280</v>
      </c>
      <c r="S2859" s="16">
        <v>4.5199999999999996</v>
      </c>
      <c r="T2859" s="13">
        <v>316.39999999999998</v>
      </c>
      <c r="U2859" s="16">
        <v>14.21</v>
      </c>
      <c r="V2859" s="13">
        <v>994.7</v>
      </c>
    </row>
    <row r="2860" spans="1:22" ht="15" customHeight="1" x14ac:dyDescent="0.25">
      <c r="A2860" s="5" t="s">
        <v>5275</v>
      </c>
      <c r="B2860" s="6" t="s">
        <v>5276</v>
      </c>
      <c r="C2860" s="5" t="s">
        <v>1027</v>
      </c>
      <c r="D2860" s="6"/>
      <c r="E2860" s="6" t="s">
        <v>527</v>
      </c>
      <c r="F2860" s="229">
        <v>40</v>
      </c>
      <c r="I2860" s="16">
        <v>22</v>
      </c>
      <c r="J2860" s="13">
        <v>880</v>
      </c>
      <c r="K2860" s="16">
        <v>10</v>
      </c>
      <c r="L2860" s="13">
        <v>400</v>
      </c>
      <c r="M2860" s="16">
        <v>10</v>
      </c>
      <c r="N2860" s="171">
        <v>400</v>
      </c>
      <c r="O2860" s="16">
        <v>38</v>
      </c>
      <c r="P2860" s="13">
        <v>1520</v>
      </c>
      <c r="Q2860" s="16">
        <v>4</v>
      </c>
      <c r="R2860" s="13">
        <v>160</v>
      </c>
      <c r="S2860" s="16">
        <v>6.99</v>
      </c>
      <c r="T2860" s="13">
        <v>279.60000000000002</v>
      </c>
      <c r="U2860" s="16">
        <v>14.21</v>
      </c>
      <c r="V2860" s="13">
        <v>568.4</v>
      </c>
    </row>
    <row r="2861" spans="1:22" ht="15" customHeight="1" x14ac:dyDescent="0.25">
      <c r="A2861" s="5" t="s">
        <v>5277</v>
      </c>
      <c r="B2861" s="6" t="s">
        <v>5278</v>
      </c>
      <c r="C2861" s="5" t="s">
        <v>5279</v>
      </c>
      <c r="D2861" s="6"/>
      <c r="E2861" s="6" t="s">
        <v>707</v>
      </c>
      <c r="F2861" s="229">
        <v>15</v>
      </c>
      <c r="I2861" s="16">
        <v>36</v>
      </c>
      <c r="J2861" s="13">
        <v>540</v>
      </c>
      <c r="K2861" s="16">
        <v>75</v>
      </c>
      <c r="L2861" s="13">
        <v>1125</v>
      </c>
      <c r="M2861" s="16">
        <v>75</v>
      </c>
      <c r="N2861" s="171">
        <v>1125</v>
      </c>
      <c r="O2861" s="16">
        <v>250</v>
      </c>
      <c r="P2861" s="13">
        <v>3750</v>
      </c>
      <c r="Q2861" s="16">
        <v>77</v>
      </c>
      <c r="R2861" s="13">
        <v>1155</v>
      </c>
      <c r="S2861" s="16">
        <v>45.17</v>
      </c>
      <c r="T2861" s="13">
        <v>677.55</v>
      </c>
      <c r="U2861" s="16">
        <v>71.069999999999993</v>
      </c>
      <c r="V2861" s="13">
        <v>1066.05</v>
      </c>
    </row>
    <row r="2862" spans="1:22" ht="15" customHeight="1" x14ac:dyDescent="0.25">
      <c r="A2862" s="1"/>
      <c r="B2862" s="4" t="s">
        <v>32</v>
      </c>
      <c r="C2862" s="8" t="s">
        <v>33</v>
      </c>
      <c r="I2862" s="245"/>
      <c r="J2862" s="245"/>
      <c r="K2862" s="245"/>
      <c r="L2862" s="245"/>
      <c r="M2862" s="245"/>
      <c r="N2862" s="245"/>
      <c r="O2862" s="245"/>
      <c r="P2862" s="245"/>
      <c r="Q2862" s="245"/>
      <c r="R2862" s="245"/>
      <c r="S2862" s="245"/>
      <c r="T2862" s="245"/>
      <c r="U2862" s="245"/>
      <c r="V2862" s="245"/>
    </row>
    <row r="2863" spans="1:22" ht="15" customHeight="1" x14ac:dyDescent="0.25">
      <c r="A2863" s="5" t="s">
        <v>5280</v>
      </c>
      <c r="B2863" s="6" t="s">
        <v>35</v>
      </c>
      <c r="C2863" s="5" t="s">
        <v>5281</v>
      </c>
      <c r="I2863" s="245"/>
      <c r="J2863" s="245"/>
      <c r="K2863" s="245"/>
      <c r="L2863" s="245"/>
      <c r="M2863" s="245"/>
      <c r="N2863" s="245"/>
      <c r="O2863" s="245"/>
      <c r="P2863" s="245"/>
      <c r="Q2863" s="245"/>
      <c r="R2863" s="245"/>
      <c r="S2863" s="245"/>
      <c r="T2863" s="245"/>
      <c r="U2863" s="245"/>
      <c r="V2863" s="245"/>
    </row>
    <row r="2864" spans="1:22" ht="15" customHeight="1" x14ac:dyDescent="0.25">
      <c r="A2864" s="5" t="s">
        <v>5282</v>
      </c>
      <c r="B2864" s="6" t="s">
        <v>35</v>
      </c>
      <c r="C2864" s="5" t="s">
        <v>5283</v>
      </c>
      <c r="I2864" s="245"/>
      <c r="J2864" s="245"/>
      <c r="K2864" s="245"/>
      <c r="L2864" s="245"/>
      <c r="M2864" s="245"/>
      <c r="N2864" s="245"/>
      <c r="O2864" s="245"/>
      <c r="P2864" s="245"/>
      <c r="Q2864" s="245"/>
      <c r="R2864" s="245"/>
      <c r="S2864" s="245"/>
      <c r="T2864" s="245"/>
      <c r="U2864" s="245"/>
      <c r="V2864" s="245"/>
    </row>
    <row r="2865" spans="1:22" ht="45" customHeight="1" x14ac:dyDescent="0.25">
      <c r="A2865" s="1"/>
      <c r="B2865" s="4" t="s">
        <v>68</v>
      </c>
      <c r="C2865" s="8" t="s">
        <v>69</v>
      </c>
      <c r="D2865" s="4" t="s">
        <v>70</v>
      </c>
      <c r="E2865" s="4" t="s">
        <v>71</v>
      </c>
      <c r="F2865" s="228" t="s">
        <v>72</v>
      </c>
      <c r="I2865" s="14" t="s">
        <v>73</v>
      </c>
      <c r="J2865" s="15" t="s">
        <v>28</v>
      </c>
      <c r="K2865" s="14" t="s">
        <v>73</v>
      </c>
      <c r="L2865" s="15" t="s">
        <v>28</v>
      </c>
      <c r="M2865" s="14" t="s">
        <v>73</v>
      </c>
      <c r="N2865" s="172" t="s">
        <v>28</v>
      </c>
      <c r="O2865" s="14" t="s">
        <v>73</v>
      </c>
      <c r="P2865" s="15" t="s">
        <v>28</v>
      </c>
      <c r="Q2865" s="14" t="s">
        <v>73</v>
      </c>
      <c r="R2865" s="15" t="s">
        <v>28</v>
      </c>
      <c r="S2865" s="14" t="s">
        <v>73</v>
      </c>
      <c r="T2865" s="15" t="s">
        <v>28</v>
      </c>
      <c r="U2865" s="14" t="s">
        <v>73</v>
      </c>
      <c r="V2865" s="15" t="s">
        <v>28</v>
      </c>
    </row>
    <row r="2866" spans="1:22" ht="15" customHeight="1" x14ac:dyDescent="0.25">
      <c r="A2866" s="5" t="s">
        <v>5284</v>
      </c>
      <c r="B2866" s="6" t="s">
        <v>5285</v>
      </c>
      <c r="C2866" s="5" t="s">
        <v>1067</v>
      </c>
      <c r="D2866" s="6"/>
      <c r="E2866" s="6" t="s">
        <v>707</v>
      </c>
      <c r="F2866" s="229">
        <v>30</v>
      </c>
      <c r="I2866" s="16">
        <v>26</v>
      </c>
      <c r="J2866" s="13">
        <v>780</v>
      </c>
      <c r="K2866" s="16">
        <v>8</v>
      </c>
      <c r="L2866" s="13">
        <v>240</v>
      </c>
      <c r="M2866" s="16">
        <v>8</v>
      </c>
      <c r="N2866" s="171">
        <v>240</v>
      </c>
      <c r="O2866" s="16">
        <v>125</v>
      </c>
      <c r="P2866" s="13">
        <v>3750</v>
      </c>
      <c r="Q2866" s="16">
        <v>21</v>
      </c>
      <c r="R2866" s="13">
        <v>630</v>
      </c>
      <c r="S2866" s="16">
        <v>17.21</v>
      </c>
      <c r="T2866" s="13">
        <v>516.29999999999995</v>
      </c>
      <c r="U2866" s="16">
        <v>42.64</v>
      </c>
      <c r="V2866" s="13">
        <v>1279.2</v>
      </c>
    </row>
    <row r="2867" spans="1:22" ht="15" customHeight="1" x14ac:dyDescent="0.25">
      <c r="A2867" s="1"/>
      <c r="B2867" s="4" t="s">
        <v>32</v>
      </c>
      <c r="C2867" s="8" t="s">
        <v>33</v>
      </c>
      <c r="I2867" s="245"/>
      <c r="J2867" s="245"/>
      <c r="K2867" s="245"/>
      <c r="L2867" s="245"/>
      <c r="M2867" s="245"/>
      <c r="N2867" s="245"/>
      <c r="O2867" s="245"/>
      <c r="P2867" s="245"/>
      <c r="Q2867" s="245"/>
      <c r="R2867" s="245"/>
      <c r="S2867" s="245"/>
      <c r="T2867" s="245"/>
      <c r="U2867" s="245"/>
      <c r="V2867" s="245"/>
    </row>
    <row r="2868" spans="1:22" ht="15" customHeight="1" x14ac:dyDescent="0.25">
      <c r="A2868" s="5" t="s">
        <v>5286</v>
      </c>
      <c r="B2868" s="6" t="s">
        <v>35</v>
      </c>
      <c r="C2868" s="5" t="s">
        <v>5287</v>
      </c>
      <c r="I2868" s="245"/>
      <c r="J2868" s="245"/>
      <c r="K2868" s="245"/>
      <c r="L2868" s="245"/>
      <c r="M2868" s="245"/>
      <c r="N2868" s="245"/>
      <c r="O2868" s="245"/>
      <c r="P2868" s="245"/>
      <c r="Q2868" s="245"/>
      <c r="R2868" s="245"/>
      <c r="S2868" s="245"/>
      <c r="T2868" s="245"/>
      <c r="U2868" s="245"/>
      <c r="V2868" s="245"/>
    </row>
    <row r="2869" spans="1:22" ht="45" customHeight="1" x14ac:dyDescent="0.25">
      <c r="A2869" s="1"/>
      <c r="B2869" s="4" t="s">
        <v>68</v>
      </c>
      <c r="C2869" s="8" t="s">
        <v>69</v>
      </c>
      <c r="D2869" s="4" t="s">
        <v>70</v>
      </c>
      <c r="E2869" s="4" t="s">
        <v>71</v>
      </c>
      <c r="F2869" s="228" t="s">
        <v>72</v>
      </c>
      <c r="I2869" s="14" t="s">
        <v>73</v>
      </c>
      <c r="J2869" s="15" t="s">
        <v>28</v>
      </c>
      <c r="K2869" s="14" t="s">
        <v>73</v>
      </c>
      <c r="L2869" s="15" t="s">
        <v>28</v>
      </c>
      <c r="M2869" s="14" t="s">
        <v>73</v>
      </c>
      <c r="N2869" s="172" t="s">
        <v>28</v>
      </c>
      <c r="O2869" s="14" t="s">
        <v>73</v>
      </c>
      <c r="P2869" s="15" t="s">
        <v>28</v>
      </c>
      <c r="Q2869" s="14" t="s">
        <v>73</v>
      </c>
      <c r="R2869" s="15" t="s">
        <v>28</v>
      </c>
      <c r="S2869" s="14" t="s">
        <v>73</v>
      </c>
      <c r="T2869" s="15" t="s">
        <v>28</v>
      </c>
      <c r="U2869" s="14" t="s">
        <v>73</v>
      </c>
      <c r="V2869" s="15" t="s">
        <v>28</v>
      </c>
    </row>
    <row r="2870" spans="1:22" ht="15" customHeight="1" x14ac:dyDescent="0.25">
      <c r="A2870" s="5" t="s">
        <v>5288</v>
      </c>
      <c r="B2870" s="6" t="s">
        <v>5289</v>
      </c>
      <c r="C2870" s="5" t="s">
        <v>5290</v>
      </c>
      <c r="D2870" s="6"/>
      <c r="E2870" s="6" t="s">
        <v>504</v>
      </c>
      <c r="F2870" s="229">
        <v>1</v>
      </c>
      <c r="I2870" s="16">
        <v>720</v>
      </c>
      <c r="J2870" s="13">
        <v>720</v>
      </c>
      <c r="K2870" s="16">
        <v>1000</v>
      </c>
      <c r="L2870" s="13">
        <v>1000</v>
      </c>
      <c r="M2870" s="16">
        <v>1000</v>
      </c>
      <c r="N2870" s="171">
        <v>1000</v>
      </c>
      <c r="O2870" s="16">
        <v>1500</v>
      </c>
      <c r="P2870" s="13">
        <v>1500</v>
      </c>
      <c r="Q2870" s="16">
        <v>2578</v>
      </c>
      <c r="R2870" s="13">
        <v>2578</v>
      </c>
      <c r="S2870" s="16">
        <v>2151</v>
      </c>
      <c r="T2870" s="13">
        <v>2151</v>
      </c>
      <c r="U2870" s="16">
        <v>210.12</v>
      </c>
      <c r="V2870" s="13">
        <v>210.12</v>
      </c>
    </row>
    <row r="2871" spans="1:22" ht="15" customHeight="1" x14ac:dyDescent="0.25">
      <c r="A2871" s="1"/>
      <c r="B2871" s="4" t="s">
        <v>32</v>
      </c>
      <c r="C2871" s="8" t="s">
        <v>33</v>
      </c>
      <c r="I2871" s="245"/>
      <c r="J2871" s="245"/>
      <c r="K2871" s="245"/>
      <c r="L2871" s="245"/>
      <c r="M2871" s="245"/>
      <c r="N2871" s="245"/>
      <c r="O2871" s="245"/>
      <c r="P2871" s="245"/>
      <c r="Q2871" s="245"/>
      <c r="R2871" s="245"/>
      <c r="S2871" s="245"/>
      <c r="T2871" s="245"/>
      <c r="U2871" s="245"/>
      <c r="V2871" s="245"/>
    </row>
    <row r="2872" spans="1:22" ht="15" customHeight="1" x14ac:dyDescent="0.25">
      <c r="A2872" s="5" t="s">
        <v>5291</v>
      </c>
      <c r="B2872" s="6" t="s">
        <v>35</v>
      </c>
      <c r="C2872" s="5" t="s">
        <v>486</v>
      </c>
      <c r="I2872" s="245"/>
      <c r="J2872" s="245"/>
      <c r="K2872" s="245"/>
      <c r="L2872" s="245"/>
      <c r="M2872" s="245"/>
      <c r="N2872" s="245"/>
      <c r="O2872" s="245"/>
      <c r="P2872" s="245"/>
      <c r="Q2872" s="245"/>
      <c r="R2872" s="245"/>
      <c r="S2872" s="245"/>
      <c r="T2872" s="245"/>
      <c r="U2872" s="245"/>
      <c r="V2872" s="245"/>
    </row>
    <row r="2873" spans="1:22" ht="45" customHeight="1" x14ac:dyDescent="0.25">
      <c r="A2873" s="1"/>
      <c r="B2873" s="4" t="s">
        <v>68</v>
      </c>
      <c r="C2873" s="8" t="s">
        <v>69</v>
      </c>
      <c r="D2873" s="4" t="s">
        <v>70</v>
      </c>
      <c r="E2873" s="4" t="s">
        <v>71</v>
      </c>
      <c r="F2873" s="228" t="s">
        <v>72</v>
      </c>
      <c r="I2873" s="14" t="s">
        <v>73</v>
      </c>
      <c r="J2873" s="15" t="s">
        <v>28</v>
      </c>
      <c r="K2873" s="14" t="s">
        <v>73</v>
      </c>
      <c r="L2873" s="15" t="s">
        <v>28</v>
      </c>
      <c r="M2873" s="14" t="s">
        <v>73</v>
      </c>
      <c r="N2873" s="172" t="s">
        <v>28</v>
      </c>
      <c r="O2873" s="14" t="s">
        <v>73</v>
      </c>
      <c r="P2873" s="15" t="s">
        <v>28</v>
      </c>
      <c r="Q2873" s="14" t="s">
        <v>73</v>
      </c>
      <c r="R2873" s="15" t="s">
        <v>28</v>
      </c>
      <c r="S2873" s="14" t="s">
        <v>73</v>
      </c>
      <c r="T2873" s="15" t="s">
        <v>28</v>
      </c>
      <c r="U2873" s="14" t="s">
        <v>73</v>
      </c>
      <c r="V2873" s="15" t="s">
        <v>28</v>
      </c>
    </row>
    <row r="2874" spans="1:22" ht="15" customHeight="1" x14ac:dyDescent="0.25">
      <c r="A2874" s="5" t="s">
        <v>5292</v>
      </c>
      <c r="B2874" s="6" t="s">
        <v>5293</v>
      </c>
      <c r="C2874" s="5" t="s">
        <v>489</v>
      </c>
      <c r="D2874" s="6"/>
      <c r="E2874" s="6" t="s">
        <v>275</v>
      </c>
      <c r="F2874" s="229">
        <v>1</v>
      </c>
      <c r="I2874" s="16">
        <v>0</v>
      </c>
      <c r="J2874" s="13">
        <v>0</v>
      </c>
      <c r="K2874" s="16">
        <v>0</v>
      </c>
      <c r="L2874" s="13">
        <v>0</v>
      </c>
      <c r="M2874" s="16">
        <v>0</v>
      </c>
      <c r="N2874" s="171">
        <v>0</v>
      </c>
      <c r="O2874" s="16">
        <v>0</v>
      </c>
      <c r="P2874" s="13">
        <v>0</v>
      </c>
      <c r="Q2874" s="16">
        <v>0</v>
      </c>
      <c r="R2874" s="13">
        <v>0</v>
      </c>
      <c r="S2874" s="16">
        <v>0</v>
      </c>
      <c r="T2874" s="13">
        <v>0</v>
      </c>
      <c r="U2874" s="16">
        <v>119940.56</v>
      </c>
      <c r="V2874" s="13">
        <v>119940.56</v>
      </c>
    </row>
    <row r="2875" spans="1:22" ht="15" customHeight="1" x14ac:dyDescent="0.25">
      <c r="A2875" s="1"/>
      <c r="B2875" s="4" t="s">
        <v>32</v>
      </c>
      <c r="C2875" s="8" t="s">
        <v>33</v>
      </c>
      <c r="I2875" s="245"/>
      <c r="J2875" s="245"/>
      <c r="K2875" s="245"/>
      <c r="L2875" s="245"/>
      <c r="M2875" s="245"/>
      <c r="N2875" s="245"/>
      <c r="O2875" s="245"/>
      <c r="P2875" s="245"/>
      <c r="Q2875" s="245"/>
      <c r="R2875" s="245"/>
      <c r="S2875" s="245"/>
      <c r="T2875" s="245"/>
      <c r="U2875" s="245"/>
      <c r="V2875" s="245"/>
    </row>
    <row r="2876" spans="1:22" ht="15" customHeight="1" x14ac:dyDescent="0.25">
      <c r="A2876" s="5" t="s">
        <v>5294</v>
      </c>
      <c r="B2876" s="6" t="s">
        <v>35</v>
      </c>
      <c r="C2876" s="5" t="s">
        <v>491</v>
      </c>
      <c r="I2876" s="245"/>
      <c r="J2876" s="245"/>
      <c r="K2876" s="245"/>
      <c r="L2876" s="245"/>
      <c r="M2876" s="245"/>
      <c r="N2876" s="245"/>
      <c r="O2876" s="245"/>
      <c r="P2876" s="245"/>
      <c r="Q2876" s="245"/>
      <c r="R2876" s="245"/>
      <c r="S2876" s="245"/>
      <c r="T2876" s="245"/>
      <c r="U2876" s="245"/>
      <c r="V2876" s="245"/>
    </row>
    <row r="2877" spans="1:22" x14ac:dyDescent="0.25">
      <c r="A2877" s="246" t="s">
        <v>5295</v>
      </c>
      <c r="B2877" s="246"/>
      <c r="C2877" s="246"/>
      <c r="D2877" s="247"/>
      <c r="E2877" s="247"/>
      <c r="F2877" s="246"/>
      <c r="I2877" s="12" t="s">
        <v>31</v>
      </c>
      <c r="J2877" s="13">
        <v>0</v>
      </c>
      <c r="K2877" s="12" t="s">
        <v>31</v>
      </c>
      <c r="L2877" s="13">
        <v>0</v>
      </c>
      <c r="M2877" s="12" t="s">
        <v>31</v>
      </c>
      <c r="N2877" s="171">
        <v>0</v>
      </c>
      <c r="O2877" s="12" t="s">
        <v>31</v>
      </c>
      <c r="P2877" s="13">
        <v>0</v>
      </c>
      <c r="Q2877" s="12" t="s">
        <v>31</v>
      </c>
      <c r="R2877" s="13">
        <v>0</v>
      </c>
      <c r="S2877" s="12" t="s">
        <v>31</v>
      </c>
      <c r="T2877" s="13">
        <v>0</v>
      </c>
      <c r="U2877" s="12" t="s">
        <v>31</v>
      </c>
      <c r="V2877" s="13">
        <v>0</v>
      </c>
    </row>
    <row r="2878" spans="1:22" x14ac:dyDescent="0.25">
      <c r="A2878" s="246" t="s">
        <v>5296</v>
      </c>
      <c r="B2878" s="246"/>
      <c r="C2878" s="246"/>
      <c r="D2878" s="247"/>
      <c r="E2878" s="247"/>
      <c r="F2878" s="246"/>
      <c r="I2878" s="12" t="s">
        <v>753</v>
      </c>
      <c r="J2878" s="13">
        <v>188791</v>
      </c>
      <c r="K2878" s="12" t="s">
        <v>753</v>
      </c>
      <c r="L2878" s="13">
        <v>189900</v>
      </c>
      <c r="M2878" s="12" t="s">
        <v>753</v>
      </c>
      <c r="N2878" s="171">
        <v>189900</v>
      </c>
      <c r="O2878" s="12" t="s">
        <v>753</v>
      </c>
      <c r="P2878" s="13">
        <v>143110</v>
      </c>
      <c r="Q2878" s="12" t="s">
        <v>753</v>
      </c>
      <c r="R2878" s="13">
        <v>114862</v>
      </c>
      <c r="S2878" s="12" t="s">
        <v>753</v>
      </c>
      <c r="T2878" s="13">
        <v>140210.18</v>
      </c>
      <c r="U2878" s="12" t="s">
        <v>753</v>
      </c>
      <c r="V2878" s="13">
        <v>247190.35</v>
      </c>
    </row>
    <row r="2879" spans="1:22" ht="15" customHeight="1" x14ac:dyDescent="0.25">
      <c r="A2879" s="1"/>
      <c r="B2879" s="4" t="s">
        <v>32</v>
      </c>
      <c r="C2879" s="8" t="s">
        <v>33</v>
      </c>
      <c r="I2879" s="245"/>
      <c r="J2879" s="245"/>
      <c r="K2879" s="245"/>
      <c r="L2879" s="245"/>
      <c r="M2879" s="245"/>
      <c r="N2879" s="245"/>
      <c r="O2879" s="245"/>
      <c r="P2879" s="245"/>
      <c r="Q2879" s="245"/>
      <c r="R2879" s="245"/>
      <c r="S2879" s="245"/>
      <c r="T2879" s="245"/>
      <c r="U2879" s="245"/>
      <c r="V2879" s="245"/>
    </row>
    <row r="2880" spans="1:22" ht="15" customHeight="1" x14ac:dyDescent="0.25">
      <c r="A2880" s="5" t="s">
        <v>5297</v>
      </c>
      <c r="B2880" s="6" t="s">
        <v>35</v>
      </c>
      <c r="C2880" s="5" t="s">
        <v>5298</v>
      </c>
      <c r="I2880" s="245"/>
      <c r="J2880" s="245"/>
      <c r="K2880" s="245"/>
      <c r="L2880" s="245"/>
      <c r="M2880" s="245"/>
      <c r="N2880" s="245"/>
      <c r="O2880" s="245"/>
      <c r="P2880" s="245"/>
      <c r="Q2880" s="245"/>
      <c r="R2880" s="245"/>
      <c r="S2880" s="245"/>
      <c r="T2880" s="245"/>
      <c r="U2880" s="245"/>
      <c r="V2880" s="245"/>
    </row>
    <row r="2881" spans="1:22" ht="15" customHeight="1" x14ac:dyDescent="0.25">
      <c r="A2881" s="5" t="s">
        <v>5299</v>
      </c>
      <c r="B2881" s="6" t="s">
        <v>35</v>
      </c>
      <c r="C2881" s="5" t="s">
        <v>3325</v>
      </c>
      <c r="I2881" s="245"/>
      <c r="J2881" s="245"/>
      <c r="K2881" s="245"/>
      <c r="L2881" s="245"/>
      <c r="M2881" s="245"/>
      <c r="N2881" s="245"/>
      <c r="O2881" s="245"/>
      <c r="P2881" s="245"/>
      <c r="Q2881" s="245"/>
      <c r="R2881" s="245"/>
      <c r="S2881" s="245"/>
      <c r="T2881" s="245"/>
      <c r="U2881" s="245"/>
      <c r="V2881" s="245"/>
    </row>
    <row r="2882" spans="1:22" ht="45" customHeight="1" x14ac:dyDescent="0.25">
      <c r="A2882" s="1"/>
      <c r="B2882" s="4" t="s">
        <v>68</v>
      </c>
      <c r="C2882" s="8" t="s">
        <v>69</v>
      </c>
      <c r="D2882" s="4" t="s">
        <v>70</v>
      </c>
      <c r="E2882" s="4" t="s">
        <v>71</v>
      </c>
      <c r="F2882" s="228" t="s">
        <v>72</v>
      </c>
      <c r="I2882" s="14" t="s">
        <v>73</v>
      </c>
      <c r="J2882" s="15" t="s">
        <v>28</v>
      </c>
      <c r="K2882" s="14" t="s">
        <v>73</v>
      </c>
      <c r="L2882" s="15" t="s">
        <v>28</v>
      </c>
      <c r="M2882" s="14" t="s">
        <v>73</v>
      </c>
      <c r="N2882" s="172" t="s">
        <v>28</v>
      </c>
      <c r="O2882" s="14" t="s">
        <v>73</v>
      </c>
      <c r="P2882" s="15" t="s">
        <v>28</v>
      </c>
      <c r="Q2882" s="14" t="s">
        <v>73</v>
      </c>
      <c r="R2882" s="15" t="s">
        <v>28</v>
      </c>
      <c r="S2882" s="14" t="s">
        <v>73</v>
      </c>
      <c r="T2882" s="15" t="s">
        <v>28</v>
      </c>
      <c r="U2882" s="14" t="s">
        <v>73</v>
      </c>
      <c r="V2882" s="15" t="s">
        <v>28</v>
      </c>
    </row>
    <row r="2883" spans="1:22" ht="15" customHeight="1" x14ac:dyDescent="0.25">
      <c r="A2883" s="5" t="s">
        <v>5300</v>
      </c>
      <c r="B2883" s="6" t="s">
        <v>5301</v>
      </c>
      <c r="C2883" s="5" t="s">
        <v>3328</v>
      </c>
      <c r="D2883" s="6"/>
      <c r="E2883" s="6" t="s">
        <v>504</v>
      </c>
      <c r="F2883" s="229">
        <v>1</v>
      </c>
      <c r="I2883" s="16">
        <v>111</v>
      </c>
      <c r="J2883" s="13">
        <v>111</v>
      </c>
      <c r="K2883" s="16">
        <v>2700</v>
      </c>
      <c r="L2883" s="13">
        <v>2700</v>
      </c>
      <c r="M2883" s="16">
        <v>2700</v>
      </c>
      <c r="N2883" s="171">
        <v>2700</v>
      </c>
      <c r="O2883" s="16">
        <v>4200</v>
      </c>
      <c r="P2883" s="13">
        <v>4200</v>
      </c>
      <c r="Q2883" s="16">
        <v>6961</v>
      </c>
      <c r="R2883" s="13">
        <v>6961</v>
      </c>
      <c r="S2883" s="16">
        <v>5807.71</v>
      </c>
      <c r="T2883" s="13">
        <v>5807.71</v>
      </c>
      <c r="U2883" s="16">
        <v>4398.75</v>
      </c>
      <c r="V2883" s="13">
        <v>4398.75</v>
      </c>
    </row>
    <row r="2884" spans="1:22" ht="15" customHeight="1" x14ac:dyDescent="0.25">
      <c r="A2884" s="1"/>
      <c r="B2884" s="4" t="s">
        <v>32</v>
      </c>
      <c r="C2884" s="8" t="s">
        <v>33</v>
      </c>
      <c r="I2884" s="245"/>
      <c r="J2884" s="245"/>
      <c r="K2884" s="245"/>
      <c r="L2884" s="245"/>
      <c r="M2884" s="245"/>
      <c r="N2884" s="245"/>
      <c r="O2884" s="245"/>
      <c r="P2884" s="245"/>
      <c r="Q2884" s="245"/>
      <c r="R2884" s="245"/>
      <c r="S2884" s="245"/>
      <c r="T2884" s="245"/>
      <c r="U2884" s="245"/>
      <c r="V2884" s="245"/>
    </row>
    <row r="2885" spans="1:22" ht="15" customHeight="1" x14ac:dyDescent="0.25">
      <c r="A2885" s="5" t="s">
        <v>5302</v>
      </c>
      <c r="B2885" s="6" t="s">
        <v>35</v>
      </c>
      <c r="C2885" s="5" t="s">
        <v>5303</v>
      </c>
      <c r="I2885" s="245"/>
      <c r="J2885" s="245"/>
      <c r="K2885" s="245"/>
      <c r="L2885" s="245"/>
      <c r="M2885" s="245"/>
      <c r="N2885" s="245"/>
      <c r="O2885" s="245"/>
      <c r="P2885" s="245"/>
      <c r="Q2885" s="245"/>
      <c r="R2885" s="245"/>
      <c r="S2885" s="245"/>
      <c r="T2885" s="245"/>
      <c r="U2885" s="245"/>
      <c r="V2885" s="245"/>
    </row>
    <row r="2886" spans="1:22" ht="45" customHeight="1" x14ac:dyDescent="0.25">
      <c r="A2886" s="1"/>
      <c r="B2886" s="4" t="s">
        <v>68</v>
      </c>
      <c r="C2886" s="8" t="s">
        <v>69</v>
      </c>
      <c r="D2886" s="4" t="s">
        <v>70</v>
      </c>
      <c r="E2886" s="4" t="s">
        <v>71</v>
      </c>
      <c r="F2886" s="228" t="s">
        <v>72</v>
      </c>
      <c r="I2886" s="14" t="s">
        <v>73</v>
      </c>
      <c r="J2886" s="15" t="s">
        <v>28</v>
      </c>
      <c r="K2886" s="14" t="s">
        <v>73</v>
      </c>
      <c r="L2886" s="15" t="s">
        <v>28</v>
      </c>
      <c r="M2886" s="14" t="s">
        <v>73</v>
      </c>
      <c r="N2886" s="172" t="s">
        <v>28</v>
      </c>
      <c r="O2886" s="14" t="s">
        <v>73</v>
      </c>
      <c r="P2886" s="15" t="s">
        <v>28</v>
      </c>
      <c r="Q2886" s="14" t="s">
        <v>73</v>
      </c>
      <c r="R2886" s="15" t="s">
        <v>28</v>
      </c>
      <c r="S2886" s="14" t="s">
        <v>73</v>
      </c>
      <c r="T2886" s="15" t="s">
        <v>28</v>
      </c>
      <c r="U2886" s="14" t="s">
        <v>73</v>
      </c>
      <c r="V2886" s="15" t="s">
        <v>28</v>
      </c>
    </row>
    <row r="2887" spans="1:22" ht="15" customHeight="1" x14ac:dyDescent="0.25">
      <c r="A2887" s="5" t="s">
        <v>5304</v>
      </c>
      <c r="B2887" s="6" t="s">
        <v>5305</v>
      </c>
      <c r="C2887" s="5" t="s">
        <v>3333</v>
      </c>
      <c r="D2887" s="6"/>
      <c r="E2887" s="6" t="s">
        <v>707</v>
      </c>
      <c r="F2887" s="229">
        <v>2835</v>
      </c>
      <c r="I2887" s="16">
        <v>4</v>
      </c>
      <c r="J2887" s="13">
        <v>11340</v>
      </c>
      <c r="K2887" s="16">
        <v>2</v>
      </c>
      <c r="L2887" s="13">
        <v>5670</v>
      </c>
      <c r="M2887" s="16">
        <v>2</v>
      </c>
      <c r="N2887" s="171">
        <v>5670</v>
      </c>
      <c r="O2887" s="16">
        <v>4</v>
      </c>
      <c r="P2887" s="13">
        <v>11340</v>
      </c>
      <c r="Q2887" s="16">
        <v>3</v>
      </c>
      <c r="R2887" s="13">
        <v>8505</v>
      </c>
      <c r="S2887" s="16">
        <v>1.81</v>
      </c>
      <c r="T2887" s="13">
        <v>5131.3500000000004</v>
      </c>
      <c r="U2887" s="16">
        <v>3.41</v>
      </c>
      <c r="V2887" s="13">
        <v>9667.35</v>
      </c>
    </row>
    <row r="2888" spans="1:22" ht="15" customHeight="1" x14ac:dyDescent="0.25">
      <c r="A2888" s="5" t="s">
        <v>5306</v>
      </c>
      <c r="B2888" s="6" t="s">
        <v>5307</v>
      </c>
      <c r="C2888" s="5" t="s">
        <v>3336</v>
      </c>
      <c r="D2888" s="6"/>
      <c r="E2888" s="6" t="s">
        <v>698</v>
      </c>
      <c r="F2888" s="229">
        <v>2420</v>
      </c>
      <c r="I2888" s="16">
        <v>8</v>
      </c>
      <c r="J2888" s="13">
        <v>19360</v>
      </c>
      <c r="K2888" s="16">
        <v>15</v>
      </c>
      <c r="L2888" s="13">
        <v>36300</v>
      </c>
      <c r="M2888" s="16">
        <v>15</v>
      </c>
      <c r="N2888" s="171">
        <v>36300</v>
      </c>
      <c r="O2888" s="16">
        <v>8</v>
      </c>
      <c r="P2888" s="13">
        <v>19360</v>
      </c>
      <c r="Q2888" s="16">
        <v>6</v>
      </c>
      <c r="R2888" s="13">
        <v>14520</v>
      </c>
      <c r="S2888" s="16">
        <v>8.6</v>
      </c>
      <c r="T2888" s="13">
        <v>20812</v>
      </c>
      <c r="U2888" s="16">
        <v>15.15</v>
      </c>
      <c r="V2888" s="13">
        <v>36663</v>
      </c>
    </row>
    <row r="2889" spans="1:22" ht="15" customHeight="1" x14ac:dyDescent="0.25">
      <c r="A2889" s="5" t="s">
        <v>5308</v>
      </c>
      <c r="B2889" s="6" t="s">
        <v>5309</v>
      </c>
      <c r="C2889" s="5" t="s">
        <v>5310</v>
      </c>
      <c r="D2889" s="6"/>
      <c r="E2889" s="6" t="s">
        <v>698</v>
      </c>
      <c r="F2889" s="229">
        <v>1620</v>
      </c>
      <c r="I2889" s="16">
        <v>52</v>
      </c>
      <c r="J2889" s="13">
        <v>84240</v>
      </c>
      <c r="K2889" s="16">
        <v>40</v>
      </c>
      <c r="L2889" s="13">
        <v>64800</v>
      </c>
      <c r="M2889" s="16">
        <v>40</v>
      </c>
      <c r="N2889" s="171">
        <v>64800</v>
      </c>
      <c r="O2889" s="16">
        <v>24</v>
      </c>
      <c r="P2889" s="13">
        <v>38880</v>
      </c>
      <c r="Q2889" s="16">
        <v>19</v>
      </c>
      <c r="R2889" s="13">
        <v>30780</v>
      </c>
      <c r="S2889" s="16">
        <v>28.39</v>
      </c>
      <c r="T2889" s="13">
        <v>45991.8</v>
      </c>
      <c r="U2889" s="16">
        <v>33.31</v>
      </c>
      <c r="V2889" s="13">
        <v>53962.2</v>
      </c>
    </row>
    <row r="2890" spans="1:22" ht="15" customHeight="1" x14ac:dyDescent="0.25">
      <c r="A2890" s="5" t="s">
        <v>5311</v>
      </c>
      <c r="B2890" s="6" t="s">
        <v>5312</v>
      </c>
      <c r="C2890" s="5" t="s">
        <v>710</v>
      </c>
      <c r="D2890" s="6"/>
      <c r="E2890" s="6" t="s">
        <v>698</v>
      </c>
      <c r="F2890" s="229">
        <v>3132</v>
      </c>
      <c r="I2890" s="16">
        <v>15</v>
      </c>
      <c r="J2890" s="13">
        <v>46980</v>
      </c>
      <c r="K2890" s="16">
        <v>15</v>
      </c>
      <c r="L2890" s="13">
        <v>46980</v>
      </c>
      <c r="M2890" s="16">
        <v>15</v>
      </c>
      <c r="N2890" s="171">
        <v>46980</v>
      </c>
      <c r="O2890" s="16">
        <v>20</v>
      </c>
      <c r="P2890" s="13">
        <v>62640</v>
      </c>
      <c r="Q2890" s="16">
        <v>13</v>
      </c>
      <c r="R2890" s="13">
        <v>40716</v>
      </c>
      <c r="S2890" s="16">
        <v>10.76</v>
      </c>
      <c r="T2890" s="13">
        <v>33700.32</v>
      </c>
      <c r="U2890" s="16">
        <v>17.09</v>
      </c>
      <c r="V2890" s="13">
        <v>53525.88</v>
      </c>
    </row>
    <row r="2891" spans="1:22" ht="15" customHeight="1" x14ac:dyDescent="0.25">
      <c r="A2891" s="5" t="s">
        <v>5313</v>
      </c>
      <c r="B2891" s="6" t="s">
        <v>5314</v>
      </c>
      <c r="C2891" s="5" t="s">
        <v>3344</v>
      </c>
      <c r="D2891" s="6"/>
      <c r="E2891" s="6" t="s">
        <v>707</v>
      </c>
      <c r="F2891" s="229">
        <v>6690</v>
      </c>
      <c r="I2891" s="16">
        <v>4</v>
      </c>
      <c r="J2891" s="13">
        <v>26760</v>
      </c>
      <c r="K2891" s="16">
        <v>5</v>
      </c>
      <c r="L2891" s="13">
        <v>33450</v>
      </c>
      <c r="M2891" s="16">
        <v>5</v>
      </c>
      <c r="N2891" s="171">
        <v>33450</v>
      </c>
      <c r="O2891" s="16">
        <v>1</v>
      </c>
      <c r="P2891" s="13">
        <v>6690</v>
      </c>
      <c r="Q2891" s="16">
        <v>2</v>
      </c>
      <c r="R2891" s="13">
        <v>13380</v>
      </c>
      <c r="S2891" s="16">
        <v>4.3</v>
      </c>
      <c r="T2891" s="13">
        <v>28767</v>
      </c>
      <c r="U2891" s="16">
        <v>2.93</v>
      </c>
      <c r="V2891" s="13">
        <v>19601.7</v>
      </c>
    </row>
    <row r="2892" spans="1:22" ht="15" customHeight="1" x14ac:dyDescent="0.25">
      <c r="A2892" s="1"/>
      <c r="B2892" s="4" t="s">
        <v>32</v>
      </c>
      <c r="C2892" s="8" t="s">
        <v>33</v>
      </c>
      <c r="I2892" s="245"/>
      <c r="J2892" s="245"/>
      <c r="K2892" s="245"/>
      <c r="L2892" s="245"/>
      <c r="M2892" s="245"/>
      <c r="N2892" s="245"/>
      <c r="O2892" s="245"/>
      <c r="P2892" s="245"/>
      <c r="Q2892" s="245"/>
      <c r="R2892" s="245"/>
      <c r="S2892" s="245"/>
      <c r="T2892" s="245"/>
      <c r="U2892" s="245"/>
      <c r="V2892" s="245"/>
    </row>
    <row r="2893" spans="1:22" ht="15" customHeight="1" x14ac:dyDescent="0.25">
      <c r="A2893" s="5" t="s">
        <v>5315</v>
      </c>
      <c r="B2893" s="6" t="s">
        <v>35</v>
      </c>
      <c r="C2893" s="5" t="s">
        <v>486</v>
      </c>
      <c r="I2893" s="245"/>
      <c r="J2893" s="245"/>
      <c r="K2893" s="245"/>
      <c r="L2893" s="245"/>
      <c r="M2893" s="245"/>
      <c r="N2893" s="245"/>
      <c r="O2893" s="245"/>
      <c r="P2893" s="245"/>
      <c r="Q2893" s="245"/>
      <c r="R2893" s="245"/>
      <c r="S2893" s="245"/>
      <c r="T2893" s="245"/>
      <c r="U2893" s="245"/>
      <c r="V2893" s="245"/>
    </row>
    <row r="2894" spans="1:22" ht="45" customHeight="1" x14ac:dyDescent="0.25">
      <c r="A2894" s="1"/>
      <c r="B2894" s="4" t="s">
        <v>68</v>
      </c>
      <c r="C2894" s="8" t="s">
        <v>69</v>
      </c>
      <c r="D2894" s="4" t="s">
        <v>70</v>
      </c>
      <c r="E2894" s="4" t="s">
        <v>71</v>
      </c>
      <c r="F2894" s="228" t="s">
        <v>72</v>
      </c>
      <c r="I2894" s="14" t="s">
        <v>73</v>
      </c>
      <c r="J2894" s="15" t="s">
        <v>28</v>
      </c>
      <c r="K2894" s="14" t="s">
        <v>73</v>
      </c>
      <c r="L2894" s="15" t="s">
        <v>28</v>
      </c>
      <c r="M2894" s="14" t="s">
        <v>73</v>
      </c>
      <c r="N2894" s="172" t="s">
        <v>28</v>
      </c>
      <c r="O2894" s="14" t="s">
        <v>73</v>
      </c>
      <c r="P2894" s="15" t="s">
        <v>28</v>
      </c>
      <c r="Q2894" s="14" t="s">
        <v>73</v>
      </c>
      <c r="R2894" s="15" t="s">
        <v>28</v>
      </c>
      <c r="S2894" s="14" t="s">
        <v>73</v>
      </c>
      <c r="T2894" s="15" t="s">
        <v>28</v>
      </c>
      <c r="U2894" s="14" t="s">
        <v>73</v>
      </c>
      <c r="V2894" s="15" t="s">
        <v>28</v>
      </c>
    </row>
    <row r="2895" spans="1:22" ht="15" customHeight="1" x14ac:dyDescent="0.25">
      <c r="A2895" s="5" t="s">
        <v>5316</v>
      </c>
      <c r="B2895" s="6" t="s">
        <v>5317</v>
      </c>
      <c r="C2895" s="5" t="s">
        <v>489</v>
      </c>
      <c r="D2895" s="6"/>
      <c r="E2895" s="6" t="s">
        <v>275</v>
      </c>
      <c r="F2895" s="229">
        <v>1</v>
      </c>
      <c r="I2895" s="16">
        <v>0</v>
      </c>
      <c r="J2895" s="13">
        <v>0</v>
      </c>
      <c r="K2895" s="16">
        <v>0</v>
      </c>
      <c r="L2895" s="13">
        <v>0</v>
      </c>
      <c r="M2895" s="16">
        <v>0</v>
      </c>
      <c r="N2895" s="171">
        <v>0</v>
      </c>
      <c r="O2895" s="16">
        <v>0</v>
      </c>
      <c r="P2895" s="13">
        <v>0</v>
      </c>
      <c r="Q2895" s="16">
        <v>0</v>
      </c>
      <c r="R2895" s="13">
        <v>0</v>
      </c>
      <c r="S2895" s="16">
        <v>0</v>
      </c>
      <c r="T2895" s="13">
        <v>0</v>
      </c>
      <c r="U2895" s="16">
        <v>69371.47</v>
      </c>
      <c r="V2895" s="13">
        <v>69371.47</v>
      </c>
    </row>
    <row r="2896" spans="1:22" ht="15" customHeight="1" x14ac:dyDescent="0.25">
      <c r="A2896" s="1"/>
      <c r="B2896" s="4" t="s">
        <v>32</v>
      </c>
      <c r="C2896" s="8" t="s">
        <v>33</v>
      </c>
      <c r="I2896" s="245"/>
      <c r="J2896" s="245"/>
      <c r="K2896" s="245"/>
      <c r="L2896" s="245"/>
      <c r="M2896" s="245"/>
      <c r="N2896" s="245"/>
      <c r="O2896" s="245"/>
      <c r="P2896" s="245"/>
      <c r="Q2896" s="245"/>
      <c r="R2896" s="245"/>
      <c r="S2896" s="245"/>
      <c r="T2896" s="245"/>
      <c r="U2896" s="245"/>
      <c r="V2896" s="245"/>
    </row>
    <row r="2897" spans="1:22" ht="15" customHeight="1" x14ac:dyDescent="0.25">
      <c r="A2897" s="5" t="s">
        <v>5318</v>
      </c>
      <c r="B2897" s="6" t="s">
        <v>35</v>
      </c>
      <c r="C2897" s="5" t="s">
        <v>491</v>
      </c>
      <c r="I2897" s="245"/>
      <c r="J2897" s="245"/>
      <c r="K2897" s="245"/>
      <c r="L2897" s="245"/>
      <c r="M2897" s="245"/>
      <c r="N2897" s="245"/>
      <c r="O2897" s="245"/>
      <c r="P2897" s="245"/>
      <c r="Q2897" s="245"/>
      <c r="R2897" s="245"/>
      <c r="S2897" s="245"/>
      <c r="T2897" s="245"/>
      <c r="U2897" s="245"/>
      <c r="V2897" s="245"/>
    </row>
    <row r="2898" spans="1:22" x14ac:dyDescent="0.25">
      <c r="A2898" s="246" t="s">
        <v>5319</v>
      </c>
      <c r="B2898" s="246"/>
      <c r="C2898" s="246"/>
      <c r="D2898" s="247"/>
      <c r="E2898" s="247"/>
      <c r="F2898" s="246"/>
      <c r="I2898" s="12" t="s">
        <v>5320</v>
      </c>
      <c r="J2898" s="13">
        <v>2543116.5</v>
      </c>
      <c r="K2898" s="12" t="s">
        <v>5320</v>
      </c>
      <c r="L2898" s="13">
        <v>2417260.5</v>
      </c>
      <c r="M2898" s="12" t="s">
        <v>5320</v>
      </c>
      <c r="N2898" s="171">
        <v>2417260.5</v>
      </c>
      <c r="O2898" s="12" t="s">
        <v>5320</v>
      </c>
      <c r="P2898" s="13">
        <v>2673238</v>
      </c>
      <c r="Q2898" s="12" t="s">
        <v>5320</v>
      </c>
      <c r="R2898" s="13">
        <v>2812223</v>
      </c>
      <c r="S2898" s="12" t="s">
        <v>5320</v>
      </c>
      <c r="T2898" s="13">
        <v>2505650.645</v>
      </c>
      <c r="U2898" s="12" t="s">
        <v>5320</v>
      </c>
      <c r="V2898" s="13">
        <v>3686131.6850000001</v>
      </c>
    </row>
    <row r="2899" spans="1:22" ht="15" customHeight="1" x14ac:dyDescent="0.25">
      <c r="A2899" s="1"/>
      <c r="B2899" s="4" t="s">
        <v>32</v>
      </c>
      <c r="C2899" s="8" t="s">
        <v>33</v>
      </c>
      <c r="I2899" s="245"/>
      <c r="J2899" s="245"/>
      <c r="K2899" s="245"/>
      <c r="L2899" s="245"/>
      <c r="M2899" s="245"/>
      <c r="N2899" s="245"/>
      <c r="O2899" s="245"/>
      <c r="P2899" s="245"/>
      <c r="Q2899" s="245"/>
      <c r="R2899" s="245"/>
      <c r="S2899" s="245"/>
      <c r="T2899" s="245"/>
      <c r="U2899" s="245"/>
      <c r="V2899" s="245"/>
    </row>
    <row r="2900" spans="1:22" ht="15" customHeight="1" x14ac:dyDescent="0.25">
      <c r="A2900" s="5" t="s">
        <v>5321</v>
      </c>
      <c r="B2900" s="6" t="s">
        <v>35</v>
      </c>
      <c r="C2900" s="5" t="s">
        <v>3352</v>
      </c>
      <c r="I2900" s="245"/>
      <c r="J2900" s="245"/>
      <c r="K2900" s="245"/>
      <c r="L2900" s="245"/>
      <c r="M2900" s="245"/>
      <c r="N2900" s="245"/>
      <c r="O2900" s="245"/>
      <c r="P2900" s="245"/>
      <c r="Q2900" s="245"/>
      <c r="R2900" s="245"/>
      <c r="S2900" s="245"/>
      <c r="T2900" s="245"/>
      <c r="U2900" s="245"/>
      <c r="V2900" s="245"/>
    </row>
    <row r="2901" spans="1:22" ht="15" customHeight="1" x14ac:dyDescent="0.25">
      <c r="A2901" s="5" t="s">
        <v>5322</v>
      </c>
      <c r="B2901" s="6" t="s">
        <v>35</v>
      </c>
      <c r="C2901" s="5" t="s">
        <v>5323</v>
      </c>
      <c r="I2901" s="245"/>
      <c r="J2901" s="245"/>
      <c r="K2901" s="245"/>
      <c r="L2901" s="245"/>
      <c r="M2901" s="245"/>
      <c r="N2901" s="245"/>
      <c r="O2901" s="245"/>
      <c r="P2901" s="245"/>
      <c r="Q2901" s="245"/>
      <c r="R2901" s="245"/>
      <c r="S2901" s="245"/>
      <c r="T2901" s="245"/>
      <c r="U2901" s="245"/>
      <c r="V2901" s="245"/>
    </row>
    <row r="2902" spans="1:22" ht="45" customHeight="1" x14ac:dyDescent="0.25">
      <c r="A2902" s="1"/>
      <c r="B2902" s="4" t="s">
        <v>68</v>
      </c>
      <c r="C2902" s="8" t="s">
        <v>69</v>
      </c>
      <c r="D2902" s="4" t="s">
        <v>70</v>
      </c>
      <c r="E2902" s="4" t="s">
        <v>71</v>
      </c>
      <c r="F2902" s="228" t="s">
        <v>72</v>
      </c>
      <c r="I2902" s="14" t="s">
        <v>73</v>
      </c>
      <c r="J2902" s="15" t="s">
        <v>28</v>
      </c>
      <c r="K2902" s="14" t="s">
        <v>73</v>
      </c>
      <c r="L2902" s="15" t="s">
        <v>28</v>
      </c>
      <c r="M2902" s="14" t="s">
        <v>73</v>
      </c>
      <c r="N2902" s="172" t="s">
        <v>28</v>
      </c>
      <c r="O2902" s="14" t="s">
        <v>73</v>
      </c>
      <c r="P2902" s="15" t="s">
        <v>28</v>
      </c>
      <c r="Q2902" s="14" t="s">
        <v>73</v>
      </c>
      <c r="R2902" s="15" t="s">
        <v>28</v>
      </c>
      <c r="S2902" s="14" t="s">
        <v>73</v>
      </c>
      <c r="T2902" s="15" t="s">
        <v>28</v>
      </c>
      <c r="U2902" s="14" t="s">
        <v>73</v>
      </c>
      <c r="V2902" s="15" t="s">
        <v>28</v>
      </c>
    </row>
    <row r="2903" spans="1:22" ht="15" customHeight="1" x14ac:dyDescent="0.25">
      <c r="A2903" s="5" t="s">
        <v>5324</v>
      </c>
      <c r="B2903" s="6" t="s">
        <v>5325</v>
      </c>
      <c r="C2903" s="5" t="s">
        <v>3357</v>
      </c>
      <c r="D2903" s="6"/>
      <c r="E2903" s="6" t="s">
        <v>698</v>
      </c>
      <c r="F2903" s="229">
        <v>92</v>
      </c>
      <c r="I2903" s="16">
        <v>270</v>
      </c>
      <c r="J2903" s="13">
        <v>24840</v>
      </c>
      <c r="K2903" s="16">
        <v>31</v>
      </c>
      <c r="L2903" s="13">
        <v>2852</v>
      </c>
      <c r="M2903" s="16">
        <v>31</v>
      </c>
      <c r="N2903" s="171">
        <v>2852</v>
      </c>
      <c r="O2903" s="16">
        <v>455</v>
      </c>
      <c r="P2903" s="13">
        <v>41860</v>
      </c>
      <c r="Q2903" s="16">
        <v>475</v>
      </c>
      <c r="R2903" s="13">
        <v>43700</v>
      </c>
      <c r="S2903" s="16">
        <v>440.96</v>
      </c>
      <c r="T2903" s="13">
        <v>40568.32</v>
      </c>
      <c r="U2903" s="16">
        <v>343.61</v>
      </c>
      <c r="V2903" s="13">
        <v>31612.12</v>
      </c>
    </row>
    <row r="2904" spans="1:22" ht="15" customHeight="1" x14ac:dyDescent="0.25">
      <c r="A2904" s="5" t="s">
        <v>5326</v>
      </c>
      <c r="B2904" s="6" t="s">
        <v>5327</v>
      </c>
      <c r="C2904" s="5" t="s">
        <v>4345</v>
      </c>
      <c r="D2904" s="6"/>
      <c r="E2904" s="6" t="s">
        <v>698</v>
      </c>
      <c r="F2904" s="229">
        <v>22</v>
      </c>
      <c r="I2904" s="16">
        <v>280</v>
      </c>
      <c r="J2904" s="13">
        <v>6160</v>
      </c>
      <c r="K2904" s="16">
        <v>23</v>
      </c>
      <c r="L2904" s="13">
        <v>506</v>
      </c>
      <c r="M2904" s="16">
        <v>23</v>
      </c>
      <c r="N2904" s="171">
        <v>506</v>
      </c>
      <c r="O2904" s="16">
        <v>455</v>
      </c>
      <c r="P2904" s="13">
        <v>10010</v>
      </c>
      <c r="Q2904" s="16">
        <v>475</v>
      </c>
      <c r="R2904" s="13">
        <v>10450</v>
      </c>
      <c r="S2904" s="16">
        <v>440.96</v>
      </c>
      <c r="T2904" s="13">
        <v>9701.1200000000008</v>
      </c>
      <c r="U2904" s="16">
        <v>343.61</v>
      </c>
      <c r="V2904" s="13">
        <v>7559.42</v>
      </c>
    </row>
    <row r="2905" spans="1:22" ht="15" customHeight="1" x14ac:dyDescent="0.25">
      <c r="A2905" s="5" t="s">
        <v>5328</v>
      </c>
      <c r="B2905" s="6" t="s">
        <v>5329</v>
      </c>
      <c r="C2905" s="5" t="s">
        <v>3363</v>
      </c>
      <c r="D2905" s="6"/>
      <c r="E2905" s="6" t="s">
        <v>698</v>
      </c>
      <c r="F2905" s="229">
        <v>280</v>
      </c>
      <c r="I2905" s="16">
        <v>218</v>
      </c>
      <c r="J2905" s="13">
        <v>61040</v>
      </c>
      <c r="K2905" s="16">
        <v>31</v>
      </c>
      <c r="L2905" s="13">
        <v>8680</v>
      </c>
      <c r="M2905" s="16">
        <v>31</v>
      </c>
      <c r="N2905" s="171">
        <v>8680</v>
      </c>
      <c r="O2905" s="16">
        <v>455</v>
      </c>
      <c r="P2905" s="13">
        <v>127400</v>
      </c>
      <c r="Q2905" s="16">
        <v>344</v>
      </c>
      <c r="R2905" s="13">
        <v>96320</v>
      </c>
      <c r="S2905" s="16">
        <v>440.96</v>
      </c>
      <c r="T2905" s="13">
        <v>123468.8</v>
      </c>
      <c r="U2905" s="16">
        <v>343.61</v>
      </c>
      <c r="V2905" s="13">
        <v>96210.8</v>
      </c>
    </row>
    <row r="2906" spans="1:22" ht="15" customHeight="1" x14ac:dyDescent="0.25">
      <c r="A2906" s="1"/>
      <c r="B2906" s="4" t="s">
        <v>32</v>
      </c>
      <c r="C2906" s="8" t="s">
        <v>33</v>
      </c>
      <c r="I2906" s="245"/>
      <c r="J2906" s="245"/>
      <c r="K2906" s="245"/>
      <c r="L2906" s="245"/>
      <c r="M2906" s="245"/>
      <c r="N2906" s="245"/>
      <c r="O2906" s="245"/>
      <c r="P2906" s="245"/>
      <c r="Q2906" s="245"/>
      <c r="R2906" s="245"/>
      <c r="S2906" s="245"/>
      <c r="T2906" s="245"/>
      <c r="U2906" s="245"/>
      <c r="V2906" s="245"/>
    </row>
    <row r="2907" spans="1:22" ht="15" customHeight="1" x14ac:dyDescent="0.25">
      <c r="A2907" s="5" t="s">
        <v>5330</v>
      </c>
      <c r="B2907" s="6" t="s">
        <v>35</v>
      </c>
      <c r="C2907" s="5" t="s">
        <v>3365</v>
      </c>
      <c r="I2907" s="245"/>
      <c r="J2907" s="245"/>
      <c r="K2907" s="245"/>
      <c r="L2907" s="245"/>
      <c r="M2907" s="245"/>
      <c r="N2907" s="245"/>
      <c r="O2907" s="245"/>
      <c r="P2907" s="245"/>
      <c r="Q2907" s="245"/>
      <c r="R2907" s="245"/>
      <c r="S2907" s="245"/>
      <c r="T2907" s="245"/>
      <c r="U2907" s="245"/>
      <c r="V2907" s="245"/>
    </row>
    <row r="2908" spans="1:22" ht="45" customHeight="1" x14ac:dyDescent="0.25">
      <c r="A2908" s="1"/>
      <c r="B2908" s="4" t="s">
        <v>68</v>
      </c>
      <c r="C2908" s="8" t="s">
        <v>69</v>
      </c>
      <c r="D2908" s="4" t="s">
        <v>70</v>
      </c>
      <c r="E2908" s="4" t="s">
        <v>71</v>
      </c>
      <c r="F2908" s="228" t="s">
        <v>72</v>
      </c>
      <c r="I2908" s="14" t="s">
        <v>73</v>
      </c>
      <c r="J2908" s="15" t="s">
        <v>28</v>
      </c>
      <c r="K2908" s="14" t="s">
        <v>73</v>
      </c>
      <c r="L2908" s="15" t="s">
        <v>28</v>
      </c>
      <c r="M2908" s="14" t="s">
        <v>73</v>
      </c>
      <c r="N2908" s="172" t="s">
        <v>28</v>
      </c>
      <c r="O2908" s="14" t="s">
        <v>73</v>
      </c>
      <c r="P2908" s="15" t="s">
        <v>28</v>
      </c>
      <c r="Q2908" s="14" t="s">
        <v>73</v>
      </c>
      <c r="R2908" s="15" t="s">
        <v>28</v>
      </c>
      <c r="S2908" s="14" t="s">
        <v>73</v>
      </c>
      <c r="T2908" s="15" t="s">
        <v>28</v>
      </c>
      <c r="U2908" s="14" t="s">
        <v>73</v>
      </c>
      <c r="V2908" s="15" t="s">
        <v>28</v>
      </c>
    </row>
    <row r="2909" spans="1:22" ht="15" customHeight="1" x14ac:dyDescent="0.25">
      <c r="A2909" s="5" t="s">
        <v>5331</v>
      </c>
      <c r="B2909" s="6" t="s">
        <v>5332</v>
      </c>
      <c r="C2909" s="5" t="s">
        <v>3368</v>
      </c>
      <c r="D2909" s="6"/>
      <c r="E2909" s="6" t="s">
        <v>698</v>
      </c>
      <c r="F2909" s="229">
        <v>480</v>
      </c>
      <c r="I2909" s="16">
        <v>536</v>
      </c>
      <c r="J2909" s="13">
        <v>257280</v>
      </c>
      <c r="K2909" s="16">
        <v>770</v>
      </c>
      <c r="L2909" s="13">
        <v>369600</v>
      </c>
      <c r="M2909" s="16">
        <v>770</v>
      </c>
      <c r="N2909" s="171">
        <v>369600</v>
      </c>
      <c r="O2909" s="16">
        <v>882</v>
      </c>
      <c r="P2909" s="13">
        <v>423360</v>
      </c>
      <c r="Q2909" s="16">
        <v>798</v>
      </c>
      <c r="R2909" s="13">
        <v>383040</v>
      </c>
      <c r="S2909" s="16">
        <v>914.18</v>
      </c>
      <c r="T2909" s="13">
        <v>438806.4</v>
      </c>
      <c r="U2909" s="16">
        <v>922.01</v>
      </c>
      <c r="V2909" s="13">
        <v>442564.8</v>
      </c>
    </row>
    <row r="2910" spans="1:22" ht="15" customHeight="1" x14ac:dyDescent="0.25">
      <c r="A2910" s="5" t="s">
        <v>5333</v>
      </c>
      <c r="B2910" s="6" t="s">
        <v>5334</v>
      </c>
      <c r="C2910" s="5" t="s">
        <v>4356</v>
      </c>
      <c r="D2910" s="6"/>
      <c r="E2910" s="6" t="s">
        <v>698</v>
      </c>
      <c r="F2910" s="229">
        <v>210</v>
      </c>
      <c r="I2910" s="16">
        <v>1335</v>
      </c>
      <c r="J2910" s="13">
        <v>280350</v>
      </c>
      <c r="K2910" s="16">
        <v>1310</v>
      </c>
      <c r="L2910" s="13">
        <v>275100</v>
      </c>
      <c r="M2910" s="16">
        <v>1310</v>
      </c>
      <c r="N2910" s="171">
        <v>275100</v>
      </c>
      <c r="O2910" s="16">
        <v>1148</v>
      </c>
      <c r="P2910" s="13">
        <v>241080</v>
      </c>
      <c r="Q2910" s="16">
        <v>1324</v>
      </c>
      <c r="R2910" s="13">
        <v>278040</v>
      </c>
      <c r="S2910" s="16">
        <v>914.18</v>
      </c>
      <c r="T2910" s="13">
        <v>191977.8</v>
      </c>
      <c r="U2910" s="16">
        <v>1705.49</v>
      </c>
      <c r="V2910" s="13">
        <v>358152.9</v>
      </c>
    </row>
    <row r="2911" spans="1:22" ht="15" customHeight="1" x14ac:dyDescent="0.25">
      <c r="A2911" s="5" t="s">
        <v>5335</v>
      </c>
      <c r="B2911" s="6" t="s">
        <v>5336</v>
      </c>
      <c r="C2911" s="5" t="s">
        <v>5337</v>
      </c>
      <c r="D2911" s="6"/>
      <c r="E2911" s="6" t="s">
        <v>698</v>
      </c>
      <c r="F2911" s="229">
        <v>70</v>
      </c>
      <c r="I2911" s="16">
        <v>1335</v>
      </c>
      <c r="J2911" s="13">
        <v>93450</v>
      </c>
      <c r="K2911" s="16">
        <v>1150</v>
      </c>
      <c r="L2911" s="13">
        <v>80500</v>
      </c>
      <c r="M2911" s="16">
        <v>1150</v>
      </c>
      <c r="N2911" s="171">
        <v>80500</v>
      </c>
      <c r="O2911" s="16">
        <v>1092</v>
      </c>
      <c r="P2911" s="13">
        <v>76440</v>
      </c>
      <c r="Q2911" s="16">
        <v>1212</v>
      </c>
      <c r="R2911" s="13">
        <v>84840</v>
      </c>
      <c r="S2911" s="16">
        <v>914.18</v>
      </c>
      <c r="T2911" s="13">
        <v>63992.6</v>
      </c>
      <c r="U2911" s="16">
        <v>1845.51</v>
      </c>
      <c r="V2911" s="13">
        <v>129185.7</v>
      </c>
    </row>
    <row r="2912" spans="1:22" ht="15" customHeight="1" x14ac:dyDescent="0.25">
      <c r="A2912" s="5" t="s">
        <v>5338</v>
      </c>
      <c r="B2912" s="6" t="s">
        <v>5339</v>
      </c>
      <c r="C2912" s="5" t="s">
        <v>5340</v>
      </c>
      <c r="D2912" s="6"/>
      <c r="E2912" s="6" t="s">
        <v>698</v>
      </c>
      <c r="F2912" s="229">
        <v>38</v>
      </c>
      <c r="I2912" s="16">
        <v>1503</v>
      </c>
      <c r="J2912" s="13">
        <v>57114</v>
      </c>
      <c r="K2912" s="16">
        <v>2010</v>
      </c>
      <c r="L2912" s="13">
        <v>76380</v>
      </c>
      <c r="M2912" s="16">
        <v>2010</v>
      </c>
      <c r="N2912" s="171">
        <v>76380</v>
      </c>
      <c r="O2912" s="16">
        <v>1442</v>
      </c>
      <c r="P2912" s="13">
        <v>54796</v>
      </c>
      <c r="Q2912" s="16">
        <v>2732</v>
      </c>
      <c r="R2912" s="13">
        <v>103816</v>
      </c>
      <c r="S2912" s="16">
        <v>967.95</v>
      </c>
      <c r="T2912" s="13">
        <v>36782.1</v>
      </c>
      <c r="U2912" s="16">
        <v>2379.9899999999998</v>
      </c>
      <c r="V2912" s="13">
        <v>90439.62</v>
      </c>
    </row>
    <row r="2913" spans="1:22" ht="15" customHeight="1" x14ac:dyDescent="0.25">
      <c r="A2913" s="5" t="s">
        <v>5341</v>
      </c>
      <c r="B2913" s="6" t="s">
        <v>5342</v>
      </c>
      <c r="C2913" s="5" t="s">
        <v>5343</v>
      </c>
      <c r="D2913" s="6"/>
      <c r="E2913" s="6" t="s">
        <v>698</v>
      </c>
      <c r="F2913" s="229">
        <v>10</v>
      </c>
      <c r="I2913" s="16">
        <v>948</v>
      </c>
      <c r="J2913" s="13">
        <v>9480</v>
      </c>
      <c r="K2913" s="16">
        <v>1000</v>
      </c>
      <c r="L2913" s="13">
        <v>10000</v>
      </c>
      <c r="M2913" s="16">
        <v>1000</v>
      </c>
      <c r="N2913" s="171">
        <v>10000</v>
      </c>
      <c r="O2913" s="16">
        <v>994</v>
      </c>
      <c r="P2913" s="13">
        <v>9940</v>
      </c>
      <c r="Q2913" s="16">
        <v>1045</v>
      </c>
      <c r="R2913" s="13">
        <v>10450</v>
      </c>
      <c r="S2913" s="16">
        <v>914.18</v>
      </c>
      <c r="T2913" s="13">
        <v>9141.7999999999993</v>
      </c>
      <c r="U2913" s="16">
        <v>1813.86</v>
      </c>
      <c r="V2913" s="13">
        <v>18138.599999999999</v>
      </c>
    </row>
    <row r="2914" spans="1:22" ht="15" customHeight="1" x14ac:dyDescent="0.25">
      <c r="A2914" s="5" t="s">
        <v>5344</v>
      </c>
      <c r="B2914" s="6" t="s">
        <v>5345</v>
      </c>
      <c r="C2914" s="5" t="s">
        <v>3383</v>
      </c>
      <c r="D2914" s="6"/>
      <c r="E2914" s="6" t="s">
        <v>698</v>
      </c>
      <c r="F2914" s="229">
        <v>420</v>
      </c>
      <c r="I2914" s="16">
        <v>443</v>
      </c>
      <c r="J2914" s="13">
        <v>186060</v>
      </c>
      <c r="K2914" s="16">
        <v>553</v>
      </c>
      <c r="L2914" s="13">
        <v>232260</v>
      </c>
      <c r="M2914" s="16">
        <v>553</v>
      </c>
      <c r="N2914" s="171">
        <v>232260</v>
      </c>
      <c r="O2914" s="16">
        <v>728</v>
      </c>
      <c r="P2914" s="13">
        <v>305760</v>
      </c>
      <c r="Q2914" s="16">
        <v>756</v>
      </c>
      <c r="R2914" s="13">
        <v>317520</v>
      </c>
      <c r="S2914" s="16">
        <v>623.79</v>
      </c>
      <c r="T2914" s="13">
        <v>261991.8</v>
      </c>
      <c r="U2914" s="16">
        <v>679.53</v>
      </c>
      <c r="V2914" s="13">
        <v>285402.59999999998</v>
      </c>
    </row>
    <row r="2915" spans="1:22" ht="15" customHeight="1" x14ac:dyDescent="0.25">
      <c r="A2915" s="1"/>
      <c r="B2915" s="4" t="s">
        <v>32</v>
      </c>
      <c r="C2915" s="8" t="s">
        <v>33</v>
      </c>
      <c r="I2915" s="245"/>
      <c r="J2915" s="245"/>
      <c r="K2915" s="245"/>
      <c r="L2915" s="245"/>
      <c r="M2915" s="245"/>
      <c r="N2915" s="245"/>
      <c r="O2915" s="245"/>
      <c r="P2915" s="245"/>
      <c r="Q2915" s="245"/>
      <c r="R2915" s="245"/>
      <c r="S2915" s="245"/>
      <c r="T2915" s="245"/>
      <c r="U2915" s="245"/>
      <c r="V2915" s="245"/>
    </row>
    <row r="2916" spans="1:22" ht="15" customHeight="1" x14ac:dyDescent="0.25">
      <c r="A2916" s="5" t="s">
        <v>5346</v>
      </c>
      <c r="B2916" s="6" t="s">
        <v>35</v>
      </c>
      <c r="C2916" s="5" t="s">
        <v>3385</v>
      </c>
      <c r="I2916" s="245"/>
      <c r="J2916" s="245"/>
      <c r="K2916" s="245"/>
      <c r="L2916" s="245"/>
      <c r="M2916" s="245"/>
      <c r="N2916" s="245"/>
      <c r="O2916" s="245"/>
      <c r="P2916" s="245"/>
      <c r="Q2916" s="245"/>
      <c r="R2916" s="245"/>
      <c r="S2916" s="245"/>
      <c r="T2916" s="245"/>
      <c r="U2916" s="245"/>
      <c r="V2916" s="245"/>
    </row>
    <row r="2917" spans="1:22" ht="45" customHeight="1" x14ac:dyDescent="0.25">
      <c r="A2917" s="1"/>
      <c r="B2917" s="4" t="s">
        <v>68</v>
      </c>
      <c r="C2917" s="8" t="s">
        <v>69</v>
      </c>
      <c r="D2917" s="4" t="s">
        <v>70</v>
      </c>
      <c r="E2917" s="4" t="s">
        <v>71</v>
      </c>
      <c r="F2917" s="228" t="s">
        <v>72</v>
      </c>
      <c r="I2917" s="14" t="s">
        <v>73</v>
      </c>
      <c r="J2917" s="15" t="s">
        <v>28</v>
      </c>
      <c r="K2917" s="14" t="s">
        <v>73</v>
      </c>
      <c r="L2917" s="15" t="s">
        <v>28</v>
      </c>
      <c r="M2917" s="14" t="s">
        <v>73</v>
      </c>
      <c r="N2917" s="172" t="s">
        <v>28</v>
      </c>
      <c r="O2917" s="14" t="s">
        <v>73</v>
      </c>
      <c r="P2917" s="15" t="s">
        <v>28</v>
      </c>
      <c r="Q2917" s="14" t="s">
        <v>73</v>
      </c>
      <c r="R2917" s="15" t="s">
        <v>28</v>
      </c>
      <c r="S2917" s="14" t="s">
        <v>73</v>
      </c>
      <c r="T2917" s="15" t="s">
        <v>28</v>
      </c>
      <c r="U2917" s="14" t="s">
        <v>73</v>
      </c>
      <c r="V2917" s="15" t="s">
        <v>28</v>
      </c>
    </row>
    <row r="2918" spans="1:22" ht="15" customHeight="1" x14ac:dyDescent="0.25">
      <c r="A2918" s="5" t="s">
        <v>5347</v>
      </c>
      <c r="B2918" s="6" t="s">
        <v>5348</v>
      </c>
      <c r="C2918" s="5" t="s">
        <v>5349</v>
      </c>
      <c r="D2918" s="6"/>
      <c r="E2918" s="6" t="s">
        <v>707</v>
      </c>
      <c r="F2918" s="229">
        <v>3800</v>
      </c>
      <c r="I2918" s="16">
        <v>5</v>
      </c>
      <c r="J2918" s="13">
        <v>19000</v>
      </c>
      <c r="K2918" s="16">
        <v>5</v>
      </c>
      <c r="L2918" s="13">
        <v>19000</v>
      </c>
      <c r="M2918" s="16">
        <v>5</v>
      </c>
      <c r="N2918" s="171">
        <v>19000</v>
      </c>
      <c r="O2918" s="16">
        <v>3</v>
      </c>
      <c r="P2918" s="13">
        <v>11400</v>
      </c>
      <c r="Q2918" s="16">
        <v>3</v>
      </c>
      <c r="R2918" s="13">
        <v>11400</v>
      </c>
      <c r="S2918" s="16">
        <v>3.23</v>
      </c>
      <c r="T2918" s="13">
        <v>12274</v>
      </c>
      <c r="U2918" s="16">
        <v>4.96</v>
      </c>
      <c r="V2918" s="13">
        <v>18848</v>
      </c>
    </row>
    <row r="2919" spans="1:22" ht="15" customHeight="1" x14ac:dyDescent="0.25">
      <c r="A2919" s="5" t="s">
        <v>5350</v>
      </c>
      <c r="B2919" s="6" t="s">
        <v>5351</v>
      </c>
      <c r="C2919" s="5" t="s">
        <v>5352</v>
      </c>
      <c r="D2919" s="6"/>
      <c r="E2919" s="6" t="s">
        <v>707</v>
      </c>
      <c r="F2919" s="229">
        <v>8000</v>
      </c>
      <c r="I2919" s="16">
        <v>22</v>
      </c>
      <c r="J2919" s="13">
        <v>176000</v>
      </c>
      <c r="K2919" s="16">
        <v>7</v>
      </c>
      <c r="L2919" s="13">
        <v>56000</v>
      </c>
      <c r="M2919" s="16">
        <v>7</v>
      </c>
      <c r="N2919" s="171">
        <v>56000</v>
      </c>
      <c r="O2919" s="16">
        <v>10</v>
      </c>
      <c r="P2919" s="13">
        <v>80000</v>
      </c>
      <c r="Q2919" s="16">
        <v>15</v>
      </c>
      <c r="R2919" s="13">
        <v>120000</v>
      </c>
      <c r="S2919" s="16">
        <v>26.89</v>
      </c>
      <c r="T2919" s="13">
        <v>215120</v>
      </c>
      <c r="U2919" s="16">
        <v>15.16</v>
      </c>
      <c r="V2919" s="13">
        <v>121280</v>
      </c>
    </row>
    <row r="2920" spans="1:22" ht="15" customHeight="1" x14ac:dyDescent="0.25">
      <c r="A2920" s="1"/>
      <c r="B2920" s="4" t="s">
        <v>32</v>
      </c>
      <c r="C2920" s="8" t="s">
        <v>33</v>
      </c>
      <c r="I2920" s="245"/>
      <c r="J2920" s="245"/>
      <c r="K2920" s="245"/>
      <c r="L2920" s="245"/>
      <c r="M2920" s="245"/>
      <c r="N2920" s="245"/>
      <c r="O2920" s="245"/>
      <c r="P2920" s="245"/>
      <c r="Q2920" s="245"/>
      <c r="R2920" s="245"/>
      <c r="S2920" s="245"/>
      <c r="T2920" s="245"/>
      <c r="U2920" s="245"/>
      <c r="V2920" s="245"/>
    </row>
    <row r="2921" spans="1:22" ht="15" customHeight="1" x14ac:dyDescent="0.25">
      <c r="A2921" s="5" t="s">
        <v>5353</v>
      </c>
      <c r="B2921" s="6" t="s">
        <v>35</v>
      </c>
      <c r="C2921" s="5" t="s">
        <v>3393</v>
      </c>
      <c r="I2921" s="245"/>
      <c r="J2921" s="245"/>
      <c r="K2921" s="245"/>
      <c r="L2921" s="245"/>
      <c r="M2921" s="245"/>
      <c r="N2921" s="245"/>
      <c r="O2921" s="245"/>
      <c r="P2921" s="245"/>
      <c r="Q2921" s="245"/>
      <c r="R2921" s="245"/>
      <c r="S2921" s="245"/>
      <c r="T2921" s="245"/>
      <c r="U2921" s="245"/>
      <c r="V2921" s="245"/>
    </row>
    <row r="2922" spans="1:22" ht="15" customHeight="1" x14ac:dyDescent="0.25">
      <c r="A2922" s="5" t="s">
        <v>5354</v>
      </c>
      <c r="B2922" s="6" t="s">
        <v>35</v>
      </c>
      <c r="C2922" s="5" t="s">
        <v>3395</v>
      </c>
      <c r="I2922" s="245"/>
      <c r="J2922" s="245"/>
      <c r="K2922" s="245"/>
      <c r="L2922" s="245"/>
      <c r="M2922" s="245"/>
      <c r="N2922" s="245"/>
      <c r="O2922" s="245"/>
      <c r="P2922" s="245"/>
      <c r="Q2922" s="245"/>
      <c r="R2922" s="245"/>
      <c r="S2922" s="245"/>
      <c r="T2922" s="245"/>
      <c r="U2922" s="245"/>
      <c r="V2922" s="245"/>
    </row>
    <row r="2923" spans="1:22" ht="45" customHeight="1" x14ac:dyDescent="0.25">
      <c r="A2923" s="1"/>
      <c r="B2923" s="4" t="s">
        <v>68</v>
      </c>
      <c r="C2923" s="8" t="s">
        <v>69</v>
      </c>
      <c r="D2923" s="4" t="s">
        <v>70</v>
      </c>
      <c r="E2923" s="4" t="s">
        <v>71</v>
      </c>
      <c r="F2923" s="228" t="s">
        <v>72</v>
      </c>
      <c r="I2923" s="14" t="s">
        <v>73</v>
      </c>
      <c r="J2923" s="15" t="s">
        <v>28</v>
      </c>
      <c r="K2923" s="14" t="s">
        <v>73</v>
      </c>
      <c r="L2923" s="15" t="s">
        <v>28</v>
      </c>
      <c r="M2923" s="14" t="s">
        <v>73</v>
      </c>
      <c r="N2923" s="172" t="s">
        <v>28</v>
      </c>
      <c r="O2923" s="14" t="s">
        <v>73</v>
      </c>
      <c r="P2923" s="15" t="s">
        <v>28</v>
      </c>
      <c r="Q2923" s="14" t="s">
        <v>73</v>
      </c>
      <c r="R2923" s="15" t="s">
        <v>28</v>
      </c>
      <c r="S2923" s="14" t="s">
        <v>73</v>
      </c>
      <c r="T2923" s="15" t="s">
        <v>28</v>
      </c>
      <c r="U2923" s="14" t="s">
        <v>73</v>
      </c>
      <c r="V2923" s="15" t="s">
        <v>28</v>
      </c>
    </row>
    <row r="2924" spans="1:22" ht="15" customHeight="1" x14ac:dyDescent="0.25">
      <c r="A2924" s="5" t="s">
        <v>5355</v>
      </c>
      <c r="B2924" s="6" t="s">
        <v>5356</v>
      </c>
      <c r="C2924" s="5" t="s">
        <v>5357</v>
      </c>
      <c r="D2924" s="6"/>
      <c r="E2924" s="6" t="s">
        <v>698</v>
      </c>
      <c r="F2924" s="229">
        <v>175</v>
      </c>
      <c r="I2924" s="16">
        <v>1902</v>
      </c>
      <c r="J2924" s="13">
        <v>332850</v>
      </c>
      <c r="K2924" s="16">
        <v>1570</v>
      </c>
      <c r="L2924" s="13">
        <v>274750</v>
      </c>
      <c r="M2924" s="16">
        <v>1570</v>
      </c>
      <c r="N2924" s="171">
        <v>274750</v>
      </c>
      <c r="O2924" s="16">
        <v>1302</v>
      </c>
      <c r="P2924" s="13">
        <v>227850</v>
      </c>
      <c r="Q2924" s="16">
        <v>1556</v>
      </c>
      <c r="R2924" s="13">
        <v>272300</v>
      </c>
      <c r="S2924" s="16">
        <v>967.95</v>
      </c>
      <c r="T2924" s="13">
        <v>169391.25</v>
      </c>
      <c r="U2924" s="16">
        <v>2028.51</v>
      </c>
      <c r="V2924" s="13">
        <v>354989.25</v>
      </c>
    </row>
    <row r="2925" spans="1:22" ht="15" customHeight="1" x14ac:dyDescent="0.25">
      <c r="A2925" s="5" t="s">
        <v>5358</v>
      </c>
      <c r="B2925" s="6" t="s">
        <v>5359</v>
      </c>
      <c r="C2925" s="5" t="s">
        <v>4378</v>
      </c>
      <c r="D2925" s="6"/>
      <c r="E2925" s="6" t="s">
        <v>698</v>
      </c>
      <c r="F2925" s="229">
        <v>280</v>
      </c>
      <c r="I2925" s="16">
        <v>1426</v>
      </c>
      <c r="J2925" s="13">
        <v>399280</v>
      </c>
      <c r="K2925" s="16">
        <v>1200</v>
      </c>
      <c r="L2925" s="13">
        <v>336000</v>
      </c>
      <c r="M2925" s="16">
        <v>1200</v>
      </c>
      <c r="N2925" s="171">
        <v>336000</v>
      </c>
      <c r="O2925" s="16">
        <v>1204</v>
      </c>
      <c r="P2925" s="13">
        <v>337120</v>
      </c>
      <c r="Q2925" s="16">
        <v>1236</v>
      </c>
      <c r="R2925" s="13">
        <v>346080</v>
      </c>
      <c r="S2925" s="16">
        <v>967.95</v>
      </c>
      <c r="T2925" s="13">
        <v>271026</v>
      </c>
      <c r="U2925" s="16">
        <v>1753.2</v>
      </c>
      <c r="V2925" s="13">
        <v>490896</v>
      </c>
    </row>
    <row r="2926" spans="1:22" ht="15" customHeight="1" x14ac:dyDescent="0.25">
      <c r="A2926" s="1"/>
      <c r="B2926" s="4" t="s">
        <v>32</v>
      </c>
      <c r="C2926" s="8" t="s">
        <v>33</v>
      </c>
      <c r="I2926" s="245"/>
      <c r="J2926" s="245"/>
      <c r="K2926" s="245"/>
      <c r="L2926" s="245"/>
      <c r="M2926" s="245"/>
      <c r="N2926" s="245"/>
      <c r="O2926" s="245"/>
      <c r="P2926" s="245"/>
      <c r="Q2926" s="245"/>
      <c r="R2926" s="245"/>
      <c r="S2926" s="245"/>
      <c r="T2926" s="245"/>
      <c r="U2926" s="245"/>
      <c r="V2926" s="245"/>
    </row>
    <row r="2927" spans="1:22" ht="15" customHeight="1" x14ac:dyDescent="0.25">
      <c r="A2927" s="5" t="s">
        <v>5360</v>
      </c>
      <c r="B2927" s="6" t="s">
        <v>35</v>
      </c>
      <c r="C2927" s="5" t="s">
        <v>4380</v>
      </c>
      <c r="I2927" s="245"/>
      <c r="J2927" s="245"/>
      <c r="K2927" s="245"/>
      <c r="L2927" s="245"/>
      <c r="M2927" s="245"/>
      <c r="N2927" s="245"/>
      <c r="O2927" s="245"/>
      <c r="P2927" s="245"/>
      <c r="Q2927" s="245"/>
      <c r="R2927" s="245"/>
      <c r="S2927" s="245"/>
      <c r="T2927" s="245"/>
      <c r="U2927" s="245"/>
      <c r="V2927" s="245"/>
    </row>
    <row r="2928" spans="1:22" ht="45" customHeight="1" x14ac:dyDescent="0.25">
      <c r="A2928" s="1"/>
      <c r="B2928" s="4" t="s">
        <v>68</v>
      </c>
      <c r="C2928" s="8" t="s">
        <v>69</v>
      </c>
      <c r="D2928" s="4" t="s">
        <v>70</v>
      </c>
      <c r="E2928" s="4" t="s">
        <v>71</v>
      </c>
      <c r="F2928" s="228" t="s">
        <v>72</v>
      </c>
      <c r="I2928" s="14" t="s">
        <v>73</v>
      </c>
      <c r="J2928" s="15" t="s">
        <v>28</v>
      </c>
      <c r="K2928" s="14" t="s">
        <v>73</v>
      </c>
      <c r="L2928" s="15" t="s">
        <v>28</v>
      </c>
      <c r="M2928" s="14" t="s">
        <v>73</v>
      </c>
      <c r="N2928" s="172" t="s">
        <v>28</v>
      </c>
      <c r="O2928" s="14" t="s">
        <v>73</v>
      </c>
      <c r="P2928" s="15" t="s">
        <v>28</v>
      </c>
      <c r="Q2928" s="14" t="s">
        <v>73</v>
      </c>
      <c r="R2928" s="15" t="s">
        <v>28</v>
      </c>
      <c r="S2928" s="14" t="s">
        <v>73</v>
      </c>
      <c r="T2928" s="15" t="s">
        <v>28</v>
      </c>
      <c r="U2928" s="14" t="s">
        <v>73</v>
      </c>
      <c r="V2928" s="15" t="s">
        <v>28</v>
      </c>
    </row>
    <row r="2929" spans="1:22" ht="15" customHeight="1" x14ac:dyDescent="0.25">
      <c r="A2929" s="5" t="s">
        <v>5361</v>
      </c>
      <c r="B2929" s="6" t="s">
        <v>5362</v>
      </c>
      <c r="C2929" s="5" t="s">
        <v>5363</v>
      </c>
      <c r="D2929" s="6"/>
      <c r="E2929" s="6" t="s">
        <v>698</v>
      </c>
      <c r="F2929" s="229">
        <v>1.5</v>
      </c>
      <c r="I2929" s="16">
        <v>1195</v>
      </c>
      <c r="J2929" s="13">
        <v>1792.5</v>
      </c>
      <c r="K2929" s="16">
        <v>1275</v>
      </c>
      <c r="L2929" s="13">
        <v>1912.5</v>
      </c>
      <c r="M2929" s="16">
        <v>1275</v>
      </c>
      <c r="N2929" s="171">
        <v>1912.5</v>
      </c>
      <c r="O2929" s="16">
        <v>1148</v>
      </c>
      <c r="P2929" s="13">
        <v>1722</v>
      </c>
      <c r="Q2929" s="16">
        <v>1264</v>
      </c>
      <c r="R2929" s="13">
        <v>1896</v>
      </c>
      <c r="S2929" s="16">
        <v>1021.73</v>
      </c>
      <c r="T2929" s="13">
        <v>1532.595</v>
      </c>
      <c r="U2929" s="16">
        <v>1409.01</v>
      </c>
      <c r="V2929" s="13">
        <v>2113.5149999999999</v>
      </c>
    </row>
    <row r="2930" spans="1:22" ht="15" customHeight="1" x14ac:dyDescent="0.25">
      <c r="A2930" s="5" t="s">
        <v>5364</v>
      </c>
      <c r="B2930" s="6" t="s">
        <v>5365</v>
      </c>
      <c r="C2930" s="5" t="s">
        <v>5366</v>
      </c>
      <c r="D2930" s="6"/>
      <c r="E2930" s="6" t="s">
        <v>698</v>
      </c>
      <c r="F2930" s="229">
        <v>120</v>
      </c>
      <c r="I2930" s="16">
        <v>1017</v>
      </c>
      <c r="J2930" s="13">
        <v>122040</v>
      </c>
      <c r="K2930" s="16">
        <v>1100</v>
      </c>
      <c r="L2930" s="13">
        <v>132000</v>
      </c>
      <c r="M2930" s="16">
        <v>1100</v>
      </c>
      <c r="N2930" s="171">
        <v>132000</v>
      </c>
      <c r="O2930" s="16">
        <v>1134</v>
      </c>
      <c r="P2930" s="13">
        <v>136080</v>
      </c>
      <c r="Q2930" s="16">
        <v>1180</v>
      </c>
      <c r="R2930" s="13">
        <v>141600</v>
      </c>
      <c r="S2930" s="16">
        <v>1021.73</v>
      </c>
      <c r="T2930" s="13">
        <v>122607.6</v>
      </c>
      <c r="U2930" s="16">
        <v>1360.83</v>
      </c>
      <c r="V2930" s="13">
        <v>163299.6</v>
      </c>
    </row>
    <row r="2931" spans="1:22" ht="15" customHeight="1" x14ac:dyDescent="0.25">
      <c r="A2931" s="5" t="s">
        <v>5367</v>
      </c>
      <c r="B2931" s="6" t="s">
        <v>5368</v>
      </c>
      <c r="C2931" s="5" t="s">
        <v>5369</v>
      </c>
      <c r="D2931" s="6"/>
      <c r="E2931" s="6" t="s">
        <v>698</v>
      </c>
      <c r="F2931" s="229">
        <v>415</v>
      </c>
      <c r="I2931" s="16">
        <v>966</v>
      </c>
      <c r="J2931" s="13">
        <v>400890</v>
      </c>
      <c r="K2931" s="16">
        <v>1040</v>
      </c>
      <c r="L2931" s="13">
        <v>431600</v>
      </c>
      <c r="M2931" s="16">
        <v>1040</v>
      </c>
      <c r="N2931" s="171">
        <v>431600</v>
      </c>
      <c r="O2931" s="16">
        <v>1120</v>
      </c>
      <c r="P2931" s="13">
        <v>464800</v>
      </c>
      <c r="Q2931" s="16">
        <v>1144</v>
      </c>
      <c r="R2931" s="13">
        <v>474760</v>
      </c>
      <c r="S2931" s="16">
        <v>1021.73</v>
      </c>
      <c r="T2931" s="13">
        <v>424017.95</v>
      </c>
      <c r="U2931" s="16">
        <v>1295.68</v>
      </c>
      <c r="V2931" s="13">
        <v>537707.19999999995</v>
      </c>
    </row>
    <row r="2932" spans="1:22" ht="15" customHeight="1" x14ac:dyDescent="0.25">
      <c r="A2932" s="5" t="s">
        <v>5370</v>
      </c>
      <c r="B2932" s="6" t="s">
        <v>5371</v>
      </c>
      <c r="C2932" s="5" t="s">
        <v>5372</v>
      </c>
      <c r="D2932" s="6"/>
      <c r="E2932" s="6" t="s">
        <v>698</v>
      </c>
      <c r="F2932" s="229">
        <v>72</v>
      </c>
      <c r="I2932" s="16">
        <v>859</v>
      </c>
      <c r="J2932" s="13">
        <v>61848</v>
      </c>
      <c r="K2932" s="16">
        <v>960</v>
      </c>
      <c r="L2932" s="13">
        <v>69120</v>
      </c>
      <c r="M2932" s="16">
        <v>960</v>
      </c>
      <c r="N2932" s="171">
        <v>69120</v>
      </c>
      <c r="O2932" s="16">
        <v>1106</v>
      </c>
      <c r="P2932" s="13">
        <v>79632</v>
      </c>
      <c r="Q2932" s="16">
        <v>1072</v>
      </c>
      <c r="R2932" s="13">
        <v>77184</v>
      </c>
      <c r="S2932" s="16">
        <v>1021.73</v>
      </c>
      <c r="T2932" s="13">
        <v>73564.56</v>
      </c>
      <c r="U2932" s="16">
        <v>1230.54</v>
      </c>
      <c r="V2932" s="13">
        <v>88598.88</v>
      </c>
    </row>
    <row r="2933" spans="1:22" ht="15" customHeight="1" x14ac:dyDescent="0.25">
      <c r="A2933" s="5" t="s">
        <v>5373</v>
      </c>
      <c r="B2933" s="6" t="s">
        <v>5374</v>
      </c>
      <c r="C2933" s="5" t="s">
        <v>4389</v>
      </c>
      <c r="D2933" s="6"/>
      <c r="E2933" s="6" t="s">
        <v>698</v>
      </c>
      <c r="F2933" s="229">
        <v>36</v>
      </c>
      <c r="I2933" s="16">
        <v>1292</v>
      </c>
      <c r="J2933" s="13">
        <v>46512</v>
      </c>
      <c r="K2933" s="16">
        <v>1000</v>
      </c>
      <c r="L2933" s="13">
        <v>36000</v>
      </c>
      <c r="M2933" s="16">
        <v>1000</v>
      </c>
      <c r="N2933" s="171">
        <v>36000</v>
      </c>
      <c r="O2933" s="16">
        <v>1078</v>
      </c>
      <c r="P2933" s="13">
        <v>38808</v>
      </c>
      <c r="Q2933" s="16">
        <v>952</v>
      </c>
      <c r="R2933" s="13">
        <v>34272</v>
      </c>
      <c r="S2933" s="16">
        <v>967.95</v>
      </c>
      <c r="T2933" s="13">
        <v>34846.199999999997</v>
      </c>
      <c r="U2933" s="16">
        <v>1007.66</v>
      </c>
      <c r="V2933" s="13">
        <v>36275.760000000002</v>
      </c>
    </row>
    <row r="2934" spans="1:22" ht="15" customHeight="1" x14ac:dyDescent="0.25">
      <c r="A2934" s="5" t="s">
        <v>5375</v>
      </c>
      <c r="B2934" s="6" t="s">
        <v>5376</v>
      </c>
      <c r="C2934" s="5" t="s">
        <v>5377</v>
      </c>
      <c r="D2934" s="6"/>
      <c r="E2934" s="6" t="s">
        <v>698</v>
      </c>
      <c r="F2934" s="229">
        <v>5</v>
      </c>
      <c r="I2934" s="16">
        <v>1426</v>
      </c>
      <c r="J2934" s="13">
        <v>7130</v>
      </c>
      <c r="K2934" s="16">
        <v>1000</v>
      </c>
      <c r="L2934" s="13">
        <v>5000</v>
      </c>
      <c r="M2934" s="16">
        <v>1000</v>
      </c>
      <c r="N2934" s="171">
        <v>5000</v>
      </c>
      <c r="O2934" s="16">
        <v>1036</v>
      </c>
      <c r="P2934" s="13">
        <v>5180</v>
      </c>
      <c r="Q2934" s="16">
        <v>911</v>
      </c>
      <c r="R2934" s="13">
        <v>4555</v>
      </c>
      <c r="S2934" s="16">
        <v>967.95</v>
      </c>
      <c r="T2934" s="13">
        <v>4839.75</v>
      </c>
      <c r="U2934" s="16">
        <v>1792.81</v>
      </c>
      <c r="V2934" s="13">
        <v>8964.0499999999993</v>
      </c>
    </row>
    <row r="2935" spans="1:22" ht="15" customHeight="1" x14ac:dyDescent="0.25">
      <c r="A2935" s="1"/>
      <c r="B2935" s="4" t="s">
        <v>32</v>
      </c>
      <c r="C2935" s="8" t="s">
        <v>33</v>
      </c>
      <c r="I2935" s="245"/>
      <c r="J2935" s="245"/>
      <c r="K2935" s="245"/>
      <c r="L2935" s="245"/>
      <c r="M2935" s="245"/>
      <c r="N2935" s="245"/>
      <c r="O2935" s="245"/>
      <c r="P2935" s="245"/>
      <c r="Q2935" s="245"/>
      <c r="R2935" s="245"/>
      <c r="S2935" s="245"/>
      <c r="T2935" s="245"/>
      <c r="U2935" s="245"/>
      <c r="V2935" s="245"/>
    </row>
    <row r="2936" spans="1:22" ht="15" customHeight="1" x14ac:dyDescent="0.25">
      <c r="A2936" s="5" t="s">
        <v>5378</v>
      </c>
      <c r="B2936" s="6" t="s">
        <v>35</v>
      </c>
      <c r="C2936" s="5" t="s">
        <v>486</v>
      </c>
      <c r="I2936" s="245"/>
      <c r="J2936" s="245"/>
      <c r="K2936" s="245"/>
      <c r="L2936" s="245"/>
      <c r="M2936" s="245"/>
      <c r="N2936" s="245"/>
      <c r="O2936" s="245"/>
      <c r="P2936" s="245"/>
      <c r="Q2936" s="245"/>
      <c r="R2936" s="245"/>
      <c r="S2936" s="245"/>
      <c r="T2936" s="245"/>
      <c r="U2936" s="245"/>
      <c r="V2936" s="245"/>
    </row>
    <row r="2937" spans="1:22" ht="45" customHeight="1" x14ac:dyDescent="0.25">
      <c r="A2937" s="1"/>
      <c r="B2937" s="4" t="s">
        <v>68</v>
      </c>
      <c r="C2937" s="8" t="s">
        <v>69</v>
      </c>
      <c r="D2937" s="4" t="s">
        <v>70</v>
      </c>
      <c r="E2937" s="4" t="s">
        <v>71</v>
      </c>
      <c r="F2937" s="228" t="s">
        <v>72</v>
      </c>
      <c r="I2937" s="14" t="s">
        <v>73</v>
      </c>
      <c r="J2937" s="15" t="s">
        <v>28</v>
      </c>
      <c r="K2937" s="14" t="s">
        <v>73</v>
      </c>
      <c r="L2937" s="15" t="s">
        <v>28</v>
      </c>
      <c r="M2937" s="14" t="s">
        <v>73</v>
      </c>
      <c r="N2937" s="172" t="s">
        <v>28</v>
      </c>
      <c r="O2937" s="14" t="s">
        <v>73</v>
      </c>
      <c r="P2937" s="15" t="s">
        <v>28</v>
      </c>
      <c r="Q2937" s="14" t="s">
        <v>73</v>
      </c>
      <c r="R2937" s="15" t="s">
        <v>28</v>
      </c>
      <c r="S2937" s="14" t="s">
        <v>73</v>
      </c>
      <c r="T2937" s="15" t="s">
        <v>28</v>
      </c>
      <c r="U2937" s="14" t="s">
        <v>73</v>
      </c>
      <c r="V2937" s="15" t="s">
        <v>28</v>
      </c>
    </row>
    <row r="2938" spans="1:22" ht="15" customHeight="1" x14ac:dyDescent="0.25">
      <c r="A2938" s="5" t="s">
        <v>5379</v>
      </c>
      <c r="B2938" s="6" t="s">
        <v>5380</v>
      </c>
      <c r="C2938" s="5" t="s">
        <v>489</v>
      </c>
      <c r="D2938" s="6"/>
      <c r="E2938" s="6" t="s">
        <v>275</v>
      </c>
      <c r="F2938" s="229">
        <v>1</v>
      </c>
      <c r="I2938" s="16">
        <v>0</v>
      </c>
      <c r="J2938" s="13">
        <v>0</v>
      </c>
      <c r="K2938" s="16">
        <v>0</v>
      </c>
      <c r="L2938" s="13">
        <v>0</v>
      </c>
      <c r="M2938" s="16">
        <v>0</v>
      </c>
      <c r="N2938" s="171">
        <v>0</v>
      </c>
      <c r="O2938" s="16">
        <v>0</v>
      </c>
      <c r="P2938" s="13">
        <v>0</v>
      </c>
      <c r="Q2938" s="16">
        <v>0</v>
      </c>
      <c r="R2938" s="13">
        <v>0</v>
      </c>
      <c r="S2938" s="16">
        <v>0</v>
      </c>
      <c r="T2938" s="13">
        <v>0</v>
      </c>
      <c r="U2938" s="16">
        <v>403892.87</v>
      </c>
      <c r="V2938" s="13">
        <v>403892.87</v>
      </c>
    </row>
    <row r="2939" spans="1:22" ht="15" customHeight="1" x14ac:dyDescent="0.25">
      <c r="A2939" s="1"/>
      <c r="B2939" s="4" t="s">
        <v>32</v>
      </c>
      <c r="C2939" s="8" t="s">
        <v>33</v>
      </c>
      <c r="I2939" s="245"/>
      <c r="J2939" s="245"/>
      <c r="K2939" s="245"/>
      <c r="L2939" s="245"/>
      <c r="M2939" s="245"/>
      <c r="N2939" s="245"/>
      <c r="O2939" s="245"/>
      <c r="P2939" s="245"/>
      <c r="Q2939" s="245"/>
      <c r="R2939" s="245"/>
      <c r="S2939" s="245"/>
      <c r="T2939" s="245"/>
      <c r="U2939" s="245"/>
      <c r="V2939" s="245"/>
    </row>
    <row r="2940" spans="1:22" ht="15" customHeight="1" x14ac:dyDescent="0.25">
      <c r="A2940" s="5" t="s">
        <v>5381</v>
      </c>
      <c r="B2940" s="6" t="s">
        <v>35</v>
      </c>
      <c r="C2940" s="5" t="s">
        <v>491</v>
      </c>
      <c r="I2940" s="245"/>
      <c r="J2940" s="245"/>
      <c r="K2940" s="245"/>
      <c r="L2940" s="245"/>
      <c r="M2940" s="245"/>
      <c r="N2940" s="245"/>
      <c r="O2940" s="245"/>
      <c r="P2940" s="245"/>
      <c r="Q2940" s="245"/>
      <c r="R2940" s="245"/>
      <c r="S2940" s="245"/>
      <c r="T2940" s="245"/>
      <c r="U2940" s="245"/>
      <c r="V2940" s="245"/>
    </row>
    <row r="2941" spans="1:22" x14ac:dyDescent="0.25">
      <c r="A2941" s="246" t="s">
        <v>5382</v>
      </c>
      <c r="B2941" s="246"/>
      <c r="C2941" s="246"/>
      <c r="D2941" s="247"/>
      <c r="E2941" s="247"/>
      <c r="F2941" s="246"/>
      <c r="I2941" s="12" t="s">
        <v>5320</v>
      </c>
      <c r="J2941" s="13">
        <v>429487.5</v>
      </c>
      <c r="K2941" s="12" t="s">
        <v>5320</v>
      </c>
      <c r="L2941" s="13">
        <v>581087</v>
      </c>
      <c r="M2941" s="12" t="s">
        <v>5320</v>
      </c>
      <c r="N2941" s="171">
        <v>581087</v>
      </c>
      <c r="O2941" s="12" t="s">
        <v>5320</v>
      </c>
      <c r="P2941" s="13">
        <v>531386.5</v>
      </c>
      <c r="Q2941" s="12" t="s">
        <v>5320</v>
      </c>
      <c r="R2941" s="13">
        <v>542298</v>
      </c>
      <c r="S2941" s="12" t="s">
        <v>5320</v>
      </c>
      <c r="T2941" s="13">
        <v>609631.39500000002</v>
      </c>
      <c r="U2941" s="12" t="s">
        <v>5320</v>
      </c>
      <c r="V2941" s="13">
        <v>672260.68500000006</v>
      </c>
    </row>
    <row r="2942" spans="1:22" ht="15" customHeight="1" x14ac:dyDescent="0.25">
      <c r="A2942" s="1"/>
      <c r="B2942" s="4" t="s">
        <v>32</v>
      </c>
      <c r="C2942" s="8" t="s">
        <v>33</v>
      </c>
      <c r="I2942" s="245"/>
      <c r="J2942" s="245"/>
      <c r="K2942" s="245"/>
      <c r="L2942" s="245"/>
      <c r="M2942" s="245"/>
      <c r="N2942" s="245"/>
      <c r="O2942" s="245"/>
      <c r="P2942" s="245"/>
      <c r="Q2942" s="245"/>
      <c r="R2942" s="245"/>
      <c r="S2942" s="245"/>
      <c r="T2942" s="245"/>
      <c r="U2942" s="245"/>
      <c r="V2942" s="245"/>
    </row>
    <row r="2943" spans="1:22" ht="15" customHeight="1" x14ac:dyDescent="0.25">
      <c r="A2943" s="5" t="s">
        <v>5383</v>
      </c>
      <c r="B2943" s="6" t="s">
        <v>35</v>
      </c>
      <c r="C2943" s="5" t="s">
        <v>3420</v>
      </c>
      <c r="I2943" s="245"/>
      <c r="J2943" s="245"/>
      <c r="K2943" s="245"/>
      <c r="L2943" s="245"/>
      <c r="M2943" s="245"/>
      <c r="N2943" s="245"/>
      <c r="O2943" s="245"/>
      <c r="P2943" s="245"/>
      <c r="Q2943" s="245"/>
      <c r="R2943" s="245"/>
      <c r="S2943" s="245"/>
      <c r="T2943" s="245"/>
      <c r="U2943" s="245"/>
      <c r="V2943" s="245"/>
    </row>
    <row r="2944" spans="1:22" ht="15" customHeight="1" x14ac:dyDescent="0.25">
      <c r="A2944" s="5" t="s">
        <v>5384</v>
      </c>
      <c r="B2944" s="6" t="s">
        <v>35</v>
      </c>
      <c r="C2944" s="5" t="s">
        <v>3422</v>
      </c>
      <c r="I2944" s="245"/>
      <c r="J2944" s="245"/>
      <c r="K2944" s="245"/>
      <c r="L2944" s="245"/>
      <c r="M2944" s="245"/>
      <c r="N2944" s="245"/>
      <c r="O2944" s="245"/>
      <c r="P2944" s="245"/>
      <c r="Q2944" s="245"/>
      <c r="R2944" s="245"/>
      <c r="S2944" s="245"/>
      <c r="T2944" s="245"/>
      <c r="U2944" s="245"/>
      <c r="V2944" s="245"/>
    </row>
    <row r="2945" spans="1:22" ht="45" customHeight="1" x14ac:dyDescent="0.25">
      <c r="A2945" s="1"/>
      <c r="B2945" s="4" t="s">
        <v>68</v>
      </c>
      <c r="C2945" s="8" t="s">
        <v>69</v>
      </c>
      <c r="D2945" s="4" t="s">
        <v>70</v>
      </c>
      <c r="E2945" s="4" t="s">
        <v>71</v>
      </c>
      <c r="F2945" s="228" t="s">
        <v>72</v>
      </c>
      <c r="I2945" s="14" t="s">
        <v>73</v>
      </c>
      <c r="J2945" s="15" t="s">
        <v>28</v>
      </c>
      <c r="K2945" s="14" t="s">
        <v>73</v>
      </c>
      <c r="L2945" s="15" t="s">
        <v>28</v>
      </c>
      <c r="M2945" s="14" t="s">
        <v>73</v>
      </c>
      <c r="N2945" s="172" t="s">
        <v>28</v>
      </c>
      <c r="O2945" s="14" t="s">
        <v>73</v>
      </c>
      <c r="P2945" s="15" t="s">
        <v>28</v>
      </c>
      <c r="Q2945" s="14" t="s">
        <v>73</v>
      </c>
      <c r="R2945" s="15" t="s">
        <v>28</v>
      </c>
      <c r="S2945" s="14" t="s">
        <v>73</v>
      </c>
      <c r="T2945" s="15" t="s">
        <v>28</v>
      </c>
      <c r="U2945" s="14" t="s">
        <v>73</v>
      </c>
      <c r="V2945" s="15" t="s">
        <v>28</v>
      </c>
    </row>
    <row r="2946" spans="1:22" ht="15" customHeight="1" x14ac:dyDescent="0.25">
      <c r="A2946" s="5" t="s">
        <v>5385</v>
      </c>
      <c r="B2946" s="6" t="s">
        <v>5386</v>
      </c>
      <c r="C2946" s="5" t="s">
        <v>5387</v>
      </c>
      <c r="D2946" s="6"/>
      <c r="E2946" s="6" t="s">
        <v>707</v>
      </c>
      <c r="F2946" s="229">
        <v>693</v>
      </c>
      <c r="I2946" s="16">
        <v>129</v>
      </c>
      <c r="J2946" s="13">
        <v>89397</v>
      </c>
      <c r="K2946" s="16">
        <v>185</v>
      </c>
      <c r="L2946" s="13">
        <v>128205</v>
      </c>
      <c r="M2946" s="16">
        <v>185</v>
      </c>
      <c r="N2946" s="171">
        <v>128205</v>
      </c>
      <c r="O2946" s="16">
        <v>150</v>
      </c>
      <c r="P2946" s="13">
        <v>103950</v>
      </c>
      <c r="Q2946" s="16">
        <v>175</v>
      </c>
      <c r="R2946" s="13">
        <v>121275</v>
      </c>
      <c r="S2946" s="16">
        <v>182.84</v>
      </c>
      <c r="T2946" s="13">
        <v>126708.12</v>
      </c>
      <c r="U2946" s="16">
        <v>155.83000000000001</v>
      </c>
      <c r="V2946" s="13">
        <v>107990.19</v>
      </c>
    </row>
    <row r="2947" spans="1:22" ht="15" customHeight="1" x14ac:dyDescent="0.25">
      <c r="A2947" s="5" t="s">
        <v>5388</v>
      </c>
      <c r="B2947" s="6" t="s">
        <v>5389</v>
      </c>
      <c r="C2947" s="5" t="s">
        <v>5390</v>
      </c>
      <c r="D2947" s="6"/>
      <c r="E2947" s="6" t="s">
        <v>707</v>
      </c>
      <c r="F2947" s="229">
        <v>999</v>
      </c>
      <c r="I2947" s="16">
        <v>108</v>
      </c>
      <c r="J2947" s="13">
        <v>107892</v>
      </c>
      <c r="K2947" s="16">
        <v>135</v>
      </c>
      <c r="L2947" s="13">
        <v>134865</v>
      </c>
      <c r="M2947" s="16">
        <v>135</v>
      </c>
      <c r="N2947" s="171">
        <v>134865</v>
      </c>
      <c r="O2947" s="16">
        <v>124</v>
      </c>
      <c r="P2947" s="13">
        <v>123876</v>
      </c>
      <c r="Q2947" s="16">
        <v>142</v>
      </c>
      <c r="R2947" s="13">
        <v>141858</v>
      </c>
      <c r="S2947" s="16">
        <v>136.59</v>
      </c>
      <c r="T2947" s="13">
        <v>136453.41</v>
      </c>
      <c r="U2947" s="16">
        <v>129.63999999999999</v>
      </c>
      <c r="V2947" s="13">
        <v>129510.36</v>
      </c>
    </row>
    <row r="2948" spans="1:22" ht="15" customHeight="1" x14ac:dyDescent="0.25">
      <c r="A2948" s="5" t="s">
        <v>5391</v>
      </c>
      <c r="B2948" s="6" t="s">
        <v>5392</v>
      </c>
      <c r="C2948" s="5" t="s">
        <v>5393</v>
      </c>
      <c r="D2948" s="6"/>
      <c r="E2948" s="6" t="s">
        <v>707</v>
      </c>
      <c r="F2948" s="229">
        <v>159</v>
      </c>
      <c r="I2948" s="16">
        <v>108</v>
      </c>
      <c r="J2948" s="13">
        <v>17172</v>
      </c>
      <c r="K2948" s="16">
        <v>135</v>
      </c>
      <c r="L2948" s="13">
        <v>21465</v>
      </c>
      <c r="M2948" s="16">
        <v>135</v>
      </c>
      <c r="N2948" s="171">
        <v>21465</v>
      </c>
      <c r="O2948" s="16">
        <v>124</v>
      </c>
      <c r="P2948" s="13">
        <v>19716</v>
      </c>
      <c r="Q2948" s="16">
        <v>142</v>
      </c>
      <c r="R2948" s="13">
        <v>22578</v>
      </c>
      <c r="S2948" s="16">
        <v>136.59</v>
      </c>
      <c r="T2948" s="13">
        <v>21717.81</v>
      </c>
      <c r="U2948" s="16">
        <v>129.63999999999999</v>
      </c>
      <c r="V2948" s="13">
        <v>20612.759999999998</v>
      </c>
    </row>
    <row r="2949" spans="1:22" ht="15" customHeight="1" x14ac:dyDescent="0.25">
      <c r="A2949" s="5" t="s">
        <v>5394</v>
      </c>
      <c r="B2949" s="6" t="s">
        <v>5395</v>
      </c>
      <c r="C2949" s="5" t="s">
        <v>3443</v>
      </c>
      <c r="D2949" s="6"/>
      <c r="E2949" s="6" t="s">
        <v>707</v>
      </c>
      <c r="F2949" s="229">
        <v>1279.5</v>
      </c>
      <c r="I2949" s="16">
        <v>63</v>
      </c>
      <c r="J2949" s="13">
        <v>80608.5</v>
      </c>
      <c r="K2949" s="16">
        <v>80</v>
      </c>
      <c r="L2949" s="13">
        <v>102360</v>
      </c>
      <c r="M2949" s="16">
        <v>80</v>
      </c>
      <c r="N2949" s="171">
        <v>102360</v>
      </c>
      <c r="O2949" s="16">
        <v>66</v>
      </c>
      <c r="P2949" s="13">
        <v>84447</v>
      </c>
      <c r="Q2949" s="16">
        <v>76</v>
      </c>
      <c r="R2949" s="13">
        <v>97242</v>
      </c>
      <c r="S2949" s="16">
        <v>86.04</v>
      </c>
      <c r="T2949" s="13">
        <v>110088.18</v>
      </c>
      <c r="U2949" s="16">
        <v>84.15</v>
      </c>
      <c r="V2949" s="13">
        <v>107669.925</v>
      </c>
    </row>
    <row r="2950" spans="1:22" ht="15" customHeight="1" x14ac:dyDescent="0.25">
      <c r="A2950" s="5" t="s">
        <v>5396</v>
      </c>
      <c r="B2950" s="6" t="s">
        <v>5397</v>
      </c>
      <c r="C2950" s="5" t="s">
        <v>5398</v>
      </c>
      <c r="D2950" s="6"/>
      <c r="E2950" s="6" t="s">
        <v>707</v>
      </c>
      <c r="F2950" s="229">
        <v>33</v>
      </c>
      <c r="I2950" s="16">
        <v>63</v>
      </c>
      <c r="J2950" s="13">
        <v>2079</v>
      </c>
      <c r="K2950" s="16">
        <v>80</v>
      </c>
      <c r="L2950" s="13">
        <v>2640</v>
      </c>
      <c r="M2950" s="16">
        <v>80</v>
      </c>
      <c r="N2950" s="171">
        <v>2640</v>
      </c>
      <c r="O2950" s="16">
        <v>66</v>
      </c>
      <c r="P2950" s="13">
        <v>2178</v>
      </c>
      <c r="Q2950" s="16">
        <v>76</v>
      </c>
      <c r="R2950" s="13">
        <v>2508</v>
      </c>
      <c r="S2950" s="16">
        <v>86.04</v>
      </c>
      <c r="T2950" s="13">
        <v>2839.32</v>
      </c>
      <c r="U2950" s="16">
        <v>84.15</v>
      </c>
      <c r="V2950" s="13">
        <v>2776.95</v>
      </c>
    </row>
    <row r="2951" spans="1:22" ht="15" customHeight="1" x14ac:dyDescent="0.25">
      <c r="A2951" s="5" t="s">
        <v>5399</v>
      </c>
      <c r="B2951" s="6" t="s">
        <v>5400</v>
      </c>
      <c r="C2951" s="5" t="s">
        <v>5401</v>
      </c>
      <c r="D2951" s="6"/>
      <c r="E2951" s="6" t="s">
        <v>707</v>
      </c>
      <c r="F2951" s="229">
        <v>72</v>
      </c>
      <c r="I2951" s="16">
        <v>63</v>
      </c>
      <c r="J2951" s="13">
        <v>4536</v>
      </c>
      <c r="K2951" s="16">
        <v>80</v>
      </c>
      <c r="L2951" s="13">
        <v>5760</v>
      </c>
      <c r="M2951" s="16">
        <v>80</v>
      </c>
      <c r="N2951" s="171">
        <v>5760</v>
      </c>
      <c r="O2951" s="16">
        <v>66</v>
      </c>
      <c r="P2951" s="13">
        <v>4752</v>
      </c>
      <c r="Q2951" s="16">
        <v>76</v>
      </c>
      <c r="R2951" s="13">
        <v>5472</v>
      </c>
      <c r="S2951" s="16">
        <v>86.04</v>
      </c>
      <c r="T2951" s="13">
        <v>6194.88</v>
      </c>
      <c r="U2951" s="16">
        <v>84.15</v>
      </c>
      <c r="V2951" s="13">
        <v>6058.8</v>
      </c>
    </row>
    <row r="2952" spans="1:22" ht="15" customHeight="1" x14ac:dyDescent="0.25">
      <c r="A2952" s="5" t="s">
        <v>5402</v>
      </c>
      <c r="B2952" s="6" t="s">
        <v>5403</v>
      </c>
      <c r="C2952" s="5" t="s">
        <v>5404</v>
      </c>
      <c r="D2952" s="6"/>
      <c r="E2952" s="6" t="s">
        <v>707</v>
      </c>
      <c r="F2952" s="229">
        <v>1231.5</v>
      </c>
      <c r="I2952" s="16">
        <v>53</v>
      </c>
      <c r="J2952" s="13">
        <v>65269.5</v>
      </c>
      <c r="K2952" s="16">
        <v>77</v>
      </c>
      <c r="L2952" s="13">
        <v>94825.5</v>
      </c>
      <c r="M2952" s="16">
        <v>77</v>
      </c>
      <c r="N2952" s="171">
        <v>94825.5</v>
      </c>
      <c r="O2952" s="16">
        <v>58</v>
      </c>
      <c r="P2952" s="13">
        <v>71427</v>
      </c>
      <c r="Q2952" s="16">
        <v>66</v>
      </c>
      <c r="R2952" s="13">
        <v>81279</v>
      </c>
      <c r="S2952" s="16">
        <v>77.44</v>
      </c>
      <c r="T2952" s="13">
        <v>95367.360000000001</v>
      </c>
      <c r="U2952" s="16">
        <v>69.040000000000006</v>
      </c>
      <c r="V2952" s="13">
        <v>85022.76</v>
      </c>
    </row>
    <row r="2953" spans="1:22" ht="15" customHeight="1" x14ac:dyDescent="0.25">
      <c r="A2953" s="5" t="s">
        <v>5405</v>
      </c>
      <c r="B2953" s="6" t="s">
        <v>5406</v>
      </c>
      <c r="C2953" s="5" t="s">
        <v>5407</v>
      </c>
      <c r="D2953" s="6"/>
      <c r="E2953" s="6" t="s">
        <v>707</v>
      </c>
      <c r="F2953" s="229">
        <v>303</v>
      </c>
      <c r="I2953" s="16">
        <v>49</v>
      </c>
      <c r="J2953" s="13">
        <v>14847</v>
      </c>
      <c r="K2953" s="16">
        <v>77</v>
      </c>
      <c r="L2953" s="13">
        <v>23331</v>
      </c>
      <c r="M2953" s="16">
        <v>77</v>
      </c>
      <c r="N2953" s="171">
        <v>23331</v>
      </c>
      <c r="O2953" s="16">
        <v>58</v>
      </c>
      <c r="P2953" s="13">
        <v>17574</v>
      </c>
      <c r="Q2953" s="16">
        <v>66</v>
      </c>
      <c r="R2953" s="13">
        <v>19998</v>
      </c>
      <c r="S2953" s="16">
        <v>77.44</v>
      </c>
      <c r="T2953" s="13">
        <v>23464.32</v>
      </c>
      <c r="U2953" s="16">
        <v>69.040000000000006</v>
      </c>
      <c r="V2953" s="13">
        <v>20919.12</v>
      </c>
    </row>
    <row r="2954" spans="1:22" ht="15" customHeight="1" x14ac:dyDescent="0.25">
      <c r="A2954" s="5" t="s">
        <v>5408</v>
      </c>
      <c r="B2954" s="6" t="s">
        <v>5409</v>
      </c>
      <c r="C2954" s="5" t="s">
        <v>5410</v>
      </c>
      <c r="D2954" s="6"/>
      <c r="E2954" s="6" t="s">
        <v>707</v>
      </c>
      <c r="F2954" s="229">
        <v>216</v>
      </c>
      <c r="I2954" s="16">
        <v>49</v>
      </c>
      <c r="J2954" s="13">
        <v>10584</v>
      </c>
      <c r="K2954" s="16">
        <v>77</v>
      </c>
      <c r="L2954" s="13">
        <v>16632</v>
      </c>
      <c r="M2954" s="16">
        <v>77</v>
      </c>
      <c r="N2954" s="171">
        <v>16632</v>
      </c>
      <c r="O2954" s="16">
        <v>58</v>
      </c>
      <c r="P2954" s="13">
        <v>12528</v>
      </c>
      <c r="Q2954" s="16">
        <v>66</v>
      </c>
      <c r="R2954" s="13">
        <v>14256</v>
      </c>
      <c r="S2954" s="16">
        <v>77.44</v>
      </c>
      <c r="T2954" s="13">
        <v>16727.04</v>
      </c>
      <c r="U2954" s="16">
        <v>69.040000000000006</v>
      </c>
      <c r="V2954" s="13">
        <v>14912.64</v>
      </c>
    </row>
    <row r="2955" spans="1:22" ht="15" customHeight="1" x14ac:dyDescent="0.25">
      <c r="A2955" s="5" t="s">
        <v>5411</v>
      </c>
      <c r="B2955" s="6" t="s">
        <v>5412</v>
      </c>
      <c r="C2955" s="5" t="s">
        <v>5413</v>
      </c>
      <c r="D2955" s="6"/>
      <c r="E2955" s="6" t="s">
        <v>707</v>
      </c>
      <c r="F2955" s="229">
        <v>57</v>
      </c>
      <c r="I2955" s="16">
        <v>49</v>
      </c>
      <c r="J2955" s="13">
        <v>2793</v>
      </c>
      <c r="K2955" s="16">
        <v>77</v>
      </c>
      <c r="L2955" s="13">
        <v>4389</v>
      </c>
      <c r="M2955" s="16">
        <v>77</v>
      </c>
      <c r="N2955" s="171">
        <v>4389</v>
      </c>
      <c r="O2955" s="16">
        <v>58</v>
      </c>
      <c r="P2955" s="13">
        <v>3306</v>
      </c>
      <c r="Q2955" s="16">
        <v>66</v>
      </c>
      <c r="R2955" s="13">
        <v>3762</v>
      </c>
      <c r="S2955" s="16">
        <v>77.44</v>
      </c>
      <c r="T2955" s="13">
        <v>4414.08</v>
      </c>
      <c r="U2955" s="16">
        <v>69.040000000000006</v>
      </c>
      <c r="V2955" s="13">
        <v>3935.28</v>
      </c>
    </row>
    <row r="2956" spans="1:22" ht="15" customHeight="1" x14ac:dyDescent="0.25">
      <c r="A2956" s="5" t="s">
        <v>5414</v>
      </c>
      <c r="B2956" s="6" t="s">
        <v>5415</v>
      </c>
      <c r="C2956" s="5" t="s">
        <v>5416</v>
      </c>
      <c r="D2956" s="6"/>
      <c r="E2956" s="6" t="s">
        <v>707</v>
      </c>
      <c r="F2956" s="229">
        <v>12</v>
      </c>
      <c r="I2956" s="16">
        <v>49</v>
      </c>
      <c r="J2956" s="13">
        <v>588</v>
      </c>
      <c r="K2956" s="16">
        <v>77</v>
      </c>
      <c r="L2956" s="13">
        <v>924</v>
      </c>
      <c r="M2956" s="16">
        <v>77</v>
      </c>
      <c r="N2956" s="171">
        <v>924</v>
      </c>
      <c r="O2956" s="16">
        <v>58</v>
      </c>
      <c r="P2956" s="13">
        <v>696</v>
      </c>
      <c r="Q2956" s="16">
        <v>66</v>
      </c>
      <c r="R2956" s="13">
        <v>792</v>
      </c>
      <c r="S2956" s="16">
        <v>77.44</v>
      </c>
      <c r="T2956" s="13">
        <v>929.28</v>
      </c>
      <c r="U2956" s="16">
        <v>69.040000000000006</v>
      </c>
      <c r="V2956" s="13">
        <v>828.48</v>
      </c>
    </row>
    <row r="2957" spans="1:22" ht="15" customHeight="1" x14ac:dyDescent="0.25">
      <c r="A2957" s="5" t="s">
        <v>5417</v>
      </c>
      <c r="B2957" s="6" t="s">
        <v>5418</v>
      </c>
      <c r="C2957" s="5" t="s">
        <v>5419</v>
      </c>
      <c r="D2957" s="6"/>
      <c r="E2957" s="6" t="s">
        <v>707</v>
      </c>
      <c r="F2957" s="229">
        <v>223.5</v>
      </c>
      <c r="I2957" s="16">
        <v>49</v>
      </c>
      <c r="J2957" s="13">
        <v>10951.5</v>
      </c>
      <c r="K2957" s="16">
        <v>77</v>
      </c>
      <c r="L2957" s="13">
        <v>17209.5</v>
      </c>
      <c r="M2957" s="16">
        <v>77</v>
      </c>
      <c r="N2957" s="171">
        <v>17209.5</v>
      </c>
      <c r="O2957" s="16">
        <v>58</v>
      </c>
      <c r="P2957" s="13">
        <v>12963</v>
      </c>
      <c r="Q2957" s="16">
        <v>76</v>
      </c>
      <c r="R2957" s="13">
        <v>16986</v>
      </c>
      <c r="S2957" s="16">
        <v>77.44</v>
      </c>
      <c r="T2957" s="13">
        <v>17307.84</v>
      </c>
      <c r="U2957" s="16">
        <v>69.040000000000006</v>
      </c>
      <c r="V2957" s="13">
        <v>15430.44</v>
      </c>
    </row>
    <row r="2958" spans="1:22" ht="15" customHeight="1" x14ac:dyDescent="0.25">
      <c r="A2958" s="5" t="s">
        <v>5420</v>
      </c>
      <c r="B2958" s="6" t="s">
        <v>5421</v>
      </c>
      <c r="C2958" s="5" t="s">
        <v>5422</v>
      </c>
      <c r="D2958" s="6"/>
      <c r="E2958" s="6" t="s">
        <v>707</v>
      </c>
      <c r="F2958" s="229">
        <v>16.5</v>
      </c>
      <c r="I2958" s="16">
        <v>70</v>
      </c>
      <c r="J2958" s="13">
        <v>1155</v>
      </c>
      <c r="K2958" s="16">
        <v>108</v>
      </c>
      <c r="L2958" s="13">
        <v>1782</v>
      </c>
      <c r="M2958" s="16">
        <v>108</v>
      </c>
      <c r="N2958" s="171">
        <v>1782</v>
      </c>
      <c r="O2958" s="16">
        <v>63</v>
      </c>
      <c r="P2958" s="13">
        <v>1039.5</v>
      </c>
      <c r="Q2958" s="16">
        <v>116</v>
      </c>
      <c r="R2958" s="13">
        <v>1914</v>
      </c>
      <c r="S2958" s="16">
        <v>91.42</v>
      </c>
      <c r="T2958" s="13">
        <v>1508.43</v>
      </c>
      <c r="U2958" s="16">
        <v>82.56</v>
      </c>
      <c r="V2958" s="13">
        <v>1362.24</v>
      </c>
    </row>
    <row r="2959" spans="1:22" ht="15" customHeight="1" x14ac:dyDescent="0.25">
      <c r="A2959" s="5" t="s">
        <v>5423</v>
      </c>
      <c r="B2959" s="6" t="s">
        <v>5424</v>
      </c>
      <c r="C2959" s="5" t="s">
        <v>5425</v>
      </c>
      <c r="D2959" s="6"/>
      <c r="E2959" s="6" t="s">
        <v>707</v>
      </c>
      <c r="F2959" s="229">
        <v>19.5</v>
      </c>
      <c r="I2959" s="16">
        <v>70</v>
      </c>
      <c r="J2959" s="13">
        <v>1365</v>
      </c>
      <c r="K2959" s="16">
        <v>77</v>
      </c>
      <c r="L2959" s="13">
        <v>1501.5</v>
      </c>
      <c r="M2959" s="16">
        <v>77</v>
      </c>
      <c r="N2959" s="171">
        <v>1501.5</v>
      </c>
      <c r="O2959" s="16">
        <v>63</v>
      </c>
      <c r="P2959" s="13">
        <v>1228.5</v>
      </c>
      <c r="Q2959" s="16">
        <v>0</v>
      </c>
      <c r="R2959" s="13">
        <v>0</v>
      </c>
      <c r="S2959" s="16">
        <v>91.42</v>
      </c>
      <c r="T2959" s="13">
        <v>1782.69</v>
      </c>
      <c r="U2959" s="16">
        <v>82.56</v>
      </c>
      <c r="V2959" s="13">
        <v>1609.92</v>
      </c>
    </row>
    <row r="2960" spans="1:22" ht="15" customHeight="1" x14ac:dyDescent="0.25">
      <c r="A2960" s="5" t="s">
        <v>5426</v>
      </c>
      <c r="B2960" s="6" t="s">
        <v>5427</v>
      </c>
      <c r="C2960" s="5" t="s">
        <v>5428</v>
      </c>
      <c r="D2960" s="6"/>
      <c r="E2960" s="6" t="s">
        <v>707</v>
      </c>
      <c r="F2960" s="229">
        <v>67.5</v>
      </c>
      <c r="I2960" s="16">
        <v>92</v>
      </c>
      <c r="J2960" s="13">
        <v>6210</v>
      </c>
      <c r="K2960" s="16">
        <v>77</v>
      </c>
      <c r="L2960" s="13">
        <v>5197.5</v>
      </c>
      <c r="M2960" s="16">
        <v>77</v>
      </c>
      <c r="N2960" s="171">
        <v>5197.5</v>
      </c>
      <c r="O2960" s="16">
        <v>101</v>
      </c>
      <c r="P2960" s="13">
        <v>6817.5</v>
      </c>
      <c r="Q2960" s="16">
        <v>76</v>
      </c>
      <c r="R2960" s="13">
        <v>5130</v>
      </c>
      <c r="S2960" s="16">
        <v>126.91</v>
      </c>
      <c r="T2960" s="13">
        <v>8566.4249999999993</v>
      </c>
      <c r="U2960" s="16">
        <v>109.9</v>
      </c>
      <c r="V2960" s="13">
        <v>7418.25</v>
      </c>
    </row>
    <row r="2961" spans="1:22" ht="15" customHeight="1" x14ac:dyDescent="0.25">
      <c r="A2961" s="1"/>
      <c r="B2961" s="4" t="s">
        <v>32</v>
      </c>
      <c r="C2961" s="8" t="s">
        <v>33</v>
      </c>
      <c r="I2961" s="245"/>
      <c r="J2961" s="245"/>
      <c r="K2961" s="245"/>
      <c r="L2961" s="245"/>
      <c r="M2961" s="245"/>
      <c r="N2961" s="245"/>
      <c r="O2961" s="245"/>
      <c r="P2961" s="245"/>
      <c r="Q2961" s="245"/>
      <c r="R2961" s="245"/>
      <c r="S2961" s="245"/>
      <c r="T2961" s="245"/>
      <c r="U2961" s="245"/>
      <c r="V2961" s="245"/>
    </row>
    <row r="2962" spans="1:22" ht="15" customHeight="1" x14ac:dyDescent="0.25">
      <c r="A2962" s="5" t="s">
        <v>5429</v>
      </c>
      <c r="B2962" s="6" t="s">
        <v>35</v>
      </c>
      <c r="C2962" s="5" t="s">
        <v>3445</v>
      </c>
      <c r="I2962" s="245"/>
      <c r="J2962" s="245"/>
      <c r="K2962" s="245"/>
      <c r="L2962" s="245"/>
      <c r="M2962" s="245"/>
      <c r="N2962" s="245"/>
      <c r="O2962" s="245"/>
      <c r="P2962" s="245"/>
      <c r="Q2962" s="245"/>
      <c r="R2962" s="245"/>
      <c r="S2962" s="245"/>
      <c r="T2962" s="245"/>
      <c r="U2962" s="245"/>
      <c r="V2962" s="245"/>
    </row>
    <row r="2963" spans="1:22" ht="45" customHeight="1" x14ac:dyDescent="0.25">
      <c r="A2963" s="1"/>
      <c r="B2963" s="4" t="s">
        <v>68</v>
      </c>
      <c r="C2963" s="8" t="s">
        <v>69</v>
      </c>
      <c r="D2963" s="4" t="s">
        <v>70</v>
      </c>
      <c r="E2963" s="4" t="s">
        <v>71</v>
      </c>
      <c r="F2963" s="228" t="s">
        <v>72</v>
      </c>
      <c r="I2963" s="14" t="s">
        <v>73</v>
      </c>
      <c r="J2963" s="15" t="s">
        <v>28</v>
      </c>
      <c r="K2963" s="14" t="s">
        <v>73</v>
      </c>
      <c r="L2963" s="15" t="s">
        <v>28</v>
      </c>
      <c r="M2963" s="14" t="s">
        <v>73</v>
      </c>
      <c r="N2963" s="172" t="s">
        <v>28</v>
      </c>
      <c r="O2963" s="14" t="s">
        <v>73</v>
      </c>
      <c r="P2963" s="15" t="s">
        <v>28</v>
      </c>
      <c r="Q2963" s="14" t="s">
        <v>73</v>
      </c>
      <c r="R2963" s="15" t="s">
        <v>28</v>
      </c>
      <c r="S2963" s="14" t="s">
        <v>73</v>
      </c>
      <c r="T2963" s="15" t="s">
        <v>28</v>
      </c>
      <c r="U2963" s="14" t="s">
        <v>73</v>
      </c>
      <c r="V2963" s="15" t="s">
        <v>28</v>
      </c>
    </row>
    <row r="2964" spans="1:22" ht="15" customHeight="1" x14ac:dyDescent="0.25">
      <c r="A2964" s="5" t="s">
        <v>5430</v>
      </c>
      <c r="B2964" s="6" t="s">
        <v>5431</v>
      </c>
      <c r="C2964" s="5" t="s">
        <v>5432</v>
      </c>
      <c r="D2964" s="6"/>
      <c r="E2964" s="6" t="s">
        <v>1787</v>
      </c>
      <c r="F2964" s="229">
        <v>1</v>
      </c>
      <c r="I2964" s="16">
        <v>14040</v>
      </c>
      <c r="J2964" s="13">
        <v>14040</v>
      </c>
      <c r="K2964" s="16">
        <v>20000</v>
      </c>
      <c r="L2964" s="13">
        <v>20000</v>
      </c>
      <c r="M2964" s="16">
        <v>20000</v>
      </c>
      <c r="N2964" s="171">
        <v>20000</v>
      </c>
      <c r="O2964" s="16">
        <v>18750</v>
      </c>
      <c r="P2964" s="13">
        <v>18750</v>
      </c>
      <c r="Q2964" s="16">
        <v>3624</v>
      </c>
      <c r="R2964" s="13">
        <v>3624</v>
      </c>
      <c r="S2964" s="16">
        <v>24807.200000000001</v>
      </c>
      <c r="T2964" s="13">
        <v>24807.200000000001</v>
      </c>
      <c r="U2964" s="16">
        <v>0</v>
      </c>
      <c r="V2964" s="13">
        <v>0</v>
      </c>
    </row>
    <row r="2965" spans="1:22" ht="15" customHeight="1" x14ac:dyDescent="0.25">
      <c r="A2965" s="1"/>
      <c r="B2965" s="4" t="s">
        <v>32</v>
      </c>
      <c r="C2965" s="8" t="s">
        <v>33</v>
      </c>
      <c r="I2965" s="245"/>
      <c r="J2965" s="245"/>
      <c r="K2965" s="245"/>
      <c r="L2965" s="245"/>
      <c r="M2965" s="245"/>
      <c r="N2965" s="245"/>
      <c r="O2965" s="245"/>
      <c r="P2965" s="245"/>
      <c r="Q2965" s="245"/>
      <c r="R2965" s="245"/>
      <c r="S2965" s="245"/>
      <c r="T2965" s="245"/>
      <c r="U2965" s="245"/>
      <c r="V2965" s="245"/>
    </row>
    <row r="2966" spans="1:22" ht="15" customHeight="1" x14ac:dyDescent="0.25">
      <c r="A2966" s="5" t="s">
        <v>5433</v>
      </c>
      <c r="B2966" s="6" t="s">
        <v>35</v>
      </c>
      <c r="C2966" s="5" t="s">
        <v>3385</v>
      </c>
      <c r="I2966" s="245"/>
      <c r="J2966" s="245"/>
      <c r="K2966" s="245"/>
      <c r="L2966" s="245"/>
      <c r="M2966" s="245"/>
      <c r="N2966" s="245"/>
      <c r="O2966" s="245"/>
      <c r="P2966" s="245"/>
      <c r="Q2966" s="245"/>
      <c r="R2966" s="245"/>
      <c r="S2966" s="245"/>
      <c r="T2966" s="245"/>
      <c r="U2966" s="245"/>
      <c r="V2966" s="245"/>
    </row>
    <row r="2967" spans="1:22" ht="45" customHeight="1" x14ac:dyDescent="0.25">
      <c r="A2967" s="1"/>
      <c r="B2967" s="4" t="s">
        <v>68</v>
      </c>
      <c r="C2967" s="8" t="s">
        <v>69</v>
      </c>
      <c r="D2967" s="4" t="s">
        <v>70</v>
      </c>
      <c r="E2967" s="4" t="s">
        <v>71</v>
      </c>
      <c r="F2967" s="228" t="s">
        <v>72</v>
      </c>
      <c r="I2967" s="14" t="s">
        <v>73</v>
      </c>
      <c r="J2967" s="15" t="s">
        <v>28</v>
      </c>
      <c r="K2967" s="14" t="s">
        <v>73</v>
      </c>
      <c r="L2967" s="15" t="s">
        <v>28</v>
      </c>
      <c r="M2967" s="14" t="s">
        <v>73</v>
      </c>
      <c r="N2967" s="172" t="s">
        <v>28</v>
      </c>
      <c r="O2967" s="14" t="s">
        <v>73</v>
      </c>
      <c r="P2967" s="15" t="s">
        <v>28</v>
      </c>
      <c r="Q2967" s="14" t="s">
        <v>73</v>
      </c>
      <c r="R2967" s="15" t="s">
        <v>28</v>
      </c>
      <c r="S2967" s="14" t="s">
        <v>73</v>
      </c>
      <c r="T2967" s="15" t="s">
        <v>28</v>
      </c>
      <c r="U2967" s="14" t="s">
        <v>73</v>
      </c>
      <c r="V2967" s="15" t="s">
        <v>28</v>
      </c>
    </row>
    <row r="2968" spans="1:22" ht="15" customHeight="1" x14ac:dyDescent="0.25">
      <c r="A2968" s="5" t="s">
        <v>5434</v>
      </c>
      <c r="B2968" s="6" t="s">
        <v>5435</v>
      </c>
      <c r="C2968" s="5" t="s">
        <v>3452</v>
      </c>
      <c r="D2968" s="6"/>
      <c r="E2968" s="6" t="s">
        <v>447</v>
      </c>
      <c r="F2968" s="229">
        <v>1</v>
      </c>
      <c r="I2968" s="16">
        <v>0</v>
      </c>
      <c r="J2968" s="13">
        <v>0</v>
      </c>
      <c r="K2968" s="16">
        <v>0</v>
      </c>
      <c r="L2968" s="13">
        <v>0</v>
      </c>
      <c r="M2968" s="16">
        <v>0</v>
      </c>
      <c r="N2968" s="171">
        <v>0</v>
      </c>
      <c r="O2968" s="16">
        <v>20183</v>
      </c>
      <c r="P2968" s="13">
        <v>20183</v>
      </c>
      <c r="Q2968" s="16">
        <v>0</v>
      </c>
      <c r="R2968" s="13">
        <v>0</v>
      </c>
      <c r="S2968" s="16">
        <v>0</v>
      </c>
      <c r="T2968" s="13">
        <v>0</v>
      </c>
      <c r="U2968" s="16">
        <v>0</v>
      </c>
      <c r="V2968" s="13">
        <v>0</v>
      </c>
    </row>
    <row r="2969" spans="1:22" ht="15" customHeight="1" x14ac:dyDescent="0.25">
      <c r="A2969" s="5" t="s">
        <v>5436</v>
      </c>
      <c r="B2969" s="6" t="s">
        <v>5437</v>
      </c>
      <c r="C2969" s="5" t="s">
        <v>3455</v>
      </c>
      <c r="D2969" s="6"/>
      <c r="E2969" s="6" t="s">
        <v>447</v>
      </c>
      <c r="F2969" s="229">
        <v>1</v>
      </c>
      <c r="I2969" s="16">
        <v>0</v>
      </c>
      <c r="J2969" s="13">
        <v>0</v>
      </c>
      <c r="K2969" s="16">
        <v>0</v>
      </c>
      <c r="L2969" s="13">
        <v>0</v>
      </c>
      <c r="M2969" s="16">
        <v>0</v>
      </c>
      <c r="N2969" s="171">
        <v>0</v>
      </c>
      <c r="O2969" s="16">
        <v>13455</v>
      </c>
      <c r="P2969" s="13">
        <v>13455</v>
      </c>
      <c r="Q2969" s="16">
        <v>0</v>
      </c>
      <c r="R2969" s="13">
        <v>0</v>
      </c>
      <c r="S2969" s="16">
        <v>0</v>
      </c>
      <c r="T2969" s="13">
        <v>0</v>
      </c>
      <c r="U2969" s="16">
        <v>0</v>
      </c>
      <c r="V2969" s="13">
        <v>0</v>
      </c>
    </row>
    <row r="2970" spans="1:22" ht="15" customHeight="1" x14ac:dyDescent="0.25">
      <c r="A2970" s="5" t="s">
        <v>5438</v>
      </c>
      <c r="B2970" s="6" t="s">
        <v>5439</v>
      </c>
      <c r="C2970" s="5" t="s">
        <v>3458</v>
      </c>
      <c r="D2970" s="6"/>
      <c r="E2970" s="6" t="s">
        <v>447</v>
      </c>
      <c r="F2970" s="229">
        <v>1</v>
      </c>
      <c r="I2970" s="16">
        <v>0</v>
      </c>
      <c r="J2970" s="13">
        <v>0</v>
      </c>
      <c r="K2970" s="16">
        <v>0</v>
      </c>
      <c r="L2970" s="13">
        <v>0</v>
      </c>
      <c r="M2970" s="16">
        <v>0</v>
      </c>
      <c r="N2970" s="171">
        <v>0</v>
      </c>
      <c r="O2970" s="16">
        <v>12500</v>
      </c>
      <c r="P2970" s="13">
        <v>12500</v>
      </c>
      <c r="Q2970" s="16">
        <v>3624</v>
      </c>
      <c r="R2970" s="13">
        <v>3624</v>
      </c>
      <c r="S2970" s="16">
        <v>10755.01</v>
      </c>
      <c r="T2970" s="13">
        <v>10755.01</v>
      </c>
      <c r="U2970" s="16">
        <v>14674.91</v>
      </c>
      <c r="V2970" s="13">
        <v>14674.91</v>
      </c>
    </row>
    <row r="2971" spans="1:22" ht="15" customHeight="1" x14ac:dyDescent="0.25">
      <c r="A2971" s="1"/>
      <c r="B2971" s="4" t="s">
        <v>32</v>
      </c>
      <c r="C2971" s="8" t="s">
        <v>33</v>
      </c>
      <c r="I2971" s="245"/>
      <c r="J2971" s="245"/>
      <c r="K2971" s="245"/>
      <c r="L2971" s="245"/>
      <c r="M2971" s="245"/>
      <c r="N2971" s="245"/>
      <c r="O2971" s="245"/>
      <c r="P2971" s="245"/>
      <c r="Q2971" s="245"/>
      <c r="R2971" s="245"/>
      <c r="S2971" s="245"/>
      <c r="T2971" s="245"/>
      <c r="U2971" s="245"/>
      <c r="V2971" s="245"/>
    </row>
    <row r="2972" spans="1:22" ht="15" customHeight="1" x14ac:dyDescent="0.25">
      <c r="A2972" s="5" t="s">
        <v>5440</v>
      </c>
      <c r="B2972" s="6" t="s">
        <v>35</v>
      </c>
      <c r="C2972" s="5" t="s">
        <v>486</v>
      </c>
      <c r="I2972" s="245"/>
      <c r="J2972" s="245"/>
      <c r="K2972" s="245"/>
      <c r="L2972" s="245"/>
      <c r="M2972" s="245"/>
      <c r="N2972" s="245"/>
      <c r="O2972" s="245"/>
      <c r="P2972" s="245"/>
      <c r="Q2972" s="245"/>
      <c r="R2972" s="245"/>
      <c r="S2972" s="245"/>
      <c r="T2972" s="245"/>
      <c r="U2972" s="245"/>
      <c r="V2972" s="245"/>
    </row>
    <row r="2973" spans="1:22" ht="45" customHeight="1" x14ac:dyDescent="0.25">
      <c r="A2973" s="1"/>
      <c r="B2973" s="4" t="s">
        <v>68</v>
      </c>
      <c r="C2973" s="8" t="s">
        <v>69</v>
      </c>
      <c r="D2973" s="4" t="s">
        <v>70</v>
      </c>
      <c r="E2973" s="4" t="s">
        <v>71</v>
      </c>
      <c r="F2973" s="228" t="s">
        <v>72</v>
      </c>
      <c r="I2973" s="14" t="s">
        <v>73</v>
      </c>
      <c r="J2973" s="15" t="s">
        <v>28</v>
      </c>
      <c r="K2973" s="14" t="s">
        <v>73</v>
      </c>
      <c r="L2973" s="15" t="s">
        <v>28</v>
      </c>
      <c r="M2973" s="14" t="s">
        <v>73</v>
      </c>
      <c r="N2973" s="172" t="s">
        <v>28</v>
      </c>
      <c r="O2973" s="14" t="s">
        <v>73</v>
      </c>
      <c r="P2973" s="15" t="s">
        <v>28</v>
      </c>
      <c r="Q2973" s="14" t="s">
        <v>73</v>
      </c>
      <c r="R2973" s="15" t="s">
        <v>28</v>
      </c>
      <c r="S2973" s="14" t="s">
        <v>73</v>
      </c>
      <c r="T2973" s="15" t="s">
        <v>28</v>
      </c>
      <c r="U2973" s="14" t="s">
        <v>73</v>
      </c>
      <c r="V2973" s="15" t="s">
        <v>28</v>
      </c>
    </row>
    <row r="2974" spans="1:22" ht="15" customHeight="1" x14ac:dyDescent="0.25">
      <c r="A2974" s="5" t="s">
        <v>5441</v>
      </c>
      <c r="B2974" s="6" t="s">
        <v>5442</v>
      </c>
      <c r="C2974" s="5" t="s">
        <v>624</v>
      </c>
      <c r="D2974" s="6"/>
      <c r="E2974" s="6" t="s">
        <v>275</v>
      </c>
      <c r="F2974" s="229">
        <v>1</v>
      </c>
      <c r="I2974" s="16">
        <v>0</v>
      </c>
      <c r="J2974" s="13">
        <v>0</v>
      </c>
      <c r="K2974" s="16">
        <v>0</v>
      </c>
      <c r="L2974" s="13">
        <v>0</v>
      </c>
      <c r="M2974" s="16">
        <v>0</v>
      </c>
      <c r="N2974" s="171">
        <v>0</v>
      </c>
      <c r="O2974" s="16">
        <v>0</v>
      </c>
      <c r="P2974" s="13">
        <v>0</v>
      </c>
      <c r="Q2974" s="16">
        <v>0</v>
      </c>
      <c r="R2974" s="13">
        <v>0</v>
      </c>
      <c r="S2974" s="16">
        <v>0</v>
      </c>
      <c r="T2974" s="13">
        <v>0</v>
      </c>
      <c r="U2974" s="16">
        <v>131527.66</v>
      </c>
      <c r="V2974" s="13">
        <v>131527.66</v>
      </c>
    </row>
    <row r="2975" spans="1:22" ht="15" customHeight="1" x14ac:dyDescent="0.25">
      <c r="A2975" s="1"/>
      <c r="B2975" s="4" t="s">
        <v>32</v>
      </c>
      <c r="C2975" s="8" t="s">
        <v>33</v>
      </c>
      <c r="I2975" s="245"/>
      <c r="J2975" s="245"/>
      <c r="K2975" s="245"/>
      <c r="L2975" s="245"/>
      <c r="M2975" s="245"/>
      <c r="N2975" s="245"/>
      <c r="O2975" s="245"/>
      <c r="P2975" s="245"/>
      <c r="Q2975" s="245"/>
      <c r="R2975" s="245"/>
      <c r="S2975" s="245"/>
      <c r="T2975" s="245"/>
      <c r="U2975" s="245"/>
      <c r="V2975" s="245"/>
    </row>
    <row r="2976" spans="1:22" ht="15" customHeight="1" x14ac:dyDescent="0.25">
      <c r="A2976" s="5" t="s">
        <v>5443</v>
      </c>
      <c r="B2976" s="6" t="s">
        <v>35</v>
      </c>
      <c r="C2976" s="5" t="s">
        <v>491</v>
      </c>
      <c r="I2976" s="245"/>
      <c r="J2976" s="245"/>
      <c r="K2976" s="245"/>
      <c r="L2976" s="245"/>
      <c r="M2976" s="245"/>
      <c r="N2976" s="245"/>
      <c r="O2976" s="245"/>
      <c r="P2976" s="245"/>
      <c r="Q2976" s="245"/>
      <c r="R2976" s="245"/>
      <c r="S2976" s="245"/>
      <c r="T2976" s="245"/>
      <c r="U2976" s="245"/>
      <c r="V2976" s="245"/>
    </row>
    <row r="2977" spans="1:22" x14ac:dyDescent="0.25">
      <c r="A2977" s="246" t="s">
        <v>5444</v>
      </c>
      <c r="B2977" s="246"/>
      <c r="C2977" s="246"/>
      <c r="D2977" s="247"/>
      <c r="E2977" s="247"/>
      <c r="F2977" s="246"/>
      <c r="I2977" s="12" t="s">
        <v>3061</v>
      </c>
      <c r="J2977" s="13">
        <v>474958.5</v>
      </c>
      <c r="K2977" s="12" t="s">
        <v>3061</v>
      </c>
      <c r="L2977" s="13">
        <v>239092.5</v>
      </c>
      <c r="M2977" s="12" t="s">
        <v>3061</v>
      </c>
      <c r="N2977" s="171">
        <v>239092.5</v>
      </c>
      <c r="O2977" s="12" t="s">
        <v>3061</v>
      </c>
      <c r="P2977" s="13">
        <v>318480</v>
      </c>
      <c r="Q2977" s="12" t="s">
        <v>3061</v>
      </c>
      <c r="R2977" s="13">
        <v>620130</v>
      </c>
      <c r="S2977" s="12" t="s">
        <v>3061</v>
      </c>
      <c r="T2977" s="13">
        <v>517407.04499999998</v>
      </c>
      <c r="U2977" s="12" t="s">
        <v>3061</v>
      </c>
      <c r="V2977" s="13">
        <v>652640.79</v>
      </c>
    </row>
    <row r="2978" spans="1:22" ht="15" customHeight="1" x14ac:dyDescent="0.25">
      <c r="A2978" s="1"/>
      <c r="B2978" s="4" t="s">
        <v>32</v>
      </c>
      <c r="C2978" s="8" t="s">
        <v>33</v>
      </c>
      <c r="I2978" s="245"/>
      <c r="J2978" s="245"/>
      <c r="K2978" s="245"/>
      <c r="L2978" s="245"/>
      <c r="M2978" s="245"/>
      <c r="N2978" s="245"/>
      <c r="O2978" s="245"/>
      <c r="P2978" s="245"/>
      <c r="Q2978" s="245"/>
      <c r="R2978" s="245"/>
      <c r="S2978" s="245"/>
      <c r="T2978" s="245"/>
      <c r="U2978" s="245"/>
      <c r="V2978" s="245"/>
    </row>
    <row r="2979" spans="1:22" ht="15" customHeight="1" x14ac:dyDescent="0.25">
      <c r="A2979" s="5" t="s">
        <v>5445</v>
      </c>
      <c r="B2979" s="6" t="s">
        <v>35</v>
      </c>
      <c r="C2979" s="5" t="s">
        <v>5446</v>
      </c>
      <c r="I2979" s="245"/>
      <c r="J2979" s="245"/>
      <c r="K2979" s="245"/>
      <c r="L2979" s="245"/>
      <c r="M2979" s="245"/>
      <c r="N2979" s="245"/>
      <c r="O2979" s="245"/>
      <c r="P2979" s="245"/>
      <c r="Q2979" s="245"/>
      <c r="R2979" s="245"/>
      <c r="S2979" s="245"/>
      <c r="T2979" s="245"/>
      <c r="U2979" s="245"/>
      <c r="V2979" s="245"/>
    </row>
    <row r="2980" spans="1:22" ht="45" customHeight="1" x14ac:dyDescent="0.25">
      <c r="A2980" s="1"/>
      <c r="B2980" s="4" t="s">
        <v>68</v>
      </c>
      <c r="C2980" s="8" t="s">
        <v>69</v>
      </c>
      <c r="D2980" s="4" t="s">
        <v>70</v>
      </c>
      <c r="E2980" s="4" t="s">
        <v>71</v>
      </c>
      <c r="F2980" s="228" t="s">
        <v>72</v>
      </c>
      <c r="I2980" s="14" t="s">
        <v>73</v>
      </c>
      <c r="J2980" s="15" t="s">
        <v>28</v>
      </c>
      <c r="K2980" s="14" t="s">
        <v>73</v>
      </c>
      <c r="L2980" s="15" t="s">
        <v>28</v>
      </c>
      <c r="M2980" s="14" t="s">
        <v>73</v>
      </c>
      <c r="N2980" s="172" t="s">
        <v>28</v>
      </c>
      <c r="O2980" s="14" t="s">
        <v>73</v>
      </c>
      <c r="P2980" s="15" t="s">
        <v>28</v>
      </c>
      <c r="Q2980" s="14" t="s">
        <v>73</v>
      </c>
      <c r="R2980" s="15" t="s">
        <v>28</v>
      </c>
      <c r="S2980" s="14" t="s">
        <v>73</v>
      </c>
      <c r="T2980" s="15" t="s">
        <v>28</v>
      </c>
      <c r="U2980" s="14" t="s">
        <v>73</v>
      </c>
      <c r="V2980" s="15" t="s">
        <v>28</v>
      </c>
    </row>
    <row r="2981" spans="1:22" ht="15" customHeight="1" x14ac:dyDescent="0.25">
      <c r="A2981" s="5" t="s">
        <v>5447</v>
      </c>
      <c r="B2981" s="6" t="s">
        <v>5448</v>
      </c>
      <c r="C2981" s="5" t="s">
        <v>4450</v>
      </c>
      <c r="D2981" s="6"/>
      <c r="E2981" s="6" t="s">
        <v>707</v>
      </c>
      <c r="F2981" s="229">
        <v>2550</v>
      </c>
      <c r="I2981" s="16">
        <v>30</v>
      </c>
      <c r="J2981" s="13">
        <v>76500</v>
      </c>
      <c r="K2981" s="16">
        <v>24</v>
      </c>
      <c r="L2981" s="13">
        <v>61200</v>
      </c>
      <c r="M2981" s="16">
        <v>24</v>
      </c>
      <c r="N2981" s="171">
        <v>61200</v>
      </c>
      <c r="O2981" s="16">
        <v>18</v>
      </c>
      <c r="P2981" s="13">
        <v>45900</v>
      </c>
      <c r="Q2981" s="16">
        <v>40</v>
      </c>
      <c r="R2981" s="13">
        <v>102000</v>
      </c>
      <c r="S2981" s="16">
        <v>26.89</v>
      </c>
      <c r="T2981" s="13">
        <v>68569.5</v>
      </c>
      <c r="U2981" s="16">
        <v>23.2</v>
      </c>
      <c r="V2981" s="13">
        <v>59160</v>
      </c>
    </row>
    <row r="2982" spans="1:22" ht="15" customHeight="1" x14ac:dyDescent="0.25">
      <c r="A2982" s="5" t="s">
        <v>5449</v>
      </c>
      <c r="B2982" s="6" t="s">
        <v>5450</v>
      </c>
      <c r="C2982" s="5" t="s">
        <v>3480</v>
      </c>
      <c r="D2982" s="6"/>
      <c r="E2982" s="6" t="s">
        <v>707</v>
      </c>
      <c r="F2982" s="229">
        <v>2550</v>
      </c>
      <c r="I2982" s="16">
        <v>44</v>
      </c>
      <c r="J2982" s="13">
        <v>112200</v>
      </c>
      <c r="K2982" s="16">
        <v>8</v>
      </c>
      <c r="L2982" s="13">
        <v>20400</v>
      </c>
      <c r="M2982" s="16">
        <v>8</v>
      </c>
      <c r="N2982" s="171">
        <v>20400</v>
      </c>
      <c r="O2982" s="16">
        <v>12</v>
      </c>
      <c r="P2982" s="13">
        <v>30600</v>
      </c>
      <c r="Q2982" s="16">
        <v>26</v>
      </c>
      <c r="R2982" s="13">
        <v>66300</v>
      </c>
      <c r="S2982" s="16">
        <v>21.51</v>
      </c>
      <c r="T2982" s="13">
        <v>54850.5</v>
      </c>
      <c r="U2982" s="16">
        <v>0</v>
      </c>
      <c r="V2982" s="13">
        <v>0</v>
      </c>
    </row>
    <row r="2983" spans="1:22" ht="15" customHeight="1" x14ac:dyDescent="0.25">
      <c r="A2983" s="5" t="s">
        <v>5451</v>
      </c>
      <c r="B2983" s="6" t="s">
        <v>5452</v>
      </c>
      <c r="C2983" s="5" t="s">
        <v>3483</v>
      </c>
      <c r="D2983" s="6"/>
      <c r="E2983" s="6" t="s">
        <v>707</v>
      </c>
      <c r="F2983" s="229">
        <v>2550</v>
      </c>
      <c r="I2983" s="16">
        <v>54</v>
      </c>
      <c r="J2983" s="13">
        <v>137700</v>
      </c>
      <c r="K2983" s="16">
        <v>36</v>
      </c>
      <c r="L2983" s="13">
        <v>91800</v>
      </c>
      <c r="M2983" s="16">
        <v>36</v>
      </c>
      <c r="N2983" s="171">
        <v>91800</v>
      </c>
      <c r="O2983" s="16">
        <v>36</v>
      </c>
      <c r="P2983" s="13">
        <v>91800</v>
      </c>
      <c r="Q2983" s="16">
        <v>122</v>
      </c>
      <c r="R2983" s="13">
        <v>311100</v>
      </c>
      <c r="S2983" s="16">
        <v>31.19</v>
      </c>
      <c r="T2983" s="13">
        <v>79534.5</v>
      </c>
      <c r="U2983" s="16">
        <v>189.52</v>
      </c>
      <c r="V2983" s="13">
        <v>483276</v>
      </c>
    </row>
    <row r="2984" spans="1:22" ht="15" customHeight="1" x14ac:dyDescent="0.25">
      <c r="A2984" s="5" t="s">
        <v>5453</v>
      </c>
      <c r="B2984" s="6" t="s">
        <v>5454</v>
      </c>
      <c r="C2984" s="5" t="s">
        <v>5455</v>
      </c>
      <c r="D2984" s="6"/>
      <c r="E2984" s="6" t="s">
        <v>707</v>
      </c>
      <c r="F2984" s="229">
        <v>2550</v>
      </c>
      <c r="I2984" s="16">
        <v>15</v>
      </c>
      <c r="J2984" s="13">
        <v>38250</v>
      </c>
      <c r="K2984" s="16">
        <v>5</v>
      </c>
      <c r="L2984" s="13">
        <v>12750</v>
      </c>
      <c r="M2984" s="16">
        <v>5</v>
      </c>
      <c r="N2984" s="171">
        <v>12750</v>
      </c>
      <c r="O2984" s="16">
        <v>3</v>
      </c>
      <c r="P2984" s="13">
        <v>7650</v>
      </c>
      <c r="Q2984" s="16">
        <v>5</v>
      </c>
      <c r="R2984" s="13">
        <v>12750</v>
      </c>
      <c r="S2984" s="16">
        <v>25.81</v>
      </c>
      <c r="T2984" s="13">
        <v>65815.5</v>
      </c>
      <c r="U2984" s="16">
        <v>0</v>
      </c>
      <c r="V2984" s="13">
        <v>0</v>
      </c>
    </row>
    <row r="2985" spans="1:22" ht="15" customHeight="1" x14ac:dyDescent="0.25">
      <c r="A2985" s="5" t="s">
        <v>5456</v>
      </c>
      <c r="B2985" s="6" t="s">
        <v>5457</v>
      </c>
      <c r="C2985" s="5" t="s">
        <v>5458</v>
      </c>
      <c r="D2985" s="6"/>
      <c r="E2985" s="6" t="s">
        <v>707</v>
      </c>
      <c r="F2985" s="229">
        <v>2550</v>
      </c>
      <c r="I2985" s="16">
        <v>36</v>
      </c>
      <c r="J2985" s="13">
        <v>91800</v>
      </c>
      <c r="K2985" s="16">
        <v>10</v>
      </c>
      <c r="L2985" s="13">
        <v>25500</v>
      </c>
      <c r="M2985" s="16">
        <v>10</v>
      </c>
      <c r="N2985" s="171">
        <v>25500</v>
      </c>
      <c r="O2985" s="16">
        <v>42</v>
      </c>
      <c r="P2985" s="13">
        <v>107100</v>
      </c>
      <c r="Q2985" s="16">
        <v>32</v>
      </c>
      <c r="R2985" s="13">
        <v>81600</v>
      </c>
      <c r="S2985" s="16">
        <v>80.66</v>
      </c>
      <c r="T2985" s="13">
        <v>205683</v>
      </c>
      <c r="U2985" s="16">
        <v>11.37</v>
      </c>
      <c r="V2985" s="13">
        <v>28993.5</v>
      </c>
    </row>
    <row r="2986" spans="1:22" ht="15" customHeight="1" x14ac:dyDescent="0.25">
      <c r="A2986" s="1"/>
      <c r="B2986" s="4" t="s">
        <v>32</v>
      </c>
      <c r="C2986" s="8" t="s">
        <v>33</v>
      </c>
      <c r="I2986" s="245"/>
      <c r="J2986" s="245"/>
      <c r="K2986" s="245"/>
      <c r="L2986" s="245"/>
      <c r="M2986" s="245"/>
      <c r="N2986" s="245"/>
      <c r="O2986" s="245"/>
      <c r="P2986" s="245"/>
      <c r="Q2986" s="245"/>
      <c r="R2986" s="245"/>
      <c r="S2986" s="245"/>
      <c r="T2986" s="245"/>
      <c r="U2986" s="245"/>
      <c r="V2986" s="245"/>
    </row>
    <row r="2987" spans="1:22" ht="15" customHeight="1" x14ac:dyDescent="0.25">
      <c r="A2987" s="5" t="s">
        <v>5459</v>
      </c>
      <c r="B2987" s="6" t="s">
        <v>35</v>
      </c>
      <c r="C2987" s="5" t="s">
        <v>3491</v>
      </c>
      <c r="I2987" s="245"/>
      <c r="J2987" s="245"/>
      <c r="K2987" s="245"/>
      <c r="L2987" s="245"/>
      <c r="M2987" s="245"/>
      <c r="N2987" s="245"/>
      <c r="O2987" s="245"/>
      <c r="P2987" s="245"/>
      <c r="Q2987" s="245"/>
      <c r="R2987" s="245"/>
      <c r="S2987" s="245"/>
      <c r="T2987" s="245"/>
      <c r="U2987" s="245"/>
      <c r="V2987" s="245"/>
    </row>
    <row r="2988" spans="1:22" ht="45" customHeight="1" x14ac:dyDescent="0.25">
      <c r="A2988" s="1"/>
      <c r="B2988" s="4" t="s">
        <v>68</v>
      </c>
      <c r="C2988" s="8" t="s">
        <v>69</v>
      </c>
      <c r="D2988" s="4" t="s">
        <v>70</v>
      </c>
      <c r="E2988" s="4" t="s">
        <v>71</v>
      </c>
      <c r="F2988" s="228" t="s">
        <v>72</v>
      </c>
      <c r="I2988" s="14" t="s">
        <v>73</v>
      </c>
      <c r="J2988" s="15" t="s">
        <v>28</v>
      </c>
      <c r="K2988" s="14" t="s">
        <v>73</v>
      </c>
      <c r="L2988" s="15" t="s">
        <v>28</v>
      </c>
      <c r="M2988" s="14" t="s">
        <v>73</v>
      </c>
      <c r="N2988" s="172" t="s">
        <v>28</v>
      </c>
      <c r="O2988" s="14" t="s">
        <v>73</v>
      </c>
      <c r="P2988" s="15" t="s">
        <v>28</v>
      </c>
      <c r="Q2988" s="14" t="s">
        <v>73</v>
      </c>
      <c r="R2988" s="15" t="s">
        <v>28</v>
      </c>
      <c r="S2988" s="14" t="s">
        <v>73</v>
      </c>
      <c r="T2988" s="15" t="s">
        <v>28</v>
      </c>
      <c r="U2988" s="14" t="s">
        <v>73</v>
      </c>
      <c r="V2988" s="15" t="s">
        <v>28</v>
      </c>
    </row>
    <row r="2989" spans="1:22" ht="15" customHeight="1" x14ac:dyDescent="0.25">
      <c r="A2989" s="5" t="s">
        <v>5460</v>
      </c>
      <c r="B2989" s="6" t="s">
        <v>5461</v>
      </c>
      <c r="C2989" s="5" t="s">
        <v>3494</v>
      </c>
      <c r="D2989" s="6"/>
      <c r="E2989" s="6" t="s">
        <v>527</v>
      </c>
      <c r="F2989" s="229">
        <v>930</v>
      </c>
      <c r="I2989" s="16">
        <v>4</v>
      </c>
      <c r="J2989" s="13">
        <v>3720</v>
      </c>
      <c r="K2989" s="16">
        <v>25</v>
      </c>
      <c r="L2989" s="13">
        <v>23250</v>
      </c>
      <c r="M2989" s="16">
        <v>25</v>
      </c>
      <c r="N2989" s="171">
        <v>23250</v>
      </c>
      <c r="O2989" s="16">
        <v>30</v>
      </c>
      <c r="P2989" s="13">
        <v>27900</v>
      </c>
      <c r="Q2989" s="16">
        <v>27</v>
      </c>
      <c r="R2989" s="13">
        <v>25110</v>
      </c>
      <c r="S2989" s="16">
        <v>16.13</v>
      </c>
      <c r="T2989" s="13">
        <v>15000.9</v>
      </c>
      <c r="U2989" s="16">
        <v>4.3600000000000003</v>
      </c>
      <c r="V2989" s="13">
        <v>4054.8</v>
      </c>
    </row>
    <row r="2990" spans="1:22" ht="15" customHeight="1" x14ac:dyDescent="0.25">
      <c r="A2990" s="1"/>
      <c r="B2990" s="4" t="s">
        <v>32</v>
      </c>
      <c r="C2990" s="8" t="s">
        <v>33</v>
      </c>
      <c r="I2990" s="245"/>
      <c r="J2990" s="245"/>
      <c r="K2990" s="245"/>
      <c r="L2990" s="245"/>
      <c r="M2990" s="245"/>
      <c r="N2990" s="245"/>
      <c r="O2990" s="245"/>
      <c r="P2990" s="245"/>
      <c r="Q2990" s="245"/>
      <c r="R2990" s="245"/>
      <c r="S2990" s="245"/>
      <c r="T2990" s="245"/>
      <c r="U2990" s="245"/>
      <c r="V2990" s="245"/>
    </row>
    <row r="2991" spans="1:22" ht="15" customHeight="1" x14ac:dyDescent="0.25">
      <c r="A2991" s="5" t="s">
        <v>5462</v>
      </c>
      <c r="B2991" s="6" t="s">
        <v>35</v>
      </c>
      <c r="C2991" s="5" t="s">
        <v>5463</v>
      </c>
      <c r="I2991" s="245"/>
      <c r="J2991" s="245"/>
      <c r="K2991" s="245"/>
      <c r="L2991" s="245"/>
      <c r="M2991" s="245"/>
      <c r="N2991" s="245"/>
      <c r="O2991" s="245"/>
      <c r="P2991" s="245"/>
      <c r="Q2991" s="245"/>
      <c r="R2991" s="245"/>
      <c r="S2991" s="245"/>
      <c r="T2991" s="245"/>
      <c r="U2991" s="245"/>
      <c r="V2991" s="245"/>
    </row>
    <row r="2992" spans="1:22" ht="45" customHeight="1" x14ac:dyDescent="0.25">
      <c r="A2992" s="1"/>
      <c r="B2992" s="4" t="s">
        <v>68</v>
      </c>
      <c r="C2992" s="8" t="s">
        <v>69</v>
      </c>
      <c r="D2992" s="4" t="s">
        <v>70</v>
      </c>
      <c r="E2992" s="4" t="s">
        <v>71</v>
      </c>
      <c r="F2992" s="228" t="s">
        <v>72</v>
      </c>
      <c r="I2992" s="14" t="s">
        <v>73</v>
      </c>
      <c r="J2992" s="15" t="s">
        <v>28</v>
      </c>
      <c r="K2992" s="14" t="s">
        <v>73</v>
      </c>
      <c r="L2992" s="15" t="s">
        <v>28</v>
      </c>
      <c r="M2992" s="14" t="s">
        <v>73</v>
      </c>
      <c r="N2992" s="172" t="s">
        <v>28</v>
      </c>
      <c r="O2992" s="14" t="s">
        <v>73</v>
      </c>
      <c r="P2992" s="15" t="s">
        <v>28</v>
      </c>
      <c r="Q2992" s="14" t="s">
        <v>73</v>
      </c>
      <c r="R2992" s="15" t="s">
        <v>28</v>
      </c>
      <c r="S2992" s="14" t="s">
        <v>73</v>
      </c>
      <c r="T2992" s="15" t="s">
        <v>28</v>
      </c>
      <c r="U2992" s="14" t="s">
        <v>73</v>
      </c>
      <c r="V2992" s="15" t="s">
        <v>28</v>
      </c>
    </row>
    <row r="2993" spans="1:22" ht="15" customHeight="1" x14ac:dyDescent="0.25">
      <c r="A2993" s="5" t="s">
        <v>5464</v>
      </c>
      <c r="B2993" s="6" t="s">
        <v>5465</v>
      </c>
      <c r="C2993" s="5" t="s">
        <v>4465</v>
      </c>
      <c r="D2993" s="6"/>
      <c r="E2993" s="6" t="s">
        <v>707</v>
      </c>
      <c r="F2993" s="229">
        <v>240</v>
      </c>
      <c r="I2993" s="16">
        <v>31</v>
      </c>
      <c r="J2993" s="13">
        <v>7440</v>
      </c>
      <c r="K2993" s="16">
        <v>5</v>
      </c>
      <c r="L2993" s="13">
        <v>1200</v>
      </c>
      <c r="M2993" s="16">
        <v>5</v>
      </c>
      <c r="N2993" s="171">
        <v>1200</v>
      </c>
      <c r="O2993" s="16">
        <v>12</v>
      </c>
      <c r="P2993" s="13">
        <v>2880</v>
      </c>
      <c r="Q2993" s="16">
        <v>52</v>
      </c>
      <c r="R2993" s="13">
        <v>12480</v>
      </c>
      <c r="S2993" s="16">
        <v>48.4</v>
      </c>
      <c r="T2993" s="13">
        <v>11616</v>
      </c>
      <c r="U2993" s="16">
        <v>36.520000000000003</v>
      </c>
      <c r="V2993" s="13">
        <v>8764.7999999999993</v>
      </c>
    </row>
    <row r="2994" spans="1:22" ht="15" customHeight="1" x14ac:dyDescent="0.25">
      <c r="A2994" s="5" t="s">
        <v>5466</v>
      </c>
      <c r="B2994" s="6" t="s">
        <v>5467</v>
      </c>
      <c r="C2994" s="5" t="s">
        <v>5468</v>
      </c>
      <c r="D2994" s="6"/>
      <c r="E2994" s="6" t="s">
        <v>527</v>
      </c>
      <c r="F2994" s="229">
        <v>330</v>
      </c>
      <c r="I2994" s="16">
        <v>18</v>
      </c>
      <c r="J2994" s="13">
        <v>5940</v>
      </c>
      <c r="K2994" s="16">
        <v>2</v>
      </c>
      <c r="L2994" s="13">
        <v>660</v>
      </c>
      <c r="M2994" s="16">
        <v>2</v>
      </c>
      <c r="N2994" s="171">
        <v>660</v>
      </c>
      <c r="O2994" s="16">
        <v>4</v>
      </c>
      <c r="P2994" s="13">
        <v>1320</v>
      </c>
      <c r="Q2994" s="16">
        <v>16</v>
      </c>
      <c r="R2994" s="13">
        <v>5280</v>
      </c>
      <c r="S2994" s="16">
        <v>37.64</v>
      </c>
      <c r="T2994" s="13">
        <v>12421.2</v>
      </c>
      <c r="U2994" s="16">
        <v>14.21</v>
      </c>
      <c r="V2994" s="13">
        <v>4689.3</v>
      </c>
    </row>
    <row r="2995" spans="1:22" ht="15" customHeight="1" x14ac:dyDescent="0.25">
      <c r="A2995" s="5" t="s">
        <v>5469</v>
      </c>
      <c r="B2995" s="6" t="s">
        <v>5470</v>
      </c>
      <c r="C2995" s="5" t="s">
        <v>5471</v>
      </c>
      <c r="D2995" s="6"/>
      <c r="E2995" s="6" t="s">
        <v>707</v>
      </c>
      <c r="F2995" s="229">
        <v>28.5</v>
      </c>
      <c r="I2995" s="16">
        <v>21</v>
      </c>
      <c r="J2995" s="13">
        <v>598.5</v>
      </c>
      <c r="K2995" s="16">
        <v>55</v>
      </c>
      <c r="L2995" s="13">
        <v>1567.5</v>
      </c>
      <c r="M2995" s="16">
        <v>55</v>
      </c>
      <c r="N2995" s="171">
        <v>1567.5</v>
      </c>
      <c r="O2995" s="16">
        <v>60</v>
      </c>
      <c r="P2995" s="13">
        <v>1710</v>
      </c>
      <c r="Q2995" s="16">
        <v>90</v>
      </c>
      <c r="R2995" s="13">
        <v>2565</v>
      </c>
      <c r="S2995" s="16">
        <v>77.97</v>
      </c>
      <c r="T2995" s="13">
        <v>2222.145</v>
      </c>
      <c r="U2995" s="16">
        <v>55</v>
      </c>
      <c r="V2995" s="13">
        <v>1567.5</v>
      </c>
    </row>
    <row r="2996" spans="1:22" ht="15" customHeight="1" x14ac:dyDescent="0.25">
      <c r="A2996" s="5" t="s">
        <v>5472</v>
      </c>
      <c r="B2996" s="6" t="s">
        <v>5473</v>
      </c>
      <c r="C2996" s="5" t="s">
        <v>5468</v>
      </c>
      <c r="D2996" s="6"/>
      <c r="E2996" s="6" t="s">
        <v>527</v>
      </c>
      <c r="F2996" s="229">
        <v>45</v>
      </c>
      <c r="I2996" s="16">
        <v>18</v>
      </c>
      <c r="J2996" s="13">
        <v>810</v>
      </c>
      <c r="K2996" s="16">
        <v>17</v>
      </c>
      <c r="L2996" s="13">
        <v>765</v>
      </c>
      <c r="M2996" s="16">
        <v>17</v>
      </c>
      <c r="N2996" s="171">
        <v>765</v>
      </c>
      <c r="O2996" s="16">
        <v>36</v>
      </c>
      <c r="P2996" s="13">
        <v>1620</v>
      </c>
      <c r="Q2996" s="16">
        <v>21</v>
      </c>
      <c r="R2996" s="13">
        <v>945</v>
      </c>
      <c r="S2996" s="16">
        <v>37.64</v>
      </c>
      <c r="T2996" s="13">
        <v>1693.8</v>
      </c>
      <c r="U2996" s="16">
        <v>21.79</v>
      </c>
      <c r="V2996" s="13">
        <v>980.55</v>
      </c>
    </row>
    <row r="2997" spans="1:22" ht="15" customHeight="1" x14ac:dyDescent="0.25">
      <c r="A2997" s="1"/>
      <c r="B2997" s="4" t="s">
        <v>32</v>
      </c>
      <c r="C2997" s="8" t="s">
        <v>33</v>
      </c>
      <c r="I2997" s="245"/>
      <c r="J2997" s="245"/>
      <c r="K2997" s="245"/>
      <c r="L2997" s="245"/>
      <c r="M2997" s="245"/>
      <c r="N2997" s="245"/>
      <c r="O2997" s="245"/>
      <c r="P2997" s="245"/>
      <c r="Q2997" s="245"/>
      <c r="R2997" s="245"/>
      <c r="S2997" s="245"/>
      <c r="T2997" s="245"/>
      <c r="U2997" s="245"/>
      <c r="V2997" s="245"/>
    </row>
    <row r="2998" spans="1:22" ht="15" customHeight="1" x14ac:dyDescent="0.25">
      <c r="A2998" s="5" t="s">
        <v>5474</v>
      </c>
      <c r="B2998" s="6" t="s">
        <v>35</v>
      </c>
      <c r="C2998" s="5" t="s">
        <v>486</v>
      </c>
      <c r="I2998" s="245"/>
      <c r="J2998" s="245"/>
      <c r="K2998" s="245"/>
      <c r="L2998" s="245"/>
      <c r="M2998" s="245"/>
      <c r="N2998" s="245"/>
      <c r="O2998" s="245"/>
      <c r="P2998" s="245"/>
      <c r="Q2998" s="245"/>
      <c r="R2998" s="245"/>
      <c r="S2998" s="245"/>
      <c r="T2998" s="245"/>
      <c r="U2998" s="245"/>
      <c r="V2998" s="245"/>
    </row>
    <row r="2999" spans="1:22" ht="45" customHeight="1" x14ac:dyDescent="0.25">
      <c r="A2999" s="1"/>
      <c r="B2999" s="4" t="s">
        <v>68</v>
      </c>
      <c r="C2999" s="8" t="s">
        <v>69</v>
      </c>
      <c r="D2999" s="4" t="s">
        <v>70</v>
      </c>
      <c r="E2999" s="4" t="s">
        <v>71</v>
      </c>
      <c r="F2999" s="228" t="s">
        <v>72</v>
      </c>
      <c r="I2999" s="14" t="s">
        <v>73</v>
      </c>
      <c r="J2999" s="15" t="s">
        <v>28</v>
      </c>
      <c r="K2999" s="14" t="s">
        <v>73</v>
      </c>
      <c r="L2999" s="15" t="s">
        <v>28</v>
      </c>
      <c r="M2999" s="14" t="s">
        <v>73</v>
      </c>
      <c r="N2999" s="172" t="s">
        <v>28</v>
      </c>
      <c r="O2999" s="14" t="s">
        <v>73</v>
      </c>
      <c r="P2999" s="15" t="s">
        <v>28</v>
      </c>
      <c r="Q2999" s="14" t="s">
        <v>73</v>
      </c>
      <c r="R2999" s="15" t="s">
        <v>28</v>
      </c>
      <c r="S2999" s="14" t="s">
        <v>73</v>
      </c>
      <c r="T2999" s="15" t="s">
        <v>28</v>
      </c>
      <c r="U2999" s="14" t="s">
        <v>73</v>
      </c>
      <c r="V2999" s="15" t="s">
        <v>28</v>
      </c>
    </row>
    <row r="3000" spans="1:22" ht="15" customHeight="1" x14ac:dyDescent="0.25">
      <c r="A3000" s="5" t="s">
        <v>5475</v>
      </c>
      <c r="B3000" s="6" t="s">
        <v>5476</v>
      </c>
      <c r="C3000" s="5" t="s">
        <v>489</v>
      </c>
      <c r="D3000" s="6"/>
      <c r="E3000" s="6" t="s">
        <v>275</v>
      </c>
      <c r="F3000" s="229">
        <v>1</v>
      </c>
      <c r="I3000" s="16">
        <v>0</v>
      </c>
      <c r="J3000" s="13">
        <v>0</v>
      </c>
      <c r="K3000" s="16">
        <v>0</v>
      </c>
      <c r="L3000" s="13">
        <v>0</v>
      </c>
      <c r="M3000" s="16">
        <v>0</v>
      </c>
      <c r="N3000" s="171">
        <v>0</v>
      </c>
      <c r="O3000" s="16">
        <v>0</v>
      </c>
      <c r="P3000" s="13">
        <v>0</v>
      </c>
      <c r="Q3000" s="16">
        <v>0</v>
      </c>
      <c r="R3000" s="13">
        <v>0</v>
      </c>
      <c r="S3000" s="16">
        <v>0</v>
      </c>
      <c r="T3000" s="13">
        <v>0</v>
      </c>
      <c r="U3000" s="16">
        <v>61154.34</v>
      </c>
      <c r="V3000" s="13">
        <v>61154.34</v>
      </c>
    </row>
    <row r="3001" spans="1:22" ht="15" customHeight="1" x14ac:dyDescent="0.25">
      <c r="A3001" s="1"/>
      <c r="B3001" s="4" t="s">
        <v>32</v>
      </c>
      <c r="C3001" s="8" t="s">
        <v>33</v>
      </c>
      <c r="I3001" s="245"/>
      <c r="J3001" s="245"/>
      <c r="K3001" s="245"/>
      <c r="L3001" s="245"/>
      <c r="M3001" s="245"/>
      <c r="N3001" s="245"/>
      <c r="O3001" s="245"/>
      <c r="P3001" s="245"/>
      <c r="Q3001" s="245"/>
      <c r="R3001" s="245"/>
      <c r="S3001" s="245"/>
      <c r="T3001" s="245"/>
      <c r="U3001" s="245"/>
      <c r="V3001" s="245"/>
    </row>
    <row r="3002" spans="1:22" ht="15" customHeight="1" x14ac:dyDescent="0.25">
      <c r="A3002" s="5" t="s">
        <v>5477</v>
      </c>
      <c r="B3002" s="6" t="s">
        <v>35</v>
      </c>
      <c r="C3002" s="5" t="s">
        <v>491</v>
      </c>
      <c r="I3002" s="245"/>
      <c r="J3002" s="245"/>
      <c r="K3002" s="245"/>
      <c r="L3002" s="245"/>
      <c r="M3002" s="245"/>
      <c r="N3002" s="245"/>
      <c r="O3002" s="245"/>
      <c r="P3002" s="245"/>
      <c r="Q3002" s="245"/>
      <c r="R3002" s="245"/>
      <c r="S3002" s="245"/>
      <c r="T3002" s="245"/>
      <c r="U3002" s="245"/>
      <c r="V3002" s="245"/>
    </row>
    <row r="3003" spans="1:22" x14ac:dyDescent="0.25">
      <c r="A3003" s="246" t="s">
        <v>5478</v>
      </c>
      <c r="B3003" s="246"/>
      <c r="C3003" s="246"/>
      <c r="D3003" s="247"/>
      <c r="E3003" s="247"/>
      <c r="F3003" s="246"/>
      <c r="I3003" s="12" t="s">
        <v>5320</v>
      </c>
      <c r="J3003" s="13">
        <v>175717</v>
      </c>
      <c r="K3003" s="12" t="s">
        <v>5320</v>
      </c>
      <c r="L3003" s="13">
        <v>307995</v>
      </c>
      <c r="M3003" s="12" t="s">
        <v>5320</v>
      </c>
      <c r="N3003" s="171">
        <v>307995</v>
      </c>
      <c r="O3003" s="12" t="s">
        <v>5320</v>
      </c>
      <c r="P3003" s="13">
        <v>287215</v>
      </c>
      <c r="Q3003" s="12" t="s">
        <v>5320</v>
      </c>
      <c r="R3003" s="13">
        <v>366720</v>
      </c>
      <c r="S3003" s="12" t="s">
        <v>5320</v>
      </c>
      <c r="T3003" s="13">
        <v>290487.71000000002</v>
      </c>
      <c r="U3003" s="12" t="s">
        <v>5320</v>
      </c>
      <c r="V3003" s="13">
        <v>385563.4</v>
      </c>
    </row>
    <row r="3004" spans="1:22" ht="15" customHeight="1" x14ac:dyDescent="0.25">
      <c r="A3004" s="1"/>
      <c r="B3004" s="4" t="s">
        <v>32</v>
      </c>
      <c r="C3004" s="8" t="s">
        <v>33</v>
      </c>
      <c r="I3004" s="245"/>
      <c r="J3004" s="245"/>
      <c r="K3004" s="245"/>
      <c r="L3004" s="245"/>
      <c r="M3004" s="245"/>
      <c r="N3004" s="245"/>
      <c r="O3004" s="245"/>
      <c r="P3004" s="245"/>
      <c r="Q3004" s="245"/>
      <c r="R3004" s="245"/>
      <c r="S3004" s="245"/>
      <c r="T3004" s="245"/>
      <c r="U3004" s="245"/>
      <c r="V3004" s="245"/>
    </row>
    <row r="3005" spans="1:22" ht="15" customHeight="1" x14ac:dyDescent="0.25">
      <c r="A3005" s="5" t="s">
        <v>5479</v>
      </c>
      <c r="B3005" s="6" t="s">
        <v>35</v>
      </c>
      <c r="C3005" s="5" t="s">
        <v>5480</v>
      </c>
      <c r="I3005" s="245"/>
      <c r="J3005" s="245"/>
      <c r="K3005" s="245"/>
      <c r="L3005" s="245"/>
      <c r="M3005" s="245"/>
      <c r="N3005" s="245"/>
      <c r="O3005" s="245"/>
      <c r="P3005" s="245"/>
      <c r="Q3005" s="245"/>
      <c r="R3005" s="245"/>
      <c r="S3005" s="245"/>
      <c r="T3005" s="245"/>
      <c r="U3005" s="245"/>
      <c r="V3005" s="245"/>
    </row>
    <row r="3006" spans="1:22" ht="15" customHeight="1" x14ac:dyDescent="0.25">
      <c r="A3006" s="5" t="s">
        <v>5481</v>
      </c>
      <c r="B3006" s="6" t="s">
        <v>35</v>
      </c>
      <c r="C3006" s="5" t="s">
        <v>4476</v>
      </c>
      <c r="I3006" s="245"/>
      <c r="J3006" s="245"/>
      <c r="K3006" s="245"/>
      <c r="L3006" s="245"/>
      <c r="M3006" s="245"/>
      <c r="N3006" s="245"/>
      <c r="O3006" s="245"/>
      <c r="P3006" s="245"/>
      <c r="Q3006" s="245"/>
      <c r="R3006" s="245"/>
      <c r="S3006" s="245"/>
      <c r="T3006" s="245"/>
      <c r="U3006" s="245"/>
      <c r="V3006" s="245"/>
    </row>
    <row r="3007" spans="1:22" ht="15" customHeight="1" x14ac:dyDescent="0.25">
      <c r="A3007" s="5" t="s">
        <v>5482</v>
      </c>
      <c r="B3007" s="6" t="s">
        <v>35</v>
      </c>
      <c r="C3007" s="5" t="s">
        <v>5483</v>
      </c>
      <c r="I3007" s="245"/>
      <c r="J3007" s="245"/>
      <c r="K3007" s="245"/>
      <c r="L3007" s="245"/>
      <c r="M3007" s="245"/>
      <c r="N3007" s="245"/>
      <c r="O3007" s="245"/>
      <c r="P3007" s="245"/>
      <c r="Q3007" s="245"/>
      <c r="R3007" s="245"/>
      <c r="S3007" s="245"/>
      <c r="T3007" s="245"/>
      <c r="U3007" s="245"/>
      <c r="V3007" s="245"/>
    </row>
    <row r="3008" spans="1:22" ht="45" customHeight="1" x14ac:dyDescent="0.25">
      <c r="A3008" s="1"/>
      <c r="B3008" s="4" t="s">
        <v>68</v>
      </c>
      <c r="C3008" s="8" t="s">
        <v>69</v>
      </c>
      <c r="D3008" s="4" t="s">
        <v>70</v>
      </c>
      <c r="E3008" s="4" t="s">
        <v>71</v>
      </c>
      <c r="F3008" s="228" t="s">
        <v>72</v>
      </c>
      <c r="I3008" s="14" t="s">
        <v>73</v>
      </c>
      <c r="J3008" s="15" t="s">
        <v>28</v>
      </c>
      <c r="K3008" s="14" t="s">
        <v>73</v>
      </c>
      <c r="L3008" s="15" t="s">
        <v>28</v>
      </c>
      <c r="M3008" s="14" t="s">
        <v>73</v>
      </c>
      <c r="N3008" s="172" t="s">
        <v>28</v>
      </c>
      <c r="O3008" s="14" t="s">
        <v>73</v>
      </c>
      <c r="P3008" s="15" t="s">
        <v>28</v>
      </c>
      <c r="Q3008" s="14" t="s">
        <v>73</v>
      </c>
      <c r="R3008" s="15" t="s">
        <v>28</v>
      </c>
      <c r="S3008" s="14" t="s">
        <v>73</v>
      </c>
      <c r="T3008" s="15" t="s">
        <v>28</v>
      </c>
      <c r="U3008" s="14" t="s">
        <v>73</v>
      </c>
      <c r="V3008" s="15" t="s">
        <v>28</v>
      </c>
    </row>
    <row r="3009" spans="1:22" ht="15" customHeight="1" x14ac:dyDescent="0.25">
      <c r="A3009" s="5" t="s">
        <v>5484</v>
      </c>
      <c r="B3009" s="6" t="s">
        <v>5485</v>
      </c>
      <c r="C3009" s="5" t="s">
        <v>5486</v>
      </c>
      <c r="D3009" s="6"/>
      <c r="E3009" s="6" t="s">
        <v>504</v>
      </c>
      <c r="F3009" s="229">
        <v>1</v>
      </c>
      <c r="I3009" s="16">
        <v>2852</v>
      </c>
      <c r="J3009" s="13">
        <v>2852</v>
      </c>
      <c r="K3009" s="16">
        <v>5005</v>
      </c>
      <c r="L3009" s="13">
        <v>5005</v>
      </c>
      <c r="M3009" s="16">
        <v>5005</v>
      </c>
      <c r="N3009" s="171">
        <v>5005</v>
      </c>
      <c r="O3009" s="16">
        <v>3946</v>
      </c>
      <c r="P3009" s="13">
        <v>3946</v>
      </c>
      <c r="Q3009" s="16">
        <v>5162</v>
      </c>
      <c r="R3009" s="13">
        <v>5162</v>
      </c>
      <c r="S3009" s="16">
        <v>4811.04</v>
      </c>
      <c r="T3009" s="13">
        <v>4811.04</v>
      </c>
      <c r="U3009" s="16">
        <v>3244.91</v>
      </c>
      <c r="V3009" s="13">
        <v>3244.91</v>
      </c>
    </row>
    <row r="3010" spans="1:22" ht="15" customHeight="1" x14ac:dyDescent="0.25">
      <c r="A3010" s="5" t="s">
        <v>5487</v>
      </c>
      <c r="B3010" s="6" t="s">
        <v>5488</v>
      </c>
      <c r="C3010" s="5" t="s">
        <v>5489</v>
      </c>
      <c r="D3010" s="6"/>
      <c r="E3010" s="6" t="s">
        <v>504</v>
      </c>
      <c r="F3010" s="229">
        <v>4</v>
      </c>
      <c r="I3010" s="16">
        <v>1426</v>
      </c>
      <c r="J3010" s="13">
        <v>5704</v>
      </c>
      <c r="K3010" s="16">
        <v>3290</v>
      </c>
      <c r="L3010" s="13">
        <v>13160</v>
      </c>
      <c r="M3010" s="16">
        <v>3290</v>
      </c>
      <c r="N3010" s="171">
        <v>13160</v>
      </c>
      <c r="O3010" s="16">
        <v>2238</v>
      </c>
      <c r="P3010" s="13">
        <v>8952</v>
      </c>
      <c r="Q3010" s="16">
        <v>2581</v>
      </c>
      <c r="R3010" s="13">
        <v>10324</v>
      </c>
      <c r="S3010" s="16">
        <v>2606.56</v>
      </c>
      <c r="T3010" s="13">
        <v>10426.24</v>
      </c>
      <c r="U3010" s="16">
        <v>2093.7800000000002</v>
      </c>
      <c r="V3010" s="13">
        <v>8375.1200000000008</v>
      </c>
    </row>
    <row r="3011" spans="1:22" ht="15" customHeight="1" x14ac:dyDescent="0.25">
      <c r="A3011" s="5" t="s">
        <v>5490</v>
      </c>
      <c r="B3011" s="6" t="s">
        <v>5491</v>
      </c>
      <c r="C3011" s="5" t="s">
        <v>5492</v>
      </c>
      <c r="D3011" s="6"/>
      <c r="E3011" s="6" t="s">
        <v>504</v>
      </c>
      <c r="F3011" s="229">
        <v>11</v>
      </c>
      <c r="I3011" s="16">
        <v>4219</v>
      </c>
      <c r="J3011" s="13">
        <v>46409</v>
      </c>
      <c r="K3011" s="16">
        <v>4660</v>
      </c>
      <c r="L3011" s="13">
        <v>51260</v>
      </c>
      <c r="M3011" s="16">
        <v>4660</v>
      </c>
      <c r="N3011" s="171">
        <v>51260</v>
      </c>
      <c r="O3011" s="16">
        <v>6110</v>
      </c>
      <c r="P3011" s="13">
        <v>67210</v>
      </c>
      <c r="Q3011" s="16">
        <v>8868</v>
      </c>
      <c r="R3011" s="13">
        <v>97548</v>
      </c>
      <c r="S3011" s="16">
        <v>5326.15</v>
      </c>
      <c r="T3011" s="13">
        <v>58587.65</v>
      </c>
      <c r="U3011" s="16">
        <v>5380.68</v>
      </c>
      <c r="V3011" s="13">
        <v>59187.48</v>
      </c>
    </row>
    <row r="3012" spans="1:22" ht="15" customHeight="1" x14ac:dyDescent="0.25">
      <c r="A3012" s="5" t="s">
        <v>5493</v>
      </c>
      <c r="B3012" s="6" t="s">
        <v>5494</v>
      </c>
      <c r="C3012" s="5" t="s">
        <v>5495</v>
      </c>
      <c r="D3012" s="6"/>
      <c r="E3012" s="6" t="s">
        <v>504</v>
      </c>
      <c r="F3012" s="229">
        <v>27</v>
      </c>
      <c r="I3012" s="16">
        <v>804</v>
      </c>
      <c r="J3012" s="13">
        <v>21708</v>
      </c>
      <c r="K3012" s="16">
        <v>690</v>
      </c>
      <c r="L3012" s="13">
        <v>18630</v>
      </c>
      <c r="M3012" s="16">
        <v>690</v>
      </c>
      <c r="N3012" s="171">
        <v>18630</v>
      </c>
      <c r="O3012" s="16">
        <v>1051</v>
      </c>
      <c r="P3012" s="13">
        <v>28377</v>
      </c>
      <c r="Q3012" s="16">
        <v>1436</v>
      </c>
      <c r="R3012" s="13">
        <v>38772</v>
      </c>
      <c r="S3012" s="16">
        <v>1230.27</v>
      </c>
      <c r="T3012" s="13">
        <v>33217.29</v>
      </c>
      <c r="U3012" s="16">
        <v>1024.8900000000001</v>
      </c>
      <c r="V3012" s="13">
        <v>27672.03</v>
      </c>
    </row>
    <row r="3013" spans="1:22" ht="15" customHeight="1" x14ac:dyDescent="0.25">
      <c r="A3013" s="5" t="s">
        <v>5496</v>
      </c>
      <c r="B3013" s="6" t="s">
        <v>5497</v>
      </c>
      <c r="C3013" s="5" t="s">
        <v>5498</v>
      </c>
      <c r="D3013" s="6"/>
      <c r="E3013" s="6" t="s">
        <v>504</v>
      </c>
      <c r="F3013" s="229">
        <v>18</v>
      </c>
      <c r="I3013" s="16">
        <v>700</v>
      </c>
      <c r="J3013" s="13">
        <v>12600</v>
      </c>
      <c r="K3013" s="16">
        <v>515</v>
      </c>
      <c r="L3013" s="13">
        <v>9270</v>
      </c>
      <c r="M3013" s="16">
        <v>515</v>
      </c>
      <c r="N3013" s="171">
        <v>9270</v>
      </c>
      <c r="O3013" s="16">
        <v>867</v>
      </c>
      <c r="P3013" s="13">
        <v>15606</v>
      </c>
      <c r="Q3013" s="16">
        <v>1079</v>
      </c>
      <c r="R3013" s="13">
        <v>19422</v>
      </c>
      <c r="S3013" s="16">
        <v>1040.22</v>
      </c>
      <c r="T3013" s="13">
        <v>18723.96</v>
      </c>
      <c r="U3013" s="16">
        <v>768.67</v>
      </c>
      <c r="V3013" s="13">
        <v>13836.06</v>
      </c>
    </row>
    <row r="3014" spans="1:22" ht="15" customHeight="1" x14ac:dyDescent="0.25">
      <c r="A3014" s="5" t="s">
        <v>5499</v>
      </c>
      <c r="B3014" s="6" t="s">
        <v>5500</v>
      </c>
      <c r="C3014" s="5" t="s">
        <v>5501</v>
      </c>
      <c r="D3014" s="6"/>
      <c r="E3014" s="6" t="s">
        <v>504</v>
      </c>
      <c r="F3014" s="229">
        <v>4</v>
      </c>
      <c r="I3014" s="16">
        <v>1206</v>
      </c>
      <c r="J3014" s="13">
        <v>4824</v>
      </c>
      <c r="K3014" s="16">
        <v>1345</v>
      </c>
      <c r="L3014" s="13">
        <v>5380</v>
      </c>
      <c r="M3014" s="16">
        <v>1345</v>
      </c>
      <c r="N3014" s="171">
        <v>5380</v>
      </c>
      <c r="O3014" s="16">
        <v>1733</v>
      </c>
      <c r="P3014" s="13">
        <v>6932</v>
      </c>
      <c r="Q3014" s="16">
        <v>2154</v>
      </c>
      <c r="R3014" s="13">
        <v>8616</v>
      </c>
      <c r="S3014" s="16">
        <v>1930.42</v>
      </c>
      <c r="T3014" s="13">
        <v>7721.68</v>
      </c>
      <c r="U3014" s="16">
        <v>1537.34</v>
      </c>
      <c r="V3014" s="13">
        <v>6149.36</v>
      </c>
    </row>
    <row r="3015" spans="1:22" ht="15" customHeight="1" x14ac:dyDescent="0.25">
      <c r="A3015" s="5" t="s">
        <v>5502</v>
      </c>
      <c r="B3015" s="6" t="s">
        <v>5503</v>
      </c>
      <c r="C3015" s="5" t="s">
        <v>5504</v>
      </c>
      <c r="D3015" s="6"/>
      <c r="E3015" s="6" t="s">
        <v>504</v>
      </c>
      <c r="F3015" s="229">
        <v>4</v>
      </c>
      <c r="I3015" s="16">
        <v>1156</v>
      </c>
      <c r="J3015" s="13">
        <v>4624</v>
      </c>
      <c r="K3015" s="16">
        <v>1335</v>
      </c>
      <c r="L3015" s="13">
        <v>5340</v>
      </c>
      <c r="M3015" s="16">
        <v>1335</v>
      </c>
      <c r="N3015" s="171">
        <v>5340</v>
      </c>
      <c r="O3015" s="16">
        <v>1714</v>
      </c>
      <c r="P3015" s="13">
        <v>6856</v>
      </c>
      <c r="Q3015" s="16">
        <v>2065</v>
      </c>
      <c r="R3015" s="13">
        <v>8260</v>
      </c>
      <c r="S3015" s="16">
        <v>1930.42</v>
      </c>
      <c r="T3015" s="13">
        <v>7721.68</v>
      </c>
      <c r="U3015" s="16">
        <v>1473.28</v>
      </c>
      <c r="V3015" s="13">
        <v>5893.12</v>
      </c>
    </row>
    <row r="3016" spans="1:22" ht="15" customHeight="1" x14ac:dyDescent="0.25">
      <c r="A3016" s="5" t="s">
        <v>5505</v>
      </c>
      <c r="B3016" s="6" t="s">
        <v>5506</v>
      </c>
      <c r="C3016" s="5" t="s">
        <v>5507</v>
      </c>
      <c r="D3016" s="6"/>
      <c r="E3016" s="6" t="s">
        <v>504</v>
      </c>
      <c r="F3016" s="229">
        <v>2</v>
      </c>
      <c r="I3016" s="16">
        <v>1105</v>
      </c>
      <c r="J3016" s="13">
        <v>2210</v>
      </c>
      <c r="K3016" s="16">
        <v>1160</v>
      </c>
      <c r="L3016" s="13">
        <v>2320</v>
      </c>
      <c r="M3016" s="16">
        <v>1160</v>
      </c>
      <c r="N3016" s="171">
        <v>2320</v>
      </c>
      <c r="O3016" s="16">
        <v>1581</v>
      </c>
      <c r="P3016" s="13">
        <v>3162</v>
      </c>
      <c r="Q3016" s="16">
        <v>2065</v>
      </c>
      <c r="R3016" s="13">
        <v>4130</v>
      </c>
      <c r="S3016" s="16">
        <v>1930.42</v>
      </c>
      <c r="T3016" s="13">
        <v>3860.84</v>
      </c>
      <c r="U3016" s="16">
        <v>1409.23</v>
      </c>
      <c r="V3016" s="13">
        <v>2818.46</v>
      </c>
    </row>
    <row r="3017" spans="1:22" ht="15" customHeight="1" x14ac:dyDescent="0.25">
      <c r="A3017" s="5" t="s">
        <v>5508</v>
      </c>
      <c r="B3017" s="6" t="s">
        <v>5509</v>
      </c>
      <c r="C3017" s="5" t="s">
        <v>5510</v>
      </c>
      <c r="D3017" s="6"/>
      <c r="E3017" s="6" t="s">
        <v>504</v>
      </c>
      <c r="F3017" s="229">
        <v>2</v>
      </c>
      <c r="I3017" s="16">
        <v>1089</v>
      </c>
      <c r="J3017" s="13">
        <v>2178</v>
      </c>
      <c r="K3017" s="16">
        <v>1150</v>
      </c>
      <c r="L3017" s="13">
        <v>2300</v>
      </c>
      <c r="M3017" s="16">
        <v>1150</v>
      </c>
      <c r="N3017" s="171">
        <v>2300</v>
      </c>
      <c r="O3017" s="16">
        <v>1562</v>
      </c>
      <c r="P3017" s="13">
        <v>3124</v>
      </c>
      <c r="Q3017" s="16">
        <v>2065</v>
      </c>
      <c r="R3017" s="13">
        <v>4130</v>
      </c>
      <c r="S3017" s="16">
        <v>1930.42</v>
      </c>
      <c r="T3017" s="13">
        <v>3860.84</v>
      </c>
      <c r="U3017" s="16">
        <v>1387.87</v>
      </c>
      <c r="V3017" s="13">
        <v>2775.74</v>
      </c>
    </row>
    <row r="3018" spans="1:22" ht="15" customHeight="1" x14ac:dyDescent="0.25">
      <c r="A3018" s="1"/>
      <c r="B3018" s="4" t="s">
        <v>32</v>
      </c>
      <c r="C3018" s="8" t="s">
        <v>33</v>
      </c>
      <c r="I3018" s="245"/>
      <c r="J3018" s="245"/>
      <c r="K3018" s="245"/>
      <c r="L3018" s="245"/>
      <c r="M3018" s="245"/>
      <c r="N3018" s="245"/>
      <c r="O3018" s="245"/>
      <c r="P3018" s="245"/>
      <c r="Q3018" s="245"/>
      <c r="R3018" s="245"/>
      <c r="S3018" s="245"/>
      <c r="T3018" s="245"/>
      <c r="U3018" s="245"/>
      <c r="V3018" s="245"/>
    </row>
    <row r="3019" spans="1:22" ht="15" customHeight="1" x14ac:dyDescent="0.25">
      <c r="A3019" s="5" t="s">
        <v>5511</v>
      </c>
      <c r="B3019" s="6" t="s">
        <v>35</v>
      </c>
      <c r="C3019" s="5" t="s">
        <v>5512</v>
      </c>
      <c r="I3019" s="245"/>
      <c r="J3019" s="245"/>
      <c r="K3019" s="245"/>
      <c r="L3019" s="245"/>
      <c r="M3019" s="245"/>
      <c r="N3019" s="245"/>
      <c r="O3019" s="245"/>
      <c r="P3019" s="245"/>
      <c r="Q3019" s="245"/>
      <c r="R3019" s="245"/>
      <c r="S3019" s="245"/>
      <c r="T3019" s="245"/>
      <c r="U3019" s="245"/>
      <c r="V3019" s="245"/>
    </row>
    <row r="3020" spans="1:22" ht="45" customHeight="1" x14ac:dyDescent="0.25">
      <c r="A3020" s="1"/>
      <c r="B3020" s="4" t="s">
        <v>68</v>
      </c>
      <c r="C3020" s="8" t="s">
        <v>69</v>
      </c>
      <c r="D3020" s="4" t="s">
        <v>70</v>
      </c>
      <c r="E3020" s="4" t="s">
        <v>71</v>
      </c>
      <c r="F3020" s="228" t="s">
        <v>72</v>
      </c>
      <c r="I3020" s="14" t="s">
        <v>73</v>
      </c>
      <c r="J3020" s="15" t="s">
        <v>28</v>
      </c>
      <c r="K3020" s="14" t="s">
        <v>73</v>
      </c>
      <c r="L3020" s="15" t="s">
        <v>28</v>
      </c>
      <c r="M3020" s="14" t="s">
        <v>73</v>
      </c>
      <c r="N3020" s="172" t="s">
        <v>28</v>
      </c>
      <c r="O3020" s="14" t="s">
        <v>73</v>
      </c>
      <c r="P3020" s="15" t="s">
        <v>28</v>
      </c>
      <c r="Q3020" s="14" t="s">
        <v>73</v>
      </c>
      <c r="R3020" s="15" t="s">
        <v>28</v>
      </c>
      <c r="S3020" s="14" t="s">
        <v>73</v>
      </c>
      <c r="T3020" s="15" t="s">
        <v>28</v>
      </c>
      <c r="U3020" s="14" t="s">
        <v>73</v>
      </c>
      <c r="V3020" s="15" t="s">
        <v>28</v>
      </c>
    </row>
    <row r="3021" spans="1:22" ht="15" customHeight="1" x14ac:dyDescent="0.25">
      <c r="A3021" s="5" t="s">
        <v>5513</v>
      </c>
      <c r="B3021" s="6" t="s">
        <v>5514</v>
      </c>
      <c r="C3021" s="5" t="s">
        <v>5515</v>
      </c>
      <c r="D3021" s="6"/>
      <c r="E3021" s="6" t="s">
        <v>504</v>
      </c>
      <c r="F3021" s="229">
        <v>8</v>
      </c>
      <c r="I3021" s="16">
        <v>1452</v>
      </c>
      <c r="J3021" s="13">
        <v>11616</v>
      </c>
      <c r="K3021" s="16">
        <v>2220</v>
      </c>
      <c r="L3021" s="13">
        <v>17760</v>
      </c>
      <c r="M3021" s="16">
        <v>2220</v>
      </c>
      <c r="N3021" s="171">
        <v>17760</v>
      </c>
      <c r="O3021" s="16">
        <v>2409</v>
      </c>
      <c r="P3021" s="13">
        <v>19272</v>
      </c>
      <c r="Q3021" s="16">
        <v>2234</v>
      </c>
      <c r="R3021" s="13">
        <v>17872</v>
      </c>
      <c r="S3021" s="16">
        <v>1645.36</v>
      </c>
      <c r="T3021" s="13">
        <v>13162.88</v>
      </c>
      <c r="U3021" s="16">
        <v>1594.28</v>
      </c>
      <c r="V3021" s="13">
        <v>12754.24</v>
      </c>
    </row>
    <row r="3022" spans="1:22" ht="15" customHeight="1" x14ac:dyDescent="0.25">
      <c r="A3022" s="5" t="s">
        <v>5516</v>
      </c>
      <c r="B3022" s="6" t="s">
        <v>5517</v>
      </c>
      <c r="C3022" s="5" t="s">
        <v>5518</v>
      </c>
      <c r="D3022" s="6"/>
      <c r="E3022" s="6" t="s">
        <v>504</v>
      </c>
      <c r="F3022" s="229">
        <v>2</v>
      </c>
      <c r="I3022" s="16">
        <v>1180</v>
      </c>
      <c r="J3022" s="13">
        <v>2360</v>
      </c>
      <c r="K3022" s="16">
        <v>1890</v>
      </c>
      <c r="L3022" s="13">
        <v>3780</v>
      </c>
      <c r="M3022" s="16">
        <v>1890</v>
      </c>
      <c r="N3022" s="171">
        <v>3780</v>
      </c>
      <c r="O3022" s="16">
        <v>2142</v>
      </c>
      <c r="P3022" s="13">
        <v>4284</v>
      </c>
      <c r="Q3022" s="16">
        <v>1815</v>
      </c>
      <c r="R3022" s="13">
        <v>3630</v>
      </c>
      <c r="S3022" s="16">
        <v>1385.3</v>
      </c>
      <c r="T3022" s="13">
        <v>2770.6</v>
      </c>
      <c r="U3022" s="16">
        <v>1295.3499999999999</v>
      </c>
      <c r="V3022" s="13">
        <v>2590.6999999999998</v>
      </c>
    </row>
    <row r="3023" spans="1:22" ht="15" customHeight="1" x14ac:dyDescent="0.25">
      <c r="A3023" s="5" t="s">
        <v>5519</v>
      </c>
      <c r="B3023" s="6" t="s">
        <v>5520</v>
      </c>
      <c r="C3023" s="5" t="s">
        <v>5521</v>
      </c>
      <c r="D3023" s="6"/>
      <c r="E3023" s="6" t="s">
        <v>504</v>
      </c>
      <c r="F3023" s="229">
        <v>1</v>
      </c>
      <c r="I3023" s="16">
        <v>998</v>
      </c>
      <c r="J3023" s="13">
        <v>998</v>
      </c>
      <c r="K3023" s="16">
        <v>790</v>
      </c>
      <c r="L3023" s="13">
        <v>790</v>
      </c>
      <c r="M3023" s="16">
        <v>790</v>
      </c>
      <c r="N3023" s="171">
        <v>790</v>
      </c>
      <c r="O3023" s="16">
        <v>1194</v>
      </c>
      <c r="P3023" s="13">
        <v>1194</v>
      </c>
      <c r="Q3023" s="16">
        <v>1536</v>
      </c>
      <c r="R3023" s="13">
        <v>1536</v>
      </c>
      <c r="S3023" s="16">
        <v>1295.28</v>
      </c>
      <c r="T3023" s="13">
        <v>1295.28</v>
      </c>
      <c r="U3023" s="16">
        <v>1096.06</v>
      </c>
      <c r="V3023" s="13">
        <v>1096.06</v>
      </c>
    </row>
    <row r="3024" spans="1:22" ht="15" customHeight="1" x14ac:dyDescent="0.25">
      <c r="A3024" s="1"/>
      <c r="B3024" s="4" t="s">
        <v>32</v>
      </c>
      <c r="C3024" s="8" t="s">
        <v>33</v>
      </c>
      <c r="I3024" s="245"/>
      <c r="J3024" s="245"/>
      <c r="K3024" s="245"/>
      <c r="L3024" s="245"/>
      <c r="M3024" s="245"/>
      <c r="N3024" s="245"/>
      <c r="O3024" s="245"/>
      <c r="P3024" s="245"/>
      <c r="Q3024" s="245"/>
      <c r="R3024" s="245"/>
      <c r="S3024" s="245"/>
      <c r="T3024" s="245"/>
      <c r="U3024" s="245"/>
      <c r="V3024" s="245"/>
    </row>
    <row r="3025" spans="1:22" ht="15" customHeight="1" x14ac:dyDescent="0.25">
      <c r="A3025" s="5" t="s">
        <v>5522</v>
      </c>
      <c r="B3025" s="6" t="s">
        <v>35</v>
      </c>
      <c r="C3025" s="5" t="s">
        <v>3535</v>
      </c>
      <c r="I3025" s="245"/>
      <c r="J3025" s="245"/>
      <c r="K3025" s="245"/>
      <c r="L3025" s="245"/>
      <c r="M3025" s="245"/>
      <c r="N3025" s="245"/>
      <c r="O3025" s="245"/>
      <c r="P3025" s="245"/>
      <c r="Q3025" s="245"/>
      <c r="R3025" s="245"/>
      <c r="S3025" s="245"/>
      <c r="T3025" s="245"/>
      <c r="U3025" s="245"/>
      <c r="V3025" s="245"/>
    </row>
    <row r="3026" spans="1:22" ht="45" customHeight="1" x14ac:dyDescent="0.25">
      <c r="A3026" s="1"/>
      <c r="B3026" s="4" t="s">
        <v>68</v>
      </c>
      <c r="C3026" s="8" t="s">
        <v>69</v>
      </c>
      <c r="D3026" s="4" t="s">
        <v>70</v>
      </c>
      <c r="E3026" s="4" t="s">
        <v>71</v>
      </c>
      <c r="F3026" s="228" t="s">
        <v>72</v>
      </c>
      <c r="I3026" s="14" t="s">
        <v>73</v>
      </c>
      <c r="J3026" s="15" t="s">
        <v>28</v>
      </c>
      <c r="K3026" s="14" t="s">
        <v>73</v>
      </c>
      <c r="L3026" s="15" t="s">
        <v>28</v>
      </c>
      <c r="M3026" s="14" t="s">
        <v>73</v>
      </c>
      <c r="N3026" s="172" t="s">
        <v>28</v>
      </c>
      <c r="O3026" s="14" t="s">
        <v>73</v>
      </c>
      <c r="P3026" s="15" t="s">
        <v>28</v>
      </c>
      <c r="Q3026" s="14" t="s">
        <v>73</v>
      </c>
      <c r="R3026" s="15" t="s">
        <v>28</v>
      </c>
      <c r="S3026" s="14" t="s">
        <v>73</v>
      </c>
      <c r="T3026" s="15" t="s">
        <v>28</v>
      </c>
      <c r="U3026" s="14" t="s">
        <v>73</v>
      </c>
      <c r="V3026" s="15" t="s">
        <v>28</v>
      </c>
    </row>
    <row r="3027" spans="1:22" ht="15" customHeight="1" x14ac:dyDescent="0.25">
      <c r="A3027" s="5" t="s">
        <v>5523</v>
      </c>
      <c r="B3027" s="6" t="s">
        <v>5524</v>
      </c>
      <c r="C3027" s="5" t="s">
        <v>5525</v>
      </c>
      <c r="D3027" s="6"/>
      <c r="E3027" s="6" t="s">
        <v>527</v>
      </c>
      <c r="F3027" s="229">
        <v>25</v>
      </c>
      <c r="I3027" s="16">
        <v>432</v>
      </c>
      <c r="J3027" s="13">
        <v>10800</v>
      </c>
      <c r="K3027" s="16">
        <v>880</v>
      </c>
      <c r="L3027" s="13">
        <v>22000</v>
      </c>
      <c r="M3027" s="16">
        <v>880</v>
      </c>
      <c r="N3027" s="171">
        <v>22000</v>
      </c>
      <c r="O3027" s="16">
        <v>500</v>
      </c>
      <c r="P3027" s="13">
        <v>12500</v>
      </c>
      <c r="Q3027" s="16">
        <v>528</v>
      </c>
      <c r="R3027" s="13">
        <v>13200</v>
      </c>
      <c r="S3027" s="16">
        <v>580.77</v>
      </c>
      <c r="T3027" s="13">
        <v>14519.25</v>
      </c>
      <c r="U3027" s="16">
        <v>682.89</v>
      </c>
      <c r="V3027" s="13">
        <v>17072.25</v>
      </c>
    </row>
    <row r="3028" spans="1:22" ht="15" customHeight="1" x14ac:dyDescent="0.25">
      <c r="A3028" s="5" t="s">
        <v>5526</v>
      </c>
      <c r="B3028" s="6" t="s">
        <v>5527</v>
      </c>
      <c r="C3028" s="5" t="s">
        <v>5528</v>
      </c>
      <c r="D3028" s="6"/>
      <c r="E3028" s="6" t="s">
        <v>527</v>
      </c>
      <c r="F3028" s="229">
        <v>22</v>
      </c>
      <c r="I3028" s="16">
        <v>648</v>
      </c>
      <c r="J3028" s="13">
        <v>14256</v>
      </c>
      <c r="K3028" s="16">
        <v>500</v>
      </c>
      <c r="L3028" s="13">
        <v>11000</v>
      </c>
      <c r="M3028" s="16">
        <v>500</v>
      </c>
      <c r="N3028" s="171">
        <v>11000</v>
      </c>
      <c r="O3028" s="16">
        <v>400</v>
      </c>
      <c r="P3028" s="13">
        <v>8800</v>
      </c>
      <c r="Q3028" s="16">
        <v>528</v>
      </c>
      <c r="R3028" s="13">
        <v>11616</v>
      </c>
      <c r="S3028" s="16">
        <v>290.39</v>
      </c>
      <c r="T3028" s="13">
        <v>6388.58</v>
      </c>
      <c r="U3028" s="16">
        <v>687.01</v>
      </c>
      <c r="V3028" s="13">
        <v>15114.22</v>
      </c>
    </row>
    <row r="3029" spans="1:22" ht="15" customHeight="1" x14ac:dyDescent="0.25">
      <c r="A3029" s="5" t="s">
        <v>5529</v>
      </c>
      <c r="B3029" s="6" t="s">
        <v>5530</v>
      </c>
      <c r="C3029" s="5" t="s">
        <v>5531</v>
      </c>
      <c r="D3029" s="6"/>
      <c r="E3029" s="6" t="s">
        <v>447</v>
      </c>
      <c r="F3029" s="229">
        <v>1</v>
      </c>
      <c r="I3029" s="16">
        <v>15462</v>
      </c>
      <c r="J3029" s="13">
        <v>15462</v>
      </c>
      <c r="K3029" s="16">
        <v>65000</v>
      </c>
      <c r="L3029" s="13">
        <v>65000</v>
      </c>
      <c r="M3029" s="16">
        <v>65000</v>
      </c>
      <c r="N3029" s="171">
        <v>65000</v>
      </c>
      <c r="O3029" s="16">
        <v>30000</v>
      </c>
      <c r="P3029" s="13">
        <v>30000</v>
      </c>
      <c r="Q3029" s="16">
        <v>19336</v>
      </c>
      <c r="R3029" s="13">
        <v>19336</v>
      </c>
      <c r="S3029" s="16">
        <v>18169.43</v>
      </c>
      <c r="T3029" s="13">
        <v>18169.43</v>
      </c>
      <c r="U3029" s="16">
        <v>27369.18</v>
      </c>
      <c r="V3029" s="13">
        <v>27369.18</v>
      </c>
    </row>
    <row r="3030" spans="1:22" ht="15" customHeight="1" x14ac:dyDescent="0.25">
      <c r="A3030" s="5" t="s">
        <v>5532</v>
      </c>
      <c r="B3030" s="6" t="s">
        <v>5533</v>
      </c>
      <c r="C3030" s="5" t="s">
        <v>5534</v>
      </c>
      <c r="D3030" s="6"/>
      <c r="E3030" s="6" t="s">
        <v>447</v>
      </c>
      <c r="F3030" s="229">
        <v>1</v>
      </c>
      <c r="I3030" s="16">
        <v>3600</v>
      </c>
      <c r="J3030" s="13">
        <v>3600</v>
      </c>
      <c r="K3030" s="16">
        <v>20000</v>
      </c>
      <c r="L3030" s="13">
        <v>20000</v>
      </c>
      <c r="M3030" s="16">
        <v>20000</v>
      </c>
      <c r="N3030" s="171">
        <v>20000</v>
      </c>
      <c r="O3030" s="16">
        <v>5000</v>
      </c>
      <c r="P3030" s="13">
        <v>5000</v>
      </c>
      <c r="Q3030" s="16">
        <v>19336</v>
      </c>
      <c r="R3030" s="13">
        <v>19336</v>
      </c>
      <c r="S3030" s="16">
        <v>16132.52</v>
      </c>
      <c r="T3030" s="13">
        <v>16132.52</v>
      </c>
      <c r="U3030" s="16">
        <v>52530</v>
      </c>
      <c r="V3030" s="13">
        <v>52530</v>
      </c>
    </row>
    <row r="3031" spans="1:22" ht="15" customHeight="1" x14ac:dyDescent="0.25">
      <c r="A3031" s="5" t="s">
        <v>5535</v>
      </c>
      <c r="B3031" s="6" t="s">
        <v>5536</v>
      </c>
      <c r="C3031" s="5" t="s">
        <v>5537</v>
      </c>
      <c r="D3031" s="6"/>
      <c r="E3031" s="6" t="s">
        <v>447</v>
      </c>
      <c r="F3031" s="229">
        <v>1</v>
      </c>
      <c r="I3031" s="16">
        <v>3187</v>
      </c>
      <c r="J3031" s="13">
        <v>3187</v>
      </c>
      <c r="K3031" s="16">
        <v>5000</v>
      </c>
      <c r="L3031" s="13">
        <v>5000</v>
      </c>
      <c r="M3031" s="16">
        <v>5000</v>
      </c>
      <c r="N3031" s="171">
        <v>5000</v>
      </c>
      <c r="O3031" s="16">
        <v>7000</v>
      </c>
      <c r="P3031" s="13">
        <v>7000</v>
      </c>
      <c r="Q3031" s="16">
        <v>6188</v>
      </c>
      <c r="R3031" s="13">
        <v>6188</v>
      </c>
      <c r="S3031" s="16">
        <v>4839.76</v>
      </c>
      <c r="T3031" s="13">
        <v>4839.76</v>
      </c>
      <c r="U3031" s="16">
        <v>7144.08</v>
      </c>
      <c r="V3031" s="13">
        <v>7144.08</v>
      </c>
    </row>
    <row r="3032" spans="1:22" ht="15" customHeight="1" x14ac:dyDescent="0.25">
      <c r="A3032" s="5" t="s">
        <v>5538</v>
      </c>
      <c r="B3032" s="6" t="s">
        <v>5539</v>
      </c>
      <c r="C3032" s="5" t="s">
        <v>5540</v>
      </c>
      <c r="D3032" s="6"/>
      <c r="E3032" s="6" t="s">
        <v>447</v>
      </c>
      <c r="F3032" s="229">
        <v>1</v>
      </c>
      <c r="I3032" s="16">
        <v>6786</v>
      </c>
      <c r="J3032" s="13">
        <v>6786</v>
      </c>
      <c r="K3032" s="16">
        <v>20000</v>
      </c>
      <c r="L3032" s="13">
        <v>20000</v>
      </c>
      <c r="M3032" s="16">
        <v>20000</v>
      </c>
      <c r="N3032" s="171">
        <v>20000</v>
      </c>
      <c r="O3032" s="16">
        <v>15000</v>
      </c>
      <c r="P3032" s="13">
        <v>15000</v>
      </c>
      <c r="Q3032" s="16">
        <v>15469</v>
      </c>
      <c r="R3032" s="13">
        <v>15469</v>
      </c>
      <c r="S3032" s="16">
        <v>29710.720000000001</v>
      </c>
      <c r="T3032" s="13">
        <v>29710.720000000001</v>
      </c>
      <c r="U3032" s="16">
        <v>9638.2000000000007</v>
      </c>
      <c r="V3032" s="13">
        <v>9638.2000000000007</v>
      </c>
    </row>
    <row r="3033" spans="1:22" ht="15" customHeight="1" x14ac:dyDescent="0.25">
      <c r="A3033" s="5" t="s">
        <v>5541</v>
      </c>
      <c r="B3033" s="6" t="s">
        <v>5542</v>
      </c>
      <c r="C3033" s="5" t="s">
        <v>5543</v>
      </c>
      <c r="D3033" s="6"/>
      <c r="E3033" s="6" t="s">
        <v>447</v>
      </c>
      <c r="F3033" s="229">
        <v>1</v>
      </c>
      <c r="I3033" s="16">
        <v>3543</v>
      </c>
      <c r="J3033" s="13">
        <v>3543</v>
      </c>
      <c r="K3033" s="16">
        <v>30000</v>
      </c>
      <c r="L3033" s="13">
        <v>30000</v>
      </c>
      <c r="M3033" s="16">
        <v>30000</v>
      </c>
      <c r="N3033" s="171">
        <v>30000</v>
      </c>
      <c r="O3033" s="16">
        <v>40000</v>
      </c>
      <c r="P3033" s="13">
        <v>40000</v>
      </c>
      <c r="Q3033" s="16">
        <v>62173</v>
      </c>
      <c r="R3033" s="13">
        <v>62173</v>
      </c>
      <c r="S3033" s="16">
        <v>34567.47</v>
      </c>
      <c r="T3033" s="13">
        <v>34567.47</v>
      </c>
      <c r="U3033" s="16">
        <v>26895.360000000001</v>
      </c>
      <c r="V3033" s="13">
        <v>26895.360000000001</v>
      </c>
    </row>
    <row r="3034" spans="1:22" ht="15" customHeight="1" x14ac:dyDescent="0.25">
      <c r="A3034" s="1"/>
      <c r="B3034" s="4" t="s">
        <v>32</v>
      </c>
      <c r="C3034" s="8" t="s">
        <v>33</v>
      </c>
      <c r="I3034" s="245"/>
      <c r="J3034" s="245"/>
      <c r="K3034" s="245"/>
      <c r="L3034" s="245"/>
      <c r="M3034" s="245"/>
      <c r="N3034" s="245"/>
      <c r="O3034" s="245"/>
      <c r="P3034" s="245"/>
      <c r="Q3034" s="245"/>
      <c r="R3034" s="245"/>
      <c r="S3034" s="245"/>
      <c r="T3034" s="245"/>
      <c r="U3034" s="245"/>
      <c r="V3034" s="245"/>
    </row>
    <row r="3035" spans="1:22" ht="15" customHeight="1" x14ac:dyDescent="0.25">
      <c r="A3035" s="5" t="s">
        <v>5544</v>
      </c>
      <c r="B3035" s="6" t="s">
        <v>35</v>
      </c>
      <c r="C3035" s="5" t="s">
        <v>486</v>
      </c>
      <c r="I3035" s="245"/>
      <c r="J3035" s="245"/>
      <c r="K3035" s="245"/>
      <c r="L3035" s="245"/>
      <c r="M3035" s="245"/>
      <c r="N3035" s="245"/>
      <c r="O3035" s="245"/>
      <c r="P3035" s="245"/>
      <c r="Q3035" s="245"/>
      <c r="R3035" s="245"/>
      <c r="S3035" s="245"/>
      <c r="T3035" s="245"/>
      <c r="U3035" s="245"/>
      <c r="V3035" s="245"/>
    </row>
    <row r="3036" spans="1:22" ht="45" customHeight="1" x14ac:dyDescent="0.25">
      <c r="A3036" s="1"/>
      <c r="B3036" s="4" t="s">
        <v>68</v>
      </c>
      <c r="C3036" s="8" t="s">
        <v>69</v>
      </c>
      <c r="D3036" s="4" t="s">
        <v>70</v>
      </c>
      <c r="E3036" s="4" t="s">
        <v>71</v>
      </c>
      <c r="F3036" s="228" t="s">
        <v>72</v>
      </c>
      <c r="I3036" s="14" t="s">
        <v>73</v>
      </c>
      <c r="J3036" s="15" t="s">
        <v>28</v>
      </c>
      <c r="K3036" s="14" t="s">
        <v>73</v>
      </c>
      <c r="L3036" s="15" t="s">
        <v>28</v>
      </c>
      <c r="M3036" s="14" t="s">
        <v>73</v>
      </c>
      <c r="N3036" s="172" t="s">
        <v>28</v>
      </c>
      <c r="O3036" s="14" t="s">
        <v>73</v>
      </c>
      <c r="P3036" s="15" t="s">
        <v>28</v>
      </c>
      <c r="Q3036" s="14" t="s">
        <v>73</v>
      </c>
      <c r="R3036" s="15" t="s">
        <v>28</v>
      </c>
      <c r="S3036" s="14" t="s">
        <v>73</v>
      </c>
      <c r="T3036" s="15" t="s">
        <v>28</v>
      </c>
      <c r="U3036" s="14" t="s">
        <v>73</v>
      </c>
      <c r="V3036" s="15" t="s">
        <v>28</v>
      </c>
    </row>
    <row r="3037" spans="1:22" ht="15" customHeight="1" x14ac:dyDescent="0.25">
      <c r="A3037" s="5" t="s">
        <v>5545</v>
      </c>
      <c r="B3037" s="6" t="s">
        <v>5546</v>
      </c>
      <c r="C3037" s="5" t="s">
        <v>489</v>
      </c>
      <c r="D3037" s="6"/>
      <c r="E3037" s="6" t="s">
        <v>275</v>
      </c>
      <c r="F3037" s="229">
        <v>1</v>
      </c>
      <c r="I3037" s="16">
        <v>0</v>
      </c>
      <c r="J3037" s="13">
        <v>0</v>
      </c>
      <c r="K3037" s="16">
        <v>0</v>
      </c>
      <c r="L3037" s="13">
        <v>0</v>
      </c>
      <c r="M3037" s="16">
        <v>0</v>
      </c>
      <c r="N3037" s="171">
        <v>0</v>
      </c>
      <c r="O3037" s="16">
        <v>0</v>
      </c>
      <c r="P3037" s="13">
        <v>0</v>
      </c>
      <c r="Q3037" s="16">
        <v>0</v>
      </c>
      <c r="R3037" s="13">
        <v>0</v>
      </c>
      <c r="S3037" s="16">
        <v>0</v>
      </c>
      <c r="T3037" s="13">
        <v>0</v>
      </c>
      <c r="U3037" s="16">
        <v>83406.83</v>
      </c>
      <c r="V3037" s="13">
        <v>83406.83</v>
      </c>
    </row>
    <row r="3038" spans="1:22" ht="15" customHeight="1" x14ac:dyDescent="0.25">
      <c r="A3038" s="1"/>
      <c r="B3038" s="4" t="s">
        <v>32</v>
      </c>
      <c r="C3038" s="8" t="s">
        <v>33</v>
      </c>
      <c r="I3038" s="245"/>
      <c r="J3038" s="245"/>
      <c r="K3038" s="245"/>
      <c r="L3038" s="245"/>
      <c r="M3038" s="245"/>
      <c r="N3038" s="245"/>
      <c r="O3038" s="245"/>
      <c r="P3038" s="245"/>
      <c r="Q3038" s="245"/>
      <c r="R3038" s="245"/>
      <c r="S3038" s="245"/>
      <c r="T3038" s="245"/>
      <c r="U3038" s="245"/>
      <c r="V3038" s="245"/>
    </row>
    <row r="3039" spans="1:22" ht="15" customHeight="1" x14ac:dyDescent="0.25">
      <c r="A3039" s="5" t="s">
        <v>5547</v>
      </c>
      <c r="B3039" s="6" t="s">
        <v>35</v>
      </c>
      <c r="C3039" s="5" t="s">
        <v>491</v>
      </c>
      <c r="I3039" s="245"/>
      <c r="J3039" s="245"/>
      <c r="K3039" s="245"/>
      <c r="L3039" s="245"/>
      <c r="M3039" s="245"/>
      <c r="N3039" s="245"/>
      <c r="O3039" s="245"/>
      <c r="P3039" s="245"/>
      <c r="Q3039" s="245"/>
      <c r="R3039" s="245"/>
      <c r="S3039" s="245"/>
      <c r="T3039" s="245"/>
      <c r="U3039" s="245"/>
      <c r="V3039" s="245"/>
    </row>
    <row r="3040" spans="1:22" x14ac:dyDescent="0.25">
      <c r="A3040" s="246" t="s">
        <v>5548</v>
      </c>
      <c r="B3040" s="246"/>
      <c r="C3040" s="246"/>
      <c r="D3040" s="247"/>
      <c r="E3040" s="247"/>
      <c r="F3040" s="246"/>
      <c r="I3040" s="12" t="s">
        <v>1128</v>
      </c>
      <c r="J3040" s="13">
        <v>133201</v>
      </c>
      <c r="K3040" s="12" t="s">
        <v>1128</v>
      </c>
      <c r="L3040" s="13">
        <v>253150</v>
      </c>
      <c r="M3040" s="12" t="s">
        <v>1128</v>
      </c>
      <c r="N3040" s="171">
        <v>253150</v>
      </c>
      <c r="O3040" s="12" t="s">
        <v>1128</v>
      </c>
      <c r="P3040" s="13">
        <v>162868</v>
      </c>
      <c r="Q3040" s="12" t="s">
        <v>1128</v>
      </c>
      <c r="R3040" s="13">
        <v>265789</v>
      </c>
      <c r="S3040" s="12" t="s">
        <v>1128</v>
      </c>
      <c r="T3040" s="13">
        <v>204143.69</v>
      </c>
      <c r="U3040" s="12" t="s">
        <v>1128</v>
      </c>
      <c r="V3040" s="13">
        <v>162292.09</v>
      </c>
    </row>
    <row r="3041" spans="1:22" ht="15" customHeight="1" x14ac:dyDescent="0.25">
      <c r="A3041" s="1"/>
      <c r="B3041" s="4" t="s">
        <v>32</v>
      </c>
      <c r="C3041" s="8" t="s">
        <v>33</v>
      </c>
      <c r="I3041" s="245"/>
      <c r="J3041" s="245"/>
      <c r="K3041" s="245"/>
      <c r="L3041" s="245"/>
      <c r="M3041" s="245"/>
      <c r="N3041" s="245"/>
      <c r="O3041" s="245"/>
      <c r="P3041" s="245"/>
      <c r="Q3041" s="245"/>
      <c r="R3041" s="245"/>
      <c r="S3041" s="245"/>
      <c r="T3041" s="245"/>
      <c r="U3041" s="245"/>
      <c r="V3041" s="245"/>
    </row>
    <row r="3042" spans="1:22" ht="15" customHeight="1" x14ac:dyDescent="0.25">
      <c r="A3042" s="5" t="s">
        <v>5549</v>
      </c>
      <c r="B3042" s="6" t="s">
        <v>35</v>
      </c>
      <c r="C3042" s="5" t="s">
        <v>3549</v>
      </c>
      <c r="I3042" s="245"/>
      <c r="J3042" s="245"/>
      <c r="K3042" s="245"/>
      <c r="L3042" s="245"/>
      <c r="M3042" s="245"/>
      <c r="N3042" s="245"/>
      <c r="O3042" s="245"/>
      <c r="P3042" s="245"/>
      <c r="Q3042" s="245"/>
      <c r="R3042" s="245"/>
      <c r="S3042" s="245"/>
      <c r="T3042" s="245"/>
      <c r="U3042" s="245"/>
      <c r="V3042" s="245"/>
    </row>
    <row r="3043" spans="1:22" ht="15" customHeight="1" x14ac:dyDescent="0.25">
      <c r="A3043" s="5" t="s">
        <v>5550</v>
      </c>
      <c r="B3043" s="6" t="s">
        <v>35</v>
      </c>
      <c r="C3043" s="5" t="s">
        <v>3551</v>
      </c>
      <c r="I3043" s="245"/>
      <c r="J3043" s="245"/>
      <c r="K3043" s="245"/>
      <c r="L3043" s="245"/>
      <c r="M3043" s="245"/>
      <c r="N3043" s="245"/>
      <c r="O3043" s="245"/>
      <c r="P3043" s="245"/>
      <c r="Q3043" s="245"/>
      <c r="R3043" s="245"/>
      <c r="S3043" s="245"/>
      <c r="T3043" s="245"/>
      <c r="U3043" s="245"/>
      <c r="V3043" s="245"/>
    </row>
    <row r="3044" spans="1:22" ht="15" customHeight="1" x14ac:dyDescent="0.25">
      <c r="A3044" s="5" t="s">
        <v>5551</v>
      </c>
      <c r="B3044" s="6" t="s">
        <v>35</v>
      </c>
      <c r="C3044" s="5" t="s">
        <v>5483</v>
      </c>
      <c r="I3044" s="245"/>
      <c r="J3044" s="245"/>
      <c r="K3044" s="245"/>
      <c r="L3044" s="245"/>
      <c r="M3044" s="245"/>
      <c r="N3044" s="245"/>
      <c r="O3044" s="245"/>
      <c r="P3044" s="245"/>
      <c r="Q3044" s="245"/>
      <c r="R3044" s="245"/>
      <c r="S3044" s="245"/>
      <c r="T3044" s="245"/>
      <c r="U3044" s="245"/>
      <c r="V3044" s="245"/>
    </row>
    <row r="3045" spans="1:22" ht="45" customHeight="1" x14ac:dyDescent="0.25">
      <c r="A3045" s="1"/>
      <c r="B3045" s="4" t="s">
        <v>68</v>
      </c>
      <c r="C3045" s="8" t="s">
        <v>69</v>
      </c>
      <c r="D3045" s="4" t="s">
        <v>70</v>
      </c>
      <c r="E3045" s="4" t="s">
        <v>71</v>
      </c>
      <c r="F3045" s="228" t="s">
        <v>72</v>
      </c>
      <c r="I3045" s="14" t="s">
        <v>73</v>
      </c>
      <c r="J3045" s="15" t="s">
        <v>28</v>
      </c>
      <c r="K3045" s="14" t="s">
        <v>73</v>
      </c>
      <c r="L3045" s="15" t="s">
        <v>28</v>
      </c>
      <c r="M3045" s="14" t="s">
        <v>73</v>
      </c>
      <c r="N3045" s="172" t="s">
        <v>28</v>
      </c>
      <c r="O3045" s="14" t="s">
        <v>73</v>
      </c>
      <c r="P3045" s="15" t="s">
        <v>28</v>
      </c>
      <c r="Q3045" s="14" t="s">
        <v>73</v>
      </c>
      <c r="R3045" s="15" t="s">
        <v>28</v>
      </c>
      <c r="S3045" s="14" t="s">
        <v>73</v>
      </c>
      <c r="T3045" s="15" t="s">
        <v>28</v>
      </c>
      <c r="U3045" s="14" t="s">
        <v>73</v>
      </c>
      <c r="V3045" s="15" t="s">
        <v>28</v>
      </c>
    </row>
    <row r="3046" spans="1:22" ht="15" customHeight="1" x14ac:dyDescent="0.25">
      <c r="A3046" s="5" t="s">
        <v>5552</v>
      </c>
      <c r="B3046" s="6" t="s">
        <v>5553</v>
      </c>
      <c r="C3046" s="5" t="s">
        <v>5554</v>
      </c>
      <c r="D3046" s="6"/>
      <c r="E3046" s="6" t="s">
        <v>504</v>
      </c>
      <c r="F3046" s="229">
        <v>11</v>
      </c>
      <c r="I3046" s="16">
        <v>3669</v>
      </c>
      <c r="J3046" s="13">
        <v>40359</v>
      </c>
      <c r="K3046" s="16">
        <v>11430</v>
      </c>
      <c r="L3046" s="13">
        <v>125730</v>
      </c>
      <c r="M3046" s="16">
        <v>11430</v>
      </c>
      <c r="N3046" s="171">
        <v>125730</v>
      </c>
      <c r="O3046" s="16">
        <v>6500</v>
      </c>
      <c r="P3046" s="13">
        <v>71500</v>
      </c>
      <c r="Q3046" s="16">
        <v>11019</v>
      </c>
      <c r="R3046" s="13">
        <v>121209</v>
      </c>
      <c r="S3046" s="16">
        <v>5673</v>
      </c>
      <c r="T3046" s="13">
        <v>62403</v>
      </c>
      <c r="U3046" s="16">
        <v>6119.45</v>
      </c>
      <c r="V3046" s="13">
        <v>67313.95</v>
      </c>
    </row>
    <row r="3047" spans="1:22" ht="15" customHeight="1" x14ac:dyDescent="0.25">
      <c r="A3047" s="5" t="s">
        <v>5555</v>
      </c>
      <c r="B3047" s="6" t="s">
        <v>5556</v>
      </c>
      <c r="C3047" s="5" t="s">
        <v>5557</v>
      </c>
      <c r="D3047" s="6"/>
      <c r="E3047" s="6" t="s">
        <v>504</v>
      </c>
      <c r="F3047" s="229">
        <v>3</v>
      </c>
      <c r="I3047" s="16">
        <v>1631</v>
      </c>
      <c r="J3047" s="13">
        <v>4893</v>
      </c>
      <c r="K3047" s="16">
        <v>3440</v>
      </c>
      <c r="L3047" s="13">
        <v>10320</v>
      </c>
      <c r="M3047" s="16">
        <v>3440</v>
      </c>
      <c r="N3047" s="171">
        <v>10320</v>
      </c>
      <c r="O3047" s="16">
        <v>2070</v>
      </c>
      <c r="P3047" s="13">
        <v>6210</v>
      </c>
      <c r="Q3047" s="16">
        <v>2695</v>
      </c>
      <c r="R3047" s="13">
        <v>8085</v>
      </c>
      <c r="S3047" s="16">
        <v>2797.32</v>
      </c>
      <c r="T3047" s="13">
        <v>8391.9599999999991</v>
      </c>
      <c r="U3047" s="16">
        <v>1795.34</v>
      </c>
      <c r="V3047" s="13">
        <v>5386.02</v>
      </c>
    </row>
    <row r="3048" spans="1:22" ht="15" customHeight="1" x14ac:dyDescent="0.25">
      <c r="A3048" s="5" t="s">
        <v>5558</v>
      </c>
      <c r="B3048" s="6" t="s">
        <v>5559</v>
      </c>
      <c r="C3048" s="5" t="s">
        <v>5560</v>
      </c>
      <c r="D3048" s="6"/>
      <c r="E3048" s="6" t="s">
        <v>504</v>
      </c>
      <c r="F3048" s="229">
        <v>2</v>
      </c>
      <c r="I3048" s="16">
        <v>1788</v>
      </c>
      <c r="J3048" s="13">
        <v>3576</v>
      </c>
      <c r="K3048" s="16">
        <v>3515</v>
      </c>
      <c r="L3048" s="13">
        <v>7030</v>
      </c>
      <c r="M3048" s="16">
        <v>3515</v>
      </c>
      <c r="N3048" s="171">
        <v>7030</v>
      </c>
      <c r="O3048" s="16">
        <v>1610</v>
      </c>
      <c r="P3048" s="13">
        <v>3220</v>
      </c>
      <c r="Q3048" s="16">
        <v>2567</v>
      </c>
      <c r="R3048" s="13">
        <v>5134</v>
      </c>
      <c r="S3048" s="16">
        <v>3017.37</v>
      </c>
      <c r="T3048" s="13">
        <v>6034.74</v>
      </c>
      <c r="U3048" s="16">
        <v>1917.95</v>
      </c>
      <c r="V3048" s="13">
        <v>3835.9</v>
      </c>
    </row>
    <row r="3049" spans="1:22" ht="15" customHeight="1" x14ac:dyDescent="0.25">
      <c r="A3049" s="5" t="s">
        <v>5561</v>
      </c>
      <c r="B3049" s="6" t="s">
        <v>5562</v>
      </c>
      <c r="C3049" s="5" t="s">
        <v>5563</v>
      </c>
      <c r="D3049" s="6"/>
      <c r="E3049" s="6" t="s">
        <v>504</v>
      </c>
      <c r="F3049" s="229">
        <v>3</v>
      </c>
      <c r="I3049" s="16">
        <v>1780</v>
      </c>
      <c r="J3049" s="13">
        <v>5340</v>
      </c>
      <c r="K3049" s="16">
        <v>4810</v>
      </c>
      <c r="L3049" s="13">
        <v>14430</v>
      </c>
      <c r="M3049" s="16">
        <v>4810</v>
      </c>
      <c r="N3049" s="171">
        <v>14430</v>
      </c>
      <c r="O3049" s="16">
        <v>1610</v>
      </c>
      <c r="P3049" s="13">
        <v>4830</v>
      </c>
      <c r="Q3049" s="16">
        <v>5016</v>
      </c>
      <c r="R3049" s="13">
        <v>15048</v>
      </c>
      <c r="S3049" s="16">
        <v>3012.37</v>
      </c>
      <c r="T3049" s="13">
        <v>9037.11</v>
      </c>
      <c r="U3049" s="16">
        <v>1812.26</v>
      </c>
      <c r="V3049" s="13">
        <v>5436.78</v>
      </c>
    </row>
    <row r="3050" spans="1:22" ht="15" customHeight="1" x14ac:dyDescent="0.25">
      <c r="A3050" s="5" t="s">
        <v>5564</v>
      </c>
      <c r="B3050" s="6" t="s">
        <v>5565</v>
      </c>
      <c r="C3050" s="5" t="s">
        <v>5566</v>
      </c>
      <c r="D3050" s="6"/>
      <c r="E3050" s="6" t="s">
        <v>504</v>
      </c>
      <c r="F3050" s="229">
        <v>14</v>
      </c>
      <c r="I3050" s="16">
        <v>1538</v>
      </c>
      <c r="J3050" s="13">
        <v>21532</v>
      </c>
      <c r="K3050" s="16">
        <v>1840</v>
      </c>
      <c r="L3050" s="13">
        <v>25760</v>
      </c>
      <c r="M3050" s="16">
        <v>1840</v>
      </c>
      <c r="N3050" s="171">
        <v>25760</v>
      </c>
      <c r="O3050" s="16">
        <v>1610</v>
      </c>
      <c r="P3050" s="13">
        <v>22540</v>
      </c>
      <c r="Q3050" s="16">
        <v>2438</v>
      </c>
      <c r="R3050" s="13">
        <v>34132</v>
      </c>
      <c r="S3050" s="16">
        <v>2677.3</v>
      </c>
      <c r="T3050" s="13">
        <v>37482.199999999997</v>
      </c>
      <c r="U3050" s="16">
        <v>1738.22</v>
      </c>
      <c r="V3050" s="13">
        <v>24335.08</v>
      </c>
    </row>
    <row r="3051" spans="1:22" ht="15" customHeight="1" x14ac:dyDescent="0.25">
      <c r="A3051" s="1"/>
      <c r="B3051" s="4" t="s">
        <v>32</v>
      </c>
      <c r="C3051" s="8" t="s">
        <v>33</v>
      </c>
      <c r="I3051" s="245"/>
      <c r="J3051" s="245"/>
      <c r="K3051" s="245"/>
      <c r="L3051" s="245"/>
      <c r="M3051" s="245"/>
      <c r="N3051" s="245"/>
      <c r="O3051" s="245"/>
      <c r="P3051" s="245"/>
      <c r="Q3051" s="245"/>
      <c r="R3051" s="245"/>
      <c r="S3051" s="245"/>
      <c r="T3051" s="245"/>
      <c r="U3051" s="245"/>
      <c r="V3051" s="245"/>
    </row>
    <row r="3052" spans="1:22" ht="15" customHeight="1" x14ac:dyDescent="0.25">
      <c r="A3052" s="5" t="s">
        <v>5567</v>
      </c>
      <c r="B3052" s="6" t="s">
        <v>35</v>
      </c>
      <c r="C3052" s="5" t="s">
        <v>5512</v>
      </c>
      <c r="I3052" s="245"/>
      <c r="J3052" s="245"/>
      <c r="K3052" s="245"/>
      <c r="L3052" s="245"/>
      <c r="M3052" s="245"/>
      <c r="N3052" s="245"/>
      <c r="O3052" s="245"/>
      <c r="P3052" s="245"/>
      <c r="Q3052" s="245"/>
      <c r="R3052" s="245"/>
      <c r="S3052" s="245"/>
      <c r="T3052" s="245"/>
      <c r="U3052" s="245"/>
      <c r="V3052" s="245"/>
    </row>
    <row r="3053" spans="1:22" ht="45" customHeight="1" x14ac:dyDescent="0.25">
      <c r="A3053" s="1"/>
      <c r="B3053" s="4" t="s">
        <v>68</v>
      </c>
      <c r="C3053" s="8" t="s">
        <v>69</v>
      </c>
      <c r="D3053" s="4" t="s">
        <v>70</v>
      </c>
      <c r="E3053" s="4" t="s">
        <v>71</v>
      </c>
      <c r="F3053" s="228" t="s">
        <v>72</v>
      </c>
      <c r="I3053" s="14" t="s">
        <v>73</v>
      </c>
      <c r="J3053" s="15" t="s">
        <v>28</v>
      </c>
      <c r="K3053" s="14" t="s">
        <v>73</v>
      </c>
      <c r="L3053" s="15" t="s">
        <v>28</v>
      </c>
      <c r="M3053" s="14" t="s">
        <v>73</v>
      </c>
      <c r="N3053" s="172" t="s">
        <v>28</v>
      </c>
      <c r="O3053" s="14" t="s">
        <v>73</v>
      </c>
      <c r="P3053" s="15" t="s">
        <v>28</v>
      </c>
      <c r="Q3053" s="14" t="s">
        <v>73</v>
      </c>
      <c r="R3053" s="15" t="s">
        <v>28</v>
      </c>
      <c r="S3053" s="14" t="s">
        <v>73</v>
      </c>
      <c r="T3053" s="15" t="s">
        <v>28</v>
      </c>
      <c r="U3053" s="14" t="s">
        <v>73</v>
      </c>
      <c r="V3053" s="15" t="s">
        <v>28</v>
      </c>
    </row>
    <row r="3054" spans="1:22" ht="15" customHeight="1" x14ac:dyDescent="0.25">
      <c r="A3054" s="5" t="s">
        <v>5568</v>
      </c>
      <c r="B3054" s="6" t="s">
        <v>5569</v>
      </c>
      <c r="C3054" s="5" t="s">
        <v>5570</v>
      </c>
      <c r="D3054" s="6"/>
      <c r="E3054" s="6" t="s">
        <v>504</v>
      </c>
      <c r="F3054" s="229">
        <v>3</v>
      </c>
      <c r="I3054" s="16">
        <v>2082</v>
      </c>
      <c r="J3054" s="13">
        <v>6246</v>
      </c>
      <c r="K3054" s="16">
        <v>4350</v>
      </c>
      <c r="L3054" s="13">
        <v>13050</v>
      </c>
      <c r="M3054" s="16">
        <v>4350</v>
      </c>
      <c r="N3054" s="171">
        <v>13050</v>
      </c>
      <c r="O3054" s="16">
        <v>2875</v>
      </c>
      <c r="P3054" s="13">
        <v>8625</v>
      </c>
      <c r="Q3054" s="16">
        <v>5145</v>
      </c>
      <c r="R3054" s="13">
        <v>15435</v>
      </c>
      <c r="S3054" s="16">
        <v>3652.56</v>
      </c>
      <c r="T3054" s="13">
        <v>10957.68</v>
      </c>
      <c r="U3054" s="16">
        <v>2494.54</v>
      </c>
      <c r="V3054" s="13">
        <v>7483.62</v>
      </c>
    </row>
    <row r="3055" spans="1:22" ht="15" customHeight="1" x14ac:dyDescent="0.25">
      <c r="A3055" s="5" t="s">
        <v>5571</v>
      </c>
      <c r="B3055" s="6" t="s">
        <v>5572</v>
      </c>
      <c r="C3055" s="5" t="s">
        <v>5573</v>
      </c>
      <c r="D3055" s="6"/>
      <c r="E3055" s="6" t="s">
        <v>504</v>
      </c>
      <c r="F3055" s="229">
        <v>2</v>
      </c>
      <c r="I3055" s="16">
        <v>3913</v>
      </c>
      <c r="J3055" s="13">
        <v>7826</v>
      </c>
      <c r="K3055" s="16">
        <v>2695</v>
      </c>
      <c r="L3055" s="13">
        <v>5390</v>
      </c>
      <c r="M3055" s="16">
        <v>2695</v>
      </c>
      <c r="N3055" s="171">
        <v>5390</v>
      </c>
      <c r="O3055" s="16">
        <v>2070</v>
      </c>
      <c r="P3055" s="13">
        <v>4140</v>
      </c>
      <c r="Q3055" s="16">
        <v>4887</v>
      </c>
      <c r="R3055" s="13">
        <v>9774</v>
      </c>
      <c r="S3055" s="16">
        <v>4142.62</v>
      </c>
      <c r="T3055" s="13">
        <v>8285.24</v>
      </c>
      <c r="U3055" s="16">
        <v>1852.92</v>
      </c>
      <c r="V3055" s="13">
        <v>3705.84</v>
      </c>
    </row>
    <row r="3056" spans="1:22" ht="15" customHeight="1" x14ac:dyDescent="0.25">
      <c r="A3056" s="5" t="s">
        <v>5574</v>
      </c>
      <c r="B3056" s="6" t="s">
        <v>5575</v>
      </c>
      <c r="C3056" s="5" t="s">
        <v>5576</v>
      </c>
      <c r="D3056" s="6"/>
      <c r="E3056" s="6" t="s">
        <v>504</v>
      </c>
      <c r="F3056" s="229">
        <v>7</v>
      </c>
      <c r="I3056" s="16">
        <v>1538</v>
      </c>
      <c r="J3056" s="13">
        <v>10766</v>
      </c>
      <c r="K3056" s="16">
        <v>2080</v>
      </c>
      <c r="L3056" s="13">
        <v>14560</v>
      </c>
      <c r="M3056" s="16">
        <v>2080</v>
      </c>
      <c r="N3056" s="171">
        <v>14560</v>
      </c>
      <c r="O3056" s="16">
        <v>1610</v>
      </c>
      <c r="P3056" s="13">
        <v>11270</v>
      </c>
      <c r="Q3056" s="16">
        <v>2309</v>
      </c>
      <c r="R3056" s="13">
        <v>16163</v>
      </c>
      <c r="S3056" s="16">
        <v>2677.3</v>
      </c>
      <c r="T3056" s="13">
        <v>18741.099999999999</v>
      </c>
      <c r="U3056" s="16">
        <v>1772.83</v>
      </c>
      <c r="V3056" s="13">
        <v>12409.81</v>
      </c>
    </row>
    <row r="3057" spans="1:22" ht="15" customHeight="1" x14ac:dyDescent="0.25">
      <c r="A3057" s="5" t="s">
        <v>5577</v>
      </c>
      <c r="B3057" s="6" t="s">
        <v>5578</v>
      </c>
      <c r="C3057" s="5" t="s">
        <v>5579</v>
      </c>
      <c r="D3057" s="6"/>
      <c r="E3057" s="6" t="s">
        <v>504</v>
      </c>
      <c r="F3057" s="229">
        <v>6</v>
      </c>
      <c r="I3057" s="16">
        <v>1498</v>
      </c>
      <c r="J3057" s="13">
        <v>8988</v>
      </c>
      <c r="K3057" s="16">
        <v>1780</v>
      </c>
      <c r="L3057" s="13">
        <v>10680</v>
      </c>
      <c r="M3057" s="16">
        <v>1780</v>
      </c>
      <c r="N3057" s="171">
        <v>10680</v>
      </c>
      <c r="O3057" s="16">
        <v>1610</v>
      </c>
      <c r="P3057" s="13">
        <v>9660</v>
      </c>
      <c r="Q3057" s="16">
        <v>2309</v>
      </c>
      <c r="R3057" s="13">
        <v>13854</v>
      </c>
      <c r="S3057" s="16">
        <v>2627.29</v>
      </c>
      <c r="T3057" s="13">
        <v>15763.74</v>
      </c>
      <c r="U3057" s="16">
        <v>1711.64</v>
      </c>
      <c r="V3057" s="13">
        <v>10269.84</v>
      </c>
    </row>
    <row r="3058" spans="1:22" ht="15" customHeight="1" x14ac:dyDescent="0.25">
      <c r="A3058" s="1"/>
      <c r="B3058" s="4" t="s">
        <v>32</v>
      </c>
      <c r="C3058" s="8" t="s">
        <v>33</v>
      </c>
      <c r="I3058" s="245"/>
      <c r="J3058" s="245"/>
      <c r="K3058" s="245"/>
      <c r="L3058" s="245"/>
      <c r="M3058" s="245"/>
      <c r="N3058" s="245"/>
      <c r="O3058" s="245"/>
      <c r="P3058" s="245"/>
      <c r="Q3058" s="245"/>
      <c r="R3058" s="245"/>
      <c r="S3058" s="245"/>
      <c r="T3058" s="245"/>
      <c r="U3058" s="245"/>
      <c r="V3058" s="245"/>
    </row>
    <row r="3059" spans="1:22" ht="15" customHeight="1" x14ac:dyDescent="0.25">
      <c r="A3059" s="5" t="s">
        <v>5580</v>
      </c>
      <c r="B3059" s="6" t="s">
        <v>35</v>
      </c>
      <c r="C3059" s="5" t="s">
        <v>5581</v>
      </c>
      <c r="I3059" s="245"/>
      <c r="J3059" s="245"/>
      <c r="K3059" s="245"/>
      <c r="L3059" s="245"/>
      <c r="M3059" s="245"/>
      <c r="N3059" s="245"/>
      <c r="O3059" s="245"/>
      <c r="P3059" s="245"/>
      <c r="Q3059" s="245"/>
      <c r="R3059" s="245"/>
      <c r="S3059" s="245"/>
      <c r="T3059" s="245"/>
      <c r="U3059" s="245"/>
      <c r="V3059" s="245"/>
    </row>
    <row r="3060" spans="1:22" ht="15" customHeight="1" x14ac:dyDescent="0.25">
      <c r="A3060" s="5" t="s">
        <v>5582</v>
      </c>
      <c r="B3060" s="6" t="s">
        <v>35</v>
      </c>
      <c r="C3060" s="5" t="s">
        <v>3562</v>
      </c>
      <c r="I3060" s="245"/>
      <c r="J3060" s="245"/>
      <c r="K3060" s="245"/>
      <c r="L3060" s="245"/>
      <c r="M3060" s="245"/>
      <c r="N3060" s="245"/>
      <c r="O3060" s="245"/>
      <c r="P3060" s="245"/>
      <c r="Q3060" s="245"/>
      <c r="R3060" s="245"/>
      <c r="S3060" s="245"/>
      <c r="T3060" s="245"/>
      <c r="U3060" s="245"/>
      <c r="V3060" s="245"/>
    </row>
    <row r="3061" spans="1:22" ht="45" customHeight="1" x14ac:dyDescent="0.25">
      <c r="A3061" s="1"/>
      <c r="B3061" s="4" t="s">
        <v>68</v>
      </c>
      <c r="C3061" s="8" t="s">
        <v>69</v>
      </c>
      <c r="D3061" s="4" t="s">
        <v>70</v>
      </c>
      <c r="E3061" s="4" t="s">
        <v>71</v>
      </c>
      <c r="F3061" s="228" t="s">
        <v>72</v>
      </c>
      <c r="I3061" s="14" t="s">
        <v>73</v>
      </c>
      <c r="J3061" s="15" t="s">
        <v>28</v>
      </c>
      <c r="K3061" s="14" t="s">
        <v>73</v>
      </c>
      <c r="L3061" s="15" t="s">
        <v>28</v>
      </c>
      <c r="M3061" s="14" t="s">
        <v>73</v>
      </c>
      <c r="N3061" s="172" t="s">
        <v>28</v>
      </c>
      <c r="O3061" s="14" t="s">
        <v>73</v>
      </c>
      <c r="P3061" s="15" t="s">
        <v>28</v>
      </c>
      <c r="Q3061" s="14" t="s">
        <v>73</v>
      </c>
      <c r="R3061" s="15" t="s">
        <v>28</v>
      </c>
      <c r="S3061" s="14" t="s">
        <v>73</v>
      </c>
      <c r="T3061" s="15" t="s">
        <v>28</v>
      </c>
      <c r="U3061" s="14" t="s">
        <v>73</v>
      </c>
      <c r="V3061" s="15" t="s">
        <v>28</v>
      </c>
    </row>
    <row r="3062" spans="1:22" ht="15" customHeight="1" x14ac:dyDescent="0.25">
      <c r="A3062" s="5" t="s">
        <v>5583</v>
      </c>
      <c r="B3062" s="6" t="s">
        <v>5584</v>
      </c>
      <c r="C3062" s="5" t="s">
        <v>5585</v>
      </c>
      <c r="D3062" s="6"/>
      <c r="E3062" s="6" t="s">
        <v>504</v>
      </c>
      <c r="F3062" s="229">
        <v>1</v>
      </c>
      <c r="I3062" s="16">
        <v>1207</v>
      </c>
      <c r="J3062" s="13">
        <v>1207</v>
      </c>
      <c r="K3062" s="16">
        <v>1700</v>
      </c>
      <c r="L3062" s="13">
        <v>1700</v>
      </c>
      <c r="M3062" s="16">
        <v>1700</v>
      </c>
      <c r="N3062" s="171">
        <v>1700</v>
      </c>
      <c r="O3062" s="16">
        <v>1898</v>
      </c>
      <c r="P3062" s="13">
        <v>1898</v>
      </c>
      <c r="Q3062" s="16">
        <v>1534</v>
      </c>
      <c r="R3062" s="13">
        <v>1534</v>
      </c>
      <c r="S3062" s="16">
        <v>1292.8599999999999</v>
      </c>
      <c r="T3062" s="13">
        <v>1292.8599999999999</v>
      </c>
      <c r="U3062" s="16">
        <v>1134.9100000000001</v>
      </c>
      <c r="V3062" s="13">
        <v>1134.9100000000001</v>
      </c>
    </row>
    <row r="3063" spans="1:22" ht="15" customHeight="1" x14ac:dyDescent="0.25">
      <c r="A3063" s="5" t="s">
        <v>5586</v>
      </c>
      <c r="B3063" s="6" t="s">
        <v>5587</v>
      </c>
      <c r="C3063" s="5" t="s">
        <v>5588</v>
      </c>
      <c r="D3063" s="6"/>
      <c r="E3063" s="6" t="s">
        <v>504</v>
      </c>
      <c r="F3063" s="229">
        <v>1</v>
      </c>
      <c r="I3063" s="16">
        <v>2201</v>
      </c>
      <c r="J3063" s="13">
        <v>2201</v>
      </c>
      <c r="K3063" s="16">
        <v>3100</v>
      </c>
      <c r="L3063" s="13">
        <v>3100</v>
      </c>
      <c r="M3063" s="16">
        <v>3100</v>
      </c>
      <c r="N3063" s="171">
        <v>3100</v>
      </c>
      <c r="O3063" s="16">
        <v>3450</v>
      </c>
      <c r="P3063" s="13">
        <v>3450</v>
      </c>
      <c r="Q3063" s="16">
        <v>2797</v>
      </c>
      <c r="R3063" s="13">
        <v>2797</v>
      </c>
      <c r="S3063" s="16">
        <v>2093.0300000000002</v>
      </c>
      <c r="T3063" s="13">
        <v>2093.0300000000002</v>
      </c>
      <c r="U3063" s="16">
        <v>2069.54</v>
      </c>
      <c r="V3063" s="13">
        <v>2069.54</v>
      </c>
    </row>
    <row r="3064" spans="1:22" ht="15" customHeight="1" x14ac:dyDescent="0.25">
      <c r="A3064" s="1"/>
      <c r="B3064" s="4" t="s">
        <v>32</v>
      </c>
      <c r="C3064" s="8" t="s">
        <v>33</v>
      </c>
      <c r="I3064" s="245"/>
      <c r="J3064" s="245"/>
      <c r="K3064" s="245"/>
      <c r="L3064" s="245"/>
      <c r="M3064" s="245"/>
      <c r="N3064" s="245"/>
      <c r="O3064" s="245"/>
      <c r="P3064" s="245"/>
      <c r="Q3064" s="245"/>
      <c r="R3064" s="245"/>
      <c r="S3064" s="245"/>
      <c r="T3064" s="245"/>
      <c r="U3064" s="245"/>
      <c r="V3064" s="245"/>
    </row>
    <row r="3065" spans="1:22" ht="15" customHeight="1" x14ac:dyDescent="0.25">
      <c r="A3065" s="5" t="s">
        <v>5589</v>
      </c>
      <c r="B3065" s="6" t="s">
        <v>35</v>
      </c>
      <c r="C3065" s="5" t="s">
        <v>5590</v>
      </c>
      <c r="I3065" s="245"/>
      <c r="J3065" s="245"/>
      <c r="K3065" s="245"/>
      <c r="L3065" s="245"/>
      <c r="M3065" s="245"/>
      <c r="N3065" s="245"/>
      <c r="O3065" s="245"/>
      <c r="P3065" s="245"/>
      <c r="Q3065" s="245"/>
      <c r="R3065" s="245"/>
      <c r="S3065" s="245"/>
      <c r="T3065" s="245"/>
      <c r="U3065" s="245"/>
      <c r="V3065" s="245"/>
    </row>
    <row r="3066" spans="1:22" ht="45" customHeight="1" x14ac:dyDescent="0.25">
      <c r="A3066" s="1"/>
      <c r="B3066" s="4" t="s">
        <v>68</v>
      </c>
      <c r="C3066" s="8" t="s">
        <v>69</v>
      </c>
      <c r="D3066" s="4" t="s">
        <v>70</v>
      </c>
      <c r="E3066" s="4" t="s">
        <v>71</v>
      </c>
      <c r="F3066" s="228" t="s">
        <v>72</v>
      </c>
      <c r="I3066" s="14" t="s">
        <v>73</v>
      </c>
      <c r="J3066" s="15" t="s">
        <v>28</v>
      </c>
      <c r="K3066" s="14" t="s">
        <v>73</v>
      </c>
      <c r="L3066" s="15" t="s">
        <v>28</v>
      </c>
      <c r="M3066" s="14" t="s">
        <v>73</v>
      </c>
      <c r="N3066" s="172" t="s">
        <v>28</v>
      </c>
      <c r="O3066" s="14" t="s">
        <v>73</v>
      </c>
      <c r="P3066" s="15" t="s">
        <v>28</v>
      </c>
      <c r="Q3066" s="14" t="s">
        <v>73</v>
      </c>
      <c r="R3066" s="15" t="s">
        <v>28</v>
      </c>
      <c r="S3066" s="14" t="s">
        <v>73</v>
      </c>
      <c r="T3066" s="15" t="s">
        <v>28</v>
      </c>
      <c r="U3066" s="14" t="s">
        <v>73</v>
      </c>
      <c r="V3066" s="15" t="s">
        <v>28</v>
      </c>
    </row>
    <row r="3067" spans="1:22" ht="15" customHeight="1" x14ac:dyDescent="0.25">
      <c r="A3067" s="5" t="s">
        <v>5591</v>
      </c>
      <c r="B3067" s="6" t="s">
        <v>5592</v>
      </c>
      <c r="C3067" s="5" t="s">
        <v>5593</v>
      </c>
      <c r="D3067" s="6"/>
      <c r="E3067" s="6" t="s">
        <v>447</v>
      </c>
      <c r="F3067" s="229">
        <v>1</v>
      </c>
      <c r="I3067" s="16">
        <v>20267</v>
      </c>
      <c r="J3067" s="13">
        <v>20267</v>
      </c>
      <c r="K3067" s="16">
        <v>21400</v>
      </c>
      <c r="L3067" s="13">
        <v>21400</v>
      </c>
      <c r="M3067" s="16">
        <v>21400</v>
      </c>
      <c r="N3067" s="171">
        <v>21400</v>
      </c>
      <c r="O3067" s="16">
        <v>15525</v>
      </c>
      <c r="P3067" s="13">
        <v>15525</v>
      </c>
      <c r="Q3067" s="16">
        <v>22624</v>
      </c>
      <c r="R3067" s="13">
        <v>22624</v>
      </c>
      <c r="S3067" s="16">
        <v>23661.03</v>
      </c>
      <c r="T3067" s="13">
        <v>23661.03</v>
      </c>
      <c r="U3067" s="16">
        <v>18910.8</v>
      </c>
      <c r="V3067" s="13">
        <v>18910.8</v>
      </c>
    </row>
    <row r="3068" spans="1:22" ht="15" customHeight="1" x14ac:dyDescent="0.25">
      <c r="A3068" s="1"/>
      <c r="B3068" s="4" t="s">
        <v>32</v>
      </c>
      <c r="C3068" s="8" t="s">
        <v>33</v>
      </c>
      <c r="I3068" s="245"/>
      <c r="J3068" s="245"/>
      <c r="K3068" s="245"/>
      <c r="L3068" s="245"/>
      <c r="M3068" s="245"/>
      <c r="N3068" s="245"/>
      <c r="O3068" s="245"/>
      <c r="P3068" s="245"/>
      <c r="Q3068" s="245"/>
      <c r="R3068" s="245"/>
      <c r="S3068" s="245"/>
      <c r="T3068" s="245"/>
      <c r="U3068" s="245"/>
      <c r="V3068" s="245"/>
    </row>
    <row r="3069" spans="1:22" ht="15" customHeight="1" x14ac:dyDescent="0.25">
      <c r="A3069" s="5" t="s">
        <v>5594</v>
      </c>
      <c r="B3069" s="6" t="s">
        <v>35</v>
      </c>
      <c r="C3069" s="5" t="s">
        <v>486</v>
      </c>
      <c r="I3069" s="245"/>
      <c r="J3069" s="245"/>
      <c r="K3069" s="245"/>
      <c r="L3069" s="245"/>
      <c r="M3069" s="245"/>
      <c r="N3069" s="245"/>
      <c r="O3069" s="245"/>
      <c r="P3069" s="245"/>
      <c r="Q3069" s="245"/>
      <c r="R3069" s="245"/>
      <c r="S3069" s="245"/>
      <c r="T3069" s="245"/>
      <c r="U3069" s="245"/>
      <c r="V3069" s="245"/>
    </row>
    <row r="3070" spans="1:22" ht="45" customHeight="1" x14ac:dyDescent="0.25">
      <c r="A3070" s="1"/>
      <c r="B3070" s="4" t="s">
        <v>68</v>
      </c>
      <c r="C3070" s="8" t="s">
        <v>69</v>
      </c>
      <c r="D3070" s="4" t="s">
        <v>70</v>
      </c>
      <c r="E3070" s="4" t="s">
        <v>71</v>
      </c>
      <c r="F3070" s="228" t="s">
        <v>72</v>
      </c>
      <c r="I3070" s="14" t="s">
        <v>73</v>
      </c>
      <c r="J3070" s="15" t="s">
        <v>28</v>
      </c>
      <c r="K3070" s="14" t="s">
        <v>73</v>
      </c>
      <c r="L3070" s="15" t="s">
        <v>28</v>
      </c>
      <c r="M3070" s="14" t="s">
        <v>73</v>
      </c>
      <c r="N3070" s="172" t="s">
        <v>28</v>
      </c>
      <c r="O3070" s="14" t="s">
        <v>73</v>
      </c>
      <c r="P3070" s="15" t="s">
        <v>28</v>
      </c>
      <c r="Q3070" s="14" t="s">
        <v>73</v>
      </c>
      <c r="R3070" s="15" t="s">
        <v>28</v>
      </c>
      <c r="S3070" s="14" t="s">
        <v>73</v>
      </c>
      <c r="T3070" s="15" t="s">
        <v>28</v>
      </c>
      <c r="U3070" s="14" t="s">
        <v>73</v>
      </c>
      <c r="V3070" s="15" t="s">
        <v>28</v>
      </c>
    </row>
    <row r="3071" spans="1:22" ht="15" customHeight="1" x14ac:dyDescent="0.25">
      <c r="A3071" s="5" t="s">
        <v>5595</v>
      </c>
      <c r="B3071" s="6" t="s">
        <v>5596</v>
      </c>
      <c r="C3071" s="5" t="s">
        <v>624</v>
      </c>
      <c r="D3071" s="6"/>
      <c r="E3071" s="6" t="s">
        <v>275</v>
      </c>
      <c r="F3071" s="229">
        <v>1</v>
      </c>
      <c r="I3071" s="16">
        <v>0</v>
      </c>
      <c r="J3071" s="13">
        <v>0</v>
      </c>
      <c r="K3071" s="16">
        <v>0</v>
      </c>
      <c r="L3071" s="13">
        <v>0</v>
      </c>
      <c r="M3071" s="16">
        <v>0</v>
      </c>
      <c r="N3071" s="171">
        <v>0</v>
      </c>
      <c r="O3071" s="16">
        <v>0</v>
      </c>
      <c r="P3071" s="13">
        <v>0</v>
      </c>
      <c r="Q3071" s="16">
        <v>0</v>
      </c>
      <c r="R3071" s="13">
        <v>0</v>
      </c>
      <c r="S3071" s="16">
        <v>0</v>
      </c>
      <c r="T3071" s="13">
        <v>0</v>
      </c>
      <c r="U3071" s="16">
        <v>0</v>
      </c>
      <c r="V3071" s="13">
        <v>0</v>
      </c>
    </row>
    <row r="3072" spans="1:22" ht="15" customHeight="1" x14ac:dyDescent="0.25">
      <c r="A3072" s="1"/>
      <c r="B3072" s="4" t="s">
        <v>32</v>
      </c>
      <c r="C3072" s="8" t="s">
        <v>33</v>
      </c>
      <c r="I3072" s="245"/>
      <c r="J3072" s="245"/>
      <c r="K3072" s="245"/>
      <c r="L3072" s="245"/>
      <c r="M3072" s="245"/>
      <c r="N3072" s="245"/>
      <c r="O3072" s="245"/>
      <c r="P3072" s="245"/>
      <c r="Q3072" s="245"/>
      <c r="R3072" s="245"/>
      <c r="S3072" s="245"/>
      <c r="T3072" s="245"/>
      <c r="U3072" s="245"/>
      <c r="V3072" s="245"/>
    </row>
    <row r="3073" spans="1:22" ht="15" customHeight="1" x14ac:dyDescent="0.25">
      <c r="A3073" s="5" t="s">
        <v>5597</v>
      </c>
      <c r="B3073" s="6" t="s">
        <v>35</v>
      </c>
      <c r="C3073" s="5" t="s">
        <v>491</v>
      </c>
      <c r="I3073" s="245"/>
      <c r="J3073" s="245"/>
      <c r="K3073" s="245"/>
      <c r="L3073" s="245"/>
      <c r="M3073" s="245"/>
      <c r="N3073" s="245"/>
      <c r="O3073" s="245"/>
      <c r="P3073" s="245"/>
      <c r="Q3073" s="245"/>
      <c r="R3073" s="245"/>
      <c r="S3073" s="245"/>
      <c r="T3073" s="245"/>
      <c r="U3073" s="245"/>
      <c r="V3073" s="245"/>
    </row>
    <row r="3074" spans="1:22" x14ac:dyDescent="0.25">
      <c r="A3074" s="246" t="s">
        <v>5598</v>
      </c>
      <c r="B3074" s="246"/>
      <c r="C3074" s="246"/>
      <c r="D3074" s="247"/>
      <c r="E3074" s="247"/>
      <c r="F3074" s="246"/>
      <c r="I3074" s="12" t="s">
        <v>5599</v>
      </c>
      <c r="J3074" s="13">
        <v>1560749.5</v>
      </c>
      <c r="K3074" s="12" t="s">
        <v>5599</v>
      </c>
      <c r="L3074" s="13">
        <v>1788202.5</v>
      </c>
      <c r="M3074" s="12" t="s">
        <v>5599</v>
      </c>
      <c r="N3074" s="171">
        <v>1788202.5</v>
      </c>
      <c r="O3074" s="12" t="s">
        <v>5599</v>
      </c>
      <c r="P3074" s="13">
        <v>1666918.5</v>
      </c>
      <c r="Q3074" s="12" t="s">
        <v>5599</v>
      </c>
      <c r="R3074" s="13">
        <v>2361341</v>
      </c>
      <c r="S3074" s="12" t="s">
        <v>5599</v>
      </c>
      <c r="T3074" s="13">
        <v>2375195.73</v>
      </c>
      <c r="U3074" s="12" t="s">
        <v>5599</v>
      </c>
      <c r="V3074" s="13">
        <v>2048343.08</v>
      </c>
    </row>
    <row r="3075" spans="1:22" ht="15" customHeight="1" x14ac:dyDescent="0.25">
      <c r="A3075" s="1"/>
      <c r="B3075" s="4" t="s">
        <v>32</v>
      </c>
      <c r="C3075" s="8" t="s">
        <v>33</v>
      </c>
      <c r="I3075" s="245"/>
      <c r="J3075" s="245"/>
      <c r="K3075" s="245"/>
      <c r="L3075" s="245"/>
      <c r="M3075" s="245"/>
      <c r="N3075" s="245"/>
      <c r="O3075" s="245"/>
      <c r="P3075" s="245"/>
      <c r="Q3075" s="245"/>
      <c r="R3075" s="245"/>
      <c r="S3075" s="245"/>
      <c r="T3075" s="245"/>
      <c r="U3075" s="245"/>
      <c r="V3075" s="245"/>
    </row>
    <row r="3076" spans="1:22" ht="15" customHeight="1" x14ac:dyDescent="0.25">
      <c r="A3076" s="5" t="s">
        <v>5600</v>
      </c>
      <c r="B3076" s="6" t="s">
        <v>35</v>
      </c>
      <c r="C3076" s="5" t="s">
        <v>5601</v>
      </c>
      <c r="I3076" s="245"/>
      <c r="J3076" s="245"/>
      <c r="K3076" s="245"/>
      <c r="L3076" s="245"/>
      <c r="M3076" s="245"/>
      <c r="N3076" s="245"/>
      <c r="O3076" s="245"/>
      <c r="P3076" s="245"/>
      <c r="Q3076" s="245"/>
      <c r="R3076" s="245"/>
      <c r="S3076" s="245"/>
      <c r="T3076" s="245"/>
      <c r="U3076" s="245"/>
      <c r="V3076" s="245"/>
    </row>
    <row r="3077" spans="1:22" ht="15" customHeight="1" x14ac:dyDescent="0.25">
      <c r="A3077" s="5" t="s">
        <v>5602</v>
      </c>
      <c r="B3077" s="6" t="s">
        <v>35</v>
      </c>
      <c r="C3077" s="5" t="s">
        <v>5603</v>
      </c>
      <c r="I3077" s="245"/>
      <c r="J3077" s="245"/>
      <c r="K3077" s="245"/>
      <c r="L3077" s="245"/>
      <c r="M3077" s="245"/>
      <c r="N3077" s="245"/>
      <c r="O3077" s="245"/>
      <c r="P3077" s="245"/>
      <c r="Q3077" s="245"/>
      <c r="R3077" s="245"/>
      <c r="S3077" s="245"/>
      <c r="T3077" s="245"/>
      <c r="U3077" s="245"/>
      <c r="V3077" s="245"/>
    </row>
    <row r="3078" spans="1:22" ht="15" customHeight="1" x14ac:dyDescent="0.25">
      <c r="A3078" s="5" t="s">
        <v>5604</v>
      </c>
      <c r="B3078" s="6" t="s">
        <v>35</v>
      </c>
      <c r="C3078" s="5" t="s">
        <v>5605</v>
      </c>
      <c r="I3078" s="245"/>
      <c r="J3078" s="245"/>
      <c r="K3078" s="245"/>
      <c r="L3078" s="245"/>
      <c r="M3078" s="245"/>
      <c r="N3078" s="245"/>
      <c r="O3078" s="245"/>
      <c r="P3078" s="245"/>
      <c r="Q3078" s="245"/>
      <c r="R3078" s="245"/>
      <c r="S3078" s="245"/>
      <c r="T3078" s="245"/>
      <c r="U3078" s="245"/>
      <c r="V3078" s="245"/>
    </row>
    <row r="3079" spans="1:22" ht="15" customHeight="1" x14ac:dyDescent="0.25">
      <c r="A3079" s="5" t="s">
        <v>5606</v>
      </c>
      <c r="B3079" s="6" t="s">
        <v>35</v>
      </c>
      <c r="C3079" s="5" t="s">
        <v>5607</v>
      </c>
      <c r="I3079" s="245"/>
      <c r="J3079" s="245"/>
      <c r="K3079" s="245"/>
      <c r="L3079" s="245"/>
      <c r="M3079" s="245"/>
      <c r="N3079" s="245"/>
      <c r="O3079" s="245"/>
      <c r="P3079" s="245"/>
      <c r="Q3079" s="245"/>
      <c r="R3079" s="245"/>
      <c r="S3079" s="245"/>
      <c r="T3079" s="245"/>
      <c r="U3079" s="245"/>
      <c r="V3079" s="245"/>
    </row>
    <row r="3080" spans="1:22" ht="45" customHeight="1" x14ac:dyDescent="0.25">
      <c r="A3080" s="1"/>
      <c r="B3080" s="4" t="s">
        <v>68</v>
      </c>
      <c r="C3080" s="8" t="s">
        <v>69</v>
      </c>
      <c r="D3080" s="4" t="s">
        <v>70</v>
      </c>
      <c r="E3080" s="4" t="s">
        <v>71</v>
      </c>
      <c r="F3080" s="228" t="s">
        <v>72</v>
      </c>
      <c r="I3080" s="14" t="s">
        <v>73</v>
      </c>
      <c r="J3080" s="15" t="s">
        <v>28</v>
      </c>
      <c r="K3080" s="14" t="s">
        <v>73</v>
      </c>
      <c r="L3080" s="15" t="s">
        <v>28</v>
      </c>
      <c r="M3080" s="14" t="s">
        <v>73</v>
      </c>
      <c r="N3080" s="172" t="s">
        <v>28</v>
      </c>
      <c r="O3080" s="14" t="s">
        <v>73</v>
      </c>
      <c r="P3080" s="15" t="s">
        <v>28</v>
      </c>
      <c r="Q3080" s="14" t="s">
        <v>73</v>
      </c>
      <c r="R3080" s="15" t="s">
        <v>28</v>
      </c>
      <c r="S3080" s="14" t="s">
        <v>73</v>
      </c>
      <c r="T3080" s="15" t="s">
        <v>28</v>
      </c>
      <c r="U3080" s="14" t="s">
        <v>73</v>
      </c>
      <c r="V3080" s="15" t="s">
        <v>28</v>
      </c>
    </row>
    <row r="3081" spans="1:22" ht="15" customHeight="1" x14ac:dyDescent="0.25">
      <c r="A3081" s="5" t="s">
        <v>5608</v>
      </c>
      <c r="B3081" s="6" t="s">
        <v>5609</v>
      </c>
      <c r="C3081" s="5" t="s">
        <v>5610</v>
      </c>
      <c r="D3081" s="6"/>
      <c r="E3081" s="6" t="s">
        <v>707</v>
      </c>
      <c r="F3081" s="229">
        <v>246</v>
      </c>
      <c r="I3081" s="16">
        <v>65</v>
      </c>
      <c r="J3081" s="13">
        <v>15990</v>
      </c>
      <c r="K3081" s="16">
        <v>120</v>
      </c>
      <c r="L3081" s="13">
        <v>29520</v>
      </c>
      <c r="M3081" s="16">
        <v>120</v>
      </c>
      <c r="N3081" s="171">
        <v>29520</v>
      </c>
      <c r="O3081" s="16">
        <v>102</v>
      </c>
      <c r="P3081" s="13">
        <v>25092</v>
      </c>
      <c r="Q3081" s="16">
        <v>121</v>
      </c>
      <c r="R3081" s="13">
        <v>29766</v>
      </c>
      <c r="S3081" s="16">
        <v>126.05</v>
      </c>
      <c r="T3081" s="13">
        <v>31008.3</v>
      </c>
      <c r="U3081" s="16">
        <v>126.47</v>
      </c>
      <c r="V3081" s="13">
        <v>31111.62</v>
      </c>
    </row>
    <row r="3082" spans="1:22" ht="15" customHeight="1" x14ac:dyDescent="0.25">
      <c r="A3082" s="5" t="s">
        <v>5611</v>
      </c>
      <c r="B3082" s="6" t="s">
        <v>5612</v>
      </c>
      <c r="C3082" s="5" t="s">
        <v>5613</v>
      </c>
      <c r="D3082" s="6"/>
      <c r="E3082" s="6" t="s">
        <v>707</v>
      </c>
      <c r="F3082" s="229">
        <v>232.5</v>
      </c>
      <c r="I3082" s="16">
        <v>77</v>
      </c>
      <c r="J3082" s="13">
        <v>17902.5</v>
      </c>
      <c r="K3082" s="16">
        <v>130</v>
      </c>
      <c r="L3082" s="13">
        <v>30225</v>
      </c>
      <c r="M3082" s="16">
        <v>130</v>
      </c>
      <c r="N3082" s="171">
        <v>30225</v>
      </c>
      <c r="O3082" s="16">
        <v>160</v>
      </c>
      <c r="P3082" s="13">
        <v>37200</v>
      </c>
      <c r="Q3082" s="16">
        <v>390</v>
      </c>
      <c r="R3082" s="13">
        <v>90675</v>
      </c>
      <c r="S3082" s="16">
        <v>266.08</v>
      </c>
      <c r="T3082" s="13">
        <v>61863.6</v>
      </c>
      <c r="U3082" s="16">
        <v>113.33</v>
      </c>
      <c r="V3082" s="13">
        <v>26349.224999999999</v>
      </c>
    </row>
    <row r="3083" spans="1:22" ht="15" customHeight="1" x14ac:dyDescent="0.25">
      <c r="A3083" s="5" t="s">
        <v>5614</v>
      </c>
      <c r="B3083" s="6" t="s">
        <v>5615</v>
      </c>
      <c r="C3083" s="5" t="s">
        <v>5616</v>
      </c>
      <c r="D3083" s="6"/>
      <c r="E3083" s="6" t="s">
        <v>527</v>
      </c>
      <c r="F3083" s="229">
        <v>90</v>
      </c>
      <c r="I3083" s="16">
        <v>33</v>
      </c>
      <c r="J3083" s="13">
        <v>2970</v>
      </c>
      <c r="K3083" s="16">
        <v>160</v>
      </c>
      <c r="L3083" s="13">
        <v>14400</v>
      </c>
      <c r="M3083" s="16">
        <v>160</v>
      </c>
      <c r="N3083" s="171">
        <v>14400</v>
      </c>
      <c r="O3083" s="16">
        <v>83</v>
      </c>
      <c r="P3083" s="13">
        <v>7470</v>
      </c>
      <c r="Q3083" s="16">
        <v>184</v>
      </c>
      <c r="R3083" s="13">
        <v>16560</v>
      </c>
      <c r="S3083" s="16">
        <v>192.57</v>
      </c>
      <c r="T3083" s="13">
        <v>17331.3</v>
      </c>
      <c r="U3083" s="16">
        <v>114.51</v>
      </c>
      <c r="V3083" s="13">
        <v>10305.9</v>
      </c>
    </row>
    <row r="3084" spans="1:22" ht="15" customHeight="1" x14ac:dyDescent="0.25">
      <c r="A3084" s="5" t="s">
        <v>5617</v>
      </c>
      <c r="B3084" s="6" t="s">
        <v>5618</v>
      </c>
      <c r="C3084" s="5" t="s">
        <v>5619</v>
      </c>
      <c r="D3084" s="6"/>
      <c r="E3084" s="6" t="s">
        <v>707</v>
      </c>
      <c r="F3084" s="229">
        <v>66</v>
      </c>
      <c r="I3084" s="16">
        <v>77</v>
      </c>
      <c r="J3084" s="13">
        <v>5082</v>
      </c>
      <c r="K3084" s="16">
        <v>160</v>
      </c>
      <c r="L3084" s="13">
        <v>10560</v>
      </c>
      <c r="M3084" s="16">
        <v>160</v>
      </c>
      <c r="N3084" s="171">
        <v>10560</v>
      </c>
      <c r="O3084" s="16">
        <v>134</v>
      </c>
      <c r="P3084" s="13">
        <v>8844</v>
      </c>
      <c r="Q3084" s="16">
        <v>156</v>
      </c>
      <c r="R3084" s="13">
        <v>10296</v>
      </c>
      <c r="S3084" s="16">
        <v>266.08</v>
      </c>
      <c r="T3084" s="13">
        <v>17561.28</v>
      </c>
      <c r="U3084" s="16">
        <v>96.14</v>
      </c>
      <c r="V3084" s="13">
        <v>6345.24</v>
      </c>
    </row>
    <row r="3085" spans="1:22" ht="15" customHeight="1" x14ac:dyDescent="0.25">
      <c r="A3085" s="5" t="s">
        <v>5620</v>
      </c>
      <c r="B3085" s="6" t="s">
        <v>5621</v>
      </c>
      <c r="C3085" s="5" t="s">
        <v>5622</v>
      </c>
      <c r="D3085" s="6"/>
      <c r="E3085" s="6" t="s">
        <v>707</v>
      </c>
      <c r="F3085" s="229">
        <v>1192.5</v>
      </c>
      <c r="I3085" s="16">
        <v>73</v>
      </c>
      <c r="J3085" s="13">
        <v>87052.5</v>
      </c>
      <c r="K3085" s="16">
        <v>160</v>
      </c>
      <c r="L3085" s="13">
        <v>190800</v>
      </c>
      <c r="M3085" s="16">
        <v>160</v>
      </c>
      <c r="N3085" s="171">
        <v>190800</v>
      </c>
      <c r="O3085" s="16">
        <v>93</v>
      </c>
      <c r="P3085" s="13">
        <v>110902.5</v>
      </c>
      <c r="Q3085" s="16">
        <v>390</v>
      </c>
      <c r="R3085" s="13">
        <v>465075</v>
      </c>
      <c r="S3085" s="16">
        <v>193.59</v>
      </c>
      <c r="T3085" s="13">
        <v>230856.07500000001</v>
      </c>
      <c r="U3085" s="16">
        <v>113.33</v>
      </c>
      <c r="V3085" s="13">
        <v>135146.02499999999</v>
      </c>
    </row>
    <row r="3086" spans="1:22" ht="15" customHeight="1" x14ac:dyDescent="0.25">
      <c r="A3086" s="1"/>
      <c r="B3086" s="4" t="s">
        <v>32</v>
      </c>
      <c r="C3086" s="8" t="s">
        <v>33</v>
      </c>
      <c r="I3086" s="245"/>
      <c r="J3086" s="245"/>
      <c r="K3086" s="245"/>
      <c r="L3086" s="245"/>
      <c r="M3086" s="245"/>
      <c r="N3086" s="245"/>
      <c r="O3086" s="245"/>
      <c r="P3086" s="245"/>
      <c r="Q3086" s="245"/>
      <c r="R3086" s="245"/>
      <c r="S3086" s="245"/>
      <c r="T3086" s="245"/>
      <c r="U3086" s="245"/>
      <c r="V3086" s="245"/>
    </row>
    <row r="3087" spans="1:22" ht="15" customHeight="1" x14ac:dyDescent="0.25">
      <c r="A3087" s="5" t="s">
        <v>5623</v>
      </c>
      <c r="B3087" s="6" t="s">
        <v>35</v>
      </c>
      <c r="C3087" s="5" t="s">
        <v>5624</v>
      </c>
      <c r="I3087" s="245"/>
      <c r="J3087" s="245"/>
      <c r="K3087" s="245"/>
      <c r="L3087" s="245"/>
      <c r="M3087" s="245"/>
      <c r="N3087" s="245"/>
      <c r="O3087" s="245"/>
      <c r="P3087" s="245"/>
      <c r="Q3087" s="245"/>
      <c r="R3087" s="245"/>
      <c r="S3087" s="245"/>
      <c r="T3087" s="245"/>
      <c r="U3087" s="245"/>
      <c r="V3087" s="245"/>
    </row>
    <row r="3088" spans="1:22" ht="45" customHeight="1" x14ac:dyDescent="0.25">
      <c r="A3088" s="1"/>
      <c r="B3088" s="4" t="s">
        <v>68</v>
      </c>
      <c r="C3088" s="8" t="s">
        <v>69</v>
      </c>
      <c r="D3088" s="4" t="s">
        <v>70</v>
      </c>
      <c r="E3088" s="4" t="s">
        <v>71</v>
      </c>
      <c r="F3088" s="228" t="s">
        <v>72</v>
      </c>
      <c r="I3088" s="14" t="s">
        <v>73</v>
      </c>
      <c r="J3088" s="15" t="s">
        <v>28</v>
      </c>
      <c r="K3088" s="14" t="s">
        <v>73</v>
      </c>
      <c r="L3088" s="15" t="s">
        <v>28</v>
      </c>
      <c r="M3088" s="14" t="s">
        <v>73</v>
      </c>
      <c r="N3088" s="172" t="s">
        <v>28</v>
      </c>
      <c r="O3088" s="14" t="s">
        <v>73</v>
      </c>
      <c r="P3088" s="15" t="s">
        <v>28</v>
      </c>
      <c r="Q3088" s="14" t="s">
        <v>73</v>
      </c>
      <c r="R3088" s="15" t="s">
        <v>28</v>
      </c>
      <c r="S3088" s="14" t="s">
        <v>73</v>
      </c>
      <c r="T3088" s="15" t="s">
        <v>28</v>
      </c>
      <c r="U3088" s="14" t="s">
        <v>73</v>
      </c>
      <c r="V3088" s="15" t="s">
        <v>28</v>
      </c>
    </row>
    <row r="3089" spans="1:22" ht="15" customHeight="1" x14ac:dyDescent="0.25">
      <c r="A3089" s="5" t="s">
        <v>5625</v>
      </c>
      <c r="B3089" s="6" t="s">
        <v>5626</v>
      </c>
      <c r="C3089" s="5" t="s">
        <v>5627</v>
      </c>
      <c r="D3089" s="6"/>
      <c r="E3089" s="6" t="s">
        <v>527</v>
      </c>
      <c r="F3089" s="229">
        <v>259.5</v>
      </c>
      <c r="I3089" s="16">
        <v>18</v>
      </c>
      <c r="J3089" s="13">
        <v>4671</v>
      </c>
      <c r="K3089" s="16">
        <v>25</v>
      </c>
      <c r="L3089" s="13">
        <v>6487.5</v>
      </c>
      <c r="M3089" s="16">
        <v>25</v>
      </c>
      <c r="N3089" s="171">
        <v>6487.5</v>
      </c>
      <c r="O3089" s="16">
        <v>22</v>
      </c>
      <c r="P3089" s="13">
        <v>5709</v>
      </c>
      <c r="Q3089" s="16">
        <v>31</v>
      </c>
      <c r="R3089" s="13">
        <v>8044.5</v>
      </c>
      <c r="S3089" s="16">
        <v>71.900000000000006</v>
      </c>
      <c r="T3089" s="13">
        <v>18658.05</v>
      </c>
      <c r="U3089" s="16">
        <v>27.96</v>
      </c>
      <c r="V3089" s="13">
        <v>7255.62</v>
      </c>
    </row>
    <row r="3090" spans="1:22" ht="15" customHeight="1" x14ac:dyDescent="0.25">
      <c r="A3090" s="5" t="s">
        <v>5628</v>
      </c>
      <c r="B3090" s="6" t="s">
        <v>5629</v>
      </c>
      <c r="C3090" s="5" t="s">
        <v>5630</v>
      </c>
      <c r="D3090" s="6"/>
      <c r="E3090" s="6" t="s">
        <v>527</v>
      </c>
      <c r="F3090" s="229">
        <v>300</v>
      </c>
      <c r="I3090" s="16">
        <v>20</v>
      </c>
      <c r="J3090" s="13">
        <v>6000</v>
      </c>
      <c r="K3090" s="16">
        <v>35</v>
      </c>
      <c r="L3090" s="13">
        <v>10500</v>
      </c>
      <c r="M3090" s="16">
        <v>35</v>
      </c>
      <c r="N3090" s="171">
        <v>10500</v>
      </c>
      <c r="O3090" s="16">
        <v>30</v>
      </c>
      <c r="P3090" s="13">
        <v>9000</v>
      </c>
      <c r="Q3090" s="16">
        <v>55</v>
      </c>
      <c r="R3090" s="13">
        <v>16500</v>
      </c>
      <c r="S3090" s="16">
        <v>71.900000000000006</v>
      </c>
      <c r="T3090" s="13">
        <v>21570</v>
      </c>
      <c r="U3090" s="16">
        <v>28.97</v>
      </c>
      <c r="V3090" s="13">
        <v>8691</v>
      </c>
    </row>
    <row r="3091" spans="1:22" ht="15" customHeight="1" x14ac:dyDescent="0.25">
      <c r="A3091" s="1"/>
      <c r="B3091" s="4" t="s">
        <v>32</v>
      </c>
      <c r="C3091" s="8" t="s">
        <v>33</v>
      </c>
      <c r="I3091" s="245"/>
      <c r="J3091" s="245"/>
      <c r="K3091" s="245"/>
      <c r="L3091" s="245"/>
      <c r="M3091" s="245"/>
      <c r="N3091" s="245"/>
      <c r="O3091" s="245"/>
      <c r="P3091" s="245"/>
      <c r="Q3091" s="245"/>
      <c r="R3091" s="245"/>
      <c r="S3091" s="245"/>
      <c r="T3091" s="245"/>
      <c r="U3091" s="245"/>
      <c r="V3091" s="245"/>
    </row>
    <row r="3092" spans="1:22" ht="15" customHeight="1" x14ac:dyDescent="0.25">
      <c r="A3092" s="5" t="s">
        <v>5631</v>
      </c>
      <c r="B3092" s="6" t="s">
        <v>35</v>
      </c>
      <c r="C3092" s="5" t="s">
        <v>5632</v>
      </c>
      <c r="I3092" s="245"/>
      <c r="J3092" s="245"/>
      <c r="K3092" s="245"/>
      <c r="L3092" s="245"/>
      <c r="M3092" s="245"/>
      <c r="N3092" s="245"/>
      <c r="O3092" s="245"/>
      <c r="P3092" s="245"/>
      <c r="Q3092" s="245"/>
      <c r="R3092" s="245"/>
      <c r="S3092" s="245"/>
      <c r="T3092" s="245"/>
      <c r="U3092" s="245"/>
      <c r="V3092" s="245"/>
    </row>
    <row r="3093" spans="1:22" ht="15" customHeight="1" x14ac:dyDescent="0.25">
      <c r="A3093" s="5" t="s">
        <v>5633</v>
      </c>
      <c r="B3093" s="6" t="s">
        <v>35</v>
      </c>
      <c r="C3093" s="5" t="s">
        <v>5607</v>
      </c>
      <c r="I3093" s="245"/>
      <c r="J3093" s="245"/>
      <c r="K3093" s="245"/>
      <c r="L3093" s="245"/>
      <c r="M3093" s="245"/>
      <c r="N3093" s="245"/>
      <c r="O3093" s="245"/>
      <c r="P3093" s="245"/>
      <c r="Q3093" s="245"/>
      <c r="R3093" s="245"/>
      <c r="S3093" s="245"/>
      <c r="T3093" s="245"/>
      <c r="U3093" s="245"/>
      <c r="V3093" s="245"/>
    </row>
    <row r="3094" spans="1:22" ht="45" customHeight="1" x14ac:dyDescent="0.25">
      <c r="A3094" s="1"/>
      <c r="B3094" s="4" t="s">
        <v>68</v>
      </c>
      <c r="C3094" s="8" t="s">
        <v>69</v>
      </c>
      <c r="D3094" s="4" t="s">
        <v>70</v>
      </c>
      <c r="E3094" s="4" t="s">
        <v>71</v>
      </c>
      <c r="F3094" s="228" t="s">
        <v>72</v>
      </c>
      <c r="I3094" s="14" t="s">
        <v>73</v>
      </c>
      <c r="J3094" s="15" t="s">
        <v>28</v>
      </c>
      <c r="K3094" s="14" t="s">
        <v>73</v>
      </c>
      <c r="L3094" s="15" t="s">
        <v>28</v>
      </c>
      <c r="M3094" s="14" t="s">
        <v>73</v>
      </c>
      <c r="N3094" s="172" t="s">
        <v>28</v>
      </c>
      <c r="O3094" s="14" t="s">
        <v>73</v>
      </c>
      <c r="P3094" s="15" t="s">
        <v>28</v>
      </c>
      <c r="Q3094" s="14" t="s">
        <v>73</v>
      </c>
      <c r="R3094" s="15" t="s">
        <v>28</v>
      </c>
      <c r="S3094" s="14" t="s">
        <v>73</v>
      </c>
      <c r="T3094" s="15" t="s">
        <v>28</v>
      </c>
      <c r="U3094" s="14" t="s">
        <v>73</v>
      </c>
      <c r="V3094" s="15" t="s">
        <v>28</v>
      </c>
    </row>
    <row r="3095" spans="1:22" ht="15" customHeight="1" x14ac:dyDescent="0.25">
      <c r="A3095" s="5" t="s">
        <v>5634</v>
      </c>
      <c r="B3095" s="6" t="s">
        <v>5635</v>
      </c>
      <c r="C3095" s="5" t="s">
        <v>5636</v>
      </c>
      <c r="D3095" s="6"/>
      <c r="E3095" s="6" t="s">
        <v>707</v>
      </c>
      <c r="F3095" s="229">
        <v>48</v>
      </c>
      <c r="I3095" s="16">
        <v>56</v>
      </c>
      <c r="J3095" s="13">
        <v>2688</v>
      </c>
      <c r="K3095" s="16">
        <v>80</v>
      </c>
      <c r="L3095" s="13">
        <v>3840</v>
      </c>
      <c r="M3095" s="16">
        <v>80</v>
      </c>
      <c r="N3095" s="171">
        <v>3840</v>
      </c>
      <c r="O3095" s="16">
        <v>84</v>
      </c>
      <c r="P3095" s="13">
        <v>4032</v>
      </c>
      <c r="Q3095" s="16">
        <v>80</v>
      </c>
      <c r="R3095" s="13">
        <v>3840</v>
      </c>
      <c r="S3095" s="16">
        <v>122.05</v>
      </c>
      <c r="T3095" s="13">
        <v>5858.4</v>
      </c>
      <c r="U3095" s="16">
        <v>80.97</v>
      </c>
      <c r="V3095" s="13">
        <v>3886.56</v>
      </c>
    </row>
    <row r="3096" spans="1:22" ht="15" customHeight="1" x14ac:dyDescent="0.25">
      <c r="A3096" s="5" t="s">
        <v>5637</v>
      </c>
      <c r="B3096" s="6" t="s">
        <v>5638</v>
      </c>
      <c r="C3096" s="5" t="s">
        <v>5639</v>
      </c>
      <c r="D3096" s="6"/>
      <c r="E3096" s="6" t="s">
        <v>707</v>
      </c>
      <c r="F3096" s="229">
        <v>171</v>
      </c>
      <c r="I3096" s="16">
        <v>56</v>
      </c>
      <c r="J3096" s="13">
        <v>9576</v>
      </c>
      <c r="K3096" s="16">
        <v>90</v>
      </c>
      <c r="L3096" s="13">
        <v>15390</v>
      </c>
      <c r="M3096" s="16">
        <v>90</v>
      </c>
      <c r="N3096" s="171">
        <v>15390</v>
      </c>
      <c r="O3096" s="16">
        <v>101</v>
      </c>
      <c r="P3096" s="13">
        <v>17271</v>
      </c>
      <c r="Q3096" s="16">
        <v>390</v>
      </c>
      <c r="R3096" s="13">
        <v>66690</v>
      </c>
      <c r="S3096" s="16">
        <v>122.05</v>
      </c>
      <c r="T3096" s="13">
        <v>20870.55</v>
      </c>
      <c r="U3096" s="16">
        <v>81.98</v>
      </c>
      <c r="V3096" s="13">
        <v>14018.58</v>
      </c>
    </row>
    <row r="3097" spans="1:22" ht="15" customHeight="1" x14ac:dyDescent="0.25">
      <c r="A3097" s="1"/>
      <c r="B3097" s="4" t="s">
        <v>32</v>
      </c>
      <c r="C3097" s="8" t="s">
        <v>33</v>
      </c>
      <c r="I3097" s="245"/>
      <c r="J3097" s="245"/>
      <c r="K3097" s="245"/>
      <c r="L3097" s="245"/>
      <c r="M3097" s="245"/>
      <c r="N3097" s="245"/>
      <c r="O3097" s="245"/>
      <c r="P3097" s="245"/>
      <c r="Q3097" s="245"/>
      <c r="R3097" s="245"/>
      <c r="S3097" s="245"/>
      <c r="T3097" s="245"/>
      <c r="U3097" s="245"/>
      <c r="V3097" s="245"/>
    </row>
    <row r="3098" spans="1:22" ht="15" customHeight="1" x14ac:dyDescent="0.25">
      <c r="A3098" s="5" t="s">
        <v>5640</v>
      </c>
      <c r="B3098" s="6" t="s">
        <v>35</v>
      </c>
      <c r="C3098" s="5" t="s">
        <v>5641</v>
      </c>
      <c r="I3098" s="245"/>
      <c r="J3098" s="245"/>
      <c r="K3098" s="245"/>
      <c r="L3098" s="245"/>
      <c r="M3098" s="245"/>
      <c r="N3098" s="245"/>
      <c r="O3098" s="245"/>
      <c r="P3098" s="245"/>
      <c r="Q3098" s="245"/>
      <c r="R3098" s="245"/>
      <c r="S3098" s="245"/>
      <c r="T3098" s="245"/>
      <c r="U3098" s="245"/>
      <c r="V3098" s="245"/>
    </row>
    <row r="3099" spans="1:22" ht="45" customHeight="1" x14ac:dyDescent="0.25">
      <c r="A3099" s="1"/>
      <c r="B3099" s="4" t="s">
        <v>68</v>
      </c>
      <c r="C3099" s="8" t="s">
        <v>69</v>
      </c>
      <c r="D3099" s="4" t="s">
        <v>70</v>
      </c>
      <c r="E3099" s="4" t="s">
        <v>71</v>
      </c>
      <c r="F3099" s="228" t="s">
        <v>72</v>
      </c>
      <c r="I3099" s="14" t="s">
        <v>73</v>
      </c>
      <c r="J3099" s="15" t="s">
        <v>28</v>
      </c>
      <c r="K3099" s="14" t="s">
        <v>73</v>
      </c>
      <c r="L3099" s="15" t="s">
        <v>28</v>
      </c>
      <c r="M3099" s="14" t="s">
        <v>73</v>
      </c>
      <c r="N3099" s="172" t="s">
        <v>28</v>
      </c>
      <c r="O3099" s="14" t="s">
        <v>73</v>
      </c>
      <c r="P3099" s="15" t="s">
        <v>28</v>
      </c>
      <c r="Q3099" s="14" t="s">
        <v>73</v>
      </c>
      <c r="R3099" s="15" t="s">
        <v>28</v>
      </c>
      <c r="S3099" s="14" t="s">
        <v>73</v>
      </c>
      <c r="T3099" s="15" t="s">
        <v>28</v>
      </c>
      <c r="U3099" s="14" t="s">
        <v>73</v>
      </c>
      <c r="V3099" s="15" t="s">
        <v>28</v>
      </c>
    </row>
    <row r="3100" spans="1:22" ht="15" customHeight="1" x14ac:dyDescent="0.25">
      <c r="A3100" s="5" t="s">
        <v>5642</v>
      </c>
      <c r="B3100" s="6" t="s">
        <v>5643</v>
      </c>
      <c r="C3100" s="5" t="s">
        <v>5644</v>
      </c>
      <c r="D3100" s="6"/>
      <c r="E3100" s="6" t="s">
        <v>527</v>
      </c>
      <c r="F3100" s="229">
        <v>34.5</v>
      </c>
      <c r="I3100" s="16">
        <v>16</v>
      </c>
      <c r="J3100" s="13">
        <v>552</v>
      </c>
      <c r="K3100" s="16">
        <v>16</v>
      </c>
      <c r="L3100" s="13">
        <v>552</v>
      </c>
      <c r="M3100" s="16">
        <v>16</v>
      </c>
      <c r="N3100" s="171">
        <v>552</v>
      </c>
      <c r="O3100" s="16">
        <v>25</v>
      </c>
      <c r="P3100" s="13">
        <v>862.5</v>
      </c>
      <c r="Q3100" s="16">
        <v>31</v>
      </c>
      <c r="R3100" s="13">
        <v>1069.5</v>
      </c>
      <c r="S3100" s="16">
        <v>71.900000000000006</v>
      </c>
      <c r="T3100" s="13">
        <v>2480.5500000000002</v>
      </c>
      <c r="U3100" s="16">
        <v>25.94</v>
      </c>
      <c r="V3100" s="13">
        <v>894.93</v>
      </c>
    </row>
    <row r="3101" spans="1:22" ht="15" customHeight="1" x14ac:dyDescent="0.25">
      <c r="A3101" s="1"/>
      <c r="B3101" s="4" t="s">
        <v>32</v>
      </c>
      <c r="C3101" s="8" t="s">
        <v>33</v>
      </c>
      <c r="I3101" s="245"/>
      <c r="J3101" s="245"/>
      <c r="K3101" s="245"/>
      <c r="L3101" s="245"/>
      <c r="M3101" s="245"/>
      <c r="N3101" s="245"/>
      <c r="O3101" s="245"/>
      <c r="P3101" s="245"/>
      <c r="Q3101" s="245"/>
      <c r="R3101" s="245"/>
      <c r="S3101" s="245"/>
      <c r="T3101" s="245"/>
      <c r="U3101" s="245"/>
      <c r="V3101" s="245"/>
    </row>
    <row r="3102" spans="1:22" ht="15" customHeight="1" x14ac:dyDescent="0.25">
      <c r="A3102" s="5" t="s">
        <v>5645</v>
      </c>
      <c r="B3102" s="6" t="s">
        <v>35</v>
      </c>
      <c r="C3102" s="5" t="s">
        <v>5646</v>
      </c>
      <c r="I3102" s="245"/>
      <c r="J3102" s="245"/>
      <c r="K3102" s="245"/>
      <c r="L3102" s="245"/>
      <c r="M3102" s="245"/>
      <c r="N3102" s="245"/>
      <c r="O3102" s="245"/>
      <c r="P3102" s="245"/>
      <c r="Q3102" s="245"/>
      <c r="R3102" s="245"/>
      <c r="S3102" s="245"/>
      <c r="T3102" s="245"/>
      <c r="U3102" s="245"/>
      <c r="V3102" s="245"/>
    </row>
    <row r="3103" spans="1:22" ht="15" customHeight="1" x14ac:dyDescent="0.25">
      <c r="A3103" s="5" t="s">
        <v>5647</v>
      </c>
      <c r="B3103" s="6" t="s">
        <v>35</v>
      </c>
      <c r="C3103" s="5" t="s">
        <v>5607</v>
      </c>
      <c r="I3103" s="245"/>
      <c r="J3103" s="245"/>
      <c r="K3103" s="245"/>
      <c r="L3103" s="245"/>
      <c r="M3103" s="245"/>
      <c r="N3103" s="245"/>
      <c r="O3103" s="245"/>
      <c r="P3103" s="245"/>
      <c r="Q3103" s="245"/>
      <c r="R3103" s="245"/>
      <c r="S3103" s="245"/>
      <c r="T3103" s="245"/>
      <c r="U3103" s="245"/>
      <c r="V3103" s="245"/>
    </row>
    <row r="3104" spans="1:22" ht="45" customHeight="1" x14ac:dyDescent="0.25">
      <c r="A3104" s="1"/>
      <c r="B3104" s="4" t="s">
        <v>68</v>
      </c>
      <c r="C3104" s="8" t="s">
        <v>69</v>
      </c>
      <c r="D3104" s="4" t="s">
        <v>70</v>
      </c>
      <c r="E3104" s="4" t="s">
        <v>71</v>
      </c>
      <c r="F3104" s="228" t="s">
        <v>72</v>
      </c>
      <c r="I3104" s="14" t="s">
        <v>73</v>
      </c>
      <c r="J3104" s="15" t="s">
        <v>28</v>
      </c>
      <c r="K3104" s="14" t="s">
        <v>73</v>
      </c>
      <c r="L3104" s="15" t="s">
        <v>28</v>
      </c>
      <c r="M3104" s="14" t="s">
        <v>73</v>
      </c>
      <c r="N3104" s="172" t="s">
        <v>28</v>
      </c>
      <c r="O3104" s="14" t="s">
        <v>73</v>
      </c>
      <c r="P3104" s="15" t="s">
        <v>28</v>
      </c>
      <c r="Q3104" s="14" t="s">
        <v>73</v>
      </c>
      <c r="R3104" s="15" t="s">
        <v>28</v>
      </c>
      <c r="S3104" s="14" t="s">
        <v>73</v>
      </c>
      <c r="T3104" s="15" t="s">
        <v>28</v>
      </c>
      <c r="U3104" s="14" t="s">
        <v>73</v>
      </c>
      <c r="V3104" s="15" t="s">
        <v>28</v>
      </c>
    </row>
    <row r="3105" spans="1:22" ht="15" customHeight="1" x14ac:dyDescent="0.25">
      <c r="A3105" s="5" t="s">
        <v>5648</v>
      </c>
      <c r="B3105" s="6" t="s">
        <v>5649</v>
      </c>
      <c r="C3105" s="5" t="s">
        <v>5650</v>
      </c>
      <c r="D3105" s="6"/>
      <c r="E3105" s="6" t="s">
        <v>707</v>
      </c>
      <c r="F3105" s="229">
        <v>36</v>
      </c>
      <c r="I3105" s="16">
        <v>450</v>
      </c>
      <c r="J3105" s="13">
        <v>16200</v>
      </c>
      <c r="K3105" s="16">
        <v>400</v>
      </c>
      <c r="L3105" s="13">
        <v>14400</v>
      </c>
      <c r="M3105" s="16">
        <v>400</v>
      </c>
      <c r="N3105" s="171">
        <v>14400</v>
      </c>
      <c r="O3105" s="16">
        <v>94</v>
      </c>
      <c r="P3105" s="13">
        <v>3384</v>
      </c>
      <c r="Q3105" s="16">
        <v>224</v>
      </c>
      <c r="R3105" s="13">
        <v>8064</v>
      </c>
      <c r="S3105" s="16">
        <v>307.58999999999997</v>
      </c>
      <c r="T3105" s="13">
        <v>11073.24</v>
      </c>
      <c r="U3105" s="16">
        <v>268.16000000000003</v>
      </c>
      <c r="V3105" s="13">
        <v>9653.76</v>
      </c>
    </row>
    <row r="3106" spans="1:22" ht="15" customHeight="1" x14ac:dyDescent="0.25">
      <c r="A3106" s="5" t="s">
        <v>5651</v>
      </c>
      <c r="B3106" s="6" t="s">
        <v>5652</v>
      </c>
      <c r="C3106" s="5" t="s">
        <v>5653</v>
      </c>
      <c r="D3106" s="6"/>
      <c r="E3106" s="6" t="s">
        <v>527</v>
      </c>
      <c r="F3106" s="229">
        <v>76.5</v>
      </c>
      <c r="I3106" s="16">
        <v>450</v>
      </c>
      <c r="J3106" s="13">
        <v>34425</v>
      </c>
      <c r="K3106" s="16">
        <v>400</v>
      </c>
      <c r="L3106" s="13">
        <v>30600</v>
      </c>
      <c r="M3106" s="16">
        <v>400</v>
      </c>
      <c r="N3106" s="171">
        <v>30600</v>
      </c>
      <c r="O3106" s="16">
        <v>128</v>
      </c>
      <c r="P3106" s="13">
        <v>9792</v>
      </c>
      <c r="Q3106" s="16">
        <v>192</v>
      </c>
      <c r="R3106" s="13">
        <v>14688</v>
      </c>
      <c r="S3106" s="16">
        <v>251.56</v>
      </c>
      <c r="T3106" s="13">
        <v>19244.34</v>
      </c>
      <c r="U3106" s="16">
        <v>182.43</v>
      </c>
      <c r="V3106" s="13">
        <v>13955.895</v>
      </c>
    </row>
    <row r="3107" spans="1:22" ht="15" customHeight="1" x14ac:dyDescent="0.25">
      <c r="A3107" s="5" t="s">
        <v>5654</v>
      </c>
      <c r="B3107" s="6" t="s">
        <v>5655</v>
      </c>
      <c r="C3107" s="5" t="s">
        <v>5656</v>
      </c>
      <c r="D3107" s="6"/>
      <c r="E3107" s="6" t="s">
        <v>707</v>
      </c>
      <c r="F3107" s="229">
        <v>7.5</v>
      </c>
      <c r="I3107" s="16">
        <v>488</v>
      </c>
      <c r="J3107" s="13">
        <v>3660</v>
      </c>
      <c r="K3107" s="16">
        <v>450</v>
      </c>
      <c r="L3107" s="13">
        <v>3375</v>
      </c>
      <c r="M3107" s="16">
        <v>450</v>
      </c>
      <c r="N3107" s="171">
        <v>3375</v>
      </c>
      <c r="O3107" s="16">
        <v>102</v>
      </c>
      <c r="P3107" s="13">
        <v>765</v>
      </c>
      <c r="Q3107" s="16">
        <v>224</v>
      </c>
      <c r="R3107" s="13">
        <v>1680</v>
      </c>
      <c r="S3107" s="16">
        <v>251.56</v>
      </c>
      <c r="T3107" s="13">
        <v>1886.7</v>
      </c>
      <c r="U3107" s="16">
        <v>418.42</v>
      </c>
      <c r="V3107" s="13">
        <v>3138.15</v>
      </c>
    </row>
    <row r="3108" spans="1:22" ht="15" customHeight="1" x14ac:dyDescent="0.25">
      <c r="A3108" s="5" t="s">
        <v>5657</v>
      </c>
      <c r="B3108" s="6" t="s">
        <v>5658</v>
      </c>
      <c r="C3108" s="5" t="s">
        <v>5659</v>
      </c>
      <c r="D3108" s="6"/>
      <c r="E3108" s="6" t="s">
        <v>527</v>
      </c>
      <c r="F3108" s="229">
        <v>46.5</v>
      </c>
      <c r="I3108" s="16">
        <v>113</v>
      </c>
      <c r="J3108" s="13">
        <v>5254.5</v>
      </c>
      <c r="K3108" s="16">
        <v>50</v>
      </c>
      <c r="L3108" s="13">
        <v>2325</v>
      </c>
      <c r="M3108" s="16">
        <v>50</v>
      </c>
      <c r="N3108" s="171">
        <v>2325</v>
      </c>
      <c r="O3108" s="16">
        <v>21</v>
      </c>
      <c r="P3108" s="13">
        <v>976.5</v>
      </c>
      <c r="Q3108" s="16">
        <v>47</v>
      </c>
      <c r="R3108" s="13">
        <v>2185.5</v>
      </c>
      <c r="S3108" s="16">
        <v>72.06</v>
      </c>
      <c r="T3108" s="13">
        <v>3350.79</v>
      </c>
      <c r="U3108" s="16">
        <v>64.69</v>
      </c>
      <c r="V3108" s="13">
        <v>3008.085</v>
      </c>
    </row>
    <row r="3109" spans="1:22" ht="15" customHeight="1" x14ac:dyDescent="0.25">
      <c r="A3109" s="1"/>
      <c r="B3109" s="4" t="s">
        <v>32</v>
      </c>
      <c r="C3109" s="8" t="s">
        <v>33</v>
      </c>
      <c r="I3109" s="245"/>
      <c r="J3109" s="245"/>
      <c r="K3109" s="245"/>
      <c r="L3109" s="245"/>
      <c r="M3109" s="245"/>
      <c r="N3109" s="245"/>
      <c r="O3109" s="245"/>
      <c r="P3109" s="245"/>
      <c r="Q3109" s="245"/>
      <c r="R3109" s="245"/>
      <c r="S3109" s="245"/>
      <c r="T3109" s="245"/>
      <c r="U3109" s="245"/>
      <c r="V3109" s="245"/>
    </row>
    <row r="3110" spans="1:22" ht="15" customHeight="1" x14ac:dyDescent="0.25">
      <c r="A3110" s="5" t="s">
        <v>5660</v>
      </c>
      <c r="B3110" s="6" t="s">
        <v>35</v>
      </c>
      <c r="C3110" s="5" t="s">
        <v>5661</v>
      </c>
      <c r="I3110" s="245"/>
      <c r="J3110" s="245"/>
      <c r="K3110" s="245"/>
      <c r="L3110" s="245"/>
      <c r="M3110" s="245"/>
      <c r="N3110" s="245"/>
      <c r="O3110" s="245"/>
      <c r="P3110" s="245"/>
      <c r="Q3110" s="245"/>
      <c r="R3110" s="245"/>
      <c r="S3110" s="245"/>
      <c r="T3110" s="245"/>
      <c r="U3110" s="245"/>
      <c r="V3110" s="245"/>
    </row>
    <row r="3111" spans="1:22" ht="15" customHeight="1" x14ac:dyDescent="0.25">
      <c r="A3111" s="5" t="s">
        <v>5662</v>
      </c>
      <c r="B3111" s="6" t="s">
        <v>35</v>
      </c>
      <c r="C3111" s="5" t="s">
        <v>5663</v>
      </c>
      <c r="I3111" s="245"/>
      <c r="J3111" s="245"/>
      <c r="K3111" s="245"/>
      <c r="L3111" s="245"/>
      <c r="M3111" s="245"/>
      <c r="N3111" s="245"/>
      <c r="O3111" s="245"/>
      <c r="P3111" s="245"/>
      <c r="Q3111" s="245"/>
      <c r="R3111" s="245"/>
      <c r="S3111" s="245"/>
      <c r="T3111" s="245"/>
      <c r="U3111" s="245"/>
      <c r="V3111" s="245"/>
    </row>
    <row r="3112" spans="1:22" ht="45" customHeight="1" x14ac:dyDescent="0.25">
      <c r="A3112" s="1"/>
      <c r="B3112" s="4" t="s">
        <v>68</v>
      </c>
      <c r="C3112" s="8" t="s">
        <v>69</v>
      </c>
      <c r="D3112" s="4" t="s">
        <v>70</v>
      </c>
      <c r="E3112" s="4" t="s">
        <v>71</v>
      </c>
      <c r="F3112" s="228" t="s">
        <v>72</v>
      </c>
      <c r="I3112" s="14" t="s">
        <v>73</v>
      </c>
      <c r="J3112" s="15" t="s">
        <v>28</v>
      </c>
      <c r="K3112" s="14" t="s">
        <v>73</v>
      </c>
      <c r="L3112" s="15" t="s">
        <v>28</v>
      </c>
      <c r="M3112" s="14" t="s">
        <v>73</v>
      </c>
      <c r="N3112" s="172" t="s">
        <v>28</v>
      </c>
      <c r="O3112" s="14" t="s">
        <v>73</v>
      </c>
      <c r="P3112" s="15" t="s">
        <v>28</v>
      </c>
      <c r="Q3112" s="14" t="s">
        <v>73</v>
      </c>
      <c r="R3112" s="15" t="s">
        <v>28</v>
      </c>
      <c r="S3112" s="14" t="s">
        <v>73</v>
      </c>
      <c r="T3112" s="15" t="s">
        <v>28</v>
      </c>
      <c r="U3112" s="14" t="s">
        <v>73</v>
      </c>
      <c r="V3112" s="15" t="s">
        <v>28</v>
      </c>
    </row>
    <row r="3113" spans="1:22" ht="15" customHeight="1" x14ac:dyDescent="0.25">
      <c r="A3113" s="5" t="s">
        <v>5664</v>
      </c>
      <c r="B3113" s="6" t="s">
        <v>5665</v>
      </c>
      <c r="C3113" s="5" t="s">
        <v>5666</v>
      </c>
      <c r="D3113" s="6"/>
      <c r="E3113" s="6" t="s">
        <v>707</v>
      </c>
      <c r="F3113" s="229">
        <v>6</v>
      </c>
      <c r="I3113" s="16">
        <v>56</v>
      </c>
      <c r="J3113" s="13">
        <v>336</v>
      </c>
      <c r="K3113" s="16">
        <v>100</v>
      </c>
      <c r="L3113" s="13">
        <v>600</v>
      </c>
      <c r="M3113" s="16">
        <v>100</v>
      </c>
      <c r="N3113" s="171">
        <v>600</v>
      </c>
      <c r="O3113" s="16">
        <v>63</v>
      </c>
      <c r="P3113" s="13">
        <v>378</v>
      </c>
      <c r="Q3113" s="16">
        <v>73</v>
      </c>
      <c r="R3113" s="13">
        <v>438</v>
      </c>
      <c r="S3113" s="16">
        <v>77.44</v>
      </c>
      <c r="T3113" s="13">
        <v>464.64</v>
      </c>
      <c r="U3113" s="16">
        <v>90.07</v>
      </c>
      <c r="V3113" s="13">
        <v>540.41999999999996</v>
      </c>
    </row>
    <row r="3114" spans="1:22" ht="15" customHeight="1" x14ac:dyDescent="0.25">
      <c r="A3114" s="1"/>
      <c r="B3114" s="4" t="s">
        <v>32</v>
      </c>
      <c r="C3114" s="8" t="s">
        <v>33</v>
      </c>
      <c r="I3114" s="245"/>
      <c r="J3114" s="245"/>
      <c r="K3114" s="245"/>
      <c r="L3114" s="245"/>
      <c r="M3114" s="245"/>
      <c r="N3114" s="245"/>
      <c r="O3114" s="245"/>
      <c r="P3114" s="245"/>
      <c r="Q3114" s="245"/>
      <c r="R3114" s="245"/>
      <c r="S3114" s="245"/>
      <c r="T3114" s="245"/>
      <c r="U3114" s="245"/>
      <c r="V3114" s="245"/>
    </row>
    <row r="3115" spans="1:22" ht="15" customHeight="1" x14ac:dyDescent="0.25">
      <c r="A3115" s="5" t="s">
        <v>5667</v>
      </c>
      <c r="B3115" s="6" t="s">
        <v>35</v>
      </c>
      <c r="C3115" s="5" t="s">
        <v>5668</v>
      </c>
      <c r="I3115" s="245"/>
      <c r="J3115" s="245"/>
      <c r="K3115" s="245"/>
      <c r="L3115" s="245"/>
      <c r="M3115" s="245"/>
      <c r="N3115" s="245"/>
      <c r="O3115" s="245"/>
      <c r="P3115" s="245"/>
      <c r="Q3115" s="245"/>
      <c r="R3115" s="245"/>
      <c r="S3115" s="245"/>
      <c r="T3115" s="245"/>
      <c r="U3115" s="245"/>
      <c r="V3115" s="245"/>
    </row>
    <row r="3116" spans="1:22" ht="45" customHeight="1" x14ac:dyDescent="0.25">
      <c r="A3116" s="1"/>
      <c r="B3116" s="4" t="s">
        <v>68</v>
      </c>
      <c r="C3116" s="8" t="s">
        <v>69</v>
      </c>
      <c r="D3116" s="4" t="s">
        <v>70</v>
      </c>
      <c r="E3116" s="4" t="s">
        <v>71</v>
      </c>
      <c r="F3116" s="228" t="s">
        <v>72</v>
      </c>
      <c r="I3116" s="14" t="s">
        <v>73</v>
      </c>
      <c r="J3116" s="15" t="s">
        <v>28</v>
      </c>
      <c r="K3116" s="14" t="s">
        <v>73</v>
      </c>
      <c r="L3116" s="15" t="s">
        <v>28</v>
      </c>
      <c r="M3116" s="14" t="s">
        <v>73</v>
      </c>
      <c r="N3116" s="172" t="s">
        <v>28</v>
      </c>
      <c r="O3116" s="14" t="s">
        <v>73</v>
      </c>
      <c r="P3116" s="15" t="s">
        <v>28</v>
      </c>
      <c r="Q3116" s="14" t="s">
        <v>73</v>
      </c>
      <c r="R3116" s="15" t="s">
        <v>28</v>
      </c>
      <c r="S3116" s="14" t="s">
        <v>73</v>
      </c>
      <c r="T3116" s="15" t="s">
        <v>28</v>
      </c>
      <c r="U3116" s="14" t="s">
        <v>73</v>
      </c>
      <c r="V3116" s="15" t="s">
        <v>28</v>
      </c>
    </row>
    <row r="3117" spans="1:22" ht="15" customHeight="1" x14ac:dyDescent="0.25">
      <c r="A3117" s="5" t="s">
        <v>5669</v>
      </c>
      <c r="B3117" s="6" t="s">
        <v>5670</v>
      </c>
      <c r="C3117" s="5" t="s">
        <v>5671</v>
      </c>
      <c r="D3117" s="6"/>
      <c r="E3117" s="6" t="s">
        <v>527</v>
      </c>
      <c r="F3117" s="229">
        <v>12</v>
      </c>
      <c r="I3117" s="16">
        <v>16</v>
      </c>
      <c r="J3117" s="13">
        <v>192</v>
      </c>
      <c r="K3117" s="16">
        <v>10</v>
      </c>
      <c r="L3117" s="13">
        <v>120</v>
      </c>
      <c r="M3117" s="16">
        <v>10</v>
      </c>
      <c r="N3117" s="171">
        <v>120</v>
      </c>
      <c r="O3117" s="16">
        <v>23</v>
      </c>
      <c r="P3117" s="13">
        <v>276</v>
      </c>
      <c r="Q3117" s="16">
        <v>22</v>
      </c>
      <c r="R3117" s="13">
        <v>264</v>
      </c>
      <c r="S3117" s="16">
        <v>37.64</v>
      </c>
      <c r="T3117" s="13">
        <v>451.68</v>
      </c>
      <c r="U3117" s="16">
        <v>35.04</v>
      </c>
      <c r="V3117" s="13">
        <v>420.48</v>
      </c>
    </row>
    <row r="3118" spans="1:22" ht="15" customHeight="1" x14ac:dyDescent="0.25">
      <c r="A3118" s="1"/>
      <c r="B3118" s="4" t="s">
        <v>32</v>
      </c>
      <c r="C3118" s="8" t="s">
        <v>33</v>
      </c>
      <c r="I3118" s="245"/>
      <c r="J3118" s="245"/>
      <c r="K3118" s="245"/>
      <c r="L3118" s="245"/>
      <c r="M3118" s="245"/>
      <c r="N3118" s="245"/>
      <c r="O3118" s="245"/>
      <c r="P3118" s="245"/>
      <c r="Q3118" s="245"/>
      <c r="R3118" s="245"/>
      <c r="S3118" s="245"/>
      <c r="T3118" s="245"/>
      <c r="U3118" s="245"/>
      <c r="V3118" s="245"/>
    </row>
    <row r="3119" spans="1:22" ht="15" customHeight="1" x14ac:dyDescent="0.25">
      <c r="A3119" s="5" t="s">
        <v>5672</v>
      </c>
      <c r="B3119" s="6" t="s">
        <v>35</v>
      </c>
      <c r="C3119" s="5" t="s">
        <v>5673</v>
      </c>
      <c r="I3119" s="245"/>
      <c r="J3119" s="245"/>
      <c r="K3119" s="245"/>
      <c r="L3119" s="245"/>
      <c r="M3119" s="245"/>
      <c r="N3119" s="245"/>
      <c r="O3119" s="245"/>
      <c r="P3119" s="245"/>
      <c r="Q3119" s="245"/>
      <c r="R3119" s="245"/>
      <c r="S3119" s="245"/>
      <c r="T3119" s="245"/>
      <c r="U3119" s="245"/>
      <c r="V3119" s="245"/>
    </row>
    <row r="3120" spans="1:22" ht="15" customHeight="1" x14ac:dyDescent="0.25">
      <c r="A3120" s="5" t="s">
        <v>5674</v>
      </c>
      <c r="B3120" s="6" t="s">
        <v>35</v>
      </c>
      <c r="C3120" s="5" t="s">
        <v>5675</v>
      </c>
      <c r="I3120" s="245"/>
      <c r="J3120" s="245"/>
      <c r="K3120" s="245"/>
      <c r="L3120" s="245"/>
      <c r="M3120" s="245"/>
      <c r="N3120" s="245"/>
      <c r="O3120" s="245"/>
      <c r="P3120" s="245"/>
      <c r="Q3120" s="245"/>
      <c r="R3120" s="245"/>
      <c r="S3120" s="245"/>
      <c r="T3120" s="245"/>
      <c r="U3120" s="245"/>
      <c r="V3120" s="245"/>
    </row>
    <row r="3121" spans="1:22" ht="45" customHeight="1" x14ac:dyDescent="0.25">
      <c r="A3121" s="1"/>
      <c r="B3121" s="4" t="s">
        <v>68</v>
      </c>
      <c r="C3121" s="8" t="s">
        <v>69</v>
      </c>
      <c r="D3121" s="4" t="s">
        <v>70</v>
      </c>
      <c r="E3121" s="4" t="s">
        <v>71</v>
      </c>
      <c r="F3121" s="228" t="s">
        <v>72</v>
      </c>
      <c r="I3121" s="14" t="s">
        <v>73</v>
      </c>
      <c r="J3121" s="15" t="s">
        <v>28</v>
      </c>
      <c r="K3121" s="14" t="s">
        <v>73</v>
      </c>
      <c r="L3121" s="15" t="s">
        <v>28</v>
      </c>
      <c r="M3121" s="14" t="s">
        <v>73</v>
      </c>
      <c r="N3121" s="172" t="s">
        <v>28</v>
      </c>
      <c r="O3121" s="14" t="s">
        <v>73</v>
      </c>
      <c r="P3121" s="15" t="s">
        <v>28</v>
      </c>
      <c r="Q3121" s="14" t="s">
        <v>73</v>
      </c>
      <c r="R3121" s="15" t="s">
        <v>28</v>
      </c>
      <c r="S3121" s="14" t="s">
        <v>73</v>
      </c>
      <c r="T3121" s="15" t="s">
        <v>28</v>
      </c>
      <c r="U3121" s="14" t="s">
        <v>73</v>
      </c>
      <c r="V3121" s="15" t="s">
        <v>28</v>
      </c>
    </row>
    <row r="3122" spans="1:22" ht="15" customHeight="1" x14ac:dyDescent="0.25">
      <c r="A3122" s="5" t="s">
        <v>5676</v>
      </c>
      <c r="B3122" s="6" t="s">
        <v>5677</v>
      </c>
      <c r="C3122" s="5" t="s">
        <v>5678</v>
      </c>
      <c r="D3122" s="6"/>
      <c r="E3122" s="6" t="s">
        <v>707</v>
      </c>
      <c r="F3122" s="229">
        <v>1156.5</v>
      </c>
      <c r="I3122" s="16">
        <v>375</v>
      </c>
      <c r="J3122" s="13">
        <v>433687.5</v>
      </c>
      <c r="K3122" s="16">
        <v>300</v>
      </c>
      <c r="L3122" s="13">
        <v>346950</v>
      </c>
      <c r="M3122" s="16">
        <v>300</v>
      </c>
      <c r="N3122" s="171">
        <v>346950</v>
      </c>
      <c r="O3122" s="16">
        <v>288</v>
      </c>
      <c r="P3122" s="13">
        <v>333072</v>
      </c>
      <c r="Q3122" s="16">
        <v>253</v>
      </c>
      <c r="R3122" s="13">
        <v>292594.5</v>
      </c>
      <c r="S3122" s="16">
        <v>408.69</v>
      </c>
      <c r="T3122" s="13">
        <v>472649.98499999999</v>
      </c>
      <c r="U3122" s="16">
        <v>262.64999999999998</v>
      </c>
      <c r="V3122" s="13">
        <v>303754.72499999998</v>
      </c>
    </row>
    <row r="3123" spans="1:22" ht="15" customHeight="1" x14ac:dyDescent="0.25">
      <c r="A3123" s="1"/>
      <c r="B3123" s="4" t="s">
        <v>32</v>
      </c>
      <c r="C3123" s="8" t="s">
        <v>33</v>
      </c>
      <c r="I3123" s="245"/>
      <c r="J3123" s="245"/>
      <c r="K3123" s="245"/>
      <c r="L3123" s="245"/>
      <c r="M3123" s="245"/>
      <c r="N3123" s="245"/>
      <c r="O3123" s="245"/>
      <c r="P3123" s="245"/>
      <c r="Q3123" s="245"/>
      <c r="R3123" s="245"/>
      <c r="S3123" s="245"/>
      <c r="T3123" s="245"/>
      <c r="U3123" s="245"/>
      <c r="V3123" s="245"/>
    </row>
    <row r="3124" spans="1:22" ht="15" customHeight="1" x14ac:dyDescent="0.25">
      <c r="A3124" s="5" t="s">
        <v>5679</v>
      </c>
      <c r="B3124" s="6" t="s">
        <v>35</v>
      </c>
      <c r="C3124" s="5" t="s">
        <v>5680</v>
      </c>
      <c r="I3124" s="245"/>
      <c r="J3124" s="245"/>
      <c r="K3124" s="245"/>
      <c r="L3124" s="245"/>
      <c r="M3124" s="245"/>
      <c r="N3124" s="245"/>
      <c r="O3124" s="245"/>
      <c r="P3124" s="245"/>
      <c r="Q3124" s="245"/>
      <c r="R3124" s="245"/>
      <c r="S3124" s="245"/>
      <c r="T3124" s="245"/>
      <c r="U3124" s="245"/>
      <c r="V3124" s="245"/>
    </row>
    <row r="3125" spans="1:22" ht="45" customHeight="1" x14ac:dyDescent="0.25">
      <c r="A3125" s="1"/>
      <c r="B3125" s="4" t="s">
        <v>68</v>
      </c>
      <c r="C3125" s="8" t="s">
        <v>69</v>
      </c>
      <c r="D3125" s="4" t="s">
        <v>70</v>
      </c>
      <c r="E3125" s="4" t="s">
        <v>71</v>
      </c>
      <c r="F3125" s="228" t="s">
        <v>72</v>
      </c>
      <c r="I3125" s="14" t="s">
        <v>73</v>
      </c>
      <c r="J3125" s="15" t="s">
        <v>28</v>
      </c>
      <c r="K3125" s="14" t="s">
        <v>73</v>
      </c>
      <c r="L3125" s="15" t="s">
        <v>28</v>
      </c>
      <c r="M3125" s="14" t="s">
        <v>73</v>
      </c>
      <c r="N3125" s="172" t="s">
        <v>28</v>
      </c>
      <c r="O3125" s="14" t="s">
        <v>73</v>
      </c>
      <c r="P3125" s="15" t="s">
        <v>28</v>
      </c>
      <c r="Q3125" s="14" t="s">
        <v>73</v>
      </c>
      <c r="R3125" s="15" t="s">
        <v>28</v>
      </c>
      <c r="S3125" s="14" t="s">
        <v>73</v>
      </c>
      <c r="T3125" s="15" t="s">
        <v>28</v>
      </c>
      <c r="U3125" s="14" t="s">
        <v>73</v>
      </c>
      <c r="V3125" s="15" t="s">
        <v>28</v>
      </c>
    </row>
    <row r="3126" spans="1:22" ht="15" customHeight="1" x14ac:dyDescent="0.25">
      <c r="A3126" s="5" t="s">
        <v>5681</v>
      </c>
      <c r="B3126" s="6" t="s">
        <v>5682</v>
      </c>
      <c r="C3126" s="5" t="s">
        <v>5683</v>
      </c>
      <c r="D3126" s="6"/>
      <c r="E3126" s="6" t="s">
        <v>527</v>
      </c>
      <c r="F3126" s="229">
        <v>280.5</v>
      </c>
      <c r="I3126" s="16">
        <v>57</v>
      </c>
      <c r="J3126" s="13">
        <v>15988.5</v>
      </c>
      <c r="K3126" s="16">
        <v>30</v>
      </c>
      <c r="L3126" s="13">
        <v>8415</v>
      </c>
      <c r="M3126" s="16">
        <v>30</v>
      </c>
      <c r="N3126" s="171">
        <v>8415</v>
      </c>
      <c r="O3126" s="16">
        <v>92</v>
      </c>
      <c r="P3126" s="13">
        <v>25806</v>
      </c>
      <c r="Q3126" s="16">
        <v>129</v>
      </c>
      <c r="R3126" s="13">
        <v>36184.5</v>
      </c>
      <c r="S3126" s="16">
        <v>107.55</v>
      </c>
      <c r="T3126" s="13">
        <v>30167.775000000001</v>
      </c>
      <c r="U3126" s="16">
        <v>187.25</v>
      </c>
      <c r="V3126" s="13">
        <v>52523.625</v>
      </c>
    </row>
    <row r="3127" spans="1:22" ht="15" customHeight="1" x14ac:dyDescent="0.25">
      <c r="A3127" s="1"/>
      <c r="B3127" s="4" t="s">
        <v>32</v>
      </c>
      <c r="C3127" s="8" t="s">
        <v>33</v>
      </c>
      <c r="I3127" s="245"/>
      <c r="J3127" s="245"/>
      <c r="K3127" s="245"/>
      <c r="L3127" s="245"/>
      <c r="M3127" s="245"/>
      <c r="N3127" s="245"/>
      <c r="O3127" s="245"/>
      <c r="P3127" s="245"/>
      <c r="Q3127" s="245"/>
      <c r="R3127" s="245"/>
      <c r="S3127" s="245"/>
      <c r="T3127" s="245"/>
      <c r="U3127" s="245"/>
      <c r="V3127" s="245"/>
    </row>
    <row r="3128" spans="1:22" ht="15" customHeight="1" x14ac:dyDescent="0.25">
      <c r="A3128" s="5" t="s">
        <v>5684</v>
      </c>
      <c r="B3128" s="6" t="s">
        <v>35</v>
      </c>
      <c r="C3128" s="5" t="s">
        <v>5685</v>
      </c>
      <c r="I3128" s="245"/>
      <c r="J3128" s="245"/>
      <c r="K3128" s="245"/>
      <c r="L3128" s="245"/>
      <c r="M3128" s="245"/>
      <c r="N3128" s="245"/>
      <c r="O3128" s="245"/>
      <c r="P3128" s="245"/>
      <c r="Q3128" s="245"/>
      <c r="R3128" s="245"/>
      <c r="S3128" s="245"/>
      <c r="T3128" s="245"/>
      <c r="U3128" s="245"/>
      <c r="V3128" s="245"/>
    </row>
    <row r="3129" spans="1:22" ht="45" customHeight="1" x14ac:dyDescent="0.25">
      <c r="A3129" s="1"/>
      <c r="B3129" s="4" t="s">
        <v>68</v>
      </c>
      <c r="C3129" s="8" t="s">
        <v>69</v>
      </c>
      <c r="D3129" s="4" t="s">
        <v>70</v>
      </c>
      <c r="E3129" s="4" t="s">
        <v>71</v>
      </c>
      <c r="F3129" s="228" t="s">
        <v>72</v>
      </c>
      <c r="I3129" s="14" t="s">
        <v>73</v>
      </c>
      <c r="J3129" s="15" t="s">
        <v>28</v>
      </c>
      <c r="K3129" s="14" t="s">
        <v>73</v>
      </c>
      <c r="L3129" s="15" t="s">
        <v>28</v>
      </c>
      <c r="M3129" s="14" t="s">
        <v>73</v>
      </c>
      <c r="N3129" s="172" t="s">
        <v>28</v>
      </c>
      <c r="O3129" s="14" t="s">
        <v>73</v>
      </c>
      <c r="P3129" s="15" t="s">
        <v>28</v>
      </c>
      <c r="Q3129" s="14" t="s">
        <v>73</v>
      </c>
      <c r="R3129" s="15" t="s">
        <v>28</v>
      </c>
      <c r="S3129" s="14" t="s">
        <v>73</v>
      </c>
      <c r="T3129" s="15" t="s">
        <v>28</v>
      </c>
      <c r="U3129" s="14" t="s">
        <v>73</v>
      </c>
      <c r="V3129" s="15" t="s">
        <v>28</v>
      </c>
    </row>
    <row r="3130" spans="1:22" ht="15" customHeight="1" x14ac:dyDescent="0.25">
      <c r="A3130" s="5" t="s">
        <v>5686</v>
      </c>
      <c r="B3130" s="6" t="s">
        <v>5687</v>
      </c>
      <c r="C3130" s="5" t="s">
        <v>5688</v>
      </c>
      <c r="D3130" s="6"/>
      <c r="E3130" s="6" t="s">
        <v>527</v>
      </c>
      <c r="F3130" s="229">
        <v>24</v>
      </c>
      <c r="I3130" s="16">
        <v>165</v>
      </c>
      <c r="J3130" s="13">
        <v>3960</v>
      </c>
      <c r="K3130" s="16">
        <v>120</v>
      </c>
      <c r="L3130" s="13">
        <v>2880</v>
      </c>
      <c r="M3130" s="16">
        <v>120</v>
      </c>
      <c r="N3130" s="171">
        <v>2880</v>
      </c>
      <c r="O3130" s="16">
        <v>69</v>
      </c>
      <c r="P3130" s="13">
        <v>1656</v>
      </c>
      <c r="Q3130" s="16">
        <v>135</v>
      </c>
      <c r="R3130" s="13">
        <v>3240</v>
      </c>
      <c r="S3130" s="16">
        <v>204.35</v>
      </c>
      <c r="T3130" s="13">
        <v>4904.3999999999996</v>
      </c>
      <c r="U3130" s="16">
        <v>118.98</v>
      </c>
      <c r="V3130" s="13">
        <v>2855.52</v>
      </c>
    </row>
    <row r="3131" spans="1:22" ht="15" customHeight="1" x14ac:dyDescent="0.25">
      <c r="A3131" s="1"/>
      <c r="B3131" s="4" t="s">
        <v>32</v>
      </c>
      <c r="C3131" s="8" t="s">
        <v>33</v>
      </c>
      <c r="I3131" s="245"/>
      <c r="J3131" s="245"/>
      <c r="K3131" s="245"/>
      <c r="L3131" s="245"/>
      <c r="M3131" s="245"/>
      <c r="N3131" s="245"/>
      <c r="O3131" s="245"/>
      <c r="P3131" s="245"/>
      <c r="Q3131" s="245"/>
      <c r="R3131" s="245"/>
      <c r="S3131" s="245"/>
      <c r="T3131" s="245"/>
      <c r="U3131" s="245"/>
      <c r="V3131" s="245"/>
    </row>
    <row r="3132" spans="1:22" ht="15" customHeight="1" x14ac:dyDescent="0.25">
      <c r="A3132" s="5" t="s">
        <v>5689</v>
      </c>
      <c r="B3132" s="6" t="s">
        <v>35</v>
      </c>
      <c r="C3132" s="5" t="s">
        <v>5690</v>
      </c>
      <c r="I3132" s="245"/>
      <c r="J3132" s="245"/>
      <c r="K3132" s="245"/>
      <c r="L3132" s="245"/>
      <c r="M3132" s="245"/>
      <c r="N3132" s="245"/>
      <c r="O3132" s="245"/>
      <c r="P3132" s="245"/>
      <c r="Q3132" s="245"/>
      <c r="R3132" s="245"/>
      <c r="S3132" s="245"/>
      <c r="T3132" s="245"/>
      <c r="U3132" s="245"/>
      <c r="V3132" s="245"/>
    </row>
    <row r="3133" spans="1:22" ht="45" customHeight="1" x14ac:dyDescent="0.25">
      <c r="A3133" s="1"/>
      <c r="B3133" s="4" t="s">
        <v>68</v>
      </c>
      <c r="C3133" s="8" t="s">
        <v>69</v>
      </c>
      <c r="D3133" s="4" t="s">
        <v>70</v>
      </c>
      <c r="E3133" s="4" t="s">
        <v>71</v>
      </c>
      <c r="F3133" s="228" t="s">
        <v>72</v>
      </c>
      <c r="I3133" s="14" t="s">
        <v>73</v>
      </c>
      <c r="J3133" s="15" t="s">
        <v>28</v>
      </c>
      <c r="K3133" s="14" t="s">
        <v>73</v>
      </c>
      <c r="L3133" s="15" t="s">
        <v>28</v>
      </c>
      <c r="M3133" s="14" t="s">
        <v>73</v>
      </c>
      <c r="N3133" s="172" t="s">
        <v>28</v>
      </c>
      <c r="O3133" s="14" t="s">
        <v>73</v>
      </c>
      <c r="P3133" s="15" t="s">
        <v>28</v>
      </c>
      <c r="Q3133" s="14" t="s">
        <v>73</v>
      </c>
      <c r="R3133" s="15" t="s">
        <v>28</v>
      </c>
      <c r="S3133" s="14" t="s">
        <v>73</v>
      </c>
      <c r="T3133" s="15" t="s">
        <v>28</v>
      </c>
      <c r="U3133" s="14" t="s">
        <v>73</v>
      </c>
      <c r="V3133" s="15" t="s">
        <v>28</v>
      </c>
    </row>
    <row r="3134" spans="1:22" ht="15" customHeight="1" x14ac:dyDescent="0.25">
      <c r="A3134" s="5" t="s">
        <v>5691</v>
      </c>
      <c r="B3134" s="6" t="s">
        <v>5692</v>
      </c>
      <c r="C3134" s="5" t="s">
        <v>5693</v>
      </c>
      <c r="D3134" s="6"/>
      <c r="E3134" s="6" t="s">
        <v>707</v>
      </c>
      <c r="F3134" s="229">
        <v>141</v>
      </c>
      <c r="I3134" s="16">
        <v>57</v>
      </c>
      <c r="J3134" s="13">
        <v>8037</v>
      </c>
      <c r="K3134" s="16">
        <v>60</v>
      </c>
      <c r="L3134" s="13">
        <v>8460</v>
      </c>
      <c r="M3134" s="16">
        <v>60</v>
      </c>
      <c r="N3134" s="171">
        <v>8460</v>
      </c>
      <c r="O3134" s="16">
        <v>69</v>
      </c>
      <c r="P3134" s="13">
        <v>9729</v>
      </c>
      <c r="Q3134" s="16">
        <v>74</v>
      </c>
      <c r="R3134" s="13">
        <v>10434</v>
      </c>
      <c r="S3134" s="16">
        <v>80.66</v>
      </c>
      <c r="T3134" s="13">
        <v>11373.06</v>
      </c>
      <c r="U3134" s="16">
        <v>63.1</v>
      </c>
      <c r="V3134" s="13">
        <v>8897.1</v>
      </c>
    </row>
    <row r="3135" spans="1:22" ht="15" customHeight="1" x14ac:dyDescent="0.25">
      <c r="A3135" s="1"/>
      <c r="B3135" s="4" t="s">
        <v>32</v>
      </c>
      <c r="C3135" s="8" t="s">
        <v>33</v>
      </c>
      <c r="I3135" s="245"/>
      <c r="J3135" s="245"/>
      <c r="K3135" s="245"/>
      <c r="L3135" s="245"/>
      <c r="M3135" s="245"/>
      <c r="N3135" s="245"/>
      <c r="O3135" s="245"/>
      <c r="P3135" s="245"/>
      <c r="Q3135" s="245"/>
      <c r="R3135" s="245"/>
      <c r="S3135" s="245"/>
      <c r="T3135" s="245"/>
      <c r="U3135" s="245"/>
      <c r="V3135" s="245"/>
    </row>
    <row r="3136" spans="1:22" ht="15" customHeight="1" x14ac:dyDescent="0.25">
      <c r="A3136" s="5" t="s">
        <v>5694</v>
      </c>
      <c r="B3136" s="6" t="s">
        <v>35</v>
      </c>
      <c r="C3136" s="5" t="s">
        <v>5695</v>
      </c>
      <c r="I3136" s="245"/>
      <c r="J3136" s="245"/>
      <c r="K3136" s="245"/>
      <c r="L3136" s="245"/>
      <c r="M3136" s="245"/>
      <c r="N3136" s="245"/>
      <c r="O3136" s="245"/>
      <c r="P3136" s="245"/>
      <c r="Q3136" s="245"/>
      <c r="R3136" s="245"/>
      <c r="S3136" s="245"/>
      <c r="T3136" s="245"/>
      <c r="U3136" s="245"/>
      <c r="V3136" s="245"/>
    </row>
    <row r="3137" spans="1:22" ht="15" customHeight="1" x14ac:dyDescent="0.25">
      <c r="A3137" s="5" t="s">
        <v>5696</v>
      </c>
      <c r="B3137" s="6" t="s">
        <v>35</v>
      </c>
      <c r="C3137" s="5" t="s">
        <v>5697</v>
      </c>
      <c r="I3137" s="245"/>
      <c r="J3137" s="245"/>
      <c r="K3137" s="245"/>
      <c r="L3137" s="245"/>
      <c r="M3137" s="245"/>
      <c r="N3137" s="245"/>
      <c r="O3137" s="245"/>
      <c r="P3137" s="245"/>
      <c r="Q3137" s="245"/>
      <c r="R3137" s="245"/>
      <c r="S3137" s="245"/>
      <c r="T3137" s="245"/>
      <c r="U3137" s="245"/>
      <c r="V3137" s="245"/>
    </row>
    <row r="3138" spans="1:22" ht="45" customHeight="1" x14ac:dyDescent="0.25">
      <c r="A3138" s="1"/>
      <c r="B3138" s="4" t="s">
        <v>68</v>
      </c>
      <c r="C3138" s="8" t="s">
        <v>69</v>
      </c>
      <c r="D3138" s="4" t="s">
        <v>70</v>
      </c>
      <c r="E3138" s="4" t="s">
        <v>71</v>
      </c>
      <c r="F3138" s="228" t="s">
        <v>72</v>
      </c>
      <c r="I3138" s="14" t="s">
        <v>73</v>
      </c>
      <c r="J3138" s="15" t="s">
        <v>28</v>
      </c>
      <c r="K3138" s="14" t="s">
        <v>73</v>
      </c>
      <c r="L3138" s="15" t="s">
        <v>28</v>
      </c>
      <c r="M3138" s="14" t="s">
        <v>73</v>
      </c>
      <c r="N3138" s="172" t="s">
        <v>28</v>
      </c>
      <c r="O3138" s="14" t="s">
        <v>73</v>
      </c>
      <c r="P3138" s="15" t="s">
        <v>28</v>
      </c>
      <c r="Q3138" s="14" t="s">
        <v>73</v>
      </c>
      <c r="R3138" s="15" t="s">
        <v>28</v>
      </c>
      <c r="S3138" s="14" t="s">
        <v>73</v>
      </c>
      <c r="T3138" s="15" t="s">
        <v>28</v>
      </c>
      <c r="U3138" s="14" t="s">
        <v>73</v>
      </c>
      <c r="V3138" s="15" t="s">
        <v>28</v>
      </c>
    </row>
    <row r="3139" spans="1:22" ht="15" customHeight="1" x14ac:dyDescent="0.25">
      <c r="A3139" s="5" t="s">
        <v>5698</v>
      </c>
      <c r="B3139" s="6" t="s">
        <v>5699</v>
      </c>
      <c r="C3139" s="5" t="s">
        <v>5700</v>
      </c>
      <c r="D3139" s="6"/>
      <c r="E3139" s="6" t="s">
        <v>707</v>
      </c>
      <c r="F3139" s="229">
        <v>3433.5</v>
      </c>
      <c r="I3139" s="16">
        <v>41</v>
      </c>
      <c r="J3139" s="13">
        <v>140773.5</v>
      </c>
      <c r="K3139" s="16">
        <v>48</v>
      </c>
      <c r="L3139" s="13">
        <v>164808</v>
      </c>
      <c r="M3139" s="16">
        <v>48</v>
      </c>
      <c r="N3139" s="171">
        <v>164808</v>
      </c>
      <c r="O3139" s="16">
        <v>46</v>
      </c>
      <c r="P3139" s="13">
        <v>157941</v>
      </c>
      <c r="Q3139" s="16">
        <v>45</v>
      </c>
      <c r="R3139" s="13">
        <v>154507.5</v>
      </c>
      <c r="S3139" s="16">
        <v>47.42</v>
      </c>
      <c r="T3139" s="13">
        <v>162816.57</v>
      </c>
      <c r="U3139" s="16">
        <v>49.57</v>
      </c>
      <c r="V3139" s="13">
        <v>170198.595</v>
      </c>
    </row>
    <row r="3140" spans="1:22" ht="15" customHeight="1" x14ac:dyDescent="0.25">
      <c r="A3140" s="5" t="s">
        <v>5701</v>
      </c>
      <c r="B3140" s="6" t="s">
        <v>5702</v>
      </c>
      <c r="C3140" s="5" t="s">
        <v>5703</v>
      </c>
      <c r="D3140" s="6"/>
      <c r="E3140" s="6" t="s">
        <v>707</v>
      </c>
      <c r="F3140" s="229">
        <v>301.5</v>
      </c>
      <c r="I3140" s="16">
        <v>45</v>
      </c>
      <c r="J3140" s="13">
        <v>13567.5</v>
      </c>
      <c r="K3140" s="16">
        <v>50</v>
      </c>
      <c r="L3140" s="13">
        <v>15075</v>
      </c>
      <c r="M3140" s="16">
        <v>50</v>
      </c>
      <c r="N3140" s="171">
        <v>15075</v>
      </c>
      <c r="O3140" s="16">
        <v>48</v>
      </c>
      <c r="P3140" s="13">
        <v>14472</v>
      </c>
      <c r="Q3140" s="16">
        <v>49</v>
      </c>
      <c r="R3140" s="13">
        <v>14773.5</v>
      </c>
      <c r="S3140" s="16">
        <v>53.5</v>
      </c>
      <c r="T3140" s="13">
        <v>16130.25</v>
      </c>
      <c r="U3140" s="16">
        <v>52.42</v>
      </c>
      <c r="V3140" s="13">
        <v>15804.63</v>
      </c>
    </row>
    <row r="3141" spans="1:22" ht="15" customHeight="1" x14ac:dyDescent="0.25">
      <c r="A3141" s="5" t="s">
        <v>5704</v>
      </c>
      <c r="B3141" s="6" t="s">
        <v>5705</v>
      </c>
      <c r="C3141" s="5" t="s">
        <v>5706</v>
      </c>
      <c r="D3141" s="6"/>
      <c r="E3141" s="6" t="s">
        <v>707</v>
      </c>
      <c r="F3141" s="229">
        <v>442.5</v>
      </c>
      <c r="I3141" s="16">
        <v>65</v>
      </c>
      <c r="J3141" s="13">
        <v>28762.5</v>
      </c>
      <c r="K3141" s="16">
        <v>80</v>
      </c>
      <c r="L3141" s="13">
        <v>35400</v>
      </c>
      <c r="M3141" s="16">
        <v>80</v>
      </c>
      <c r="N3141" s="171">
        <v>35400</v>
      </c>
      <c r="O3141" s="16">
        <v>75</v>
      </c>
      <c r="P3141" s="13">
        <v>33187.5</v>
      </c>
      <c r="Q3141" s="16">
        <v>61</v>
      </c>
      <c r="R3141" s="13">
        <v>26992.5</v>
      </c>
      <c r="S3141" s="16">
        <v>83.03</v>
      </c>
      <c r="T3141" s="13">
        <v>36740.775000000001</v>
      </c>
      <c r="U3141" s="16">
        <v>77.44</v>
      </c>
      <c r="V3141" s="13">
        <v>34267.199999999997</v>
      </c>
    </row>
    <row r="3142" spans="1:22" ht="15" customHeight="1" x14ac:dyDescent="0.25">
      <c r="A3142" s="1"/>
      <c r="B3142" s="4" t="s">
        <v>32</v>
      </c>
      <c r="C3142" s="8" t="s">
        <v>33</v>
      </c>
      <c r="I3142" s="245"/>
      <c r="J3142" s="245"/>
      <c r="K3142" s="245"/>
      <c r="L3142" s="245"/>
      <c r="M3142" s="245"/>
      <c r="N3142" s="245"/>
      <c r="O3142" s="245"/>
      <c r="P3142" s="245"/>
      <c r="Q3142" s="245"/>
      <c r="R3142" s="245"/>
      <c r="S3142" s="245"/>
      <c r="T3142" s="245"/>
      <c r="U3142" s="245"/>
      <c r="V3142" s="245"/>
    </row>
    <row r="3143" spans="1:22" ht="15" customHeight="1" x14ac:dyDescent="0.25">
      <c r="A3143" s="5" t="s">
        <v>5707</v>
      </c>
      <c r="B3143" s="6" t="s">
        <v>35</v>
      </c>
      <c r="C3143" s="5" t="s">
        <v>5708</v>
      </c>
      <c r="I3143" s="245"/>
      <c r="J3143" s="245"/>
      <c r="K3143" s="245"/>
      <c r="L3143" s="245"/>
      <c r="M3143" s="245"/>
      <c r="N3143" s="245"/>
      <c r="O3143" s="245"/>
      <c r="P3143" s="245"/>
      <c r="Q3143" s="245"/>
      <c r="R3143" s="245"/>
      <c r="S3143" s="245"/>
      <c r="T3143" s="245"/>
      <c r="U3143" s="245"/>
      <c r="V3143" s="245"/>
    </row>
    <row r="3144" spans="1:22" ht="15" customHeight="1" x14ac:dyDescent="0.25">
      <c r="A3144" s="5" t="s">
        <v>5709</v>
      </c>
      <c r="B3144" s="6" t="s">
        <v>35</v>
      </c>
      <c r="C3144" s="5" t="s">
        <v>5710</v>
      </c>
      <c r="I3144" s="245"/>
      <c r="J3144" s="245"/>
      <c r="K3144" s="245"/>
      <c r="L3144" s="245"/>
      <c r="M3144" s="245"/>
      <c r="N3144" s="245"/>
      <c r="O3144" s="245"/>
      <c r="P3144" s="245"/>
      <c r="Q3144" s="245"/>
      <c r="R3144" s="245"/>
      <c r="S3144" s="245"/>
      <c r="T3144" s="245"/>
      <c r="U3144" s="245"/>
      <c r="V3144" s="245"/>
    </row>
    <row r="3145" spans="1:22" ht="45" customHeight="1" x14ac:dyDescent="0.25">
      <c r="A3145" s="1"/>
      <c r="B3145" s="4" t="s">
        <v>68</v>
      </c>
      <c r="C3145" s="8" t="s">
        <v>69</v>
      </c>
      <c r="D3145" s="4" t="s">
        <v>70</v>
      </c>
      <c r="E3145" s="4" t="s">
        <v>71</v>
      </c>
      <c r="F3145" s="228" t="s">
        <v>72</v>
      </c>
      <c r="I3145" s="14" t="s">
        <v>73</v>
      </c>
      <c r="J3145" s="15" t="s">
        <v>28</v>
      </c>
      <c r="K3145" s="14" t="s">
        <v>73</v>
      </c>
      <c r="L3145" s="15" t="s">
        <v>28</v>
      </c>
      <c r="M3145" s="14" t="s">
        <v>73</v>
      </c>
      <c r="N3145" s="172" t="s">
        <v>28</v>
      </c>
      <c r="O3145" s="14" t="s">
        <v>73</v>
      </c>
      <c r="P3145" s="15" t="s">
        <v>28</v>
      </c>
      <c r="Q3145" s="14" t="s">
        <v>73</v>
      </c>
      <c r="R3145" s="15" t="s">
        <v>28</v>
      </c>
      <c r="S3145" s="14" t="s">
        <v>73</v>
      </c>
      <c r="T3145" s="15" t="s">
        <v>28</v>
      </c>
      <c r="U3145" s="14" t="s">
        <v>73</v>
      </c>
      <c r="V3145" s="15" t="s">
        <v>28</v>
      </c>
    </row>
    <row r="3146" spans="1:22" ht="15" customHeight="1" x14ac:dyDescent="0.25">
      <c r="A3146" s="5" t="s">
        <v>5711</v>
      </c>
      <c r="B3146" s="6" t="s">
        <v>5712</v>
      </c>
      <c r="C3146" s="5" t="s">
        <v>5713</v>
      </c>
      <c r="D3146" s="6"/>
      <c r="E3146" s="6" t="s">
        <v>707</v>
      </c>
      <c r="F3146" s="229">
        <v>121.5</v>
      </c>
      <c r="I3146" s="16">
        <v>56</v>
      </c>
      <c r="J3146" s="13">
        <v>6804</v>
      </c>
      <c r="K3146" s="16">
        <v>90</v>
      </c>
      <c r="L3146" s="13">
        <v>10935</v>
      </c>
      <c r="M3146" s="16">
        <v>90</v>
      </c>
      <c r="N3146" s="171">
        <v>10935</v>
      </c>
      <c r="O3146" s="16">
        <v>78</v>
      </c>
      <c r="P3146" s="13">
        <v>9477</v>
      </c>
      <c r="Q3146" s="16">
        <v>75</v>
      </c>
      <c r="R3146" s="13">
        <v>9112.5</v>
      </c>
      <c r="S3146" s="16">
        <v>117.75</v>
      </c>
      <c r="T3146" s="13">
        <v>14306.625</v>
      </c>
      <c r="U3146" s="16">
        <v>89.85</v>
      </c>
      <c r="V3146" s="13">
        <v>10916.775</v>
      </c>
    </row>
    <row r="3147" spans="1:22" ht="15" customHeight="1" x14ac:dyDescent="0.25">
      <c r="A3147" s="5" t="s">
        <v>5714</v>
      </c>
      <c r="B3147" s="6" t="s">
        <v>5715</v>
      </c>
      <c r="C3147" s="5" t="s">
        <v>5716</v>
      </c>
      <c r="D3147" s="6"/>
      <c r="E3147" s="6" t="s">
        <v>707</v>
      </c>
      <c r="F3147" s="229">
        <v>114</v>
      </c>
      <c r="I3147" s="16">
        <v>56</v>
      </c>
      <c r="J3147" s="13">
        <v>6384</v>
      </c>
      <c r="K3147" s="16">
        <v>90</v>
      </c>
      <c r="L3147" s="13">
        <v>10260</v>
      </c>
      <c r="M3147" s="16">
        <v>90</v>
      </c>
      <c r="N3147" s="171">
        <v>10260</v>
      </c>
      <c r="O3147" s="16">
        <v>78</v>
      </c>
      <c r="P3147" s="13">
        <v>8892</v>
      </c>
      <c r="Q3147" s="16">
        <v>96</v>
      </c>
      <c r="R3147" s="13">
        <v>10944</v>
      </c>
      <c r="S3147" s="16">
        <v>117.75</v>
      </c>
      <c r="T3147" s="13">
        <v>13423.5</v>
      </c>
      <c r="U3147" s="16">
        <v>89.85</v>
      </c>
      <c r="V3147" s="13">
        <v>10242.9</v>
      </c>
    </row>
    <row r="3148" spans="1:22" ht="15" customHeight="1" x14ac:dyDescent="0.25">
      <c r="A3148" s="5" t="s">
        <v>5717</v>
      </c>
      <c r="B3148" s="6" t="s">
        <v>5718</v>
      </c>
      <c r="C3148" s="5" t="s">
        <v>5719</v>
      </c>
      <c r="D3148" s="6"/>
      <c r="E3148" s="6" t="s">
        <v>707</v>
      </c>
      <c r="F3148" s="229">
        <v>478.5</v>
      </c>
      <c r="I3148" s="16">
        <v>56</v>
      </c>
      <c r="J3148" s="13">
        <v>26796</v>
      </c>
      <c r="K3148" s="16">
        <v>120</v>
      </c>
      <c r="L3148" s="13">
        <v>57420</v>
      </c>
      <c r="M3148" s="16">
        <v>120</v>
      </c>
      <c r="N3148" s="171">
        <v>57420</v>
      </c>
      <c r="O3148" s="16">
        <v>78</v>
      </c>
      <c r="P3148" s="13">
        <v>37323</v>
      </c>
      <c r="Q3148" s="16">
        <v>385</v>
      </c>
      <c r="R3148" s="13">
        <v>184222.5</v>
      </c>
      <c r="S3148" s="16">
        <v>117.75</v>
      </c>
      <c r="T3148" s="13">
        <v>56343.375</v>
      </c>
      <c r="U3148" s="16">
        <v>88.85</v>
      </c>
      <c r="V3148" s="13">
        <v>42514.724999999999</v>
      </c>
    </row>
    <row r="3149" spans="1:22" ht="15" customHeight="1" x14ac:dyDescent="0.25">
      <c r="A3149" s="1"/>
      <c r="B3149" s="4" t="s">
        <v>32</v>
      </c>
      <c r="C3149" s="8" t="s">
        <v>33</v>
      </c>
      <c r="I3149" s="245"/>
      <c r="J3149" s="245"/>
      <c r="K3149" s="245"/>
      <c r="L3149" s="245"/>
      <c r="M3149" s="245"/>
      <c r="N3149" s="245"/>
      <c r="O3149" s="245"/>
      <c r="P3149" s="245"/>
      <c r="Q3149" s="245"/>
      <c r="R3149" s="245"/>
      <c r="S3149" s="245"/>
      <c r="T3149" s="245"/>
      <c r="U3149" s="245"/>
      <c r="V3149" s="245"/>
    </row>
    <row r="3150" spans="1:22" ht="15" customHeight="1" x14ac:dyDescent="0.25">
      <c r="A3150" s="5" t="s">
        <v>5720</v>
      </c>
      <c r="B3150" s="6" t="s">
        <v>35</v>
      </c>
      <c r="C3150" s="5" t="s">
        <v>3624</v>
      </c>
      <c r="I3150" s="245"/>
      <c r="J3150" s="245"/>
      <c r="K3150" s="245"/>
      <c r="L3150" s="245"/>
      <c r="M3150" s="245"/>
      <c r="N3150" s="245"/>
      <c r="O3150" s="245"/>
      <c r="P3150" s="245"/>
      <c r="Q3150" s="245"/>
      <c r="R3150" s="245"/>
      <c r="S3150" s="245"/>
      <c r="T3150" s="245"/>
      <c r="U3150" s="245"/>
      <c r="V3150" s="245"/>
    </row>
    <row r="3151" spans="1:22" ht="45" customHeight="1" x14ac:dyDescent="0.25">
      <c r="A3151" s="1"/>
      <c r="B3151" s="4" t="s">
        <v>68</v>
      </c>
      <c r="C3151" s="8" t="s">
        <v>69</v>
      </c>
      <c r="D3151" s="4" t="s">
        <v>70</v>
      </c>
      <c r="E3151" s="4" t="s">
        <v>71</v>
      </c>
      <c r="F3151" s="228" t="s">
        <v>72</v>
      </c>
      <c r="I3151" s="14" t="s">
        <v>73</v>
      </c>
      <c r="J3151" s="15" t="s">
        <v>28</v>
      </c>
      <c r="K3151" s="14" t="s">
        <v>73</v>
      </c>
      <c r="L3151" s="15" t="s">
        <v>28</v>
      </c>
      <c r="M3151" s="14" t="s">
        <v>73</v>
      </c>
      <c r="N3151" s="172" t="s">
        <v>28</v>
      </c>
      <c r="O3151" s="14" t="s">
        <v>73</v>
      </c>
      <c r="P3151" s="15" t="s">
        <v>28</v>
      </c>
      <c r="Q3151" s="14" t="s">
        <v>73</v>
      </c>
      <c r="R3151" s="15" t="s">
        <v>28</v>
      </c>
      <c r="S3151" s="14" t="s">
        <v>73</v>
      </c>
      <c r="T3151" s="15" t="s">
        <v>28</v>
      </c>
      <c r="U3151" s="14" t="s">
        <v>73</v>
      </c>
      <c r="V3151" s="15" t="s">
        <v>28</v>
      </c>
    </row>
    <row r="3152" spans="1:22" ht="15" customHeight="1" x14ac:dyDescent="0.25">
      <c r="A3152" s="5" t="s">
        <v>5721</v>
      </c>
      <c r="B3152" s="6" t="s">
        <v>5722</v>
      </c>
      <c r="C3152" s="5" t="s">
        <v>5723</v>
      </c>
      <c r="D3152" s="6"/>
      <c r="E3152" s="6" t="s">
        <v>504</v>
      </c>
      <c r="F3152" s="229">
        <v>6</v>
      </c>
      <c r="I3152" s="16">
        <v>2074</v>
      </c>
      <c r="J3152" s="13">
        <v>12444</v>
      </c>
      <c r="K3152" s="16">
        <v>400</v>
      </c>
      <c r="L3152" s="13">
        <v>2400</v>
      </c>
      <c r="M3152" s="16">
        <v>400</v>
      </c>
      <c r="N3152" s="171">
        <v>2400</v>
      </c>
      <c r="O3152" s="16">
        <v>575</v>
      </c>
      <c r="P3152" s="13">
        <v>3450</v>
      </c>
      <c r="Q3152" s="16">
        <v>2063</v>
      </c>
      <c r="R3152" s="13">
        <v>12378</v>
      </c>
      <c r="S3152" s="16">
        <v>537.75</v>
      </c>
      <c r="T3152" s="13">
        <v>3226.5</v>
      </c>
      <c r="U3152" s="16">
        <v>434.31</v>
      </c>
      <c r="V3152" s="13">
        <v>2605.86</v>
      </c>
    </row>
    <row r="3153" spans="1:22" ht="15" customHeight="1" x14ac:dyDescent="0.25">
      <c r="A3153" s="5" t="s">
        <v>5724</v>
      </c>
      <c r="B3153" s="6" t="s">
        <v>5725</v>
      </c>
      <c r="C3153" s="5" t="s">
        <v>5726</v>
      </c>
      <c r="D3153" s="6"/>
      <c r="E3153" s="6" t="s">
        <v>504</v>
      </c>
      <c r="F3153" s="229">
        <v>1</v>
      </c>
      <c r="I3153" s="16">
        <v>3387</v>
      </c>
      <c r="J3153" s="13">
        <v>3387</v>
      </c>
      <c r="K3153" s="16">
        <v>460</v>
      </c>
      <c r="L3153" s="13">
        <v>460</v>
      </c>
      <c r="M3153" s="16">
        <v>460</v>
      </c>
      <c r="N3153" s="171">
        <v>460</v>
      </c>
      <c r="O3153" s="16">
        <v>690</v>
      </c>
      <c r="P3153" s="13">
        <v>690</v>
      </c>
      <c r="Q3153" s="16">
        <v>2320</v>
      </c>
      <c r="R3153" s="13">
        <v>2320</v>
      </c>
      <c r="S3153" s="16">
        <v>591.53</v>
      </c>
      <c r="T3153" s="13">
        <v>591.53</v>
      </c>
      <c r="U3153" s="16">
        <v>506.69</v>
      </c>
      <c r="V3153" s="13">
        <v>506.69</v>
      </c>
    </row>
    <row r="3154" spans="1:22" ht="15" customHeight="1" x14ac:dyDescent="0.25">
      <c r="A3154" s="5" t="s">
        <v>5727</v>
      </c>
      <c r="B3154" s="6" t="s">
        <v>5728</v>
      </c>
      <c r="C3154" s="5" t="s">
        <v>5729</v>
      </c>
      <c r="D3154" s="6"/>
      <c r="E3154" s="6" t="s">
        <v>504</v>
      </c>
      <c r="F3154" s="229">
        <v>4</v>
      </c>
      <c r="I3154" s="16">
        <v>4039</v>
      </c>
      <c r="J3154" s="13">
        <v>16156</v>
      </c>
      <c r="K3154" s="16">
        <v>560</v>
      </c>
      <c r="L3154" s="13">
        <v>2240</v>
      </c>
      <c r="M3154" s="16">
        <v>560</v>
      </c>
      <c r="N3154" s="171">
        <v>2240</v>
      </c>
      <c r="O3154" s="16">
        <v>805</v>
      </c>
      <c r="P3154" s="13">
        <v>3220</v>
      </c>
      <c r="Q3154" s="16">
        <v>2578</v>
      </c>
      <c r="R3154" s="13">
        <v>10312</v>
      </c>
      <c r="S3154" s="16">
        <v>672.19</v>
      </c>
      <c r="T3154" s="13">
        <v>2688.76</v>
      </c>
      <c r="U3154" s="16">
        <v>615.27</v>
      </c>
      <c r="V3154" s="13">
        <v>2461.08</v>
      </c>
    </row>
    <row r="3155" spans="1:22" ht="15" customHeight="1" x14ac:dyDescent="0.25">
      <c r="A3155" s="5" t="s">
        <v>5730</v>
      </c>
      <c r="B3155" s="6" t="s">
        <v>5731</v>
      </c>
      <c r="C3155" s="5" t="s">
        <v>5732</v>
      </c>
      <c r="D3155" s="6"/>
      <c r="E3155" s="6" t="s">
        <v>504</v>
      </c>
      <c r="F3155" s="229">
        <v>2</v>
      </c>
      <c r="I3155" s="16">
        <v>5310</v>
      </c>
      <c r="J3155" s="13">
        <v>10620</v>
      </c>
      <c r="K3155" s="16">
        <v>760</v>
      </c>
      <c r="L3155" s="13">
        <v>1520</v>
      </c>
      <c r="M3155" s="16">
        <v>760</v>
      </c>
      <c r="N3155" s="171">
        <v>1520</v>
      </c>
      <c r="O3155" s="16">
        <v>978</v>
      </c>
      <c r="P3155" s="13">
        <v>1956</v>
      </c>
      <c r="Q3155" s="16">
        <v>2836</v>
      </c>
      <c r="R3155" s="13">
        <v>5672</v>
      </c>
      <c r="S3155" s="16">
        <v>833.51</v>
      </c>
      <c r="T3155" s="13">
        <v>1667.02</v>
      </c>
      <c r="U3155" s="16">
        <v>832.42</v>
      </c>
      <c r="V3155" s="13">
        <v>1664.84</v>
      </c>
    </row>
    <row r="3156" spans="1:22" ht="15" customHeight="1" x14ac:dyDescent="0.25">
      <c r="A3156" s="1"/>
      <c r="B3156" s="4" t="s">
        <v>32</v>
      </c>
      <c r="C3156" s="8" t="s">
        <v>33</v>
      </c>
      <c r="I3156" s="245"/>
      <c r="J3156" s="245"/>
      <c r="K3156" s="245"/>
      <c r="L3156" s="245"/>
      <c r="M3156" s="245"/>
      <c r="N3156" s="245"/>
      <c r="O3156" s="245"/>
      <c r="P3156" s="245"/>
      <c r="Q3156" s="245"/>
      <c r="R3156" s="245"/>
      <c r="S3156" s="245"/>
      <c r="T3156" s="245"/>
      <c r="U3156" s="245"/>
      <c r="V3156" s="245"/>
    </row>
    <row r="3157" spans="1:22" ht="15" customHeight="1" x14ac:dyDescent="0.25">
      <c r="A3157" s="5" t="s">
        <v>5733</v>
      </c>
      <c r="B3157" s="6" t="s">
        <v>35</v>
      </c>
      <c r="C3157" s="5" t="s">
        <v>5734</v>
      </c>
      <c r="I3157" s="245"/>
      <c r="J3157" s="245"/>
      <c r="K3157" s="245"/>
      <c r="L3157" s="245"/>
      <c r="M3157" s="245"/>
      <c r="N3157" s="245"/>
      <c r="O3157" s="245"/>
      <c r="P3157" s="245"/>
      <c r="Q3157" s="245"/>
      <c r="R3157" s="245"/>
      <c r="S3157" s="245"/>
      <c r="T3157" s="245"/>
      <c r="U3157" s="245"/>
      <c r="V3157" s="245"/>
    </row>
    <row r="3158" spans="1:22" ht="45" customHeight="1" x14ac:dyDescent="0.25">
      <c r="A3158" s="1"/>
      <c r="B3158" s="4" t="s">
        <v>68</v>
      </c>
      <c r="C3158" s="8" t="s">
        <v>69</v>
      </c>
      <c r="D3158" s="4" t="s">
        <v>70</v>
      </c>
      <c r="E3158" s="4" t="s">
        <v>71</v>
      </c>
      <c r="F3158" s="228" t="s">
        <v>72</v>
      </c>
      <c r="I3158" s="14" t="s">
        <v>73</v>
      </c>
      <c r="J3158" s="15" t="s">
        <v>28</v>
      </c>
      <c r="K3158" s="14" t="s">
        <v>73</v>
      </c>
      <c r="L3158" s="15" t="s">
        <v>28</v>
      </c>
      <c r="M3158" s="14" t="s">
        <v>73</v>
      </c>
      <c r="N3158" s="172" t="s">
        <v>28</v>
      </c>
      <c r="O3158" s="14" t="s">
        <v>73</v>
      </c>
      <c r="P3158" s="15" t="s">
        <v>28</v>
      </c>
      <c r="Q3158" s="14" t="s">
        <v>73</v>
      </c>
      <c r="R3158" s="15" t="s">
        <v>28</v>
      </c>
      <c r="S3158" s="14" t="s">
        <v>73</v>
      </c>
      <c r="T3158" s="15" t="s">
        <v>28</v>
      </c>
      <c r="U3158" s="14" t="s">
        <v>73</v>
      </c>
      <c r="V3158" s="15" t="s">
        <v>28</v>
      </c>
    </row>
    <row r="3159" spans="1:22" ht="15" customHeight="1" x14ac:dyDescent="0.25">
      <c r="A3159" s="5" t="s">
        <v>5735</v>
      </c>
      <c r="B3159" s="6" t="s">
        <v>5736</v>
      </c>
      <c r="C3159" s="5" t="s">
        <v>5737</v>
      </c>
      <c r="D3159" s="6"/>
      <c r="E3159" s="6" t="s">
        <v>707</v>
      </c>
      <c r="F3159" s="229">
        <v>2895</v>
      </c>
      <c r="I3159" s="16">
        <v>65</v>
      </c>
      <c r="J3159" s="13">
        <v>188175</v>
      </c>
      <c r="K3159" s="16">
        <v>80</v>
      </c>
      <c r="L3159" s="13">
        <v>231600</v>
      </c>
      <c r="M3159" s="16">
        <v>80</v>
      </c>
      <c r="N3159" s="171">
        <v>231600</v>
      </c>
      <c r="O3159" s="16">
        <v>81</v>
      </c>
      <c r="P3159" s="13">
        <v>234495</v>
      </c>
      <c r="Q3159" s="16">
        <v>95</v>
      </c>
      <c r="R3159" s="13">
        <v>275025</v>
      </c>
      <c r="S3159" s="16">
        <v>83.03</v>
      </c>
      <c r="T3159" s="13">
        <v>240371.85</v>
      </c>
      <c r="U3159" s="16">
        <v>77.44</v>
      </c>
      <c r="V3159" s="13">
        <v>224188.79999999999</v>
      </c>
    </row>
    <row r="3160" spans="1:22" ht="15" customHeight="1" x14ac:dyDescent="0.25">
      <c r="A3160" s="5" t="s">
        <v>5738</v>
      </c>
      <c r="B3160" s="6" t="s">
        <v>5739</v>
      </c>
      <c r="C3160" s="5" t="s">
        <v>5740</v>
      </c>
      <c r="D3160" s="6"/>
      <c r="E3160" s="6" t="s">
        <v>707</v>
      </c>
      <c r="F3160" s="229">
        <v>630</v>
      </c>
      <c r="I3160" s="16">
        <v>57</v>
      </c>
      <c r="J3160" s="13">
        <v>35910</v>
      </c>
      <c r="K3160" s="16">
        <v>80</v>
      </c>
      <c r="L3160" s="13">
        <v>50400</v>
      </c>
      <c r="M3160" s="16">
        <v>80</v>
      </c>
      <c r="N3160" s="171">
        <v>50400</v>
      </c>
      <c r="O3160" s="16">
        <v>104</v>
      </c>
      <c r="P3160" s="13">
        <v>65520</v>
      </c>
      <c r="Q3160" s="16">
        <v>67</v>
      </c>
      <c r="R3160" s="13">
        <v>42210</v>
      </c>
      <c r="S3160" s="16">
        <v>113.41</v>
      </c>
      <c r="T3160" s="13">
        <v>71448.3</v>
      </c>
      <c r="U3160" s="16">
        <v>87.55</v>
      </c>
      <c r="V3160" s="13">
        <v>55156.5</v>
      </c>
    </row>
    <row r="3161" spans="1:22" ht="15" customHeight="1" x14ac:dyDescent="0.25">
      <c r="A3161" s="5" t="s">
        <v>5741</v>
      </c>
      <c r="B3161" s="6" t="s">
        <v>5742</v>
      </c>
      <c r="C3161" s="5" t="s">
        <v>5743</v>
      </c>
      <c r="D3161" s="6"/>
      <c r="E3161" s="6" t="s">
        <v>707</v>
      </c>
      <c r="F3161" s="229">
        <v>603</v>
      </c>
      <c r="I3161" s="16">
        <v>27</v>
      </c>
      <c r="J3161" s="13">
        <v>16281</v>
      </c>
      <c r="K3161" s="16">
        <v>50</v>
      </c>
      <c r="L3161" s="13">
        <v>30150</v>
      </c>
      <c r="M3161" s="16">
        <v>50</v>
      </c>
      <c r="N3161" s="171">
        <v>30150</v>
      </c>
      <c r="O3161" s="16">
        <v>17</v>
      </c>
      <c r="P3161" s="13">
        <v>10251</v>
      </c>
      <c r="Q3161" s="16">
        <v>28</v>
      </c>
      <c r="R3161" s="13">
        <v>16884</v>
      </c>
      <c r="S3161" s="16">
        <v>53.78</v>
      </c>
      <c r="T3161" s="13">
        <v>32429.34</v>
      </c>
      <c r="U3161" s="16">
        <v>28.43</v>
      </c>
      <c r="V3161" s="13">
        <v>17143.29</v>
      </c>
    </row>
    <row r="3162" spans="1:22" ht="15" customHeight="1" x14ac:dyDescent="0.25">
      <c r="A3162" s="1"/>
      <c r="B3162" s="4" t="s">
        <v>32</v>
      </c>
      <c r="C3162" s="8" t="s">
        <v>33</v>
      </c>
      <c r="I3162" s="245"/>
      <c r="J3162" s="245"/>
      <c r="K3162" s="245"/>
      <c r="L3162" s="245"/>
      <c r="M3162" s="245"/>
      <c r="N3162" s="245"/>
      <c r="O3162" s="245"/>
      <c r="P3162" s="245"/>
      <c r="Q3162" s="245"/>
      <c r="R3162" s="245"/>
      <c r="S3162" s="245"/>
      <c r="T3162" s="245"/>
      <c r="U3162" s="245"/>
      <c r="V3162" s="245"/>
    </row>
    <row r="3163" spans="1:22" ht="15" customHeight="1" x14ac:dyDescent="0.25">
      <c r="A3163" s="5" t="s">
        <v>5744</v>
      </c>
      <c r="B3163" s="6" t="s">
        <v>35</v>
      </c>
      <c r="C3163" s="5" t="s">
        <v>5745</v>
      </c>
      <c r="I3163" s="245"/>
      <c r="J3163" s="245"/>
      <c r="K3163" s="245"/>
      <c r="L3163" s="245"/>
      <c r="M3163" s="245"/>
      <c r="N3163" s="245"/>
      <c r="O3163" s="245"/>
      <c r="P3163" s="245"/>
      <c r="Q3163" s="245"/>
      <c r="R3163" s="245"/>
      <c r="S3163" s="245"/>
      <c r="T3163" s="245"/>
      <c r="U3163" s="245"/>
      <c r="V3163" s="245"/>
    </row>
    <row r="3164" spans="1:22" ht="45" customHeight="1" x14ac:dyDescent="0.25">
      <c r="A3164" s="1"/>
      <c r="B3164" s="4" t="s">
        <v>68</v>
      </c>
      <c r="C3164" s="8" t="s">
        <v>69</v>
      </c>
      <c r="D3164" s="4" t="s">
        <v>70</v>
      </c>
      <c r="E3164" s="4" t="s">
        <v>71</v>
      </c>
      <c r="F3164" s="228" t="s">
        <v>72</v>
      </c>
      <c r="I3164" s="14" t="s">
        <v>73</v>
      </c>
      <c r="J3164" s="15" t="s">
        <v>28</v>
      </c>
      <c r="K3164" s="14" t="s">
        <v>73</v>
      </c>
      <c r="L3164" s="15" t="s">
        <v>28</v>
      </c>
      <c r="M3164" s="14" t="s">
        <v>73</v>
      </c>
      <c r="N3164" s="172" t="s">
        <v>28</v>
      </c>
      <c r="O3164" s="14" t="s">
        <v>73</v>
      </c>
      <c r="P3164" s="15" t="s">
        <v>28</v>
      </c>
      <c r="Q3164" s="14" t="s">
        <v>73</v>
      </c>
      <c r="R3164" s="15" t="s">
        <v>28</v>
      </c>
      <c r="S3164" s="14" t="s">
        <v>73</v>
      </c>
      <c r="T3164" s="15" t="s">
        <v>28</v>
      </c>
      <c r="U3164" s="14" t="s">
        <v>73</v>
      </c>
      <c r="V3164" s="15" t="s">
        <v>28</v>
      </c>
    </row>
    <row r="3165" spans="1:22" ht="15" customHeight="1" x14ac:dyDescent="0.25">
      <c r="A3165" s="5" t="s">
        <v>5746</v>
      </c>
      <c r="B3165" s="6" t="s">
        <v>5747</v>
      </c>
      <c r="C3165" s="5" t="s">
        <v>5748</v>
      </c>
      <c r="D3165" s="6"/>
      <c r="E3165" s="6" t="s">
        <v>707</v>
      </c>
      <c r="F3165" s="229">
        <v>358.5</v>
      </c>
      <c r="I3165" s="16">
        <v>436</v>
      </c>
      <c r="J3165" s="13">
        <v>156306</v>
      </c>
      <c r="K3165" s="16">
        <v>425</v>
      </c>
      <c r="L3165" s="13">
        <v>152362.5</v>
      </c>
      <c r="M3165" s="16">
        <v>425</v>
      </c>
      <c r="N3165" s="171">
        <v>152362.5</v>
      </c>
      <c r="O3165" s="16">
        <v>575</v>
      </c>
      <c r="P3165" s="13">
        <v>206137.5</v>
      </c>
      <c r="Q3165" s="16">
        <v>486</v>
      </c>
      <c r="R3165" s="13">
        <v>174231</v>
      </c>
      <c r="S3165" s="16">
        <v>623.79</v>
      </c>
      <c r="T3165" s="13">
        <v>223628.715</v>
      </c>
      <c r="U3165" s="16">
        <v>426.42</v>
      </c>
      <c r="V3165" s="13">
        <v>152871.57</v>
      </c>
    </row>
    <row r="3166" spans="1:22" ht="15" customHeight="1" x14ac:dyDescent="0.25">
      <c r="A3166" s="1"/>
      <c r="B3166" s="4" t="s">
        <v>32</v>
      </c>
      <c r="C3166" s="8" t="s">
        <v>33</v>
      </c>
      <c r="I3166" s="245"/>
      <c r="J3166" s="245"/>
      <c r="K3166" s="245"/>
      <c r="L3166" s="245"/>
      <c r="M3166" s="245"/>
      <c r="N3166" s="245"/>
      <c r="O3166" s="245"/>
      <c r="P3166" s="245"/>
      <c r="Q3166" s="245"/>
      <c r="R3166" s="245"/>
      <c r="S3166" s="245"/>
      <c r="T3166" s="245"/>
      <c r="U3166" s="245"/>
      <c r="V3166" s="245"/>
    </row>
    <row r="3167" spans="1:22" ht="15" customHeight="1" x14ac:dyDescent="0.25">
      <c r="A3167" s="5" t="s">
        <v>5749</v>
      </c>
      <c r="B3167" s="6" t="s">
        <v>35</v>
      </c>
      <c r="C3167" s="5" t="s">
        <v>5750</v>
      </c>
      <c r="I3167" s="245"/>
      <c r="J3167" s="245"/>
      <c r="K3167" s="245"/>
      <c r="L3167" s="245"/>
      <c r="M3167" s="245"/>
      <c r="N3167" s="245"/>
      <c r="O3167" s="245"/>
      <c r="P3167" s="245"/>
      <c r="Q3167" s="245"/>
      <c r="R3167" s="245"/>
      <c r="S3167" s="245"/>
      <c r="T3167" s="245"/>
      <c r="U3167" s="245"/>
      <c r="V3167" s="245"/>
    </row>
    <row r="3168" spans="1:22" ht="15" customHeight="1" x14ac:dyDescent="0.25">
      <c r="A3168" s="5" t="s">
        <v>5751</v>
      </c>
      <c r="B3168" s="6" t="s">
        <v>35</v>
      </c>
      <c r="C3168" s="5" t="s">
        <v>5752</v>
      </c>
      <c r="I3168" s="245"/>
      <c r="J3168" s="245"/>
      <c r="K3168" s="245"/>
      <c r="L3168" s="245"/>
      <c r="M3168" s="245"/>
      <c r="N3168" s="245"/>
      <c r="O3168" s="245"/>
      <c r="P3168" s="245"/>
      <c r="Q3168" s="245"/>
      <c r="R3168" s="245"/>
      <c r="S3168" s="245"/>
      <c r="T3168" s="245"/>
      <c r="U3168" s="245"/>
      <c r="V3168" s="245"/>
    </row>
    <row r="3169" spans="1:22" ht="15" customHeight="1" x14ac:dyDescent="0.25">
      <c r="A3169" s="5" t="s">
        <v>5753</v>
      </c>
      <c r="B3169" s="6" t="s">
        <v>35</v>
      </c>
      <c r="C3169" s="5" t="s">
        <v>5754</v>
      </c>
      <c r="I3169" s="245"/>
      <c r="J3169" s="245"/>
      <c r="K3169" s="245"/>
      <c r="L3169" s="245"/>
      <c r="M3169" s="245"/>
      <c r="N3169" s="245"/>
      <c r="O3169" s="245"/>
      <c r="P3169" s="245"/>
      <c r="Q3169" s="245"/>
      <c r="R3169" s="245"/>
      <c r="S3169" s="245"/>
      <c r="T3169" s="245"/>
      <c r="U3169" s="245"/>
      <c r="V3169" s="245"/>
    </row>
    <row r="3170" spans="1:22" ht="45" customHeight="1" x14ac:dyDescent="0.25">
      <c r="A3170" s="1"/>
      <c r="B3170" s="4" t="s">
        <v>68</v>
      </c>
      <c r="C3170" s="8" t="s">
        <v>69</v>
      </c>
      <c r="D3170" s="4" t="s">
        <v>70</v>
      </c>
      <c r="E3170" s="4" t="s">
        <v>71</v>
      </c>
      <c r="F3170" s="228" t="s">
        <v>72</v>
      </c>
      <c r="I3170" s="14" t="s">
        <v>73</v>
      </c>
      <c r="J3170" s="15" t="s">
        <v>28</v>
      </c>
      <c r="K3170" s="14" t="s">
        <v>73</v>
      </c>
      <c r="L3170" s="15" t="s">
        <v>28</v>
      </c>
      <c r="M3170" s="14" t="s">
        <v>73</v>
      </c>
      <c r="N3170" s="172" t="s">
        <v>28</v>
      </c>
      <c r="O3170" s="14" t="s">
        <v>73</v>
      </c>
      <c r="P3170" s="15" t="s">
        <v>28</v>
      </c>
      <c r="Q3170" s="14" t="s">
        <v>73</v>
      </c>
      <c r="R3170" s="15" t="s">
        <v>28</v>
      </c>
      <c r="S3170" s="14" t="s">
        <v>73</v>
      </c>
      <c r="T3170" s="15" t="s">
        <v>28</v>
      </c>
      <c r="U3170" s="14" t="s">
        <v>73</v>
      </c>
      <c r="V3170" s="15" t="s">
        <v>28</v>
      </c>
    </row>
    <row r="3171" spans="1:22" ht="15" customHeight="1" x14ac:dyDescent="0.25">
      <c r="A3171" s="5" t="s">
        <v>5755</v>
      </c>
      <c r="B3171" s="6" t="s">
        <v>5756</v>
      </c>
      <c r="C3171" s="5" t="s">
        <v>5757</v>
      </c>
      <c r="D3171" s="6"/>
      <c r="E3171" s="6" t="s">
        <v>707</v>
      </c>
      <c r="F3171" s="229">
        <v>1227</v>
      </c>
      <c r="I3171" s="16">
        <v>73</v>
      </c>
      <c r="J3171" s="13">
        <v>89571</v>
      </c>
      <c r="K3171" s="16">
        <v>100</v>
      </c>
      <c r="L3171" s="13">
        <v>122700</v>
      </c>
      <c r="M3171" s="16">
        <v>100</v>
      </c>
      <c r="N3171" s="171">
        <v>122700</v>
      </c>
      <c r="O3171" s="16">
        <v>115</v>
      </c>
      <c r="P3171" s="13">
        <v>141105</v>
      </c>
      <c r="Q3171" s="16">
        <v>137</v>
      </c>
      <c r="R3171" s="13">
        <v>168099</v>
      </c>
      <c r="S3171" s="16">
        <v>256.51</v>
      </c>
      <c r="T3171" s="13">
        <v>314737.77</v>
      </c>
      <c r="U3171" s="16">
        <v>126.98</v>
      </c>
      <c r="V3171" s="13">
        <v>155804.46</v>
      </c>
    </row>
    <row r="3172" spans="1:22" ht="15" customHeight="1" x14ac:dyDescent="0.25">
      <c r="A3172" s="1"/>
      <c r="B3172" s="4" t="s">
        <v>32</v>
      </c>
      <c r="C3172" s="8" t="s">
        <v>33</v>
      </c>
      <c r="I3172" s="245"/>
      <c r="J3172" s="245"/>
      <c r="K3172" s="245"/>
      <c r="L3172" s="245"/>
      <c r="M3172" s="245"/>
      <c r="N3172" s="245"/>
      <c r="O3172" s="245"/>
      <c r="P3172" s="245"/>
      <c r="Q3172" s="245"/>
      <c r="R3172" s="245"/>
      <c r="S3172" s="245"/>
      <c r="T3172" s="245"/>
      <c r="U3172" s="245"/>
      <c r="V3172" s="245"/>
    </row>
    <row r="3173" spans="1:22" ht="15" customHeight="1" x14ac:dyDescent="0.25">
      <c r="A3173" s="5" t="s">
        <v>5758</v>
      </c>
      <c r="B3173" s="6" t="s">
        <v>35</v>
      </c>
      <c r="C3173" s="5" t="s">
        <v>5759</v>
      </c>
      <c r="I3173" s="245"/>
      <c r="J3173" s="245"/>
      <c r="K3173" s="245"/>
      <c r="L3173" s="245"/>
      <c r="M3173" s="245"/>
      <c r="N3173" s="245"/>
      <c r="O3173" s="245"/>
      <c r="P3173" s="245"/>
      <c r="Q3173" s="245"/>
      <c r="R3173" s="245"/>
      <c r="S3173" s="245"/>
      <c r="T3173" s="245"/>
      <c r="U3173" s="245"/>
      <c r="V3173" s="245"/>
    </row>
    <row r="3174" spans="1:22" ht="15" customHeight="1" x14ac:dyDescent="0.25">
      <c r="A3174" s="5" t="s">
        <v>5760</v>
      </c>
      <c r="B3174" s="6" t="s">
        <v>35</v>
      </c>
      <c r="C3174" s="5" t="s">
        <v>5761</v>
      </c>
      <c r="I3174" s="245"/>
      <c r="J3174" s="245"/>
      <c r="K3174" s="245"/>
      <c r="L3174" s="245"/>
      <c r="M3174" s="245"/>
      <c r="N3174" s="245"/>
      <c r="O3174" s="245"/>
      <c r="P3174" s="245"/>
      <c r="Q3174" s="245"/>
      <c r="R3174" s="245"/>
      <c r="S3174" s="245"/>
      <c r="T3174" s="245"/>
      <c r="U3174" s="245"/>
      <c r="V3174" s="245"/>
    </row>
    <row r="3175" spans="1:22" ht="45" customHeight="1" x14ac:dyDescent="0.25">
      <c r="A3175" s="1"/>
      <c r="B3175" s="4" t="s">
        <v>68</v>
      </c>
      <c r="C3175" s="8" t="s">
        <v>69</v>
      </c>
      <c r="D3175" s="4" t="s">
        <v>70</v>
      </c>
      <c r="E3175" s="4" t="s">
        <v>71</v>
      </c>
      <c r="F3175" s="228" t="s">
        <v>72</v>
      </c>
      <c r="I3175" s="14" t="s">
        <v>73</v>
      </c>
      <c r="J3175" s="15" t="s">
        <v>28</v>
      </c>
      <c r="K3175" s="14" t="s">
        <v>73</v>
      </c>
      <c r="L3175" s="15" t="s">
        <v>28</v>
      </c>
      <c r="M3175" s="14" t="s">
        <v>73</v>
      </c>
      <c r="N3175" s="172" t="s">
        <v>28</v>
      </c>
      <c r="O3175" s="14" t="s">
        <v>73</v>
      </c>
      <c r="P3175" s="15" t="s">
        <v>28</v>
      </c>
      <c r="Q3175" s="14" t="s">
        <v>73</v>
      </c>
      <c r="R3175" s="15" t="s">
        <v>28</v>
      </c>
      <c r="S3175" s="14" t="s">
        <v>73</v>
      </c>
      <c r="T3175" s="15" t="s">
        <v>28</v>
      </c>
      <c r="U3175" s="14" t="s">
        <v>73</v>
      </c>
      <c r="V3175" s="15" t="s">
        <v>28</v>
      </c>
    </row>
    <row r="3176" spans="1:22" ht="15" customHeight="1" x14ac:dyDescent="0.25">
      <c r="A3176" s="5" t="s">
        <v>5762</v>
      </c>
      <c r="B3176" s="6" t="s">
        <v>5763</v>
      </c>
      <c r="C3176" s="5" t="s">
        <v>5764</v>
      </c>
      <c r="D3176" s="6"/>
      <c r="E3176" s="6" t="s">
        <v>707</v>
      </c>
      <c r="F3176" s="229">
        <v>349.5</v>
      </c>
      <c r="I3176" s="16">
        <v>81</v>
      </c>
      <c r="J3176" s="13">
        <v>28309.5</v>
      </c>
      <c r="K3176" s="16">
        <v>85</v>
      </c>
      <c r="L3176" s="13">
        <v>29707.5</v>
      </c>
      <c r="M3176" s="16">
        <v>85</v>
      </c>
      <c r="N3176" s="171">
        <v>29707.5</v>
      </c>
      <c r="O3176" s="16">
        <v>92</v>
      </c>
      <c r="P3176" s="13">
        <v>32154</v>
      </c>
      <c r="Q3176" s="16">
        <v>116</v>
      </c>
      <c r="R3176" s="13">
        <v>40542</v>
      </c>
      <c r="S3176" s="16">
        <v>172.08</v>
      </c>
      <c r="T3176" s="13">
        <v>60141.96</v>
      </c>
      <c r="U3176" s="16">
        <v>134.56</v>
      </c>
      <c r="V3176" s="13">
        <v>47028.72</v>
      </c>
    </row>
    <row r="3177" spans="1:22" ht="15" customHeight="1" x14ac:dyDescent="0.25">
      <c r="A3177" s="1"/>
      <c r="B3177" s="4" t="s">
        <v>32</v>
      </c>
      <c r="C3177" s="8" t="s">
        <v>33</v>
      </c>
      <c r="I3177" s="245"/>
      <c r="J3177" s="245"/>
      <c r="K3177" s="245"/>
      <c r="L3177" s="245"/>
      <c r="M3177" s="245"/>
      <c r="N3177" s="245"/>
      <c r="O3177" s="245"/>
      <c r="P3177" s="245"/>
      <c r="Q3177" s="245"/>
      <c r="R3177" s="245"/>
      <c r="S3177" s="245"/>
      <c r="T3177" s="245"/>
      <c r="U3177" s="245"/>
      <c r="V3177" s="245"/>
    </row>
    <row r="3178" spans="1:22" ht="15" customHeight="1" x14ac:dyDescent="0.25">
      <c r="A3178" s="5" t="s">
        <v>5765</v>
      </c>
      <c r="B3178" s="6" t="s">
        <v>35</v>
      </c>
      <c r="C3178" s="5" t="s">
        <v>5697</v>
      </c>
      <c r="I3178" s="245"/>
      <c r="J3178" s="245"/>
      <c r="K3178" s="245"/>
      <c r="L3178" s="245"/>
      <c r="M3178" s="245"/>
      <c r="N3178" s="245"/>
      <c r="O3178" s="245"/>
      <c r="P3178" s="245"/>
      <c r="Q3178" s="245"/>
      <c r="R3178" s="245"/>
      <c r="S3178" s="245"/>
      <c r="T3178" s="245"/>
      <c r="U3178" s="245"/>
      <c r="V3178" s="245"/>
    </row>
    <row r="3179" spans="1:22" ht="45" customHeight="1" x14ac:dyDescent="0.25">
      <c r="A3179" s="1"/>
      <c r="B3179" s="4" t="s">
        <v>68</v>
      </c>
      <c r="C3179" s="8" t="s">
        <v>69</v>
      </c>
      <c r="D3179" s="4" t="s">
        <v>70</v>
      </c>
      <c r="E3179" s="4" t="s">
        <v>71</v>
      </c>
      <c r="F3179" s="228" t="s">
        <v>72</v>
      </c>
      <c r="I3179" s="14" t="s">
        <v>73</v>
      </c>
      <c r="J3179" s="15" t="s">
        <v>28</v>
      </c>
      <c r="K3179" s="14" t="s">
        <v>73</v>
      </c>
      <c r="L3179" s="15" t="s">
        <v>28</v>
      </c>
      <c r="M3179" s="14" t="s">
        <v>73</v>
      </c>
      <c r="N3179" s="172" t="s">
        <v>28</v>
      </c>
      <c r="O3179" s="14" t="s">
        <v>73</v>
      </c>
      <c r="P3179" s="15" t="s">
        <v>28</v>
      </c>
      <c r="Q3179" s="14" t="s">
        <v>73</v>
      </c>
      <c r="R3179" s="15" t="s">
        <v>28</v>
      </c>
      <c r="S3179" s="14" t="s">
        <v>73</v>
      </c>
      <c r="T3179" s="15" t="s">
        <v>28</v>
      </c>
      <c r="U3179" s="14" t="s">
        <v>73</v>
      </c>
      <c r="V3179" s="15" t="s">
        <v>28</v>
      </c>
    </row>
    <row r="3180" spans="1:22" ht="15" customHeight="1" x14ac:dyDescent="0.25">
      <c r="A3180" s="5" t="s">
        <v>5766</v>
      </c>
      <c r="B3180" s="6" t="s">
        <v>5767</v>
      </c>
      <c r="C3180" s="5" t="s">
        <v>5768</v>
      </c>
      <c r="D3180" s="6"/>
      <c r="E3180" s="6" t="s">
        <v>707</v>
      </c>
      <c r="F3180" s="229">
        <v>675</v>
      </c>
      <c r="I3180" s="16">
        <v>42</v>
      </c>
      <c r="J3180" s="13">
        <v>28350</v>
      </c>
      <c r="K3180" s="16">
        <v>60</v>
      </c>
      <c r="L3180" s="13">
        <v>40500</v>
      </c>
      <c r="M3180" s="16">
        <v>60</v>
      </c>
      <c r="N3180" s="171">
        <v>40500</v>
      </c>
      <c r="O3180" s="16">
        <v>46</v>
      </c>
      <c r="P3180" s="13">
        <v>31050</v>
      </c>
      <c r="Q3180" s="16">
        <v>45</v>
      </c>
      <c r="R3180" s="13">
        <v>30375</v>
      </c>
      <c r="S3180" s="16">
        <v>54.85</v>
      </c>
      <c r="T3180" s="13">
        <v>37023.75</v>
      </c>
      <c r="U3180" s="16">
        <v>49.57</v>
      </c>
      <c r="V3180" s="13">
        <v>33459.75</v>
      </c>
    </row>
    <row r="3181" spans="1:22" ht="15" customHeight="1" x14ac:dyDescent="0.25">
      <c r="A3181" s="5" t="s">
        <v>5769</v>
      </c>
      <c r="B3181" s="6" t="s">
        <v>5770</v>
      </c>
      <c r="C3181" s="5" t="s">
        <v>5771</v>
      </c>
      <c r="D3181" s="6"/>
      <c r="E3181" s="6" t="s">
        <v>707</v>
      </c>
      <c r="F3181" s="229">
        <v>1174.5</v>
      </c>
      <c r="I3181" s="16">
        <v>44</v>
      </c>
      <c r="J3181" s="13">
        <v>51678</v>
      </c>
      <c r="K3181" s="16">
        <v>70</v>
      </c>
      <c r="L3181" s="13">
        <v>82215</v>
      </c>
      <c r="M3181" s="16">
        <v>70</v>
      </c>
      <c r="N3181" s="171">
        <v>82215</v>
      </c>
      <c r="O3181" s="16">
        <v>52</v>
      </c>
      <c r="P3181" s="13">
        <v>61074</v>
      </c>
      <c r="Q3181" s="16">
        <v>58</v>
      </c>
      <c r="R3181" s="13">
        <v>68121</v>
      </c>
      <c r="S3181" s="16">
        <v>69.91</v>
      </c>
      <c r="T3181" s="13">
        <v>82109.294999999998</v>
      </c>
      <c r="U3181" s="16">
        <v>57.15</v>
      </c>
      <c r="V3181" s="13">
        <v>67122.675000000003</v>
      </c>
    </row>
    <row r="3182" spans="1:22" ht="15" customHeight="1" x14ac:dyDescent="0.25">
      <c r="A3182" s="1"/>
      <c r="B3182" s="4" t="s">
        <v>32</v>
      </c>
      <c r="C3182" s="8" t="s">
        <v>33</v>
      </c>
      <c r="I3182" s="245"/>
      <c r="J3182" s="245"/>
      <c r="K3182" s="245"/>
      <c r="L3182" s="245"/>
      <c r="M3182" s="245"/>
      <c r="N3182" s="245"/>
      <c r="O3182" s="245"/>
      <c r="P3182" s="245"/>
      <c r="Q3182" s="245"/>
      <c r="R3182" s="245"/>
      <c r="S3182" s="245"/>
      <c r="T3182" s="245"/>
      <c r="U3182" s="245"/>
      <c r="V3182" s="245"/>
    </row>
    <row r="3183" spans="1:22" ht="15" customHeight="1" x14ac:dyDescent="0.25">
      <c r="A3183" s="5" t="s">
        <v>5772</v>
      </c>
      <c r="B3183" s="6" t="s">
        <v>35</v>
      </c>
      <c r="C3183" s="5" t="s">
        <v>5773</v>
      </c>
      <c r="I3183" s="245"/>
      <c r="J3183" s="245"/>
      <c r="K3183" s="245"/>
      <c r="L3183" s="245"/>
      <c r="M3183" s="245"/>
      <c r="N3183" s="245"/>
      <c r="O3183" s="245"/>
      <c r="P3183" s="245"/>
      <c r="Q3183" s="245"/>
      <c r="R3183" s="245"/>
      <c r="S3183" s="245"/>
      <c r="T3183" s="245"/>
      <c r="U3183" s="245"/>
      <c r="V3183" s="245"/>
    </row>
    <row r="3184" spans="1:22" ht="45" customHeight="1" x14ac:dyDescent="0.25">
      <c r="A3184" s="1"/>
      <c r="B3184" s="4" t="s">
        <v>68</v>
      </c>
      <c r="C3184" s="8" t="s">
        <v>69</v>
      </c>
      <c r="D3184" s="4" t="s">
        <v>70</v>
      </c>
      <c r="E3184" s="4" t="s">
        <v>71</v>
      </c>
      <c r="F3184" s="228" t="s">
        <v>72</v>
      </c>
      <c r="I3184" s="14" t="s">
        <v>73</v>
      </c>
      <c r="J3184" s="15" t="s">
        <v>28</v>
      </c>
      <c r="K3184" s="14" t="s">
        <v>73</v>
      </c>
      <c r="L3184" s="15" t="s">
        <v>28</v>
      </c>
      <c r="M3184" s="14" t="s">
        <v>73</v>
      </c>
      <c r="N3184" s="172" t="s">
        <v>28</v>
      </c>
      <c r="O3184" s="14" t="s">
        <v>73</v>
      </c>
      <c r="P3184" s="15" t="s">
        <v>28</v>
      </c>
      <c r="Q3184" s="14" t="s">
        <v>73</v>
      </c>
      <c r="R3184" s="15" t="s">
        <v>28</v>
      </c>
      <c r="S3184" s="14" t="s">
        <v>73</v>
      </c>
      <c r="T3184" s="15" t="s">
        <v>28</v>
      </c>
      <c r="U3184" s="14" t="s">
        <v>73</v>
      </c>
      <c r="V3184" s="15" t="s">
        <v>28</v>
      </c>
    </row>
    <row r="3185" spans="1:22" ht="15" customHeight="1" x14ac:dyDescent="0.25">
      <c r="A3185" s="5" t="s">
        <v>5774</v>
      </c>
      <c r="B3185" s="6" t="s">
        <v>5775</v>
      </c>
      <c r="C3185" s="5" t="s">
        <v>5776</v>
      </c>
      <c r="D3185" s="6"/>
      <c r="E3185" s="6" t="s">
        <v>527</v>
      </c>
      <c r="F3185" s="229">
        <v>23</v>
      </c>
      <c r="I3185" s="16">
        <v>750</v>
      </c>
      <c r="J3185" s="13">
        <v>17250</v>
      </c>
      <c r="K3185" s="16">
        <v>350</v>
      </c>
      <c r="L3185" s="13">
        <v>8050</v>
      </c>
      <c r="M3185" s="16">
        <v>350</v>
      </c>
      <c r="N3185" s="171">
        <v>8050</v>
      </c>
      <c r="O3185" s="16">
        <v>46</v>
      </c>
      <c r="P3185" s="13">
        <v>1058</v>
      </c>
      <c r="Q3185" s="16">
        <v>773</v>
      </c>
      <c r="R3185" s="13">
        <v>17779</v>
      </c>
      <c r="S3185" s="16">
        <v>225.32</v>
      </c>
      <c r="T3185" s="13">
        <v>5182.3599999999997</v>
      </c>
      <c r="U3185" s="16">
        <v>192.91</v>
      </c>
      <c r="V3185" s="13">
        <v>4436.93</v>
      </c>
    </row>
    <row r="3186" spans="1:22" ht="15" customHeight="1" x14ac:dyDescent="0.25">
      <c r="A3186" s="5" t="s">
        <v>5777</v>
      </c>
      <c r="B3186" s="6" t="s">
        <v>5778</v>
      </c>
      <c r="C3186" s="5" t="s">
        <v>5779</v>
      </c>
      <c r="D3186" s="6"/>
      <c r="E3186" s="6" t="s">
        <v>504</v>
      </c>
      <c r="F3186" s="229">
        <v>24</v>
      </c>
      <c r="I3186" s="16">
        <v>375</v>
      </c>
      <c r="J3186" s="13">
        <v>9000</v>
      </c>
      <c r="K3186" s="16">
        <v>400</v>
      </c>
      <c r="L3186" s="13">
        <v>9600</v>
      </c>
      <c r="M3186" s="16">
        <v>400</v>
      </c>
      <c r="N3186" s="171">
        <v>9600</v>
      </c>
      <c r="O3186" s="16">
        <v>52</v>
      </c>
      <c r="P3186" s="13">
        <v>1248</v>
      </c>
      <c r="Q3186" s="16">
        <v>773</v>
      </c>
      <c r="R3186" s="13">
        <v>18552</v>
      </c>
      <c r="S3186" s="16">
        <v>241.99</v>
      </c>
      <c r="T3186" s="13">
        <v>5807.76</v>
      </c>
      <c r="U3186" s="16">
        <v>852.5</v>
      </c>
      <c r="V3186" s="13">
        <v>20460</v>
      </c>
    </row>
    <row r="3187" spans="1:22" ht="15" customHeight="1" x14ac:dyDescent="0.25">
      <c r="A3187" s="1"/>
      <c r="B3187" s="4" t="s">
        <v>32</v>
      </c>
      <c r="C3187" s="8" t="s">
        <v>33</v>
      </c>
      <c r="I3187" s="245"/>
      <c r="J3187" s="245"/>
      <c r="K3187" s="245"/>
      <c r="L3187" s="245"/>
      <c r="M3187" s="245"/>
      <c r="N3187" s="245"/>
      <c r="O3187" s="245"/>
      <c r="P3187" s="245"/>
      <c r="Q3187" s="245"/>
      <c r="R3187" s="245"/>
      <c r="S3187" s="245"/>
      <c r="T3187" s="245"/>
      <c r="U3187" s="245"/>
      <c r="V3187" s="245"/>
    </row>
    <row r="3188" spans="1:22" ht="15" customHeight="1" x14ac:dyDescent="0.25">
      <c r="A3188" s="5" t="s">
        <v>5780</v>
      </c>
      <c r="B3188" s="6" t="s">
        <v>35</v>
      </c>
      <c r="C3188" s="5" t="s">
        <v>486</v>
      </c>
      <c r="I3188" s="245"/>
      <c r="J3188" s="245"/>
      <c r="K3188" s="245"/>
      <c r="L3188" s="245"/>
      <c r="M3188" s="245"/>
      <c r="N3188" s="245"/>
      <c r="O3188" s="245"/>
      <c r="P3188" s="245"/>
      <c r="Q3188" s="245"/>
      <c r="R3188" s="245"/>
      <c r="S3188" s="245"/>
      <c r="T3188" s="245"/>
      <c r="U3188" s="245"/>
      <c r="V3188" s="245"/>
    </row>
    <row r="3189" spans="1:22" ht="45" customHeight="1" x14ac:dyDescent="0.25">
      <c r="A3189" s="1"/>
      <c r="B3189" s="4" t="s">
        <v>68</v>
      </c>
      <c r="C3189" s="8" t="s">
        <v>69</v>
      </c>
      <c r="D3189" s="4" t="s">
        <v>70</v>
      </c>
      <c r="E3189" s="4" t="s">
        <v>71</v>
      </c>
      <c r="F3189" s="228" t="s">
        <v>72</v>
      </c>
      <c r="I3189" s="14" t="s">
        <v>73</v>
      </c>
      <c r="J3189" s="15" t="s">
        <v>28</v>
      </c>
      <c r="K3189" s="14" t="s">
        <v>73</v>
      </c>
      <c r="L3189" s="15" t="s">
        <v>28</v>
      </c>
      <c r="M3189" s="14" t="s">
        <v>73</v>
      </c>
      <c r="N3189" s="172" t="s">
        <v>28</v>
      </c>
      <c r="O3189" s="14" t="s">
        <v>73</v>
      </c>
      <c r="P3189" s="15" t="s">
        <v>28</v>
      </c>
      <c r="Q3189" s="14" t="s">
        <v>73</v>
      </c>
      <c r="R3189" s="15" t="s">
        <v>28</v>
      </c>
      <c r="S3189" s="14" t="s">
        <v>73</v>
      </c>
      <c r="T3189" s="15" t="s">
        <v>28</v>
      </c>
      <c r="U3189" s="14" t="s">
        <v>73</v>
      </c>
      <c r="V3189" s="15" t="s">
        <v>28</v>
      </c>
    </row>
    <row r="3190" spans="1:22" ht="15" customHeight="1" x14ac:dyDescent="0.25">
      <c r="A3190" s="5" t="s">
        <v>5781</v>
      </c>
      <c r="B3190" s="6" t="s">
        <v>5782</v>
      </c>
      <c r="C3190" s="5" t="s">
        <v>489</v>
      </c>
      <c r="D3190" s="6"/>
      <c r="E3190" s="6" t="s">
        <v>275</v>
      </c>
      <c r="F3190" s="229">
        <v>1</v>
      </c>
      <c r="I3190" s="16">
        <v>0</v>
      </c>
      <c r="J3190" s="13">
        <v>0</v>
      </c>
      <c r="K3190" s="16">
        <v>0</v>
      </c>
      <c r="L3190" s="13">
        <v>0</v>
      </c>
      <c r="M3190" s="16">
        <v>0</v>
      </c>
      <c r="N3190" s="171">
        <v>0</v>
      </c>
      <c r="O3190" s="16">
        <v>0</v>
      </c>
      <c r="P3190" s="13">
        <v>0</v>
      </c>
      <c r="Q3190" s="16">
        <v>0</v>
      </c>
      <c r="R3190" s="13">
        <v>0</v>
      </c>
      <c r="S3190" s="16">
        <v>10755.01</v>
      </c>
      <c r="T3190" s="13">
        <v>10755.01</v>
      </c>
      <c r="U3190" s="16">
        <v>336734.63</v>
      </c>
      <c r="V3190" s="13">
        <v>336734.63</v>
      </c>
    </row>
    <row r="3191" spans="1:22" ht="15" customHeight="1" x14ac:dyDescent="0.25">
      <c r="A3191" s="1"/>
      <c r="B3191" s="4" t="s">
        <v>32</v>
      </c>
      <c r="C3191" s="8" t="s">
        <v>33</v>
      </c>
      <c r="I3191" s="245"/>
      <c r="J3191" s="245"/>
      <c r="K3191" s="245"/>
      <c r="L3191" s="245"/>
      <c r="M3191" s="245"/>
      <c r="N3191" s="245"/>
      <c r="O3191" s="245"/>
      <c r="P3191" s="245"/>
      <c r="Q3191" s="245"/>
      <c r="R3191" s="245"/>
      <c r="S3191" s="245"/>
      <c r="T3191" s="245"/>
      <c r="U3191" s="245"/>
      <c r="V3191" s="245"/>
    </row>
    <row r="3192" spans="1:22" ht="15" customHeight="1" x14ac:dyDescent="0.25">
      <c r="A3192" s="5" t="s">
        <v>5783</v>
      </c>
      <c r="B3192" s="6" t="s">
        <v>35</v>
      </c>
      <c r="C3192" s="5" t="s">
        <v>491</v>
      </c>
      <c r="I3192" s="245"/>
      <c r="J3192" s="245"/>
      <c r="K3192" s="245"/>
      <c r="L3192" s="245"/>
      <c r="M3192" s="245"/>
      <c r="N3192" s="245"/>
      <c r="O3192" s="245"/>
      <c r="P3192" s="245"/>
      <c r="Q3192" s="245"/>
      <c r="R3192" s="245"/>
      <c r="S3192" s="245"/>
      <c r="T3192" s="245"/>
      <c r="U3192" s="245"/>
      <c r="V3192" s="245"/>
    </row>
    <row r="3193" spans="1:22" x14ac:dyDescent="0.25">
      <c r="A3193" s="246" t="s">
        <v>5784</v>
      </c>
      <c r="B3193" s="246"/>
      <c r="C3193" s="246"/>
      <c r="D3193" s="247"/>
      <c r="E3193" s="247"/>
      <c r="F3193" s="246"/>
      <c r="I3193" s="12" t="s">
        <v>5785</v>
      </c>
      <c r="J3193" s="13">
        <v>20215</v>
      </c>
      <c r="K3193" s="12" t="s">
        <v>5785</v>
      </c>
      <c r="L3193" s="13">
        <v>27100</v>
      </c>
      <c r="M3193" s="12" t="s">
        <v>5785</v>
      </c>
      <c r="N3193" s="171">
        <v>27100</v>
      </c>
      <c r="O3193" s="12" t="s">
        <v>5785</v>
      </c>
      <c r="P3193" s="13">
        <v>13520</v>
      </c>
      <c r="Q3193" s="12" t="s">
        <v>5785</v>
      </c>
      <c r="R3193" s="13">
        <v>34301</v>
      </c>
      <c r="S3193" s="12" t="s">
        <v>5785</v>
      </c>
      <c r="T3193" s="13">
        <v>54661.81</v>
      </c>
      <c r="U3193" s="12" t="s">
        <v>5785</v>
      </c>
      <c r="V3193" s="13">
        <v>29754.31</v>
      </c>
    </row>
    <row r="3194" spans="1:22" ht="15" customHeight="1" x14ac:dyDescent="0.25">
      <c r="A3194" s="1"/>
      <c r="B3194" s="4" t="s">
        <v>32</v>
      </c>
      <c r="C3194" s="8" t="s">
        <v>33</v>
      </c>
      <c r="I3194" s="245"/>
      <c r="J3194" s="245"/>
      <c r="K3194" s="245"/>
      <c r="L3194" s="245"/>
      <c r="M3194" s="245"/>
      <c r="N3194" s="245"/>
      <c r="O3194" s="245"/>
      <c r="P3194" s="245"/>
      <c r="Q3194" s="245"/>
      <c r="R3194" s="245"/>
      <c r="S3194" s="245"/>
      <c r="T3194" s="245"/>
      <c r="U3194" s="245"/>
      <c r="V3194" s="245"/>
    </row>
    <row r="3195" spans="1:22" ht="15" customHeight="1" x14ac:dyDescent="0.25">
      <c r="A3195" s="5" t="s">
        <v>5786</v>
      </c>
      <c r="B3195" s="6" t="s">
        <v>35</v>
      </c>
      <c r="C3195" s="5" t="s">
        <v>4658</v>
      </c>
      <c r="I3195" s="245"/>
      <c r="J3195" s="245"/>
      <c r="K3195" s="245"/>
      <c r="L3195" s="245"/>
      <c r="M3195" s="245"/>
      <c r="N3195" s="245"/>
      <c r="O3195" s="245"/>
      <c r="P3195" s="245"/>
      <c r="Q3195" s="245"/>
      <c r="R3195" s="245"/>
      <c r="S3195" s="245"/>
      <c r="T3195" s="245"/>
      <c r="U3195" s="245"/>
      <c r="V3195" s="245"/>
    </row>
    <row r="3196" spans="1:22" ht="45" customHeight="1" x14ac:dyDescent="0.25">
      <c r="A3196" s="1"/>
      <c r="B3196" s="4" t="s">
        <v>68</v>
      </c>
      <c r="C3196" s="8" t="s">
        <v>69</v>
      </c>
      <c r="D3196" s="4" t="s">
        <v>70</v>
      </c>
      <c r="E3196" s="4" t="s">
        <v>71</v>
      </c>
      <c r="F3196" s="228" t="s">
        <v>72</v>
      </c>
      <c r="I3196" s="14" t="s">
        <v>73</v>
      </c>
      <c r="J3196" s="15" t="s">
        <v>28</v>
      </c>
      <c r="K3196" s="14" t="s">
        <v>73</v>
      </c>
      <c r="L3196" s="15" t="s">
        <v>28</v>
      </c>
      <c r="M3196" s="14" t="s">
        <v>73</v>
      </c>
      <c r="N3196" s="172" t="s">
        <v>28</v>
      </c>
      <c r="O3196" s="14" t="s">
        <v>73</v>
      </c>
      <c r="P3196" s="15" t="s">
        <v>28</v>
      </c>
      <c r="Q3196" s="14" t="s">
        <v>73</v>
      </c>
      <c r="R3196" s="15" t="s">
        <v>28</v>
      </c>
      <c r="S3196" s="14" t="s">
        <v>73</v>
      </c>
      <c r="T3196" s="15" t="s">
        <v>28</v>
      </c>
      <c r="U3196" s="14" t="s">
        <v>73</v>
      </c>
      <c r="V3196" s="15" t="s">
        <v>28</v>
      </c>
    </row>
    <row r="3197" spans="1:22" ht="15" customHeight="1" x14ac:dyDescent="0.25">
      <c r="A3197" s="5" t="s">
        <v>5787</v>
      </c>
      <c r="B3197" s="6" t="s">
        <v>5788</v>
      </c>
      <c r="C3197" s="5" t="s">
        <v>5789</v>
      </c>
      <c r="D3197" s="6"/>
      <c r="E3197" s="6" t="s">
        <v>447</v>
      </c>
      <c r="F3197" s="229">
        <v>1</v>
      </c>
      <c r="I3197" s="16">
        <v>7370</v>
      </c>
      <c r="J3197" s="13">
        <v>7370</v>
      </c>
      <c r="K3197" s="16">
        <v>13000</v>
      </c>
      <c r="L3197" s="13">
        <v>13000</v>
      </c>
      <c r="M3197" s="16">
        <v>13000</v>
      </c>
      <c r="N3197" s="171">
        <v>13000</v>
      </c>
      <c r="O3197" s="16">
        <v>5200</v>
      </c>
      <c r="P3197" s="13">
        <v>5200</v>
      </c>
      <c r="Q3197" s="16">
        <v>16769</v>
      </c>
      <c r="R3197" s="13">
        <v>16769</v>
      </c>
      <c r="S3197" s="16">
        <v>18974.099999999999</v>
      </c>
      <c r="T3197" s="13">
        <v>18974.099999999999</v>
      </c>
      <c r="U3197" s="16">
        <v>13205.75</v>
      </c>
      <c r="V3197" s="13">
        <v>13205.75</v>
      </c>
    </row>
    <row r="3198" spans="1:22" ht="15" customHeight="1" x14ac:dyDescent="0.25">
      <c r="A3198" s="1"/>
      <c r="B3198" s="4" t="s">
        <v>32</v>
      </c>
      <c r="C3198" s="8" t="s">
        <v>33</v>
      </c>
      <c r="I3198" s="245"/>
      <c r="J3198" s="245"/>
      <c r="K3198" s="245"/>
      <c r="L3198" s="245"/>
      <c r="M3198" s="245"/>
      <c r="N3198" s="245"/>
      <c r="O3198" s="245"/>
      <c r="P3198" s="245"/>
      <c r="Q3198" s="245"/>
      <c r="R3198" s="245"/>
      <c r="S3198" s="245"/>
      <c r="T3198" s="245"/>
      <c r="U3198" s="245"/>
      <c r="V3198" s="245"/>
    </row>
    <row r="3199" spans="1:22" ht="15" customHeight="1" x14ac:dyDescent="0.25">
      <c r="A3199" s="5" t="s">
        <v>5790</v>
      </c>
      <c r="B3199" s="6" t="s">
        <v>35</v>
      </c>
      <c r="C3199" s="5" t="s">
        <v>5791</v>
      </c>
      <c r="I3199" s="245"/>
      <c r="J3199" s="245"/>
      <c r="K3199" s="245"/>
      <c r="L3199" s="245"/>
      <c r="M3199" s="245"/>
      <c r="N3199" s="245"/>
      <c r="O3199" s="245"/>
      <c r="P3199" s="245"/>
      <c r="Q3199" s="245"/>
      <c r="R3199" s="245"/>
      <c r="S3199" s="245"/>
      <c r="T3199" s="245"/>
      <c r="U3199" s="245"/>
      <c r="V3199" s="245"/>
    </row>
    <row r="3200" spans="1:22" ht="45" customHeight="1" x14ac:dyDescent="0.25">
      <c r="A3200" s="1"/>
      <c r="B3200" s="4" t="s">
        <v>68</v>
      </c>
      <c r="C3200" s="8" t="s">
        <v>69</v>
      </c>
      <c r="D3200" s="4" t="s">
        <v>70</v>
      </c>
      <c r="E3200" s="4" t="s">
        <v>71</v>
      </c>
      <c r="F3200" s="228" t="s">
        <v>72</v>
      </c>
      <c r="I3200" s="14" t="s">
        <v>73</v>
      </c>
      <c r="J3200" s="15" t="s">
        <v>28</v>
      </c>
      <c r="K3200" s="14" t="s">
        <v>73</v>
      </c>
      <c r="L3200" s="15" t="s">
        <v>28</v>
      </c>
      <c r="M3200" s="14" t="s">
        <v>73</v>
      </c>
      <c r="N3200" s="172" t="s">
        <v>28</v>
      </c>
      <c r="O3200" s="14" t="s">
        <v>73</v>
      </c>
      <c r="P3200" s="15" t="s">
        <v>28</v>
      </c>
      <c r="Q3200" s="14" t="s">
        <v>73</v>
      </c>
      <c r="R3200" s="15" t="s">
        <v>28</v>
      </c>
      <c r="S3200" s="14" t="s">
        <v>73</v>
      </c>
      <c r="T3200" s="15" t="s">
        <v>28</v>
      </c>
      <c r="U3200" s="14" t="s">
        <v>73</v>
      </c>
      <c r="V3200" s="15" t="s">
        <v>28</v>
      </c>
    </row>
    <row r="3201" spans="1:22" ht="15" customHeight="1" x14ac:dyDescent="0.25">
      <c r="A3201" s="5" t="s">
        <v>5792</v>
      </c>
      <c r="B3201" s="6" t="s">
        <v>5793</v>
      </c>
      <c r="C3201" s="5" t="s">
        <v>5794</v>
      </c>
      <c r="D3201" s="6"/>
      <c r="E3201" s="6" t="s">
        <v>447</v>
      </c>
      <c r="F3201" s="229">
        <v>1</v>
      </c>
      <c r="I3201" s="16">
        <v>12845</v>
      </c>
      <c r="J3201" s="13">
        <v>12845</v>
      </c>
      <c r="K3201" s="16">
        <v>14100</v>
      </c>
      <c r="L3201" s="13">
        <v>14100</v>
      </c>
      <c r="M3201" s="16">
        <v>14100</v>
      </c>
      <c r="N3201" s="171">
        <v>14100</v>
      </c>
      <c r="O3201" s="16">
        <v>8320</v>
      </c>
      <c r="P3201" s="13">
        <v>8320</v>
      </c>
      <c r="Q3201" s="16">
        <v>17532</v>
      </c>
      <c r="R3201" s="13">
        <v>17532</v>
      </c>
      <c r="S3201" s="16">
        <v>35687.71</v>
      </c>
      <c r="T3201" s="13">
        <v>35687.71</v>
      </c>
      <c r="U3201" s="16">
        <v>16548.560000000001</v>
      </c>
      <c r="V3201" s="13">
        <v>16548.560000000001</v>
      </c>
    </row>
    <row r="3202" spans="1:22" ht="15" customHeight="1" x14ac:dyDescent="0.25">
      <c r="A3202" s="1"/>
      <c r="B3202" s="4" t="s">
        <v>32</v>
      </c>
      <c r="C3202" s="8" t="s">
        <v>33</v>
      </c>
      <c r="I3202" s="245"/>
      <c r="J3202" s="245"/>
      <c r="K3202" s="245"/>
      <c r="L3202" s="245"/>
      <c r="M3202" s="245"/>
      <c r="N3202" s="245"/>
      <c r="O3202" s="245"/>
      <c r="P3202" s="245"/>
      <c r="Q3202" s="245"/>
      <c r="R3202" s="245"/>
      <c r="S3202" s="245"/>
      <c r="T3202" s="245"/>
      <c r="U3202" s="245"/>
      <c r="V3202" s="245"/>
    </row>
    <row r="3203" spans="1:22" ht="15" customHeight="1" x14ac:dyDescent="0.25">
      <c r="A3203" s="5" t="s">
        <v>5795</v>
      </c>
      <c r="B3203" s="6" t="s">
        <v>35</v>
      </c>
      <c r="C3203" s="5" t="s">
        <v>486</v>
      </c>
      <c r="I3203" s="245"/>
      <c r="J3203" s="245"/>
      <c r="K3203" s="245"/>
      <c r="L3203" s="245"/>
      <c r="M3203" s="245"/>
      <c r="N3203" s="245"/>
      <c r="O3203" s="245"/>
      <c r="P3203" s="245"/>
      <c r="Q3203" s="245"/>
      <c r="R3203" s="245"/>
      <c r="S3203" s="245"/>
      <c r="T3203" s="245"/>
      <c r="U3203" s="245"/>
      <c r="V3203" s="245"/>
    </row>
    <row r="3204" spans="1:22" ht="45" customHeight="1" x14ac:dyDescent="0.25">
      <c r="A3204" s="1"/>
      <c r="B3204" s="4" t="s">
        <v>68</v>
      </c>
      <c r="C3204" s="8" t="s">
        <v>69</v>
      </c>
      <c r="D3204" s="4" t="s">
        <v>70</v>
      </c>
      <c r="E3204" s="4" t="s">
        <v>71</v>
      </c>
      <c r="F3204" s="228" t="s">
        <v>72</v>
      </c>
      <c r="I3204" s="14" t="s">
        <v>73</v>
      </c>
      <c r="J3204" s="15" t="s">
        <v>28</v>
      </c>
      <c r="K3204" s="14" t="s">
        <v>73</v>
      </c>
      <c r="L3204" s="15" t="s">
        <v>28</v>
      </c>
      <c r="M3204" s="14" t="s">
        <v>73</v>
      </c>
      <c r="N3204" s="172" t="s">
        <v>28</v>
      </c>
      <c r="O3204" s="14" t="s">
        <v>73</v>
      </c>
      <c r="P3204" s="15" t="s">
        <v>28</v>
      </c>
      <c r="Q3204" s="14" t="s">
        <v>73</v>
      </c>
      <c r="R3204" s="15" t="s">
        <v>28</v>
      </c>
      <c r="S3204" s="14" t="s">
        <v>73</v>
      </c>
      <c r="T3204" s="15" t="s">
        <v>28</v>
      </c>
      <c r="U3204" s="14" t="s">
        <v>73</v>
      </c>
      <c r="V3204" s="15" t="s">
        <v>28</v>
      </c>
    </row>
    <row r="3205" spans="1:22" ht="15" customHeight="1" x14ac:dyDescent="0.25">
      <c r="A3205" s="5" t="s">
        <v>5796</v>
      </c>
      <c r="B3205" s="6" t="s">
        <v>5797</v>
      </c>
      <c r="C3205" s="5" t="s">
        <v>624</v>
      </c>
      <c r="D3205" s="6"/>
      <c r="E3205" s="6" t="s">
        <v>275</v>
      </c>
      <c r="F3205" s="229">
        <v>1</v>
      </c>
      <c r="I3205" s="16">
        <v>0</v>
      </c>
      <c r="J3205" s="13">
        <v>0</v>
      </c>
      <c r="K3205" s="16">
        <v>0</v>
      </c>
      <c r="L3205" s="13">
        <v>0</v>
      </c>
      <c r="M3205" s="16">
        <v>0</v>
      </c>
      <c r="N3205" s="171">
        <v>0</v>
      </c>
      <c r="O3205" s="16">
        <v>0</v>
      </c>
      <c r="P3205" s="13">
        <v>0</v>
      </c>
      <c r="Q3205" s="16">
        <v>0</v>
      </c>
      <c r="R3205" s="13">
        <v>0</v>
      </c>
      <c r="S3205" s="16">
        <v>0</v>
      </c>
      <c r="T3205" s="13">
        <v>0</v>
      </c>
      <c r="U3205" s="16">
        <v>0</v>
      </c>
      <c r="V3205" s="13">
        <v>0</v>
      </c>
    </row>
    <row r="3206" spans="1:22" ht="15" customHeight="1" x14ac:dyDescent="0.25">
      <c r="A3206" s="1"/>
      <c r="B3206" s="4" t="s">
        <v>32</v>
      </c>
      <c r="C3206" s="8" t="s">
        <v>33</v>
      </c>
      <c r="I3206" s="245"/>
      <c r="J3206" s="245"/>
      <c r="K3206" s="245"/>
      <c r="L3206" s="245"/>
      <c r="M3206" s="245"/>
      <c r="N3206" s="245"/>
      <c r="O3206" s="245"/>
      <c r="P3206" s="245"/>
      <c r="Q3206" s="245"/>
      <c r="R3206" s="245"/>
      <c r="S3206" s="245"/>
      <c r="T3206" s="245"/>
      <c r="U3206" s="245"/>
      <c r="V3206" s="245"/>
    </row>
    <row r="3207" spans="1:22" ht="15" customHeight="1" x14ac:dyDescent="0.25">
      <c r="A3207" s="5" t="s">
        <v>5798</v>
      </c>
      <c r="B3207" s="6" t="s">
        <v>35</v>
      </c>
      <c r="C3207" s="5" t="s">
        <v>491</v>
      </c>
      <c r="I3207" s="245"/>
      <c r="J3207" s="245"/>
      <c r="K3207" s="245"/>
      <c r="L3207" s="245"/>
      <c r="M3207" s="245"/>
      <c r="N3207" s="245"/>
      <c r="O3207" s="245"/>
      <c r="P3207" s="245"/>
      <c r="Q3207" s="245"/>
      <c r="R3207" s="245"/>
      <c r="S3207" s="245"/>
      <c r="T3207" s="245"/>
      <c r="U3207" s="245"/>
      <c r="V3207" s="245"/>
    </row>
    <row r="3208" spans="1:22" x14ac:dyDescent="0.25">
      <c r="A3208" s="246" t="s">
        <v>5799</v>
      </c>
      <c r="B3208" s="246"/>
      <c r="C3208" s="246"/>
      <c r="D3208" s="247"/>
      <c r="E3208" s="247"/>
      <c r="F3208" s="246"/>
      <c r="I3208" s="12" t="s">
        <v>4656</v>
      </c>
      <c r="J3208" s="13">
        <v>215930</v>
      </c>
      <c r="K3208" s="12" t="s">
        <v>4656</v>
      </c>
      <c r="L3208" s="13">
        <v>300000</v>
      </c>
      <c r="M3208" s="12" t="s">
        <v>4656</v>
      </c>
      <c r="N3208" s="171">
        <v>300000</v>
      </c>
      <c r="O3208" s="12" t="s">
        <v>4656</v>
      </c>
      <c r="P3208" s="13">
        <v>312000</v>
      </c>
      <c r="Q3208" s="12" t="s">
        <v>4656</v>
      </c>
      <c r="R3208" s="13">
        <v>386728</v>
      </c>
      <c r="S3208" s="12" t="s">
        <v>4656</v>
      </c>
      <c r="T3208" s="13">
        <v>264057.03999999998</v>
      </c>
      <c r="U3208" s="12" t="s">
        <v>4656</v>
      </c>
      <c r="V3208" s="13">
        <v>294168</v>
      </c>
    </row>
    <row r="3209" spans="1:22" ht="15" customHeight="1" x14ac:dyDescent="0.25">
      <c r="A3209" s="1"/>
      <c r="B3209" s="4" t="s">
        <v>32</v>
      </c>
      <c r="C3209" s="8" t="s">
        <v>33</v>
      </c>
      <c r="I3209" s="245"/>
      <c r="J3209" s="245"/>
      <c r="K3209" s="245"/>
      <c r="L3209" s="245"/>
      <c r="M3209" s="245"/>
      <c r="N3209" s="245"/>
      <c r="O3209" s="245"/>
      <c r="P3209" s="245"/>
      <c r="Q3209" s="245"/>
      <c r="R3209" s="245"/>
      <c r="S3209" s="245"/>
      <c r="T3209" s="245"/>
      <c r="U3209" s="245"/>
      <c r="V3209" s="245"/>
    </row>
    <row r="3210" spans="1:22" ht="15" customHeight="1" x14ac:dyDescent="0.25">
      <c r="A3210" s="5" t="s">
        <v>5800</v>
      </c>
      <c r="B3210" s="6" t="s">
        <v>35</v>
      </c>
      <c r="C3210" s="5" t="s">
        <v>5801</v>
      </c>
      <c r="I3210" s="245"/>
      <c r="J3210" s="245"/>
      <c r="K3210" s="245"/>
      <c r="L3210" s="245"/>
      <c r="M3210" s="245"/>
      <c r="N3210" s="245"/>
      <c r="O3210" s="245"/>
      <c r="P3210" s="245"/>
      <c r="Q3210" s="245"/>
      <c r="R3210" s="245"/>
      <c r="S3210" s="245"/>
      <c r="T3210" s="245"/>
      <c r="U3210" s="245"/>
      <c r="V3210" s="245"/>
    </row>
    <row r="3211" spans="1:22" ht="15" customHeight="1" x14ac:dyDescent="0.25">
      <c r="A3211" s="5" t="s">
        <v>5802</v>
      </c>
      <c r="B3211" s="6" t="s">
        <v>35</v>
      </c>
      <c r="C3211" s="5" t="s">
        <v>5803</v>
      </c>
      <c r="I3211" s="245"/>
      <c r="J3211" s="245"/>
      <c r="K3211" s="245"/>
      <c r="L3211" s="245"/>
      <c r="M3211" s="245"/>
      <c r="N3211" s="245"/>
      <c r="O3211" s="245"/>
      <c r="P3211" s="245"/>
      <c r="Q3211" s="245"/>
      <c r="R3211" s="245"/>
      <c r="S3211" s="245"/>
      <c r="T3211" s="245"/>
      <c r="U3211" s="245"/>
      <c r="V3211" s="245"/>
    </row>
    <row r="3212" spans="1:22" ht="45" customHeight="1" x14ac:dyDescent="0.25">
      <c r="A3212" s="1"/>
      <c r="B3212" s="4" t="s">
        <v>68</v>
      </c>
      <c r="C3212" s="8" t="s">
        <v>69</v>
      </c>
      <c r="D3212" s="4" t="s">
        <v>70</v>
      </c>
      <c r="E3212" s="4" t="s">
        <v>71</v>
      </c>
      <c r="F3212" s="228" t="s">
        <v>72</v>
      </c>
      <c r="I3212" s="14" t="s">
        <v>73</v>
      </c>
      <c r="J3212" s="15" t="s">
        <v>28</v>
      </c>
      <c r="K3212" s="14" t="s">
        <v>73</v>
      </c>
      <c r="L3212" s="15" t="s">
        <v>28</v>
      </c>
      <c r="M3212" s="14" t="s">
        <v>73</v>
      </c>
      <c r="N3212" s="172" t="s">
        <v>28</v>
      </c>
      <c r="O3212" s="14" t="s">
        <v>73</v>
      </c>
      <c r="P3212" s="15" t="s">
        <v>28</v>
      </c>
      <c r="Q3212" s="14" t="s">
        <v>73</v>
      </c>
      <c r="R3212" s="15" t="s">
        <v>28</v>
      </c>
      <c r="S3212" s="14" t="s">
        <v>73</v>
      </c>
      <c r="T3212" s="15" t="s">
        <v>28</v>
      </c>
      <c r="U3212" s="14" t="s">
        <v>73</v>
      </c>
      <c r="V3212" s="15" t="s">
        <v>28</v>
      </c>
    </row>
    <row r="3213" spans="1:22" ht="15" customHeight="1" x14ac:dyDescent="0.25">
      <c r="A3213" s="5" t="s">
        <v>5804</v>
      </c>
      <c r="B3213" s="6" t="s">
        <v>5805</v>
      </c>
      <c r="C3213" s="5" t="s">
        <v>5806</v>
      </c>
      <c r="D3213" s="6"/>
      <c r="E3213" s="6" t="s">
        <v>504</v>
      </c>
      <c r="F3213" s="229">
        <v>2</v>
      </c>
      <c r="I3213" s="16">
        <v>107965</v>
      </c>
      <c r="J3213" s="13">
        <v>215930</v>
      </c>
      <c r="K3213" s="16">
        <v>150000</v>
      </c>
      <c r="L3213" s="13">
        <v>300000</v>
      </c>
      <c r="M3213" s="16">
        <v>150000</v>
      </c>
      <c r="N3213" s="171">
        <v>300000</v>
      </c>
      <c r="O3213" s="16">
        <v>156000</v>
      </c>
      <c r="P3213" s="13">
        <v>312000</v>
      </c>
      <c r="Q3213" s="16">
        <v>193364</v>
      </c>
      <c r="R3213" s="13">
        <v>386728</v>
      </c>
      <c r="S3213" s="16">
        <v>132028.51999999999</v>
      </c>
      <c r="T3213" s="13">
        <v>264057.03999999998</v>
      </c>
      <c r="U3213" s="16">
        <v>147084</v>
      </c>
      <c r="V3213" s="13">
        <v>294168</v>
      </c>
    </row>
    <row r="3214" spans="1:22" ht="15" customHeight="1" x14ac:dyDescent="0.25">
      <c r="A3214" s="1"/>
      <c r="B3214" s="4" t="s">
        <v>32</v>
      </c>
      <c r="C3214" s="8" t="s">
        <v>33</v>
      </c>
      <c r="I3214" s="245"/>
      <c r="J3214" s="245"/>
      <c r="K3214" s="245"/>
      <c r="L3214" s="245"/>
      <c r="M3214" s="245"/>
      <c r="N3214" s="245"/>
      <c r="O3214" s="245"/>
      <c r="P3214" s="245"/>
      <c r="Q3214" s="245"/>
      <c r="R3214" s="245"/>
      <c r="S3214" s="245"/>
      <c r="T3214" s="245"/>
      <c r="U3214" s="245"/>
      <c r="V3214" s="245"/>
    </row>
    <row r="3215" spans="1:22" ht="15" customHeight="1" x14ac:dyDescent="0.25">
      <c r="A3215" s="5" t="s">
        <v>5807</v>
      </c>
      <c r="B3215" s="6" t="s">
        <v>35</v>
      </c>
      <c r="C3215" s="5" t="s">
        <v>486</v>
      </c>
      <c r="I3215" s="245"/>
      <c r="J3215" s="245"/>
      <c r="K3215" s="245"/>
      <c r="L3215" s="245"/>
      <c r="M3215" s="245"/>
      <c r="N3215" s="245"/>
      <c r="O3215" s="245"/>
      <c r="P3215" s="245"/>
      <c r="Q3215" s="245"/>
      <c r="R3215" s="245"/>
      <c r="S3215" s="245"/>
      <c r="T3215" s="245"/>
      <c r="U3215" s="245"/>
      <c r="V3215" s="245"/>
    </row>
    <row r="3216" spans="1:22" ht="45" customHeight="1" x14ac:dyDescent="0.25">
      <c r="A3216" s="1"/>
      <c r="B3216" s="4" t="s">
        <v>68</v>
      </c>
      <c r="C3216" s="8" t="s">
        <v>69</v>
      </c>
      <c r="D3216" s="4" t="s">
        <v>70</v>
      </c>
      <c r="E3216" s="4" t="s">
        <v>71</v>
      </c>
      <c r="F3216" s="228" t="s">
        <v>72</v>
      </c>
      <c r="I3216" s="14" t="s">
        <v>73</v>
      </c>
      <c r="J3216" s="15" t="s">
        <v>28</v>
      </c>
      <c r="K3216" s="14" t="s">
        <v>73</v>
      </c>
      <c r="L3216" s="15" t="s">
        <v>28</v>
      </c>
      <c r="M3216" s="14" t="s">
        <v>73</v>
      </c>
      <c r="N3216" s="172" t="s">
        <v>28</v>
      </c>
      <c r="O3216" s="14" t="s">
        <v>73</v>
      </c>
      <c r="P3216" s="15" t="s">
        <v>28</v>
      </c>
      <c r="Q3216" s="14" t="s">
        <v>73</v>
      </c>
      <c r="R3216" s="15" t="s">
        <v>28</v>
      </c>
      <c r="S3216" s="14" t="s">
        <v>73</v>
      </c>
      <c r="T3216" s="15" t="s">
        <v>28</v>
      </c>
      <c r="U3216" s="14" t="s">
        <v>73</v>
      </c>
      <c r="V3216" s="15" t="s">
        <v>28</v>
      </c>
    </row>
    <row r="3217" spans="1:22" ht="15" customHeight="1" x14ac:dyDescent="0.25">
      <c r="A3217" s="5" t="s">
        <v>5808</v>
      </c>
      <c r="B3217" s="6" t="s">
        <v>5797</v>
      </c>
      <c r="C3217" s="5" t="s">
        <v>624</v>
      </c>
      <c r="D3217" s="6"/>
      <c r="E3217" s="6" t="s">
        <v>275</v>
      </c>
      <c r="F3217" s="229">
        <v>1</v>
      </c>
      <c r="I3217" s="16">
        <v>0</v>
      </c>
      <c r="J3217" s="13">
        <v>0</v>
      </c>
      <c r="K3217" s="16">
        <v>0</v>
      </c>
      <c r="L3217" s="13">
        <v>0</v>
      </c>
      <c r="M3217" s="16">
        <v>0</v>
      </c>
      <c r="N3217" s="171">
        <v>0</v>
      </c>
      <c r="O3217" s="16">
        <v>0</v>
      </c>
      <c r="P3217" s="13">
        <v>0</v>
      </c>
      <c r="Q3217" s="16">
        <v>0</v>
      </c>
      <c r="R3217" s="13">
        <v>0</v>
      </c>
      <c r="S3217" s="16">
        <v>0</v>
      </c>
      <c r="T3217" s="13">
        <v>0</v>
      </c>
      <c r="U3217" s="16">
        <v>0</v>
      </c>
      <c r="V3217" s="13">
        <v>0</v>
      </c>
    </row>
    <row r="3218" spans="1:22" ht="15" customHeight="1" x14ac:dyDescent="0.25">
      <c r="A3218" s="1"/>
      <c r="B3218" s="4" t="s">
        <v>32</v>
      </c>
      <c r="C3218" s="8" t="s">
        <v>33</v>
      </c>
      <c r="I3218" s="245"/>
      <c r="J3218" s="245"/>
      <c r="K3218" s="245"/>
      <c r="L3218" s="245"/>
      <c r="M3218" s="245"/>
      <c r="N3218" s="245"/>
      <c r="O3218" s="245"/>
      <c r="P3218" s="245"/>
      <c r="Q3218" s="245"/>
      <c r="R3218" s="245"/>
      <c r="S3218" s="245"/>
      <c r="T3218" s="245"/>
      <c r="U3218" s="245"/>
      <c r="V3218" s="245"/>
    </row>
    <row r="3219" spans="1:22" ht="15" customHeight="1" x14ac:dyDescent="0.25">
      <c r="A3219" s="5" t="s">
        <v>5809</v>
      </c>
      <c r="B3219" s="6" t="s">
        <v>35</v>
      </c>
      <c r="C3219" s="5" t="s">
        <v>491</v>
      </c>
      <c r="I3219" s="245"/>
      <c r="J3219" s="245"/>
      <c r="K3219" s="245"/>
      <c r="L3219" s="245"/>
      <c r="M3219" s="245"/>
      <c r="N3219" s="245"/>
      <c r="O3219" s="245"/>
      <c r="P3219" s="245"/>
      <c r="Q3219" s="245"/>
      <c r="R3219" s="245"/>
      <c r="S3219" s="245"/>
      <c r="T3219" s="245"/>
      <c r="U3219" s="245"/>
      <c r="V3219" s="245"/>
    </row>
    <row r="3220" spans="1:22" x14ac:dyDescent="0.25">
      <c r="A3220" s="246" t="s">
        <v>5810</v>
      </c>
      <c r="B3220" s="246"/>
      <c r="C3220" s="246"/>
      <c r="D3220" s="247"/>
      <c r="E3220" s="247"/>
      <c r="F3220" s="246"/>
      <c r="I3220" s="12" t="s">
        <v>5811</v>
      </c>
      <c r="J3220" s="13">
        <v>1275883</v>
      </c>
      <c r="K3220" s="12" t="s">
        <v>5811</v>
      </c>
      <c r="L3220" s="13">
        <v>1697944</v>
      </c>
      <c r="M3220" s="12" t="s">
        <v>5811</v>
      </c>
      <c r="N3220" s="171">
        <v>1697944</v>
      </c>
      <c r="O3220" s="12" t="s">
        <v>5811</v>
      </c>
      <c r="P3220" s="13">
        <v>1411120</v>
      </c>
      <c r="Q3220" s="12" t="s">
        <v>5811</v>
      </c>
      <c r="R3220" s="13">
        <v>855748</v>
      </c>
      <c r="S3220" s="12" t="s">
        <v>5811</v>
      </c>
      <c r="T3220" s="13">
        <v>1502579.76</v>
      </c>
      <c r="U3220" s="12" t="s">
        <v>5811</v>
      </c>
      <c r="V3220" s="13">
        <v>2460532.2400000002</v>
      </c>
    </row>
    <row r="3221" spans="1:22" ht="15" customHeight="1" x14ac:dyDescent="0.25">
      <c r="A3221" s="1"/>
      <c r="B3221" s="4" t="s">
        <v>32</v>
      </c>
      <c r="C3221" s="8" t="s">
        <v>33</v>
      </c>
      <c r="I3221" s="245"/>
      <c r="J3221" s="245"/>
      <c r="K3221" s="245"/>
      <c r="L3221" s="245"/>
      <c r="M3221" s="245"/>
      <c r="N3221" s="245"/>
      <c r="O3221" s="245"/>
      <c r="P3221" s="245"/>
      <c r="Q3221" s="245"/>
      <c r="R3221" s="245"/>
      <c r="S3221" s="245"/>
      <c r="T3221" s="245"/>
      <c r="U3221" s="245"/>
      <c r="V3221" s="245"/>
    </row>
    <row r="3222" spans="1:22" ht="15" customHeight="1" x14ac:dyDescent="0.25">
      <c r="A3222" s="5" t="s">
        <v>5812</v>
      </c>
      <c r="B3222" s="6" t="s">
        <v>35</v>
      </c>
      <c r="C3222" s="5" t="s">
        <v>3114</v>
      </c>
      <c r="I3222" s="245"/>
      <c r="J3222" s="245"/>
      <c r="K3222" s="245"/>
      <c r="L3222" s="245"/>
      <c r="M3222" s="245"/>
      <c r="N3222" s="245"/>
      <c r="O3222" s="245"/>
      <c r="P3222" s="245"/>
      <c r="Q3222" s="245"/>
      <c r="R3222" s="245"/>
      <c r="S3222" s="245"/>
      <c r="T3222" s="245"/>
      <c r="U3222" s="245"/>
      <c r="V3222" s="245"/>
    </row>
    <row r="3223" spans="1:22" ht="15" customHeight="1" x14ac:dyDescent="0.25">
      <c r="A3223" s="5" t="s">
        <v>5813</v>
      </c>
      <c r="B3223" s="6" t="s">
        <v>35</v>
      </c>
      <c r="C3223" s="5" t="s">
        <v>3650</v>
      </c>
      <c r="I3223" s="245"/>
      <c r="J3223" s="245"/>
      <c r="K3223" s="245"/>
      <c r="L3223" s="245"/>
      <c r="M3223" s="245"/>
      <c r="N3223" s="245"/>
      <c r="O3223" s="245"/>
      <c r="P3223" s="245"/>
      <c r="Q3223" s="245"/>
      <c r="R3223" s="245"/>
      <c r="S3223" s="245"/>
      <c r="T3223" s="245"/>
      <c r="U3223" s="245"/>
      <c r="V3223" s="245"/>
    </row>
    <row r="3224" spans="1:22" ht="45" customHeight="1" x14ac:dyDescent="0.25">
      <c r="A3224" s="1"/>
      <c r="B3224" s="4" t="s">
        <v>68</v>
      </c>
      <c r="C3224" s="8" t="s">
        <v>69</v>
      </c>
      <c r="D3224" s="4" t="s">
        <v>70</v>
      </c>
      <c r="E3224" s="4" t="s">
        <v>71</v>
      </c>
      <c r="F3224" s="228" t="s">
        <v>72</v>
      </c>
      <c r="I3224" s="14" t="s">
        <v>73</v>
      </c>
      <c r="J3224" s="15" t="s">
        <v>28</v>
      </c>
      <c r="K3224" s="14" t="s">
        <v>73</v>
      </c>
      <c r="L3224" s="15" t="s">
        <v>28</v>
      </c>
      <c r="M3224" s="14" t="s">
        <v>73</v>
      </c>
      <c r="N3224" s="172" t="s">
        <v>28</v>
      </c>
      <c r="O3224" s="14" t="s">
        <v>73</v>
      </c>
      <c r="P3224" s="15" t="s">
        <v>28</v>
      </c>
      <c r="Q3224" s="14" t="s">
        <v>73</v>
      </c>
      <c r="R3224" s="15" t="s">
        <v>28</v>
      </c>
      <c r="S3224" s="14" t="s">
        <v>73</v>
      </c>
      <c r="T3224" s="15" t="s">
        <v>28</v>
      </c>
      <c r="U3224" s="14" t="s">
        <v>73</v>
      </c>
      <c r="V3224" s="15" t="s">
        <v>28</v>
      </c>
    </row>
    <row r="3225" spans="1:22" ht="15" customHeight="1" x14ac:dyDescent="0.25">
      <c r="A3225" s="5" t="s">
        <v>5814</v>
      </c>
      <c r="B3225" s="6" t="s">
        <v>5815</v>
      </c>
      <c r="C3225" s="5" t="s">
        <v>5816</v>
      </c>
      <c r="D3225" s="6"/>
      <c r="E3225" s="6" t="s">
        <v>447</v>
      </c>
      <c r="F3225" s="229">
        <v>1</v>
      </c>
      <c r="I3225" s="16">
        <v>1275883</v>
      </c>
      <c r="J3225" s="13">
        <v>1275883</v>
      </c>
      <c r="K3225" s="16">
        <v>53295</v>
      </c>
      <c r="L3225" s="13">
        <v>53295</v>
      </c>
      <c r="M3225" s="16">
        <v>53295</v>
      </c>
      <c r="N3225" s="171">
        <v>53295</v>
      </c>
      <c r="O3225" s="16">
        <v>5200</v>
      </c>
      <c r="P3225" s="13">
        <v>5200</v>
      </c>
      <c r="Q3225" s="16">
        <v>0</v>
      </c>
      <c r="R3225" s="13">
        <v>0</v>
      </c>
      <c r="S3225" s="16">
        <v>0</v>
      </c>
      <c r="T3225" s="13">
        <v>0</v>
      </c>
      <c r="U3225" s="16">
        <v>0</v>
      </c>
      <c r="V3225" s="13">
        <v>0</v>
      </c>
    </row>
    <row r="3226" spans="1:22" ht="15" customHeight="1" x14ac:dyDescent="0.25">
      <c r="A3226" s="1"/>
      <c r="B3226" s="4" t="s">
        <v>32</v>
      </c>
      <c r="C3226" s="8" t="s">
        <v>33</v>
      </c>
      <c r="I3226" s="245"/>
      <c r="J3226" s="245"/>
      <c r="K3226" s="245"/>
      <c r="L3226" s="245"/>
      <c r="M3226" s="245"/>
      <c r="N3226" s="245"/>
      <c r="O3226" s="245"/>
      <c r="P3226" s="245"/>
      <c r="Q3226" s="245"/>
      <c r="R3226" s="245"/>
      <c r="S3226" s="245"/>
      <c r="T3226" s="245"/>
      <c r="U3226" s="245"/>
      <c r="V3226" s="245"/>
    </row>
    <row r="3227" spans="1:22" ht="15" customHeight="1" x14ac:dyDescent="0.25">
      <c r="A3227" s="5" t="s">
        <v>5817</v>
      </c>
      <c r="B3227" s="6" t="s">
        <v>35</v>
      </c>
      <c r="C3227" s="5" t="s">
        <v>5818</v>
      </c>
      <c r="I3227" s="245"/>
      <c r="J3227" s="245"/>
      <c r="K3227" s="245"/>
      <c r="L3227" s="245"/>
      <c r="M3227" s="245"/>
      <c r="N3227" s="245"/>
      <c r="O3227" s="245"/>
      <c r="P3227" s="245"/>
      <c r="Q3227" s="245"/>
      <c r="R3227" s="245"/>
      <c r="S3227" s="245"/>
      <c r="T3227" s="245"/>
      <c r="U3227" s="245"/>
      <c r="V3227" s="245"/>
    </row>
    <row r="3228" spans="1:22" ht="45" customHeight="1" x14ac:dyDescent="0.25">
      <c r="A3228" s="1"/>
      <c r="B3228" s="4" t="s">
        <v>68</v>
      </c>
      <c r="C3228" s="8" t="s">
        <v>69</v>
      </c>
      <c r="D3228" s="4" t="s">
        <v>70</v>
      </c>
      <c r="E3228" s="4" t="s">
        <v>71</v>
      </c>
      <c r="F3228" s="228" t="s">
        <v>72</v>
      </c>
      <c r="I3228" s="14" t="s">
        <v>73</v>
      </c>
      <c r="J3228" s="15" t="s">
        <v>28</v>
      </c>
      <c r="K3228" s="14" t="s">
        <v>73</v>
      </c>
      <c r="L3228" s="15" t="s">
        <v>28</v>
      </c>
      <c r="M3228" s="14" t="s">
        <v>73</v>
      </c>
      <c r="N3228" s="172" t="s">
        <v>28</v>
      </c>
      <c r="O3228" s="14" t="s">
        <v>73</v>
      </c>
      <c r="P3228" s="15" t="s">
        <v>28</v>
      </c>
      <c r="Q3228" s="14" t="s">
        <v>73</v>
      </c>
      <c r="R3228" s="15" t="s">
        <v>28</v>
      </c>
      <c r="S3228" s="14" t="s">
        <v>73</v>
      </c>
      <c r="T3228" s="15" t="s">
        <v>28</v>
      </c>
      <c r="U3228" s="14" t="s">
        <v>73</v>
      </c>
      <c r="V3228" s="15" t="s">
        <v>28</v>
      </c>
    </row>
    <row r="3229" spans="1:22" ht="15" customHeight="1" x14ac:dyDescent="0.25">
      <c r="A3229" s="5" t="s">
        <v>5819</v>
      </c>
      <c r="B3229" s="6" t="s">
        <v>5820</v>
      </c>
      <c r="C3229" s="5" t="s">
        <v>3660</v>
      </c>
      <c r="D3229" s="6"/>
      <c r="E3229" s="6" t="s">
        <v>504</v>
      </c>
      <c r="F3229" s="229">
        <v>1</v>
      </c>
      <c r="I3229" s="16">
        <v>0</v>
      </c>
      <c r="J3229" s="13">
        <v>0</v>
      </c>
      <c r="K3229" s="16">
        <v>20000</v>
      </c>
      <c r="L3229" s="13">
        <v>20000</v>
      </c>
      <c r="M3229" s="16">
        <v>20000</v>
      </c>
      <c r="N3229" s="171">
        <v>20000</v>
      </c>
      <c r="O3229" s="16">
        <v>127400</v>
      </c>
      <c r="P3229" s="13">
        <v>127400</v>
      </c>
      <c r="Q3229" s="16">
        <v>15647</v>
      </c>
      <c r="R3229" s="13">
        <v>15647</v>
      </c>
      <c r="S3229" s="16">
        <v>31344.06</v>
      </c>
      <c r="T3229" s="13">
        <v>31344.06</v>
      </c>
      <c r="U3229" s="16">
        <v>0</v>
      </c>
      <c r="V3229" s="13">
        <v>0</v>
      </c>
    </row>
    <row r="3230" spans="1:22" ht="15" customHeight="1" x14ac:dyDescent="0.25">
      <c r="A3230" s="1"/>
      <c r="B3230" s="4" t="s">
        <v>32</v>
      </c>
      <c r="C3230" s="8" t="s">
        <v>33</v>
      </c>
      <c r="I3230" s="245"/>
      <c r="J3230" s="245"/>
      <c r="K3230" s="245"/>
      <c r="L3230" s="245"/>
      <c r="M3230" s="245"/>
      <c r="N3230" s="245"/>
      <c r="O3230" s="245"/>
      <c r="P3230" s="245"/>
      <c r="Q3230" s="245"/>
      <c r="R3230" s="245"/>
      <c r="S3230" s="245"/>
      <c r="T3230" s="245"/>
      <c r="U3230" s="245"/>
      <c r="V3230" s="245"/>
    </row>
    <row r="3231" spans="1:22" ht="15" customHeight="1" x14ac:dyDescent="0.25">
      <c r="A3231" s="5" t="s">
        <v>5821</v>
      </c>
      <c r="B3231" s="6" t="s">
        <v>35</v>
      </c>
      <c r="C3231" s="5" t="s">
        <v>3662</v>
      </c>
      <c r="I3231" s="245"/>
      <c r="J3231" s="245"/>
      <c r="K3231" s="245"/>
      <c r="L3231" s="245"/>
      <c r="M3231" s="245"/>
      <c r="N3231" s="245"/>
      <c r="O3231" s="245"/>
      <c r="P3231" s="245"/>
      <c r="Q3231" s="245"/>
      <c r="R3231" s="245"/>
      <c r="S3231" s="245"/>
      <c r="T3231" s="245"/>
      <c r="U3231" s="245"/>
      <c r="V3231" s="245"/>
    </row>
    <row r="3232" spans="1:22" ht="15" customHeight="1" x14ac:dyDescent="0.25">
      <c r="A3232" s="5" t="s">
        <v>5822</v>
      </c>
      <c r="B3232" s="6" t="s">
        <v>35</v>
      </c>
      <c r="C3232" s="5" t="s">
        <v>5823</v>
      </c>
      <c r="I3232" s="245"/>
      <c r="J3232" s="245"/>
      <c r="K3232" s="245"/>
      <c r="L3232" s="245"/>
      <c r="M3232" s="245"/>
      <c r="N3232" s="245"/>
      <c r="O3232" s="245"/>
      <c r="P3232" s="245"/>
      <c r="Q3232" s="245"/>
      <c r="R3232" s="245"/>
      <c r="S3232" s="245"/>
      <c r="T3232" s="245"/>
      <c r="U3232" s="245"/>
      <c r="V3232" s="245"/>
    </row>
    <row r="3233" spans="1:22" ht="45" customHeight="1" x14ac:dyDescent="0.25">
      <c r="A3233" s="1"/>
      <c r="B3233" s="4" t="s">
        <v>68</v>
      </c>
      <c r="C3233" s="8" t="s">
        <v>69</v>
      </c>
      <c r="D3233" s="4" t="s">
        <v>70</v>
      </c>
      <c r="E3233" s="4" t="s">
        <v>71</v>
      </c>
      <c r="F3233" s="228" t="s">
        <v>72</v>
      </c>
      <c r="I3233" s="14" t="s">
        <v>73</v>
      </c>
      <c r="J3233" s="15" t="s">
        <v>28</v>
      </c>
      <c r="K3233" s="14" t="s">
        <v>73</v>
      </c>
      <c r="L3233" s="15" t="s">
        <v>28</v>
      </c>
      <c r="M3233" s="14" t="s">
        <v>73</v>
      </c>
      <c r="N3233" s="172" t="s">
        <v>28</v>
      </c>
      <c r="O3233" s="14" t="s">
        <v>73</v>
      </c>
      <c r="P3233" s="15" t="s">
        <v>28</v>
      </c>
      <c r="Q3233" s="14" t="s">
        <v>73</v>
      </c>
      <c r="R3233" s="15" t="s">
        <v>28</v>
      </c>
      <c r="S3233" s="14" t="s">
        <v>73</v>
      </c>
      <c r="T3233" s="15" t="s">
        <v>28</v>
      </c>
      <c r="U3233" s="14" t="s">
        <v>73</v>
      </c>
      <c r="V3233" s="15" t="s">
        <v>28</v>
      </c>
    </row>
    <row r="3234" spans="1:22" ht="15" customHeight="1" x14ac:dyDescent="0.25">
      <c r="A3234" s="5" t="s">
        <v>5824</v>
      </c>
      <c r="B3234" s="6" t="s">
        <v>5825</v>
      </c>
      <c r="C3234" s="5" t="s">
        <v>5826</v>
      </c>
      <c r="D3234" s="6"/>
      <c r="E3234" s="6" t="s">
        <v>504</v>
      </c>
      <c r="F3234" s="229">
        <v>1</v>
      </c>
      <c r="I3234" s="16">
        <v>0</v>
      </c>
      <c r="J3234" s="13">
        <v>0</v>
      </c>
      <c r="K3234" s="16">
        <v>3583</v>
      </c>
      <c r="L3234" s="13">
        <v>3583</v>
      </c>
      <c r="M3234" s="16">
        <v>3583</v>
      </c>
      <c r="N3234" s="171">
        <v>3583</v>
      </c>
      <c r="O3234" s="16">
        <v>4108</v>
      </c>
      <c r="P3234" s="13">
        <v>4108</v>
      </c>
      <c r="Q3234" s="16">
        <v>2588</v>
      </c>
      <c r="R3234" s="13">
        <v>2588</v>
      </c>
      <c r="S3234" s="16">
        <v>3541.41</v>
      </c>
      <c r="T3234" s="13">
        <v>3541.41</v>
      </c>
      <c r="U3234" s="16">
        <v>0</v>
      </c>
      <c r="V3234" s="13">
        <v>0</v>
      </c>
    </row>
    <row r="3235" spans="1:22" ht="15" customHeight="1" x14ac:dyDescent="0.25">
      <c r="A3235" s="5" t="s">
        <v>5827</v>
      </c>
      <c r="B3235" s="6" t="s">
        <v>5828</v>
      </c>
      <c r="C3235" s="5" t="s">
        <v>5829</v>
      </c>
      <c r="D3235" s="6"/>
      <c r="E3235" s="6" t="s">
        <v>504</v>
      </c>
      <c r="F3235" s="229">
        <v>1</v>
      </c>
      <c r="I3235" s="16">
        <v>0</v>
      </c>
      <c r="J3235" s="13">
        <v>0</v>
      </c>
      <c r="K3235" s="16">
        <v>3276</v>
      </c>
      <c r="L3235" s="13">
        <v>3276</v>
      </c>
      <c r="M3235" s="16">
        <v>3276</v>
      </c>
      <c r="N3235" s="171">
        <v>3276</v>
      </c>
      <c r="O3235" s="16">
        <v>4316</v>
      </c>
      <c r="P3235" s="13">
        <v>4316</v>
      </c>
      <c r="Q3235" s="16">
        <v>3224</v>
      </c>
      <c r="R3235" s="13">
        <v>3224</v>
      </c>
      <c r="S3235" s="16">
        <v>2245.65</v>
      </c>
      <c r="T3235" s="13">
        <v>2245.65</v>
      </c>
      <c r="U3235" s="16">
        <v>0</v>
      </c>
      <c r="V3235" s="13">
        <v>0</v>
      </c>
    </row>
    <row r="3236" spans="1:22" ht="15" customHeight="1" x14ac:dyDescent="0.25">
      <c r="A3236" s="5" t="s">
        <v>5830</v>
      </c>
      <c r="B3236" s="6" t="s">
        <v>5831</v>
      </c>
      <c r="C3236" s="5" t="s">
        <v>5832</v>
      </c>
      <c r="D3236" s="6"/>
      <c r="E3236" s="6" t="s">
        <v>504</v>
      </c>
      <c r="F3236" s="229">
        <v>1</v>
      </c>
      <c r="I3236" s="16">
        <v>0</v>
      </c>
      <c r="J3236" s="13">
        <v>0</v>
      </c>
      <c r="K3236" s="16">
        <v>1600</v>
      </c>
      <c r="L3236" s="13">
        <v>1600</v>
      </c>
      <c r="M3236" s="16">
        <v>1600</v>
      </c>
      <c r="N3236" s="171">
        <v>1600</v>
      </c>
      <c r="O3236" s="16">
        <v>1716</v>
      </c>
      <c r="P3236" s="13">
        <v>1716</v>
      </c>
      <c r="Q3236" s="16">
        <v>1706</v>
      </c>
      <c r="R3236" s="13">
        <v>1706</v>
      </c>
      <c r="S3236" s="16">
        <v>1238.98</v>
      </c>
      <c r="T3236" s="13">
        <v>1238.98</v>
      </c>
      <c r="U3236" s="16">
        <v>0</v>
      </c>
      <c r="V3236" s="13">
        <v>0</v>
      </c>
    </row>
    <row r="3237" spans="1:22" ht="15" customHeight="1" x14ac:dyDescent="0.25">
      <c r="A3237" s="5" t="s">
        <v>5833</v>
      </c>
      <c r="B3237" s="6" t="s">
        <v>5834</v>
      </c>
      <c r="C3237" s="5" t="s">
        <v>5835</v>
      </c>
      <c r="D3237" s="6"/>
      <c r="E3237" s="6" t="s">
        <v>504</v>
      </c>
      <c r="F3237" s="229">
        <v>1</v>
      </c>
      <c r="I3237" s="16">
        <v>0</v>
      </c>
      <c r="J3237" s="13">
        <v>0</v>
      </c>
      <c r="K3237" s="16">
        <v>2745</v>
      </c>
      <c r="L3237" s="13">
        <v>2745</v>
      </c>
      <c r="M3237" s="16">
        <v>2745</v>
      </c>
      <c r="N3237" s="171">
        <v>2745</v>
      </c>
      <c r="O3237" s="16">
        <v>2028</v>
      </c>
      <c r="P3237" s="13">
        <v>2028</v>
      </c>
      <c r="Q3237" s="16">
        <v>1918</v>
      </c>
      <c r="R3237" s="13">
        <v>1918</v>
      </c>
      <c r="S3237" s="16">
        <v>3541.41</v>
      </c>
      <c r="T3237" s="13">
        <v>3541.41</v>
      </c>
      <c r="U3237" s="16">
        <v>0</v>
      </c>
      <c r="V3237" s="13">
        <v>0</v>
      </c>
    </row>
    <row r="3238" spans="1:22" ht="15" customHeight="1" x14ac:dyDescent="0.25">
      <c r="A3238" s="5" t="s">
        <v>5836</v>
      </c>
      <c r="B3238" s="6" t="s">
        <v>5837</v>
      </c>
      <c r="C3238" s="5" t="s">
        <v>5838</v>
      </c>
      <c r="D3238" s="6"/>
      <c r="E3238" s="6" t="s">
        <v>504</v>
      </c>
      <c r="F3238" s="229">
        <v>1</v>
      </c>
      <c r="I3238" s="16">
        <v>0</v>
      </c>
      <c r="J3238" s="13">
        <v>0</v>
      </c>
      <c r="K3238" s="16">
        <v>2453</v>
      </c>
      <c r="L3238" s="13">
        <v>2453</v>
      </c>
      <c r="M3238" s="16">
        <v>2453</v>
      </c>
      <c r="N3238" s="171">
        <v>2453</v>
      </c>
      <c r="O3238" s="16">
        <v>4316</v>
      </c>
      <c r="P3238" s="13">
        <v>4316</v>
      </c>
      <c r="Q3238" s="16">
        <v>2118</v>
      </c>
      <c r="R3238" s="13">
        <v>2118</v>
      </c>
      <c r="S3238" s="16">
        <v>2245.65</v>
      </c>
      <c r="T3238" s="13">
        <v>2245.65</v>
      </c>
      <c r="U3238" s="16">
        <v>0</v>
      </c>
      <c r="V3238" s="13">
        <v>0</v>
      </c>
    </row>
    <row r="3239" spans="1:22" ht="15" customHeight="1" x14ac:dyDescent="0.25">
      <c r="A3239" s="5" t="s">
        <v>5839</v>
      </c>
      <c r="B3239" s="6" t="s">
        <v>5840</v>
      </c>
      <c r="C3239" s="5" t="s">
        <v>5841</v>
      </c>
      <c r="D3239" s="6"/>
      <c r="E3239" s="6" t="s">
        <v>504</v>
      </c>
      <c r="F3239" s="229">
        <v>1</v>
      </c>
      <c r="I3239" s="16">
        <v>0</v>
      </c>
      <c r="J3239" s="13">
        <v>0</v>
      </c>
      <c r="K3239" s="16">
        <v>2000</v>
      </c>
      <c r="L3239" s="13">
        <v>2000</v>
      </c>
      <c r="M3239" s="16">
        <v>2000</v>
      </c>
      <c r="N3239" s="171">
        <v>2000</v>
      </c>
      <c r="O3239" s="16">
        <v>4524</v>
      </c>
      <c r="P3239" s="13">
        <v>4524</v>
      </c>
      <c r="Q3239" s="16">
        <v>2376</v>
      </c>
      <c r="R3239" s="13">
        <v>2376</v>
      </c>
      <c r="S3239" s="16">
        <v>1238.98</v>
      </c>
      <c r="T3239" s="13">
        <v>1238.98</v>
      </c>
      <c r="U3239" s="16">
        <v>0</v>
      </c>
      <c r="V3239" s="13">
        <v>0</v>
      </c>
    </row>
    <row r="3240" spans="1:22" ht="15" customHeight="1" x14ac:dyDescent="0.25">
      <c r="A3240" s="5" t="s">
        <v>5842</v>
      </c>
      <c r="B3240" s="6" t="s">
        <v>5843</v>
      </c>
      <c r="C3240" s="5" t="s">
        <v>5844</v>
      </c>
      <c r="D3240" s="6"/>
      <c r="E3240" s="6" t="s">
        <v>504</v>
      </c>
      <c r="F3240" s="229">
        <v>1</v>
      </c>
      <c r="I3240" s="16">
        <v>0</v>
      </c>
      <c r="J3240" s="13">
        <v>0</v>
      </c>
      <c r="K3240" s="16">
        <v>14224</v>
      </c>
      <c r="L3240" s="13">
        <v>14224</v>
      </c>
      <c r="M3240" s="16">
        <v>14224</v>
      </c>
      <c r="N3240" s="171">
        <v>14224</v>
      </c>
      <c r="O3240" s="16">
        <v>40560</v>
      </c>
      <c r="P3240" s="13">
        <v>40560</v>
      </c>
      <c r="Q3240" s="16">
        <v>20000</v>
      </c>
      <c r="R3240" s="13">
        <v>20000</v>
      </c>
      <c r="S3240" s="16">
        <v>5781.89</v>
      </c>
      <c r="T3240" s="13">
        <v>5781.89</v>
      </c>
      <c r="U3240" s="16">
        <v>0</v>
      </c>
      <c r="V3240" s="13">
        <v>0</v>
      </c>
    </row>
    <row r="3241" spans="1:22" ht="15" customHeight="1" x14ac:dyDescent="0.25">
      <c r="A3241" s="5" t="s">
        <v>5845</v>
      </c>
      <c r="B3241" s="6" t="s">
        <v>5846</v>
      </c>
      <c r="C3241" s="5" t="s">
        <v>5847</v>
      </c>
      <c r="D3241" s="6"/>
      <c r="E3241" s="6" t="s">
        <v>504</v>
      </c>
      <c r="F3241" s="229">
        <v>1</v>
      </c>
      <c r="I3241" s="16">
        <v>0</v>
      </c>
      <c r="J3241" s="13">
        <v>0</v>
      </c>
      <c r="K3241" s="16">
        <v>2683</v>
      </c>
      <c r="L3241" s="13">
        <v>2683</v>
      </c>
      <c r="M3241" s="16">
        <v>2683</v>
      </c>
      <c r="N3241" s="171">
        <v>2683</v>
      </c>
      <c r="O3241" s="16">
        <v>4108</v>
      </c>
      <c r="P3241" s="13">
        <v>4108</v>
      </c>
      <c r="Q3241" s="16">
        <v>2118</v>
      </c>
      <c r="R3241" s="13">
        <v>2118</v>
      </c>
      <c r="S3241" s="16">
        <v>1238.98</v>
      </c>
      <c r="T3241" s="13">
        <v>1238.98</v>
      </c>
      <c r="U3241" s="16">
        <v>0</v>
      </c>
      <c r="V3241" s="13">
        <v>0</v>
      </c>
    </row>
    <row r="3242" spans="1:22" ht="15" customHeight="1" x14ac:dyDescent="0.25">
      <c r="A3242" s="5" t="s">
        <v>5848</v>
      </c>
      <c r="B3242" s="6" t="s">
        <v>5849</v>
      </c>
      <c r="C3242" s="5" t="s">
        <v>5850</v>
      </c>
      <c r="D3242" s="6"/>
      <c r="E3242" s="6" t="s">
        <v>504</v>
      </c>
      <c r="F3242" s="229">
        <v>1</v>
      </c>
      <c r="I3242" s="16">
        <v>0</v>
      </c>
      <c r="J3242" s="13">
        <v>0</v>
      </c>
      <c r="K3242" s="16">
        <v>2683</v>
      </c>
      <c r="L3242" s="13">
        <v>2683</v>
      </c>
      <c r="M3242" s="16">
        <v>2683</v>
      </c>
      <c r="N3242" s="171">
        <v>2683</v>
      </c>
      <c r="O3242" s="16">
        <v>4316</v>
      </c>
      <c r="P3242" s="13">
        <v>4316</v>
      </c>
      <c r="Q3242" s="16">
        <v>2118</v>
      </c>
      <c r="R3242" s="13">
        <v>2118</v>
      </c>
      <c r="S3242" s="16">
        <v>1238.98</v>
      </c>
      <c r="T3242" s="13">
        <v>1238.98</v>
      </c>
      <c r="U3242" s="16">
        <v>0</v>
      </c>
      <c r="V3242" s="13">
        <v>0</v>
      </c>
    </row>
    <row r="3243" spans="1:22" ht="15" customHeight="1" x14ac:dyDescent="0.25">
      <c r="A3243" s="5" t="s">
        <v>5851</v>
      </c>
      <c r="B3243" s="6" t="s">
        <v>5852</v>
      </c>
      <c r="C3243" s="5" t="s">
        <v>5853</v>
      </c>
      <c r="D3243" s="6"/>
      <c r="E3243" s="6" t="s">
        <v>504</v>
      </c>
      <c r="F3243" s="229">
        <v>1</v>
      </c>
      <c r="I3243" s="16">
        <v>0</v>
      </c>
      <c r="J3243" s="13">
        <v>0</v>
      </c>
      <c r="K3243" s="16">
        <v>2151</v>
      </c>
      <c r="L3243" s="13">
        <v>2151</v>
      </c>
      <c r="M3243" s="16">
        <v>2151</v>
      </c>
      <c r="N3243" s="171">
        <v>2151</v>
      </c>
      <c r="O3243" s="16">
        <v>4524</v>
      </c>
      <c r="P3243" s="13">
        <v>4524</v>
      </c>
      <c r="Q3243" s="16">
        <v>2118</v>
      </c>
      <c r="R3243" s="13">
        <v>2118</v>
      </c>
      <c r="S3243" s="16">
        <v>1238.98</v>
      </c>
      <c r="T3243" s="13">
        <v>1238.98</v>
      </c>
      <c r="U3243" s="16">
        <v>0</v>
      </c>
      <c r="V3243" s="13">
        <v>0</v>
      </c>
    </row>
    <row r="3244" spans="1:22" ht="15" customHeight="1" x14ac:dyDescent="0.25">
      <c r="A3244" s="5" t="s">
        <v>5854</v>
      </c>
      <c r="B3244" s="6" t="s">
        <v>5855</v>
      </c>
      <c r="C3244" s="5" t="s">
        <v>5856</v>
      </c>
      <c r="D3244" s="6"/>
      <c r="E3244" s="6" t="s">
        <v>504</v>
      </c>
      <c r="F3244" s="229">
        <v>1</v>
      </c>
      <c r="I3244" s="16">
        <v>0</v>
      </c>
      <c r="J3244" s="13">
        <v>0</v>
      </c>
      <c r="K3244" s="16">
        <v>6000</v>
      </c>
      <c r="L3244" s="13">
        <v>6000</v>
      </c>
      <c r="M3244" s="16">
        <v>6000</v>
      </c>
      <c r="N3244" s="171">
        <v>6000</v>
      </c>
      <c r="O3244" s="16">
        <v>26000</v>
      </c>
      <c r="P3244" s="13">
        <v>26000</v>
      </c>
      <c r="Q3244" s="16">
        <v>3529</v>
      </c>
      <c r="R3244" s="13">
        <v>3529</v>
      </c>
      <c r="S3244" s="16">
        <v>7865.44</v>
      </c>
      <c r="T3244" s="13">
        <v>7865.44</v>
      </c>
      <c r="U3244" s="16">
        <v>0</v>
      </c>
      <c r="V3244" s="13">
        <v>0</v>
      </c>
    </row>
    <row r="3245" spans="1:22" ht="15" customHeight="1" x14ac:dyDescent="0.25">
      <c r="A3245" s="1"/>
      <c r="B3245" s="4" t="s">
        <v>32</v>
      </c>
      <c r="C3245" s="8" t="s">
        <v>33</v>
      </c>
      <c r="I3245" s="245"/>
      <c r="J3245" s="245"/>
      <c r="K3245" s="245"/>
      <c r="L3245" s="245"/>
      <c r="M3245" s="245"/>
      <c r="N3245" s="245"/>
      <c r="O3245" s="245"/>
      <c r="P3245" s="245"/>
      <c r="Q3245" s="245"/>
      <c r="R3245" s="245"/>
      <c r="S3245" s="245"/>
      <c r="T3245" s="245"/>
      <c r="U3245" s="245"/>
      <c r="V3245" s="245"/>
    </row>
    <row r="3246" spans="1:22" ht="15" customHeight="1" x14ac:dyDescent="0.25">
      <c r="A3246" s="5" t="s">
        <v>5857</v>
      </c>
      <c r="B3246" s="6" t="s">
        <v>35</v>
      </c>
      <c r="C3246" s="5" t="s">
        <v>3678</v>
      </c>
      <c r="I3246" s="245"/>
      <c r="J3246" s="245"/>
      <c r="K3246" s="245"/>
      <c r="L3246" s="245"/>
      <c r="M3246" s="245"/>
      <c r="N3246" s="245"/>
      <c r="O3246" s="245"/>
      <c r="P3246" s="245"/>
      <c r="Q3246" s="245"/>
      <c r="R3246" s="245"/>
      <c r="S3246" s="245"/>
      <c r="T3246" s="245"/>
      <c r="U3246" s="245"/>
      <c r="V3246" s="245"/>
    </row>
    <row r="3247" spans="1:22" ht="15" customHeight="1" x14ac:dyDescent="0.25">
      <c r="A3247" s="5" t="s">
        <v>5858</v>
      </c>
      <c r="B3247" s="6" t="s">
        <v>35</v>
      </c>
      <c r="C3247" s="5" t="s">
        <v>5859</v>
      </c>
      <c r="I3247" s="245"/>
      <c r="J3247" s="245"/>
      <c r="K3247" s="245"/>
      <c r="L3247" s="245"/>
      <c r="M3247" s="245"/>
      <c r="N3247" s="245"/>
      <c r="O3247" s="245"/>
      <c r="P3247" s="245"/>
      <c r="Q3247" s="245"/>
      <c r="R3247" s="245"/>
      <c r="S3247" s="245"/>
      <c r="T3247" s="245"/>
      <c r="U3247" s="245"/>
      <c r="V3247" s="245"/>
    </row>
    <row r="3248" spans="1:22" ht="45" customHeight="1" x14ac:dyDescent="0.25">
      <c r="A3248" s="1"/>
      <c r="B3248" s="4" t="s">
        <v>68</v>
      </c>
      <c r="C3248" s="8" t="s">
        <v>69</v>
      </c>
      <c r="D3248" s="4" t="s">
        <v>70</v>
      </c>
      <c r="E3248" s="4" t="s">
        <v>71</v>
      </c>
      <c r="F3248" s="228" t="s">
        <v>72</v>
      </c>
      <c r="I3248" s="14" t="s">
        <v>73</v>
      </c>
      <c r="J3248" s="15" t="s">
        <v>28</v>
      </c>
      <c r="K3248" s="14" t="s">
        <v>73</v>
      </c>
      <c r="L3248" s="15" t="s">
        <v>28</v>
      </c>
      <c r="M3248" s="14" t="s">
        <v>73</v>
      </c>
      <c r="N3248" s="172" t="s">
        <v>28</v>
      </c>
      <c r="O3248" s="14" t="s">
        <v>73</v>
      </c>
      <c r="P3248" s="15" t="s">
        <v>28</v>
      </c>
      <c r="Q3248" s="14" t="s">
        <v>73</v>
      </c>
      <c r="R3248" s="15" t="s">
        <v>28</v>
      </c>
      <c r="S3248" s="14" t="s">
        <v>73</v>
      </c>
      <c r="T3248" s="15" t="s">
        <v>28</v>
      </c>
      <c r="U3248" s="14" t="s">
        <v>73</v>
      </c>
      <c r="V3248" s="15" t="s">
        <v>28</v>
      </c>
    </row>
    <row r="3249" spans="1:22" ht="15" customHeight="1" x14ac:dyDescent="0.25">
      <c r="A3249" s="5" t="s">
        <v>5860</v>
      </c>
      <c r="B3249" s="6" t="s">
        <v>5861</v>
      </c>
      <c r="C3249" s="5" t="s">
        <v>3683</v>
      </c>
      <c r="D3249" s="6"/>
      <c r="E3249" s="6" t="s">
        <v>504</v>
      </c>
      <c r="F3249" s="229">
        <v>1</v>
      </c>
      <c r="I3249" s="16">
        <v>0</v>
      </c>
      <c r="J3249" s="13">
        <v>0</v>
      </c>
      <c r="K3249" s="16">
        <v>30000</v>
      </c>
      <c r="L3249" s="13">
        <v>30000</v>
      </c>
      <c r="M3249" s="16">
        <v>30000</v>
      </c>
      <c r="N3249" s="171">
        <v>30000</v>
      </c>
      <c r="O3249" s="16">
        <v>17653</v>
      </c>
      <c r="P3249" s="13">
        <v>17653</v>
      </c>
      <c r="Q3249" s="16">
        <v>29412</v>
      </c>
      <c r="R3249" s="13">
        <v>29412</v>
      </c>
      <c r="S3249" s="16">
        <v>26844.51</v>
      </c>
      <c r="T3249" s="13">
        <v>26844.51</v>
      </c>
      <c r="U3249" s="16">
        <v>0</v>
      </c>
      <c r="V3249" s="13">
        <v>0</v>
      </c>
    </row>
    <row r="3250" spans="1:22" ht="15" customHeight="1" x14ac:dyDescent="0.25">
      <c r="A3250" s="1"/>
      <c r="B3250" s="4" t="s">
        <v>32</v>
      </c>
      <c r="C3250" s="8" t="s">
        <v>33</v>
      </c>
      <c r="I3250" s="245"/>
      <c r="J3250" s="245"/>
      <c r="K3250" s="245"/>
      <c r="L3250" s="245"/>
      <c r="M3250" s="245"/>
      <c r="N3250" s="245"/>
      <c r="O3250" s="245"/>
      <c r="P3250" s="245"/>
      <c r="Q3250" s="245"/>
      <c r="R3250" s="245"/>
      <c r="S3250" s="245"/>
      <c r="T3250" s="245"/>
      <c r="U3250" s="245"/>
      <c r="V3250" s="245"/>
    </row>
    <row r="3251" spans="1:22" ht="15" customHeight="1" x14ac:dyDescent="0.25">
      <c r="A3251" s="5" t="s">
        <v>5862</v>
      </c>
      <c r="B3251" s="6" t="s">
        <v>35</v>
      </c>
      <c r="C3251" s="5" t="s">
        <v>3685</v>
      </c>
      <c r="I3251" s="245"/>
      <c r="J3251" s="245"/>
      <c r="K3251" s="245"/>
      <c r="L3251" s="245"/>
      <c r="M3251" s="245"/>
      <c r="N3251" s="245"/>
      <c r="O3251" s="245"/>
      <c r="P3251" s="245"/>
      <c r="Q3251" s="245"/>
      <c r="R3251" s="245"/>
      <c r="S3251" s="245"/>
      <c r="T3251" s="245"/>
      <c r="U3251" s="245"/>
      <c r="V3251" s="245"/>
    </row>
    <row r="3252" spans="1:22" ht="15" customHeight="1" x14ac:dyDescent="0.25">
      <c r="A3252" s="5" t="s">
        <v>5863</v>
      </c>
      <c r="B3252" s="6" t="s">
        <v>35</v>
      </c>
      <c r="C3252" s="5" t="s">
        <v>5864</v>
      </c>
      <c r="I3252" s="245"/>
      <c r="J3252" s="245"/>
      <c r="K3252" s="245"/>
      <c r="L3252" s="245"/>
      <c r="M3252" s="245"/>
      <c r="N3252" s="245"/>
      <c r="O3252" s="245"/>
      <c r="P3252" s="245"/>
      <c r="Q3252" s="245"/>
      <c r="R3252" s="245"/>
      <c r="S3252" s="245"/>
      <c r="T3252" s="245"/>
      <c r="U3252" s="245"/>
      <c r="V3252" s="245"/>
    </row>
    <row r="3253" spans="1:22" ht="45" customHeight="1" x14ac:dyDescent="0.25">
      <c r="A3253" s="1"/>
      <c r="B3253" s="4" t="s">
        <v>68</v>
      </c>
      <c r="C3253" s="8" t="s">
        <v>69</v>
      </c>
      <c r="D3253" s="4" t="s">
        <v>70</v>
      </c>
      <c r="E3253" s="4" t="s">
        <v>71</v>
      </c>
      <c r="F3253" s="228" t="s">
        <v>72</v>
      </c>
      <c r="I3253" s="14" t="s">
        <v>73</v>
      </c>
      <c r="J3253" s="15" t="s">
        <v>28</v>
      </c>
      <c r="K3253" s="14" t="s">
        <v>73</v>
      </c>
      <c r="L3253" s="15" t="s">
        <v>28</v>
      </c>
      <c r="M3253" s="14" t="s">
        <v>73</v>
      </c>
      <c r="N3253" s="172" t="s">
        <v>28</v>
      </c>
      <c r="O3253" s="14" t="s">
        <v>73</v>
      </c>
      <c r="P3253" s="15" t="s">
        <v>28</v>
      </c>
      <c r="Q3253" s="14" t="s">
        <v>73</v>
      </c>
      <c r="R3253" s="15" t="s">
        <v>28</v>
      </c>
      <c r="S3253" s="14" t="s">
        <v>73</v>
      </c>
      <c r="T3253" s="15" t="s">
        <v>28</v>
      </c>
      <c r="U3253" s="14" t="s">
        <v>73</v>
      </c>
      <c r="V3253" s="15" t="s">
        <v>28</v>
      </c>
    </row>
    <row r="3254" spans="1:22" ht="15" customHeight="1" x14ac:dyDescent="0.25">
      <c r="A3254" s="5" t="s">
        <v>5865</v>
      </c>
      <c r="B3254" s="6" t="s">
        <v>5866</v>
      </c>
      <c r="C3254" s="5" t="s">
        <v>5867</v>
      </c>
      <c r="D3254" s="6"/>
      <c r="E3254" s="6" t="s">
        <v>504</v>
      </c>
      <c r="F3254" s="229">
        <v>1</v>
      </c>
      <c r="I3254" s="16">
        <v>0</v>
      </c>
      <c r="J3254" s="13">
        <v>0</v>
      </c>
      <c r="K3254" s="16">
        <v>10164</v>
      </c>
      <c r="L3254" s="13">
        <v>10164</v>
      </c>
      <c r="M3254" s="16">
        <v>10164</v>
      </c>
      <c r="N3254" s="171">
        <v>10164</v>
      </c>
      <c r="O3254" s="16">
        <v>25282</v>
      </c>
      <c r="P3254" s="13">
        <v>25282</v>
      </c>
      <c r="Q3254" s="16">
        <v>7059</v>
      </c>
      <c r="R3254" s="13">
        <v>7059</v>
      </c>
      <c r="S3254" s="16">
        <v>10324.81</v>
      </c>
      <c r="T3254" s="13">
        <v>10324.81</v>
      </c>
      <c r="U3254" s="16">
        <v>0</v>
      </c>
      <c r="V3254" s="13">
        <v>0</v>
      </c>
    </row>
    <row r="3255" spans="1:22" ht="15" customHeight="1" x14ac:dyDescent="0.25">
      <c r="A3255" s="1"/>
      <c r="B3255" s="4" t="s">
        <v>32</v>
      </c>
      <c r="C3255" s="8" t="s">
        <v>33</v>
      </c>
      <c r="I3255" s="245"/>
      <c r="J3255" s="245"/>
      <c r="K3255" s="245"/>
      <c r="L3255" s="245"/>
      <c r="M3255" s="245"/>
      <c r="N3255" s="245"/>
      <c r="O3255" s="245"/>
      <c r="P3255" s="245"/>
      <c r="Q3255" s="245"/>
      <c r="R3255" s="245"/>
      <c r="S3255" s="245"/>
      <c r="T3255" s="245"/>
      <c r="U3255" s="245"/>
      <c r="V3255" s="245"/>
    </row>
    <row r="3256" spans="1:22" ht="15" customHeight="1" x14ac:dyDescent="0.25">
      <c r="A3256" s="5" t="s">
        <v>5868</v>
      </c>
      <c r="B3256" s="6" t="s">
        <v>35</v>
      </c>
      <c r="C3256" s="5" t="s">
        <v>5869</v>
      </c>
      <c r="I3256" s="245"/>
      <c r="J3256" s="245"/>
      <c r="K3256" s="245"/>
      <c r="L3256" s="245"/>
      <c r="M3256" s="245"/>
      <c r="N3256" s="245"/>
      <c r="O3256" s="245"/>
      <c r="P3256" s="245"/>
      <c r="Q3256" s="245"/>
      <c r="R3256" s="245"/>
      <c r="S3256" s="245"/>
      <c r="T3256" s="245"/>
      <c r="U3256" s="245"/>
      <c r="V3256" s="245"/>
    </row>
    <row r="3257" spans="1:22" ht="15" customHeight="1" x14ac:dyDescent="0.25">
      <c r="A3257" s="5" t="s">
        <v>5870</v>
      </c>
      <c r="B3257" s="6" t="s">
        <v>35</v>
      </c>
      <c r="C3257" s="5" t="s">
        <v>5871</v>
      </c>
      <c r="I3257" s="245"/>
      <c r="J3257" s="245"/>
      <c r="K3257" s="245"/>
      <c r="L3257" s="245"/>
      <c r="M3257" s="245"/>
      <c r="N3257" s="245"/>
      <c r="O3257" s="245"/>
      <c r="P3257" s="245"/>
      <c r="Q3257" s="245"/>
      <c r="R3257" s="245"/>
      <c r="S3257" s="245"/>
      <c r="T3257" s="245"/>
      <c r="U3257" s="245"/>
      <c r="V3257" s="245"/>
    </row>
    <row r="3258" spans="1:22" ht="45" customHeight="1" x14ac:dyDescent="0.25">
      <c r="A3258" s="1"/>
      <c r="B3258" s="4" t="s">
        <v>68</v>
      </c>
      <c r="C3258" s="8" t="s">
        <v>69</v>
      </c>
      <c r="D3258" s="4" t="s">
        <v>70</v>
      </c>
      <c r="E3258" s="4" t="s">
        <v>71</v>
      </c>
      <c r="F3258" s="228" t="s">
        <v>72</v>
      </c>
      <c r="I3258" s="14" t="s">
        <v>73</v>
      </c>
      <c r="J3258" s="15" t="s">
        <v>28</v>
      </c>
      <c r="K3258" s="14" t="s">
        <v>73</v>
      </c>
      <c r="L3258" s="15" t="s">
        <v>28</v>
      </c>
      <c r="M3258" s="14" t="s">
        <v>73</v>
      </c>
      <c r="N3258" s="172" t="s">
        <v>28</v>
      </c>
      <c r="O3258" s="14" t="s">
        <v>73</v>
      </c>
      <c r="P3258" s="15" t="s">
        <v>28</v>
      </c>
      <c r="Q3258" s="14" t="s">
        <v>73</v>
      </c>
      <c r="R3258" s="15" t="s">
        <v>28</v>
      </c>
      <c r="S3258" s="14" t="s">
        <v>73</v>
      </c>
      <c r="T3258" s="15" t="s">
        <v>28</v>
      </c>
      <c r="U3258" s="14" t="s">
        <v>73</v>
      </c>
      <c r="V3258" s="15" t="s">
        <v>28</v>
      </c>
    </row>
    <row r="3259" spans="1:22" ht="15" customHeight="1" x14ac:dyDescent="0.25">
      <c r="A3259" s="5" t="s">
        <v>5872</v>
      </c>
      <c r="B3259" s="6" t="s">
        <v>5873</v>
      </c>
      <c r="C3259" s="5" t="s">
        <v>5874</v>
      </c>
      <c r="D3259" s="6"/>
      <c r="E3259" s="6" t="s">
        <v>527</v>
      </c>
      <c r="F3259" s="229">
        <v>10</v>
      </c>
      <c r="I3259" s="16">
        <v>0</v>
      </c>
      <c r="J3259" s="13">
        <v>0</v>
      </c>
      <c r="K3259" s="16">
        <v>35</v>
      </c>
      <c r="L3259" s="13">
        <v>350</v>
      </c>
      <c r="M3259" s="16">
        <v>35</v>
      </c>
      <c r="N3259" s="171">
        <v>350</v>
      </c>
      <c r="O3259" s="16">
        <v>28</v>
      </c>
      <c r="P3259" s="13">
        <v>280</v>
      </c>
      <c r="Q3259" s="16">
        <v>35</v>
      </c>
      <c r="R3259" s="13">
        <v>350</v>
      </c>
      <c r="S3259" s="16">
        <v>52.41</v>
      </c>
      <c r="T3259" s="13">
        <v>524.1</v>
      </c>
      <c r="U3259" s="16">
        <v>0</v>
      </c>
      <c r="V3259" s="13">
        <v>0</v>
      </c>
    </row>
    <row r="3260" spans="1:22" ht="15" customHeight="1" x14ac:dyDescent="0.25">
      <c r="A3260" s="5" t="s">
        <v>5875</v>
      </c>
      <c r="B3260" s="6" t="s">
        <v>5876</v>
      </c>
      <c r="C3260" s="5" t="s">
        <v>5877</v>
      </c>
      <c r="D3260" s="6"/>
      <c r="E3260" s="6" t="s">
        <v>527</v>
      </c>
      <c r="F3260" s="229">
        <v>10</v>
      </c>
      <c r="I3260" s="16">
        <v>0</v>
      </c>
      <c r="J3260" s="13">
        <v>0</v>
      </c>
      <c r="K3260" s="16">
        <v>47</v>
      </c>
      <c r="L3260" s="13">
        <v>470</v>
      </c>
      <c r="M3260" s="16">
        <v>47</v>
      </c>
      <c r="N3260" s="171">
        <v>470</v>
      </c>
      <c r="O3260" s="16">
        <v>36</v>
      </c>
      <c r="P3260" s="13">
        <v>360</v>
      </c>
      <c r="Q3260" s="16">
        <v>45</v>
      </c>
      <c r="R3260" s="13">
        <v>450</v>
      </c>
      <c r="S3260" s="16">
        <v>69.81</v>
      </c>
      <c r="T3260" s="13">
        <v>698.1</v>
      </c>
      <c r="U3260" s="16">
        <v>0</v>
      </c>
      <c r="V3260" s="13">
        <v>0</v>
      </c>
    </row>
    <row r="3261" spans="1:22" ht="15" customHeight="1" x14ac:dyDescent="0.25">
      <c r="A3261" s="5" t="s">
        <v>5878</v>
      </c>
      <c r="B3261" s="6" t="s">
        <v>5879</v>
      </c>
      <c r="C3261" s="5" t="s">
        <v>5880</v>
      </c>
      <c r="D3261" s="6"/>
      <c r="E3261" s="6" t="s">
        <v>527</v>
      </c>
      <c r="F3261" s="229">
        <v>10</v>
      </c>
      <c r="I3261" s="16">
        <v>0</v>
      </c>
      <c r="J3261" s="13">
        <v>0</v>
      </c>
      <c r="K3261" s="16">
        <v>35</v>
      </c>
      <c r="L3261" s="13">
        <v>350</v>
      </c>
      <c r="M3261" s="16">
        <v>35</v>
      </c>
      <c r="N3261" s="171">
        <v>350</v>
      </c>
      <c r="O3261" s="16">
        <v>28</v>
      </c>
      <c r="P3261" s="13">
        <v>280</v>
      </c>
      <c r="Q3261" s="16">
        <v>35</v>
      </c>
      <c r="R3261" s="13">
        <v>350</v>
      </c>
      <c r="S3261" s="16">
        <v>52.41</v>
      </c>
      <c r="T3261" s="13">
        <v>524.1</v>
      </c>
      <c r="U3261" s="16">
        <v>0</v>
      </c>
      <c r="V3261" s="13">
        <v>0</v>
      </c>
    </row>
    <row r="3262" spans="1:22" ht="15" customHeight="1" x14ac:dyDescent="0.25">
      <c r="A3262" s="5" t="s">
        <v>5881</v>
      </c>
      <c r="B3262" s="6" t="s">
        <v>5882</v>
      </c>
      <c r="C3262" s="5" t="s">
        <v>5883</v>
      </c>
      <c r="D3262" s="6"/>
      <c r="E3262" s="6" t="s">
        <v>527</v>
      </c>
      <c r="F3262" s="229">
        <v>15</v>
      </c>
      <c r="I3262" s="16">
        <v>0</v>
      </c>
      <c r="J3262" s="13">
        <v>0</v>
      </c>
      <c r="K3262" s="16">
        <v>35</v>
      </c>
      <c r="L3262" s="13">
        <v>525</v>
      </c>
      <c r="M3262" s="16">
        <v>35</v>
      </c>
      <c r="N3262" s="171">
        <v>525</v>
      </c>
      <c r="O3262" s="16">
        <v>28</v>
      </c>
      <c r="P3262" s="13">
        <v>420</v>
      </c>
      <c r="Q3262" s="16">
        <v>35</v>
      </c>
      <c r="R3262" s="13">
        <v>525</v>
      </c>
      <c r="S3262" s="16">
        <v>52.41</v>
      </c>
      <c r="T3262" s="13">
        <v>786.15</v>
      </c>
      <c r="U3262" s="16">
        <v>0</v>
      </c>
      <c r="V3262" s="13">
        <v>0</v>
      </c>
    </row>
    <row r="3263" spans="1:22" ht="15" customHeight="1" x14ac:dyDescent="0.25">
      <c r="A3263" s="5" t="s">
        <v>5884</v>
      </c>
      <c r="B3263" s="6" t="s">
        <v>5885</v>
      </c>
      <c r="C3263" s="5" t="s">
        <v>5886</v>
      </c>
      <c r="D3263" s="6"/>
      <c r="E3263" s="6" t="s">
        <v>527</v>
      </c>
      <c r="F3263" s="229">
        <v>15</v>
      </c>
      <c r="I3263" s="16">
        <v>0</v>
      </c>
      <c r="J3263" s="13">
        <v>0</v>
      </c>
      <c r="K3263" s="16">
        <v>47</v>
      </c>
      <c r="L3263" s="13">
        <v>705</v>
      </c>
      <c r="M3263" s="16">
        <v>47</v>
      </c>
      <c r="N3263" s="171">
        <v>705</v>
      </c>
      <c r="O3263" s="16">
        <v>36</v>
      </c>
      <c r="P3263" s="13">
        <v>540</v>
      </c>
      <c r="Q3263" s="16">
        <v>45</v>
      </c>
      <c r="R3263" s="13">
        <v>675</v>
      </c>
      <c r="S3263" s="16">
        <v>69.81</v>
      </c>
      <c r="T3263" s="13">
        <v>1047.1500000000001</v>
      </c>
      <c r="U3263" s="16">
        <v>0</v>
      </c>
      <c r="V3263" s="13">
        <v>0</v>
      </c>
    </row>
    <row r="3264" spans="1:22" ht="15" customHeight="1" x14ac:dyDescent="0.25">
      <c r="A3264" s="5" t="s">
        <v>5887</v>
      </c>
      <c r="B3264" s="6" t="s">
        <v>5888</v>
      </c>
      <c r="C3264" s="5" t="s">
        <v>5889</v>
      </c>
      <c r="D3264" s="6"/>
      <c r="E3264" s="6" t="s">
        <v>527</v>
      </c>
      <c r="F3264" s="229">
        <v>20</v>
      </c>
      <c r="I3264" s="16">
        <v>0</v>
      </c>
      <c r="J3264" s="13">
        <v>0</v>
      </c>
      <c r="K3264" s="16">
        <v>450</v>
      </c>
      <c r="L3264" s="13">
        <v>9000</v>
      </c>
      <c r="M3264" s="16">
        <v>450</v>
      </c>
      <c r="N3264" s="171">
        <v>9000</v>
      </c>
      <c r="O3264" s="16">
        <v>267</v>
      </c>
      <c r="P3264" s="13">
        <v>5340</v>
      </c>
      <c r="Q3264" s="16">
        <v>184</v>
      </c>
      <c r="R3264" s="13">
        <v>3680</v>
      </c>
      <c r="S3264" s="16">
        <v>586.80999999999995</v>
      </c>
      <c r="T3264" s="13">
        <v>11736.2</v>
      </c>
      <c r="U3264" s="16">
        <v>0</v>
      </c>
      <c r="V3264" s="13">
        <v>0</v>
      </c>
    </row>
    <row r="3265" spans="1:22" ht="15" customHeight="1" x14ac:dyDescent="0.25">
      <c r="A3265" s="5" t="s">
        <v>5890</v>
      </c>
      <c r="B3265" s="6" t="s">
        <v>5891</v>
      </c>
      <c r="C3265" s="5" t="s">
        <v>5892</v>
      </c>
      <c r="D3265" s="6"/>
      <c r="E3265" s="6" t="s">
        <v>527</v>
      </c>
      <c r="F3265" s="229">
        <v>20</v>
      </c>
      <c r="I3265" s="16">
        <v>0</v>
      </c>
      <c r="J3265" s="13">
        <v>0</v>
      </c>
      <c r="K3265" s="16">
        <v>60</v>
      </c>
      <c r="L3265" s="13">
        <v>1200</v>
      </c>
      <c r="M3265" s="16">
        <v>60</v>
      </c>
      <c r="N3265" s="171">
        <v>1200</v>
      </c>
      <c r="O3265" s="16">
        <v>43</v>
      </c>
      <c r="P3265" s="13">
        <v>860</v>
      </c>
      <c r="Q3265" s="16">
        <v>53</v>
      </c>
      <c r="R3265" s="13">
        <v>1060</v>
      </c>
      <c r="S3265" s="16">
        <v>96.31</v>
      </c>
      <c r="T3265" s="13">
        <v>1926.2</v>
      </c>
      <c r="U3265" s="16">
        <v>0</v>
      </c>
      <c r="V3265" s="13">
        <v>0</v>
      </c>
    </row>
    <row r="3266" spans="1:22" ht="15" customHeight="1" x14ac:dyDescent="0.25">
      <c r="A3266" s="5" t="s">
        <v>5893</v>
      </c>
      <c r="B3266" s="6" t="s">
        <v>5894</v>
      </c>
      <c r="C3266" s="5" t="s">
        <v>5895</v>
      </c>
      <c r="D3266" s="6"/>
      <c r="E3266" s="6" t="s">
        <v>527</v>
      </c>
      <c r="F3266" s="229">
        <v>35</v>
      </c>
      <c r="I3266" s="16">
        <v>0</v>
      </c>
      <c r="J3266" s="13">
        <v>0</v>
      </c>
      <c r="K3266" s="16">
        <v>47</v>
      </c>
      <c r="L3266" s="13">
        <v>1645</v>
      </c>
      <c r="M3266" s="16">
        <v>47</v>
      </c>
      <c r="N3266" s="171">
        <v>1645</v>
      </c>
      <c r="O3266" s="16">
        <v>36</v>
      </c>
      <c r="P3266" s="13">
        <v>1260</v>
      </c>
      <c r="Q3266" s="16">
        <v>45</v>
      </c>
      <c r="R3266" s="13">
        <v>1575</v>
      </c>
      <c r="S3266" s="16">
        <v>69.81</v>
      </c>
      <c r="T3266" s="13">
        <v>2443.35</v>
      </c>
      <c r="U3266" s="16">
        <v>0</v>
      </c>
      <c r="V3266" s="13">
        <v>0</v>
      </c>
    </row>
    <row r="3267" spans="1:22" ht="15" customHeight="1" x14ac:dyDescent="0.25">
      <c r="A3267" s="5" t="s">
        <v>5896</v>
      </c>
      <c r="B3267" s="6" t="s">
        <v>5897</v>
      </c>
      <c r="C3267" s="5" t="s">
        <v>5898</v>
      </c>
      <c r="D3267" s="6"/>
      <c r="E3267" s="6" t="s">
        <v>527</v>
      </c>
      <c r="F3267" s="229">
        <v>70</v>
      </c>
      <c r="I3267" s="16">
        <v>0</v>
      </c>
      <c r="J3267" s="13">
        <v>0</v>
      </c>
      <c r="K3267" s="16">
        <v>47</v>
      </c>
      <c r="L3267" s="13">
        <v>3290</v>
      </c>
      <c r="M3267" s="16">
        <v>47</v>
      </c>
      <c r="N3267" s="171">
        <v>3290</v>
      </c>
      <c r="O3267" s="16">
        <v>36</v>
      </c>
      <c r="P3267" s="13">
        <v>2520</v>
      </c>
      <c r="Q3267" s="16">
        <v>45</v>
      </c>
      <c r="R3267" s="13">
        <v>3150</v>
      </c>
      <c r="S3267" s="16">
        <v>69.81</v>
      </c>
      <c r="T3267" s="13">
        <v>4886.7</v>
      </c>
      <c r="U3267" s="16">
        <v>0</v>
      </c>
      <c r="V3267" s="13">
        <v>0</v>
      </c>
    </row>
    <row r="3268" spans="1:22" ht="15" customHeight="1" x14ac:dyDescent="0.25">
      <c r="A3268" s="5" t="s">
        <v>5899</v>
      </c>
      <c r="B3268" s="6" t="s">
        <v>5900</v>
      </c>
      <c r="C3268" s="5" t="s">
        <v>5901</v>
      </c>
      <c r="D3268" s="6"/>
      <c r="E3268" s="6" t="s">
        <v>527</v>
      </c>
      <c r="F3268" s="229">
        <v>50</v>
      </c>
      <c r="I3268" s="16">
        <v>0</v>
      </c>
      <c r="J3268" s="13">
        <v>0</v>
      </c>
      <c r="K3268" s="16">
        <v>60</v>
      </c>
      <c r="L3268" s="13">
        <v>3000</v>
      </c>
      <c r="M3268" s="16">
        <v>60</v>
      </c>
      <c r="N3268" s="171">
        <v>3000</v>
      </c>
      <c r="O3268" s="16">
        <v>43</v>
      </c>
      <c r="P3268" s="13">
        <v>2150</v>
      </c>
      <c r="Q3268" s="16">
        <v>53</v>
      </c>
      <c r="R3268" s="13">
        <v>2650</v>
      </c>
      <c r="S3268" s="16">
        <v>96.31</v>
      </c>
      <c r="T3268" s="13">
        <v>4815.5</v>
      </c>
      <c r="U3268" s="16">
        <v>0</v>
      </c>
      <c r="V3268" s="13">
        <v>0</v>
      </c>
    </row>
    <row r="3269" spans="1:22" ht="15" customHeight="1" x14ac:dyDescent="0.25">
      <c r="A3269" s="5" t="s">
        <v>5902</v>
      </c>
      <c r="B3269" s="6" t="s">
        <v>5903</v>
      </c>
      <c r="C3269" s="5" t="s">
        <v>5904</v>
      </c>
      <c r="D3269" s="6"/>
      <c r="E3269" s="6" t="s">
        <v>527</v>
      </c>
      <c r="F3269" s="229">
        <v>55</v>
      </c>
      <c r="I3269" s="16">
        <v>0</v>
      </c>
      <c r="J3269" s="13">
        <v>0</v>
      </c>
      <c r="K3269" s="16">
        <v>35</v>
      </c>
      <c r="L3269" s="13">
        <v>1925</v>
      </c>
      <c r="M3269" s="16">
        <v>35</v>
      </c>
      <c r="N3269" s="171">
        <v>1925</v>
      </c>
      <c r="O3269" s="16">
        <v>23</v>
      </c>
      <c r="P3269" s="13">
        <v>1265</v>
      </c>
      <c r="Q3269" s="16">
        <v>35</v>
      </c>
      <c r="R3269" s="13">
        <v>1925</v>
      </c>
      <c r="S3269" s="16">
        <v>52.41</v>
      </c>
      <c r="T3269" s="13">
        <v>2882.55</v>
      </c>
      <c r="U3269" s="16">
        <v>0</v>
      </c>
      <c r="V3269" s="13">
        <v>0</v>
      </c>
    </row>
    <row r="3270" spans="1:22" ht="15" customHeight="1" x14ac:dyDescent="0.25">
      <c r="A3270" s="5" t="s">
        <v>5905</v>
      </c>
      <c r="B3270" s="6" t="s">
        <v>5906</v>
      </c>
      <c r="C3270" s="5" t="s">
        <v>5904</v>
      </c>
      <c r="D3270" s="6"/>
      <c r="E3270" s="6" t="s">
        <v>527</v>
      </c>
      <c r="F3270" s="229">
        <v>60</v>
      </c>
      <c r="I3270" s="16">
        <v>0</v>
      </c>
      <c r="J3270" s="13">
        <v>0</v>
      </c>
      <c r="K3270" s="16">
        <v>35</v>
      </c>
      <c r="L3270" s="13">
        <v>2100</v>
      </c>
      <c r="M3270" s="16">
        <v>35</v>
      </c>
      <c r="N3270" s="171">
        <v>2100</v>
      </c>
      <c r="O3270" s="16">
        <v>23</v>
      </c>
      <c r="P3270" s="13">
        <v>1380</v>
      </c>
      <c r="Q3270" s="16">
        <v>35</v>
      </c>
      <c r="R3270" s="13">
        <v>2100</v>
      </c>
      <c r="S3270" s="16">
        <v>52.41</v>
      </c>
      <c r="T3270" s="13">
        <v>3144.6</v>
      </c>
      <c r="U3270" s="16">
        <v>0</v>
      </c>
      <c r="V3270" s="13">
        <v>0</v>
      </c>
    </row>
    <row r="3271" spans="1:22" ht="15" customHeight="1" x14ac:dyDescent="0.25">
      <c r="A3271" s="5" t="s">
        <v>5907</v>
      </c>
      <c r="B3271" s="6" t="s">
        <v>5908</v>
      </c>
      <c r="C3271" s="5" t="s">
        <v>3757</v>
      </c>
      <c r="D3271" s="6"/>
      <c r="E3271" s="6" t="s">
        <v>527</v>
      </c>
      <c r="F3271" s="229">
        <v>10</v>
      </c>
      <c r="I3271" s="16">
        <v>0</v>
      </c>
      <c r="J3271" s="13">
        <v>0</v>
      </c>
      <c r="K3271" s="16">
        <v>140</v>
      </c>
      <c r="L3271" s="13">
        <v>1400</v>
      </c>
      <c r="M3271" s="16">
        <v>140</v>
      </c>
      <c r="N3271" s="171">
        <v>1400</v>
      </c>
      <c r="O3271" s="16">
        <v>90</v>
      </c>
      <c r="P3271" s="13">
        <v>900</v>
      </c>
      <c r="Q3271" s="16">
        <v>116</v>
      </c>
      <c r="R3271" s="13">
        <v>1160</v>
      </c>
      <c r="S3271" s="16">
        <v>69.81</v>
      </c>
      <c r="T3271" s="13">
        <v>698.1</v>
      </c>
      <c r="U3271" s="16">
        <v>0</v>
      </c>
      <c r="V3271" s="13">
        <v>0</v>
      </c>
    </row>
    <row r="3272" spans="1:22" ht="15" customHeight="1" x14ac:dyDescent="0.25">
      <c r="A3272" s="5" t="s">
        <v>5909</v>
      </c>
      <c r="B3272" s="6" t="s">
        <v>5910</v>
      </c>
      <c r="C3272" s="5" t="s">
        <v>3760</v>
      </c>
      <c r="D3272" s="6"/>
      <c r="E3272" s="6" t="s">
        <v>527</v>
      </c>
      <c r="F3272" s="229">
        <v>10</v>
      </c>
      <c r="I3272" s="16">
        <v>0</v>
      </c>
      <c r="J3272" s="13">
        <v>0</v>
      </c>
      <c r="K3272" s="16">
        <v>47</v>
      </c>
      <c r="L3272" s="13">
        <v>470</v>
      </c>
      <c r="M3272" s="16">
        <v>47</v>
      </c>
      <c r="N3272" s="171">
        <v>470</v>
      </c>
      <c r="O3272" s="16">
        <v>36</v>
      </c>
      <c r="P3272" s="13">
        <v>360</v>
      </c>
      <c r="Q3272" s="16">
        <v>45</v>
      </c>
      <c r="R3272" s="13">
        <v>450</v>
      </c>
      <c r="S3272" s="16">
        <v>69.81</v>
      </c>
      <c r="T3272" s="13">
        <v>698.1</v>
      </c>
      <c r="U3272" s="16">
        <v>0</v>
      </c>
      <c r="V3272" s="13">
        <v>0</v>
      </c>
    </row>
    <row r="3273" spans="1:22" ht="15" customHeight="1" x14ac:dyDescent="0.25">
      <c r="A3273" s="1"/>
      <c r="B3273" s="4" t="s">
        <v>32</v>
      </c>
      <c r="C3273" s="8" t="s">
        <v>33</v>
      </c>
      <c r="I3273" s="245"/>
      <c r="J3273" s="245"/>
      <c r="K3273" s="245"/>
      <c r="L3273" s="245"/>
      <c r="M3273" s="245"/>
      <c r="N3273" s="245"/>
      <c r="O3273" s="245"/>
      <c r="P3273" s="245"/>
      <c r="Q3273" s="245"/>
      <c r="R3273" s="245"/>
      <c r="S3273" s="245"/>
      <c r="T3273" s="245"/>
      <c r="U3273" s="245"/>
      <c r="V3273" s="245"/>
    </row>
    <row r="3274" spans="1:22" ht="15" customHeight="1" x14ac:dyDescent="0.25">
      <c r="A3274" s="5" t="s">
        <v>5911</v>
      </c>
      <c r="B3274" s="6" t="s">
        <v>35</v>
      </c>
      <c r="C3274" s="5" t="s">
        <v>5912</v>
      </c>
      <c r="I3274" s="245"/>
      <c r="J3274" s="245"/>
      <c r="K3274" s="245"/>
      <c r="L3274" s="245"/>
      <c r="M3274" s="245"/>
      <c r="N3274" s="245"/>
      <c r="O3274" s="245"/>
      <c r="P3274" s="245"/>
      <c r="Q3274" s="245"/>
      <c r="R3274" s="245"/>
      <c r="S3274" s="245"/>
      <c r="T3274" s="245"/>
      <c r="U3274" s="245"/>
      <c r="V3274" s="245"/>
    </row>
    <row r="3275" spans="1:22" ht="15" customHeight="1" x14ac:dyDescent="0.25">
      <c r="A3275" s="5" t="s">
        <v>5913</v>
      </c>
      <c r="B3275" s="6" t="s">
        <v>35</v>
      </c>
      <c r="C3275" s="5" t="s">
        <v>5914</v>
      </c>
      <c r="I3275" s="245"/>
      <c r="J3275" s="245"/>
      <c r="K3275" s="245"/>
      <c r="L3275" s="245"/>
      <c r="M3275" s="245"/>
      <c r="N3275" s="245"/>
      <c r="O3275" s="245"/>
      <c r="P3275" s="245"/>
      <c r="Q3275" s="245"/>
      <c r="R3275" s="245"/>
      <c r="S3275" s="245"/>
      <c r="T3275" s="245"/>
      <c r="U3275" s="245"/>
      <c r="V3275" s="245"/>
    </row>
    <row r="3276" spans="1:22" ht="45" customHeight="1" x14ac:dyDescent="0.25">
      <c r="A3276" s="1"/>
      <c r="B3276" s="4" t="s">
        <v>68</v>
      </c>
      <c r="C3276" s="8" t="s">
        <v>69</v>
      </c>
      <c r="D3276" s="4" t="s">
        <v>70</v>
      </c>
      <c r="E3276" s="4" t="s">
        <v>71</v>
      </c>
      <c r="F3276" s="228" t="s">
        <v>72</v>
      </c>
      <c r="I3276" s="14" t="s">
        <v>73</v>
      </c>
      <c r="J3276" s="15" t="s">
        <v>28</v>
      </c>
      <c r="K3276" s="14" t="s">
        <v>73</v>
      </c>
      <c r="L3276" s="15" t="s">
        <v>28</v>
      </c>
      <c r="M3276" s="14" t="s">
        <v>73</v>
      </c>
      <c r="N3276" s="172" t="s">
        <v>28</v>
      </c>
      <c r="O3276" s="14" t="s">
        <v>73</v>
      </c>
      <c r="P3276" s="15" t="s">
        <v>28</v>
      </c>
      <c r="Q3276" s="14" t="s">
        <v>73</v>
      </c>
      <c r="R3276" s="15" t="s">
        <v>28</v>
      </c>
      <c r="S3276" s="14" t="s">
        <v>73</v>
      </c>
      <c r="T3276" s="15" t="s">
        <v>28</v>
      </c>
      <c r="U3276" s="14" t="s">
        <v>73</v>
      </c>
      <c r="V3276" s="15" t="s">
        <v>28</v>
      </c>
    </row>
    <row r="3277" spans="1:22" ht="15" customHeight="1" x14ac:dyDescent="0.25">
      <c r="A3277" s="5" t="s">
        <v>5915</v>
      </c>
      <c r="B3277" s="6" t="s">
        <v>5916</v>
      </c>
      <c r="C3277" s="5" t="s">
        <v>3767</v>
      </c>
      <c r="D3277" s="6"/>
      <c r="E3277" s="6" t="s">
        <v>504</v>
      </c>
      <c r="F3277" s="229">
        <v>14</v>
      </c>
      <c r="I3277" s="16">
        <v>0</v>
      </c>
      <c r="J3277" s="13">
        <v>0</v>
      </c>
      <c r="K3277" s="16">
        <v>240</v>
      </c>
      <c r="L3277" s="13">
        <v>3360</v>
      </c>
      <c r="M3277" s="16">
        <v>240</v>
      </c>
      <c r="N3277" s="171">
        <v>3360</v>
      </c>
      <c r="O3277" s="16">
        <v>133</v>
      </c>
      <c r="P3277" s="13">
        <v>1862</v>
      </c>
      <c r="Q3277" s="16">
        <v>171</v>
      </c>
      <c r="R3277" s="13">
        <v>2394</v>
      </c>
      <c r="S3277" s="16">
        <v>326.68</v>
      </c>
      <c r="T3277" s="13">
        <v>4573.5200000000004</v>
      </c>
      <c r="U3277" s="16">
        <v>0</v>
      </c>
      <c r="V3277" s="13">
        <v>0</v>
      </c>
    </row>
    <row r="3278" spans="1:22" ht="15" customHeight="1" x14ac:dyDescent="0.25">
      <c r="A3278" s="5" t="s">
        <v>5917</v>
      </c>
      <c r="B3278" s="6" t="s">
        <v>5918</v>
      </c>
      <c r="C3278" s="5" t="s">
        <v>4756</v>
      </c>
      <c r="D3278" s="6"/>
      <c r="E3278" s="6" t="s">
        <v>504</v>
      </c>
      <c r="F3278" s="229">
        <v>1</v>
      </c>
      <c r="I3278" s="16">
        <v>0</v>
      </c>
      <c r="J3278" s="13">
        <v>0</v>
      </c>
      <c r="K3278" s="16">
        <v>280</v>
      </c>
      <c r="L3278" s="13">
        <v>280</v>
      </c>
      <c r="M3278" s="16">
        <v>280</v>
      </c>
      <c r="N3278" s="171">
        <v>280</v>
      </c>
      <c r="O3278" s="16">
        <v>99</v>
      </c>
      <c r="P3278" s="13">
        <v>99</v>
      </c>
      <c r="Q3278" s="16">
        <v>176</v>
      </c>
      <c r="R3278" s="13">
        <v>176</v>
      </c>
      <c r="S3278" s="16">
        <v>335.76</v>
      </c>
      <c r="T3278" s="13">
        <v>335.76</v>
      </c>
      <c r="U3278" s="16">
        <v>0</v>
      </c>
      <c r="V3278" s="13">
        <v>0</v>
      </c>
    </row>
    <row r="3279" spans="1:22" ht="15" customHeight="1" x14ac:dyDescent="0.25">
      <c r="A3279" s="5" t="s">
        <v>5919</v>
      </c>
      <c r="B3279" s="6" t="s">
        <v>5920</v>
      </c>
      <c r="C3279" s="5" t="s">
        <v>5921</v>
      </c>
      <c r="D3279" s="6"/>
      <c r="E3279" s="6" t="s">
        <v>504</v>
      </c>
      <c r="F3279" s="229">
        <v>5</v>
      </c>
      <c r="I3279" s="16">
        <v>0</v>
      </c>
      <c r="J3279" s="13">
        <v>0</v>
      </c>
      <c r="K3279" s="16">
        <v>320</v>
      </c>
      <c r="L3279" s="13">
        <v>1600</v>
      </c>
      <c r="M3279" s="16">
        <v>320</v>
      </c>
      <c r="N3279" s="171">
        <v>1600</v>
      </c>
      <c r="O3279" s="16">
        <v>106</v>
      </c>
      <c r="P3279" s="13">
        <v>530</v>
      </c>
      <c r="Q3279" s="16">
        <v>182</v>
      </c>
      <c r="R3279" s="13">
        <v>910</v>
      </c>
      <c r="S3279" s="16">
        <v>338.65</v>
      </c>
      <c r="T3279" s="13">
        <v>1693.25</v>
      </c>
      <c r="U3279" s="16">
        <v>0</v>
      </c>
      <c r="V3279" s="13">
        <v>0</v>
      </c>
    </row>
    <row r="3280" spans="1:22" ht="15" customHeight="1" x14ac:dyDescent="0.25">
      <c r="A3280" s="5" t="s">
        <v>5922</v>
      </c>
      <c r="B3280" s="6" t="s">
        <v>5923</v>
      </c>
      <c r="C3280" s="5" t="s">
        <v>5924</v>
      </c>
      <c r="D3280" s="6"/>
      <c r="E3280" s="6" t="s">
        <v>504</v>
      </c>
      <c r="F3280" s="229">
        <v>10</v>
      </c>
      <c r="I3280" s="16">
        <v>0</v>
      </c>
      <c r="J3280" s="13">
        <v>0</v>
      </c>
      <c r="K3280" s="16">
        <v>280</v>
      </c>
      <c r="L3280" s="13">
        <v>2800</v>
      </c>
      <c r="M3280" s="16">
        <v>280</v>
      </c>
      <c r="N3280" s="171">
        <v>2800</v>
      </c>
      <c r="O3280" s="16">
        <v>99</v>
      </c>
      <c r="P3280" s="13">
        <v>990</v>
      </c>
      <c r="Q3280" s="16">
        <v>176</v>
      </c>
      <c r="R3280" s="13">
        <v>1760</v>
      </c>
      <c r="S3280" s="16">
        <v>327.08999999999997</v>
      </c>
      <c r="T3280" s="13">
        <v>3270.9</v>
      </c>
      <c r="U3280" s="16">
        <v>0</v>
      </c>
      <c r="V3280" s="13">
        <v>0</v>
      </c>
    </row>
    <row r="3281" spans="1:22" ht="15" customHeight="1" x14ac:dyDescent="0.25">
      <c r="A3281" s="5" t="s">
        <v>5925</v>
      </c>
      <c r="B3281" s="6" t="s">
        <v>5926</v>
      </c>
      <c r="C3281" s="5" t="s">
        <v>3770</v>
      </c>
      <c r="D3281" s="6"/>
      <c r="E3281" s="6" t="s">
        <v>504</v>
      </c>
      <c r="F3281" s="229">
        <v>4</v>
      </c>
      <c r="I3281" s="16">
        <v>0</v>
      </c>
      <c r="J3281" s="13">
        <v>0</v>
      </c>
      <c r="K3281" s="16">
        <v>320</v>
      </c>
      <c r="L3281" s="13">
        <v>1280</v>
      </c>
      <c r="M3281" s="16">
        <v>320</v>
      </c>
      <c r="N3281" s="171">
        <v>1280</v>
      </c>
      <c r="O3281" s="16">
        <v>190</v>
      </c>
      <c r="P3281" s="13">
        <v>760</v>
      </c>
      <c r="Q3281" s="16">
        <v>207</v>
      </c>
      <c r="R3281" s="13">
        <v>828</v>
      </c>
      <c r="S3281" s="16">
        <v>330.39</v>
      </c>
      <c r="T3281" s="13">
        <v>1321.56</v>
      </c>
      <c r="U3281" s="16">
        <v>0</v>
      </c>
      <c r="V3281" s="13">
        <v>0</v>
      </c>
    </row>
    <row r="3282" spans="1:22" ht="15" customHeight="1" x14ac:dyDescent="0.25">
      <c r="A3282" s="5" t="s">
        <v>5927</v>
      </c>
      <c r="B3282" s="6" t="s">
        <v>5928</v>
      </c>
      <c r="C3282" s="5" t="s">
        <v>5929</v>
      </c>
      <c r="D3282" s="6"/>
      <c r="E3282" s="6" t="s">
        <v>504</v>
      </c>
      <c r="F3282" s="229">
        <v>2</v>
      </c>
      <c r="I3282" s="16">
        <v>0</v>
      </c>
      <c r="J3282" s="13">
        <v>0</v>
      </c>
      <c r="K3282" s="16">
        <v>430</v>
      </c>
      <c r="L3282" s="13">
        <v>860</v>
      </c>
      <c r="M3282" s="16">
        <v>430</v>
      </c>
      <c r="N3282" s="171">
        <v>860</v>
      </c>
      <c r="O3282" s="16">
        <v>208</v>
      </c>
      <c r="P3282" s="13">
        <v>416</v>
      </c>
      <c r="Q3282" s="16">
        <v>213</v>
      </c>
      <c r="R3282" s="13">
        <v>426</v>
      </c>
      <c r="S3282" s="16">
        <v>328.74</v>
      </c>
      <c r="T3282" s="13">
        <v>657.48</v>
      </c>
      <c r="U3282" s="16">
        <v>0</v>
      </c>
      <c r="V3282" s="13">
        <v>0</v>
      </c>
    </row>
    <row r="3283" spans="1:22" ht="15" customHeight="1" x14ac:dyDescent="0.25">
      <c r="A3283" s="5" t="s">
        <v>5930</v>
      </c>
      <c r="B3283" s="6" t="s">
        <v>5931</v>
      </c>
      <c r="C3283" s="5" t="s">
        <v>3773</v>
      </c>
      <c r="D3283" s="6"/>
      <c r="E3283" s="6" t="s">
        <v>504</v>
      </c>
      <c r="F3283" s="229">
        <v>4</v>
      </c>
      <c r="I3283" s="16">
        <v>0</v>
      </c>
      <c r="J3283" s="13">
        <v>0</v>
      </c>
      <c r="K3283" s="16">
        <v>2000</v>
      </c>
      <c r="L3283" s="13">
        <v>8000</v>
      </c>
      <c r="M3283" s="16">
        <v>2000</v>
      </c>
      <c r="N3283" s="171">
        <v>8000</v>
      </c>
      <c r="O3283" s="16">
        <v>527</v>
      </c>
      <c r="P3283" s="13">
        <v>2108</v>
      </c>
      <c r="Q3283" s="16">
        <v>294</v>
      </c>
      <c r="R3283" s="13">
        <v>1176</v>
      </c>
      <c r="S3283" s="16">
        <v>681.44</v>
      </c>
      <c r="T3283" s="13">
        <v>2725.76</v>
      </c>
      <c r="U3283" s="16">
        <v>0</v>
      </c>
      <c r="V3283" s="13">
        <v>0</v>
      </c>
    </row>
    <row r="3284" spans="1:22" ht="15" customHeight="1" x14ac:dyDescent="0.25">
      <c r="A3284" s="5" t="s">
        <v>5932</v>
      </c>
      <c r="B3284" s="6" t="s">
        <v>5933</v>
      </c>
      <c r="C3284" s="5" t="s">
        <v>3776</v>
      </c>
      <c r="D3284" s="6"/>
      <c r="E3284" s="6" t="s">
        <v>504</v>
      </c>
      <c r="F3284" s="229">
        <v>6</v>
      </c>
      <c r="I3284" s="16">
        <v>0</v>
      </c>
      <c r="J3284" s="13">
        <v>0</v>
      </c>
      <c r="K3284" s="16">
        <v>1800</v>
      </c>
      <c r="L3284" s="13">
        <v>10800</v>
      </c>
      <c r="M3284" s="16">
        <v>1800</v>
      </c>
      <c r="N3284" s="171">
        <v>10800</v>
      </c>
      <c r="O3284" s="16">
        <v>527</v>
      </c>
      <c r="P3284" s="13">
        <v>3162</v>
      </c>
      <c r="Q3284" s="16">
        <v>353</v>
      </c>
      <c r="R3284" s="13">
        <v>2118</v>
      </c>
      <c r="S3284" s="16">
        <v>681.44</v>
      </c>
      <c r="T3284" s="13">
        <v>4088.64</v>
      </c>
      <c r="U3284" s="16">
        <v>0</v>
      </c>
      <c r="V3284" s="13">
        <v>0</v>
      </c>
    </row>
    <row r="3285" spans="1:22" ht="15" customHeight="1" x14ac:dyDescent="0.25">
      <c r="A3285" s="5" t="s">
        <v>5934</v>
      </c>
      <c r="B3285" s="6" t="s">
        <v>5935</v>
      </c>
      <c r="C3285" s="5" t="s">
        <v>5936</v>
      </c>
      <c r="D3285" s="6"/>
      <c r="E3285" s="6" t="s">
        <v>504</v>
      </c>
      <c r="F3285" s="229">
        <v>2</v>
      </c>
      <c r="I3285" s="16">
        <v>0</v>
      </c>
      <c r="J3285" s="13">
        <v>0</v>
      </c>
      <c r="K3285" s="16">
        <v>300</v>
      </c>
      <c r="L3285" s="13">
        <v>600</v>
      </c>
      <c r="M3285" s="16">
        <v>300</v>
      </c>
      <c r="N3285" s="171">
        <v>600</v>
      </c>
      <c r="O3285" s="16">
        <v>137</v>
      </c>
      <c r="P3285" s="13">
        <v>274</v>
      </c>
      <c r="Q3285" s="16">
        <v>71</v>
      </c>
      <c r="R3285" s="13">
        <v>142</v>
      </c>
      <c r="S3285" s="16">
        <v>375.82</v>
      </c>
      <c r="T3285" s="13">
        <v>751.64</v>
      </c>
      <c r="U3285" s="16">
        <v>0</v>
      </c>
      <c r="V3285" s="13">
        <v>0</v>
      </c>
    </row>
    <row r="3286" spans="1:22" ht="15" customHeight="1" x14ac:dyDescent="0.25">
      <c r="A3286" s="5" t="s">
        <v>5937</v>
      </c>
      <c r="B3286" s="6" t="s">
        <v>5938</v>
      </c>
      <c r="C3286" s="5" t="s">
        <v>5939</v>
      </c>
      <c r="D3286" s="6"/>
      <c r="E3286" s="6" t="s">
        <v>504</v>
      </c>
      <c r="F3286" s="229">
        <v>2</v>
      </c>
      <c r="I3286" s="16">
        <v>0</v>
      </c>
      <c r="J3286" s="13">
        <v>0</v>
      </c>
      <c r="K3286" s="16">
        <v>320</v>
      </c>
      <c r="L3286" s="13">
        <v>640</v>
      </c>
      <c r="M3286" s="16">
        <v>320</v>
      </c>
      <c r="N3286" s="171">
        <v>640</v>
      </c>
      <c r="O3286" s="16">
        <v>99</v>
      </c>
      <c r="P3286" s="13">
        <v>198</v>
      </c>
      <c r="Q3286" s="16">
        <v>24</v>
      </c>
      <c r="R3286" s="13">
        <v>48</v>
      </c>
      <c r="S3286" s="16">
        <v>334.52</v>
      </c>
      <c r="T3286" s="13">
        <v>669.04</v>
      </c>
      <c r="U3286" s="16">
        <v>0</v>
      </c>
      <c r="V3286" s="13">
        <v>0</v>
      </c>
    </row>
    <row r="3287" spans="1:22" ht="15" customHeight="1" x14ac:dyDescent="0.25">
      <c r="A3287" s="1"/>
      <c r="B3287" s="4" t="s">
        <v>32</v>
      </c>
      <c r="C3287" s="8" t="s">
        <v>33</v>
      </c>
      <c r="I3287" s="245"/>
      <c r="J3287" s="245"/>
      <c r="K3287" s="245"/>
      <c r="L3287" s="245"/>
      <c r="M3287" s="245"/>
      <c r="N3287" s="245"/>
      <c r="O3287" s="245"/>
      <c r="P3287" s="245"/>
      <c r="Q3287" s="245"/>
      <c r="R3287" s="245"/>
      <c r="S3287" s="245"/>
      <c r="T3287" s="245"/>
      <c r="U3287" s="245"/>
      <c r="V3287" s="245"/>
    </row>
    <row r="3288" spans="1:22" ht="15" customHeight="1" x14ac:dyDescent="0.25">
      <c r="A3288" s="5" t="s">
        <v>5940</v>
      </c>
      <c r="B3288" s="6" t="s">
        <v>35</v>
      </c>
      <c r="C3288" s="5" t="s">
        <v>5941</v>
      </c>
      <c r="I3288" s="245"/>
      <c r="J3288" s="245"/>
      <c r="K3288" s="245"/>
      <c r="L3288" s="245"/>
      <c r="M3288" s="245"/>
      <c r="N3288" s="245"/>
      <c r="O3288" s="245"/>
      <c r="P3288" s="245"/>
      <c r="Q3288" s="245"/>
      <c r="R3288" s="245"/>
      <c r="S3288" s="245"/>
      <c r="T3288" s="245"/>
      <c r="U3288" s="245"/>
      <c r="V3288" s="245"/>
    </row>
    <row r="3289" spans="1:22" ht="15" customHeight="1" x14ac:dyDescent="0.25">
      <c r="A3289" s="5" t="s">
        <v>5942</v>
      </c>
      <c r="B3289" s="6" t="s">
        <v>35</v>
      </c>
      <c r="C3289" s="5" t="s">
        <v>5943</v>
      </c>
      <c r="I3289" s="245"/>
      <c r="J3289" s="245"/>
      <c r="K3289" s="245"/>
      <c r="L3289" s="245"/>
      <c r="M3289" s="245"/>
      <c r="N3289" s="245"/>
      <c r="O3289" s="245"/>
      <c r="P3289" s="245"/>
      <c r="Q3289" s="245"/>
      <c r="R3289" s="245"/>
      <c r="S3289" s="245"/>
      <c r="T3289" s="245"/>
      <c r="U3289" s="245"/>
      <c r="V3289" s="245"/>
    </row>
    <row r="3290" spans="1:22" ht="45" customHeight="1" x14ac:dyDescent="0.25">
      <c r="A3290" s="1"/>
      <c r="B3290" s="4" t="s">
        <v>68</v>
      </c>
      <c r="C3290" s="8" t="s">
        <v>69</v>
      </c>
      <c r="D3290" s="4" t="s">
        <v>70</v>
      </c>
      <c r="E3290" s="4" t="s">
        <v>71</v>
      </c>
      <c r="F3290" s="228" t="s">
        <v>72</v>
      </c>
      <c r="I3290" s="14" t="s">
        <v>73</v>
      </c>
      <c r="J3290" s="15" t="s">
        <v>28</v>
      </c>
      <c r="K3290" s="14" t="s">
        <v>73</v>
      </c>
      <c r="L3290" s="15" t="s">
        <v>28</v>
      </c>
      <c r="M3290" s="14" t="s">
        <v>73</v>
      </c>
      <c r="N3290" s="172" t="s">
        <v>28</v>
      </c>
      <c r="O3290" s="14" t="s">
        <v>73</v>
      </c>
      <c r="P3290" s="15" t="s">
        <v>28</v>
      </c>
      <c r="Q3290" s="14" t="s">
        <v>73</v>
      </c>
      <c r="R3290" s="15" t="s">
        <v>28</v>
      </c>
      <c r="S3290" s="14" t="s">
        <v>73</v>
      </c>
      <c r="T3290" s="15" t="s">
        <v>28</v>
      </c>
      <c r="U3290" s="14" t="s">
        <v>73</v>
      </c>
      <c r="V3290" s="15" t="s">
        <v>28</v>
      </c>
    </row>
    <row r="3291" spans="1:22" ht="15" customHeight="1" x14ac:dyDescent="0.25">
      <c r="A3291" s="5" t="s">
        <v>5944</v>
      </c>
      <c r="B3291" s="6" t="s">
        <v>5945</v>
      </c>
      <c r="C3291" s="5" t="s">
        <v>4771</v>
      </c>
      <c r="D3291" s="6"/>
      <c r="E3291" s="6" t="s">
        <v>504</v>
      </c>
      <c r="F3291" s="229">
        <v>64</v>
      </c>
      <c r="I3291" s="16">
        <v>0</v>
      </c>
      <c r="J3291" s="13">
        <v>0</v>
      </c>
      <c r="K3291" s="16">
        <v>280</v>
      </c>
      <c r="L3291" s="13">
        <v>17920</v>
      </c>
      <c r="M3291" s="16">
        <v>280</v>
      </c>
      <c r="N3291" s="171">
        <v>17920</v>
      </c>
      <c r="O3291" s="16">
        <v>167</v>
      </c>
      <c r="P3291" s="13">
        <v>10688</v>
      </c>
      <c r="Q3291" s="16">
        <v>169</v>
      </c>
      <c r="R3291" s="13">
        <v>10816</v>
      </c>
      <c r="S3291" s="16">
        <v>351.04</v>
      </c>
      <c r="T3291" s="13">
        <v>22466.560000000001</v>
      </c>
      <c r="U3291" s="16">
        <v>0</v>
      </c>
      <c r="V3291" s="13">
        <v>0</v>
      </c>
    </row>
    <row r="3292" spans="1:22" ht="15" customHeight="1" x14ac:dyDescent="0.25">
      <c r="A3292" s="5" t="s">
        <v>5946</v>
      </c>
      <c r="B3292" s="6" t="s">
        <v>5947</v>
      </c>
      <c r="C3292" s="5" t="s">
        <v>4774</v>
      </c>
      <c r="D3292" s="6"/>
      <c r="E3292" s="6" t="s">
        <v>504</v>
      </c>
      <c r="F3292" s="229">
        <v>39</v>
      </c>
      <c r="I3292" s="16">
        <v>0</v>
      </c>
      <c r="J3292" s="13">
        <v>0</v>
      </c>
      <c r="K3292" s="16">
        <v>400</v>
      </c>
      <c r="L3292" s="13">
        <v>15600</v>
      </c>
      <c r="M3292" s="16">
        <v>400</v>
      </c>
      <c r="N3292" s="171">
        <v>15600</v>
      </c>
      <c r="O3292" s="16">
        <v>202</v>
      </c>
      <c r="P3292" s="13">
        <v>7878</v>
      </c>
      <c r="Q3292" s="16">
        <v>194</v>
      </c>
      <c r="R3292" s="13">
        <v>7566</v>
      </c>
      <c r="S3292" s="16">
        <v>465.86</v>
      </c>
      <c r="T3292" s="13">
        <v>18168.54</v>
      </c>
      <c r="U3292" s="16">
        <v>0</v>
      </c>
      <c r="V3292" s="13">
        <v>0</v>
      </c>
    </row>
    <row r="3293" spans="1:22" ht="15" customHeight="1" x14ac:dyDescent="0.25">
      <c r="A3293" s="5" t="s">
        <v>5948</v>
      </c>
      <c r="B3293" s="6" t="s">
        <v>5949</v>
      </c>
      <c r="C3293" s="5" t="s">
        <v>4777</v>
      </c>
      <c r="D3293" s="6"/>
      <c r="E3293" s="6" t="s">
        <v>504</v>
      </c>
      <c r="F3293" s="229">
        <v>57</v>
      </c>
      <c r="I3293" s="16">
        <v>0</v>
      </c>
      <c r="J3293" s="13">
        <v>0</v>
      </c>
      <c r="K3293" s="16">
        <v>320</v>
      </c>
      <c r="L3293" s="13">
        <v>18240</v>
      </c>
      <c r="M3293" s="16">
        <v>320</v>
      </c>
      <c r="N3293" s="171">
        <v>18240</v>
      </c>
      <c r="O3293" s="16">
        <v>178</v>
      </c>
      <c r="P3293" s="13">
        <v>10146</v>
      </c>
      <c r="Q3293" s="16">
        <v>181</v>
      </c>
      <c r="R3293" s="13">
        <v>10317</v>
      </c>
      <c r="S3293" s="16">
        <v>360.13</v>
      </c>
      <c r="T3293" s="13">
        <v>20527.41</v>
      </c>
      <c r="U3293" s="16">
        <v>0</v>
      </c>
      <c r="V3293" s="13">
        <v>0</v>
      </c>
    </row>
    <row r="3294" spans="1:22" ht="15" customHeight="1" x14ac:dyDescent="0.25">
      <c r="A3294" s="5" t="s">
        <v>5950</v>
      </c>
      <c r="B3294" s="6" t="s">
        <v>5951</v>
      </c>
      <c r="C3294" s="5" t="s">
        <v>4780</v>
      </c>
      <c r="D3294" s="6"/>
      <c r="E3294" s="6" t="s">
        <v>504</v>
      </c>
      <c r="F3294" s="229">
        <v>2</v>
      </c>
      <c r="I3294" s="16">
        <v>0</v>
      </c>
      <c r="J3294" s="13">
        <v>0</v>
      </c>
      <c r="K3294" s="16">
        <v>450</v>
      </c>
      <c r="L3294" s="13">
        <v>900</v>
      </c>
      <c r="M3294" s="16">
        <v>450</v>
      </c>
      <c r="N3294" s="171">
        <v>900</v>
      </c>
      <c r="O3294" s="16">
        <v>239</v>
      </c>
      <c r="P3294" s="13">
        <v>478</v>
      </c>
      <c r="Q3294" s="16">
        <v>206</v>
      </c>
      <c r="R3294" s="13">
        <v>412</v>
      </c>
      <c r="S3294" s="16">
        <v>492.95</v>
      </c>
      <c r="T3294" s="13">
        <v>985.9</v>
      </c>
      <c r="U3294" s="16">
        <v>0</v>
      </c>
      <c r="V3294" s="13">
        <v>0</v>
      </c>
    </row>
    <row r="3295" spans="1:22" ht="15" customHeight="1" x14ac:dyDescent="0.25">
      <c r="A3295" s="5" t="s">
        <v>5952</v>
      </c>
      <c r="B3295" s="6" t="s">
        <v>5953</v>
      </c>
      <c r="C3295" s="5" t="s">
        <v>4783</v>
      </c>
      <c r="D3295" s="6"/>
      <c r="E3295" s="6" t="s">
        <v>504</v>
      </c>
      <c r="F3295" s="229">
        <v>1</v>
      </c>
      <c r="I3295" s="16">
        <v>0</v>
      </c>
      <c r="J3295" s="13">
        <v>0</v>
      </c>
      <c r="K3295" s="16">
        <v>480</v>
      </c>
      <c r="L3295" s="13">
        <v>480</v>
      </c>
      <c r="M3295" s="16">
        <v>480</v>
      </c>
      <c r="N3295" s="171">
        <v>480</v>
      </c>
      <c r="O3295" s="16">
        <v>229</v>
      </c>
      <c r="P3295" s="13">
        <v>229</v>
      </c>
      <c r="Q3295" s="16">
        <v>224</v>
      </c>
      <c r="R3295" s="13">
        <v>224</v>
      </c>
      <c r="S3295" s="16">
        <v>536.89</v>
      </c>
      <c r="T3295" s="13">
        <v>536.89</v>
      </c>
      <c r="U3295" s="16">
        <v>0</v>
      </c>
      <c r="V3295" s="13">
        <v>0</v>
      </c>
    </row>
    <row r="3296" spans="1:22" ht="15" customHeight="1" x14ac:dyDescent="0.25">
      <c r="A3296" s="5" t="s">
        <v>5954</v>
      </c>
      <c r="B3296" s="6" t="s">
        <v>5955</v>
      </c>
      <c r="C3296" s="5" t="s">
        <v>5956</v>
      </c>
      <c r="D3296" s="6"/>
      <c r="E3296" s="6" t="s">
        <v>504</v>
      </c>
      <c r="F3296" s="229">
        <v>4</v>
      </c>
      <c r="I3296" s="16">
        <v>0</v>
      </c>
      <c r="J3296" s="13">
        <v>0</v>
      </c>
      <c r="K3296" s="16">
        <v>380</v>
      </c>
      <c r="L3296" s="13">
        <v>1520</v>
      </c>
      <c r="M3296" s="16">
        <v>380</v>
      </c>
      <c r="N3296" s="171">
        <v>1520</v>
      </c>
      <c r="O3296" s="16">
        <v>265</v>
      </c>
      <c r="P3296" s="13">
        <v>1060</v>
      </c>
      <c r="Q3296" s="16">
        <v>306</v>
      </c>
      <c r="R3296" s="13">
        <v>1224</v>
      </c>
      <c r="S3296" s="16">
        <v>483.2</v>
      </c>
      <c r="T3296" s="13">
        <v>1932.8</v>
      </c>
      <c r="U3296" s="16">
        <v>0</v>
      </c>
      <c r="V3296" s="13">
        <v>0</v>
      </c>
    </row>
    <row r="3297" spans="1:22" ht="15" customHeight="1" x14ac:dyDescent="0.25">
      <c r="A3297" s="5" t="s">
        <v>5957</v>
      </c>
      <c r="B3297" s="6" t="s">
        <v>5958</v>
      </c>
      <c r="C3297" s="5" t="s">
        <v>4789</v>
      </c>
      <c r="D3297" s="6"/>
      <c r="E3297" s="6" t="s">
        <v>504</v>
      </c>
      <c r="F3297" s="229">
        <v>12</v>
      </c>
      <c r="I3297" s="16">
        <v>0</v>
      </c>
      <c r="J3297" s="13">
        <v>0</v>
      </c>
      <c r="K3297" s="16">
        <v>350</v>
      </c>
      <c r="L3297" s="13">
        <v>4200</v>
      </c>
      <c r="M3297" s="16">
        <v>350</v>
      </c>
      <c r="N3297" s="171">
        <v>4200</v>
      </c>
      <c r="O3297" s="16">
        <v>196</v>
      </c>
      <c r="P3297" s="13">
        <v>2352</v>
      </c>
      <c r="Q3297" s="16">
        <v>186</v>
      </c>
      <c r="R3297" s="13">
        <v>2232</v>
      </c>
      <c r="S3297" s="16">
        <v>341.13</v>
      </c>
      <c r="T3297" s="13">
        <v>4093.56</v>
      </c>
      <c r="U3297" s="16">
        <v>0</v>
      </c>
      <c r="V3297" s="13">
        <v>0</v>
      </c>
    </row>
    <row r="3298" spans="1:22" ht="15" customHeight="1" x14ac:dyDescent="0.25">
      <c r="A3298" s="5" t="s">
        <v>5959</v>
      </c>
      <c r="B3298" s="6" t="s">
        <v>5960</v>
      </c>
      <c r="C3298" s="5" t="s">
        <v>5961</v>
      </c>
      <c r="D3298" s="6"/>
      <c r="E3298" s="6" t="s">
        <v>504</v>
      </c>
      <c r="F3298" s="229">
        <v>7</v>
      </c>
      <c r="I3298" s="16">
        <v>0</v>
      </c>
      <c r="J3298" s="13">
        <v>0</v>
      </c>
      <c r="K3298" s="16">
        <v>300</v>
      </c>
      <c r="L3298" s="13">
        <v>2100</v>
      </c>
      <c r="M3298" s="16">
        <v>300</v>
      </c>
      <c r="N3298" s="171">
        <v>2100</v>
      </c>
      <c r="O3298" s="16">
        <v>147</v>
      </c>
      <c r="P3298" s="13">
        <v>1029</v>
      </c>
      <c r="Q3298" s="16">
        <v>129</v>
      </c>
      <c r="R3298" s="13">
        <v>903</v>
      </c>
      <c r="S3298" s="16">
        <v>346.91</v>
      </c>
      <c r="T3298" s="13">
        <v>2428.37</v>
      </c>
      <c r="U3298" s="16">
        <v>0</v>
      </c>
      <c r="V3298" s="13">
        <v>0</v>
      </c>
    </row>
    <row r="3299" spans="1:22" ht="15" customHeight="1" x14ac:dyDescent="0.25">
      <c r="A3299" s="5" t="s">
        <v>5962</v>
      </c>
      <c r="B3299" s="6" t="s">
        <v>5963</v>
      </c>
      <c r="C3299" s="5" t="s">
        <v>5964</v>
      </c>
      <c r="D3299" s="6"/>
      <c r="E3299" s="6" t="s">
        <v>504</v>
      </c>
      <c r="F3299" s="229">
        <v>2</v>
      </c>
      <c r="I3299" s="16">
        <v>0</v>
      </c>
      <c r="J3299" s="13">
        <v>0</v>
      </c>
      <c r="K3299" s="16">
        <v>400</v>
      </c>
      <c r="L3299" s="13">
        <v>800</v>
      </c>
      <c r="M3299" s="16">
        <v>400</v>
      </c>
      <c r="N3299" s="171">
        <v>800</v>
      </c>
      <c r="O3299" s="16">
        <v>411</v>
      </c>
      <c r="P3299" s="13">
        <v>822</v>
      </c>
      <c r="Q3299" s="16">
        <v>214</v>
      </c>
      <c r="R3299" s="13">
        <v>428</v>
      </c>
      <c r="S3299" s="16">
        <v>355.17</v>
      </c>
      <c r="T3299" s="13">
        <v>710.34</v>
      </c>
      <c r="U3299" s="16">
        <v>0</v>
      </c>
      <c r="V3299" s="13">
        <v>0</v>
      </c>
    </row>
    <row r="3300" spans="1:22" ht="15" customHeight="1" x14ac:dyDescent="0.25">
      <c r="A3300" s="5" t="s">
        <v>5965</v>
      </c>
      <c r="B3300" s="6" t="s">
        <v>5966</v>
      </c>
      <c r="C3300" s="5" t="s">
        <v>5967</v>
      </c>
      <c r="D3300" s="6"/>
      <c r="E3300" s="6" t="s">
        <v>504</v>
      </c>
      <c r="F3300" s="229">
        <v>2</v>
      </c>
      <c r="I3300" s="16">
        <v>0</v>
      </c>
      <c r="J3300" s="13">
        <v>0</v>
      </c>
      <c r="K3300" s="16">
        <v>300</v>
      </c>
      <c r="L3300" s="13">
        <v>600</v>
      </c>
      <c r="M3300" s="16">
        <v>300</v>
      </c>
      <c r="N3300" s="171">
        <v>600</v>
      </c>
      <c r="O3300" s="16">
        <v>196</v>
      </c>
      <c r="P3300" s="13">
        <v>392</v>
      </c>
      <c r="Q3300" s="16">
        <v>186</v>
      </c>
      <c r="R3300" s="13">
        <v>372</v>
      </c>
      <c r="S3300" s="16">
        <v>342.78</v>
      </c>
      <c r="T3300" s="13">
        <v>685.56</v>
      </c>
      <c r="U3300" s="16">
        <v>0</v>
      </c>
      <c r="V3300" s="13">
        <v>0</v>
      </c>
    </row>
    <row r="3301" spans="1:22" ht="15" customHeight="1" x14ac:dyDescent="0.25">
      <c r="A3301" s="5" t="s">
        <v>5968</v>
      </c>
      <c r="B3301" s="6" t="s">
        <v>5969</v>
      </c>
      <c r="C3301" s="5" t="s">
        <v>5970</v>
      </c>
      <c r="D3301" s="6"/>
      <c r="E3301" s="6" t="s">
        <v>504</v>
      </c>
      <c r="F3301" s="229">
        <v>7</v>
      </c>
      <c r="I3301" s="16">
        <v>0</v>
      </c>
      <c r="J3301" s="13">
        <v>0</v>
      </c>
      <c r="K3301" s="16">
        <v>350</v>
      </c>
      <c r="L3301" s="13">
        <v>2450</v>
      </c>
      <c r="M3301" s="16">
        <v>350</v>
      </c>
      <c r="N3301" s="171">
        <v>2450</v>
      </c>
      <c r="O3301" s="16">
        <v>196</v>
      </c>
      <c r="P3301" s="13">
        <v>1372</v>
      </c>
      <c r="Q3301" s="16">
        <v>186</v>
      </c>
      <c r="R3301" s="13">
        <v>1302</v>
      </c>
      <c r="S3301" s="16">
        <v>341.13</v>
      </c>
      <c r="T3301" s="13">
        <v>2387.91</v>
      </c>
      <c r="U3301" s="16">
        <v>0</v>
      </c>
      <c r="V3301" s="13">
        <v>0</v>
      </c>
    </row>
    <row r="3302" spans="1:22" ht="15" customHeight="1" x14ac:dyDescent="0.25">
      <c r="A3302" s="5" t="s">
        <v>5971</v>
      </c>
      <c r="B3302" s="6" t="s">
        <v>5972</v>
      </c>
      <c r="C3302" s="5" t="s">
        <v>4792</v>
      </c>
      <c r="D3302" s="6"/>
      <c r="E3302" s="6" t="s">
        <v>504</v>
      </c>
      <c r="F3302" s="229">
        <v>3</v>
      </c>
      <c r="I3302" s="16">
        <v>0</v>
      </c>
      <c r="J3302" s="13">
        <v>0</v>
      </c>
      <c r="K3302" s="16">
        <v>320</v>
      </c>
      <c r="L3302" s="13">
        <v>960</v>
      </c>
      <c r="M3302" s="16">
        <v>320</v>
      </c>
      <c r="N3302" s="171">
        <v>960</v>
      </c>
      <c r="O3302" s="16">
        <v>196</v>
      </c>
      <c r="P3302" s="13">
        <v>588</v>
      </c>
      <c r="Q3302" s="16">
        <v>169</v>
      </c>
      <c r="R3302" s="13">
        <v>507</v>
      </c>
      <c r="S3302" s="16">
        <v>347.33</v>
      </c>
      <c r="T3302" s="13">
        <v>1041.99</v>
      </c>
      <c r="U3302" s="16">
        <v>0</v>
      </c>
      <c r="V3302" s="13">
        <v>0</v>
      </c>
    </row>
    <row r="3303" spans="1:22" ht="15" customHeight="1" x14ac:dyDescent="0.25">
      <c r="A3303" s="5" t="s">
        <v>5973</v>
      </c>
      <c r="B3303" s="6" t="s">
        <v>5974</v>
      </c>
      <c r="C3303" s="5" t="s">
        <v>5975</v>
      </c>
      <c r="D3303" s="6"/>
      <c r="E3303" s="6" t="s">
        <v>504</v>
      </c>
      <c r="F3303" s="229">
        <v>7</v>
      </c>
      <c r="I3303" s="16">
        <v>0</v>
      </c>
      <c r="J3303" s="13">
        <v>0</v>
      </c>
      <c r="K3303" s="16">
        <v>300</v>
      </c>
      <c r="L3303" s="13">
        <v>2100</v>
      </c>
      <c r="M3303" s="16">
        <v>300</v>
      </c>
      <c r="N3303" s="171">
        <v>2100</v>
      </c>
      <c r="O3303" s="16">
        <v>167</v>
      </c>
      <c r="P3303" s="13">
        <v>1169</v>
      </c>
      <c r="Q3303" s="16">
        <v>127</v>
      </c>
      <c r="R3303" s="13">
        <v>889</v>
      </c>
      <c r="S3303" s="16">
        <v>342.78</v>
      </c>
      <c r="T3303" s="13">
        <v>2399.46</v>
      </c>
      <c r="U3303" s="16">
        <v>0</v>
      </c>
      <c r="V3303" s="13">
        <v>0</v>
      </c>
    </row>
    <row r="3304" spans="1:22" ht="15" customHeight="1" x14ac:dyDescent="0.25">
      <c r="A3304" s="5" t="s">
        <v>5976</v>
      </c>
      <c r="B3304" s="6" t="s">
        <v>5977</v>
      </c>
      <c r="C3304" s="5" t="s">
        <v>3798</v>
      </c>
      <c r="D3304" s="6"/>
      <c r="E3304" s="6" t="s">
        <v>504</v>
      </c>
      <c r="F3304" s="229">
        <v>35</v>
      </c>
      <c r="I3304" s="16">
        <v>0</v>
      </c>
      <c r="J3304" s="13">
        <v>0</v>
      </c>
      <c r="K3304" s="16">
        <v>280</v>
      </c>
      <c r="L3304" s="13">
        <v>9800</v>
      </c>
      <c r="M3304" s="16">
        <v>280</v>
      </c>
      <c r="N3304" s="171">
        <v>9800</v>
      </c>
      <c r="O3304" s="16">
        <v>167</v>
      </c>
      <c r="P3304" s="13">
        <v>5845</v>
      </c>
      <c r="Q3304" s="16">
        <v>169</v>
      </c>
      <c r="R3304" s="13">
        <v>5915</v>
      </c>
      <c r="S3304" s="16">
        <v>355.17</v>
      </c>
      <c r="T3304" s="13">
        <v>12430.95</v>
      </c>
      <c r="U3304" s="16">
        <v>0</v>
      </c>
      <c r="V3304" s="13">
        <v>0</v>
      </c>
    </row>
    <row r="3305" spans="1:22" ht="15" customHeight="1" x14ac:dyDescent="0.25">
      <c r="A3305" s="5" t="s">
        <v>5978</v>
      </c>
      <c r="B3305" s="6" t="s">
        <v>5979</v>
      </c>
      <c r="C3305" s="5" t="s">
        <v>4797</v>
      </c>
      <c r="D3305" s="6"/>
      <c r="E3305" s="6" t="s">
        <v>504</v>
      </c>
      <c r="F3305" s="229">
        <v>1</v>
      </c>
      <c r="I3305" s="16">
        <v>0</v>
      </c>
      <c r="J3305" s="13">
        <v>0</v>
      </c>
      <c r="K3305" s="16">
        <v>2500</v>
      </c>
      <c r="L3305" s="13">
        <v>2500</v>
      </c>
      <c r="M3305" s="16">
        <v>2500</v>
      </c>
      <c r="N3305" s="171">
        <v>2500</v>
      </c>
      <c r="O3305" s="16">
        <v>167</v>
      </c>
      <c r="P3305" s="13">
        <v>167</v>
      </c>
      <c r="Q3305" s="16">
        <v>2941</v>
      </c>
      <c r="R3305" s="13">
        <v>2941</v>
      </c>
      <c r="S3305" s="16">
        <v>0</v>
      </c>
      <c r="T3305" s="13">
        <v>0</v>
      </c>
      <c r="U3305" s="16">
        <v>0</v>
      </c>
      <c r="V3305" s="13">
        <v>0</v>
      </c>
    </row>
    <row r="3306" spans="1:22" ht="15" customHeight="1" x14ac:dyDescent="0.25">
      <c r="A3306" s="1"/>
      <c r="B3306" s="4" t="s">
        <v>32</v>
      </c>
      <c r="C3306" s="8" t="s">
        <v>33</v>
      </c>
      <c r="I3306" s="245"/>
      <c r="J3306" s="245"/>
      <c r="K3306" s="245"/>
      <c r="L3306" s="245"/>
      <c r="M3306" s="245"/>
      <c r="N3306" s="245"/>
      <c r="O3306" s="245"/>
      <c r="P3306" s="245"/>
      <c r="Q3306" s="245"/>
      <c r="R3306" s="245"/>
      <c r="S3306" s="245"/>
      <c r="T3306" s="245"/>
      <c r="U3306" s="245"/>
      <c r="V3306" s="245"/>
    </row>
    <row r="3307" spans="1:22" ht="15" customHeight="1" x14ac:dyDescent="0.25">
      <c r="A3307" s="5" t="s">
        <v>5980</v>
      </c>
      <c r="B3307" s="6" t="s">
        <v>35</v>
      </c>
      <c r="C3307" s="5" t="s">
        <v>3692</v>
      </c>
      <c r="I3307" s="245"/>
      <c r="J3307" s="245"/>
      <c r="K3307" s="245"/>
      <c r="L3307" s="245"/>
      <c r="M3307" s="245"/>
      <c r="N3307" s="245"/>
      <c r="O3307" s="245"/>
      <c r="P3307" s="245"/>
      <c r="Q3307" s="245"/>
      <c r="R3307" s="245"/>
      <c r="S3307" s="245"/>
      <c r="T3307" s="245"/>
      <c r="U3307" s="245"/>
      <c r="V3307" s="245"/>
    </row>
    <row r="3308" spans="1:22" ht="15" customHeight="1" x14ac:dyDescent="0.25">
      <c r="A3308" s="5" t="s">
        <v>5981</v>
      </c>
      <c r="B3308" s="6" t="s">
        <v>35</v>
      </c>
      <c r="C3308" s="5" t="s">
        <v>5982</v>
      </c>
      <c r="I3308" s="245"/>
      <c r="J3308" s="245"/>
      <c r="K3308" s="245"/>
      <c r="L3308" s="245"/>
      <c r="M3308" s="245"/>
      <c r="N3308" s="245"/>
      <c r="O3308" s="245"/>
      <c r="P3308" s="245"/>
      <c r="Q3308" s="245"/>
      <c r="R3308" s="245"/>
      <c r="S3308" s="245"/>
      <c r="T3308" s="245"/>
      <c r="U3308" s="245"/>
      <c r="V3308" s="245"/>
    </row>
    <row r="3309" spans="1:22" ht="45" customHeight="1" x14ac:dyDescent="0.25">
      <c r="A3309" s="1"/>
      <c r="B3309" s="4" t="s">
        <v>68</v>
      </c>
      <c r="C3309" s="8" t="s">
        <v>69</v>
      </c>
      <c r="D3309" s="4" t="s">
        <v>70</v>
      </c>
      <c r="E3309" s="4" t="s">
        <v>71</v>
      </c>
      <c r="F3309" s="228" t="s">
        <v>72</v>
      </c>
      <c r="I3309" s="14" t="s">
        <v>73</v>
      </c>
      <c r="J3309" s="15" t="s">
        <v>28</v>
      </c>
      <c r="K3309" s="14" t="s">
        <v>73</v>
      </c>
      <c r="L3309" s="15" t="s">
        <v>28</v>
      </c>
      <c r="M3309" s="14" t="s">
        <v>73</v>
      </c>
      <c r="N3309" s="172" t="s">
        <v>28</v>
      </c>
      <c r="O3309" s="14" t="s">
        <v>73</v>
      </c>
      <c r="P3309" s="15" t="s">
        <v>28</v>
      </c>
      <c r="Q3309" s="14" t="s">
        <v>73</v>
      </c>
      <c r="R3309" s="15" t="s">
        <v>28</v>
      </c>
      <c r="S3309" s="14" t="s">
        <v>73</v>
      </c>
      <c r="T3309" s="15" t="s">
        <v>28</v>
      </c>
      <c r="U3309" s="14" t="s">
        <v>73</v>
      </c>
      <c r="V3309" s="15" t="s">
        <v>28</v>
      </c>
    </row>
    <row r="3310" spans="1:22" ht="15" customHeight="1" x14ac:dyDescent="0.25">
      <c r="A3310" s="5" t="s">
        <v>5983</v>
      </c>
      <c r="B3310" s="6" t="s">
        <v>5984</v>
      </c>
      <c r="C3310" s="5" t="s">
        <v>5985</v>
      </c>
      <c r="D3310" s="6"/>
      <c r="E3310" s="6" t="s">
        <v>504</v>
      </c>
      <c r="F3310" s="229">
        <v>2</v>
      </c>
      <c r="I3310" s="16">
        <v>0</v>
      </c>
      <c r="J3310" s="13">
        <v>0</v>
      </c>
      <c r="K3310" s="16">
        <v>320</v>
      </c>
      <c r="L3310" s="13">
        <v>640</v>
      </c>
      <c r="M3310" s="16">
        <v>320</v>
      </c>
      <c r="N3310" s="171">
        <v>640</v>
      </c>
      <c r="O3310" s="16">
        <v>1035</v>
      </c>
      <c r="P3310" s="13">
        <v>2070</v>
      </c>
      <c r="Q3310" s="16">
        <v>212</v>
      </c>
      <c r="R3310" s="13">
        <v>424</v>
      </c>
      <c r="S3310" s="16">
        <v>465.03</v>
      </c>
      <c r="T3310" s="13">
        <v>930.06</v>
      </c>
      <c r="U3310" s="16">
        <v>0</v>
      </c>
      <c r="V3310" s="13">
        <v>0</v>
      </c>
    </row>
    <row r="3311" spans="1:22" ht="15" customHeight="1" x14ac:dyDescent="0.25">
      <c r="A3311" s="5" t="s">
        <v>5986</v>
      </c>
      <c r="B3311" s="6" t="s">
        <v>5987</v>
      </c>
      <c r="C3311" s="5" t="s">
        <v>3697</v>
      </c>
      <c r="D3311" s="6"/>
      <c r="E3311" s="6" t="s">
        <v>504</v>
      </c>
      <c r="F3311" s="229">
        <v>9</v>
      </c>
      <c r="I3311" s="16">
        <v>0</v>
      </c>
      <c r="J3311" s="13">
        <v>0</v>
      </c>
      <c r="K3311" s="16">
        <v>330</v>
      </c>
      <c r="L3311" s="13">
        <v>2970</v>
      </c>
      <c r="M3311" s="16">
        <v>330</v>
      </c>
      <c r="N3311" s="171">
        <v>2970</v>
      </c>
      <c r="O3311" s="16">
        <v>1035</v>
      </c>
      <c r="P3311" s="13">
        <v>9315</v>
      </c>
      <c r="Q3311" s="16">
        <v>235</v>
      </c>
      <c r="R3311" s="13">
        <v>2115</v>
      </c>
      <c r="S3311" s="16">
        <v>481.55</v>
      </c>
      <c r="T3311" s="13">
        <v>4333.95</v>
      </c>
      <c r="U3311" s="16">
        <v>0</v>
      </c>
      <c r="V3311" s="13">
        <v>0</v>
      </c>
    </row>
    <row r="3312" spans="1:22" ht="15" customHeight="1" x14ac:dyDescent="0.25">
      <c r="A3312" s="5" t="s">
        <v>5988</v>
      </c>
      <c r="B3312" s="6" t="s">
        <v>5989</v>
      </c>
      <c r="C3312" s="5" t="s">
        <v>5990</v>
      </c>
      <c r="D3312" s="6"/>
      <c r="E3312" s="6" t="s">
        <v>504</v>
      </c>
      <c r="F3312" s="229">
        <v>3</v>
      </c>
      <c r="I3312" s="16">
        <v>0</v>
      </c>
      <c r="J3312" s="13">
        <v>0</v>
      </c>
      <c r="K3312" s="16">
        <v>360</v>
      </c>
      <c r="L3312" s="13">
        <v>1080</v>
      </c>
      <c r="M3312" s="16">
        <v>360</v>
      </c>
      <c r="N3312" s="171">
        <v>1080</v>
      </c>
      <c r="O3312" s="16">
        <v>1036</v>
      </c>
      <c r="P3312" s="13">
        <v>3108</v>
      </c>
      <c r="Q3312" s="16">
        <v>280</v>
      </c>
      <c r="R3312" s="13">
        <v>840</v>
      </c>
      <c r="S3312" s="16">
        <v>512.94000000000005</v>
      </c>
      <c r="T3312" s="13">
        <v>1538.82</v>
      </c>
      <c r="U3312" s="16">
        <v>0</v>
      </c>
      <c r="V3312" s="13">
        <v>0</v>
      </c>
    </row>
    <row r="3313" spans="1:22" ht="15" customHeight="1" x14ac:dyDescent="0.25">
      <c r="A3313" s="5" t="s">
        <v>5991</v>
      </c>
      <c r="B3313" s="6" t="s">
        <v>5992</v>
      </c>
      <c r="C3313" s="5" t="s">
        <v>5993</v>
      </c>
      <c r="D3313" s="6"/>
      <c r="E3313" s="6" t="s">
        <v>504</v>
      </c>
      <c r="F3313" s="229">
        <v>7</v>
      </c>
      <c r="I3313" s="16">
        <v>0</v>
      </c>
      <c r="J3313" s="13">
        <v>0</v>
      </c>
      <c r="K3313" s="16">
        <v>370</v>
      </c>
      <c r="L3313" s="13">
        <v>2590</v>
      </c>
      <c r="M3313" s="16">
        <v>370</v>
      </c>
      <c r="N3313" s="171">
        <v>2590</v>
      </c>
      <c r="O3313" s="16">
        <v>1036</v>
      </c>
      <c r="P3313" s="13">
        <v>7252</v>
      </c>
      <c r="Q3313" s="16">
        <v>304</v>
      </c>
      <c r="R3313" s="13">
        <v>2128</v>
      </c>
      <c r="S3313" s="16">
        <v>532.92999999999995</v>
      </c>
      <c r="T3313" s="13">
        <v>3730.51</v>
      </c>
      <c r="U3313" s="16">
        <v>0</v>
      </c>
      <c r="V3313" s="13">
        <v>0</v>
      </c>
    </row>
    <row r="3314" spans="1:22" ht="15" customHeight="1" x14ac:dyDescent="0.25">
      <c r="A3314" s="5" t="s">
        <v>5994</v>
      </c>
      <c r="B3314" s="6" t="s">
        <v>5995</v>
      </c>
      <c r="C3314" s="5" t="s">
        <v>5996</v>
      </c>
      <c r="D3314" s="6"/>
      <c r="E3314" s="6" t="s">
        <v>504</v>
      </c>
      <c r="F3314" s="229">
        <v>2</v>
      </c>
      <c r="I3314" s="16">
        <v>0</v>
      </c>
      <c r="J3314" s="13">
        <v>0</v>
      </c>
      <c r="K3314" s="16">
        <v>375</v>
      </c>
      <c r="L3314" s="13">
        <v>750</v>
      </c>
      <c r="M3314" s="16">
        <v>375</v>
      </c>
      <c r="N3314" s="171">
        <v>750</v>
      </c>
      <c r="O3314" s="16">
        <v>1036</v>
      </c>
      <c r="P3314" s="13">
        <v>2072</v>
      </c>
      <c r="Q3314" s="16">
        <v>304</v>
      </c>
      <c r="R3314" s="13">
        <v>608</v>
      </c>
      <c r="S3314" s="16">
        <v>576.54</v>
      </c>
      <c r="T3314" s="13">
        <v>1153.08</v>
      </c>
      <c r="U3314" s="16">
        <v>0</v>
      </c>
      <c r="V3314" s="13">
        <v>0</v>
      </c>
    </row>
    <row r="3315" spans="1:22" ht="15" customHeight="1" x14ac:dyDescent="0.25">
      <c r="A3315" s="5" t="s">
        <v>5997</v>
      </c>
      <c r="B3315" s="6" t="s">
        <v>5998</v>
      </c>
      <c r="C3315" s="5" t="s">
        <v>5999</v>
      </c>
      <c r="D3315" s="6"/>
      <c r="E3315" s="6" t="s">
        <v>504</v>
      </c>
      <c r="F3315" s="229">
        <v>1</v>
      </c>
      <c r="I3315" s="16">
        <v>0</v>
      </c>
      <c r="J3315" s="13">
        <v>0</v>
      </c>
      <c r="K3315" s="16">
        <v>380</v>
      </c>
      <c r="L3315" s="13">
        <v>380</v>
      </c>
      <c r="M3315" s="16">
        <v>380</v>
      </c>
      <c r="N3315" s="171">
        <v>380</v>
      </c>
      <c r="O3315" s="16">
        <v>1036</v>
      </c>
      <c r="P3315" s="13">
        <v>1036</v>
      </c>
      <c r="Q3315" s="16">
        <v>318</v>
      </c>
      <c r="R3315" s="13">
        <v>318</v>
      </c>
      <c r="S3315" s="16">
        <v>613.71</v>
      </c>
      <c r="T3315" s="13">
        <v>613.71</v>
      </c>
      <c r="U3315" s="16">
        <v>0</v>
      </c>
      <c r="V3315" s="13">
        <v>0</v>
      </c>
    </row>
    <row r="3316" spans="1:22" ht="15" customHeight="1" x14ac:dyDescent="0.25">
      <c r="A3316" s="5" t="s">
        <v>6000</v>
      </c>
      <c r="B3316" s="6" t="s">
        <v>6001</v>
      </c>
      <c r="C3316" s="5" t="s">
        <v>6002</v>
      </c>
      <c r="D3316" s="6"/>
      <c r="E3316" s="6" t="s">
        <v>504</v>
      </c>
      <c r="F3316" s="229">
        <v>1</v>
      </c>
      <c r="I3316" s="16">
        <v>0</v>
      </c>
      <c r="J3316" s="13">
        <v>0</v>
      </c>
      <c r="K3316" s="16">
        <v>420</v>
      </c>
      <c r="L3316" s="13">
        <v>420</v>
      </c>
      <c r="M3316" s="16">
        <v>420</v>
      </c>
      <c r="N3316" s="171">
        <v>420</v>
      </c>
      <c r="O3316" s="16">
        <v>1102</v>
      </c>
      <c r="P3316" s="13">
        <v>1102</v>
      </c>
      <c r="Q3316" s="16">
        <v>482</v>
      </c>
      <c r="R3316" s="13">
        <v>482</v>
      </c>
      <c r="S3316" s="16">
        <v>595.54</v>
      </c>
      <c r="T3316" s="13">
        <v>595.54</v>
      </c>
      <c r="U3316" s="16">
        <v>0</v>
      </c>
      <c r="V3316" s="13">
        <v>0</v>
      </c>
    </row>
    <row r="3317" spans="1:22" ht="15" customHeight="1" x14ac:dyDescent="0.25">
      <c r="A3317" s="5" t="s">
        <v>6003</v>
      </c>
      <c r="B3317" s="6" t="s">
        <v>6004</v>
      </c>
      <c r="C3317" s="5" t="s">
        <v>6005</v>
      </c>
      <c r="D3317" s="6"/>
      <c r="E3317" s="6" t="s">
        <v>504</v>
      </c>
      <c r="F3317" s="229">
        <v>1</v>
      </c>
      <c r="I3317" s="16">
        <v>0</v>
      </c>
      <c r="J3317" s="13">
        <v>0</v>
      </c>
      <c r="K3317" s="16">
        <v>430</v>
      </c>
      <c r="L3317" s="13">
        <v>430</v>
      </c>
      <c r="M3317" s="16">
        <v>430</v>
      </c>
      <c r="N3317" s="171">
        <v>430</v>
      </c>
      <c r="O3317" s="16">
        <v>1102</v>
      </c>
      <c r="P3317" s="13">
        <v>1102</v>
      </c>
      <c r="Q3317" s="16">
        <v>506</v>
      </c>
      <c r="R3317" s="13">
        <v>506</v>
      </c>
      <c r="S3317" s="16">
        <v>663.27</v>
      </c>
      <c r="T3317" s="13">
        <v>663.27</v>
      </c>
      <c r="U3317" s="16">
        <v>0</v>
      </c>
      <c r="V3317" s="13">
        <v>0</v>
      </c>
    </row>
    <row r="3318" spans="1:22" ht="15" customHeight="1" x14ac:dyDescent="0.25">
      <c r="A3318" s="5" t="s">
        <v>6006</v>
      </c>
      <c r="B3318" s="6" t="s">
        <v>6007</v>
      </c>
      <c r="C3318" s="5" t="s">
        <v>6008</v>
      </c>
      <c r="D3318" s="6"/>
      <c r="E3318" s="6" t="s">
        <v>504</v>
      </c>
      <c r="F3318" s="229">
        <v>2</v>
      </c>
      <c r="I3318" s="16">
        <v>0</v>
      </c>
      <c r="J3318" s="13">
        <v>0</v>
      </c>
      <c r="K3318" s="16">
        <v>360</v>
      </c>
      <c r="L3318" s="13">
        <v>720</v>
      </c>
      <c r="M3318" s="16">
        <v>360</v>
      </c>
      <c r="N3318" s="171">
        <v>720</v>
      </c>
      <c r="O3318" s="16">
        <v>1476</v>
      </c>
      <c r="P3318" s="13">
        <v>2952</v>
      </c>
      <c r="Q3318" s="16">
        <v>218</v>
      </c>
      <c r="R3318" s="13">
        <v>436</v>
      </c>
      <c r="S3318" s="16">
        <v>479.78</v>
      </c>
      <c r="T3318" s="13">
        <v>959.56</v>
      </c>
      <c r="U3318" s="16">
        <v>0</v>
      </c>
      <c r="V3318" s="13">
        <v>0</v>
      </c>
    </row>
    <row r="3319" spans="1:22" ht="15" customHeight="1" x14ac:dyDescent="0.25">
      <c r="A3319" s="5" t="s">
        <v>6009</v>
      </c>
      <c r="B3319" s="6" t="s">
        <v>6010</v>
      </c>
      <c r="C3319" s="5" t="s">
        <v>4715</v>
      </c>
      <c r="D3319" s="6"/>
      <c r="E3319" s="6" t="s">
        <v>504</v>
      </c>
      <c r="F3319" s="229">
        <v>1</v>
      </c>
      <c r="I3319" s="16">
        <v>0</v>
      </c>
      <c r="J3319" s="13">
        <v>0</v>
      </c>
      <c r="K3319" s="16">
        <v>400</v>
      </c>
      <c r="L3319" s="13">
        <v>400</v>
      </c>
      <c r="M3319" s="16">
        <v>400</v>
      </c>
      <c r="N3319" s="171">
        <v>400</v>
      </c>
      <c r="O3319" s="16">
        <v>1476</v>
      </c>
      <c r="P3319" s="13">
        <v>1476</v>
      </c>
      <c r="Q3319" s="16">
        <v>515</v>
      </c>
      <c r="R3319" s="13">
        <v>515</v>
      </c>
      <c r="S3319" s="16">
        <v>563.32000000000005</v>
      </c>
      <c r="T3319" s="13">
        <v>563.32000000000005</v>
      </c>
      <c r="U3319" s="16">
        <v>0</v>
      </c>
      <c r="V3319" s="13">
        <v>0</v>
      </c>
    </row>
    <row r="3320" spans="1:22" ht="15" customHeight="1" x14ac:dyDescent="0.25">
      <c r="A3320" s="5" t="s">
        <v>6011</v>
      </c>
      <c r="B3320" s="6" t="s">
        <v>6012</v>
      </c>
      <c r="C3320" s="5" t="s">
        <v>3712</v>
      </c>
      <c r="D3320" s="6"/>
      <c r="E3320" s="6" t="s">
        <v>504</v>
      </c>
      <c r="F3320" s="229">
        <v>4</v>
      </c>
      <c r="I3320" s="16">
        <v>0</v>
      </c>
      <c r="J3320" s="13">
        <v>0</v>
      </c>
      <c r="K3320" s="16">
        <v>410</v>
      </c>
      <c r="L3320" s="13">
        <v>1640</v>
      </c>
      <c r="M3320" s="16">
        <v>410</v>
      </c>
      <c r="N3320" s="171">
        <v>1640</v>
      </c>
      <c r="O3320" s="16">
        <v>1476</v>
      </c>
      <c r="P3320" s="13">
        <v>5904</v>
      </c>
      <c r="Q3320" s="16">
        <v>539</v>
      </c>
      <c r="R3320" s="13">
        <v>2156</v>
      </c>
      <c r="S3320" s="16">
        <v>573.23</v>
      </c>
      <c r="T3320" s="13">
        <v>2292.92</v>
      </c>
      <c r="U3320" s="16">
        <v>0</v>
      </c>
      <c r="V3320" s="13">
        <v>0</v>
      </c>
    </row>
    <row r="3321" spans="1:22" ht="15" customHeight="1" x14ac:dyDescent="0.25">
      <c r="A3321" s="5" t="s">
        <v>6013</v>
      </c>
      <c r="B3321" s="6" t="s">
        <v>6014</v>
      </c>
      <c r="C3321" s="5" t="s">
        <v>6015</v>
      </c>
      <c r="D3321" s="6"/>
      <c r="E3321" s="6" t="s">
        <v>504</v>
      </c>
      <c r="F3321" s="229">
        <v>2</v>
      </c>
      <c r="I3321" s="16">
        <v>0</v>
      </c>
      <c r="J3321" s="13">
        <v>0</v>
      </c>
      <c r="K3321" s="16">
        <v>520</v>
      </c>
      <c r="L3321" s="13">
        <v>1040</v>
      </c>
      <c r="M3321" s="16">
        <v>520</v>
      </c>
      <c r="N3321" s="171">
        <v>1040</v>
      </c>
      <c r="O3321" s="16">
        <v>1664</v>
      </c>
      <c r="P3321" s="13">
        <v>3328</v>
      </c>
      <c r="Q3321" s="16">
        <v>748</v>
      </c>
      <c r="R3321" s="13">
        <v>1496</v>
      </c>
      <c r="S3321" s="16">
        <v>633.78</v>
      </c>
      <c r="T3321" s="13">
        <v>1267.56</v>
      </c>
      <c r="U3321" s="16">
        <v>0</v>
      </c>
      <c r="V3321" s="13">
        <v>0</v>
      </c>
    </row>
    <row r="3322" spans="1:22" ht="15" customHeight="1" x14ac:dyDescent="0.25">
      <c r="A3322" s="5" t="s">
        <v>6016</v>
      </c>
      <c r="B3322" s="6" t="s">
        <v>6017</v>
      </c>
      <c r="C3322" s="5" t="s">
        <v>4720</v>
      </c>
      <c r="D3322" s="6"/>
      <c r="E3322" s="6" t="s">
        <v>504</v>
      </c>
      <c r="F3322" s="229">
        <v>1</v>
      </c>
      <c r="I3322" s="16">
        <v>0</v>
      </c>
      <c r="J3322" s="13">
        <v>0</v>
      </c>
      <c r="K3322" s="16">
        <v>750</v>
      </c>
      <c r="L3322" s="13">
        <v>750</v>
      </c>
      <c r="M3322" s="16">
        <v>750</v>
      </c>
      <c r="N3322" s="171">
        <v>750</v>
      </c>
      <c r="O3322" s="16">
        <v>1884</v>
      </c>
      <c r="P3322" s="13">
        <v>1884</v>
      </c>
      <c r="Q3322" s="16">
        <v>953</v>
      </c>
      <c r="R3322" s="13">
        <v>953</v>
      </c>
      <c r="S3322" s="16">
        <v>687.22</v>
      </c>
      <c r="T3322" s="13">
        <v>687.22</v>
      </c>
      <c r="U3322" s="16">
        <v>0</v>
      </c>
      <c r="V3322" s="13">
        <v>0</v>
      </c>
    </row>
    <row r="3323" spans="1:22" ht="15" customHeight="1" x14ac:dyDescent="0.25">
      <c r="A3323" s="5" t="s">
        <v>6018</v>
      </c>
      <c r="B3323" s="6" t="s">
        <v>6019</v>
      </c>
      <c r="C3323" s="5" t="s">
        <v>6020</v>
      </c>
      <c r="D3323" s="6"/>
      <c r="E3323" s="6" t="s">
        <v>504</v>
      </c>
      <c r="F3323" s="229">
        <v>1</v>
      </c>
      <c r="I3323" s="16">
        <v>0</v>
      </c>
      <c r="J3323" s="13">
        <v>0</v>
      </c>
      <c r="K3323" s="16">
        <v>950</v>
      </c>
      <c r="L3323" s="13">
        <v>950</v>
      </c>
      <c r="M3323" s="16">
        <v>950</v>
      </c>
      <c r="N3323" s="171">
        <v>950</v>
      </c>
      <c r="O3323" s="16">
        <v>1958</v>
      </c>
      <c r="P3323" s="13">
        <v>1958</v>
      </c>
      <c r="Q3323" s="16">
        <v>1388</v>
      </c>
      <c r="R3323" s="13">
        <v>1388</v>
      </c>
      <c r="S3323" s="16">
        <v>828.46</v>
      </c>
      <c r="T3323" s="13">
        <v>828.46</v>
      </c>
      <c r="U3323" s="16">
        <v>0</v>
      </c>
      <c r="V3323" s="13">
        <v>0</v>
      </c>
    </row>
    <row r="3324" spans="1:22" ht="15" customHeight="1" x14ac:dyDescent="0.25">
      <c r="A3324" s="5" t="s">
        <v>6021</v>
      </c>
      <c r="B3324" s="6" t="s">
        <v>6022</v>
      </c>
      <c r="C3324" s="5" t="s">
        <v>6023</v>
      </c>
      <c r="D3324" s="6"/>
      <c r="E3324" s="6" t="s">
        <v>504</v>
      </c>
      <c r="F3324" s="229">
        <v>2</v>
      </c>
      <c r="I3324" s="16">
        <v>0</v>
      </c>
      <c r="J3324" s="13">
        <v>0</v>
      </c>
      <c r="K3324" s="16">
        <v>2800</v>
      </c>
      <c r="L3324" s="13">
        <v>5600</v>
      </c>
      <c r="M3324" s="16">
        <v>2800</v>
      </c>
      <c r="N3324" s="171">
        <v>5600</v>
      </c>
      <c r="O3324" s="16">
        <v>4628</v>
      </c>
      <c r="P3324" s="13">
        <v>9256</v>
      </c>
      <c r="Q3324" s="16">
        <v>1765</v>
      </c>
      <c r="R3324" s="13">
        <v>3530</v>
      </c>
      <c r="S3324" s="16">
        <v>3196.56</v>
      </c>
      <c r="T3324" s="13">
        <v>6393.12</v>
      </c>
      <c r="U3324" s="16">
        <v>0</v>
      </c>
      <c r="V3324" s="13">
        <v>0</v>
      </c>
    </row>
    <row r="3325" spans="1:22" ht="15" customHeight="1" x14ac:dyDescent="0.25">
      <c r="A3325" s="1"/>
      <c r="B3325" s="4" t="s">
        <v>32</v>
      </c>
      <c r="C3325" s="8" t="s">
        <v>33</v>
      </c>
      <c r="I3325" s="245"/>
      <c r="J3325" s="245"/>
      <c r="K3325" s="245"/>
      <c r="L3325" s="245"/>
      <c r="M3325" s="245"/>
      <c r="N3325" s="245"/>
      <c r="O3325" s="245"/>
      <c r="P3325" s="245"/>
      <c r="Q3325" s="245"/>
      <c r="R3325" s="245"/>
      <c r="S3325" s="245"/>
      <c r="T3325" s="245"/>
      <c r="U3325" s="245"/>
      <c r="V3325" s="245"/>
    </row>
    <row r="3326" spans="1:22" ht="15" customHeight="1" x14ac:dyDescent="0.25">
      <c r="A3326" s="5" t="s">
        <v>6024</v>
      </c>
      <c r="B3326" s="6" t="s">
        <v>35</v>
      </c>
      <c r="C3326" s="5" t="s">
        <v>3823</v>
      </c>
      <c r="I3326" s="245"/>
      <c r="J3326" s="245"/>
      <c r="K3326" s="245"/>
      <c r="L3326" s="245"/>
      <c r="M3326" s="245"/>
      <c r="N3326" s="245"/>
      <c r="O3326" s="245"/>
      <c r="P3326" s="245"/>
      <c r="Q3326" s="245"/>
      <c r="R3326" s="245"/>
      <c r="S3326" s="245"/>
      <c r="T3326" s="245"/>
      <c r="U3326" s="245"/>
      <c r="V3326" s="245"/>
    </row>
    <row r="3327" spans="1:22" ht="15" customHeight="1" x14ac:dyDescent="0.25">
      <c r="A3327" s="5" t="s">
        <v>6025</v>
      </c>
      <c r="B3327" s="6" t="s">
        <v>35</v>
      </c>
      <c r="C3327" s="5" t="s">
        <v>6026</v>
      </c>
      <c r="I3327" s="245"/>
      <c r="J3327" s="245"/>
      <c r="K3327" s="245"/>
      <c r="L3327" s="245"/>
      <c r="M3327" s="245"/>
      <c r="N3327" s="245"/>
      <c r="O3327" s="245"/>
      <c r="P3327" s="245"/>
      <c r="Q3327" s="245"/>
      <c r="R3327" s="245"/>
      <c r="S3327" s="245"/>
      <c r="T3327" s="245"/>
      <c r="U3327" s="245"/>
      <c r="V3327" s="245"/>
    </row>
    <row r="3328" spans="1:22" ht="45" customHeight="1" x14ac:dyDescent="0.25">
      <c r="A3328" s="1"/>
      <c r="B3328" s="4" t="s">
        <v>68</v>
      </c>
      <c r="C3328" s="8" t="s">
        <v>69</v>
      </c>
      <c r="D3328" s="4" t="s">
        <v>70</v>
      </c>
      <c r="E3328" s="4" t="s">
        <v>71</v>
      </c>
      <c r="F3328" s="228" t="s">
        <v>72</v>
      </c>
      <c r="I3328" s="14" t="s">
        <v>73</v>
      </c>
      <c r="J3328" s="15" t="s">
        <v>28</v>
      </c>
      <c r="K3328" s="14" t="s">
        <v>73</v>
      </c>
      <c r="L3328" s="15" t="s">
        <v>28</v>
      </c>
      <c r="M3328" s="14" t="s">
        <v>73</v>
      </c>
      <c r="N3328" s="172" t="s">
        <v>28</v>
      </c>
      <c r="O3328" s="14" t="s">
        <v>73</v>
      </c>
      <c r="P3328" s="15" t="s">
        <v>28</v>
      </c>
      <c r="Q3328" s="14" t="s">
        <v>73</v>
      </c>
      <c r="R3328" s="15" t="s">
        <v>28</v>
      </c>
      <c r="S3328" s="14" t="s">
        <v>73</v>
      </c>
      <c r="T3328" s="15" t="s">
        <v>28</v>
      </c>
      <c r="U3328" s="14" t="s">
        <v>73</v>
      </c>
      <c r="V3328" s="15" t="s">
        <v>28</v>
      </c>
    </row>
    <row r="3329" spans="1:22" ht="15" customHeight="1" x14ac:dyDescent="0.25">
      <c r="A3329" s="5" t="s">
        <v>6027</v>
      </c>
      <c r="B3329" s="6" t="s">
        <v>6028</v>
      </c>
      <c r="C3329" s="5" t="s">
        <v>6029</v>
      </c>
      <c r="D3329" s="6"/>
      <c r="E3329" s="6" t="s">
        <v>504</v>
      </c>
      <c r="F3329" s="229">
        <v>47</v>
      </c>
      <c r="I3329" s="16">
        <v>0</v>
      </c>
      <c r="J3329" s="13">
        <v>0</v>
      </c>
      <c r="K3329" s="16">
        <v>900</v>
      </c>
      <c r="L3329" s="13">
        <v>42300</v>
      </c>
      <c r="M3329" s="16">
        <v>900</v>
      </c>
      <c r="N3329" s="171">
        <v>42300</v>
      </c>
      <c r="O3329" s="16">
        <v>196</v>
      </c>
      <c r="P3329" s="13">
        <v>9212</v>
      </c>
      <c r="Q3329" s="16">
        <v>135</v>
      </c>
      <c r="R3329" s="13">
        <v>6345</v>
      </c>
      <c r="S3329" s="16">
        <v>623.63</v>
      </c>
      <c r="T3329" s="13">
        <v>29310.61</v>
      </c>
      <c r="U3329" s="16">
        <v>0</v>
      </c>
      <c r="V3329" s="13">
        <v>0</v>
      </c>
    </row>
    <row r="3330" spans="1:22" ht="15" customHeight="1" x14ac:dyDescent="0.25">
      <c r="A3330" s="5" t="s">
        <v>6030</v>
      </c>
      <c r="B3330" s="6" t="s">
        <v>6031</v>
      </c>
      <c r="C3330" s="5" t="s">
        <v>6032</v>
      </c>
      <c r="D3330" s="6"/>
      <c r="E3330" s="6" t="s">
        <v>504</v>
      </c>
      <c r="F3330" s="229">
        <v>41</v>
      </c>
      <c r="I3330" s="16">
        <v>0</v>
      </c>
      <c r="J3330" s="13">
        <v>0</v>
      </c>
      <c r="K3330" s="16">
        <v>511</v>
      </c>
      <c r="L3330" s="13">
        <v>20951</v>
      </c>
      <c r="M3330" s="16">
        <v>511</v>
      </c>
      <c r="N3330" s="171">
        <v>20951</v>
      </c>
      <c r="O3330" s="16">
        <v>221</v>
      </c>
      <c r="P3330" s="13">
        <v>9061</v>
      </c>
      <c r="Q3330" s="16">
        <v>112</v>
      </c>
      <c r="R3330" s="13">
        <v>4592</v>
      </c>
      <c r="S3330" s="16">
        <v>623.63</v>
      </c>
      <c r="T3330" s="13">
        <v>25568.83</v>
      </c>
      <c r="U3330" s="16">
        <v>0</v>
      </c>
      <c r="V3330" s="13">
        <v>0</v>
      </c>
    </row>
    <row r="3331" spans="1:22" ht="15" customHeight="1" x14ac:dyDescent="0.25">
      <c r="A3331" s="5" t="s">
        <v>6033</v>
      </c>
      <c r="B3331" s="6" t="s">
        <v>6034</v>
      </c>
      <c r="C3331" s="5" t="s">
        <v>6035</v>
      </c>
      <c r="D3331" s="6"/>
      <c r="E3331" s="6" t="s">
        <v>504</v>
      </c>
      <c r="F3331" s="229">
        <v>9</v>
      </c>
      <c r="I3331" s="16">
        <v>0</v>
      </c>
      <c r="J3331" s="13">
        <v>0</v>
      </c>
      <c r="K3331" s="16">
        <v>755</v>
      </c>
      <c r="L3331" s="13">
        <v>6795</v>
      </c>
      <c r="M3331" s="16">
        <v>755</v>
      </c>
      <c r="N3331" s="171">
        <v>6795</v>
      </c>
      <c r="O3331" s="16">
        <v>231</v>
      </c>
      <c r="P3331" s="13">
        <v>2079</v>
      </c>
      <c r="Q3331" s="16">
        <v>218</v>
      </c>
      <c r="R3331" s="13">
        <v>1962</v>
      </c>
      <c r="S3331" s="16">
        <v>842.24</v>
      </c>
      <c r="T3331" s="13">
        <v>7580.16</v>
      </c>
      <c r="U3331" s="16">
        <v>0</v>
      </c>
      <c r="V3331" s="13">
        <v>0</v>
      </c>
    </row>
    <row r="3332" spans="1:22" ht="15" customHeight="1" x14ac:dyDescent="0.25">
      <c r="A3332" s="5" t="s">
        <v>6036</v>
      </c>
      <c r="B3332" s="6" t="s">
        <v>6037</v>
      </c>
      <c r="C3332" s="5" t="s">
        <v>6038</v>
      </c>
      <c r="D3332" s="6"/>
      <c r="E3332" s="6" t="s">
        <v>504</v>
      </c>
      <c r="F3332" s="229">
        <v>278</v>
      </c>
      <c r="I3332" s="16">
        <v>0</v>
      </c>
      <c r="J3332" s="13">
        <v>0</v>
      </c>
      <c r="K3332" s="16">
        <v>550</v>
      </c>
      <c r="L3332" s="13">
        <v>152900</v>
      </c>
      <c r="M3332" s="16">
        <v>550</v>
      </c>
      <c r="N3332" s="171">
        <v>152900</v>
      </c>
      <c r="O3332" s="16">
        <v>203</v>
      </c>
      <c r="P3332" s="13">
        <v>56434</v>
      </c>
      <c r="Q3332" s="16">
        <v>135</v>
      </c>
      <c r="R3332" s="13">
        <v>37530</v>
      </c>
      <c r="S3332" s="16">
        <v>1465.5</v>
      </c>
      <c r="T3332" s="13">
        <v>407409</v>
      </c>
      <c r="U3332" s="16">
        <v>0</v>
      </c>
      <c r="V3332" s="13">
        <v>0</v>
      </c>
    </row>
    <row r="3333" spans="1:22" ht="15" customHeight="1" x14ac:dyDescent="0.25">
      <c r="A3333" s="5" t="s">
        <v>6039</v>
      </c>
      <c r="B3333" s="6" t="s">
        <v>6040</v>
      </c>
      <c r="C3333" s="5" t="s">
        <v>6041</v>
      </c>
      <c r="D3333" s="6"/>
      <c r="E3333" s="6" t="s">
        <v>504</v>
      </c>
      <c r="F3333" s="229">
        <v>85</v>
      </c>
      <c r="I3333" s="16">
        <v>0</v>
      </c>
      <c r="J3333" s="13">
        <v>0</v>
      </c>
      <c r="K3333" s="16">
        <v>1142</v>
      </c>
      <c r="L3333" s="13">
        <v>97070</v>
      </c>
      <c r="M3333" s="16">
        <v>1142</v>
      </c>
      <c r="N3333" s="171">
        <v>97070</v>
      </c>
      <c r="O3333" s="16">
        <v>330</v>
      </c>
      <c r="P3333" s="13">
        <v>28050</v>
      </c>
      <c r="Q3333" s="16">
        <v>265</v>
      </c>
      <c r="R3333" s="13">
        <v>22525</v>
      </c>
      <c r="S3333" s="16">
        <v>427.57</v>
      </c>
      <c r="T3333" s="13">
        <v>36343.449999999997</v>
      </c>
      <c r="U3333" s="16">
        <v>0</v>
      </c>
      <c r="V3333" s="13">
        <v>0</v>
      </c>
    </row>
    <row r="3334" spans="1:22" ht="15" customHeight="1" x14ac:dyDescent="0.25">
      <c r="A3334" s="5" t="s">
        <v>6042</v>
      </c>
      <c r="B3334" s="6" t="s">
        <v>6043</v>
      </c>
      <c r="C3334" s="5" t="s">
        <v>6044</v>
      </c>
      <c r="D3334" s="6"/>
      <c r="E3334" s="6" t="s">
        <v>504</v>
      </c>
      <c r="F3334" s="229">
        <v>40</v>
      </c>
      <c r="I3334" s="16">
        <v>0</v>
      </c>
      <c r="J3334" s="13">
        <v>0</v>
      </c>
      <c r="K3334" s="16">
        <v>462</v>
      </c>
      <c r="L3334" s="13">
        <v>18480</v>
      </c>
      <c r="M3334" s="16">
        <v>462</v>
      </c>
      <c r="N3334" s="171">
        <v>18480</v>
      </c>
      <c r="O3334" s="16">
        <v>234</v>
      </c>
      <c r="P3334" s="13">
        <v>9360</v>
      </c>
      <c r="Q3334" s="16">
        <v>359</v>
      </c>
      <c r="R3334" s="13">
        <v>14360</v>
      </c>
      <c r="S3334" s="16">
        <v>1465.5</v>
      </c>
      <c r="T3334" s="13">
        <v>58620</v>
      </c>
      <c r="U3334" s="16">
        <v>0</v>
      </c>
      <c r="V3334" s="13">
        <v>0</v>
      </c>
    </row>
    <row r="3335" spans="1:22" ht="15" customHeight="1" x14ac:dyDescent="0.25">
      <c r="A3335" s="5" t="s">
        <v>6045</v>
      </c>
      <c r="B3335" s="6" t="s">
        <v>6046</v>
      </c>
      <c r="C3335" s="5" t="s">
        <v>6047</v>
      </c>
      <c r="D3335" s="6"/>
      <c r="E3335" s="6" t="s">
        <v>504</v>
      </c>
      <c r="F3335" s="229">
        <v>8</v>
      </c>
      <c r="I3335" s="16">
        <v>0</v>
      </c>
      <c r="J3335" s="13">
        <v>0</v>
      </c>
      <c r="K3335" s="16">
        <v>620</v>
      </c>
      <c r="L3335" s="13">
        <v>4960</v>
      </c>
      <c r="M3335" s="16">
        <v>620</v>
      </c>
      <c r="N3335" s="171">
        <v>4960</v>
      </c>
      <c r="O3335" s="16">
        <v>333</v>
      </c>
      <c r="P3335" s="13">
        <v>2664</v>
      </c>
      <c r="Q3335" s="16">
        <v>359</v>
      </c>
      <c r="R3335" s="13">
        <v>2872</v>
      </c>
      <c r="S3335" s="16">
        <v>1465.5</v>
      </c>
      <c r="T3335" s="13">
        <v>11724</v>
      </c>
      <c r="U3335" s="16">
        <v>0</v>
      </c>
      <c r="V3335" s="13">
        <v>0</v>
      </c>
    </row>
    <row r="3336" spans="1:22" ht="15" customHeight="1" x14ac:dyDescent="0.25">
      <c r="A3336" s="5" t="s">
        <v>6048</v>
      </c>
      <c r="B3336" s="6" t="s">
        <v>6049</v>
      </c>
      <c r="C3336" s="5" t="s">
        <v>6050</v>
      </c>
      <c r="D3336" s="6"/>
      <c r="E3336" s="6" t="s">
        <v>504</v>
      </c>
      <c r="F3336" s="229">
        <v>9</v>
      </c>
      <c r="I3336" s="16">
        <v>0</v>
      </c>
      <c r="J3336" s="13">
        <v>0</v>
      </c>
      <c r="K3336" s="16">
        <v>153</v>
      </c>
      <c r="L3336" s="13">
        <v>1377</v>
      </c>
      <c r="M3336" s="16">
        <v>153</v>
      </c>
      <c r="N3336" s="171">
        <v>1377</v>
      </c>
      <c r="O3336" s="16">
        <v>290</v>
      </c>
      <c r="P3336" s="13">
        <v>2610</v>
      </c>
      <c r="Q3336" s="16">
        <v>206</v>
      </c>
      <c r="R3336" s="13">
        <v>1854</v>
      </c>
      <c r="S3336" s="16">
        <v>1561.99</v>
      </c>
      <c r="T3336" s="13">
        <v>14057.91</v>
      </c>
      <c r="U3336" s="16">
        <v>0</v>
      </c>
      <c r="V3336" s="13">
        <v>0</v>
      </c>
    </row>
    <row r="3337" spans="1:22" ht="15" customHeight="1" x14ac:dyDescent="0.25">
      <c r="A3337" s="5" t="s">
        <v>6051</v>
      </c>
      <c r="B3337" s="6" t="s">
        <v>6052</v>
      </c>
      <c r="C3337" s="5" t="s">
        <v>6053</v>
      </c>
      <c r="D3337" s="6"/>
      <c r="E3337" s="6" t="s">
        <v>504</v>
      </c>
      <c r="F3337" s="229">
        <v>2</v>
      </c>
      <c r="I3337" s="16">
        <v>0</v>
      </c>
      <c r="J3337" s="13">
        <v>0</v>
      </c>
      <c r="K3337" s="16">
        <v>330</v>
      </c>
      <c r="L3337" s="13">
        <v>660</v>
      </c>
      <c r="M3337" s="16">
        <v>330</v>
      </c>
      <c r="N3337" s="171">
        <v>660</v>
      </c>
      <c r="O3337" s="16">
        <v>307</v>
      </c>
      <c r="P3337" s="13">
        <v>614</v>
      </c>
      <c r="Q3337" s="16">
        <v>288</v>
      </c>
      <c r="R3337" s="13">
        <v>576</v>
      </c>
      <c r="S3337" s="16">
        <v>829.5</v>
      </c>
      <c r="T3337" s="13">
        <v>1659</v>
      </c>
      <c r="U3337" s="16">
        <v>0</v>
      </c>
      <c r="V3337" s="13">
        <v>0</v>
      </c>
    </row>
    <row r="3338" spans="1:22" ht="15" customHeight="1" x14ac:dyDescent="0.25">
      <c r="A3338" s="5" t="s">
        <v>6054</v>
      </c>
      <c r="B3338" s="6" t="s">
        <v>6055</v>
      </c>
      <c r="C3338" s="5" t="s">
        <v>6056</v>
      </c>
      <c r="D3338" s="6"/>
      <c r="E3338" s="6" t="s">
        <v>504</v>
      </c>
      <c r="F3338" s="229">
        <v>4</v>
      </c>
      <c r="I3338" s="16">
        <v>0</v>
      </c>
      <c r="J3338" s="13">
        <v>0</v>
      </c>
      <c r="K3338" s="16">
        <v>282</v>
      </c>
      <c r="L3338" s="13">
        <v>1128</v>
      </c>
      <c r="M3338" s="16">
        <v>282</v>
      </c>
      <c r="N3338" s="171">
        <v>1128</v>
      </c>
      <c r="O3338" s="16">
        <v>328</v>
      </c>
      <c r="P3338" s="13">
        <v>1312</v>
      </c>
      <c r="Q3338" s="16">
        <v>265</v>
      </c>
      <c r="R3338" s="13">
        <v>1060</v>
      </c>
      <c r="S3338" s="16">
        <v>2103.66</v>
      </c>
      <c r="T3338" s="13">
        <v>8414.64</v>
      </c>
      <c r="U3338" s="16">
        <v>0</v>
      </c>
      <c r="V3338" s="13">
        <v>0</v>
      </c>
    </row>
    <row r="3339" spans="1:22" ht="15" customHeight="1" x14ac:dyDescent="0.25">
      <c r="A3339" s="5" t="s">
        <v>6057</v>
      </c>
      <c r="B3339" s="6" t="s">
        <v>6058</v>
      </c>
      <c r="C3339" s="5" t="s">
        <v>6059</v>
      </c>
      <c r="D3339" s="6"/>
      <c r="E3339" s="6" t="s">
        <v>504</v>
      </c>
      <c r="F3339" s="229">
        <v>16</v>
      </c>
      <c r="I3339" s="16">
        <v>0</v>
      </c>
      <c r="J3339" s="13">
        <v>0</v>
      </c>
      <c r="K3339" s="16">
        <v>568</v>
      </c>
      <c r="L3339" s="13">
        <v>9088</v>
      </c>
      <c r="M3339" s="16">
        <v>568</v>
      </c>
      <c r="N3339" s="171">
        <v>9088</v>
      </c>
      <c r="O3339" s="16">
        <v>913</v>
      </c>
      <c r="P3339" s="13">
        <v>14608</v>
      </c>
      <c r="Q3339" s="16">
        <v>218</v>
      </c>
      <c r="R3339" s="13">
        <v>3488</v>
      </c>
      <c r="S3339" s="16">
        <v>432.92</v>
      </c>
      <c r="T3339" s="13">
        <v>6926.72</v>
      </c>
      <c r="U3339" s="16">
        <v>0</v>
      </c>
      <c r="V3339" s="13">
        <v>0</v>
      </c>
    </row>
    <row r="3340" spans="1:22" ht="15" customHeight="1" x14ac:dyDescent="0.25">
      <c r="A3340" s="5" t="s">
        <v>6060</v>
      </c>
      <c r="B3340" s="6" t="s">
        <v>6061</v>
      </c>
      <c r="C3340" s="5" t="s">
        <v>6062</v>
      </c>
      <c r="D3340" s="6"/>
      <c r="E3340" s="6" t="s">
        <v>504</v>
      </c>
      <c r="F3340" s="229">
        <v>7</v>
      </c>
      <c r="I3340" s="16">
        <v>0</v>
      </c>
      <c r="J3340" s="13">
        <v>0</v>
      </c>
      <c r="K3340" s="16">
        <v>25000</v>
      </c>
      <c r="L3340" s="13">
        <v>175000</v>
      </c>
      <c r="M3340" s="16">
        <v>25000</v>
      </c>
      <c r="N3340" s="171">
        <v>175000</v>
      </c>
      <c r="O3340" s="16">
        <v>2912</v>
      </c>
      <c r="P3340" s="13">
        <v>20384</v>
      </c>
      <c r="Q3340" s="16">
        <v>647</v>
      </c>
      <c r="R3340" s="13">
        <v>4529</v>
      </c>
      <c r="S3340" s="16">
        <v>4129.92</v>
      </c>
      <c r="T3340" s="13">
        <v>28909.439999999999</v>
      </c>
      <c r="U3340" s="16">
        <v>0</v>
      </c>
      <c r="V3340" s="13">
        <v>0</v>
      </c>
    </row>
    <row r="3341" spans="1:22" ht="15" customHeight="1" x14ac:dyDescent="0.25">
      <c r="A3341" s="5" t="s">
        <v>6063</v>
      </c>
      <c r="B3341" s="6" t="s">
        <v>6064</v>
      </c>
      <c r="C3341" s="5" t="s">
        <v>6065</v>
      </c>
      <c r="D3341" s="6"/>
      <c r="E3341" s="6" t="s">
        <v>504</v>
      </c>
      <c r="F3341" s="229">
        <v>1</v>
      </c>
      <c r="I3341" s="16">
        <v>0</v>
      </c>
      <c r="J3341" s="13">
        <v>0</v>
      </c>
      <c r="K3341" s="16">
        <v>100000</v>
      </c>
      <c r="L3341" s="13">
        <v>100000</v>
      </c>
      <c r="M3341" s="16">
        <v>100000</v>
      </c>
      <c r="N3341" s="171">
        <v>100000</v>
      </c>
      <c r="O3341" s="16">
        <v>4940</v>
      </c>
      <c r="P3341" s="13">
        <v>4940</v>
      </c>
      <c r="Q3341" s="16">
        <v>11765</v>
      </c>
      <c r="R3341" s="13">
        <v>11765</v>
      </c>
      <c r="S3341" s="16">
        <v>25812.03</v>
      </c>
      <c r="T3341" s="13">
        <v>25812.03</v>
      </c>
      <c r="U3341" s="16">
        <v>0</v>
      </c>
      <c r="V3341" s="13">
        <v>0</v>
      </c>
    </row>
    <row r="3342" spans="1:22" ht="15" customHeight="1" x14ac:dyDescent="0.25">
      <c r="A3342" s="5" t="s">
        <v>6066</v>
      </c>
      <c r="B3342" s="6" t="s">
        <v>6067</v>
      </c>
      <c r="C3342" s="5" t="s">
        <v>6068</v>
      </c>
      <c r="D3342" s="6"/>
      <c r="E3342" s="6" t="s">
        <v>504</v>
      </c>
      <c r="F3342" s="229">
        <v>78</v>
      </c>
      <c r="I3342" s="16">
        <v>0</v>
      </c>
      <c r="J3342" s="13">
        <v>0</v>
      </c>
      <c r="K3342" s="16">
        <v>450</v>
      </c>
      <c r="L3342" s="13">
        <v>35100</v>
      </c>
      <c r="M3342" s="16">
        <v>450</v>
      </c>
      <c r="N3342" s="171">
        <v>35100</v>
      </c>
      <c r="O3342" s="16">
        <v>270</v>
      </c>
      <c r="P3342" s="13">
        <v>21060</v>
      </c>
      <c r="Q3342" s="16">
        <v>159</v>
      </c>
      <c r="R3342" s="13">
        <v>12402</v>
      </c>
      <c r="S3342" s="16">
        <v>676.64</v>
      </c>
      <c r="T3342" s="13">
        <v>52777.919999999998</v>
      </c>
      <c r="U3342" s="16">
        <v>0</v>
      </c>
      <c r="V3342" s="13">
        <v>0</v>
      </c>
    </row>
    <row r="3343" spans="1:22" ht="15" customHeight="1" x14ac:dyDescent="0.25">
      <c r="A3343" s="5" t="s">
        <v>6069</v>
      </c>
      <c r="B3343" s="6" t="s">
        <v>6070</v>
      </c>
      <c r="C3343" s="5" t="s">
        <v>6071</v>
      </c>
      <c r="D3343" s="6"/>
      <c r="E3343" s="6" t="s">
        <v>504</v>
      </c>
      <c r="F3343" s="229">
        <v>14</v>
      </c>
      <c r="I3343" s="16">
        <v>0</v>
      </c>
      <c r="J3343" s="13">
        <v>0</v>
      </c>
      <c r="K3343" s="16">
        <v>492</v>
      </c>
      <c r="L3343" s="13">
        <v>6888</v>
      </c>
      <c r="M3343" s="16">
        <v>492</v>
      </c>
      <c r="N3343" s="171">
        <v>6888</v>
      </c>
      <c r="O3343" s="16">
        <v>281</v>
      </c>
      <c r="P3343" s="13">
        <v>3934</v>
      </c>
      <c r="Q3343" s="16">
        <v>182</v>
      </c>
      <c r="R3343" s="13">
        <v>2548</v>
      </c>
      <c r="S3343" s="16">
        <v>571.45000000000005</v>
      </c>
      <c r="T3343" s="13">
        <v>8000.3</v>
      </c>
      <c r="U3343" s="16">
        <v>0</v>
      </c>
      <c r="V3343" s="13">
        <v>0</v>
      </c>
    </row>
    <row r="3344" spans="1:22" ht="15" customHeight="1" x14ac:dyDescent="0.25">
      <c r="A3344" s="5" t="s">
        <v>6072</v>
      </c>
      <c r="B3344" s="6" t="s">
        <v>6073</v>
      </c>
      <c r="C3344" s="5" t="s">
        <v>6074</v>
      </c>
      <c r="D3344" s="6"/>
      <c r="E3344" s="6" t="s">
        <v>504</v>
      </c>
      <c r="F3344" s="229">
        <v>12</v>
      </c>
      <c r="I3344" s="16">
        <v>0</v>
      </c>
      <c r="J3344" s="13">
        <v>0</v>
      </c>
      <c r="K3344" s="16">
        <v>502</v>
      </c>
      <c r="L3344" s="13">
        <v>6024</v>
      </c>
      <c r="M3344" s="16">
        <v>502</v>
      </c>
      <c r="N3344" s="171">
        <v>6024</v>
      </c>
      <c r="O3344" s="16">
        <v>307</v>
      </c>
      <c r="P3344" s="13">
        <v>3684</v>
      </c>
      <c r="Q3344" s="16">
        <v>676</v>
      </c>
      <c r="R3344" s="13">
        <v>8112</v>
      </c>
      <c r="S3344" s="16">
        <v>571.45000000000005</v>
      </c>
      <c r="T3344" s="13">
        <v>6857.4</v>
      </c>
      <c r="U3344" s="16">
        <v>0</v>
      </c>
      <c r="V3344" s="13">
        <v>0</v>
      </c>
    </row>
    <row r="3345" spans="1:22" ht="15" customHeight="1" x14ac:dyDescent="0.25">
      <c r="A3345" s="5" t="s">
        <v>6075</v>
      </c>
      <c r="B3345" s="6" t="s">
        <v>6076</v>
      </c>
      <c r="C3345" s="5" t="s">
        <v>6077</v>
      </c>
      <c r="D3345" s="6"/>
      <c r="E3345" s="6" t="s">
        <v>504</v>
      </c>
      <c r="F3345" s="229">
        <v>2</v>
      </c>
      <c r="I3345" s="16">
        <v>0</v>
      </c>
      <c r="J3345" s="13">
        <v>0</v>
      </c>
      <c r="K3345" s="16">
        <v>343</v>
      </c>
      <c r="L3345" s="13">
        <v>686</v>
      </c>
      <c r="M3345" s="16">
        <v>343</v>
      </c>
      <c r="N3345" s="171">
        <v>686</v>
      </c>
      <c r="O3345" s="16">
        <v>395</v>
      </c>
      <c r="P3345" s="13">
        <v>790</v>
      </c>
      <c r="Q3345" s="16">
        <v>406</v>
      </c>
      <c r="R3345" s="13">
        <v>812</v>
      </c>
      <c r="S3345" s="16">
        <v>571.45000000000005</v>
      </c>
      <c r="T3345" s="13">
        <v>1142.9000000000001</v>
      </c>
      <c r="U3345" s="16">
        <v>0</v>
      </c>
      <c r="V3345" s="13">
        <v>0</v>
      </c>
    </row>
    <row r="3346" spans="1:22" ht="15" customHeight="1" x14ac:dyDescent="0.25">
      <c r="A3346" s="1"/>
      <c r="B3346" s="4" t="s">
        <v>32</v>
      </c>
      <c r="C3346" s="8" t="s">
        <v>33</v>
      </c>
      <c r="I3346" s="245"/>
      <c r="J3346" s="245"/>
      <c r="K3346" s="245"/>
      <c r="L3346" s="245"/>
      <c r="M3346" s="245"/>
      <c r="N3346" s="245"/>
      <c r="O3346" s="245"/>
      <c r="P3346" s="245"/>
      <c r="Q3346" s="245"/>
      <c r="R3346" s="245"/>
      <c r="S3346" s="245"/>
      <c r="T3346" s="245"/>
      <c r="U3346" s="245"/>
      <c r="V3346" s="245"/>
    </row>
    <row r="3347" spans="1:22" ht="15" customHeight="1" x14ac:dyDescent="0.25">
      <c r="A3347" s="5" t="s">
        <v>6078</v>
      </c>
      <c r="B3347" s="6" t="s">
        <v>35</v>
      </c>
      <c r="C3347" s="5" t="s">
        <v>3806</v>
      </c>
      <c r="I3347" s="245"/>
      <c r="J3347" s="245"/>
      <c r="K3347" s="245"/>
      <c r="L3347" s="245"/>
      <c r="M3347" s="245"/>
      <c r="N3347" s="245"/>
      <c r="O3347" s="245"/>
      <c r="P3347" s="245"/>
      <c r="Q3347" s="245"/>
      <c r="R3347" s="245"/>
      <c r="S3347" s="245"/>
      <c r="T3347" s="245"/>
      <c r="U3347" s="245"/>
      <c r="V3347" s="245"/>
    </row>
    <row r="3348" spans="1:22" ht="15" customHeight="1" x14ac:dyDescent="0.25">
      <c r="A3348" s="5" t="s">
        <v>6079</v>
      </c>
      <c r="B3348" s="6" t="s">
        <v>35</v>
      </c>
      <c r="C3348" s="5" t="s">
        <v>6080</v>
      </c>
      <c r="I3348" s="245"/>
      <c r="J3348" s="245"/>
      <c r="K3348" s="245"/>
      <c r="L3348" s="245"/>
      <c r="M3348" s="245"/>
      <c r="N3348" s="245"/>
      <c r="O3348" s="245"/>
      <c r="P3348" s="245"/>
      <c r="Q3348" s="245"/>
      <c r="R3348" s="245"/>
      <c r="S3348" s="245"/>
      <c r="T3348" s="245"/>
      <c r="U3348" s="245"/>
      <c r="V3348" s="245"/>
    </row>
    <row r="3349" spans="1:22" ht="45" customHeight="1" x14ac:dyDescent="0.25">
      <c r="A3349" s="1"/>
      <c r="B3349" s="4" t="s">
        <v>68</v>
      </c>
      <c r="C3349" s="8" t="s">
        <v>69</v>
      </c>
      <c r="D3349" s="4" t="s">
        <v>70</v>
      </c>
      <c r="E3349" s="4" t="s">
        <v>71</v>
      </c>
      <c r="F3349" s="228" t="s">
        <v>72</v>
      </c>
      <c r="I3349" s="14" t="s">
        <v>73</v>
      </c>
      <c r="J3349" s="15" t="s">
        <v>28</v>
      </c>
      <c r="K3349" s="14" t="s">
        <v>73</v>
      </c>
      <c r="L3349" s="15" t="s">
        <v>28</v>
      </c>
      <c r="M3349" s="14" t="s">
        <v>73</v>
      </c>
      <c r="N3349" s="172" t="s">
        <v>28</v>
      </c>
      <c r="O3349" s="14" t="s">
        <v>73</v>
      </c>
      <c r="P3349" s="15" t="s">
        <v>28</v>
      </c>
      <c r="Q3349" s="14" t="s">
        <v>73</v>
      </c>
      <c r="R3349" s="15" t="s">
        <v>28</v>
      </c>
      <c r="S3349" s="14" t="s">
        <v>73</v>
      </c>
      <c r="T3349" s="15" t="s">
        <v>28</v>
      </c>
      <c r="U3349" s="14" t="s">
        <v>73</v>
      </c>
      <c r="V3349" s="15" t="s">
        <v>28</v>
      </c>
    </row>
    <row r="3350" spans="1:22" ht="15" customHeight="1" x14ac:dyDescent="0.25">
      <c r="A3350" s="5" t="s">
        <v>6081</v>
      </c>
      <c r="B3350" s="6" t="s">
        <v>6082</v>
      </c>
      <c r="C3350" s="5" t="s">
        <v>3811</v>
      </c>
      <c r="D3350" s="6"/>
      <c r="E3350" s="6" t="s">
        <v>504</v>
      </c>
      <c r="F3350" s="229">
        <v>626</v>
      </c>
      <c r="I3350" s="16">
        <v>0</v>
      </c>
      <c r="J3350" s="13">
        <v>0</v>
      </c>
      <c r="K3350" s="16">
        <v>355</v>
      </c>
      <c r="L3350" s="13">
        <v>222230</v>
      </c>
      <c r="M3350" s="16">
        <v>355</v>
      </c>
      <c r="N3350" s="171">
        <v>222230</v>
      </c>
      <c r="O3350" s="16">
        <v>187</v>
      </c>
      <c r="P3350" s="13">
        <v>117062</v>
      </c>
      <c r="Q3350" s="16">
        <v>106</v>
      </c>
      <c r="R3350" s="13">
        <v>66356</v>
      </c>
      <c r="S3350" s="16">
        <v>309.74</v>
      </c>
      <c r="T3350" s="13">
        <v>193897.24</v>
      </c>
      <c r="U3350" s="16">
        <v>0</v>
      </c>
      <c r="V3350" s="13">
        <v>0</v>
      </c>
    </row>
    <row r="3351" spans="1:22" ht="15" customHeight="1" x14ac:dyDescent="0.25">
      <c r="A3351" s="1"/>
      <c r="B3351" s="4" t="s">
        <v>32</v>
      </c>
      <c r="C3351" s="8" t="s">
        <v>33</v>
      </c>
      <c r="I3351" s="245"/>
      <c r="J3351" s="245"/>
      <c r="K3351" s="245"/>
      <c r="L3351" s="245"/>
      <c r="M3351" s="245"/>
      <c r="N3351" s="245"/>
      <c r="O3351" s="245"/>
      <c r="P3351" s="245"/>
      <c r="Q3351" s="245"/>
      <c r="R3351" s="245"/>
      <c r="S3351" s="245"/>
      <c r="T3351" s="245"/>
      <c r="U3351" s="245"/>
      <c r="V3351" s="245"/>
    </row>
    <row r="3352" spans="1:22" ht="15" customHeight="1" x14ac:dyDescent="0.25">
      <c r="A3352" s="5" t="s">
        <v>6083</v>
      </c>
      <c r="B3352" s="6" t="s">
        <v>35</v>
      </c>
      <c r="C3352" s="5" t="s">
        <v>3813</v>
      </c>
      <c r="I3352" s="245"/>
      <c r="J3352" s="245"/>
      <c r="K3352" s="245"/>
      <c r="L3352" s="245"/>
      <c r="M3352" s="245"/>
      <c r="N3352" s="245"/>
      <c r="O3352" s="245"/>
      <c r="P3352" s="245"/>
      <c r="Q3352" s="245"/>
      <c r="R3352" s="245"/>
      <c r="S3352" s="245"/>
      <c r="T3352" s="245"/>
      <c r="U3352" s="245"/>
      <c r="V3352" s="245"/>
    </row>
    <row r="3353" spans="1:22" ht="45" customHeight="1" x14ac:dyDescent="0.25">
      <c r="A3353" s="1"/>
      <c r="B3353" s="4" t="s">
        <v>68</v>
      </c>
      <c r="C3353" s="8" t="s">
        <v>69</v>
      </c>
      <c r="D3353" s="4" t="s">
        <v>70</v>
      </c>
      <c r="E3353" s="4" t="s">
        <v>71</v>
      </c>
      <c r="F3353" s="228" t="s">
        <v>72</v>
      </c>
      <c r="I3353" s="14" t="s">
        <v>73</v>
      </c>
      <c r="J3353" s="15" t="s">
        <v>28</v>
      </c>
      <c r="K3353" s="14" t="s">
        <v>73</v>
      </c>
      <c r="L3353" s="15" t="s">
        <v>28</v>
      </c>
      <c r="M3353" s="14" t="s">
        <v>73</v>
      </c>
      <c r="N3353" s="172" t="s">
        <v>28</v>
      </c>
      <c r="O3353" s="14" t="s">
        <v>73</v>
      </c>
      <c r="P3353" s="15" t="s">
        <v>28</v>
      </c>
      <c r="Q3353" s="14" t="s">
        <v>73</v>
      </c>
      <c r="R3353" s="15" t="s">
        <v>28</v>
      </c>
      <c r="S3353" s="14" t="s">
        <v>73</v>
      </c>
      <c r="T3353" s="15" t="s">
        <v>28</v>
      </c>
      <c r="U3353" s="14" t="s">
        <v>73</v>
      </c>
      <c r="V3353" s="15" t="s">
        <v>28</v>
      </c>
    </row>
    <row r="3354" spans="1:22" ht="15" customHeight="1" x14ac:dyDescent="0.25">
      <c r="A3354" s="5" t="s">
        <v>6084</v>
      </c>
      <c r="B3354" s="6" t="s">
        <v>6085</v>
      </c>
      <c r="C3354" s="5" t="s">
        <v>6086</v>
      </c>
      <c r="D3354" s="6"/>
      <c r="E3354" s="6" t="s">
        <v>447</v>
      </c>
      <c r="F3354" s="229">
        <v>1</v>
      </c>
      <c r="I3354" s="16">
        <v>0</v>
      </c>
      <c r="J3354" s="13">
        <v>0</v>
      </c>
      <c r="K3354" s="16">
        <v>15000</v>
      </c>
      <c r="L3354" s="13">
        <v>15000</v>
      </c>
      <c r="M3354" s="16">
        <v>15000</v>
      </c>
      <c r="N3354" s="171">
        <v>15000</v>
      </c>
      <c r="O3354" s="16">
        <v>78957</v>
      </c>
      <c r="P3354" s="13">
        <v>78957</v>
      </c>
      <c r="Q3354" s="16">
        <v>11765</v>
      </c>
      <c r="R3354" s="13">
        <v>11765</v>
      </c>
      <c r="S3354" s="16">
        <v>13009.09</v>
      </c>
      <c r="T3354" s="13">
        <v>13009.09</v>
      </c>
      <c r="U3354" s="16">
        <v>0</v>
      </c>
      <c r="V3354" s="13">
        <v>0</v>
      </c>
    </row>
    <row r="3355" spans="1:22" ht="15" customHeight="1" x14ac:dyDescent="0.25">
      <c r="A3355" s="1"/>
      <c r="B3355" s="4" t="s">
        <v>32</v>
      </c>
      <c r="C3355" s="8" t="s">
        <v>33</v>
      </c>
      <c r="I3355" s="245"/>
      <c r="J3355" s="245"/>
      <c r="K3355" s="245"/>
      <c r="L3355" s="245"/>
      <c r="M3355" s="245"/>
      <c r="N3355" s="245"/>
      <c r="O3355" s="245"/>
      <c r="P3355" s="245"/>
      <c r="Q3355" s="245"/>
      <c r="R3355" s="245"/>
      <c r="S3355" s="245"/>
      <c r="T3355" s="245"/>
      <c r="U3355" s="245"/>
      <c r="V3355" s="245"/>
    </row>
    <row r="3356" spans="1:22" ht="15" customHeight="1" x14ac:dyDescent="0.25">
      <c r="A3356" s="5" t="s">
        <v>6087</v>
      </c>
      <c r="B3356" s="6" t="s">
        <v>35</v>
      </c>
      <c r="C3356" s="5" t="s">
        <v>3818</v>
      </c>
      <c r="I3356" s="245"/>
      <c r="J3356" s="245"/>
      <c r="K3356" s="245"/>
      <c r="L3356" s="245"/>
      <c r="M3356" s="245"/>
      <c r="N3356" s="245"/>
      <c r="O3356" s="245"/>
      <c r="P3356" s="245"/>
      <c r="Q3356" s="245"/>
      <c r="R3356" s="245"/>
      <c r="S3356" s="245"/>
      <c r="T3356" s="245"/>
      <c r="U3356" s="245"/>
      <c r="V3356" s="245"/>
    </row>
    <row r="3357" spans="1:22" ht="45" customHeight="1" x14ac:dyDescent="0.25">
      <c r="A3357" s="1"/>
      <c r="B3357" s="4" t="s">
        <v>68</v>
      </c>
      <c r="C3357" s="8" t="s">
        <v>69</v>
      </c>
      <c r="D3357" s="4" t="s">
        <v>70</v>
      </c>
      <c r="E3357" s="4" t="s">
        <v>71</v>
      </c>
      <c r="F3357" s="228" t="s">
        <v>72</v>
      </c>
      <c r="I3357" s="14" t="s">
        <v>73</v>
      </c>
      <c r="J3357" s="15" t="s">
        <v>28</v>
      </c>
      <c r="K3357" s="14" t="s">
        <v>73</v>
      </c>
      <c r="L3357" s="15" t="s">
        <v>28</v>
      </c>
      <c r="M3357" s="14" t="s">
        <v>73</v>
      </c>
      <c r="N3357" s="172" t="s">
        <v>28</v>
      </c>
      <c r="O3357" s="14" t="s">
        <v>73</v>
      </c>
      <c r="P3357" s="15" t="s">
        <v>28</v>
      </c>
      <c r="Q3357" s="14" t="s">
        <v>73</v>
      </c>
      <c r="R3357" s="15" t="s">
        <v>28</v>
      </c>
      <c r="S3357" s="14" t="s">
        <v>73</v>
      </c>
      <c r="T3357" s="15" t="s">
        <v>28</v>
      </c>
      <c r="U3357" s="14" t="s">
        <v>73</v>
      </c>
      <c r="V3357" s="15" t="s">
        <v>28</v>
      </c>
    </row>
    <row r="3358" spans="1:22" ht="15" customHeight="1" x14ac:dyDescent="0.25">
      <c r="A3358" s="5" t="s">
        <v>6088</v>
      </c>
      <c r="B3358" s="6" t="s">
        <v>6089</v>
      </c>
      <c r="C3358" s="5" t="s">
        <v>6090</v>
      </c>
      <c r="D3358" s="6"/>
      <c r="E3358" s="6" t="s">
        <v>447</v>
      </c>
      <c r="F3358" s="229">
        <v>1</v>
      </c>
      <c r="I3358" s="16">
        <v>0</v>
      </c>
      <c r="J3358" s="13">
        <v>0</v>
      </c>
      <c r="K3358" s="16">
        <v>175000</v>
      </c>
      <c r="L3358" s="13">
        <v>175000</v>
      </c>
      <c r="M3358" s="16">
        <v>175000</v>
      </c>
      <c r="N3358" s="171">
        <v>175000</v>
      </c>
      <c r="O3358" s="16">
        <v>124645</v>
      </c>
      <c r="P3358" s="13">
        <v>124645</v>
      </c>
      <c r="Q3358" s="16">
        <v>17647</v>
      </c>
      <c r="R3358" s="13">
        <v>17647</v>
      </c>
      <c r="S3358" s="16">
        <v>28156.95</v>
      </c>
      <c r="T3358" s="13">
        <v>28156.95</v>
      </c>
      <c r="U3358" s="16">
        <v>0</v>
      </c>
      <c r="V3358" s="13">
        <v>0</v>
      </c>
    </row>
    <row r="3359" spans="1:22" ht="15" customHeight="1" x14ac:dyDescent="0.25">
      <c r="A3359" s="1"/>
      <c r="B3359" s="4" t="s">
        <v>32</v>
      </c>
      <c r="C3359" s="8" t="s">
        <v>33</v>
      </c>
      <c r="I3359" s="245"/>
      <c r="J3359" s="245"/>
      <c r="K3359" s="245"/>
      <c r="L3359" s="245"/>
      <c r="M3359" s="245"/>
      <c r="N3359" s="245"/>
      <c r="O3359" s="245"/>
      <c r="P3359" s="245"/>
      <c r="Q3359" s="245"/>
      <c r="R3359" s="245"/>
      <c r="S3359" s="245"/>
      <c r="T3359" s="245"/>
      <c r="U3359" s="245"/>
      <c r="V3359" s="245"/>
    </row>
    <row r="3360" spans="1:22" ht="15" customHeight="1" x14ac:dyDescent="0.25">
      <c r="A3360" s="5" t="s">
        <v>6091</v>
      </c>
      <c r="B3360" s="6" t="s">
        <v>35</v>
      </c>
      <c r="C3360" s="5" t="s">
        <v>6092</v>
      </c>
      <c r="I3360" s="245"/>
      <c r="J3360" s="245"/>
      <c r="K3360" s="245"/>
      <c r="L3360" s="245"/>
      <c r="M3360" s="245"/>
      <c r="N3360" s="245"/>
      <c r="O3360" s="245"/>
      <c r="P3360" s="245"/>
      <c r="Q3360" s="245"/>
      <c r="R3360" s="245"/>
      <c r="S3360" s="245"/>
      <c r="T3360" s="245"/>
      <c r="U3360" s="245"/>
      <c r="V3360" s="245"/>
    </row>
    <row r="3361" spans="1:22" ht="45" customHeight="1" x14ac:dyDescent="0.25">
      <c r="A3361" s="1"/>
      <c r="B3361" s="4" t="s">
        <v>68</v>
      </c>
      <c r="C3361" s="8" t="s">
        <v>69</v>
      </c>
      <c r="D3361" s="4" t="s">
        <v>70</v>
      </c>
      <c r="E3361" s="4" t="s">
        <v>71</v>
      </c>
      <c r="F3361" s="228" t="s">
        <v>72</v>
      </c>
      <c r="I3361" s="14" t="s">
        <v>73</v>
      </c>
      <c r="J3361" s="15" t="s">
        <v>28</v>
      </c>
      <c r="K3361" s="14" t="s">
        <v>73</v>
      </c>
      <c r="L3361" s="15" t="s">
        <v>28</v>
      </c>
      <c r="M3361" s="14" t="s">
        <v>73</v>
      </c>
      <c r="N3361" s="172" t="s">
        <v>28</v>
      </c>
      <c r="O3361" s="14" t="s">
        <v>73</v>
      </c>
      <c r="P3361" s="15" t="s">
        <v>28</v>
      </c>
      <c r="Q3361" s="14" t="s">
        <v>73</v>
      </c>
      <c r="R3361" s="15" t="s">
        <v>28</v>
      </c>
      <c r="S3361" s="14" t="s">
        <v>73</v>
      </c>
      <c r="T3361" s="15" t="s">
        <v>28</v>
      </c>
      <c r="U3361" s="14" t="s">
        <v>73</v>
      </c>
      <c r="V3361" s="15" t="s">
        <v>28</v>
      </c>
    </row>
    <row r="3362" spans="1:22" ht="15" customHeight="1" x14ac:dyDescent="0.25">
      <c r="A3362" s="5" t="s">
        <v>6093</v>
      </c>
      <c r="B3362" s="6" t="s">
        <v>6094</v>
      </c>
      <c r="C3362" s="5" t="s">
        <v>6095</v>
      </c>
      <c r="D3362" s="6"/>
      <c r="E3362" s="6" t="s">
        <v>447</v>
      </c>
      <c r="F3362" s="229">
        <v>1</v>
      </c>
      <c r="I3362" s="16">
        <v>0</v>
      </c>
      <c r="J3362" s="13">
        <v>0</v>
      </c>
      <c r="K3362" s="16">
        <v>50000</v>
      </c>
      <c r="L3362" s="13">
        <v>50000</v>
      </c>
      <c r="M3362" s="16">
        <v>50000</v>
      </c>
      <c r="N3362" s="171">
        <v>50000</v>
      </c>
      <c r="O3362" s="16">
        <v>154960</v>
      </c>
      <c r="P3362" s="13">
        <v>154960</v>
      </c>
      <c r="Q3362" s="16">
        <v>58824</v>
      </c>
      <c r="R3362" s="13">
        <v>58824</v>
      </c>
      <c r="S3362" s="16">
        <v>18584.66</v>
      </c>
      <c r="T3362" s="13">
        <v>18584.66</v>
      </c>
      <c r="U3362" s="16">
        <v>0</v>
      </c>
      <c r="V3362" s="13">
        <v>0</v>
      </c>
    </row>
    <row r="3363" spans="1:22" ht="15" customHeight="1" x14ac:dyDescent="0.25">
      <c r="A3363" s="1"/>
      <c r="B3363" s="4" t="s">
        <v>32</v>
      </c>
      <c r="C3363" s="8" t="s">
        <v>33</v>
      </c>
      <c r="I3363" s="245"/>
      <c r="J3363" s="245"/>
      <c r="K3363" s="245"/>
      <c r="L3363" s="245"/>
      <c r="M3363" s="245"/>
      <c r="N3363" s="245"/>
      <c r="O3363" s="245"/>
      <c r="P3363" s="245"/>
      <c r="Q3363" s="245"/>
      <c r="R3363" s="245"/>
      <c r="S3363" s="245"/>
      <c r="T3363" s="245"/>
      <c r="U3363" s="245"/>
      <c r="V3363" s="245"/>
    </row>
    <row r="3364" spans="1:22" ht="15" customHeight="1" x14ac:dyDescent="0.25">
      <c r="A3364" s="5" t="s">
        <v>6096</v>
      </c>
      <c r="B3364" s="6" t="s">
        <v>35</v>
      </c>
      <c r="C3364" s="5" t="s">
        <v>6097</v>
      </c>
      <c r="I3364" s="245"/>
      <c r="J3364" s="245"/>
      <c r="K3364" s="245"/>
      <c r="L3364" s="245"/>
      <c r="M3364" s="245"/>
      <c r="N3364" s="245"/>
      <c r="O3364" s="245"/>
      <c r="P3364" s="245"/>
      <c r="Q3364" s="245"/>
      <c r="R3364" s="245"/>
      <c r="S3364" s="245"/>
      <c r="T3364" s="245"/>
      <c r="U3364" s="245"/>
      <c r="V3364" s="245"/>
    </row>
    <row r="3365" spans="1:22" ht="15" customHeight="1" x14ac:dyDescent="0.25">
      <c r="A3365" s="5" t="s">
        <v>6098</v>
      </c>
      <c r="B3365" s="6" t="s">
        <v>35</v>
      </c>
      <c r="C3365" s="5" t="s">
        <v>3857</v>
      </c>
      <c r="I3365" s="245"/>
      <c r="J3365" s="245"/>
      <c r="K3365" s="245"/>
      <c r="L3365" s="245"/>
      <c r="M3365" s="245"/>
      <c r="N3365" s="245"/>
      <c r="O3365" s="245"/>
      <c r="P3365" s="245"/>
      <c r="Q3365" s="245"/>
      <c r="R3365" s="245"/>
      <c r="S3365" s="245"/>
      <c r="T3365" s="245"/>
      <c r="U3365" s="245"/>
      <c r="V3365" s="245"/>
    </row>
    <row r="3366" spans="1:22" ht="15" customHeight="1" x14ac:dyDescent="0.25">
      <c r="A3366" s="5" t="s">
        <v>6099</v>
      </c>
      <c r="B3366" s="6" t="s">
        <v>35</v>
      </c>
      <c r="C3366" s="5" t="s">
        <v>3859</v>
      </c>
      <c r="I3366" s="245"/>
      <c r="J3366" s="245"/>
      <c r="K3366" s="245"/>
      <c r="L3366" s="245"/>
      <c r="M3366" s="245"/>
      <c r="N3366" s="245"/>
      <c r="O3366" s="245"/>
      <c r="P3366" s="245"/>
      <c r="Q3366" s="245"/>
      <c r="R3366" s="245"/>
      <c r="S3366" s="245"/>
      <c r="T3366" s="245"/>
      <c r="U3366" s="245"/>
      <c r="V3366" s="245"/>
    </row>
    <row r="3367" spans="1:22" ht="45" customHeight="1" x14ac:dyDescent="0.25">
      <c r="A3367" s="1"/>
      <c r="B3367" s="4" t="s">
        <v>68</v>
      </c>
      <c r="C3367" s="8" t="s">
        <v>69</v>
      </c>
      <c r="D3367" s="4" t="s">
        <v>70</v>
      </c>
      <c r="E3367" s="4" t="s">
        <v>71</v>
      </c>
      <c r="F3367" s="228" t="s">
        <v>72</v>
      </c>
      <c r="I3367" s="14" t="s">
        <v>73</v>
      </c>
      <c r="J3367" s="15" t="s">
        <v>28</v>
      </c>
      <c r="K3367" s="14" t="s">
        <v>73</v>
      </c>
      <c r="L3367" s="15" t="s">
        <v>28</v>
      </c>
      <c r="M3367" s="14" t="s">
        <v>73</v>
      </c>
      <c r="N3367" s="172" t="s">
        <v>28</v>
      </c>
      <c r="O3367" s="14" t="s">
        <v>73</v>
      </c>
      <c r="P3367" s="15" t="s">
        <v>28</v>
      </c>
      <c r="Q3367" s="14" t="s">
        <v>73</v>
      </c>
      <c r="R3367" s="15" t="s">
        <v>28</v>
      </c>
      <c r="S3367" s="14" t="s">
        <v>73</v>
      </c>
      <c r="T3367" s="15" t="s">
        <v>28</v>
      </c>
      <c r="U3367" s="14" t="s">
        <v>73</v>
      </c>
      <c r="V3367" s="15" t="s">
        <v>28</v>
      </c>
    </row>
    <row r="3368" spans="1:22" ht="15" customHeight="1" x14ac:dyDescent="0.25">
      <c r="A3368" s="5" t="s">
        <v>6100</v>
      </c>
      <c r="B3368" s="6" t="s">
        <v>6101</v>
      </c>
      <c r="C3368" s="5" t="s">
        <v>6102</v>
      </c>
      <c r="D3368" s="6"/>
      <c r="E3368" s="6" t="s">
        <v>504</v>
      </c>
      <c r="F3368" s="229">
        <v>81</v>
      </c>
      <c r="I3368" s="16">
        <v>0</v>
      </c>
      <c r="J3368" s="13">
        <v>0</v>
      </c>
      <c r="K3368" s="16">
        <v>100</v>
      </c>
      <c r="L3368" s="13">
        <v>8100</v>
      </c>
      <c r="M3368" s="16">
        <v>100</v>
      </c>
      <c r="N3368" s="171">
        <v>8100</v>
      </c>
      <c r="O3368" s="16">
        <v>426</v>
      </c>
      <c r="P3368" s="13">
        <v>34506</v>
      </c>
      <c r="Q3368" s="16">
        <v>245</v>
      </c>
      <c r="R3368" s="13">
        <v>19845</v>
      </c>
      <c r="S3368" s="16">
        <v>402.67</v>
      </c>
      <c r="T3368" s="13">
        <v>32616.27</v>
      </c>
      <c r="U3368" s="16">
        <v>0</v>
      </c>
      <c r="V3368" s="13">
        <v>0</v>
      </c>
    </row>
    <row r="3369" spans="1:22" ht="15" customHeight="1" x14ac:dyDescent="0.25">
      <c r="A3369" s="5" t="s">
        <v>6103</v>
      </c>
      <c r="B3369" s="6" t="s">
        <v>6104</v>
      </c>
      <c r="C3369" s="5" t="s">
        <v>6105</v>
      </c>
      <c r="D3369" s="6"/>
      <c r="E3369" s="6" t="s">
        <v>504</v>
      </c>
      <c r="F3369" s="229">
        <v>1</v>
      </c>
      <c r="I3369" s="16">
        <v>0</v>
      </c>
      <c r="J3369" s="13">
        <v>0</v>
      </c>
      <c r="K3369" s="16">
        <v>10000</v>
      </c>
      <c r="L3369" s="13">
        <v>10000</v>
      </c>
      <c r="M3369" s="16">
        <v>10000</v>
      </c>
      <c r="N3369" s="171">
        <v>10000</v>
      </c>
      <c r="O3369" s="16">
        <v>25480</v>
      </c>
      <c r="P3369" s="13">
        <v>25480</v>
      </c>
      <c r="Q3369" s="16">
        <v>7492</v>
      </c>
      <c r="R3369" s="13">
        <v>7492</v>
      </c>
      <c r="S3369" s="16">
        <v>7433.86</v>
      </c>
      <c r="T3369" s="13">
        <v>7433.86</v>
      </c>
      <c r="U3369" s="16">
        <v>0</v>
      </c>
      <c r="V3369" s="13">
        <v>0</v>
      </c>
    </row>
    <row r="3370" spans="1:22" ht="15" customHeight="1" x14ac:dyDescent="0.25">
      <c r="A3370" s="5" t="s">
        <v>6106</v>
      </c>
      <c r="B3370" s="6" t="s">
        <v>6107</v>
      </c>
      <c r="C3370" s="5" t="s">
        <v>3868</v>
      </c>
      <c r="D3370" s="6"/>
      <c r="E3370" s="6" t="s">
        <v>504</v>
      </c>
      <c r="F3370" s="229">
        <v>40</v>
      </c>
      <c r="I3370" s="16">
        <v>0</v>
      </c>
      <c r="J3370" s="13">
        <v>0</v>
      </c>
      <c r="K3370" s="16">
        <v>150</v>
      </c>
      <c r="L3370" s="13">
        <v>6000</v>
      </c>
      <c r="M3370" s="16">
        <v>150</v>
      </c>
      <c r="N3370" s="171">
        <v>6000</v>
      </c>
      <c r="O3370" s="16">
        <v>286</v>
      </c>
      <c r="P3370" s="13">
        <v>11440</v>
      </c>
      <c r="Q3370" s="16">
        <v>162</v>
      </c>
      <c r="R3370" s="13">
        <v>6480</v>
      </c>
      <c r="S3370" s="16">
        <v>139.38</v>
      </c>
      <c r="T3370" s="13">
        <v>5575.2</v>
      </c>
      <c r="U3370" s="16">
        <v>0</v>
      </c>
      <c r="V3370" s="13">
        <v>0</v>
      </c>
    </row>
    <row r="3371" spans="1:22" ht="15" customHeight="1" x14ac:dyDescent="0.25">
      <c r="A3371" s="5" t="s">
        <v>6108</v>
      </c>
      <c r="B3371" s="6" t="s">
        <v>6109</v>
      </c>
      <c r="C3371" s="5" t="s">
        <v>6110</v>
      </c>
      <c r="D3371" s="6"/>
      <c r="E3371" s="6" t="s">
        <v>504</v>
      </c>
      <c r="F3371" s="229">
        <v>4</v>
      </c>
      <c r="I3371" s="16">
        <v>0</v>
      </c>
      <c r="J3371" s="13">
        <v>0</v>
      </c>
      <c r="K3371" s="16">
        <v>150</v>
      </c>
      <c r="L3371" s="13">
        <v>600</v>
      </c>
      <c r="M3371" s="16">
        <v>150</v>
      </c>
      <c r="N3371" s="171">
        <v>600</v>
      </c>
      <c r="O3371" s="16">
        <v>364</v>
      </c>
      <c r="P3371" s="13">
        <v>1456</v>
      </c>
      <c r="Q3371" s="16">
        <v>234</v>
      </c>
      <c r="R3371" s="13">
        <v>936</v>
      </c>
      <c r="S3371" s="16">
        <v>167.26</v>
      </c>
      <c r="T3371" s="13">
        <v>669.04</v>
      </c>
      <c r="U3371" s="16">
        <v>0</v>
      </c>
      <c r="V3371" s="13">
        <v>0</v>
      </c>
    </row>
    <row r="3372" spans="1:22" ht="15" customHeight="1" x14ac:dyDescent="0.25">
      <c r="A3372" s="5" t="s">
        <v>6111</v>
      </c>
      <c r="B3372" s="6" t="s">
        <v>6112</v>
      </c>
      <c r="C3372" s="5" t="s">
        <v>4848</v>
      </c>
      <c r="D3372" s="6"/>
      <c r="E3372" s="6" t="s">
        <v>504</v>
      </c>
      <c r="F3372" s="229">
        <v>2</v>
      </c>
      <c r="I3372" s="16">
        <v>0</v>
      </c>
      <c r="J3372" s="13">
        <v>0</v>
      </c>
      <c r="K3372" s="16">
        <v>200</v>
      </c>
      <c r="L3372" s="13">
        <v>400</v>
      </c>
      <c r="M3372" s="16">
        <v>200</v>
      </c>
      <c r="N3372" s="171">
        <v>400</v>
      </c>
      <c r="O3372" s="16">
        <v>572</v>
      </c>
      <c r="P3372" s="13">
        <v>1144</v>
      </c>
      <c r="Q3372" s="16">
        <v>172</v>
      </c>
      <c r="R3372" s="13">
        <v>344</v>
      </c>
      <c r="S3372" s="16">
        <v>185.85</v>
      </c>
      <c r="T3372" s="13">
        <v>371.7</v>
      </c>
      <c r="U3372" s="16">
        <v>0</v>
      </c>
      <c r="V3372" s="13">
        <v>0</v>
      </c>
    </row>
    <row r="3373" spans="1:22" ht="15" customHeight="1" x14ac:dyDescent="0.25">
      <c r="A3373" s="5" t="s">
        <v>6113</v>
      </c>
      <c r="B3373" s="6" t="s">
        <v>6114</v>
      </c>
      <c r="C3373" s="5" t="s">
        <v>3871</v>
      </c>
      <c r="D3373" s="6"/>
      <c r="E3373" s="6" t="s">
        <v>504</v>
      </c>
      <c r="F3373" s="229">
        <v>3</v>
      </c>
      <c r="I3373" s="16">
        <v>0</v>
      </c>
      <c r="J3373" s="13">
        <v>0</v>
      </c>
      <c r="K3373" s="16">
        <v>250</v>
      </c>
      <c r="L3373" s="13">
        <v>750</v>
      </c>
      <c r="M3373" s="16">
        <v>250</v>
      </c>
      <c r="N3373" s="171">
        <v>750</v>
      </c>
      <c r="O3373" s="16">
        <v>286</v>
      </c>
      <c r="P3373" s="13">
        <v>858</v>
      </c>
      <c r="Q3373" s="16">
        <v>451</v>
      </c>
      <c r="R3373" s="13">
        <v>1353</v>
      </c>
      <c r="S3373" s="16">
        <v>325.23</v>
      </c>
      <c r="T3373" s="13">
        <v>975.69</v>
      </c>
      <c r="U3373" s="16">
        <v>0</v>
      </c>
      <c r="V3373" s="13">
        <v>0</v>
      </c>
    </row>
    <row r="3374" spans="1:22" ht="15" customHeight="1" x14ac:dyDescent="0.25">
      <c r="A3374" s="5" t="s">
        <v>6115</v>
      </c>
      <c r="B3374" s="6" t="s">
        <v>6116</v>
      </c>
      <c r="C3374" s="5" t="s">
        <v>3874</v>
      </c>
      <c r="D3374" s="6"/>
      <c r="E3374" s="6" t="s">
        <v>504</v>
      </c>
      <c r="F3374" s="229">
        <v>15</v>
      </c>
      <c r="I3374" s="16">
        <v>0</v>
      </c>
      <c r="J3374" s="13">
        <v>0</v>
      </c>
      <c r="K3374" s="16">
        <v>120</v>
      </c>
      <c r="L3374" s="13">
        <v>1800</v>
      </c>
      <c r="M3374" s="16">
        <v>120</v>
      </c>
      <c r="N3374" s="171">
        <v>1800</v>
      </c>
      <c r="O3374" s="16">
        <v>468</v>
      </c>
      <c r="P3374" s="13">
        <v>7020</v>
      </c>
      <c r="Q3374" s="16">
        <v>216</v>
      </c>
      <c r="R3374" s="13">
        <v>3240</v>
      </c>
      <c r="S3374" s="16">
        <v>139.38</v>
      </c>
      <c r="T3374" s="13">
        <v>2090.6999999999998</v>
      </c>
      <c r="U3374" s="16">
        <v>0</v>
      </c>
      <c r="V3374" s="13">
        <v>0</v>
      </c>
    </row>
    <row r="3375" spans="1:22" ht="15" customHeight="1" x14ac:dyDescent="0.25">
      <c r="A3375" s="5" t="s">
        <v>6117</v>
      </c>
      <c r="B3375" s="6" t="s">
        <v>6118</v>
      </c>
      <c r="C3375" s="5" t="s">
        <v>3877</v>
      </c>
      <c r="D3375" s="6"/>
      <c r="E3375" s="6" t="s">
        <v>504</v>
      </c>
      <c r="F3375" s="229">
        <v>3</v>
      </c>
      <c r="I3375" s="16">
        <v>0</v>
      </c>
      <c r="J3375" s="13">
        <v>0</v>
      </c>
      <c r="K3375" s="16">
        <v>200</v>
      </c>
      <c r="L3375" s="13">
        <v>600</v>
      </c>
      <c r="M3375" s="16">
        <v>200</v>
      </c>
      <c r="N3375" s="171">
        <v>600</v>
      </c>
      <c r="O3375" s="16">
        <v>192</v>
      </c>
      <c r="P3375" s="13">
        <v>576</v>
      </c>
      <c r="Q3375" s="16">
        <v>253</v>
      </c>
      <c r="R3375" s="13">
        <v>759</v>
      </c>
      <c r="S3375" s="16">
        <v>139.38</v>
      </c>
      <c r="T3375" s="13">
        <v>418.14</v>
      </c>
      <c r="U3375" s="16">
        <v>0</v>
      </c>
      <c r="V3375" s="13">
        <v>0</v>
      </c>
    </row>
    <row r="3376" spans="1:22" ht="15" customHeight="1" x14ac:dyDescent="0.25">
      <c r="A3376" s="5" t="s">
        <v>6119</v>
      </c>
      <c r="B3376" s="6" t="s">
        <v>6120</v>
      </c>
      <c r="C3376" s="5" t="s">
        <v>3880</v>
      </c>
      <c r="D3376" s="6"/>
      <c r="E3376" s="6" t="s">
        <v>504</v>
      </c>
      <c r="F3376" s="229">
        <v>14</v>
      </c>
      <c r="I3376" s="16">
        <v>0</v>
      </c>
      <c r="J3376" s="13">
        <v>0</v>
      </c>
      <c r="K3376" s="16">
        <v>250</v>
      </c>
      <c r="L3376" s="13">
        <v>3500</v>
      </c>
      <c r="M3376" s="16">
        <v>250</v>
      </c>
      <c r="N3376" s="171">
        <v>3500</v>
      </c>
      <c r="O3376" s="16">
        <v>988</v>
      </c>
      <c r="P3376" s="13">
        <v>13832</v>
      </c>
      <c r="Q3376" s="16">
        <v>361</v>
      </c>
      <c r="R3376" s="13">
        <v>5054</v>
      </c>
      <c r="S3376" s="16">
        <v>232.31</v>
      </c>
      <c r="T3376" s="13">
        <v>3252.34</v>
      </c>
      <c r="U3376" s="16">
        <v>0</v>
      </c>
      <c r="V3376" s="13">
        <v>0</v>
      </c>
    </row>
    <row r="3377" spans="1:22" ht="15" customHeight="1" x14ac:dyDescent="0.25">
      <c r="A3377" s="1"/>
      <c r="B3377" s="4" t="s">
        <v>32</v>
      </c>
      <c r="C3377" s="8" t="s">
        <v>33</v>
      </c>
      <c r="I3377" s="245"/>
      <c r="J3377" s="245"/>
      <c r="K3377" s="245"/>
      <c r="L3377" s="245"/>
      <c r="M3377" s="245"/>
      <c r="N3377" s="245"/>
      <c r="O3377" s="245"/>
      <c r="P3377" s="245"/>
      <c r="Q3377" s="245"/>
      <c r="R3377" s="245"/>
      <c r="S3377" s="245"/>
      <c r="T3377" s="245"/>
      <c r="U3377" s="245"/>
      <c r="V3377" s="245"/>
    </row>
    <row r="3378" spans="1:22" ht="15" customHeight="1" x14ac:dyDescent="0.25">
      <c r="A3378" s="5" t="s">
        <v>6121</v>
      </c>
      <c r="B3378" s="6" t="s">
        <v>35</v>
      </c>
      <c r="C3378" s="5" t="s">
        <v>6122</v>
      </c>
      <c r="I3378" s="245"/>
      <c r="J3378" s="245"/>
      <c r="K3378" s="245"/>
      <c r="L3378" s="245"/>
      <c r="M3378" s="245"/>
      <c r="N3378" s="245"/>
      <c r="O3378" s="245"/>
      <c r="P3378" s="245"/>
      <c r="Q3378" s="245"/>
      <c r="R3378" s="245"/>
      <c r="S3378" s="245"/>
      <c r="T3378" s="245"/>
      <c r="U3378" s="245"/>
      <c r="V3378" s="245"/>
    </row>
    <row r="3379" spans="1:22" ht="15" customHeight="1" x14ac:dyDescent="0.25">
      <c r="A3379" s="5" t="s">
        <v>6123</v>
      </c>
      <c r="B3379" s="6" t="s">
        <v>35</v>
      </c>
      <c r="C3379" s="5" t="s">
        <v>6124</v>
      </c>
      <c r="I3379" s="245"/>
      <c r="J3379" s="245"/>
      <c r="K3379" s="245"/>
      <c r="L3379" s="245"/>
      <c r="M3379" s="245"/>
      <c r="N3379" s="245"/>
      <c r="O3379" s="245"/>
      <c r="P3379" s="245"/>
      <c r="Q3379" s="245"/>
      <c r="R3379" s="245"/>
      <c r="S3379" s="245"/>
      <c r="T3379" s="245"/>
      <c r="U3379" s="245"/>
      <c r="V3379" s="245"/>
    </row>
    <row r="3380" spans="1:22" ht="45" customHeight="1" x14ac:dyDescent="0.25">
      <c r="A3380" s="1"/>
      <c r="B3380" s="4" t="s">
        <v>68</v>
      </c>
      <c r="C3380" s="8" t="s">
        <v>69</v>
      </c>
      <c r="D3380" s="4" t="s">
        <v>70</v>
      </c>
      <c r="E3380" s="4" t="s">
        <v>71</v>
      </c>
      <c r="F3380" s="228" t="s">
        <v>72</v>
      </c>
      <c r="I3380" s="14" t="s">
        <v>73</v>
      </c>
      <c r="J3380" s="15" t="s">
        <v>28</v>
      </c>
      <c r="K3380" s="14" t="s">
        <v>73</v>
      </c>
      <c r="L3380" s="15" t="s">
        <v>28</v>
      </c>
      <c r="M3380" s="14" t="s">
        <v>73</v>
      </c>
      <c r="N3380" s="172" t="s">
        <v>28</v>
      </c>
      <c r="O3380" s="14" t="s">
        <v>73</v>
      </c>
      <c r="P3380" s="15" t="s">
        <v>28</v>
      </c>
      <c r="Q3380" s="14" t="s">
        <v>73</v>
      </c>
      <c r="R3380" s="15" t="s">
        <v>28</v>
      </c>
      <c r="S3380" s="14" t="s">
        <v>73</v>
      </c>
      <c r="T3380" s="15" t="s">
        <v>28</v>
      </c>
      <c r="U3380" s="14" t="s">
        <v>73</v>
      </c>
      <c r="V3380" s="15" t="s">
        <v>28</v>
      </c>
    </row>
    <row r="3381" spans="1:22" ht="15" customHeight="1" x14ac:dyDescent="0.25">
      <c r="A3381" s="5" t="s">
        <v>6125</v>
      </c>
      <c r="B3381" s="6" t="s">
        <v>6126</v>
      </c>
      <c r="C3381" s="5" t="s">
        <v>3887</v>
      </c>
      <c r="D3381" s="6"/>
      <c r="E3381" s="6" t="s">
        <v>504</v>
      </c>
      <c r="F3381" s="229">
        <v>1</v>
      </c>
      <c r="I3381" s="16">
        <v>0</v>
      </c>
      <c r="J3381" s="13">
        <v>0</v>
      </c>
      <c r="K3381" s="16">
        <v>3000</v>
      </c>
      <c r="L3381" s="13">
        <v>3000</v>
      </c>
      <c r="M3381" s="16">
        <v>3000</v>
      </c>
      <c r="N3381" s="171">
        <v>3000</v>
      </c>
      <c r="O3381" s="16">
        <v>2444</v>
      </c>
      <c r="P3381" s="13">
        <v>2444</v>
      </c>
      <c r="Q3381" s="16">
        <v>3176</v>
      </c>
      <c r="R3381" s="13">
        <v>3176</v>
      </c>
      <c r="S3381" s="16">
        <v>7433.86</v>
      </c>
      <c r="T3381" s="13">
        <v>7433.86</v>
      </c>
      <c r="U3381" s="16">
        <v>0</v>
      </c>
      <c r="V3381" s="13">
        <v>0</v>
      </c>
    </row>
    <row r="3382" spans="1:22" ht="15" customHeight="1" x14ac:dyDescent="0.25">
      <c r="A3382" s="5" t="s">
        <v>6127</v>
      </c>
      <c r="B3382" s="6" t="s">
        <v>6128</v>
      </c>
      <c r="C3382" s="5" t="s">
        <v>6129</v>
      </c>
      <c r="D3382" s="6"/>
      <c r="E3382" s="6" t="s">
        <v>504</v>
      </c>
      <c r="F3382" s="229">
        <v>1</v>
      </c>
      <c r="I3382" s="16">
        <v>0</v>
      </c>
      <c r="J3382" s="13">
        <v>0</v>
      </c>
      <c r="K3382" s="16">
        <v>2000</v>
      </c>
      <c r="L3382" s="13">
        <v>2000</v>
      </c>
      <c r="M3382" s="16">
        <v>2000</v>
      </c>
      <c r="N3382" s="171">
        <v>2000</v>
      </c>
      <c r="O3382" s="16">
        <v>468</v>
      </c>
      <c r="P3382" s="13">
        <v>468</v>
      </c>
      <c r="Q3382" s="16">
        <v>1765</v>
      </c>
      <c r="R3382" s="13">
        <v>1765</v>
      </c>
      <c r="S3382" s="16">
        <v>7433.86</v>
      </c>
      <c r="T3382" s="13">
        <v>7433.86</v>
      </c>
      <c r="U3382" s="16">
        <v>0</v>
      </c>
      <c r="V3382" s="13">
        <v>0</v>
      </c>
    </row>
    <row r="3383" spans="1:22" ht="15" customHeight="1" x14ac:dyDescent="0.25">
      <c r="A3383" s="5" t="s">
        <v>6130</v>
      </c>
      <c r="B3383" s="6" t="s">
        <v>6131</v>
      </c>
      <c r="C3383" s="5" t="s">
        <v>4881</v>
      </c>
      <c r="D3383" s="6"/>
      <c r="E3383" s="6" t="s">
        <v>504</v>
      </c>
      <c r="F3383" s="229">
        <v>1</v>
      </c>
      <c r="I3383" s="16">
        <v>0</v>
      </c>
      <c r="J3383" s="13">
        <v>0</v>
      </c>
      <c r="K3383" s="16">
        <v>2500</v>
      </c>
      <c r="L3383" s="13">
        <v>2500</v>
      </c>
      <c r="M3383" s="16">
        <v>2500</v>
      </c>
      <c r="N3383" s="171">
        <v>2500</v>
      </c>
      <c r="O3383" s="16">
        <v>26000</v>
      </c>
      <c r="P3383" s="13">
        <v>26000</v>
      </c>
      <c r="Q3383" s="16">
        <v>4953</v>
      </c>
      <c r="R3383" s="13">
        <v>4953</v>
      </c>
      <c r="S3383" s="16">
        <v>0</v>
      </c>
      <c r="T3383" s="13">
        <v>0</v>
      </c>
      <c r="U3383" s="16">
        <v>0</v>
      </c>
      <c r="V3383" s="13">
        <v>0</v>
      </c>
    </row>
    <row r="3384" spans="1:22" ht="15" customHeight="1" x14ac:dyDescent="0.25">
      <c r="A3384" s="5" t="s">
        <v>6132</v>
      </c>
      <c r="B3384" s="6" t="s">
        <v>6133</v>
      </c>
      <c r="C3384" s="5" t="s">
        <v>4878</v>
      </c>
      <c r="D3384" s="6"/>
      <c r="E3384" s="6" t="s">
        <v>504</v>
      </c>
      <c r="F3384" s="229">
        <v>2</v>
      </c>
      <c r="I3384" s="16">
        <v>0</v>
      </c>
      <c r="J3384" s="13">
        <v>0</v>
      </c>
      <c r="K3384" s="16">
        <v>4000</v>
      </c>
      <c r="L3384" s="13">
        <v>8000</v>
      </c>
      <c r="M3384" s="16">
        <v>4000</v>
      </c>
      <c r="N3384" s="171">
        <v>8000</v>
      </c>
      <c r="O3384" s="16">
        <v>2080</v>
      </c>
      <c r="P3384" s="13">
        <v>4160</v>
      </c>
      <c r="Q3384" s="16">
        <v>14118</v>
      </c>
      <c r="R3384" s="13">
        <v>28236</v>
      </c>
      <c r="S3384" s="16">
        <v>0</v>
      </c>
      <c r="T3384" s="13">
        <v>0</v>
      </c>
      <c r="U3384" s="16">
        <v>0</v>
      </c>
      <c r="V3384" s="13">
        <v>0</v>
      </c>
    </row>
    <row r="3385" spans="1:22" ht="15" customHeight="1" x14ac:dyDescent="0.25">
      <c r="A3385" s="5" t="s">
        <v>6134</v>
      </c>
      <c r="B3385" s="6" t="s">
        <v>6135</v>
      </c>
      <c r="C3385" s="5" t="s">
        <v>3893</v>
      </c>
      <c r="D3385" s="6"/>
      <c r="E3385" s="6" t="s">
        <v>504</v>
      </c>
      <c r="F3385" s="229">
        <v>3</v>
      </c>
      <c r="I3385" s="16">
        <v>0</v>
      </c>
      <c r="J3385" s="13">
        <v>0</v>
      </c>
      <c r="K3385" s="16">
        <v>200</v>
      </c>
      <c r="L3385" s="13">
        <v>600</v>
      </c>
      <c r="M3385" s="16">
        <v>200</v>
      </c>
      <c r="N3385" s="171">
        <v>600</v>
      </c>
      <c r="O3385" s="16">
        <v>259</v>
      </c>
      <c r="P3385" s="13">
        <v>777</v>
      </c>
      <c r="Q3385" s="16">
        <v>4953</v>
      </c>
      <c r="R3385" s="13">
        <v>14859</v>
      </c>
      <c r="S3385" s="16">
        <v>0</v>
      </c>
      <c r="T3385" s="13">
        <v>0</v>
      </c>
      <c r="U3385" s="16">
        <v>0</v>
      </c>
      <c r="V3385" s="13">
        <v>0</v>
      </c>
    </row>
    <row r="3386" spans="1:22" ht="15" customHeight="1" x14ac:dyDescent="0.25">
      <c r="A3386" s="5" t="s">
        <v>6136</v>
      </c>
      <c r="B3386" s="6" t="s">
        <v>6137</v>
      </c>
      <c r="C3386" s="5" t="s">
        <v>3896</v>
      </c>
      <c r="D3386" s="6"/>
      <c r="E3386" s="6" t="s">
        <v>504</v>
      </c>
      <c r="F3386" s="229">
        <v>1</v>
      </c>
      <c r="I3386" s="16">
        <v>0</v>
      </c>
      <c r="J3386" s="13">
        <v>0</v>
      </c>
      <c r="K3386" s="16">
        <v>400</v>
      </c>
      <c r="L3386" s="13">
        <v>400</v>
      </c>
      <c r="M3386" s="16">
        <v>400</v>
      </c>
      <c r="N3386" s="171">
        <v>400</v>
      </c>
      <c r="O3386" s="16">
        <v>1155</v>
      </c>
      <c r="P3386" s="13">
        <v>1155</v>
      </c>
      <c r="Q3386" s="16">
        <v>588</v>
      </c>
      <c r="R3386" s="13">
        <v>588</v>
      </c>
      <c r="S3386" s="16">
        <v>0</v>
      </c>
      <c r="T3386" s="13">
        <v>0</v>
      </c>
      <c r="U3386" s="16">
        <v>0</v>
      </c>
      <c r="V3386" s="13">
        <v>0</v>
      </c>
    </row>
    <row r="3387" spans="1:22" ht="15" customHeight="1" x14ac:dyDescent="0.25">
      <c r="A3387" s="5" t="s">
        <v>6138</v>
      </c>
      <c r="B3387" s="6" t="s">
        <v>6139</v>
      </c>
      <c r="C3387" s="5" t="s">
        <v>4886</v>
      </c>
      <c r="D3387" s="6"/>
      <c r="E3387" s="6" t="s">
        <v>504</v>
      </c>
      <c r="F3387" s="229">
        <v>2</v>
      </c>
      <c r="I3387" s="16">
        <v>0</v>
      </c>
      <c r="J3387" s="13">
        <v>0</v>
      </c>
      <c r="K3387" s="16">
        <v>250</v>
      </c>
      <c r="L3387" s="13">
        <v>500</v>
      </c>
      <c r="M3387" s="16">
        <v>250</v>
      </c>
      <c r="N3387" s="171">
        <v>500</v>
      </c>
      <c r="O3387" s="16">
        <v>116</v>
      </c>
      <c r="P3387" s="13">
        <v>232</v>
      </c>
      <c r="Q3387" s="16">
        <v>1412</v>
      </c>
      <c r="R3387" s="13">
        <v>2824</v>
      </c>
      <c r="S3387" s="16">
        <v>0</v>
      </c>
      <c r="T3387" s="13">
        <v>0</v>
      </c>
      <c r="U3387" s="16">
        <v>0</v>
      </c>
      <c r="V3387" s="13">
        <v>0</v>
      </c>
    </row>
    <row r="3388" spans="1:22" ht="15" customHeight="1" x14ac:dyDescent="0.25">
      <c r="A3388" s="5" t="s">
        <v>6140</v>
      </c>
      <c r="B3388" s="6" t="s">
        <v>6141</v>
      </c>
      <c r="C3388" s="5" t="s">
        <v>3902</v>
      </c>
      <c r="D3388" s="6"/>
      <c r="E3388" s="6" t="s">
        <v>504</v>
      </c>
      <c r="F3388" s="229">
        <v>14</v>
      </c>
      <c r="I3388" s="16">
        <v>0</v>
      </c>
      <c r="J3388" s="13">
        <v>0</v>
      </c>
      <c r="K3388" s="16">
        <v>100</v>
      </c>
      <c r="L3388" s="13">
        <v>1400</v>
      </c>
      <c r="M3388" s="16">
        <v>100</v>
      </c>
      <c r="N3388" s="171">
        <v>1400</v>
      </c>
      <c r="O3388" s="16">
        <v>62</v>
      </c>
      <c r="P3388" s="13">
        <v>868</v>
      </c>
      <c r="Q3388" s="16">
        <v>476</v>
      </c>
      <c r="R3388" s="13">
        <v>6664</v>
      </c>
      <c r="S3388" s="16">
        <v>392.34</v>
      </c>
      <c r="T3388" s="13">
        <v>5492.76</v>
      </c>
      <c r="U3388" s="16">
        <v>0</v>
      </c>
      <c r="V3388" s="13">
        <v>0</v>
      </c>
    </row>
    <row r="3389" spans="1:22" ht="15" customHeight="1" x14ac:dyDescent="0.25">
      <c r="A3389" s="5" t="s">
        <v>6142</v>
      </c>
      <c r="B3389" s="6" t="s">
        <v>6143</v>
      </c>
      <c r="C3389" s="5" t="s">
        <v>3899</v>
      </c>
      <c r="D3389" s="6"/>
      <c r="E3389" s="6" t="s">
        <v>504</v>
      </c>
      <c r="F3389" s="229">
        <v>18</v>
      </c>
      <c r="I3389" s="16">
        <v>0</v>
      </c>
      <c r="J3389" s="13">
        <v>0</v>
      </c>
      <c r="K3389" s="16">
        <v>110</v>
      </c>
      <c r="L3389" s="13">
        <v>1980</v>
      </c>
      <c r="M3389" s="16">
        <v>110</v>
      </c>
      <c r="N3389" s="171">
        <v>1980</v>
      </c>
      <c r="O3389" s="16">
        <v>62</v>
      </c>
      <c r="P3389" s="13">
        <v>1116</v>
      </c>
      <c r="Q3389" s="16">
        <v>476</v>
      </c>
      <c r="R3389" s="13">
        <v>8568</v>
      </c>
      <c r="S3389" s="16">
        <v>392.34</v>
      </c>
      <c r="T3389" s="13">
        <v>7062.12</v>
      </c>
      <c r="U3389" s="16">
        <v>0</v>
      </c>
      <c r="V3389" s="13">
        <v>0</v>
      </c>
    </row>
    <row r="3390" spans="1:22" ht="15" customHeight="1" x14ac:dyDescent="0.25">
      <c r="A3390" s="5" t="s">
        <v>6144</v>
      </c>
      <c r="B3390" s="6" t="s">
        <v>6145</v>
      </c>
      <c r="C3390" s="5" t="s">
        <v>4895</v>
      </c>
      <c r="D3390" s="6"/>
      <c r="E3390" s="6" t="s">
        <v>504</v>
      </c>
      <c r="F3390" s="229">
        <v>2</v>
      </c>
      <c r="I3390" s="16">
        <v>0</v>
      </c>
      <c r="J3390" s="13">
        <v>0</v>
      </c>
      <c r="K3390" s="16">
        <v>110</v>
      </c>
      <c r="L3390" s="13">
        <v>220</v>
      </c>
      <c r="M3390" s="16">
        <v>110</v>
      </c>
      <c r="N3390" s="171">
        <v>220</v>
      </c>
      <c r="O3390" s="16">
        <v>62</v>
      </c>
      <c r="P3390" s="13">
        <v>124</v>
      </c>
      <c r="Q3390" s="16">
        <v>476</v>
      </c>
      <c r="R3390" s="13">
        <v>952</v>
      </c>
      <c r="S3390" s="16">
        <v>392.34</v>
      </c>
      <c r="T3390" s="13">
        <v>784.68</v>
      </c>
      <c r="U3390" s="16">
        <v>0</v>
      </c>
      <c r="V3390" s="13">
        <v>0</v>
      </c>
    </row>
    <row r="3391" spans="1:22" ht="15" customHeight="1" x14ac:dyDescent="0.25">
      <c r="A3391" s="5" t="s">
        <v>6146</v>
      </c>
      <c r="B3391" s="6" t="s">
        <v>6147</v>
      </c>
      <c r="C3391" s="5" t="s">
        <v>4898</v>
      </c>
      <c r="D3391" s="6"/>
      <c r="E3391" s="6" t="s">
        <v>504</v>
      </c>
      <c r="F3391" s="229">
        <v>2</v>
      </c>
      <c r="I3391" s="16">
        <v>0</v>
      </c>
      <c r="J3391" s="13">
        <v>0</v>
      </c>
      <c r="K3391" s="16">
        <v>250</v>
      </c>
      <c r="L3391" s="13">
        <v>500</v>
      </c>
      <c r="M3391" s="16">
        <v>250</v>
      </c>
      <c r="N3391" s="171">
        <v>500</v>
      </c>
      <c r="O3391" s="16">
        <v>62</v>
      </c>
      <c r="P3391" s="13">
        <v>124</v>
      </c>
      <c r="Q3391" s="16">
        <v>476</v>
      </c>
      <c r="R3391" s="13">
        <v>952</v>
      </c>
      <c r="S3391" s="16">
        <v>392.34</v>
      </c>
      <c r="T3391" s="13">
        <v>784.68</v>
      </c>
      <c r="U3391" s="16">
        <v>0</v>
      </c>
      <c r="V3391" s="13">
        <v>0</v>
      </c>
    </row>
    <row r="3392" spans="1:22" ht="15" customHeight="1" x14ac:dyDescent="0.25">
      <c r="A3392" s="5" t="s">
        <v>6148</v>
      </c>
      <c r="B3392" s="6" t="s">
        <v>6149</v>
      </c>
      <c r="C3392" s="5" t="s">
        <v>3905</v>
      </c>
      <c r="D3392" s="6"/>
      <c r="E3392" s="6" t="s">
        <v>504</v>
      </c>
      <c r="F3392" s="229">
        <v>36</v>
      </c>
      <c r="I3392" s="16">
        <v>0</v>
      </c>
      <c r="J3392" s="13">
        <v>0</v>
      </c>
      <c r="K3392" s="16">
        <v>600</v>
      </c>
      <c r="L3392" s="13">
        <v>21600</v>
      </c>
      <c r="M3392" s="16">
        <v>600</v>
      </c>
      <c r="N3392" s="171">
        <v>21600</v>
      </c>
      <c r="O3392" s="16">
        <v>312</v>
      </c>
      <c r="P3392" s="13">
        <v>11232</v>
      </c>
      <c r="Q3392" s="16">
        <v>0</v>
      </c>
      <c r="R3392" s="13">
        <v>0</v>
      </c>
      <c r="S3392" s="16">
        <v>0</v>
      </c>
      <c r="T3392" s="13">
        <v>0</v>
      </c>
      <c r="U3392" s="16">
        <v>0</v>
      </c>
      <c r="V3392" s="13">
        <v>0</v>
      </c>
    </row>
    <row r="3393" spans="1:22" ht="15" customHeight="1" x14ac:dyDescent="0.25">
      <c r="A3393" s="1"/>
      <c r="B3393" s="4" t="s">
        <v>32</v>
      </c>
      <c r="C3393" s="8" t="s">
        <v>33</v>
      </c>
      <c r="I3393" s="245"/>
      <c r="J3393" s="245"/>
      <c r="K3393" s="245"/>
      <c r="L3393" s="245"/>
      <c r="M3393" s="245"/>
      <c r="N3393" s="245"/>
      <c r="O3393" s="245"/>
      <c r="P3393" s="245"/>
      <c r="Q3393" s="245"/>
      <c r="R3393" s="245"/>
      <c r="S3393" s="245"/>
      <c r="T3393" s="245"/>
      <c r="U3393" s="245"/>
      <c r="V3393" s="245"/>
    </row>
    <row r="3394" spans="1:22" ht="15" customHeight="1" x14ac:dyDescent="0.25">
      <c r="A3394" s="5" t="s">
        <v>6150</v>
      </c>
      <c r="B3394" s="6" t="s">
        <v>35</v>
      </c>
      <c r="C3394" s="5" t="s">
        <v>6151</v>
      </c>
      <c r="I3394" s="245"/>
      <c r="J3394" s="245"/>
      <c r="K3394" s="245"/>
      <c r="L3394" s="245"/>
      <c r="M3394" s="245"/>
      <c r="N3394" s="245"/>
      <c r="O3394" s="245"/>
      <c r="P3394" s="245"/>
      <c r="Q3394" s="245"/>
      <c r="R3394" s="245"/>
      <c r="S3394" s="245"/>
      <c r="T3394" s="245"/>
      <c r="U3394" s="245"/>
      <c r="V3394" s="245"/>
    </row>
    <row r="3395" spans="1:22" ht="15" customHeight="1" x14ac:dyDescent="0.25">
      <c r="A3395" s="5" t="s">
        <v>6152</v>
      </c>
      <c r="B3395" s="6" t="s">
        <v>35</v>
      </c>
      <c r="C3395" s="5" t="s">
        <v>6153</v>
      </c>
      <c r="I3395" s="245"/>
      <c r="J3395" s="245"/>
      <c r="K3395" s="245"/>
      <c r="L3395" s="245"/>
      <c r="M3395" s="245"/>
      <c r="N3395" s="245"/>
      <c r="O3395" s="245"/>
      <c r="P3395" s="245"/>
      <c r="Q3395" s="245"/>
      <c r="R3395" s="245"/>
      <c r="S3395" s="245"/>
      <c r="T3395" s="245"/>
      <c r="U3395" s="245"/>
      <c r="V3395" s="245"/>
    </row>
    <row r="3396" spans="1:22" ht="45" customHeight="1" x14ac:dyDescent="0.25">
      <c r="A3396" s="1"/>
      <c r="B3396" s="4" t="s">
        <v>68</v>
      </c>
      <c r="C3396" s="8" t="s">
        <v>69</v>
      </c>
      <c r="D3396" s="4" t="s">
        <v>70</v>
      </c>
      <c r="E3396" s="4" t="s">
        <v>71</v>
      </c>
      <c r="F3396" s="228" t="s">
        <v>72</v>
      </c>
      <c r="I3396" s="14" t="s">
        <v>73</v>
      </c>
      <c r="J3396" s="15" t="s">
        <v>28</v>
      </c>
      <c r="K3396" s="14" t="s">
        <v>73</v>
      </c>
      <c r="L3396" s="15" t="s">
        <v>28</v>
      </c>
      <c r="M3396" s="14" t="s">
        <v>73</v>
      </c>
      <c r="N3396" s="172" t="s">
        <v>28</v>
      </c>
      <c r="O3396" s="14" t="s">
        <v>73</v>
      </c>
      <c r="P3396" s="15" t="s">
        <v>28</v>
      </c>
      <c r="Q3396" s="14" t="s">
        <v>73</v>
      </c>
      <c r="R3396" s="15" t="s">
        <v>28</v>
      </c>
      <c r="S3396" s="14" t="s">
        <v>73</v>
      </c>
      <c r="T3396" s="15" t="s">
        <v>28</v>
      </c>
      <c r="U3396" s="14" t="s">
        <v>73</v>
      </c>
      <c r="V3396" s="15" t="s">
        <v>28</v>
      </c>
    </row>
    <row r="3397" spans="1:22" ht="15" customHeight="1" x14ac:dyDescent="0.25">
      <c r="A3397" s="5" t="s">
        <v>6154</v>
      </c>
      <c r="B3397" s="6" t="s">
        <v>6155</v>
      </c>
      <c r="C3397" s="5" t="s">
        <v>6156</v>
      </c>
      <c r="D3397" s="6"/>
      <c r="E3397" s="6" t="s">
        <v>504</v>
      </c>
      <c r="F3397" s="229">
        <v>1</v>
      </c>
      <c r="I3397" s="16">
        <v>0</v>
      </c>
      <c r="J3397" s="13">
        <v>0</v>
      </c>
      <c r="K3397" s="16">
        <v>18000</v>
      </c>
      <c r="L3397" s="13">
        <v>18000</v>
      </c>
      <c r="M3397" s="16">
        <v>18000</v>
      </c>
      <c r="N3397" s="171">
        <v>18000</v>
      </c>
      <c r="O3397" s="16">
        <v>76949</v>
      </c>
      <c r="P3397" s="13">
        <v>76949</v>
      </c>
      <c r="Q3397" s="16">
        <v>44706</v>
      </c>
      <c r="R3397" s="13">
        <v>44706</v>
      </c>
      <c r="S3397" s="16">
        <v>8363.1</v>
      </c>
      <c r="T3397" s="13">
        <v>8363.1</v>
      </c>
      <c r="U3397" s="16">
        <v>0</v>
      </c>
      <c r="V3397" s="13">
        <v>0</v>
      </c>
    </row>
    <row r="3398" spans="1:22" ht="15" customHeight="1" x14ac:dyDescent="0.25">
      <c r="A3398" s="5" t="s">
        <v>6157</v>
      </c>
      <c r="B3398" s="6" t="s">
        <v>6158</v>
      </c>
      <c r="C3398" s="5" t="s">
        <v>6159</v>
      </c>
      <c r="D3398" s="6"/>
      <c r="E3398" s="6" t="s">
        <v>504</v>
      </c>
      <c r="F3398" s="229">
        <v>28</v>
      </c>
      <c r="I3398" s="16">
        <v>0</v>
      </c>
      <c r="J3398" s="13">
        <v>0</v>
      </c>
      <c r="K3398" s="16">
        <v>950</v>
      </c>
      <c r="L3398" s="13">
        <v>26600</v>
      </c>
      <c r="M3398" s="16">
        <v>950</v>
      </c>
      <c r="N3398" s="171">
        <v>26600</v>
      </c>
      <c r="O3398" s="16">
        <v>0</v>
      </c>
      <c r="P3398" s="13">
        <v>0</v>
      </c>
      <c r="Q3398" s="16">
        <v>1353</v>
      </c>
      <c r="R3398" s="13">
        <v>37884</v>
      </c>
      <c r="S3398" s="16">
        <v>638.38</v>
      </c>
      <c r="T3398" s="13">
        <v>17874.64</v>
      </c>
      <c r="U3398" s="16">
        <v>0</v>
      </c>
      <c r="V3398" s="13">
        <v>0</v>
      </c>
    </row>
    <row r="3399" spans="1:22" ht="15" customHeight="1" x14ac:dyDescent="0.25">
      <c r="A3399" s="5" t="s">
        <v>6160</v>
      </c>
      <c r="B3399" s="6" t="s">
        <v>6161</v>
      </c>
      <c r="C3399" s="5" t="s">
        <v>6162</v>
      </c>
      <c r="D3399" s="6"/>
      <c r="E3399" s="6" t="s">
        <v>504</v>
      </c>
      <c r="F3399" s="229">
        <v>3</v>
      </c>
      <c r="I3399" s="16">
        <v>0</v>
      </c>
      <c r="J3399" s="13">
        <v>0</v>
      </c>
      <c r="K3399" s="16">
        <v>1000</v>
      </c>
      <c r="L3399" s="13">
        <v>3000</v>
      </c>
      <c r="M3399" s="16">
        <v>1000</v>
      </c>
      <c r="N3399" s="171">
        <v>3000</v>
      </c>
      <c r="O3399" s="16">
        <v>0</v>
      </c>
      <c r="P3399" s="13">
        <v>0</v>
      </c>
      <c r="Q3399" s="16">
        <v>788</v>
      </c>
      <c r="R3399" s="13">
        <v>2364</v>
      </c>
      <c r="S3399" s="16">
        <v>638.38</v>
      </c>
      <c r="T3399" s="13">
        <v>1915.14</v>
      </c>
      <c r="U3399" s="16">
        <v>0</v>
      </c>
      <c r="V3399" s="13">
        <v>0</v>
      </c>
    </row>
    <row r="3400" spans="1:22" ht="15" customHeight="1" x14ac:dyDescent="0.25">
      <c r="A3400" s="5" t="s">
        <v>6163</v>
      </c>
      <c r="B3400" s="6" t="s">
        <v>6164</v>
      </c>
      <c r="C3400" s="5" t="s">
        <v>3915</v>
      </c>
      <c r="D3400" s="6"/>
      <c r="E3400" s="6" t="s">
        <v>504</v>
      </c>
      <c r="F3400" s="229">
        <v>23</v>
      </c>
      <c r="I3400" s="16">
        <v>0</v>
      </c>
      <c r="J3400" s="13">
        <v>0</v>
      </c>
      <c r="K3400" s="16">
        <v>350</v>
      </c>
      <c r="L3400" s="13">
        <v>8050</v>
      </c>
      <c r="M3400" s="16">
        <v>350</v>
      </c>
      <c r="N3400" s="171">
        <v>8050</v>
      </c>
      <c r="O3400" s="16">
        <v>0</v>
      </c>
      <c r="P3400" s="13">
        <v>0</v>
      </c>
      <c r="Q3400" s="16">
        <v>412</v>
      </c>
      <c r="R3400" s="13">
        <v>9476</v>
      </c>
      <c r="S3400" s="16">
        <v>362.4</v>
      </c>
      <c r="T3400" s="13">
        <v>8335.2000000000007</v>
      </c>
      <c r="U3400" s="16">
        <v>0</v>
      </c>
      <c r="V3400" s="13">
        <v>0</v>
      </c>
    </row>
    <row r="3401" spans="1:22" ht="15" customHeight="1" x14ac:dyDescent="0.25">
      <c r="A3401" s="5" t="s">
        <v>6165</v>
      </c>
      <c r="B3401" s="6" t="s">
        <v>6166</v>
      </c>
      <c r="C3401" s="5" t="s">
        <v>3918</v>
      </c>
      <c r="D3401" s="6"/>
      <c r="E3401" s="6" t="s">
        <v>504</v>
      </c>
      <c r="F3401" s="229">
        <v>3</v>
      </c>
      <c r="I3401" s="16">
        <v>0</v>
      </c>
      <c r="J3401" s="13">
        <v>0</v>
      </c>
      <c r="K3401" s="16">
        <v>250</v>
      </c>
      <c r="L3401" s="13">
        <v>750</v>
      </c>
      <c r="M3401" s="16">
        <v>250</v>
      </c>
      <c r="N3401" s="171">
        <v>750</v>
      </c>
      <c r="O3401" s="16">
        <v>0</v>
      </c>
      <c r="P3401" s="13">
        <v>0</v>
      </c>
      <c r="Q3401" s="16">
        <v>765</v>
      </c>
      <c r="R3401" s="13">
        <v>2295</v>
      </c>
      <c r="S3401" s="16">
        <v>199.32</v>
      </c>
      <c r="T3401" s="13">
        <v>597.96</v>
      </c>
      <c r="U3401" s="16">
        <v>0</v>
      </c>
      <c r="V3401" s="13">
        <v>0</v>
      </c>
    </row>
    <row r="3402" spans="1:22" ht="15" customHeight="1" x14ac:dyDescent="0.25">
      <c r="A3402" s="5" t="s">
        <v>6167</v>
      </c>
      <c r="B3402" s="6" t="s">
        <v>6168</v>
      </c>
      <c r="C3402" s="5" t="s">
        <v>6169</v>
      </c>
      <c r="D3402" s="6"/>
      <c r="E3402" s="6" t="s">
        <v>504</v>
      </c>
      <c r="F3402" s="229">
        <v>2</v>
      </c>
      <c r="I3402" s="16">
        <v>0</v>
      </c>
      <c r="J3402" s="13">
        <v>0</v>
      </c>
      <c r="K3402" s="16">
        <v>500</v>
      </c>
      <c r="L3402" s="13">
        <v>1000</v>
      </c>
      <c r="M3402" s="16">
        <v>500</v>
      </c>
      <c r="N3402" s="171">
        <v>1000</v>
      </c>
      <c r="O3402" s="16">
        <v>0</v>
      </c>
      <c r="P3402" s="13">
        <v>0</v>
      </c>
      <c r="Q3402" s="16">
        <v>641</v>
      </c>
      <c r="R3402" s="13">
        <v>1282</v>
      </c>
      <c r="S3402" s="16">
        <v>884.26</v>
      </c>
      <c r="T3402" s="13">
        <v>1768.52</v>
      </c>
      <c r="U3402" s="16">
        <v>0</v>
      </c>
      <c r="V3402" s="13">
        <v>0</v>
      </c>
    </row>
    <row r="3403" spans="1:22" ht="15" customHeight="1" x14ac:dyDescent="0.25">
      <c r="A3403" s="5" t="s">
        <v>6170</v>
      </c>
      <c r="B3403" s="6" t="s">
        <v>6171</v>
      </c>
      <c r="C3403" s="5" t="s">
        <v>3921</v>
      </c>
      <c r="D3403" s="6"/>
      <c r="E3403" s="6" t="s">
        <v>504</v>
      </c>
      <c r="F3403" s="229">
        <v>59</v>
      </c>
      <c r="I3403" s="16">
        <v>0</v>
      </c>
      <c r="J3403" s="13">
        <v>0</v>
      </c>
      <c r="K3403" s="16">
        <v>150</v>
      </c>
      <c r="L3403" s="13">
        <v>8850</v>
      </c>
      <c r="M3403" s="16">
        <v>150</v>
      </c>
      <c r="N3403" s="171">
        <v>8850</v>
      </c>
      <c r="O3403" s="16">
        <v>0</v>
      </c>
      <c r="P3403" s="13">
        <v>0</v>
      </c>
      <c r="Q3403" s="16">
        <v>129</v>
      </c>
      <c r="R3403" s="13">
        <v>7611</v>
      </c>
      <c r="S3403" s="16">
        <v>402.67</v>
      </c>
      <c r="T3403" s="13">
        <v>23757.53</v>
      </c>
      <c r="U3403" s="16">
        <v>0</v>
      </c>
      <c r="V3403" s="13">
        <v>0</v>
      </c>
    </row>
    <row r="3404" spans="1:22" ht="15" customHeight="1" x14ac:dyDescent="0.25">
      <c r="A3404" s="1"/>
      <c r="B3404" s="4" t="s">
        <v>32</v>
      </c>
      <c r="C3404" s="8" t="s">
        <v>33</v>
      </c>
      <c r="I3404" s="245"/>
      <c r="J3404" s="245"/>
      <c r="K3404" s="245"/>
      <c r="L3404" s="245"/>
      <c r="M3404" s="245"/>
      <c r="N3404" s="245"/>
      <c r="O3404" s="245"/>
      <c r="P3404" s="245"/>
      <c r="Q3404" s="245"/>
      <c r="R3404" s="245"/>
      <c r="S3404" s="245"/>
      <c r="T3404" s="245"/>
      <c r="U3404" s="245"/>
      <c r="V3404" s="245"/>
    </row>
    <row r="3405" spans="1:22" ht="15" customHeight="1" x14ac:dyDescent="0.25">
      <c r="A3405" s="5" t="s">
        <v>6172</v>
      </c>
      <c r="B3405" s="6" t="s">
        <v>35</v>
      </c>
      <c r="C3405" s="5" t="s">
        <v>6173</v>
      </c>
      <c r="I3405" s="245"/>
      <c r="J3405" s="245"/>
      <c r="K3405" s="245"/>
      <c r="L3405" s="245"/>
      <c r="M3405" s="245"/>
      <c r="N3405" s="245"/>
      <c r="O3405" s="245"/>
      <c r="P3405" s="245"/>
      <c r="Q3405" s="245"/>
      <c r="R3405" s="245"/>
      <c r="S3405" s="245"/>
      <c r="T3405" s="245"/>
      <c r="U3405" s="245"/>
      <c r="V3405" s="245"/>
    </row>
    <row r="3406" spans="1:22" ht="15" customHeight="1" x14ac:dyDescent="0.25">
      <c r="A3406" s="5" t="s">
        <v>6174</v>
      </c>
      <c r="B3406" s="6" t="s">
        <v>35</v>
      </c>
      <c r="C3406" s="5" t="s">
        <v>6175</v>
      </c>
      <c r="I3406" s="245"/>
      <c r="J3406" s="245"/>
      <c r="K3406" s="245"/>
      <c r="L3406" s="245"/>
      <c r="M3406" s="245"/>
      <c r="N3406" s="245"/>
      <c r="O3406" s="245"/>
      <c r="P3406" s="245"/>
      <c r="Q3406" s="245"/>
      <c r="R3406" s="245"/>
      <c r="S3406" s="245"/>
      <c r="T3406" s="245"/>
      <c r="U3406" s="245"/>
      <c r="V3406" s="245"/>
    </row>
    <row r="3407" spans="1:22" ht="45" customHeight="1" x14ac:dyDescent="0.25">
      <c r="A3407" s="1"/>
      <c r="B3407" s="4" t="s">
        <v>68</v>
      </c>
      <c r="C3407" s="8" t="s">
        <v>69</v>
      </c>
      <c r="D3407" s="4" t="s">
        <v>70</v>
      </c>
      <c r="E3407" s="4" t="s">
        <v>71</v>
      </c>
      <c r="F3407" s="228" t="s">
        <v>72</v>
      </c>
      <c r="I3407" s="14" t="s">
        <v>73</v>
      </c>
      <c r="J3407" s="15" t="s">
        <v>28</v>
      </c>
      <c r="K3407" s="14" t="s">
        <v>73</v>
      </c>
      <c r="L3407" s="15" t="s">
        <v>28</v>
      </c>
      <c r="M3407" s="14" t="s">
        <v>73</v>
      </c>
      <c r="N3407" s="172" t="s">
        <v>28</v>
      </c>
      <c r="O3407" s="14" t="s">
        <v>73</v>
      </c>
      <c r="P3407" s="15" t="s">
        <v>28</v>
      </c>
      <c r="Q3407" s="14" t="s">
        <v>73</v>
      </c>
      <c r="R3407" s="15" t="s">
        <v>28</v>
      </c>
      <c r="S3407" s="14" t="s">
        <v>73</v>
      </c>
      <c r="T3407" s="15" t="s">
        <v>28</v>
      </c>
      <c r="U3407" s="14" t="s">
        <v>73</v>
      </c>
      <c r="V3407" s="15" t="s">
        <v>28</v>
      </c>
    </row>
    <row r="3408" spans="1:22" ht="15" customHeight="1" x14ac:dyDescent="0.25">
      <c r="A3408" s="5" t="s">
        <v>6176</v>
      </c>
      <c r="B3408" s="6" t="s">
        <v>6177</v>
      </c>
      <c r="C3408" s="5" t="s">
        <v>6178</v>
      </c>
      <c r="D3408" s="6"/>
      <c r="E3408" s="6" t="s">
        <v>504</v>
      </c>
      <c r="F3408" s="229">
        <v>1</v>
      </c>
      <c r="I3408" s="16">
        <v>0</v>
      </c>
      <c r="J3408" s="13">
        <v>0</v>
      </c>
      <c r="K3408" s="16">
        <v>750</v>
      </c>
      <c r="L3408" s="13">
        <v>750</v>
      </c>
      <c r="M3408" s="16">
        <v>750</v>
      </c>
      <c r="N3408" s="171">
        <v>750</v>
      </c>
      <c r="O3408" s="16">
        <v>3640</v>
      </c>
      <c r="P3408" s="13">
        <v>3640</v>
      </c>
      <c r="Q3408" s="16">
        <v>2118</v>
      </c>
      <c r="R3408" s="13">
        <v>2118</v>
      </c>
      <c r="S3408" s="16">
        <v>3006.59</v>
      </c>
      <c r="T3408" s="13">
        <v>3006.59</v>
      </c>
      <c r="U3408" s="16">
        <v>0</v>
      </c>
      <c r="V3408" s="13">
        <v>0</v>
      </c>
    </row>
    <row r="3409" spans="1:22" ht="15" customHeight="1" x14ac:dyDescent="0.25">
      <c r="A3409" s="5" t="s">
        <v>6179</v>
      </c>
      <c r="B3409" s="6" t="s">
        <v>6180</v>
      </c>
      <c r="C3409" s="5" t="s">
        <v>6181</v>
      </c>
      <c r="D3409" s="6"/>
      <c r="E3409" s="6" t="s">
        <v>504</v>
      </c>
      <c r="F3409" s="229">
        <v>2</v>
      </c>
      <c r="I3409" s="16">
        <v>0</v>
      </c>
      <c r="J3409" s="13">
        <v>0</v>
      </c>
      <c r="K3409" s="16">
        <v>550</v>
      </c>
      <c r="L3409" s="13">
        <v>1100</v>
      </c>
      <c r="M3409" s="16">
        <v>550</v>
      </c>
      <c r="N3409" s="171">
        <v>1100</v>
      </c>
      <c r="O3409" s="16">
        <v>1394</v>
      </c>
      <c r="P3409" s="13">
        <v>2788</v>
      </c>
      <c r="Q3409" s="16">
        <v>1176</v>
      </c>
      <c r="R3409" s="13">
        <v>2352</v>
      </c>
      <c r="S3409" s="16">
        <v>1166.7</v>
      </c>
      <c r="T3409" s="13">
        <v>2333.4</v>
      </c>
      <c r="U3409" s="16">
        <v>0</v>
      </c>
      <c r="V3409" s="13">
        <v>0</v>
      </c>
    </row>
    <row r="3410" spans="1:22" ht="15" customHeight="1" x14ac:dyDescent="0.25">
      <c r="A3410" s="1"/>
      <c r="B3410" s="4" t="s">
        <v>32</v>
      </c>
      <c r="C3410" s="8" t="s">
        <v>33</v>
      </c>
      <c r="I3410" s="245"/>
      <c r="J3410" s="245"/>
      <c r="K3410" s="245"/>
      <c r="L3410" s="245"/>
      <c r="M3410" s="245"/>
      <c r="N3410" s="245"/>
      <c r="O3410" s="245"/>
      <c r="P3410" s="245"/>
      <c r="Q3410" s="245"/>
      <c r="R3410" s="245"/>
      <c r="S3410" s="245"/>
      <c r="T3410" s="245"/>
      <c r="U3410" s="245"/>
      <c r="V3410" s="245"/>
    </row>
    <row r="3411" spans="1:22" ht="15" customHeight="1" x14ac:dyDescent="0.25">
      <c r="A3411" s="5" t="s">
        <v>6182</v>
      </c>
      <c r="B3411" s="6" t="s">
        <v>35</v>
      </c>
      <c r="C3411" s="5" t="s">
        <v>6183</v>
      </c>
      <c r="I3411" s="245"/>
      <c r="J3411" s="245"/>
      <c r="K3411" s="245"/>
      <c r="L3411" s="245"/>
      <c r="M3411" s="245"/>
      <c r="N3411" s="245"/>
      <c r="O3411" s="245"/>
      <c r="P3411" s="245"/>
      <c r="Q3411" s="245"/>
      <c r="R3411" s="245"/>
      <c r="S3411" s="245"/>
      <c r="T3411" s="245"/>
      <c r="U3411" s="245"/>
      <c r="V3411" s="245"/>
    </row>
    <row r="3412" spans="1:22" ht="15" customHeight="1" x14ac:dyDescent="0.25">
      <c r="A3412" s="5" t="s">
        <v>6184</v>
      </c>
      <c r="B3412" s="6" t="s">
        <v>35</v>
      </c>
      <c r="C3412" s="5" t="s">
        <v>6185</v>
      </c>
      <c r="I3412" s="245"/>
      <c r="J3412" s="245"/>
      <c r="K3412" s="245"/>
      <c r="L3412" s="245"/>
      <c r="M3412" s="245"/>
      <c r="N3412" s="245"/>
      <c r="O3412" s="245"/>
      <c r="P3412" s="245"/>
      <c r="Q3412" s="245"/>
      <c r="R3412" s="245"/>
      <c r="S3412" s="245"/>
      <c r="T3412" s="245"/>
      <c r="U3412" s="245"/>
      <c r="V3412" s="245"/>
    </row>
    <row r="3413" spans="1:22" ht="45" customHeight="1" x14ac:dyDescent="0.25">
      <c r="A3413" s="1"/>
      <c r="B3413" s="4" t="s">
        <v>68</v>
      </c>
      <c r="C3413" s="8" t="s">
        <v>69</v>
      </c>
      <c r="D3413" s="4" t="s">
        <v>70</v>
      </c>
      <c r="E3413" s="4" t="s">
        <v>71</v>
      </c>
      <c r="F3413" s="228" t="s">
        <v>72</v>
      </c>
      <c r="I3413" s="14" t="s">
        <v>73</v>
      </c>
      <c r="J3413" s="15" t="s">
        <v>28</v>
      </c>
      <c r="K3413" s="14" t="s">
        <v>73</v>
      </c>
      <c r="L3413" s="15" t="s">
        <v>28</v>
      </c>
      <c r="M3413" s="14" t="s">
        <v>73</v>
      </c>
      <c r="N3413" s="172" t="s">
        <v>28</v>
      </c>
      <c r="O3413" s="14" t="s">
        <v>73</v>
      </c>
      <c r="P3413" s="15" t="s">
        <v>28</v>
      </c>
      <c r="Q3413" s="14" t="s">
        <v>73</v>
      </c>
      <c r="R3413" s="15" t="s">
        <v>28</v>
      </c>
      <c r="S3413" s="14" t="s">
        <v>73</v>
      </c>
      <c r="T3413" s="15" t="s">
        <v>28</v>
      </c>
      <c r="U3413" s="14" t="s">
        <v>73</v>
      </c>
      <c r="V3413" s="15" t="s">
        <v>28</v>
      </c>
    </row>
    <row r="3414" spans="1:22" ht="15" customHeight="1" x14ac:dyDescent="0.25">
      <c r="A3414" s="5" t="s">
        <v>6186</v>
      </c>
      <c r="B3414" s="6" t="s">
        <v>6187</v>
      </c>
      <c r="C3414" s="5" t="s">
        <v>3928</v>
      </c>
      <c r="D3414" s="6"/>
      <c r="E3414" s="6" t="s">
        <v>504</v>
      </c>
      <c r="F3414" s="229">
        <v>1</v>
      </c>
      <c r="I3414" s="16">
        <v>0</v>
      </c>
      <c r="J3414" s="13">
        <v>0</v>
      </c>
      <c r="K3414" s="16">
        <v>20000</v>
      </c>
      <c r="L3414" s="13">
        <v>20000</v>
      </c>
      <c r="M3414" s="16">
        <v>20000</v>
      </c>
      <c r="N3414" s="171">
        <v>20000</v>
      </c>
      <c r="O3414" s="16">
        <v>61916</v>
      </c>
      <c r="P3414" s="13">
        <v>61916</v>
      </c>
      <c r="Q3414" s="16">
        <v>9941</v>
      </c>
      <c r="R3414" s="13">
        <v>9941</v>
      </c>
      <c r="S3414" s="16">
        <v>48134.27</v>
      </c>
      <c r="T3414" s="13">
        <v>48134.27</v>
      </c>
      <c r="U3414" s="16">
        <v>0</v>
      </c>
      <c r="V3414" s="13">
        <v>0</v>
      </c>
    </row>
    <row r="3415" spans="1:22" ht="15" customHeight="1" x14ac:dyDescent="0.25">
      <c r="A3415" s="5" t="s">
        <v>6188</v>
      </c>
      <c r="B3415" s="6" t="s">
        <v>6189</v>
      </c>
      <c r="C3415" s="5" t="s">
        <v>3931</v>
      </c>
      <c r="D3415" s="6"/>
      <c r="E3415" s="6" t="s">
        <v>504</v>
      </c>
      <c r="F3415" s="229">
        <v>1</v>
      </c>
      <c r="I3415" s="16">
        <v>0</v>
      </c>
      <c r="J3415" s="13">
        <v>0</v>
      </c>
      <c r="K3415" s="16">
        <v>40000</v>
      </c>
      <c r="L3415" s="13">
        <v>40000</v>
      </c>
      <c r="M3415" s="16">
        <v>40000</v>
      </c>
      <c r="N3415" s="171">
        <v>40000</v>
      </c>
      <c r="O3415" s="16">
        <v>0</v>
      </c>
      <c r="P3415" s="13">
        <v>0</v>
      </c>
      <c r="Q3415" s="16">
        <v>47059</v>
      </c>
      <c r="R3415" s="13">
        <v>47059</v>
      </c>
      <c r="S3415" s="16">
        <v>0</v>
      </c>
      <c r="T3415" s="13">
        <v>0</v>
      </c>
      <c r="U3415" s="16">
        <v>0</v>
      </c>
      <c r="V3415" s="13">
        <v>0</v>
      </c>
    </row>
    <row r="3416" spans="1:22" ht="15" customHeight="1" x14ac:dyDescent="0.25">
      <c r="A3416" s="5" t="s">
        <v>6190</v>
      </c>
      <c r="B3416" s="6" t="s">
        <v>6191</v>
      </c>
      <c r="C3416" s="5" t="s">
        <v>4909</v>
      </c>
      <c r="D3416" s="6"/>
      <c r="E3416" s="6" t="s">
        <v>504</v>
      </c>
      <c r="F3416" s="229">
        <v>2</v>
      </c>
      <c r="I3416" s="16">
        <v>0</v>
      </c>
      <c r="J3416" s="13">
        <v>0</v>
      </c>
      <c r="K3416" s="16">
        <v>1000</v>
      </c>
      <c r="L3416" s="13">
        <v>2000</v>
      </c>
      <c r="M3416" s="16">
        <v>1000</v>
      </c>
      <c r="N3416" s="171">
        <v>2000</v>
      </c>
      <c r="O3416" s="16">
        <v>0</v>
      </c>
      <c r="P3416" s="13">
        <v>0</v>
      </c>
      <c r="Q3416" s="16">
        <v>1882</v>
      </c>
      <c r="R3416" s="13">
        <v>3764</v>
      </c>
      <c r="S3416" s="16">
        <v>929.23</v>
      </c>
      <c r="T3416" s="13">
        <v>1858.46</v>
      </c>
      <c r="U3416" s="16">
        <v>0</v>
      </c>
      <c r="V3416" s="13">
        <v>0</v>
      </c>
    </row>
    <row r="3417" spans="1:22" ht="15" customHeight="1" x14ac:dyDescent="0.25">
      <c r="A3417" s="5" t="s">
        <v>6192</v>
      </c>
      <c r="B3417" s="6" t="s">
        <v>6193</v>
      </c>
      <c r="C3417" s="5" t="s">
        <v>3937</v>
      </c>
      <c r="D3417" s="6"/>
      <c r="E3417" s="6" t="s">
        <v>504</v>
      </c>
      <c r="F3417" s="229">
        <v>6</v>
      </c>
      <c r="I3417" s="16">
        <v>0</v>
      </c>
      <c r="J3417" s="13">
        <v>0</v>
      </c>
      <c r="K3417" s="16">
        <v>2000</v>
      </c>
      <c r="L3417" s="13">
        <v>12000</v>
      </c>
      <c r="M3417" s="16">
        <v>2000</v>
      </c>
      <c r="N3417" s="171">
        <v>12000</v>
      </c>
      <c r="O3417" s="16">
        <v>0</v>
      </c>
      <c r="P3417" s="13">
        <v>0</v>
      </c>
      <c r="Q3417" s="16">
        <v>3529</v>
      </c>
      <c r="R3417" s="13">
        <v>21174</v>
      </c>
      <c r="S3417" s="16">
        <v>4181.55</v>
      </c>
      <c r="T3417" s="13">
        <v>25089.3</v>
      </c>
      <c r="U3417" s="16">
        <v>0</v>
      </c>
      <c r="V3417" s="13">
        <v>0</v>
      </c>
    </row>
    <row r="3418" spans="1:22" ht="15" customHeight="1" x14ac:dyDescent="0.25">
      <c r="A3418" s="5" t="s">
        <v>6194</v>
      </c>
      <c r="B3418" s="6" t="s">
        <v>6195</v>
      </c>
      <c r="C3418" s="5" t="s">
        <v>3943</v>
      </c>
      <c r="D3418" s="6"/>
      <c r="E3418" s="6" t="s">
        <v>504</v>
      </c>
      <c r="F3418" s="229">
        <v>6</v>
      </c>
      <c r="I3418" s="16">
        <v>0</v>
      </c>
      <c r="J3418" s="13">
        <v>0</v>
      </c>
      <c r="K3418" s="16">
        <v>120</v>
      </c>
      <c r="L3418" s="13">
        <v>720</v>
      </c>
      <c r="M3418" s="16">
        <v>120</v>
      </c>
      <c r="N3418" s="171">
        <v>720</v>
      </c>
      <c r="O3418" s="16">
        <v>0</v>
      </c>
      <c r="P3418" s="13">
        <v>0</v>
      </c>
      <c r="Q3418" s="16">
        <v>476</v>
      </c>
      <c r="R3418" s="13">
        <v>2856</v>
      </c>
      <c r="S3418" s="16">
        <v>402.67</v>
      </c>
      <c r="T3418" s="13">
        <v>2416.02</v>
      </c>
      <c r="U3418" s="16">
        <v>0</v>
      </c>
      <c r="V3418" s="13">
        <v>0</v>
      </c>
    </row>
    <row r="3419" spans="1:22" ht="15" customHeight="1" x14ac:dyDescent="0.25">
      <c r="A3419" s="1"/>
      <c r="B3419" s="4" t="s">
        <v>32</v>
      </c>
      <c r="C3419" s="8" t="s">
        <v>33</v>
      </c>
      <c r="I3419" s="245"/>
      <c r="J3419" s="245"/>
      <c r="K3419" s="245"/>
      <c r="L3419" s="245"/>
      <c r="M3419" s="245"/>
      <c r="N3419" s="245"/>
      <c r="O3419" s="245"/>
      <c r="P3419" s="245"/>
      <c r="Q3419" s="245"/>
      <c r="R3419" s="245"/>
      <c r="S3419" s="245"/>
      <c r="T3419" s="245"/>
      <c r="U3419" s="245"/>
      <c r="V3419" s="245"/>
    </row>
    <row r="3420" spans="1:22" ht="15" customHeight="1" x14ac:dyDescent="0.25">
      <c r="A3420" s="5" t="s">
        <v>6196</v>
      </c>
      <c r="B3420" s="6" t="s">
        <v>35</v>
      </c>
      <c r="C3420" s="5" t="s">
        <v>6197</v>
      </c>
      <c r="I3420" s="245"/>
      <c r="J3420" s="245"/>
      <c r="K3420" s="245"/>
      <c r="L3420" s="245"/>
      <c r="M3420" s="245"/>
      <c r="N3420" s="245"/>
      <c r="O3420" s="245"/>
      <c r="P3420" s="245"/>
      <c r="Q3420" s="245"/>
      <c r="R3420" s="245"/>
      <c r="S3420" s="245"/>
      <c r="T3420" s="245"/>
      <c r="U3420" s="245"/>
      <c r="V3420" s="245"/>
    </row>
    <row r="3421" spans="1:22" ht="45" customHeight="1" x14ac:dyDescent="0.25">
      <c r="A3421" s="1"/>
      <c r="B3421" s="4" t="s">
        <v>68</v>
      </c>
      <c r="C3421" s="8" t="s">
        <v>69</v>
      </c>
      <c r="D3421" s="4" t="s">
        <v>70</v>
      </c>
      <c r="E3421" s="4" t="s">
        <v>71</v>
      </c>
      <c r="F3421" s="228" t="s">
        <v>72</v>
      </c>
      <c r="I3421" s="14" t="s">
        <v>73</v>
      </c>
      <c r="J3421" s="15" t="s">
        <v>28</v>
      </c>
      <c r="K3421" s="14" t="s">
        <v>73</v>
      </c>
      <c r="L3421" s="15" t="s">
        <v>28</v>
      </c>
      <c r="M3421" s="14" t="s">
        <v>73</v>
      </c>
      <c r="N3421" s="172" t="s">
        <v>28</v>
      </c>
      <c r="O3421" s="14" t="s">
        <v>73</v>
      </c>
      <c r="P3421" s="15" t="s">
        <v>28</v>
      </c>
      <c r="Q3421" s="14" t="s">
        <v>73</v>
      </c>
      <c r="R3421" s="15" t="s">
        <v>28</v>
      </c>
      <c r="S3421" s="14" t="s">
        <v>73</v>
      </c>
      <c r="T3421" s="15" t="s">
        <v>28</v>
      </c>
      <c r="U3421" s="14" t="s">
        <v>73</v>
      </c>
      <c r="V3421" s="15" t="s">
        <v>28</v>
      </c>
    </row>
    <row r="3422" spans="1:22" ht="15" customHeight="1" x14ac:dyDescent="0.25">
      <c r="A3422" s="5" t="s">
        <v>6198</v>
      </c>
      <c r="B3422" s="6" t="s">
        <v>6199</v>
      </c>
      <c r="C3422" s="5" t="s">
        <v>6200</v>
      </c>
      <c r="D3422" s="6"/>
      <c r="E3422" s="6" t="s">
        <v>447</v>
      </c>
      <c r="F3422" s="229">
        <v>1</v>
      </c>
      <c r="I3422" s="16">
        <v>0</v>
      </c>
      <c r="J3422" s="13">
        <v>0</v>
      </c>
      <c r="K3422" s="16">
        <v>25000</v>
      </c>
      <c r="L3422" s="13">
        <v>25000</v>
      </c>
      <c r="M3422" s="16">
        <v>25000</v>
      </c>
      <c r="N3422" s="171">
        <v>25000</v>
      </c>
      <c r="O3422" s="16">
        <v>52000</v>
      </c>
      <c r="P3422" s="13">
        <v>52000</v>
      </c>
      <c r="Q3422" s="16">
        <v>47059</v>
      </c>
      <c r="R3422" s="13">
        <v>47059</v>
      </c>
      <c r="S3422" s="16">
        <v>15796.96</v>
      </c>
      <c r="T3422" s="13">
        <v>15796.96</v>
      </c>
      <c r="U3422" s="16">
        <v>0</v>
      </c>
      <c r="V3422" s="13">
        <v>0</v>
      </c>
    </row>
    <row r="3423" spans="1:22" ht="15" customHeight="1" x14ac:dyDescent="0.25">
      <c r="A3423" s="1"/>
      <c r="B3423" s="4" t="s">
        <v>32</v>
      </c>
      <c r="C3423" s="8" t="s">
        <v>33</v>
      </c>
      <c r="I3423" s="245"/>
      <c r="J3423" s="245"/>
      <c r="K3423" s="245"/>
      <c r="L3423" s="245"/>
      <c r="M3423" s="245"/>
      <c r="N3423" s="245"/>
      <c r="O3423" s="245"/>
      <c r="P3423" s="245"/>
      <c r="Q3423" s="245"/>
      <c r="R3423" s="245"/>
      <c r="S3423" s="245"/>
      <c r="T3423" s="245"/>
      <c r="U3423" s="245"/>
      <c r="V3423" s="245"/>
    </row>
    <row r="3424" spans="1:22" ht="15" customHeight="1" x14ac:dyDescent="0.25">
      <c r="A3424" s="5" t="s">
        <v>6201</v>
      </c>
      <c r="B3424" s="6" t="s">
        <v>35</v>
      </c>
      <c r="C3424" s="5" t="s">
        <v>486</v>
      </c>
      <c r="I3424" s="245"/>
      <c r="J3424" s="245"/>
      <c r="K3424" s="245"/>
      <c r="L3424" s="245"/>
      <c r="M3424" s="245"/>
      <c r="N3424" s="245"/>
      <c r="O3424" s="245"/>
      <c r="P3424" s="245"/>
      <c r="Q3424" s="245"/>
      <c r="R3424" s="245"/>
      <c r="S3424" s="245"/>
      <c r="T3424" s="245"/>
      <c r="U3424" s="245"/>
      <c r="V3424" s="245"/>
    </row>
    <row r="3425" spans="1:22" ht="45" customHeight="1" x14ac:dyDescent="0.25">
      <c r="A3425" s="1"/>
      <c r="B3425" s="4" t="s">
        <v>68</v>
      </c>
      <c r="C3425" s="8" t="s">
        <v>69</v>
      </c>
      <c r="D3425" s="4" t="s">
        <v>70</v>
      </c>
      <c r="E3425" s="4" t="s">
        <v>71</v>
      </c>
      <c r="F3425" s="228" t="s">
        <v>72</v>
      </c>
      <c r="I3425" s="14" t="s">
        <v>73</v>
      </c>
      <c r="J3425" s="15" t="s">
        <v>28</v>
      </c>
      <c r="K3425" s="14" t="s">
        <v>73</v>
      </c>
      <c r="L3425" s="15" t="s">
        <v>28</v>
      </c>
      <c r="M3425" s="14" t="s">
        <v>73</v>
      </c>
      <c r="N3425" s="172" t="s">
        <v>28</v>
      </c>
      <c r="O3425" s="14" t="s">
        <v>73</v>
      </c>
      <c r="P3425" s="15" t="s">
        <v>28</v>
      </c>
      <c r="Q3425" s="14" t="s">
        <v>73</v>
      </c>
      <c r="R3425" s="15" t="s">
        <v>28</v>
      </c>
      <c r="S3425" s="14" t="s">
        <v>73</v>
      </c>
      <c r="T3425" s="15" t="s">
        <v>28</v>
      </c>
      <c r="U3425" s="14" t="s">
        <v>73</v>
      </c>
      <c r="V3425" s="15" t="s">
        <v>28</v>
      </c>
    </row>
    <row r="3426" spans="1:22" ht="15" customHeight="1" x14ac:dyDescent="0.25">
      <c r="A3426" s="5" t="s">
        <v>6202</v>
      </c>
      <c r="B3426" s="6" t="s">
        <v>6203</v>
      </c>
      <c r="C3426" s="5" t="s">
        <v>489</v>
      </c>
      <c r="D3426" s="6"/>
      <c r="E3426" s="6" t="s">
        <v>275</v>
      </c>
      <c r="F3426" s="229">
        <v>1</v>
      </c>
      <c r="I3426" s="16">
        <v>0</v>
      </c>
      <c r="J3426" s="13">
        <v>0</v>
      </c>
      <c r="K3426" s="16">
        <v>0</v>
      </c>
      <c r="L3426" s="13">
        <v>0</v>
      </c>
      <c r="M3426" s="16">
        <v>0</v>
      </c>
      <c r="N3426" s="171">
        <v>0</v>
      </c>
      <c r="O3426" s="16">
        <v>0</v>
      </c>
      <c r="P3426" s="13">
        <v>0</v>
      </c>
      <c r="Q3426" s="16">
        <v>12891</v>
      </c>
      <c r="R3426" s="13">
        <v>12891</v>
      </c>
      <c r="S3426" s="16">
        <v>0</v>
      </c>
      <c r="T3426" s="13">
        <v>0</v>
      </c>
      <c r="U3426" s="16">
        <v>2460532.2400000002</v>
      </c>
      <c r="V3426" s="13">
        <v>2460532.2400000002</v>
      </c>
    </row>
    <row r="3427" spans="1:22" ht="15" customHeight="1" x14ac:dyDescent="0.25">
      <c r="A3427" s="1"/>
      <c r="B3427" s="4" t="s">
        <v>32</v>
      </c>
      <c r="C3427" s="8" t="s">
        <v>33</v>
      </c>
      <c r="I3427" s="245"/>
      <c r="J3427" s="245"/>
      <c r="K3427" s="245"/>
      <c r="L3427" s="245"/>
      <c r="M3427" s="245"/>
      <c r="N3427" s="245"/>
      <c r="O3427" s="245"/>
      <c r="P3427" s="245"/>
      <c r="Q3427" s="245"/>
      <c r="R3427" s="245"/>
      <c r="S3427" s="245"/>
      <c r="T3427" s="245"/>
      <c r="U3427" s="245"/>
      <c r="V3427" s="245"/>
    </row>
    <row r="3428" spans="1:22" ht="15" customHeight="1" x14ac:dyDescent="0.25">
      <c r="A3428" s="5" t="s">
        <v>6204</v>
      </c>
      <c r="B3428" s="6" t="s">
        <v>35</v>
      </c>
      <c r="C3428" s="5" t="s">
        <v>491</v>
      </c>
      <c r="I3428" s="245"/>
      <c r="J3428" s="245"/>
      <c r="K3428" s="245"/>
      <c r="L3428" s="245"/>
      <c r="M3428" s="245"/>
      <c r="N3428" s="245"/>
      <c r="O3428" s="245"/>
      <c r="P3428" s="245"/>
      <c r="Q3428" s="245"/>
      <c r="R3428" s="245"/>
      <c r="S3428" s="245"/>
      <c r="T3428" s="245"/>
      <c r="U3428" s="245"/>
      <c r="V3428" s="245"/>
    </row>
    <row r="3429" spans="1:22" x14ac:dyDescent="0.25">
      <c r="A3429" s="246" t="s">
        <v>6205</v>
      </c>
      <c r="B3429" s="246"/>
      <c r="C3429" s="246"/>
      <c r="D3429" s="247"/>
      <c r="E3429" s="247"/>
      <c r="F3429" s="246"/>
      <c r="I3429" s="12" t="s">
        <v>6206</v>
      </c>
      <c r="J3429" s="13">
        <v>322739</v>
      </c>
      <c r="K3429" s="12" t="s">
        <v>6206</v>
      </c>
      <c r="L3429" s="13">
        <v>687780</v>
      </c>
      <c r="M3429" s="12" t="s">
        <v>6206</v>
      </c>
      <c r="N3429" s="171">
        <v>687780</v>
      </c>
      <c r="O3429" s="12" t="s">
        <v>6206</v>
      </c>
      <c r="P3429" s="13">
        <v>677080</v>
      </c>
      <c r="Q3429" s="12" t="s">
        <v>6206</v>
      </c>
      <c r="R3429" s="13">
        <v>466569</v>
      </c>
      <c r="S3429" s="12" t="s">
        <v>6206</v>
      </c>
      <c r="T3429" s="13">
        <v>463160.67</v>
      </c>
      <c r="U3429" s="12" t="s">
        <v>6206</v>
      </c>
      <c r="V3429" s="13">
        <v>0</v>
      </c>
    </row>
    <row r="3430" spans="1:22" ht="15" customHeight="1" x14ac:dyDescent="0.25">
      <c r="A3430" s="1"/>
      <c r="B3430" s="4" t="s">
        <v>32</v>
      </c>
      <c r="C3430" s="8" t="s">
        <v>33</v>
      </c>
      <c r="I3430" s="245"/>
      <c r="J3430" s="245"/>
      <c r="K3430" s="245"/>
      <c r="L3430" s="245"/>
      <c r="M3430" s="245"/>
      <c r="N3430" s="245"/>
      <c r="O3430" s="245"/>
      <c r="P3430" s="245"/>
      <c r="Q3430" s="245"/>
      <c r="R3430" s="245"/>
      <c r="S3430" s="245"/>
      <c r="T3430" s="245"/>
      <c r="U3430" s="245"/>
      <c r="V3430" s="245"/>
    </row>
    <row r="3431" spans="1:22" ht="15" customHeight="1" x14ac:dyDescent="0.25">
      <c r="A3431" s="5" t="s">
        <v>6207</v>
      </c>
      <c r="B3431" s="6" t="s">
        <v>35</v>
      </c>
      <c r="C3431" s="5" t="s">
        <v>3955</v>
      </c>
      <c r="I3431" s="245"/>
      <c r="J3431" s="245"/>
      <c r="K3431" s="245"/>
      <c r="L3431" s="245"/>
      <c r="M3431" s="245"/>
      <c r="N3431" s="245"/>
      <c r="O3431" s="245"/>
      <c r="P3431" s="245"/>
      <c r="Q3431" s="245"/>
      <c r="R3431" s="245"/>
      <c r="S3431" s="245"/>
      <c r="T3431" s="245"/>
      <c r="U3431" s="245"/>
      <c r="V3431" s="245"/>
    </row>
    <row r="3432" spans="1:22" ht="45" customHeight="1" x14ac:dyDescent="0.25">
      <c r="A3432" s="1"/>
      <c r="B3432" s="4" t="s">
        <v>68</v>
      </c>
      <c r="C3432" s="8" t="s">
        <v>69</v>
      </c>
      <c r="D3432" s="4" t="s">
        <v>70</v>
      </c>
      <c r="E3432" s="4" t="s">
        <v>71</v>
      </c>
      <c r="F3432" s="228" t="s">
        <v>72</v>
      </c>
      <c r="I3432" s="14" t="s">
        <v>73</v>
      </c>
      <c r="J3432" s="15" t="s">
        <v>28</v>
      </c>
      <c r="K3432" s="14" t="s">
        <v>73</v>
      </c>
      <c r="L3432" s="15" t="s">
        <v>28</v>
      </c>
      <c r="M3432" s="14" t="s">
        <v>73</v>
      </c>
      <c r="N3432" s="172" t="s">
        <v>28</v>
      </c>
      <c r="O3432" s="14" t="s">
        <v>73</v>
      </c>
      <c r="P3432" s="15" t="s">
        <v>28</v>
      </c>
      <c r="Q3432" s="14" t="s">
        <v>73</v>
      </c>
      <c r="R3432" s="15" t="s">
        <v>28</v>
      </c>
      <c r="S3432" s="14" t="s">
        <v>73</v>
      </c>
      <c r="T3432" s="15" t="s">
        <v>28</v>
      </c>
      <c r="U3432" s="14" t="s">
        <v>73</v>
      </c>
      <c r="V3432" s="15" t="s">
        <v>28</v>
      </c>
    </row>
    <row r="3433" spans="1:22" ht="15" customHeight="1" x14ac:dyDescent="0.25">
      <c r="A3433" s="5" t="s">
        <v>6208</v>
      </c>
      <c r="B3433" s="6" t="s">
        <v>6209</v>
      </c>
      <c r="C3433" s="5" t="s">
        <v>6210</v>
      </c>
      <c r="D3433" s="6"/>
      <c r="E3433" s="6" t="s">
        <v>447</v>
      </c>
      <c r="F3433" s="229">
        <v>1</v>
      </c>
      <c r="I3433" s="16">
        <v>322739</v>
      </c>
      <c r="J3433" s="13">
        <v>322739</v>
      </c>
      <c r="K3433" s="16">
        <v>7000</v>
      </c>
      <c r="L3433" s="13">
        <v>7000</v>
      </c>
      <c r="M3433" s="16">
        <v>7000</v>
      </c>
      <c r="N3433" s="171">
        <v>7000</v>
      </c>
      <c r="O3433" s="16">
        <v>5200</v>
      </c>
      <c r="P3433" s="13">
        <v>5200</v>
      </c>
      <c r="Q3433" s="16">
        <v>10000</v>
      </c>
      <c r="R3433" s="13">
        <v>10000</v>
      </c>
      <c r="S3433" s="16">
        <v>0</v>
      </c>
      <c r="T3433" s="13">
        <v>0</v>
      </c>
      <c r="U3433" s="16">
        <v>0</v>
      </c>
      <c r="V3433" s="13">
        <v>0</v>
      </c>
    </row>
    <row r="3434" spans="1:22" ht="15" customHeight="1" x14ac:dyDescent="0.25">
      <c r="A3434" s="1"/>
      <c r="B3434" s="4" t="s">
        <v>32</v>
      </c>
      <c r="C3434" s="8" t="s">
        <v>33</v>
      </c>
      <c r="I3434" s="245"/>
      <c r="J3434" s="245"/>
      <c r="K3434" s="245"/>
      <c r="L3434" s="245"/>
      <c r="M3434" s="245"/>
      <c r="N3434" s="245"/>
      <c r="O3434" s="245"/>
      <c r="P3434" s="245"/>
      <c r="Q3434" s="245"/>
      <c r="R3434" s="245"/>
      <c r="S3434" s="245"/>
      <c r="T3434" s="245"/>
      <c r="U3434" s="245"/>
      <c r="V3434" s="245"/>
    </row>
    <row r="3435" spans="1:22" ht="15" customHeight="1" x14ac:dyDescent="0.25">
      <c r="A3435" s="5" t="s">
        <v>6211</v>
      </c>
      <c r="B3435" s="6" t="s">
        <v>35</v>
      </c>
      <c r="C3435" s="5" t="s">
        <v>3960</v>
      </c>
      <c r="I3435" s="245"/>
      <c r="J3435" s="245"/>
      <c r="K3435" s="245"/>
      <c r="L3435" s="245"/>
      <c r="M3435" s="245"/>
      <c r="N3435" s="245"/>
      <c r="O3435" s="245"/>
      <c r="P3435" s="245"/>
      <c r="Q3435" s="245"/>
      <c r="R3435" s="245"/>
      <c r="S3435" s="245"/>
      <c r="T3435" s="245"/>
      <c r="U3435" s="245"/>
      <c r="V3435" s="245"/>
    </row>
    <row r="3436" spans="1:22" ht="15" customHeight="1" x14ac:dyDescent="0.25">
      <c r="A3436" s="5" t="s">
        <v>6212</v>
      </c>
      <c r="B3436" s="6" t="s">
        <v>35</v>
      </c>
      <c r="C3436" s="5" t="s">
        <v>3962</v>
      </c>
      <c r="I3436" s="245"/>
      <c r="J3436" s="245"/>
      <c r="K3436" s="245"/>
      <c r="L3436" s="245"/>
      <c r="M3436" s="245"/>
      <c r="N3436" s="245"/>
      <c r="O3436" s="245"/>
      <c r="P3436" s="245"/>
      <c r="Q3436" s="245"/>
      <c r="R3436" s="245"/>
      <c r="S3436" s="245"/>
      <c r="T3436" s="245"/>
      <c r="U3436" s="245"/>
      <c r="V3436" s="245"/>
    </row>
    <row r="3437" spans="1:22" ht="15" customHeight="1" x14ac:dyDescent="0.25">
      <c r="A3437" s="5" t="s">
        <v>6213</v>
      </c>
      <c r="B3437" s="6" t="s">
        <v>35</v>
      </c>
      <c r="C3437" s="5" t="s">
        <v>3964</v>
      </c>
      <c r="I3437" s="245"/>
      <c r="J3437" s="245"/>
      <c r="K3437" s="245"/>
      <c r="L3437" s="245"/>
      <c r="M3437" s="245"/>
      <c r="N3437" s="245"/>
      <c r="O3437" s="245"/>
      <c r="P3437" s="245"/>
      <c r="Q3437" s="245"/>
      <c r="R3437" s="245"/>
      <c r="S3437" s="245"/>
      <c r="T3437" s="245"/>
      <c r="U3437" s="245"/>
      <c r="V3437" s="245"/>
    </row>
    <row r="3438" spans="1:22" ht="45" customHeight="1" x14ac:dyDescent="0.25">
      <c r="A3438" s="1"/>
      <c r="B3438" s="4" t="s">
        <v>68</v>
      </c>
      <c r="C3438" s="8" t="s">
        <v>69</v>
      </c>
      <c r="D3438" s="4" t="s">
        <v>70</v>
      </c>
      <c r="E3438" s="4" t="s">
        <v>71</v>
      </c>
      <c r="F3438" s="228" t="s">
        <v>72</v>
      </c>
      <c r="I3438" s="14" t="s">
        <v>73</v>
      </c>
      <c r="J3438" s="15" t="s">
        <v>28</v>
      </c>
      <c r="K3438" s="14" t="s">
        <v>73</v>
      </c>
      <c r="L3438" s="15" t="s">
        <v>28</v>
      </c>
      <c r="M3438" s="14" t="s">
        <v>73</v>
      </c>
      <c r="N3438" s="172" t="s">
        <v>28</v>
      </c>
      <c r="O3438" s="14" t="s">
        <v>73</v>
      </c>
      <c r="P3438" s="15" t="s">
        <v>28</v>
      </c>
      <c r="Q3438" s="14" t="s">
        <v>73</v>
      </c>
      <c r="R3438" s="15" t="s">
        <v>28</v>
      </c>
      <c r="S3438" s="14" t="s">
        <v>73</v>
      </c>
      <c r="T3438" s="15" t="s">
        <v>28</v>
      </c>
      <c r="U3438" s="14" t="s">
        <v>73</v>
      </c>
      <c r="V3438" s="15" t="s">
        <v>28</v>
      </c>
    </row>
    <row r="3439" spans="1:22" ht="15" customHeight="1" x14ac:dyDescent="0.25">
      <c r="A3439" s="5" t="s">
        <v>6214</v>
      </c>
      <c r="B3439" s="6" t="s">
        <v>6215</v>
      </c>
      <c r="C3439" s="5" t="s">
        <v>6216</v>
      </c>
      <c r="D3439" s="6"/>
      <c r="E3439" s="6" t="s">
        <v>527</v>
      </c>
      <c r="F3439" s="229">
        <v>50</v>
      </c>
      <c r="I3439" s="16">
        <v>0</v>
      </c>
      <c r="J3439" s="13">
        <v>0</v>
      </c>
      <c r="K3439" s="16">
        <v>85</v>
      </c>
      <c r="L3439" s="13">
        <v>4250</v>
      </c>
      <c r="M3439" s="16">
        <v>85</v>
      </c>
      <c r="N3439" s="171">
        <v>4250</v>
      </c>
      <c r="O3439" s="16">
        <v>71</v>
      </c>
      <c r="P3439" s="13">
        <v>3550</v>
      </c>
      <c r="Q3439" s="16">
        <v>129</v>
      </c>
      <c r="R3439" s="13">
        <v>6450</v>
      </c>
      <c r="S3439" s="16">
        <v>211.45</v>
      </c>
      <c r="T3439" s="13">
        <v>10572.5</v>
      </c>
      <c r="U3439" s="16">
        <v>0</v>
      </c>
      <c r="V3439" s="13">
        <v>0</v>
      </c>
    </row>
    <row r="3440" spans="1:22" ht="15" customHeight="1" x14ac:dyDescent="0.25">
      <c r="A3440" s="5" t="s">
        <v>6217</v>
      </c>
      <c r="B3440" s="6" t="s">
        <v>6218</v>
      </c>
      <c r="C3440" s="5" t="s">
        <v>3970</v>
      </c>
      <c r="D3440" s="6"/>
      <c r="E3440" s="6" t="s">
        <v>527</v>
      </c>
      <c r="F3440" s="229">
        <v>50</v>
      </c>
      <c r="I3440" s="16">
        <v>0</v>
      </c>
      <c r="J3440" s="13">
        <v>0</v>
      </c>
      <c r="K3440" s="16">
        <v>70</v>
      </c>
      <c r="L3440" s="13">
        <v>3500</v>
      </c>
      <c r="M3440" s="16">
        <v>70</v>
      </c>
      <c r="N3440" s="171">
        <v>3500</v>
      </c>
      <c r="O3440" s="16">
        <v>57</v>
      </c>
      <c r="P3440" s="13">
        <v>2850</v>
      </c>
      <c r="Q3440" s="16">
        <v>74</v>
      </c>
      <c r="R3440" s="13">
        <v>3700</v>
      </c>
      <c r="S3440" s="16">
        <v>171.8</v>
      </c>
      <c r="T3440" s="13">
        <v>8590</v>
      </c>
      <c r="U3440" s="16">
        <v>0</v>
      </c>
      <c r="V3440" s="13">
        <v>0</v>
      </c>
    </row>
    <row r="3441" spans="1:22" ht="15" customHeight="1" x14ac:dyDescent="0.25">
      <c r="A3441" s="5" t="s">
        <v>6219</v>
      </c>
      <c r="B3441" s="6" t="s">
        <v>6220</v>
      </c>
      <c r="C3441" s="5" t="s">
        <v>3973</v>
      </c>
      <c r="D3441" s="6"/>
      <c r="E3441" s="6" t="s">
        <v>527</v>
      </c>
      <c r="F3441" s="229">
        <v>130</v>
      </c>
      <c r="I3441" s="16">
        <v>0</v>
      </c>
      <c r="J3441" s="13">
        <v>0</v>
      </c>
      <c r="K3441" s="16">
        <v>60</v>
      </c>
      <c r="L3441" s="13">
        <v>7800</v>
      </c>
      <c r="M3441" s="16">
        <v>60</v>
      </c>
      <c r="N3441" s="171">
        <v>7800</v>
      </c>
      <c r="O3441" s="16">
        <v>47</v>
      </c>
      <c r="P3441" s="13">
        <v>6110</v>
      </c>
      <c r="Q3441" s="16">
        <v>56</v>
      </c>
      <c r="R3441" s="13">
        <v>7280</v>
      </c>
      <c r="S3441" s="16">
        <v>132.16</v>
      </c>
      <c r="T3441" s="13">
        <v>17180.8</v>
      </c>
      <c r="U3441" s="16">
        <v>0</v>
      </c>
      <c r="V3441" s="13">
        <v>0</v>
      </c>
    </row>
    <row r="3442" spans="1:22" ht="15" customHeight="1" x14ac:dyDescent="0.25">
      <c r="A3442" s="5" t="s">
        <v>6221</v>
      </c>
      <c r="B3442" s="6" t="s">
        <v>6222</v>
      </c>
      <c r="C3442" s="5" t="s">
        <v>3976</v>
      </c>
      <c r="D3442" s="6"/>
      <c r="E3442" s="6" t="s">
        <v>527</v>
      </c>
      <c r="F3442" s="229">
        <v>80</v>
      </c>
      <c r="I3442" s="16">
        <v>0</v>
      </c>
      <c r="J3442" s="13">
        <v>0</v>
      </c>
      <c r="K3442" s="16">
        <v>50</v>
      </c>
      <c r="L3442" s="13">
        <v>4000</v>
      </c>
      <c r="M3442" s="16">
        <v>50</v>
      </c>
      <c r="N3442" s="171">
        <v>4000</v>
      </c>
      <c r="O3442" s="16">
        <v>42</v>
      </c>
      <c r="P3442" s="13">
        <v>3360</v>
      </c>
      <c r="Q3442" s="16">
        <v>53</v>
      </c>
      <c r="R3442" s="13">
        <v>4240</v>
      </c>
      <c r="S3442" s="16">
        <v>105.73</v>
      </c>
      <c r="T3442" s="13">
        <v>8458.4</v>
      </c>
      <c r="U3442" s="16">
        <v>0</v>
      </c>
      <c r="V3442" s="13">
        <v>0</v>
      </c>
    </row>
    <row r="3443" spans="1:22" ht="15" customHeight="1" x14ac:dyDescent="0.25">
      <c r="A3443" s="5" t="s">
        <v>6223</v>
      </c>
      <c r="B3443" s="6" t="s">
        <v>6224</v>
      </c>
      <c r="C3443" s="5" t="s">
        <v>3979</v>
      </c>
      <c r="D3443" s="6"/>
      <c r="E3443" s="6" t="s">
        <v>527</v>
      </c>
      <c r="F3443" s="229">
        <v>60</v>
      </c>
      <c r="I3443" s="16">
        <v>0</v>
      </c>
      <c r="J3443" s="13">
        <v>0</v>
      </c>
      <c r="K3443" s="16">
        <v>40</v>
      </c>
      <c r="L3443" s="13">
        <v>2400</v>
      </c>
      <c r="M3443" s="16">
        <v>40</v>
      </c>
      <c r="N3443" s="171">
        <v>2400</v>
      </c>
      <c r="O3443" s="16">
        <v>31</v>
      </c>
      <c r="P3443" s="13">
        <v>1860</v>
      </c>
      <c r="Q3443" s="16">
        <v>32</v>
      </c>
      <c r="R3443" s="13">
        <v>1920</v>
      </c>
      <c r="S3443" s="16">
        <v>79.290000000000006</v>
      </c>
      <c r="T3443" s="13">
        <v>4757.3999999999996</v>
      </c>
      <c r="U3443" s="16">
        <v>0</v>
      </c>
      <c r="V3443" s="13">
        <v>0</v>
      </c>
    </row>
    <row r="3444" spans="1:22" ht="15" customHeight="1" x14ac:dyDescent="0.25">
      <c r="A3444" s="5" t="s">
        <v>6225</v>
      </c>
      <c r="B3444" s="6" t="s">
        <v>6226</v>
      </c>
      <c r="C3444" s="5" t="s">
        <v>3982</v>
      </c>
      <c r="D3444" s="6"/>
      <c r="E3444" s="6" t="s">
        <v>527</v>
      </c>
      <c r="F3444" s="229">
        <v>90</v>
      </c>
      <c r="I3444" s="16">
        <v>0</v>
      </c>
      <c r="J3444" s="13">
        <v>0</v>
      </c>
      <c r="K3444" s="16">
        <v>37</v>
      </c>
      <c r="L3444" s="13">
        <v>3330</v>
      </c>
      <c r="M3444" s="16">
        <v>37</v>
      </c>
      <c r="N3444" s="171">
        <v>3330</v>
      </c>
      <c r="O3444" s="16">
        <v>25</v>
      </c>
      <c r="P3444" s="13">
        <v>2250</v>
      </c>
      <c r="Q3444" s="16">
        <v>28</v>
      </c>
      <c r="R3444" s="13">
        <v>2520</v>
      </c>
      <c r="S3444" s="16">
        <v>66.08</v>
      </c>
      <c r="T3444" s="13">
        <v>5947.2</v>
      </c>
      <c r="U3444" s="16">
        <v>0</v>
      </c>
      <c r="V3444" s="13">
        <v>0</v>
      </c>
    </row>
    <row r="3445" spans="1:22" ht="15" customHeight="1" x14ac:dyDescent="0.25">
      <c r="A3445" s="5" t="s">
        <v>6227</v>
      </c>
      <c r="B3445" s="6" t="s">
        <v>6228</v>
      </c>
      <c r="C3445" s="5" t="s">
        <v>3985</v>
      </c>
      <c r="D3445" s="6"/>
      <c r="E3445" s="6" t="s">
        <v>527</v>
      </c>
      <c r="F3445" s="229">
        <v>120</v>
      </c>
      <c r="I3445" s="16">
        <v>0</v>
      </c>
      <c r="J3445" s="13">
        <v>0</v>
      </c>
      <c r="K3445" s="16">
        <v>34</v>
      </c>
      <c r="L3445" s="13">
        <v>4080</v>
      </c>
      <c r="M3445" s="16">
        <v>34</v>
      </c>
      <c r="N3445" s="171">
        <v>4080</v>
      </c>
      <c r="O3445" s="16">
        <v>22</v>
      </c>
      <c r="P3445" s="13">
        <v>2640</v>
      </c>
      <c r="Q3445" s="16">
        <v>21</v>
      </c>
      <c r="R3445" s="13">
        <v>2520</v>
      </c>
      <c r="S3445" s="16">
        <v>52.86</v>
      </c>
      <c r="T3445" s="13">
        <v>6343.2</v>
      </c>
      <c r="U3445" s="16">
        <v>0</v>
      </c>
      <c r="V3445" s="13">
        <v>0</v>
      </c>
    </row>
    <row r="3446" spans="1:22" ht="15" customHeight="1" x14ac:dyDescent="0.25">
      <c r="A3446" s="5" t="s">
        <v>6229</v>
      </c>
      <c r="B3446" s="6" t="s">
        <v>6230</v>
      </c>
      <c r="C3446" s="5" t="s">
        <v>3988</v>
      </c>
      <c r="D3446" s="6"/>
      <c r="E3446" s="6" t="s">
        <v>527</v>
      </c>
      <c r="F3446" s="229">
        <v>300</v>
      </c>
      <c r="I3446" s="16">
        <v>0</v>
      </c>
      <c r="J3446" s="13">
        <v>0</v>
      </c>
      <c r="K3446" s="16">
        <v>29</v>
      </c>
      <c r="L3446" s="13">
        <v>8700</v>
      </c>
      <c r="M3446" s="16">
        <v>29</v>
      </c>
      <c r="N3446" s="171">
        <v>8700</v>
      </c>
      <c r="O3446" s="16">
        <v>20</v>
      </c>
      <c r="P3446" s="13">
        <v>6000</v>
      </c>
      <c r="Q3446" s="16">
        <v>19</v>
      </c>
      <c r="R3446" s="13">
        <v>5700</v>
      </c>
      <c r="S3446" s="16">
        <v>26.43</v>
      </c>
      <c r="T3446" s="13">
        <v>7929</v>
      </c>
      <c r="U3446" s="16">
        <v>0</v>
      </c>
      <c r="V3446" s="13">
        <v>0</v>
      </c>
    </row>
    <row r="3447" spans="1:22" ht="15" customHeight="1" x14ac:dyDescent="0.25">
      <c r="A3447" s="5" t="s">
        <v>6231</v>
      </c>
      <c r="B3447" s="6" t="s">
        <v>6232</v>
      </c>
      <c r="C3447" s="5" t="s">
        <v>6233</v>
      </c>
      <c r="D3447" s="6"/>
      <c r="E3447" s="6" t="s">
        <v>447</v>
      </c>
      <c r="F3447" s="229">
        <v>1</v>
      </c>
      <c r="I3447" s="16">
        <v>0</v>
      </c>
      <c r="J3447" s="13">
        <v>0</v>
      </c>
      <c r="K3447" s="16">
        <v>14000</v>
      </c>
      <c r="L3447" s="13">
        <v>14000</v>
      </c>
      <c r="M3447" s="16">
        <v>14000</v>
      </c>
      <c r="N3447" s="171">
        <v>14000</v>
      </c>
      <c r="O3447" s="16">
        <v>15600</v>
      </c>
      <c r="P3447" s="13">
        <v>15600</v>
      </c>
      <c r="Q3447" s="16">
        <v>1765</v>
      </c>
      <c r="R3447" s="13">
        <v>1765</v>
      </c>
      <c r="S3447" s="16">
        <v>2839.32</v>
      </c>
      <c r="T3447" s="13">
        <v>2839.32</v>
      </c>
      <c r="U3447" s="16">
        <v>0</v>
      </c>
      <c r="V3447" s="13">
        <v>0</v>
      </c>
    </row>
    <row r="3448" spans="1:22" ht="15" customHeight="1" x14ac:dyDescent="0.25">
      <c r="A3448" s="5" t="s">
        <v>6234</v>
      </c>
      <c r="B3448" s="6" t="s">
        <v>6235</v>
      </c>
      <c r="C3448" s="5" t="s">
        <v>3994</v>
      </c>
      <c r="D3448" s="6"/>
      <c r="E3448" s="6" t="s">
        <v>447</v>
      </c>
      <c r="F3448" s="229">
        <v>1</v>
      </c>
      <c r="I3448" s="16">
        <v>0</v>
      </c>
      <c r="J3448" s="13">
        <v>0</v>
      </c>
      <c r="K3448" s="16">
        <v>5000</v>
      </c>
      <c r="L3448" s="13">
        <v>5000</v>
      </c>
      <c r="M3448" s="16">
        <v>5000</v>
      </c>
      <c r="N3448" s="171">
        <v>5000</v>
      </c>
      <c r="O3448" s="16">
        <v>8320</v>
      </c>
      <c r="P3448" s="13">
        <v>8320</v>
      </c>
      <c r="Q3448" s="16">
        <v>1412</v>
      </c>
      <c r="R3448" s="13">
        <v>1412</v>
      </c>
      <c r="S3448" s="16">
        <v>795.01</v>
      </c>
      <c r="T3448" s="13">
        <v>795.01</v>
      </c>
      <c r="U3448" s="16">
        <v>0</v>
      </c>
      <c r="V3448" s="13">
        <v>0</v>
      </c>
    </row>
    <row r="3449" spans="1:22" ht="15" customHeight="1" x14ac:dyDescent="0.25">
      <c r="A3449" s="1"/>
      <c r="B3449" s="4" t="s">
        <v>32</v>
      </c>
      <c r="C3449" s="8" t="s">
        <v>33</v>
      </c>
      <c r="I3449" s="245"/>
      <c r="J3449" s="245"/>
      <c r="K3449" s="245"/>
      <c r="L3449" s="245"/>
      <c r="M3449" s="245"/>
      <c r="N3449" s="245"/>
      <c r="O3449" s="245"/>
      <c r="P3449" s="245"/>
      <c r="Q3449" s="245"/>
      <c r="R3449" s="245"/>
      <c r="S3449" s="245"/>
      <c r="T3449" s="245"/>
      <c r="U3449" s="245"/>
      <c r="V3449" s="245"/>
    </row>
    <row r="3450" spans="1:22" ht="15" customHeight="1" x14ac:dyDescent="0.25">
      <c r="A3450" s="5" t="s">
        <v>6236</v>
      </c>
      <c r="B3450" s="6" t="s">
        <v>35</v>
      </c>
      <c r="C3450" s="5" t="s">
        <v>3996</v>
      </c>
      <c r="I3450" s="245"/>
      <c r="J3450" s="245"/>
      <c r="K3450" s="245"/>
      <c r="L3450" s="245"/>
      <c r="M3450" s="245"/>
      <c r="N3450" s="245"/>
      <c r="O3450" s="245"/>
      <c r="P3450" s="245"/>
      <c r="Q3450" s="245"/>
      <c r="R3450" s="245"/>
      <c r="S3450" s="245"/>
      <c r="T3450" s="245"/>
      <c r="U3450" s="245"/>
      <c r="V3450" s="245"/>
    </row>
    <row r="3451" spans="1:22" ht="45" customHeight="1" x14ac:dyDescent="0.25">
      <c r="A3451" s="1"/>
      <c r="B3451" s="4" t="s">
        <v>68</v>
      </c>
      <c r="C3451" s="8" t="s">
        <v>69</v>
      </c>
      <c r="D3451" s="4" t="s">
        <v>70</v>
      </c>
      <c r="E3451" s="4" t="s">
        <v>71</v>
      </c>
      <c r="F3451" s="228" t="s">
        <v>72</v>
      </c>
      <c r="I3451" s="14" t="s">
        <v>73</v>
      </c>
      <c r="J3451" s="15" t="s">
        <v>28</v>
      </c>
      <c r="K3451" s="14" t="s">
        <v>73</v>
      </c>
      <c r="L3451" s="15" t="s">
        <v>28</v>
      </c>
      <c r="M3451" s="14" t="s">
        <v>73</v>
      </c>
      <c r="N3451" s="172" t="s">
        <v>28</v>
      </c>
      <c r="O3451" s="14" t="s">
        <v>73</v>
      </c>
      <c r="P3451" s="15" t="s">
        <v>28</v>
      </c>
      <c r="Q3451" s="14" t="s">
        <v>73</v>
      </c>
      <c r="R3451" s="15" t="s">
        <v>28</v>
      </c>
      <c r="S3451" s="14" t="s">
        <v>73</v>
      </c>
      <c r="T3451" s="15" t="s">
        <v>28</v>
      </c>
      <c r="U3451" s="14" t="s">
        <v>73</v>
      </c>
      <c r="V3451" s="15" t="s">
        <v>28</v>
      </c>
    </row>
    <row r="3452" spans="1:22" ht="15" customHeight="1" x14ac:dyDescent="0.25">
      <c r="A3452" s="5" t="s">
        <v>6237</v>
      </c>
      <c r="B3452" s="6" t="s">
        <v>6238</v>
      </c>
      <c r="C3452" s="5" t="s">
        <v>3999</v>
      </c>
      <c r="D3452" s="6"/>
      <c r="E3452" s="6" t="s">
        <v>504</v>
      </c>
      <c r="F3452" s="229">
        <v>36</v>
      </c>
      <c r="I3452" s="16">
        <v>0</v>
      </c>
      <c r="J3452" s="13">
        <v>0</v>
      </c>
      <c r="K3452" s="16">
        <v>300</v>
      </c>
      <c r="L3452" s="13">
        <v>10800</v>
      </c>
      <c r="M3452" s="16">
        <v>300</v>
      </c>
      <c r="N3452" s="171">
        <v>10800</v>
      </c>
      <c r="O3452" s="16">
        <v>156</v>
      </c>
      <c r="P3452" s="13">
        <v>5616</v>
      </c>
      <c r="Q3452" s="16">
        <v>76</v>
      </c>
      <c r="R3452" s="13">
        <v>2736</v>
      </c>
      <c r="S3452" s="16">
        <v>69.69</v>
      </c>
      <c r="T3452" s="13">
        <v>2508.84</v>
      </c>
      <c r="U3452" s="16">
        <v>0</v>
      </c>
      <c r="V3452" s="13">
        <v>0</v>
      </c>
    </row>
    <row r="3453" spans="1:22" ht="15" customHeight="1" x14ac:dyDescent="0.25">
      <c r="A3453" s="5" t="s">
        <v>6239</v>
      </c>
      <c r="B3453" s="6" t="s">
        <v>6240</v>
      </c>
      <c r="C3453" s="5" t="s">
        <v>4002</v>
      </c>
      <c r="D3453" s="6"/>
      <c r="E3453" s="6" t="s">
        <v>504</v>
      </c>
      <c r="F3453" s="229">
        <v>95</v>
      </c>
      <c r="I3453" s="16">
        <v>0</v>
      </c>
      <c r="J3453" s="13">
        <v>0</v>
      </c>
      <c r="K3453" s="16">
        <v>60</v>
      </c>
      <c r="L3453" s="13">
        <v>5700</v>
      </c>
      <c r="M3453" s="16">
        <v>60</v>
      </c>
      <c r="N3453" s="171">
        <v>5700</v>
      </c>
      <c r="O3453" s="16">
        <v>187</v>
      </c>
      <c r="P3453" s="13">
        <v>17765</v>
      </c>
      <c r="Q3453" s="16">
        <v>47</v>
      </c>
      <c r="R3453" s="13">
        <v>4465</v>
      </c>
      <c r="S3453" s="16">
        <v>13.94</v>
      </c>
      <c r="T3453" s="13">
        <v>1324.3</v>
      </c>
      <c r="U3453" s="16">
        <v>0</v>
      </c>
      <c r="V3453" s="13">
        <v>0</v>
      </c>
    </row>
    <row r="3454" spans="1:22" ht="15" customHeight="1" x14ac:dyDescent="0.25">
      <c r="A3454" s="5" t="s">
        <v>6241</v>
      </c>
      <c r="B3454" s="6" t="s">
        <v>6242</v>
      </c>
      <c r="C3454" s="5" t="s">
        <v>4005</v>
      </c>
      <c r="D3454" s="6"/>
      <c r="E3454" s="6" t="s">
        <v>504</v>
      </c>
      <c r="F3454" s="229">
        <v>3</v>
      </c>
      <c r="I3454" s="16">
        <v>0</v>
      </c>
      <c r="J3454" s="13">
        <v>0</v>
      </c>
      <c r="K3454" s="16">
        <v>100</v>
      </c>
      <c r="L3454" s="13">
        <v>300</v>
      </c>
      <c r="M3454" s="16">
        <v>100</v>
      </c>
      <c r="N3454" s="171">
        <v>300</v>
      </c>
      <c r="O3454" s="16">
        <v>343</v>
      </c>
      <c r="P3454" s="13">
        <v>1029</v>
      </c>
      <c r="Q3454" s="16">
        <v>118</v>
      </c>
      <c r="R3454" s="13">
        <v>354</v>
      </c>
      <c r="S3454" s="16">
        <v>278.77</v>
      </c>
      <c r="T3454" s="13">
        <v>836.31</v>
      </c>
      <c r="U3454" s="16">
        <v>0</v>
      </c>
      <c r="V3454" s="13">
        <v>0</v>
      </c>
    </row>
    <row r="3455" spans="1:22" ht="15" customHeight="1" x14ac:dyDescent="0.25">
      <c r="A3455" s="5" t="s">
        <v>6243</v>
      </c>
      <c r="B3455" s="6" t="s">
        <v>6244</v>
      </c>
      <c r="C3455" s="5" t="s">
        <v>4008</v>
      </c>
      <c r="D3455" s="6"/>
      <c r="E3455" s="6" t="s">
        <v>504</v>
      </c>
      <c r="F3455" s="229">
        <v>3</v>
      </c>
      <c r="I3455" s="16">
        <v>0</v>
      </c>
      <c r="J3455" s="13">
        <v>0</v>
      </c>
      <c r="K3455" s="16">
        <v>200</v>
      </c>
      <c r="L3455" s="13">
        <v>600</v>
      </c>
      <c r="M3455" s="16">
        <v>200</v>
      </c>
      <c r="N3455" s="171">
        <v>600</v>
      </c>
      <c r="O3455" s="16">
        <v>100</v>
      </c>
      <c r="P3455" s="13">
        <v>300</v>
      </c>
      <c r="Q3455" s="16">
        <v>44</v>
      </c>
      <c r="R3455" s="13">
        <v>132</v>
      </c>
      <c r="S3455" s="16">
        <v>41.82</v>
      </c>
      <c r="T3455" s="13">
        <v>125.46</v>
      </c>
      <c r="U3455" s="16">
        <v>0</v>
      </c>
      <c r="V3455" s="13">
        <v>0</v>
      </c>
    </row>
    <row r="3456" spans="1:22" ht="15" customHeight="1" x14ac:dyDescent="0.25">
      <c r="A3456" s="5" t="s">
        <v>6245</v>
      </c>
      <c r="B3456" s="6" t="s">
        <v>6246</v>
      </c>
      <c r="C3456" s="5" t="s">
        <v>4011</v>
      </c>
      <c r="D3456" s="6"/>
      <c r="E3456" s="6" t="s">
        <v>504</v>
      </c>
      <c r="F3456" s="229">
        <v>2</v>
      </c>
      <c r="I3456" s="16">
        <v>0</v>
      </c>
      <c r="J3456" s="13">
        <v>0</v>
      </c>
      <c r="K3456" s="16">
        <v>150</v>
      </c>
      <c r="L3456" s="13">
        <v>300</v>
      </c>
      <c r="M3456" s="16">
        <v>150</v>
      </c>
      <c r="N3456" s="171">
        <v>300</v>
      </c>
      <c r="O3456" s="16">
        <v>125</v>
      </c>
      <c r="P3456" s="13">
        <v>250</v>
      </c>
      <c r="Q3456" s="16">
        <v>212</v>
      </c>
      <c r="R3456" s="13">
        <v>424</v>
      </c>
      <c r="S3456" s="16">
        <v>167.26</v>
      </c>
      <c r="T3456" s="13">
        <v>334.52</v>
      </c>
      <c r="U3456" s="16">
        <v>0</v>
      </c>
      <c r="V3456" s="13">
        <v>0</v>
      </c>
    </row>
    <row r="3457" spans="1:22" ht="15" customHeight="1" x14ac:dyDescent="0.25">
      <c r="A3457" s="5" t="s">
        <v>6247</v>
      </c>
      <c r="B3457" s="6" t="s">
        <v>6248</v>
      </c>
      <c r="C3457" s="5" t="s">
        <v>4014</v>
      </c>
      <c r="D3457" s="6"/>
      <c r="E3457" s="6" t="s">
        <v>504</v>
      </c>
      <c r="F3457" s="229">
        <v>4</v>
      </c>
      <c r="I3457" s="16">
        <v>0</v>
      </c>
      <c r="J3457" s="13">
        <v>0</v>
      </c>
      <c r="K3457" s="16">
        <v>200</v>
      </c>
      <c r="L3457" s="13">
        <v>800</v>
      </c>
      <c r="M3457" s="16">
        <v>200</v>
      </c>
      <c r="N3457" s="171">
        <v>800</v>
      </c>
      <c r="O3457" s="16">
        <v>520</v>
      </c>
      <c r="P3457" s="13">
        <v>2080</v>
      </c>
      <c r="Q3457" s="16">
        <v>588</v>
      </c>
      <c r="R3457" s="13">
        <v>2352</v>
      </c>
      <c r="S3457" s="16">
        <v>48.78</v>
      </c>
      <c r="T3457" s="13">
        <v>195.12</v>
      </c>
      <c r="U3457" s="16">
        <v>0</v>
      </c>
      <c r="V3457" s="13">
        <v>0</v>
      </c>
    </row>
    <row r="3458" spans="1:22" ht="15" customHeight="1" x14ac:dyDescent="0.25">
      <c r="A3458" s="1"/>
      <c r="B3458" s="4" t="s">
        <v>32</v>
      </c>
      <c r="C3458" s="8" t="s">
        <v>33</v>
      </c>
      <c r="I3458" s="245"/>
      <c r="J3458" s="245"/>
      <c r="K3458" s="245"/>
      <c r="L3458" s="245"/>
      <c r="M3458" s="245"/>
      <c r="N3458" s="245"/>
      <c r="O3458" s="245"/>
      <c r="P3458" s="245"/>
      <c r="Q3458" s="245"/>
      <c r="R3458" s="245"/>
      <c r="S3458" s="245"/>
      <c r="T3458" s="245"/>
      <c r="U3458" s="245"/>
      <c r="V3458" s="245"/>
    </row>
    <row r="3459" spans="1:22" ht="15" customHeight="1" x14ac:dyDescent="0.25">
      <c r="A3459" s="5" t="s">
        <v>6249</v>
      </c>
      <c r="B3459" s="6" t="s">
        <v>35</v>
      </c>
      <c r="C3459" s="5" t="s">
        <v>6250</v>
      </c>
      <c r="I3459" s="245"/>
      <c r="J3459" s="245"/>
      <c r="K3459" s="245"/>
      <c r="L3459" s="245"/>
      <c r="M3459" s="245"/>
      <c r="N3459" s="245"/>
      <c r="O3459" s="245"/>
      <c r="P3459" s="245"/>
      <c r="Q3459" s="245"/>
      <c r="R3459" s="245"/>
      <c r="S3459" s="245"/>
      <c r="T3459" s="245"/>
      <c r="U3459" s="245"/>
      <c r="V3459" s="245"/>
    </row>
    <row r="3460" spans="1:22" ht="45" customHeight="1" x14ac:dyDescent="0.25">
      <c r="A3460" s="1"/>
      <c r="B3460" s="4" t="s">
        <v>68</v>
      </c>
      <c r="C3460" s="8" t="s">
        <v>69</v>
      </c>
      <c r="D3460" s="4" t="s">
        <v>70</v>
      </c>
      <c r="E3460" s="4" t="s">
        <v>71</v>
      </c>
      <c r="F3460" s="228" t="s">
        <v>72</v>
      </c>
      <c r="I3460" s="14" t="s">
        <v>73</v>
      </c>
      <c r="J3460" s="15" t="s">
        <v>28</v>
      </c>
      <c r="K3460" s="14" t="s">
        <v>73</v>
      </c>
      <c r="L3460" s="15" t="s">
        <v>28</v>
      </c>
      <c r="M3460" s="14" t="s">
        <v>73</v>
      </c>
      <c r="N3460" s="172" t="s">
        <v>28</v>
      </c>
      <c r="O3460" s="14" t="s">
        <v>73</v>
      </c>
      <c r="P3460" s="15" t="s">
        <v>28</v>
      </c>
      <c r="Q3460" s="14" t="s">
        <v>73</v>
      </c>
      <c r="R3460" s="15" t="s">
        <v>28</v>
      </c>
      <c r="S3460" s="14" t="s">
        <v>73</v>
      </c>
      <c r="T3460" s="15" t="s">
        <v>28</v>
      </c>
      <c r="U3460" s="14" t="s">
        <v>73</v>
      </c>
      <c r="V3460" s="15" t="s">
        <v>28</v>
      </c>
    </row>
    <row r="3461" spans="1:22" ht="15" customHeight="1" x14ac:dyDescent="0.25">
      <c r="A3461" s="5" t="s">
        <v>6251</v>
      </c>
      <c r="B3461" s="6" t="s">
        <v>6252</v>
      </c>
      <c r="C3461" s="5" t="s">
        <v>6253</v>
      </c>
      <c r="D3461" s="6"/>
      <c r="E3461" s="6" t="s">
        <v>504</v>
      </c>
      <c r="F3461" s="229">
        <v>2</v>
      </c>
      <c r="I3461" s="16">
        <v>0</v>
      </c>
      <c r="J3461" s="13">
        <v>0</v>
      </c>
      <c r="K3461" s="16">
        <v>2500</v>
      </c>
      <c r="L3461" s="13">
        <v>5000</v>
      </c>
      <c r="M3461" s="16">
        <v>2500</v>
      </c>
      <c r="N3461" s="171">
        <v>5000</v>
      </c>
      <c r="O3461" s="16">
        <v>1144</v>
      </c>
      <c r="P3461" s="13">
        <v>2288</v>
      </c>
      <c r="Q3461" s="16">
        <v>1824</v>
      </c>
      <c r="R3461" s="13">
        <v>3648</v>
      </c>
      <c r="S3461" s="16">
        <v>726.87</v>
      </c>
      <c r="T3461" s="13">
        <v>1453.74</v>
      </c>
      <c r="U3461" s="16">
        <v>0</v>
      </c>
      <c r="V3461" s="13">
        <v>0</v>
      </c>
    </row>
    <row r="3462" spans="1:22" ht="15" customHeight="1" x14ac:dyDescent="0.25">
      <c r="A3462" s="5" t="s">
        <v>6254</v>
      </c>
      <c r="B3462" s="6" t="s">
        <v>6255</v>
      </c>
      <c r="C3462" s="5" t="s">
        <v>4967</v>
      </c>
      <c r="D3462" s="6"/>
      <c r="E3462" s="6" t="s">
        <v>504</v>
      </c>
      <c r="F3462" s="229">
        <v>5</v>
      </c>
      <c r="I3462" s="16">
        <v>0</v>
      </c>
      <c r="J3462" s="13">
        <v>0</v>
      </c>
      <c r="K3462" s="16">
        <v>550</v>
      </c>
      <c r="L3462" s="13">
        <v>2750</v>
      </c>
      <c r="M3462" s="16">
        <v>550</v>
      </c>
      <c r="N3462" s="171">
        <v>2750</v>
      </c>
      <c r="O3462" s="16">
        <v>463</v>
      </c>
      <c r="P3462" s="13">
        <v>2315</v>
      </c>
      <c r="Q3462" s="16">
        <v>441</v>
      </c>
      <c r="R3462" s="13">
        <v>2205</v>
      </c>
      <c r="S3462" s="16">
        <v>255.54</v>
      </c>
      <c r="T3462" s="13">
        <v>1277.7</v>
      </c>
      <c r="U3462" s="16">
        <v>0</v>
      </c>
      <c r="V3462" s="13">
        <v>0</v>
      </c>
    </row>
    <row r="3463" spans="1:22" ht="15" customHeight="1" x14ac:dyDescent="0.25">
      <c r="A3463" s="5" t="s">
        <v>6256</v>
      </c>
      <c r="B3463" s="6" t="s">
        <v>6257</v>
      </c>
      <c r="C3463" s="5" t="s">
        <v>4022</v>
      </c>
      <c r="D3463" s="6"/>
      <c r="E3463" s="6" t="s">
        <v>504</v>
      </c>
      <c r="F3463" s="229">
        <v>4</v>
      </c>
      <c r="I3463" s="16">
        <v>0</v>
      </c>
      <c r="J3463" s="13">
        <v>0</v>
      </c>
      <c r="K3463" s="16">
        <v>350</v>
      </c>
      <c r="L3463" s="13">
        <v>1400</v>
      </c>
      <c r="M3463" s="16">
        <v>350</v>
      </c>
      <c r="N3463" s="171">
        <v>1400</v>
      </c>
      <c r="O3463" s="16">
        <v>416</v>
      </c>
      <c r="P3463" s="13">
        <v>1664</v>
      </c>
      <c r="Q3463" s="16">
        <v>424</v>
      </c>
      <c r="R3463" s="13">
        <v>1696</v>
      </c>
      <c r="S3463" s="16">
        <v>232.82</v>
      </c>
      <c r="T3463" s="13">
        <v>931.28</v>
      </c>
      <c r="U3463" s="16">
        <v>0</v>
      </c>
      <c r="V3463" s="13">
        <v>0</v>
      </c>
    </row>
    <row r="3464" spans="1:22" ht="15" customHeight="1" x14ac:dyDescent="0.25">
      <c r="A3464" s="5" t="s">
        <v>6258</v>
      </c>
      <c r="B3464" s="6" t="s">
        <v>6259</v>
      </c>
      <c r="C3464" s="5" t="s">
        <v>4025</v>
      </c>
      <c r="D3464" s="6"/>
      <c r="E3464" s="6" t="s">
        <v>504</v>
      </c>
      <c r="F3464" s="229">
        <v>2</v>
      </c>
      <c r="I3464" s="16">
        <v>0</v>
      </c>
      <c r="J3464" s="13">
        <v>0</v>
      </c>
      <c r="K3464" s="16">
        <v>850</v>
      </c>
      <c r="L3464" s="13">
        <v>1700</v>
      </c>
      <c r="M3464" s="16">
        <v>850</v>
      </c>
      <c r="N3464" s="171">
        <v>1700</v>
      </c>
      <c r="O3464" s="16">
        <v>1872</v>
      </c>
      <c r="P3464" s="13">
        <v>3744</v>
      </c>
      <c r="Q3464" s="16">
        <v>941</v>
      </c>
      <c r="R3464" s="13">
        <v>1882</v>
      </c>
      <c r="S3464" s="16">
        <v>987.31</v>
      </c>
      <c r="T3464" s="13">
        <v>1974.62</v>
      </c>
      <c r="U3464" s="16">
        <v>0</v>
      </c>
      <c r="V3464" s="13">
        <v>0</v>
      </c>
    </row>
    <row r="3465" spans="1:22" ht="15" customHeight="1" x14ac:dyDescent="0.25">
      <c r="A3465" s="5" t="s">
        <v>6260</v>
      </c>
      <c r="B3465" s="6" t="s">
        <v>6261</v>
      </c>
      <c r="C3465" s="5" t="s">
        <v>4017</v>
      </c>
      <c r="D3465" s="6"/>
      <c r="E3465" s="6" t="s">
        <v>504</v>
      </c>
      <c r="F3465" s="229">
        <v>8</v>
      </c>
      <c r="I3465" s="16">
        <v>0</v>
      </c>
      <c r="J3465" s="13">
        <v>0</v>
      </c>
      <c r="K3465" s="16">
        <v>850</v>
      </c>
      <c r="L3465" s="13">
        <v>6800</v>
      </c>
      <c r="M3465" s="16">
        <v>850</v>
      </c>
      <c r="N3465" s="171">
        <v>6800</v>
      </c>
      <c r="O3465" s="16">
        <v>1872</v>
      </c>
      <c r="P3465" s="13">
        <v>14976</v>
      </c>
      <c r="Q3465" s="16">
        <v>941</v>
      </c>
      <c r="R3465" s="13">
        <v>7528</v>
      </c>
      <c r="S3465" s="16">
        <v>1842.98</v>
      </c>
      <c r="T3465" s="13">
        <v>14743.84</v>
      </c>
      <c r="U3465" s="16">
        <v>0</v>
      </c>
      <c r="V3465" s="13">
        <v>0</v>
      </c>
    </row>
    <row r="3466" spans="1:22" ht="15" customHeight="1" x14ac:dyDescent="0.25">
      <c r="A3466" s="5" t="s">
        <v>6262</v>
      </c>
      <c r="B3466" s="6" t="s">
        <v>6263</v>
      </c>
      <c r="C3466" s="5" t="s">
        <v>6264</v>
      </c>
      <c r="D3466" s="6"/>
      <c r="E3466" s="6" t="s">
        <v>504</v>
      </c>
      <c r="F3466" s="229">
        <v>3</v>
      </c>
      <c r="I3466" s="16">
        <v>0</v>
      </c>
      <c r="J3466" s="13">
        <v>0</v>
      </c>
      <c r="K3466" s="16">
        <v>5500</v>
      </c>
      <c r="L3466" s="13">
        <v>16500</v>
      </c>
      <c r="M3466" s="16">
        <v>5500</v>
      </c>
      <c r="N3466" s="171">
        <v>16500</v>
      </c>
      <c r="O3466" s="16">
        <v>27144</v>
      </c>
      <c r="P3466" s="13">
        <v>81432</v>
      </c>
      <c r="Q3466" s="16">
        <v>5647</v>
      </c>
      <c r="R3466" s="13">
        <v>16941</v>
      </c>
      <c r="S3466" s="16">
        <v>2808.35</v>
      </c>
      <c r="T3466" s="13">
        <v>8425.0499999999993</v>
      </c>
      <c r="U3466" s="16">
        <v>0</v>
      </c>
      <c r="V3466" s="13">
        <v>0</v>
      </c>
    </row>
    <row r="3467" spans="1:22" ht="15" customHeight="1" x14ac:dyDescent="0.25">
      <c r="A3467" s="5" t="s">
        <v>6265</v>
      </c>
      <c r="B3467" s="6" t="s">
        <v>6266</v>
      </c>
      <c r="C3467" s="5" t="s">
        <v>4972</v>
      </c>
      <c r="D3467" s="6"/>
      <c r="E3467" s="6" t="s">
        <v>504</v>
      </c>
      <c r="F3467" s="229">
        <v>1</v>
      </c>
      <c r="I3467" s="16">
        <v>0</v>
      </c>
      <c r="J3467" s="13">
        <v>0</v>
      </c>
      <c r="K3467" s="16">
        <v>121648</v>
      </c>
      <c r="L3467" s="13">
        <v>121648</v>
      </c>
      <c r="M3467" s="16">
        <v>121648</v>
      </c>
      <c r="N3467" s="171">
        <v>121648</v>
      </c>
      <c r="O3467" s="16">
        <v>94640</v>
      </c>
      <c r="P3467" s="13">
        <v>94640</v>
      </c>
      <c r="Q3467" s="16">
        <v>35571</v>
      </c>
      <c r="R3467" s="13">
        <v>35571</v>
      </c>
      <c r="S3467" s="16">
        <v>45811.19</v>
      </c>
      <c r="T3467" s="13">
        <v>45811.19</v>
      </c>
      <c r="U3467" s="16">
        <v>0</v>
      </c>
      <c r="V3467" s="13">
        <v>0</v>
      </c>
    </row>
    <row r="3468" spans="1:22" ht="15" customHeight="1" x14ac:dyDescent="0.25">
      <c r="A3468" s="5" t="s">
        <v>6267</v>
      </c>
      <c r="B3468" s="6" t="s">
        <v>6268</v>
      </c>
      <c r="C3468" s="5" t="s">
        <v>4975</v>
      </c>
      <c r="D3468" s="6"/>
      <c r="E3468" s="6" t="s">
        <v>504</v>
      </c>
      <c r="F3468" s="229">
        <v>2</v>
      </c>
      <c r="I3468" s="16">
        <v>0</v>
      </c>
      <c r="J3468" s="13">
        <v>0</v>
      </c>
      <c r="K3468" s="16">
        <v>34000</v>
      </c>
      <c r="L3468" s="13">
        <v>68000</v>
      </c>
      <c r="M3468" s="16">
        <v>34000</v>
      </c>
      <c r="N3468" s="171">
        <v>68000</v>
      </c>
      <c r="O3468" s="16">
        <v>82160</v>
      </c>
      <c r="P3468" s="13">
        <v>164320</v>
      </c>
      <c r="Q3468" s="16">
        <v>17584</v>
      </c>
      <c r="R3468" s="13">
        <v>35168</v>
      </c>
      <c r="S3468" s="16">
        <v>23892.9</v>
      </c>
      <c r="T3468" s="13">
        <v>47785.8</v>
      </c>
      <c r="U3468" s="16">
        <v>0</v>
      </c>
      <c r="V3468" s="13">
        <v>0</v>
      </c>
    </row>
    <row r="3469" spans="1:22" ht="15" customHeight="1" x14ac:dyDescent="0.25">
      <c r="A3469" s="1"/>
      <c r="B3469" s="4" t="s">
        <v>32</v>
      </c>
      <c r="C3469" s="8" t="s">
        <v>33</v>
      </c>
      <c r="I3469" s="245"/>
      <c r="J3469" s="245"/>
      <c r="K3469" s="245"/>
      <c r="L3469" s="245"/>
      <c r="M3469" s="245"/>
      <c r="N3469" s="245"/>
      <c r="O3469" s="245"/>
      <c r="P3469" s="245"/>
      <c r="Q3469" s="245"/>
      <c r="R3469" s="245"/>
      <c r="S3469" s="245"/>
      <c r="T3469" s="245"/>
      <c r="U3469" s="245"/>
      <c r="V3469" s="245"/>
    </row>
    <row r="3470" spans="1:22" ht="15" customHeight="1" x14ac:dyDescent="0.25">
      <c r="A3470" s="5" t="s">
        <v>6269</v>
      </c>
      <c r="B3470" s="6" t="s">
        <v>35</v>
      </c>
      <c r="C3470" s="5" t="s">
        <v>6270</v>
      </c>
      <c r="I3470" s="245"/>
      <c r="J3470" s="245"/>
      <c r="K3470" s="245"/>
      <c r="L3470" s="245"/>
      <c r="M3470" s="245"/>
      <c r="N3470" s="245"/>
      <c r="O3470" s="245"/>
      <c r="P3470" s="245"/>
      <c r="Q3470" s="245"/>
      <c r="R3470" s="245"/>
      <c r="S3470" s="245"/>
      <c r="T3470" s="245"/>
      <c r="U3470" s="245"/>
      <c r="V3470" s="245"/>
    </row>
    <row r="3471" spans="1:22" ht="45" customHeight="1" x14ac:dyDescent="0.25">
      <c r="A3471" s="1"/>
      <c r="B3471" s="4" t="s">
        <v>68</v>
      </c>
      <c r="C3471" s="8" t="s">
        <v>69</v>
      </c>
      <c r="D3471" s="4" t="s">
        <v>70</v>
      </c>
      <c r="E3471" s="4" t="s">
        <v>71</v>
      </c>
      <c r="F3471" s="228" t="s">
        <v>72</v>
      </c>
      <c r="I3471" s="14" t="s">
        <v>73</v>
      </c>
      <c r="J3471" s="15" t="s">
        <v>28</v>
      </c>
      <c r="K3471" s="14" t="s">
        <v>73</v>
      </c>
      <c r="L3471" s="15" t="s">
        <v>28</v>
      </c>
      <c r="M3471" s="14" t="s">
        <v>73</v>
      </c>
      <c r="N3471" s="172" t="s">
        <v>28</v>
      </c>
      <c r="O3471" s="14" t="s">
        <v>73</v>
      </c>
      <c r="P3471" s="15" t="s">
        <v>28</v>
      </c>
      <c r="Q3471" s="14" t="s">
        <v>73</v>
      </c>
      <c r="R3471" s="15" t="s">
        <v>28</v>
      </c>
      <c r="S3471" s="14" t="s">
        <v>73</v>
      </c>
      <c r="T3471" s="15" t="s">
        <v>28</v>
      </c>
      <c r="U3471" s="14" t="s">
        <v>73</v>
      </c>
      <c r="V3471" s="15" t="s">
        <v>28</v>
      </c>
    </row>
    <row r="3472" spans="1:22" ht="15" customHeight="1" x14ac:dyDescent="0.25">
      <c r="A3472" s="5" t="s">
        <v>6271</v>
      </c>
      <c r="B3472" s="6" t="s">
        <v>6272</v>
      </c>
      <c r="C3472" s="5" t="s">
        <v>6273</v>
      </c>
      <c r="D3472" s="6"/>
      <c r="E3472" s="6" t="s">
        <v>504</v>
      </c>
      <c r="F3472" s="229">
        <v>1</v>
      </c>
      <c r="I3472" s="16">
        <v>0</v>
      </c>
      <c r="J3472" s="13">
        <v>0</v>
      </c>
      <c r="K3472" s="16">
        <v>5000</v>
      </c>
      <c r="L3472" s="13">
        <v>5000</v>
      </c>
      <c r="M3472" s="16">
        <v>5000</v>
      </c>
      <c r="N3472" s="171">
        <v>5000</v>
      </c>
      <c r="O3472" s="16">
        <v>4368</v>
      </c>
      <c r="P3472" s="13">
        <v>4368</v>
      </c>
      <c r="Q3472" s="16">
        <v>2353</v>
      </c>
      <c r="R3472" s="13">
        <v>2353</v>
      </c>
      <c r="S3472" s="16">
        <v>263.27999999999997</v>
      </c>
      <c r="T3472" s="13">
        <v>263.27999999999997</v>
      </c>
      <c r="U3472" s="16">
        <v>0</v>
      </c>
      <c r="V3472" s="13">
        <v>0</v>
      </c>
    </row>
    <row r="3473" spans="1:22" ht="15" customHeight="1" x14ac:dyDescent="0.25">
      <c r="A3473" s="5" t="s">
        <v>6274</v>
      </c>
      <c r="B3473" s="6" t="s">
        <v>6275</v>
      </c>
      <c r="C3473" s="5" t="s">
        <v>6276</v>
      </c>
      <c r="D3473" s="6"/>
      <c r="E3473" s="6" t="s">
        <v>447</v>
      </c>
      <c r="F3473" s="229">
        <v>1</v>
      </c>
      <c r="I3473" s="16">
        <v>0</v>
      </c>
      <c r="J3473" s="13">
        <v>0</v>
      </c>
      <c r="K3473" s="16">
        <v>12000</v>
      </c>
      <c r="L3473" s="13">
        <v>12000</v>
      </c>
      <c r="M3473" s="16">
        <v>12000</v>
      </c>
      <c r="N3473" s="171">
        <v>12000</v>
      </c>
      <c r="O3473" s="16">
        <v>8528</v>
      </c>
      <c r="P3473" s="13">
        <v>8528</v>
      </c>
      <c r="Q3473" s="16">
        <v>11176</v>
      </c>
      <c r="R3473" s="13">
        <v>11176</v>
      </c>
      <c r="S3473" s="16">
        <v>6231.02</v>
      </c>
      <c r="T3473" s="13">
        <v>6231.02</v>
      </c>
      <c r="U3473" s="16">
        <v>0</v>
      </c>
      <c r="V3473" s="13">
        <v>0</v>
      </c>
    </row>
    <row r="3474" spans="1:22" ht="15" customHeight="1" x14ac:dyDescent="0.25">
      <c r="A3474" s="5" t="s">
        <v>6277</v>
      </c>
      <c r="B3474" s="6" t="s">
        <v>6278</v>
      </c>
      <c r="C3474" s="5" t="s">
        <v>6279</v>
      </c>
      <c r="D3474" s="6"/>
      <c r="E3474" s="6" t="s">
        <v>447</v>
      </c>
      <c r="F3474" s="229">
        <v>1</v>
      </c>
      <c r="I3474" s="16">
        <v>0</v>
      </c>
      <c r="J3474" s="13">
        <v>0</v>
      </c>
      <c r="K3474" s="16">
        <v>15000</v>
      </c>
      <c r="L3474" s="13">
        <v>15000</v>
      </c>
      <c r="M3474" s="16">
        <v>15000</v>
      </c>
      <c r="N3474" s="171">
        <v>15000</v>
      </c>
      <c r="O3474" s="16">
        <v>17888</v>
      </c>
      <c r="P3474" s="13">
        <v>17888</v>
      </c>
      <c r="Q3474" s="16">
        <v>11882</v>
      </c>
      <c r="R3474" s="13">
        <v>11882</v>
      </c>
      <c r="S3474" s="16">
        <v>7130.57</v>
      </c>
      <c r="T3474" s="13">
        <v>7130.57</v>
      </c>
      <c r="U3474" s="16">
        <v>0</v>
      </c>
      <c r="V3474" s="13">
        <v>0</v>
      </c>
    </row>
    <row r="3475" spans="1:22" ht="15" customHeight="1" x14ac:dyDescent="0.25">
      <c r="A3475" s="5" t="s">
        <v>6280</v>
      </c>
      <c r="B3475" s="6" t="s">
        <v>6281</v>
      </c>
      <c r="C3475" s="5" t="s">
        <v>4987</v>
      </c>
      <c r="D3475" s="6"/>
      <c r="E3475" s="6" t="s">
        <v>447</v>
      </c>
      <c r="F3475" s="229">
        <v>1</v>
      </c>
      <c r="I3475" s="16">
        <v>0</v>
      </c>
      <c r="J3475" s="13">
        <v>0</v>
      </c>
      <c r="K3475" s="16">
        <v>15000</v>
      </c>
      <c r="L3475" s="13">
        <v>15000</v>
      </c>
      <c r="M3475" s="16">
        <v>15000</v>
      </c>
      <c r="N3475" s="171">
        <v>15000</v>
      </c>
      <c r="O3475" s="16">
        <v>15600</v>
      </c>
      <c r="P3475" s="13">
        <v>15600</v>
      </c>
      <c r="Q3475" s="16">
        <v>1765</v>
      </c>
      <c r="R3475" s="13">
        <v>1765</v>
      </c>
      <c r="S3475" s="16">
        <v>6607.88</v>
      </c>
      <c r="T3475" s="13">
        <v>6607.88</v>
      </c>
      <c r="U3475" s="16">
        <v>0</v>
      </c>
      <c r="V3475" s="13">
        <v>0</v>
      </c>
    </row>
    <row r="3476" spans="1:22" ht="15" customHeight="1" x14ac:dyDescent="0.25">
      <c r="A3476" s="1"/>
      <c r="B3476" s="4" t="s">
        <v>32</v>
      </c>
      <c r="C3476" s="8" t="s">
        <v>33</v>
      </c>
      <c r="I3476" s="245"/>
      <c r="J3476" s="245"/>
      <c r="K3476" s="245"/>
      <c r="L3476" s="245"/>
      <c r="M3476" s="245"/>
      <c r="N3476" s="245"/>
      <c r="O3476" s="245"/>
      <c r="P3476" s="245"/>
      <c r="Q3476" s="245"/>
      <c r="R3476" s="245"/>
      <c r="S3476" s="245"/>
      <c r="T3476" s="245"/>
      <c r="U3476" s="245"/>
      <c r="V3476" s="245"/>
    </row>
    <row r="3477" spans="1:22" ht="15" customHeight="1" x14ac:dyDescent="0.25">
      <c r="A3477" s="5" t="s">
        <v>6282</v>
      </c>
      <c r="B3477" s="6" t="s">
        <v>35</v>
      </c>
      <c r="C3477" s="5" t="s">
        <v>4047</v>
      </c>
      <c r="I3477" s="245"/>
      <c r="J3477" s="245"/>
      <c r="K3477" s="245"/>
      <c r="L3477" s="245"/>
      <c r="M3477" s="245"/>
      <c r="N3477" s="245"/>
      <c r="O3477" s="245"/>
      <c r="P3477" s="245"/>
      <c r="Q3477" s="245"/>
      <c r="R3477" s="245"/>
      <c r="S3477" s="245"/>
      <c r="T3477" s="245"/>
      <c r="U3477" s="245"/>
      <c r="V3477" s="245"/>
    </row>
    <row r="3478" spans="1:22" ht="15" customHeight="1" x14ac:dyDescent="0.25">
      <c r="A3478" s="5" t="s">
        <v>6283</v>
      </c>
      <c r="B3478" s="6" t="s">
        <v>35</v>
      </c>
      <c r="C3478" s="5" t="s">
        <v>4049</v>
      </c>
      <c r="I3478" s="245"/>
      <c r="J3478" s="245"/>
      <c r="K3478" s="245"/>
      <c r="L3478" s="245"/>
      <c r="M3478" s="245"/>
      <c r="N3478" s="245"/>
      <c r="O3478" s="245"/>
      <c r="P3478" s="245"/>
      <c r="Q3478" s="245"/>
      <c r="R3478" s="245"/>
      <c r="S3478" s="245"/>
      <c r="T3478" s="245"/>
      <c r="U3478" s="245"/>
      <c r="V3478" s="245"/>
    </row>
    <row r="3479" spans="1:22" ht="15" customHeight="1" x14ac:dyDescent="0.25">
      <c r="A3479" s="5" t="s">
        <v>6284</v>
      </c>
      <c r="B3479" s="6" t="s">
        <v>35</v>
      </c>
      <c r="C3479" s="5" t="s">
        <v>4051</v>
      </c>
      <c r="I3479" s="245"/>
      <c r="J3479" s="245"/>
      <c r="K3479" s="245"/>
      <c r="L3479" s="245"/>
      <c r="M3479" s="245"/>
      <c r="N3479" s="245"/>
      <c r="O3479" s="245"/>
      <c r="P3479" s="245"/>
      <c r="Q3479" s="245"/>
      <c r="R3479" s="245"/>
      <c r="S3479" s="245"/>
      <c r="T3479" s="245"/>
      <c r="U3479" s="245"/>
      <c r="V3479" s="245"/>
    </row>
    <row r="3480" spans="1:22" ht="45" customHeight="1" x14ac:dyDescent="0.25">
      <c r="A3480" s="1"/>
      <c r="B3480" s="4" t="s">
        <v>68</v>
      </c>
      <c r="C3480" s="8" t="s">
        <v>69</v>
      </c>
      <c r="D3480" s="4" t="s">
        <v>70</v>
      </c>
      <c r="E3480" s="4" t="s">
        <v>71</v>
      </c>
      <c r="F3480" s="228" t="s">
        <v>72</v>
      </c>
      <c r="I3480" s="14" t="s">
        <v>73</v>
      </c>
      <c r="J3480" s="15" t="s">
        <v>28</v>
      </c>
      <c r="K3480" s="14" t="s">
        <v>73</v>
      </c>
      <c r="L3480" s="15" t="s">
        <v>28</v>
      </c>
      <c r="M3480" s="14" t="s">
        <v>73</v>
      </c>
      <c r="N3480" s="172" t="s">
        <v>28</v>
      </c>
      <c r="O3480" s="14" t="s">
        <v>73</v>
      </c>
      <c r="P3480" s="15" t="s">
        <v>28</v>
      </c>
      <c r="Q3480" s="14" t="s">
        <v>73</v>
      </c>
      <c r="R3480" s="15" t="s">
        <v>28</v>
      </c>
      <c r="S3480" s="14" t="s">
        <v>73</v>
      </c>
      <c r="T3480" s="15" t="s">
        <v>28</v>
      </c>
      <c r="U3480" s="14" t="s">
        <v>73</v>
      </c>
      <c r="V3480" s="15" t="s">
        <v>28</v>
      </c>
    </row>
    <row r="3481" spans="1:22" ht="15" customHeight="1" x14ac:dyDescent="0.25">
      <c r="A3481" s="5" t="s">
        <v>6285</v>
      </c>
      <c r="B3481" s="6" t="s">
        <v>6286</v>
      </c>
      <c r="C3481" s="5" t="s">
        <v>4054</v>
      </c>
      <c r="D3481" s="6"/>
      <c r="E3481" s="6" t="s">
        <v>447</v>
      </c>
      <c r="F3481" s="229">
        <v>1</v>
      </c>
      <c r="I3481" s="16">
        <v>0</v>
      </c>
      <c r="J3481" s="13">
        <v>0</v>
      </c>
      <c r="K3481" s="16">
        <v>11000</v>
      </c>
      <c r="L3481" s="13">
        <v>11000</v>
      </c>
      <c r="M3481" s="16">
        <v>11000</v>
      </c>
      <c r="N3481" s="171">
        <v>11000</v>
      </c>
      <c r="O3481" s="16">
        <v>13520</v>
      </c>
      <c r="P3481" s="13">
        <v>13520</v>
      </c>
      <c r="Q3481" s="16">
        <v>25</v>
      </c>
      <c r="R3481" s="13">
        <v>25</v>
      </c>
      <c r="S3481" s="16">
        <v>4862.99</v>
      </c>
      <c r="T3481" s="13">
        <v>4862.99</v>
      </c>
      <c r="U3481" s="16">
        <v>0</v>
      </c>
      <c r="V3481" s="13">
        <v>0</v>
      </c>
    </row>
    <row r="3482" spans="1:22" ht="15" customHeight="1" x14ac:dyDescent="0.25">
      <c r="A3482" s="5" t="s">
        <v>6287</v>
      </c>
      <c r="B3482" s="6" t="s">
        <v>6288</v>
      </c>
      <c r="C3482" s="5" t="s">
        <v>4057</v>
      </c>
      <c r="D3482" s="6"/>
      <c r="E3482" s="6" t="s">
        <v>447</v>
      </c>
      <c r="F3482" s="229">
        <v>1</v>
      </c>
      <c r="I3482" s="16">
        <v>0</v>
      </c>
      <c r="J3482" s="13">
        <v>0</v>
      </c>
      <c r="K3482" s="16">
        <v>6000</v>
      </c>
      <c r="L3482" s="13">
        <v>6000</v>
      </c>
      <c r="M3482" s="16">
        <v>6000</v>
      </c>
      <c r="N3482" s="171">
        <v>6000</v>
      </c>
      <c r="O3482" s="16">
        <v>1144</v>
      </c>
      <c r="P3482" s="13">
        <v>1144</v>
      </c>
      <c r="Q3482" s="16">
        <v>1765</v>
      </c>
      <c r="R3482" s="13">
        <v>1765</v>
      </c>
      <c r="S3482" s="16">
        <v>2855.64</v>
      </c>
      <c r="T3482" s="13">
        <v>2855.64</v>
      </c>
      <c r="U3482" s="16">
        <v>0</v>
      </c>
      <c r="V3482" s="13">
        <v>0</v>
      </c>
    </row>
    <row r="3483" spans="1:22" ht="15" customHeight="1" x14ac:dyDescent="0.25">
      <c r="A3483" s="5" t="s">
        <v>6289</v>
      </c>
      <c r="B3483" s="6" t="s">
        <v>6290</v>
      </c>
      <c r="C3483" s="5" t="s">
        <v>4060</v>
      </c>
      <c r="D3483" s="6"/>
      <c r="E3483" s="6" t="s">
        <v>504</v>
      </c>
      <c r="F3483" s="229">
        <v>10</v>
      </c>
      <c r="I3483" s="16">
        <v>0</v>
      </c>
      <c r="J3483" s="13">
        <v>0</v>
      </c>
      <c r="K3483" s="16">
        <v>1125</v>
      </c>
      <c r="L3483" s="13">
        <v>11250</v>
      </c>
      <c r="M3483" s="16">
        <v>1125</v>
      </c>
      <c r="N3483" s="171">
        <v>11250</v>
      </c>
      <c r="O3483" s="16">
        <v>68</v>
      </c>
      <c r="P3483" s="13">
        <v>680</v>
      </c>
      <c r="Q3483" s="16">
        <v>729</v>
      </c>
      <c r="R3483" s="13">
        <v>7290</v>
      </c>
      <c r="S3483" s="16">
        <v>209.08</v>
      </c>
      <c r="T3483" s="13">
        <v>2090.8000000000002</v>
      </c>
      <c r="U3483" s="16">
        <v>0</v>
      </c>
      <c r="V3483" s="13">
        <v>0</v>
      </c>
    </row>
    <row r="3484" spans="1:22" ht="15" customHeight="1" x14ac:dyDescent="0.25">
      <c r="A3484" s="1"/>
      <c r="B3484" s="4" t="s">
        <v>32</v>
      </c>
      <c r="C3484" s="8" t="s">
        <v>33</v>
      </c>
      <c r="I3484" s="245"/>
      <c r="J3484" s="245"/>
      <c r="K3484" s="245"/>
      <c r="L3484" s="245"/>
      <c r="M3484" s="245"/>
      <c r="N3484" s="245"/>
      <c r="O3484" s="245"/>
      <c r="P3484" s="245"/>
      <c r="Q3484" s="245"/>
      <c r="R3484" s="245"/>
      <c r="S3484" s="245"/>
      <c r="T3484" s="245"/>
      <c r="U3484" s="245"/>
      <c r="V3484" s="245"/>
    </row>
    <row r="3485" spans="1:22" ht="15" customHeight="1" x14ac:dyDescent="0.25">
      <c r="A3485" s="5" t="s">
        <v>6291</v>
      </c>
      <c r="B3485" s="6" t="s">
        <v>35</v>
      </c>
      <c r="C3485" s="5" t="s">
        <v>6292</v>
      </c>
      <c r="I3485" s="245"/>
      <c r="J3485" s="245"/>
      <c r="K3485" s="245"/>
      <c r="L3485" s="245"/>
      <c r="M3485" s="245"/>
      <c r="N3485" s="245"/>
      <c r="O3485" s="245"/>
      <c r="P3485" s="245"/>
      <c r="Q3485" s="245"/>
      <c r="R3485" s="245"/>
      <c r="S3485" s="245"/>
      <c r="T3485" s="245"/>
      <c r="U3485" s="245"/>
      <c r="V3485" s="245"/>
    </row>
    <row r="3486" spans="1:22" ht="15" customHeight="1" x14ac:dyDescent="0.25">
      <c r="A3486" s="5" t="s">
        <v>6293</v>
      </c>
      <c r="B3486" s="6" t="s">
        <v>35</v>
      </c>
      <c r="C3486" s="5" t="s">
        <v>6294</v>
      </c>
      <c r="I3486" s="245"/>
      <c r="J3486" s="245"/>
      <c r="K3486" s="245"/>
      <c r="L3486" s="245"/>
      <c r="M3486" s="245"/>
      <c r="N3486" s="245"/>
      <c r="O3486" s="245"/>
      <c r="P3486" s="245"/>
      <c r="Q3486" s="245"/>
      <c r="R3486" s="245"/>
      <c r="S3486" s="245"/>
      <c r="T3486" s="245"/>
      <c r="U3486" s="245"/>
      <c r="V3486" s="245"/>
    </row>
    <row r="3487" spans="1:22" ht="45" customHeight="1" x14ac:dyDescent="0.25">
      <c r="A3487" s="1"/>
      <c r="B3487" s="4" t="s">
        <v>68</v>
      </c>
      <c r="C3487" s="8" t="s">
        <v>69</v>
      </c>
      <c r="D3487" s="4" t="s">
        <v>70</v>
      </c>
      <c r="E3487" s="4" t="s">
        <v>71</v>
      </c>
      <c r="F3487" s="228" t="s">
        <v>72</v>
      </c>
      <c r="I3487" s="14" t="s">
        <v>73</v>
      </c>
      <c r="J3487" s="15" t="s">
        <v>28</v>
      </c>
      <c r="K3487" s="14" t="s">
        <v>73</v>
      </c>
      <c r="L3487" s="15" t="s">
        <v>28</v>
      </c>
      <c r="M3487" s="14" t="s">
        <v>73</v>
      </c>
      <c r="N3487" s="172" t="s">
        <v>28</v>
      </c>
      <c r="O3487" s="14" t="s">
        <v>73</v>
      </c>
      <c r="P3487" s="15" t="s">
        <v>28</v>
      </c>
      <c r="Q3487" s="14" t="s">
        <v>73</v>
      </c>
      <c r="R3487" s="15" t="s">
        <v>28</v>
      </c>
      <c r="S3487" s="14" t="s">
        <v>73</v>
      </c>
      <c r="T3487" s="15" t="s">
        <v>28</v>
      </c>
      <c r="U3487" s="14" t="s">
        <v>73</v>
      </c>
      <c r="V3487" s="15" t="s">
        <v>28</v>
      </c>
    </row>
    <row r="3488" spans="1:22" ht="15" customHeight="1" x14ac:dyDescent="0.25">
      <c r="A3488" s="5" t="s">
        <v>6295</v>
      </c>
      <c r="B3488" s="6" t="s">
        <v>6296</v>
      </c>
      <c r="C3488" s="5" t="s">
        <v>6297</v>
      </c>
      <c r="D3488" s="6"/>
      <c r="E3488" s="6" t="s">
        <v>527</v>
      </c>
      <c r="F3488" s="229">
        <v>130</v>
      </c>
      <c r="I3488" s="16">
        <v>0</v>
      </c>
      <c r="J3488" s="13">
        <v>0</v>
      </c>
      <c r="K3488" s="16">
        <v>60</v>
      </c>
      <c r="L3488" s="13">
        <v>7800</v>
      </c>
      <c r="M3488" s="16">
        <v>60</v>
      </c>
      <c r="N3488" s="171">
        <v>7800</v>
      </c>
      <c r="O3488" s="16">
        <v>51</v>
      </c>
      <c r="P3488" s="13">
        <v>6630</v>
      </c>
      <c r="Q3488" s="16">
        <v>39</v>
      </c>
      <c r="R3488" s="13">
        <v>5070</v>
      </c>
      <c r="S3488" s="16">
        <v>171.8</v>
      </c>
      <c r="T3488" s="13">
        <v>22334</v>
      </c>
      <c r="U3488" s="16">
        <v>0</v>
      </c>
      <c r="V3488" s="13">
        <v>0</v>
      </c>
    </row>
    <row r="3489" spans="1:22" ht="15" customHeight="1" x14ac:dyDescent="0.25">
      <c r="A3489" s="5" t="s">
        <v>6298</v>
      </c>
      <c r="B3489" s="6" t="s">
        <v>6299</v>
      </c>
      <c r="C3489" s="5" t="s">
        <v>4070</v>
      </c>
      <c r="D3489" s="6"/>
      <c r="E3489" s="6" t="s">
        <v>527</v>
      </c>
      <c r="F3489" s="229">
        <v>90</v>
      </c>
      <c r="I3489" s="16">
        <v>0</v>
      </c>
      <c r="J3489" s="13">
        <v>0</v>
      </c>
      <c r="K3489" s="16">
        <v>55</v>
      </c>
      <c r="L3489" s="13">
        <v>4950</v>
      </c>
      <c r="M3489" s="16">
        <v>55</v>
      </c>
      <c r="N3489" s="171">
        <v>4950</v>
      </c>
      <c r="O3489" s="16">
        <v>36</v>
      </c>
      <c r="P3489" s="13">
        <v>3240</v>
      </c>
      <c r="Q3489" s="16">
        <v>42</v>
      </c>
      <c r="R3489" s="13">
        <v>3780</v>
      </c>
      <c r="S3489" s="16">
        <v>145.37</v>
      </c>
      <c r="T3489" s="13">
        <v>13083.3</v>
      </c>
      <c r="U3489" s="16">
        <v>0</v>
      </c>
      <c r="V3489" s="13">
        <v>0</v>
      </c>
    </row>
    <row r="3490" spans="1:22" ht="15" customHeight="1" x14ac:dyDescent="0.25">
      <c r="A3490" s="5" t="s">
        <v>6300</v>
      </c>
      <c r="B3490" s="6" t="s">
        <v>6301</v>
      </c>
      <c r="C3490" s="5" t="s">
        <v>4073</v>
      </c>
      <c r="D3490" s="6"/>
      <c r="E3490" s="6" t="s">
        <v>527</v>
      </c>
      <c r="F3490" s="229">
        <v>80</v>
      </c>
      <c r="I3490" s="16">
        <v>0</v>
      </c>
      <c r="J3490" s="13">
        <v>0</v>
      </c>
      <c r="K3490" s="16">
        <v>50</v>
      </c>
      <c r="L3490" s="13">
        <v>4000</v>
      </c>
      <c r="M3490" s="16">
        <v>50</v>
      </c>
      <c r="N3490" s="171">
        <v>4000</v>
      </c>
      <c r="O3490" s="16">
        <v>33</v>
      </c>
      <c r="P3490" s="13">
        <v>2640</v>
      </c>
      <c r="Q3490" s="16">
        <v>35</v>
      </c>
      <c r="R3490" s="13">
        <v>2800</v>
      </c>
      <c r="S3490" s="16">
        <v>118.94</v>
      </c>
      <c r="T3490" s="13">
        <v>9515.2000000000007</v>
      </c>
      <c r="U3490" s="16">
        <v>0</v>
      </c>
      <c r="V3490" s="13">
        <v>0</v>
      </c>
    </row>
    <row r="3491" spans="1:22" ht="15" customHeight="1" x14ac:dyDescent="0.25">
      <c r="A3491" s="5" t="s">
        <v>6302</v>
      </c>
      <c r="B3491" s="6" t="s">
        <v>6303</v>
      </c>
      <c r="C3491" s="5" t="s">
        <v>4076</v>
      </c>
      <c r="D3491" s="6"/>
      <c r="E3491" s="6" t="s">
        <v>447</v>
      </c>
      <c r="F3491" s="229">
        <v>1</v>
      </c>
      <c r="I3491" s="16">
        <v>0</v>
      </c>
      <c r="J3491" s="13">
        <v>0</v>
      </c>
      <c r="K3491" s="16">
        <v>3200</v>
      </c>
      <c r="L3491" s="13">
        <v>3200</v>
      </c>
      <c r="M3491" s="16">
        <v>3200</v>
      </c>
      <c r="N3491" s="171">
        <v>3200</v>
      </c>
      <c r="O3491" s="16">
        <v>13000</v>
      </c>
      <c r="P3491" s="13">
        <v>13000</v>
      </c>
      <c r="Q3491" s="16">
        <v>588</v>
      </c>
      <c r="R3491" s="13">
        <v>588</v>
      </c>
      <c r="S3491" s="16">
        <v>1718.05</v>
      </c>
      <c r="T3491" s="13">
        <v>1718.05</v>
      </c>
      <c r="U3491" s="16">
        <v>0</v>
      </c>
      <c r="V3491" s="13">
        <v>0</v>
      </c>
    </row>
    <row r="3492" spans="1:22" ht="15" customHeight="1" x14ac:dyDescent="0.25">
      <c r="A3492" s="1"/>
      <c r="B3492" s="4" t="s">
        <v>32</v>
      </c>
      <c r="C3492" s="8" t="s">
        <v>33</v>
      </c>
      <c r="I3492" s="245"/>
      <c r="J3492" s="245"/>
      <c r="K3492" s="245"/>
      <c r="L3492" s="245"/>
      <c r="M3492" s="245"/>
      <c r="N3492" s="245"/>
      <c r="O3492" s="245"/>
      <c r="P3492" s="245"/>
      <c r="Q3492" s="245"/>
      <c r="R3492" s="245"/>
      <c r="S3492" s="245"/>
      <c r="T3492" s="245"/>
      <c r="U3492" s="245"/>
      <c r="V3492" s="245"/>
    </row>
    <row r="3493" spans="1:22" ht="15" customHeight="1" x14ac:dyDescent="0.25">
      <c r="A3493" s="5" t="s">
        <v>6304</v>
      </c>
      <c r="B3493" s="6" t="s">
        <v>35</v>
      </c>
      <c r="C3493" s="5" t="s">
        <v>5008</v>
      </c>
      <c r="I3493" s="245"/>
      <c r="J3493" s="245"/>
      <c r="K3493" s="245"/>
      <c r="L3493" s="245"/>
      <c r="M3493" s="245"/>
      <c r="N3493" s="245"/>
      <c r="O3493" s="245"/>
      <c r="P3493" s="245"/>
      <c r="Q3493" s="245"/>
      <c r="R3493" s="245"/>
      <c r="S3493" s="245"/>
      <c r="T3493" s="245"/>
      <c r="U3493" s="245"/>
      <c r="V3493" s="245"/>
    </row>
    <row r="3494" spans="1:22" ht="45" customHeight="1" x14ac:dyDescent="0.25">
      <c r="A3494" s="1"/>
      <c r="B3494" s="4" t="s">
        <v>68</v>
      </c>
      <c r="C3494" s="8" t="s">
        <v>69</v>
      </c>
      <c r="D3494" s="4" t="s">
        <v>70</v>
      </c>
      <c r="E3494" s="4" t="s">
        <v>71</v>
      </c>
      <c r="F3494" s="228" t="s">
        <v>72</v>
      </c>
      <c r="I3494" s="14" t="s">
        <v>73</v>
      </c>
      <c r="J3494" s="15" t="s">
        <v>28</v>
      </c>
      <c r="K3494" s="14" t="s">
        <v>73</v>
      </c>
      <c r="L3494" s="15" t="s">
        <v>28</v>
      </c>
      <c r="M3494" s="14" t="s">
        <v>73</v>
      </c>
      <c r="N3494" s="172" t="s">
        <v>28</v>
      </c>
      <c r="O3494" s="14" t="s">
        <v>73</v>
      </c>
      <c r="P3494" s="15" t="s">
        <v>28</v>
      </c>
      <c r="Q3494" s="14" t="s">
        <v>73</v>
      </c>
      <c r="R3494" s="15" t="s">
        <v>28</v>
      </c>
      <c r="S3494" s="14" t="s">
        <v>73</v>
      </c>
      <c r="T3494" s="15" t="s">
        <v>28</v>
      </c>
      <c r="U3494" s="14" t="s">
        <v>73</v>
      </c>
      <c r="V3494" s="15" t="s">
        <v>28</v>
      </c>
    </row>
    <row r="3495" spans="1:22" ht="15" customHeight="1" x14ac:dyDescent="0.25">
      <c r="A3495" s="5" t="s">
        <v>6305</v>
      </c>
      <c r="B3495" s="6" t="s">
        <v>6306</v>
      </c>
      <c r="C3495" s="5" t="s">
        <v>4081</v>
      </c>
      <c r="D3495" s="6"/>
      <c r="E3495" s="6" t="s">
        <v>504</v>
      </c>
      <c r="F3495" s="229">
        <v>20</v>
      </c>
      <c r="I3495" s="16">
        <v>0</v>
      </c>
      <c r="J3495" s="13">
        <v>0</v>
      </c>
      <c r="K3495" s="16">
        <v>520</v>
      </c>
      <c r="L3495" s="13">
        <v>10400</v>
      </c>
      <c r="M3495" s="16">
        <v>520</v>
      </c>
      <c r="N3495" s="171">
        <v>10400</v>
      </c>
      <c r="O3495" s="16">
        <v>101</v>
      </c>
      <c r="P3495" s="13">
        <v>2020</v>
      </c>
      <c r="Q3495" s="16">
        <v>2065</v>
      </c>
      <c r="R3495" s="13">
        <v>41300</v>
      </c>
      <c r="S3495" s="16">
        <v>69.69</v>
      </c>
      <c r="T3495" s="13">
        <v>1393.8</v>
      </c>
      <c r="U3495" s="16">
        <v>0</v>
      </c>
      <c r="V3495" s="13">
        <v>0</v>
      </c>
    </row>
    <row r="3496" spans="1:22" ht="15" customHeight="1" x14ac:dyDescent="0.25">
      <c r="A3496" s="5" t="s">
        <v>6307</v>
      </c>
      <c r="B3496" s="6" t="s">
        <v>6308</v>
      </c>
      <c r="C3496" s="5" t="s">
        <v>4084</v>
      </c>
      <c r="D3496" s="6"/>
      <c r="E3496" s="6" t="s">
        <v>504</v>
      </c>
      <c r="F3496" s="229">
        <v>12</v>
      </c>
      <c r="I3496" s="16">
        <v>0</v>
      </c>
      <c r="J3496" s="13">
        <v>0</v>
      </c>
      <c r="K3496" s="16">
        <v>520</v>
      </c>
      <c r="L3496" s="13">
        <v>6240</v>
      </c>
      <c r="M3496" s="16">
        <v>520</v>
      </c>
      <c r="N3496" s="171">
        <v>6240</v>
      </c>
      <c r="O3496" s="16">
        <v>105</v>
      </c>
      <c r="P3496" s="13">
        <v>1260</v>
      </c>
      <c r="Q3496" s="16">
        <v>229</v>
      </c>
      <c r="R3496" s="13">
        <v>2748</v>
      </c>
      <c r="S3496" s="16">
        <v>90.6</v>
      </c>
      <c r="T3496" s="13">
        <v>1087.2</v>
      </c>
      <c r="U3496" s="16">
        <v>0</v>
      </c>
      <c r="V3496" s="13">
        <v>0</v>
      </c>
    </row>
    <row r="3497" spans="1:22" ht="15" customHeight="1" x14ac:dyDescent="0.25">
      <c r="A3497" s="5" t="s">
        <v>6309</v>
      </c>
      <c r="B3497" s="6" t="s">
        <v>6310</v>
      </c>
      <c r="C3497" s="5" t="s">
        <v>6311</v>
      </c>
      <c r="D3497" s="6"/>
      <c r="E3497" s="6" t="s">
        <v>447</v>
      </c>
      <c r="F3497" s="229">
        <v>1</v>
      </c>
      <c r="I3497" s="16">
        <v>0</v>
      </c>
      <c r="J3497" s="13">
        <v>0</v>
      </c>
      <c r="K3497" s="16">
        <v>8000</v>
      </c>
      <c r="L3497" s="13">
        <v>8000</v>
      </c>
      <c r="M3497" s="16">
        <v>8000</v>
      </c>
      <c r="N3497" s="171">
        <v>8000</v>
      </c>
      <c r="O3497" s="16">
        <v>7800</v>
      </c>
      <c r="P3497" s="13">
        <v>7800</v>
      </c>
      <c r="Q3497" s="16">
        <v>0</v>
      </c>
      <c r="R3497" s="13">
        <v>0</v>
      </c>
      <c r="S3497" s="16">
        <v>278.77</v>
      </c>
      <c r="T3497" s="13">
        <v>278.77</v>
      </c>
      <c r="U3497" s="16">
        <v>0</v>
      </c>
      <c r="V3497" s="13">
        <v>0</v>
      </c>
    </row>
    <row r="3498" spans="1:22" ht="15" customHeight="1" x14ac:dyDescent="0.25">
      <c r="A3498" s="5" t="s">
        <v>6312</v>
      </c>
      <c r="B3498" s="6" t="s">
        <v>6313</v>
      </c>
      <c r="C3498" s="5" t="s">
        <v>4087</v>
      </c>
      <c r="D3498" s="6"/>
      <c r="E3498" s="6" t="s">
        <v>504</v>
      </c>
      <c r="F3498" s="229">
        <v>13</v>
      </c>
      <c r="I3498" s="16">
        <v>0</v>
      </c>
      <c r="J3498" s="13">
        <v>0</v>
      </c>
      <c r="K3498" s="16">
        <v>550</v>
      </c>
      <c r="L3498" s="13">
        <v>7150</v>
      </c>
      <c r="M3498" s="16">
        <v>550</v>
      </c>
      <c r="N3498" s="171">
        <v>7150</v>
      </c>
      <c r="O3498" s="16">
        <v>333</v>
      </c>
      <c r="P3498" s="13">
        <v>4329</v>
      </c>
      <c r="Q3498" s="16">
        <v>176</v>
      </c>
      <c r="R3498" s="13">
        <v>2288</v>
      </c>
      <c r="S3498" s="16">
        <v>76.66</v>
      </c>
      <c r="T3498" s="13">
        <v>996.58</v>
      </c>
      <c r="U3498" s="16">
        <v>0</v>
      </c>
      <c r="V3498" s="13">
        <v>0</v>
      </c>
    </row>
    <row r="3499" spans="1:22" ht="15" customHeight="1" x14ac:dyDescent="0.25">
      <c r="A3499" s="5" t="s">
        <v>6314</v>
      </c>
      <c r="B3499" s="6" t="s">
        <v>6315</v>
      </c>
      <c r="C3499" s="5" t="s">
        <v>4090</v>
      </c>
      <c r="D3499" s="6"/>
      <c r="E3499" s="6" t="s">
        <v>504</v>
      </c>
      <c r="F3499" s="229">
        <v>6</v>
      </c>
      <c r="I3499" s="16">
        <v>0</v>
      </c>
      <c r="J3499" s="13">
        <v>0</v>
      </c>
      <c r="K3499" s="16">
        <v>520</v>
      </c>
      <c r="L3499" s="13">
        <v>3120</v>
      </c>
      <c r="M3499" s="16">
        <v>520</v>
      </c>
      <c r="N3499" s="171">
        <v>3120</v>
      </c>
      <c r="O3499" s="16">
        <v>333</v>
      </c>
      <c r="P3499" s="13">
        <v>1998</v>
      </c>
      <c r="Q3499" s="16">
        <v>129</v>
      </c>
      <c r="R3499" s="13">
        <v>774</v>
      </c>
      <c r="S3499" s="16">
        <v>55.75</v>
      </c>
      <c r="T3499" s="13">
        <v>334.5</v>
      </c>
      <c r="U3499" s="16">
        <v>0</v>
      </c>
      <c r="V3499" s="13">
        <v>0</v>
      </c>
    </row>
    <row r="3500" spans="1:22" ht="15" customHeight="1" x14ac:dyDescent="0.25">
      <c r="A3500" s="5" t="s">
        <v>6316</v>
      </c>
      <c r="B3500" s="6" t="s">
        <v>6317</v>
      </c>
      <c r="C3500" s="5" t="s">
        <v>4093</v>
      </c>
      <c r="D3500" s="6"/>
      <c r="E3500" s="6" t="s">
        <v>504</v>
      </c>
      <c r="F3500" s="229">
        <v>5</v>
      </c>
      <c r="I3500" s="16">
        <v>0</v>
      </c>
      <c r="J3500" s="13">
        <v>0</v>
      </c>
      <c r="K3500" s="16">
        <v>1600</v>
      </c>
      <c r="L3500" s="13">
        <v>8000</v>
      </c>
      <c r="M3500" s="16">
        <v>1600</v>
      </c>
      <c r="N3500" s="171">
        <v>8000</v>
      </c>
      <c r="O3500" s="16">
        <v>288</v>
      </c>
      <c r="P3500" s="13">
        <v>1440</v>
      </c>
      <c r="Q3500" s="16">
        <v>586</v>
      </c>
      <c r="R3500" s="13">
        <v>2930</v>
      </c>
      <c r="S3500" s="16">
        <v>115.64</v>
      </c>
      <c r="T3500" s="13">
        <v>578.20000000000005</v>
      </c>
      <c r="U3500" s="16">
        <v>0</v>
      </c>
      <c r="V3500" s="13">
        <v>0</v>
      </c>
    </row>
    <row r="3501" spans="1:22" ht="15" customHeight="1" x14ac:dyDescent="0.25">
      <c r="A3501" s="5" t="s">
        <v>6318</v>
      </c>
      <c r="B3501" s="6" t="s">
        <v>6319</v>
      </c>
      <c r="C3501" s="5" t="s">
        <v>4099</v>
      </c>
      <c r="D3501" s="6"/>
      <c r="E3501" s="6" t="s">
        <v>504</v>
      </c>
      <c r="F3501" s="229">
        <v>7</v>
      </c>
      <c r="I3501" s="16">
        <v>0</v>
      </c>
      <c r="J3501" s="13">
        <v>0</v>
      </c>
      <c r="K3501" s="16">
        <v>3800</v>
      </c>
      <c r="L3501" s="13">
        <v>26600</v>
      </c>
      <c r="M3501" s="16">
        <v>3800</v>
      </c>
      <c r="N3501" s="171">
        <v>26600</v>
      </c>
      <c r="O3501" s="16">
        <v>1820</v>
      </c>
      <c r="P3501" s="13">
        <v>12740</v>
      </c>
      <c r="Q3501" s="16">
        <v>1289</v>
      </c>
      <c r="R3501" s="13">
        <v>9023</v>
      </c>
      <c r="S3501" s="16">
        <v>206.5</v>
      </c>
      <c r="T3501" s="13">
        <v>1445.5</v>
      </c>
      <c r="U3501" s="16">
        <v>0</v>
      </c>
      <c r="V3501" s="13">
        <v>0</v>
      </c>
    </row>
    <row r="3502" spans="1:22" ht="15" customHeight="1" x14ac:dyDescent="0.25">
      <c r="A3502" s="5" t="s">
        <v>6320</v>
      </c>
      <c r="B3502" s="6" t="s">
        <v>6321</v>
      </c>
      <c r="C3502" s="5" t="s">
        <v>4104</v>
      </c>
      <c r="D3502" s="6"/>
      <c r="E3502" s="6" t="s">
        <v>447</v>
      </c>
      <c r="F3502" s="229">
        <v>1</v>
      </c>
      <c r="I3502" s="16">
        <v>0</v>
      </c>
      <c r="J3502" s="13">
        <v>0</v>
      </c>
      <c r="K3502" s="16">
        <v>23745</v>
      </c>
      <c r="L3502" s="13">
        <v>23745</v>
      </c>
      <c r="M3502" s="16">
        <v>23745</v>
      </c>
      <c r="N3502" s="171">
        <v>23745</v>
      </c>
      <c r="O3502" s="16">
        <v>10400</v>
      </c>
      <c r="P3502" s="13">
        <v>10400</v>
      </c>
      <c r="Q3502" s="16">
        <v>0</v>
      </c>
      <c r="R3502" s="13">
        <v>0</v>
      </c>
      <c r="S3502" s="16">
        <v>0</v>
      </c>
      <c r="T3502" s="13">
        <v>0</v>
      </c>
      <c r="U3502" s="16">
        <v>0</v>
      </c>
      <c r="V3502" s="13">
        <v>0</v>
      </c>
    </row>
    <row r="3503" spans="1:22" ht="15" customHeight="1" x14ac:dyDescent="0.25">
      <c r="A3503" s="1"/>
      <c r="B3503" s="4" t="s">
        <v>32</v>
      </c>
      <c r="C3503" s="8" t="s">
        <v>33</v>
      </c>
      <c r="I3503" s="245"/>
      <c r="J3503" s="245"/>
      <c r="K3503" s="245"/>
      <c r="L3503" s="245"/>
      <c r="M3503" s="245"/>
      <c r="N3503" s="245"/>
      <c r="O3503" s="245"/>
      <c r="P3503" s="245"/>
      <c r="Q3503" s="245"/>
      <c r="R3503" s="245"/>
      <c r="S3503" s="245"/>
      <c r="T3503" s="245"/>
      <c r="U3503" s="245"/>
      <c r="V3503" s="245"/>
    </row>
    <row r="3504" spans="1:22" ht="15" customHeight="1" x14ac:dyDescent="0.25">
      <c r="A3504" s="5" t="s">
        <v>6322</v>
      </c>
      <c r="B3504" s="6" t="s">
        <v>35</v>
      </c>
      <c r="C3504" s="5" t="s">
        <v>4106</v>
      </c>
      <c r="I3504" s="245"/>
      <c r="J3504" s="245"/>
      <c r="K3504" s="245"/>
      <c r="L3504" s="245"/>
      <c r="M3504" s="245"/>
      <c r="N3504" s="245"/>
      <c r="O3504" s="245"/>
      <c r="P3504" s="245"/>
      <c r="Q3504" s="245"/>
      <c r="R3504" s="245"/>
      <c r="S3504" s="245"/>
      <c r="T3504" s="245"/>
      <c r="U3504" s="245"/>
      <c r="V3504" s="245"/>
    </row>
    <row r="3505" spans="1:22" ht="15" customHeight="1" x14ac:dyDescent="0.25">
      <c r="A3505" s="5" t="s">
        <v>6323</v>
      </c>
      <c r="B3505" s="6" t="s">
        <v>35</v>
      </c>
      <c r="C3505" s="5" t="s">
        <v>4108</v>
      </c>
      <c r="I3505" s="245"/>
      <c r="J3505" s="245"/>
      <c r="K3505" s="245"/>
      <c r="L3505" s="245"/>
      <c r="M3505" s="245"/>
      <c r="N3505" s="245"/>
      <c r="O3505" s="245"/>
      <c r="P3505" s="245"/>
      <c r="Q3505" s="245"/>
      <c r="R3505" s="245"/>
      <c r="S3505" s="245"/>
      <c r="T3505" s="245"/>
      <c r="U3505" s="245"/>
      <c r="V3505" s="245"/>
    </row>
    <row r="3506" spans="1:22" ht="45" customHeight="1" x14ac:dyDescent="0.25">
      <c r="A3506" s="1"/>
      <c r="B3506" s="4" t="s">
        <v>68</v>
      </c>
      <c r="C3506" s="8" t="s">
        <v>69</v>
      </c>
      <c r="D3506" s="4" t="s">
        <v>70</v>
      </c>
      <c r="E3506" s="4" t="s">
        <v>71</v>
      </c>
      <c r="F3506" s="228" t="s">
        <v>72</v>
      </c>
      <c r="I3506" s="14" t="s">
        <v>73</v>
      </c>
      <c r="J3506" s="15" t="s">
        <v>28</v>
      </c>
      <c r="K3506" s="14" t="s">
        <v>73</v>
      </c>
      <c r="L3506" s="15" t="s">
        <v>28</v>
      </c>
      <c r="M3506" s="14" t="s">
        <v>73</v>
      </c>
      <c r="N3506" s="172" t="s">
        <v>28</v>
      </c>
      <c r="O3506" s="14" t="s">
        <v>73</v>
      </c>
      <c r="P3506" s="15" t="s">
        <v>28</v>
      </c>
      <c r="Q3506" s="14" t="s">
        <v>73</v>
      </c>
      <c r="R3506" s="15" t="s">
        <v>28</v>
      </c>
      <c r="S3506" s="14" t="s">
        <v>73</v>
      </c>
      <c r="T3506" s="15" t="s">
        <v>28</v>
      </c>
      <c r="U3506" s="14" t="s">
        <v>73</v>
      </c>
      <c r="V3506" s="15" t="s">
        <v>28</v>
      </c>
    </row>
    <row r="3507" spans="1:22" ht="15" customHeight="1" x14ac:dyDescent="0.25">
      <c r="A3507" s="5" t="s">
        <v>6324</v>
      </c>
      <c r="B3507" s="6" t="s">
        <v>6325</v>
      </c>
      <c r="C3507" s="5" t="s">
        <v>4111</v>
      </c>
      <c r="D3507" s="6"/>
      <c r="E3507" s="6" t="s">
        <v>504</v>
      </c>
      <c r="F3507" s="229">
        <v>18</v>
      </c>
      <c r="I3507" s="16">
        <v>0</v>
      </c>
      <c r="J3507" s="13">
        <v>0</v>
      </c>
      <c r="K3507" s="16">
        <v>1500</v>
      </c>
      <c r="L3507" s="13">
        <v>27000</v>
      </c>
      <c r="M3507" s="16">
        <v>1500</v>
      </c>
      <c r="N3507" s="171">
        <v>27000</v>
      </c>
      <c r="O3507" s="16">
        <v>967</v>
      </c>
      <c r="P3507" s="13">
        <v>17406</v>
      </c>
      <c r="Q3507" s="16">
        <v>1412</v>
      </c>
      <c r="R3507" s="13">
        <v>25416</v>
      </c>
      <c r="S3507" s="16">
        <v>2168.44</v>
      </c>
      <c r="T3507" s="13">
        <v>39031.919999999998</v>
      </c>
      <c r="U3507" s="16">
        <v>0</v>
      </c>
      <c r="V3507" s="13">
        <v>0</v>
      </c>
    </row>
    <row r="3508" spans="1:22" ht="15" customHeight="1" x14ac:dyDescent="0.25">
      <c r="A3508" s="5" t="s">
        <v>6326</v>
      </c>
      <c r="B3508" s="6" t="s">
        <v>6327</v>
      </c>
      <c r="C3508" s="5" t="s">
        <v>4114</v>
      </c>
      <c r="D3508" s="6"/>
      <c r="E3508" s="6" t="s">
        <v>504</v>
      </c>
      <c r="F3508" s="229">
        <v>6</v>
      </c>
      <c r="I3508" s="16">
        <v>0</v>
      </c>
      <c r="J3508" s="13">
        <v>0</v>
      </c>
      <c r="K3508" s="16">
        <v>400</v>
      </c>
      <c r="L3508" s="13">
        <v>2400</v>
      </c>
      <c r="M3508" s="16">
        <v>400</v>
      </c>
      <c r="N3508" s="171">
        <v>2400</v>
      </c>
      <c r="O3508" s="16">
        <v>156</v>
      </c>
      <c r="P3508" s="13">
        <v>936</v>
      </c>
      <c r="Q3508" s="16">
        <v>412</v>
      </c>
      <c r="R3508" s="13">
        <v>2472</v>
      </c>
      <c r="S3508" s="16">
        <v>510.22</v>
      </c>
      <c r="T3508" s="13">
        <v>3061.32</v>
      </c>
      <c r="U3508" s="16">
        <v>0</v>
      </c>
      <c r="V3508" s="13">
        <v>0</v>
      </c>
    </row>
    <row r="3509" spans="1:22" ht="15" customHeight="1" x14ac:dyDescent="0.25">
      <c r="A3509" s="5" t="s">
        <v>6328</v>
      </c>
      <c r="B3509" s="6" t="s">
        <v>6329</v>
      </c>
      <c r="C3509" s="5" t="s">
        <v>4117</v>
      </c>
      <c r="D3509" s="6"/>
      <c r="E3509" s="6" t="s">
        <v>504</v>
      </c>
      <c r="F3509" s="229">
        <v>5</v>
      </c>
      <c r="I3509" s="16">
        <v>0</v>
      </c>
      <c r="J3509" s="13">
        <v>0</v>
      </c>
      <c r="K3509" s="16">
        <v>750</v>
      </c>
      <c r="L3509" s="13">
        <v>3750</v>
      </c>
      <c r="M3509" s="16">
        <v>750</v>
      </c>
      <c r="N3509" s="171">
        <v>3750</v>
      </c>
      <c r="O3509" s="16">
        <v>182</v>
      </c>
      <c r="P3509" s="13">
        <v>910</v>
      </c>
      <c r="Q3509" s="16">
        <v>588</v>
      </c>
      <c r="R3509" s="13">
        <v>2940</v>
      </c>
      <c r="S3509" s="16">
        <v>605.89</v>
      </c>
      <c r="T3509" s="13">
        <v>3029.45</v>
      </c>
      <c r="U3509" s="16">
        <v>0</v>
      </c>
      <c r="V3509" s="13">
        <v>0</v>
      </c>
    </row>
    <row r="3510" spans="1:22" ht="15" customHeight="1" x14ac:dyDescent="0.25">
      <c r="A3510" s="5" t="s">
        <v>6330</v>
      </c>
      <c r="B3510" s="6" t="s">
        <v>6331</v>
      </c>
      <c r="C3510" s="5" t="s">
        <v>6332</v>
      </c>
      <c r="D3510" s="6"/>
      <c r="E3510" s="6" t="s">
        <v>504</v>
      </c>
      <c r="F3510" s="229">
        <v>2</v>
      </c>
      <c r="I3510" s="16">
        <v>0</v>
      </c>
      <c r="J3510" s="13">
        <v>0</v>
      </c>
      <c r="K3510" s="16">
        <v>713</v>
      </c>
      <c r="L3510" s="13">
        <v>1426</v>
      </c>
      <c r="M3510" s="16">
        <v>713</v>
      </c>
      <c r="N3510" s="171">
        <v>1426</v>
      </c>
      <c r="O3510" s="16">
        <v>312</v>
      </c>
      <c r="P3510" s="13">
        <v>624</v>
      </c>
      <c r="Q3510" s="16">
        <v>706</v>
      </c>
      <c r="R3510" s="13">
        <v>1412</v>
      </c>
      <c r="S3510" s="16">
        <v>637.77</v>
      </c>
      <c r="T3510" s="13">
        <v>1275.54</v>
      </c>
      <c r="U3510" s="16">
        <v>0</v>
      </c>
      <c r="V3510" s="13">
        <v>0</v>
      </c>
    </row>
    <row r="3511" spans="1:22" ht="15" customHeight="1" x14ac:dyDescent="0.25">
      <c r="A3511" s="5" t="s">
        <v>6333</v>
      </c>
      <c r="B3511" s="6" t="s">
        <v>6334</v>
      </c>
      <c r="C3511" s="5" t="s">
        <v>6335</v>
      </c>
      <c r="D3511" s="6"/>
      <c r="E3511" s="6" t="s">
        <v>504</v>
      </c>
      <c r="F3511" s="229">
        <v>5</v>
      </c>
      <c r="I3511" s="16">
        <v>0</v>
      </c>
      <c r="J3511" s="13">
        <v>0</v>
      </c>
      <c r="K3511" s="16">
        <v>350</v>
      </c>
      <c r="L3511" s="13">
        <v>1750</v>
      </c>
      <c r="M3511" s="16">
        <v>350</v>
      </c>
      <c r="N3511" s="171">
        <v>1750</v>
      </c>
      <c r="O3511" s="16">
        <v>182</v>
      </c>
      <c r="P3511" s="13">
        <v>910</v>
      </c>
      <c r="Q3511" s="16">
        <v>353</v>
      </c>
      <c r="R3511" s="13">
        <v>1765</v>
      </c>
      <c r="S3511" s="16">
        <v>510.22</v>
      </c>
      <c r="T3511" s="13">
        <v>2551.1</v>
      </c>
      <c r="U3511" s="16">
        <v>0</v>
      </c>
      <c r="V3511" s="13">
        <v>0</v>
      </c>
    </row>
    <row r="3512" spans="1:22" ht="15" customHeight="1" x14ac:dyDescent="0.25">
      <c r="A3512" s="5" t="s">
        <v>6336</v>
      </c>
      <c r="B3512" s="6" t="s">
        <v>6337</v>
      </c>
      <c r="C3512" s="5" t="s">
        <v>4123</v>
      </c>
      <c r="D3512" s="6"/>
      <c r="E3512" s="6" t="s">
        <v>504</v>
      </c>
      <c r="F3512" s="229">
        <v>5</v>
      </c>
      <c r="I3512" s="16">
        <v>0</v>
      </c>
      <c r="J3512" s="13">
        <v>0</v>
      </c>
      <c r="K3512" s="16">
        <v>770</v>
      </c>
      <c r="L3512" s="13">
        <v>3850</v>
      </c>
      <c r="M3512" s="16">
        <v>770</v>
      </c>
      <c r="N3512" s="171">
        <v>3850</v>
      </c>
      <c r="O3512" s="16">
        <v>312</v>
      </c>
      <c r="P3512" s="13">
        <v>1560</v>
      </c>
      <c r="Q3512" s="16">
        <v>565</v>
      </c>
      <c r="R3512" s="13">
        <v>2825</v>
      </c>
      <c r="S3512" s="16">
        <v>382.67</v>
      </c>
      <c r="T3512" s="13">
        <v>1913.35</v>
      </c>
      <c r="U3512" s="16">
        <v>0</v>
      </c>
      <c r="V3512" s="13">
        <v>0</v>
      </c>
    </row>
    <row r="3513" spans="1:22" ht="15" customHeight="1" x14ac:dyDescent="0.25">
      <c r="A3513" s="5" t="s">
        <v>6338</v>
      </c>
      <c r="B3513" s="6" t="s">
        <v>6339</v>
      </c>
      <c r="C3513" s="5" t="s">
        <v>6340</v>
      </c>
      <c r="D3513" s="6"/>
      <c r="E3513" s="6" t="s">
        <v>504</v>
      </c>
      <c r="F3513" s="229">
        <v>2</v>
      </c>
      <c r="I3513" s="16">
        <v>0</v>
      </c>
      <c r="J3513" s="13">
        <v>0</v>
      </c>
      <c r="K3513" s="16">
        <v>750</v>
      </c>
      <c r="L3513" s="13">
        <v>1500</v>
      </c>
      <c r="M3513" s="16">
        <v>750</v>
      </c>
      <c r="N3513" s="171">
        <v>1500</v>
      </c>
      <c r="O3513" s="16">
        <v>364</v>
      </c>
      <c r="P3513" s="13">
        <v>728</v>
      </c>
      <c r="Q3513" s="16">
        <v>271</v>
      </c>
      <c r="R3513" s="13">
        <v>542</v>
      </c>
      <c r="S3513" s="16">
        <v>376.29</v>
      </c>
      <c r="T3513" s="13">
        <v>752.58</v>
      </c>
      <c r="U3513" s="16">
        <v>0</v>
      </c>
      <c r="V3513" s="13">
        <v>0</v>
      </c>
    </row>
    <row r="3514" spans="1:22" ht="15" customHeight="1" x14ac:dyDescent="0.25">
      <c r="A3514" s="5" t="s">
        <v>6341</v>
      </c>
      <c r="B3514" s="6" t="s">
        <v>6342</v>
      </c>
      <c r="C3514" s="5" t="s">
        <v>6343</v>
      </c>
      <c r="D3514" s="6"/>
      <c r="E3514" s="6" t="s">
        <v>504</v>
      </c>
      <c r="F3514" s="229">
        <v>2</v>
      </c>
      <c r="I3514" s="16">
        <v>0</v>
      </c>
      <c r="J3514" s="13">
        <v>0</v>
      </c>
      <c r="K3514" s="16">
        <v>550</v>
      </c>
      <c r="L3514" s="13">
        <v>1100</v>
      </c>
      <c r="M3514" s="16">
        <v>550</v>
      </c>
      <c r="N3514" s="171">
        <v>1100</v>
      </c>
      <c r="O3514" s="16">
        <v>312</v>
      </c>
      <c r="P3514" s="13">
        <v>624</v>
      </c>
      <c r="Q3514" s="16">
        <v>341</v>
      </c>
      <c r="R3514" s="13">
        <v>682</v>
      </c>
      <c r="S3514" s="16">
        <v>255.12</v>
      </c>
      <c r="T3514" s="13">
        <v>510.24</v>
      </c>
      <c r="U3514" s="16">
        <v>0</v>
      </c>
      <c r="V3514" s="13">
        <v>0</v>
      </c>
    </row>
    <row r="3515" spans="1:22" ht="15" customHeight="1" x14ac:dyDescent="0.25">
      <c r="A3515" s="5" t="s">
        <v>6344</v>
      </c>
      <c r="B3515" s="6" t="s">
        <v>6345</v>
      </c>
      <c r="C3515" s="5" t="s">
        <v>6346</v>
      </c>
      <c r="D3515" s="6"/>
      <c r="E3515" s="6" t="s">
        <v>504</v>
      </c>
      <c r="F3515" s="229">
        <v>19</v>
      </c>
      <c r="I3515" s="16">
        <v>0</v>
      </c>
      <c r="J3515" s="13">
        <v>0</v>
      </c>
      <c r="K3515" s="16">
        <v>650</v>
      </c>
      <c r="L3515" s="13">
        <v>12350</v>
      </c>
      <c r="M3515" s="16">
        <v>650</v>
      </c>
      <c r="N3515" s="171">
        <v>12350</v>
      </c>
      <c r="O3515" s="16">
        <v>187</v>
      </c>
      <c r="P3515" s="13">
        <v>3553</v>
      </c>
      <c r="Q3515" s="16">
        <v>624</v>
      </c>
      <c r="R3515" s="13">
        <v>11856</v>
      </c>
      <c r="S3515" s="16">
        <v>344.39</v>
      </c>
      <c r="T3515" s="13">
        <v>6543.41</v>
      </c>
      <c r="U3515" s="16">
        <v>0</v>
      </c>
      <c r="V3515" s="13">
        <v>0</v>
      </c>
    </row>
    <row r="3516" spans="1:22" ht="15" customHeight="1" x14ac:dyDescent="0.25">
      <c r="A3516" s="5" t="s">
        <v>6347</v>
      </c>
      <c r="B3516" s="6" t="s">
        <v>6348</v>
      </c>
      <c r="C3516" s="5" t="s">
        <v>4126</v>
      </c>
      <c r="D3516" s="6"/>
      <c r="E3516" s="6" t="s">
        <v>504</v>
      </c>
      <c r="F3516" s="229">
        <v>5</v>
      </c>
      <c r="I3516" s="16">
        <v>0</v>
      </c>
      <c r="J3516" s="13">
        <v>0</v>
      </c>
      <c r="K3516" s="16">
        <v>191</v>
      </c>
      <c r="L3516" s="13">
        <v>955</v>
      </c>
      <c r="M3516" s="16">
        <v>191</v>
      </c>
      <c r="N3516" s="171">
        <v>955</v>
      </c>
      <c r="O3516" s="16">
        <v>52</v>
      </c>
      <c r="P3516" s="13">
        <v>260</v>
      </c>
      <c r="Q3516" s="16">
        <v>306</v>
      </c>
      <c r="R3516" s="13">
        <v>1530</v>
      </c>
      <c r="S3516" s="16">
        <v>255.12</v>
      </c>
      <c r="T3516" s="13">
        <v>1275.5999999999999</v>
      </c>
      <c r="U3516" s="16">
        <v>0</v>
      </c>
      <c r="V3516" s="13">
        <v>0</v>
      </c>
    </row>
    <row r="3517" spans="1:22" ht="15" customHeight="1" x14ac:dyDescent="0.25">
      <c r="A3517" s="5" t="s">
        <v>6349</v>
      </c>
      <c r="B3517" s="6" t="s">
        <v>6350</v>
      </c>
      <c r="C3517" s="5" t="s">
        <v>6351</v>
      </c>
      <c r="D3517" s="6"/>
      <c r="E3517" s="6" t="s">
        <v>504</v>
      </c>
      <c r="F3517" s="229">
        <v>4</v>
      </c>
      <c r="I3517" s="16">
        <v>0</v>
      </c>
      <c r="J3517" s="13">
        <v>0</v>
      </c>
      <c r="K3517" s="16">
        <v>100</v>
      </c>
      <c r="L3517" s="13">
        <v>400</v>
      </c>
      <c r="M3517" s="16">
        <v>100</v>
      </c>
      <c r="N3517" s="171">
        <v>400</v>
      </c>
      <c r="O3517" s="16">
        <v>62</v>
      </c>
      <c r="P3517" s="13">
        <v>248</v>
      </c>
      <c r="Q3517" s="16">
        <v>153</v>
      </c>
      <c r="R3517" s="13">
        <v>612</v>
      </c>
      <c r="S3517" s="16">
        <v>95.67</v>
      </c>
      <c r="T3517" s="13">
        <v>382.68</v>
      </c>
      <c r="U3517" s="16">
        <v>0</v>
      </c>
      <c r="V3517" s="13">
        <v>0</v>
      </c>
    </row>
    <row r="3518" spans="1:22" ht="15" customHeight="1" x14ac:dyDescent="0.25">
      <c r="A3518" s="5" t="s">
        <v>6352</v>
      </c>
      <c r="B3518" s="6" t="s">
        <v>6353</v>
      </c>
      <c r="C3518" s="5" t="s">
        <v>4129</v>
      </c>
      <c r="D3518" s="6"/>
      <c r="E3518" s="6" t="s">
        <v>504</v>
      </c>
      <c r="F3518" s="229">
        <v>13</v>
      </c>
      <c r="I3518" s="16">
        <v>0</v>
      </c>
      <c r="J3518" s="13">
        <v>0</v>
      </c>
      <c r="K3518" s="16">
        <v>100</v>
      </c>
      <c r="L3518" s="13">
        <v>1300</v>
      </c>
      <c r="M3518" s="16">
        <v>100</v>
      </c>
      <c r="N3518" s="171">
        <v>1300</v>
      </c>
      <c r="O3518" s="16">
        <v>42</v>
      </c>
      <c r="P3518" s="13">
        <v>546</v>
      </c>
      <c r="Q3518" s="16">
        <v>82</v>
      </c>
      <c r="R3518" s="13">
        <v>1066</v>
      </c>
      <c r="S3518" s="16">
        <v>114.8</v>
      </c>
      <c r="T3518" s="13">
        <v>1492.4</v>
      </c>
      <c r="U3518" s="16">
        <v>0</v>
      </c>
      <c r="V3518" s="13">
        <v>0</v>
      </c>
    </row>
    <row r="3519" spans="1:22" ht="15" customHeight="1" x14ac:dyDescent="0.25">
      <c r="A3519" s="5" t="s">
        <v>6354</v>
      </c>
      <c r="B3519" s="6" t="s">
        <v>6355</v>
      </c>
      <c r="C3519" s="5" t="s">
        <v>4132</v>
      </c>
      <c r="D3519" s="6"/>
      <c r="E3519" s="6" t="s">
        <v>504</v>
      </c>
      <c r="F3519" s="229">
        <v>13</v>
      </c>
      <c r="I3519" s="16">
        <v>0</v>
      </c>
      <c r="J3519" s="13">
        <v>0</v>
      </c>
      <c r="K3519" s="16">
        <v>120</v>
      </c>
      <c r="L3519" s="13">
        <v>1560</v>
      </c>
      <c r="M3519" s="16">
        <v>120</v>
      </c>
      <c r="N3519" s="171">
        <v>1560</v>
      </c>
      <c r="O3519" s="16">
        <v>62</v>
      </c>
      <c r="P3519" s="13">
        <v>806</v>
      </c>
      <c r="Q3519" s="16">
        <v>88</v>
      </c>
      <c r="R3519" s="13">
        <v>1144</v>
      </c>
      <c r="S3519" s="16">
        <v>153.07</v>
      </c>
      <c r="T3519" s="13">
        <v>1989.91</v>
      </c>
      <c r="U3519" s="16">
        <v>0</v>
      </c>
      <c r="V3519" s="13">
        <v>0</v>
      </c>
    </row>
    <row r="3520" spans="1:22" ht="15" customHeight="1" x14ac:dyDescent="0.25">
      <c r="A3520" s="5" t="s">
        <v>6356</v>
      </c>
      <c r="B3520" s="6" t="s">
        <v>6357</v>
      </c>
      <c r="C3520" s="5" t="s">
        <v>4135</v>
      </c>
      <c r="D3520" s="6"/>
      <c r="E3520" s="6" t="s">
        <v>504</v>
      </c>
      <c r="F3520" s="229">
        <v>2</v>
      </c>
      <c r="I3520" s="16">
        <v>0</v>
      </c>
      <c r="J3520" s="13">
        <v>0</v>
      </c>
      <c r="K3520" s="16">
        <v>1200</v>
      </c>
      <c r="L3520" s="13">
        <v>2400</v>
      </c>
      <c r="M3520" s="16">
        <v>1200</v>
      </c>
      <c r="N3520" s="171">
        <v>2400</v>
      </c>
      <c r="O3520" s="16">
        <v>1560</v>
      </c>
      <c r="P3520" s="13">
        <v>3120</v>
      </c>
      <c r="Q3520" s="16">
        <v>565</v>
      </c>
      <c r="R3520" s="13">
        <v>1130</v>
      </c>
      <c r="S3520" s="16">
        <v>1275.56</v>
      </c>
      <c r="T3520" s="13">
        <v>2551.12</v>
      </c>
      <c r="U3520" s="16">
        <v>0</v>
      </c>
      <c r="V3520" s="13">
        <v>0</v>
      </c>
    </row>
    <row r="3521" spans="1:22" ht="15" customHeight="1" x14ac:dyDescent="0.25">
      <c r="A3521" s="5" t="s">
        <v>6358</v>
      </c>
      <c r="B3521" s="6" t="s">
        <v>6359</v>
      </c>
      <c r="C3521" s="5" t="s">
        <v>4138</v>
      </c>
      <c r="D3521" s="6"/>
      <c r="E3521" s="6" t="s">
        <v>504</v>
      </c>
      <c r="F3521" s="229">
        <v>2</v>
      </c>
      <c r="I3521" s="16">
        <v>0</v>
      </c>
      <c r="J3521" s="13">
        <v>0</v>
      </c>
      <c r="K3521" s="16">
        <v>2138</v>
      </c>
      <c r="L3521" s="13">
        <v>4276</v>
      </c>
      <c r="M3521" s="16">
        <v>2138</v>
      </c>
      <c r="N3521" s="171">
        <v>4276</v>
      </c>
      <c r="O3521" s="16">
        <v>832</v>
      </c>
      <c r="P3521" s="13">
        <v>1664</v>
      </c>
      <c r="Q3521" s="16">
        <v>447</v>
      </c>
      <c r="R3521" s="13">
        <v>894</v>
      </c>
      <c r="S3521" s="16">
        <v>1148</v>
      </c>
      <c r="T3521" s="13">
        <v>2296</v>
      </c>
      <c r="U3521" s="16">
        <v>0</v>
      </c>
      <c r="V3521" s="13">
        <v>0</v>
      </c>
    </row>
    <row r="3522" spans="1:22" ht="15" customHeight="1" x14ac:dyDescent="0.25">
      <c r="A3522" s="5" t="s">
        <v>6360</v>
      </c>
      <c r="B3522" s="6" t="s">
        <v>6361</v>
      </c>
      <c r="C3522" s="5" t="s">
        <v>6362</v>
      </c>
      <c r="D3522" s="6"/>
      <c r="E3522" s="6" t="s">
        <v>504</v>
      </c>
      <c r="F3522" s="229">
        <v>6</v>
      </c>
      <c r="I3522" s="16">
        <v>0</v>
      </c>
      <c r="J3522" s="13">
        <v>0</v>
      </c>
      <c r="K3522" s="16">
        <v>100</v>
      </c>
      <c r="L3522" s="13">
        <v>600</v>
      </c>
      <c r="M3522" s="16">
        <v>100</v>
      </c>
      <c r="N3522" s="171">
        <v>600</v>
      </c>
      <c r="O3522" s="16">
        <v>73</v>
      </c>
      <c r="P3522" s="13">
        <v>438</v>
      </c>
      <c r="Q3522" s="16">
        <v>106</v>
      </c>
      <c r="R3522" s="13">
        <v>636</v>
      </c>
      <c r="S3522" s="16">
        <v>102.04</v>
      </c>
      <c r="T3522" s="13">
        <v>612.24</v>
      </c>
      <c r="U3522" s="16">
        <v>0</v>
      </c>
      <c r="V3522" s="13">
        <v>0</v>
      </c>
    </row>
    <row r="3523" spans="1:22" ht="15" customHeight="1" x14ac:dyDescent="0.25">
      <c r="A3523" s="5" t="s">
        <v>6363</v>
      </c>
      <c r="B3523" s="6" t="s">
        <v>6364</v>
      </c>
      <c r="C3523" s="5" t="s">
        <v>4141</v>
      </c>
      <c r="D3523" s="6"/>
      <c r="E3523" s="6" t="s">
        <v>504</v>
      </c>
      <c r="F3523" s="229">
        <v>2</v>
      </c>
      <c r="I3523" s="16">
        <v>0</v>
      </c>
      <c r="J3523" s="13">
        <v>0</v>
      </c>
      <c r="K3523" s="16">
        <v>400</v>
      </c>
      <c r="L3523" s="13">
        <v>800</v>
      </c>
      <c r="M3523" s="16">
        <v>400</v>
      </c>
      <c r="N3523" s="171">
        <v>800</v>
      </c>
      <c r="O3523" s="16">
        <v>520</v>
      </c>
      <c r="P3523" s="13">
        <v>1040</v>
      </c>
      <c r="Q3523" s="16">
        <v>182</v>
      </c>
      <c r="R3523" s="13">
        <v>364</v>
      </c>
      <c r="S3523" s="16">
        <v>267.87</v>
      </c>
      <c r="T3523" s="13">
        <v>535.74</v>
      </c>
      <c r="U3523" s="16">
        <v>0</v>
      </c>
      <c r="V3523" s="13">
        <v>0</v>
      </c>
    </row>
    <row r="3524" spans="1:22" ht="15" customHeight="1" x14ac:dyDescent="0.25">
      <c r="A3524" s="5" t="s">
        <v>6365</v>
      </c>
      <c r="B3524" s="6" t="s">
        <v>6366</v>
      </c>
      <c r="C3524" s="5" t="s">
        <v>4144</v>
      </c>
      <c r="D3524" s="6"/>
      <c r="E3524" s="6" t="s">
        <v>504</v>
      </c>
      <c r="F3524" s="229">
        <v>2</v>
      </c>
      <c r="I3524" s="16">
        <v>0</v>
      </c>
      <c r="J3524" s="13">
        <v>0</v>
      </c>
      <c r="K3524" s="16">
        <v>250</v>
      </c>
      <c r="L3524" s="13">
        <v>500</v>
      </c>
      <c r="M3524" s="16">
        <v>250</v>
      </c>
      <c r="N3524" s="171">
        <v>500</v>
      </c>
      <c r="O3524" s="16">
        <v>520</v>
      </c>
      <c r="P3524" s="13">
        <v>1040</v>
      </c>
      <c r="Q3524" s="16">
        <v>182</v>
      </c>
      <c r="R3524" s="13">
        <v>364</v>
      </c>
      <c r="S3524" s="16">
        <v>739.82</v>
      </c>
      <c r="T3524" s="13">
        <v>1479.64</v>
      </c>
      <c r="U3524" s="16">
        <v>0</v>
      </c>
      <c r="V3524" s="13">
        <v>0</v>
      </c>
    </row>
    <row r="3525" spans="1:22" ht="15" customHeight="1" x14ac:dyDescent="0.25">
      <c r="A3525" s="5" t="s">
        <v>6367</v>
      </c>
      <c r="B3525" s="6" t="s">
        <v>6368</v>
      </c>
      <c r="C3525" s="5" t="s">
        <v>6369</v>
      </c>
      <c r="D3525" s="6"/>
      <c r="E3525" s="6" t="s">
        <v>504</v>
      </c>
      <c r="F3525" s="229">
        <v>24</v>
      </c>
      <c r="I3525" s="16">
        <v>0</v>
      </c>
      <c r="J3525" s="13">
        <v>0</v>
      </c>
      <c r="K3525" s="16">
        <v>650</v>
      </c>
      <c r="L3525" s="13">
        <v>15600</v>
      </c>
      <c r="M3525" s="16">
        <v>650</v>
      </c>
      <c r="N3525" s="171">
        <v>15600</v>
      </c>
      <c r="O3525" s="16">
        <v>208</v>
      </c>
      <c r="P3525" s="13">
        <v>4992</v>
      </c>
      <c r="Q3525" s="16">
        <v>347</v>
      </c>
      <c r="R3525" s="13">
        <v>8328</v>
      </c>
      <c r="S3525" s="16">
        <v>344.39</v>
      </c>
      <c r="T3525" s="13">
        <v>8265.36</v>
      </c>
      <c r="U3525" s="16">
        <v>0</v>
      </c>
      <c r="V3525" s="13">
        <v>0</v>
      </c>
    </row>
    <row r="3526" spans="1:22" ht="15" customHeight="1" x14ac:dyDescent="0.25">
      <c r="A3526" s="1"/>
      <c r="B3526" s="4" t="s">
        <v>32</v>
      </c>
      <c r="C3526" s="8" t="s">
        <v>33</v>
      </c>
      <c r="I3526" s="245"/>
      <c r="J3526" s="245"/>
      <c r="K3526" s="245"/>
      <c r="L3526" s="245"/>
      <c r="M3526" s="245"/>
      <c r="N3526" s="245"/>
      <c r="O3526" s="245"/>
      <c r="P3526" s="245"/>
      <c r="Q3526" s="245"/>
      <c r="R3526" s="245"/>
      <c r="S3526" s="245"/>
      <c r="T3526" s="245"/>
      <c r="U3526" s="245"/>
      <c r="V3526" s="245"/>
    </row>
    <row r="3527" spans="1:22" ht="15" customHeight="1" x14ac:dyDescent="0.25">
      <c r="A3527" s="5" t="s">
        <v>6370</v>
      </c>
      <c r="B3527" s="6" t="s">
        <v>35</v>
      </c>
      <c r="C3527" s="5" t="s">
        <v>4146</v>
      </c>
      <c r="I3527" s="245"/>
      <c r="J3527" s="245"/>
      <c r="K3527" s="245"/>
      <c r="L3527" s="245"/>
      <c r="M3527" s="245"/>
      <c r="N3527" s="245"/>
      <c r="O3527" s="245"/>
      <c r="P3527" s="245"/>
      <c r="Q3527" s="245"/>
      <c r="R3527" s="245"/>
      <c r="S3527" s="245"/>
      <c r="T3527" s="245"/>
      <c r="U3527" s="245"/>
      <c r="V3527" s="245"/>
    </row>
    <row r="3528" spans="1:22" ht="45" customHeight="1" x14ac:dyDescent="0.25">
      <c r="A3528" s="1"/>
      <c r="B3528" s="4" t="s">
        <v>68</v>
      </c>
      <c r="C3528" s="8" t="s">
        <v>69</v>
      </c>
      <c r="D3528" s="4" t="s">
        <v>70</v>
      </c>
      <c r="E3528" s="4" t="s">
        <v>71</v>
      </c>
      <c r="F3528" s="228" t="s">
        <v>72</v>
      </c>
      <c r="I3528" s="14" t="s">
        <v>73</v>
      </c>
      <c r="J3528" s="15" t="s">
        <v>28</v>
      </c>
      <c r="K3528" s="14" t="s">
        <v>73</v>
      </c>
      <c r="L3528" s="15" t="s">
        <v>28</v>
      </c>
      <c r="M3528" s="14" t="s">
        <v>73</v>
      </c>
      <c r="N3528" s="172" t="s">
        <v>28</v>
      </c>
      <c r="O3528" s="14" t="s">
        <v>73</v>
      </c>
      <c r="P3528" s="15" t="s">
        <v>28</v>
      </c>
      <c r="Q3528" s="14" t="s">
        <v>73</v>
      </c>
      <c r="R3528" s="15" t="s">
        <v>28</v>
      </c>
      <c r="S3528" s="14" t="s">
        <v>73</v>
      </c>
      <c r="T3528" s="15" t="s">
        <v>28</v>
      </c>
      <c r="U3528" s="14" t="s">
        <v>73</v>
      </c>
      <c r="V3528" s="15" t="s">
        <v>28</v>
      </c>
    </row>
    <row r="3529" spans="1:22" ht="15" customHeight="1" x14ac:dyDescent="0.25">
      <c r="A3529" s="5" t="s">
        <v>6371</v>
      </c>
      <c r="B3529" s="6" t="s">
        <v>6372</v>
      </c>
      <c r="C3529" s="5" t="s">
        <v>4149</v>
      </c>
      <c r="D3529" s="6"/>
      <c r="E3529" s="6" t="s">
        <v>504</v>
      </c>
      <c r="F3529" s="229">
        <v>5</v>
      </c>
      <c r="I3529" s="16">
        <v>0</v>
      </c>
      <c r="J3529" s="13">
        <v>0</v>
      </c>
      <c r="K3529" s="16">
        <v>300</v>
      </c>
      <c r="L3529" s="13">
        <v>1500</v>
      </c>
      <c r="M3529" s="16">
        <v>300</v>
      </c>
      <c r="N3529" s="171">
        <v>1500</v>
      </c>
      <c r="O3529" s="16">
        <v>208</v>
      </c>
      <c r="P3529" s="13">
        <v>1040</v>
      </c>
      <c r="Q3529" s="16">
        <v>400</v>
      </c>
      <c r="R3529" s="13">
        <v>2000</v>
      </c>
      <c r="S3529" s="16">
        <v>0</v>
      </c>
      <c r="T3529" s="13">
        <v>0</v>
      </c>
      <c r="U3529" s="16">
        <v>0</v>
      </c>
      <c r="V3529" s="13">
        <v>0</v>
      </c>
    </row>
    <row r="3530" spans="1:22" ht="15" customHeight="1" x14ac:dyDescent="0.25">
      <c r="A3530" s="5" t="s">
        <v>6373</v>
      </c>
      <c r="B3530" s="6" t="s">
        <v>6374</v>
      </c>
      <c r="C3530" s="5" t="s">
        <v>6375</v>
      </c>
      <c r="D3530" s="6"/>
      <c r="E3530" s="6" t="s">
        <v>504</v>
      </c>
      <c r="F3530" s="229">
        <v>2</v>
      </c>
      <c r="I3530" s="16">
        <v>0</v>
      </c>
      <c r="J3530" s="13">
        <v>0</v>
      </c>
      <c r="K3530" s="16">
        <v>750</v>
      </c>
      <c r="L3530" s="13">
        <v>1500</v>
      </c>
      <c r="M3530" s="16">
        <v>750</v>
      </c>
      <c r="N3530" s="171">
        <v>1500</v>
      </c>
      <c r="O3530" s="16">
        <v>364</v>
      </c>
      <c r="P3530" s="13">
        <v>728</v>
      </c>
      <c r="Q3530" s="16">
        <v>1387</v>
      </c>
      <c r="R3530" s="13">
        <v>2774</v>
      </c>
      <c r="S3530" s="16">
        <v>0</v>
      </c>
      <c r="T3530" s="13">
        <v>0</v>
      </c>
      <c r="U3530" s="16">
        <v>0</v>
      </c>
      <c r="V3530" s="13">
        <v>0</v>
      </c>
    </row>
    <row r="3531" spans="1:22" ht="15" customHeight="1" x14ac:dyDescent="0.25">
      <c r="A3531" s="1"/>
      <c r="B3531" s="4" t="s">
        <v>32</v>
      </c>
      <c r="C3531" s="8" t="s">
        <v>33</v>
      </c>
      <c r="I3531" s="245"/>
      <c r="J3531" s="245"/>
      <c r="K3531" s="245"/>
      <c r="L3531" s="245"/>
      <c r="M3531" s="245"/>
      <c r="N3531" s="245"/>
      <c r="O3531" s="245"/>
      <c r="P3531" s="245"/>
      <c r="Q3531" s="245"/>
      <c r="R3531" s="245"/>
      <c r="S3531" s="245"/>
      <c r="T3531" s="245"/>
      <c r="U3531" s="245"/>
      <c r="V3531" s="245"/>
    </row>
    <row r="3532" spans="1:22" ht="15" customHeight="1" x14ac:dyDescent="0.25">
      <c r="A3532" s="5" t="s">
        <v>6376</v>
      </c>
      <c r="B3532" s="6" t="s">
        <v>35</v>
      </c>
      <c r="C3532" s="5" t="s">
        <v>6377</v>
      </c>
      <c r="I3532" s="245"/>
      <c r="J3532" s="245"/>
      <c r="K3532" s="245"/>
      <c r="L3532" s="245"/>
      <c r="M3532" s="245"/>
      <c r="N3532" s="245"/>
      <c r="O3532" s="245"/>
      <c r="P3532" s="245"/>
      <c r="Q3532" s="245"/>
      <c r="R3532" s="245"/>
      <c r="S3532" s="245"/>
      <c r="T3532" s="245"/>
      <c r="U3532" s="245"/>
      <c r="V3532" s="245"/>
    </row>
    <row r="3533" spans="1:22" ht="15" customHeight="1" x14ac:dyDescent="0.25">
      <c r="A3533" s="5" t="s">
        <v>6378</v>
      </c>
      <c r="B3533" s="6" t="s">
        <v>35</v>
      </c>
      <c r="C3533" s="5" t="s">
        <v>6379</v>
      </c>
      <c r="I3533" s="245"/>
      <c r="J3533" s="245"/>
      <c r="K3533" s="245"/>
      <c r="L3533" s="245"/>
      <c r="M3533" s="245"/>
      <c r="N3533" s="245"/>
      <c r="O3533" s="245"/>
      <c r="P3533" s="245"/>
      <c r="Q3533" s="245"/>
      <c r="R3533" s="245"/>
      <c r="S3533" s="245"/>
      <c r="T3533" s="245"/>
      <c r="U3533" s="245"/>
      <c r="V3533" s="245"/>
    </row>
    <row r="3534" spans="1:22" ht="15" customHeight="1" x14ac:dyDescent="0.25">
      <c r="A3534" s="5" t="s">
        <v>6380</v>
      </c>
      <c r="B3534" s="6" t="s">
        <v>35</v>
      </c>
      <c r="C3534" s="5" t="s">
        <v>4158</v>
      </c>
      <c r="I3534" s="245"/>
      <c r="J3534" s="245"/>
      <c r="K3534" s="245"/>
      <c r="L3534" s="245"/>
      <c r="M3534" s="245"/>
      <c r="N3534" s="245"/>
      <c r="O3534" s="245"/>
      <c r="P3534" s="245"/>
      <c r="Q3534" s="245"/>
      <c r="R3534" s="245"/>
      <c r="S3534" s="245"/>
      <c r="T3534" s="245"/>
      <c r="U3534" s="245"/>
      <c r="V3534" s="245"/>
    </row>
    <row r="3535" spans="1:22" ht="45" customHeight="1" x14ac:dyDescent="0.25">
      <c r="A3535" s="1"/>
      <c r="B3535" s="4" t="s">
        <v>68</v>
      </c>
      <c r="C3535" s="8" t="s">
        <v>69</v>
      </c>
      <c r="D3535" s="4" t="s">
        <v>70</v>
      </c>
      <c r="E3535" s="4" t="s">
        <v>71</v>
      </c>
      <c r="F3535" s="228" t="s">
        <v>72</v>
      </c>
      <c r="I3535" s="14" t="s">
        <v>73</v>
      </c>
      <c r="J3535" s="15" t="s">
        <v>28</v>
      </c>
      <c r="K3535" s="14" t="s">
        <v>73</v>
      </c>
      <c r="L3535" s="15" t="s">
        <v>28</v>
      </c>
      <c r="M3535" s="14" t="s">
        <v>73</v>
      </c>
      <c r="N3535" s="172" t="s">
        <v>28</v>
      </c>
      <c r="O3535" s="14" t="s">
        <v>73</v>
      </c>
      <c r="P3535" s="15" t="s">
        <v>28</v>
      </c>
      <c r="Q3535" s="14" t="s">
        <v>73</v>
      </c>
      <c r="R3535" s="15" t="s">
        <v>28</v>
      </c>
      <c r="S3535" s="14" t="s">
        <v>73</v>
      </c>
      <c r="T3535" s="15" t="s">
        <v>28</v>
      </c>
      <c r="U3535" s="14" t="s">
        <v>73</v>
      </c>
      <c r="V3535" s="15" t="s">
        <v>28</v>
      </c>
    </row>
    <row r="3536" spans="1:22" ht="15" customHeight="1" x14ac:dyDescent="0.25">
      <c r="A3536" s="5" t="s">
        <v>6381</v>
      </c>
      <c r="B3536" s="6" t="s">
        <v>6382</v>
      </c>
      <c r="C3536" s="5" t="s">
        <v>6383</v>
      </c>
      <c r="D3536" s="6"/>
      <c r="E3536" s="6" t="s">
        <v>504</v>
      </c>
      <c r="F3536" s="229">
        <v>5</v>
      </c>
      <c r="I3536" s="16">
        <v>0</v>
      </c>
      <c r="J3536" s="13">
        <v>0</v>
      </c>
      <c r="K3536" s="16">
        <v>320</v>
      </c>
      <c r="L3536" s="13">
        <v>1600</v>
      </c>
      <c r="M3536" s="16">
        <v>320</v>
      </c>
      <c r="N3536" s="171">
        <v>1600</v>
      </c>
      <c r="O3536" s="16">
        <v>187</v>
      </c>
      <c r="P3536" s="13">
        <v>935</v>
      </c>
      <c r="Q3536" s="16">
        <v>247</v>
      </c>
      <c r="R3536" s="13">
        <v>1235</v>
      </c>
      <c r="S3536" s="16">
        <v>340.72</v>
      </c>
      <c r="T3536" s="13">
        <v>1703.6</v>
      </c>
      <c r="U3536" s="16">
        <v>0</v>
      </c>
      <c r="V3536" s="13">
        <v>0</v>
      </c>
    </row>
    <row r="3537" spans="1:22" ht="15" customHeight="1" x14ac:dyDescent="0.25">
      <c r="A3537" s="5" t="s">
        <v>6384</v>
      </c>
      <c r="B3537" s="6" t="s">
        <v>6385</v>
      </c>
      <c r="C3537" s="5" t="s">
        <v>6386</v>
      </c>
      <c r="D3537" s="6"/>
      <c r="E3537" s="6" t="s">
        <v>504</v>
      </c>
      <c r="F3537" s="229">
        <v>11</v>
      </c>
      <c r="I3537" s="16">
        <v>0</v>
      </c>
      <c r="J3537" s="13">
        <v>0</v>
      </c>
      <c r="K3537" s="16">
        <v>300</v>
      </c>
      <c r="L3537" s="13">
        <v>3300</v>
      </c>
      <c r="M3537" s="16">
        <v>300</v>
      </c>
      <c r="N3537" s="171">
        <v>3300</v>
      </c>
      <c r="O3537" s="16">
        <v>125</v>
      </c>
      <c r="P3537" s="13">
        <v>1375</v>
      </c>
      <c r="Q3537" s="16">
        <v>176</v>
      </c>
      <c r="R3537" s="13">
        <v>1936</v>
      </c>
      <c r="S3537" s="16">
        <v>204.43</v>
      </c>
      <c r="T3537" s="13">
        <v>2248.73</v>
      </c>
      <c r="U3537" s="16">
        <v>0</v>
      </c>
      <c r="V3537" s="13">
        <v>0</v>
      </c>
    </row>
    <row r="3538" spans="1:22" ht="15" customHeight="1" x14ac:dyDescent="0.25">
      <c r="A3538" s="1"/>
      <c r="B3538" s="4" t="s">
        <v>32</v>
      </c>
      <c r="C3538" s="8" t="s">
        <v>33</v>
      </c>
      <c r="I3538" s="245"/>
      <c r="J3538" s="245"/>
      <c r="K3538" s="245"/>
      <c r="L3538" s="245"/>
      <c r="M3538" s="245"/>
      <c r="N3538" s="245"/>
      <c r="O3538" s="245"/>
      <c r="P3538" s="245"/>
      <c r="Q3538" s="245"/>
      <c r="R3538" s="245"/>
      <c r="S3538" s="245"/>
      <c r="T3538" s="245"/>
      <c r="U3538" s="245"/>
      <c r="V3538" s="245"/>
    </row>
    <row r="3539" spans="1:22" ht="15" customHeight="1" x14ac:dyDescent="0.25">
      <c r="A3539" s="5" t="s">
        <v>6387</v>
      </c>
      <c r="B3539" s="6" t="s">
        <v>35</v>
      </c>
      <c r="C3539" s="5" t="s">
        <v>6388</v>
      </c>
      <c r="I3539" s="245"/>
      <c r="J3539" s="245"/>
      <c r="K3539" s="245"/>
      <c r="L3539" s="245"/>
      <c r="M3539" s="245"/>
      <c r="N3539" s="245"/>
      <c r="O3539" s="245"/>
      <c r="P3539" s="245"/>
      <c r="Q3539" s="245"/>
      <c r="R3539" s="245"/>
      <c r="S3539" s="245"/>
      <c r="T3539" s="245"/>
      <c r="U3539" s="245"/>
      <c r="V3539" s="245"/>
    </row>
    <row r="3540" spans="1:22" ht="45" customHeight="1" x14ac:dyDescent="0.25">
      <c r="A3540" s="1"/>
      <c r="B3540" s="4" t="s">
        <v>68</v>
      </c>
      <c r="C3540" s="8" t="s">
        <v>69</v>
      </c>
      <c r="D3540" s="4" t="s">
        <v>70</v>
      </c>
      <c r="E3540" s="4" t="s">
        <v>71</v>
      </c>
      <c r="F3540" s="228" t="s">
        <v>72</v>
      </c>
      <c r="I3540" s="14" t="s">
        <v>73</v>
      </c>
      <c r="J3540" s="15" t="s">
        <v>28</v>
      </c>
      <c r="K3540" s="14" t="s">
        <v>73</v>
      </c>
      <c r="L3540" s="15" t="s">
        <v>28</v>
      </c>
      <c r="M3540" s="14" t="s">
        <v>73</v>
      </c>
      <c r="N3540" s="172" t="s">
        <v>28</v>
      </c>
      <c r="O3540" s="14" t="s">
        <v>73</v>
      </c>
      <c r="P3540" s="15" t="s">
        <v>28</v>
      </c>
      <c r="Q3540" s="14" t="s">
        <v>73</v>
      </c>
      <c r="R3540" s="15" t="s">
        <v>28</v>
      </c>
      <c r="S3540" s="14" t="s">
        <v>73</v>
      </c>
      <c r="T3540" s="15" t="s">
        <v>28</v>
      </c>
      <c r="U3540" s="14" t="s">
        <v>73</v>
      </c>
      <c r="V3540" s="15" t="s">
        <v>28</v>
      </c>
    </row>
    <row r="3541" spans="1:22" ht="15" customHeight="1" x14ac:dyDescent="0.25">
      <c r="A3541" s="5" t="s">
        <v>6389</v>
      </c>
      <c r="B3541" s="6" t="s">
        <v>6390</v>
      </c>
      <c r="C3541" s="5" t="s">
        <v>6391</v>
      </c>
      <c r="D3541" s="6"/>
      <c r="E3541" s="6" t="s">
        <v>504</v>
      </c>
      <c r="F3541" s="229">
        <v>5</v>
      </c>
      <c r="I3541" s="16">
        <v>0</v>
      </c>
      <c r="J3541" s="13">
        <v>0</v>
      </c>
      <c r="K3541" s="16">
        <v>13000</v>
      </c>
      <c r="L3541" s="13">
        <v>65000</v>
      </c>
      <c r="M3541" s="16">
        <v>13000</v>
      </c>
      <c r="N3541" s="171">
        <v>65000</v>
      </c>
      <c r="O3541" s="16">
        <v>4680</v>
      </c>
      <c r="P3541" s="13">
        <v>23400</v>
      </c>
      <c r="Q3541" s="16">
        <v>17647</v>
      </c>
      <c r="R3541" s="13">
        <v>88235</v>
      </c>
      <c r="S3541" s="16">
        <v>7950.1</v>
      </c>
      <c r="T3541" s="13">
        <v>39750.5</v>
      </c>
      <c r="U3541" s="16">
        <v>0</v>
      </c>
      <c r="V3541" s="13">
        <v>0</v>
      </c>
    </row>
    <row r="3542" spans="1:22" ht="15" customHeight="1" x14ac:dyDescent="0.25">
      <c r="A3542" s="1"/>
      <c r="B3542" s="4" t="s">
        <v>32</v>
      </c>
      <c r="C3542" s="8" t="s">
        <v>33</v>
      </c>
      <c r="I3542" s="245"/>
      <c r="J3542" s="245"/>
      <c r="K3542" s="245"/>
      <c r="L3542" s="245"/>
      <c r="M3542" s="245"/>
      <c r="N3542" s="245"/>
      <c r="O3542" s="245"/>
      <c r="P3542" s="245"/>
      <c r="Q3542" s="245"/>
      <c r="R3542" s="245"/>
      <c r="S3542" s="245"/>
      <c r="T3542" s="245"/>
      <c r="U3542" s="245"/>
      <c r="V3542" s="245"/>
    </row>
    <row r="3543" spans="1:22" ht="15" customHeight="1" x14ac:dyDescent="0.25">
      <c r="A3543" s="5" t="s">
        <v>6392</v>
      </c>
      <c r="B3543" s="6" t="s">
        <v>35</v>
      </c>
      <c r="C3543" s="5" t="s">
        <v>6393</v>
      </c>
      <c r="I3543" s="245"/>
      <c r="J3543" s="245"/>
      <c r="K3543" s="245"/>
      <c r="L3543" s="245"/>
      <c r="M3543" s="245"/>
      <c r="N3543" s="245"/>
      <c r="O3543" s="245"/>
      <c r="P3543" s="245"/>
      <c r="Q3543" s="245"/>
      <c r="R3543" s="245"/>
      <c r="S3543" s="245"/>
      <c r="T3543" s="245"/>
      <c r="U3543" s="245"/>
      <c r="V3543" s="245"/>
    </row>
    <row r="3544" spans="1:22" ht="15" customHeight="1" x14ac:dyDescent="0.25">
      <c r="A3544" s="5" t="s">
        <v>6394</v>
      </c>
      <c r="B3544" s="6" t="s">
        <v>35</v>
      </c>
      <c r="C3544" s="5" t="s">
        <v>6395</v>
      </c>
      <c r="I3544" s="245"/>
      <c r="J3544" s="245"/>
      <c r="K3544" s="245"/>
      <c r="L3544" s="245"/>
      <c r="M3544" s="245"/>
      <c r="N3544" s="245"/>
      <c r="O3544" s="245"/>
      <c r="P3544" s="245"/>
      <c r="Q3544" s="245"/>
      <c r="R3544" s="245"/>
      <c r="S3544" s="245"/>
      <c r="T3544" s="245"/>
      <c r="U3544" s="245"/>
      <c r="V3544" s="245"/>
    </row>
    <row r="3545" spans="1:22" ht="45" customHeight="1" x14ac:dyDescent="0.25">
      <c r="A3545" s="1"/>
      <c r="B3545" s="4" t="s">
        <v>68</v>
      </c>
      <c r="C3545" s="8" t="s">
        <v>69</v>
      </c>
      <c r="D3545" s="4" t="s">
        <v>70</v>
      </c>
      <c r="E3545" s="4" t="s">
        <v>71</v>
      </c>
      <c r="F3545" s="228" t="s">
        <v>72</v>
      </c>
      <c r="I3545" s="14" t="s">
        <v>73</v>
      </c>
      <c r="J3545" s="15" t="s">
        <v>28</v>
      </c>
      <c r="K3545" s="14" t="s">
        <v>73</v>
      </c>
      <c r="L3545" s="15" t="s">
        <v>28</v>
      </c>
      <c r="M3545" s="14" t="s">
        <v>73</v>
      </c>
      <c r="N3545" s="172" t="s">
        <v>28</v>
      </c>
      <c r="O3545" s="14" t="s">
        <v>73</v>
      </c>
      <c r="P3545" s="15" t="s">
        <v>28</v>
      </c>
      <c r="Q3545" s="14" t="s">
        <v>73</v>
      </c>
      <c r="R3545" s="15" t="s">
        <v>28</v>
      </c>
      <c r="S3545" s="14" t="s">
        <v>73</v>
      </c>
      <c r="T3545" s="15" t="s">
        <v>28</v>
      </c>
      <c r="U3545" s="14" t="s">
        <v>73</v>
      </c>
      <c r="V3545" s="15" t="s">
        <v>28</v>
      </c>
    </row>
    <row r="3546" spans="1:22" ht="15" customHeight="1" x14ac:dyDescent="0.25">
      <c r="A3546" s="5" t="s">
        <v>6396</v>
      </c>
      <c r="B3546" s="6" t="s">
        <v>6397</v>
      </c>
      <c r="C3546" s="5" t="s">
        <v>6398</v>
      </c>
      <c r="D3546" s="6"/>
      <c r="E3546" s="6" t="s">
        <v>527</v>
      </c>
      <c r="F3546" s="229">
        <v>45</v>
      </c>
      <c r="I3546" s="16">
        <v>0</v>
      </c>
      <c r="J3546" s="13">
        <v>0</v>
      </c>
      <c r="K3546" s="16">
        <v>90</v>
      </c>
      <c r="L3546" s="13">
        <v>4050</v>
      </c>
      <c r="M3546" s="16">
        <v>90</v>
      </c>
      <c r="N3546" s="171">
        <v>4050</v>
      </c>
      <c r="O3546" s="16">
        <v>57</v>
      </c>
      <c r="P3546" s="13">
        <v>2565</v>
      </c>
      <c r="Q3546" s="16">
        <v>21</v>
      </c>
      <c r="R3546" s="13">
        <v>945</v>
      </c>
      <c r="S3546" s="16">
        <v>371.69</v>
      </c>
      <c r="T3546" s="13">
        <v>16726.05</v>
      </c>
      <c r="U3546" s="16">
        <v>0</v>
      </c>
      <c r="V3546" s="13">
        <v>0</v>
      </c>
    </row>
    <row r="3547" spans="1:22" ht="15" customHeight="1" x14ac:dyDescent="0.25">
      <c r="A3547" s="5" t="s">
        <v>6399</v>
      </c>
      <c r="B3547" s="6" t="s">
        <v>6400</v>
      </c>
      <c r="C3547" s="5" t="s">
        <v>4182</v>
      </c>
      <c r="D3547" s="6"/>
      <c r="E3547" s="6" t="s">
        <v>527</v>
      </c>
      <c r="F3547" s="229">
        <v>30</v>
      </c>
      <c r="I3547" s="16">
        <v>0</v>
      </c>
      <c r="J3547" s="13">
        <v>0</v>
      </c>
      <c r="K3547" s="16">
        <v>150</v>
      </c>
      <c r="L3547" s="13">
        <v>4500</v>
      </c>
      <c r="M3547" s="16">
        <v>150</v>
      </c>
      <c r="N3547" s="171">
        <v>4500</v>
      </c>
      <c r="O3547" s="16">
        <v>192</v>
      </c>
      <c r="P3547" s="13">
        <v>5760</v>
      </c>
      <c r="Q3547" s="16">
        <v>59</v>
      </c>
      <c r="R3547" s="13">
        <v>1770</v>
      </c>
      <c r="S3547" s="16">
        <v>619.49</v>
      </c>
      <c r="T3547" s="13">
        <v>18584.7</v>
      </c>
      <c r="U3547" s="16">
        <v>0</v>
      </c>
      <c r="V3547" s="13">
        <v>0</v>
      </c>
    </row>
    <row r="3548" spans="1:22" ht="15" customHeight="1" x14ac:dyDescent="0.25">
      <c r="A3548" s="1"/>
      <c r="B3548" s="4" t="s">
        <v>32</v>
      </c>
      <c r="C3548" s="8" t="s">
        <v>33</v>
      </c>
      <c r="I3548" s="245"/>
      <c r="J3548" s="245"/>
      <c r="K3548" s="245"/>
      <c r="L3548" s="245"/>
      <c r="M3548" s="245"/>
      <c r="N3548" s="245"/>
      <c r="O3548" s="245"/>
      <c r="P3548" s="245"/>
      <c r="Q3548" s="245"/>
      <c r="R3548" s="245"/>
      <c r="S3548" s="245"/>
      <c r="T3548" s="245"/>
      <c r="U3548" s="245"/>
      <c r="V3548" s="245"/>
    </row>
    <row r="3549" spans="1:22" ht="15" customHeight="1" x14ac:dyDescent="0.25">
      <c r="A3549" s="5" t="s">
        <v>6401</v>
      </c>
      <c r="B3549" s="6" t="s">
        <v>35</v>
      </c>
      <c r="C3549" s="5" t="s">
        <v>6402</v>
      </c>
      <c r="I3549" s="245"/>
      <c r="J3549" s="245"/>
      <c r="K3549" s="245"/>
      <c r="L3549" s="245"/>
      <c r="M3549" s="245"/>
      <c r="N3549" s="245"/>
      <c r="O3549" s="245"/>
      <c r="P3549" s="245"/>
      <c r="Q3549" s="245"/>
      <c r="R3549" s="245"/>
      <c r="S3549" s="245"/>
      <c r="T3549" s="245"/>
      <c r="U3549" s="245"/>
      <c r="V3549" s="245"/>
    </row>
    <row r="3550" spans="1:22" ht="45" customHeight="1" x14ac:dyDescent="0.25">
      <c r="A3550" s="1"/>
      <c r="B3550" s="4" t="s">
        <v>68</v>
      </c>
      <c r="C3550" s="8" t="s">
        <v>69</v>
      </c>
      <c r="D3550" s="4" t="s">
        <v>70</v>
      </c>
      <c r="E3550" s="4" t="s">
        <v>71</v>
      </c>
      <c r="F3550" s="228" t="s">
        <v>72</v>
      </c>
      <c r="I3550" s="14" t="s">
        <v>73</v>
      </c>
      <c r="J3550" s="15" t="s">
        <v>28</v>
      </c>
      <c r="K3550" s="14" t="s">
        <v>73</v>
      </c>
      <c r="L3550" s="15" t="s">
        <v>28</v>
      </c>
      <c r="M3550" s="14" t="s">
        <v>73</v>
      </c>
      <c r="N3550" s="172" t="s">
        <v>28</v>
      </c>
      <c r="O3550" s="14" t="s">
        <v>73</v>
      </c>
      <c r="P3550" s="15" t="s">
        <v>28</v>
      </c>
      <c r="Q3550" s="14" t="s">
        <v>73</v>
      </c>
      <c r="R3550" s="15" t="s">
        <v>28</v>
      </c>
      <c r="S3550" s="14" t="s">
        <v>73</v>
      </c>
      <c r="T3550" s="15" t="s">
        <v>28</v>
      </c>
      <c r="U3550" s="14" t="s">
        <v>73</v>
      </c>
      <c r="V3550" s="15" t="s">
        <v>28</v>
      </c>
    </row>
    <row r="3551" spans="1:22" ht="15" customHeight="1" x14ac:dyDescent="0.25">
      <c r="A3551" s="5" t="s">
        <v>6403</v>
      </c>
      <c r="B3551" s="6" t="s">
        <v>6404</v>
      </c>
      <c r="C3551" s="5" t="s">
        <v>4174</v>
      </c>
      <c r="D3551" s="6"/>
      <c r="E3551" s="6" t="s">
        <v>504</v>
      </c>
      <c r="F3551" s="229">
        <v>1</v>
      </c>
      <c r="I3551" s="16">
        <v>0</v>
      </c>
      <c r="J3551" s="13">
        <v>0</v>
      </c>
      <c r="K3551" s="16">
        <v>10000</v>
      </c>
      <c r="L3551" s="13">
        <v>10000</v>
      </c>
      <c r="M3551" s="16">
        <v>10000</v>
      </c>
      <c r="N3551" s="171">
        <v>10000</v>
      </c>
      <c r="O3551" s="16">
        <v>5200</v>
      </c>
      <c r="P3551" s="13">
        <v>5200</v>
      </c>
      <c r="Q3551" s="16">
        <v>4706</v>
      </c>
      <c r="R3551" s="13">
        <v>4706</v>
      </c>
      <c r="S3551" s="16">
        <v>5368.9</v>
      </c>
      <c r="T3551" s="13">
        <v>5368.9</v>
      </c>
      <c r="U3551" s="16">
        <v>0</v>
      </c>
      <c r="V3551" s="13">
        <v>0</v>
      </c>
    </row>
    <row r="3552" spans="1:22" ht="15" customHeight="1" x14ac:dyDescent="0.25">
      <c r="A3552" s="1"/>
      <c r="B3552" s="4" t="s">
        <v>32</v>
      </c>
      <c r="C3552" s="8" t="s">
        <v>33</v>
      </c>
      <c r="I3552" s="245"/>
      <c r="J3552" s="245"/>
      <c r="K3552" s="245"/>
      <c r="L3552" s="245"/>
      <c r="M3552" s="245"/>
      <c r="N3552" s="245"/>
      <c r="O3552" s="245"/>
      <c r="P3552" s="245"/>
      <c r="Q3552" s="245"/>
      <c r="R3552" s="245"/>
      <c r="S3552" s="245"/>
      <c r="T3552" s="245"/>
      <c r="U3552" s="245"/>
      <c r="V3552" s="245"/>
    </row>
    <row r="3553" spans="1:22" ht="15" customHeight="1" x14ac:dyDescent="0.25">
      <c r="A3553" s="5" t="s">
        <v>6405</v>
      </c>
      <c r="B3553" s="6" t="s">
        <v>35</v>
      </c>
      <c r="C3553" s="5" t="s">
        <v>4184</v>
      </c>
      <c r="I3553" s="245"/>
      <c r="J3553" s="245"/>
      <c r="K3553" s="245"/>
      <c r="L3553" s="245"/>
      <c r="M3553" s="245"/>
      <c r="N3553" s="245"/>
      <c r="O3553" s="245"/>
      <c r="P3553" s="245"/>
      <c r="Q3553" s="245"/>
      <c r="R3553" s="245"/>
      <c r="S3553" s="245"/>
      <c r="T3553" s="245"/>
      <c r="U3553" s="245"/>
      <c r="V3553" s="245"/>
    </row>
    <row r="3554" spans="1:22" ht="45" customHeight="1" x14ac:dyDescent="0.25">
      <c r="A3554" s="1"/>
      <c r="B3554" s="4" t="s">
        <v>68</v>
      </c>
      <c r="C3554" s="8" t="s">
        <v>69</v>
      </c>
      <c r="D3554" s="4" t="s">
        <v>70</v>
      </c>
      <c r="E3554" s="4" t="s">
        <v>71</v>
      </c>
      <c r="F3554" s="228" t="s">
        <v>72</v>
      </c>
      <c r="I3554" s="14" t="s">
        <v>73</v>
      </c>
      <c r="J3554" s="15" t="s">
        <v>28</v>
      </c>
      <c r="K3554" s="14" t="s">
        <v>73</v>
      </c>
      <c r="L3554" s="15" t="s">
        <v>28</v>
      </c>
      <c r="M3554" s="14" t="s">
        <v>73</v>
      </c>
      <c r="N3554" s="172" t="s">
        <v>28</v>
      </c>
      <c r="O3554" s="14" t="s">
        <v>73</v>
      </c>
      <c r="P3554" s="15" t="s">
        <v>28</v>
      </c>
      <c r="Q3554" s="14" t="s">
        <v>73</v>
      </c>
      <c r="R3554" s="15" t="s">
        <v>28</v>
      </c>
      <c r="S3554" s="14" t="s">
        <v>73</v>
      </c>
      <c r="T3554" s="15" t="s">
        <v>28</v>
      </c>
      <c r="U3554" s="14" t="s">
        <v>73</v>
      </c>
      <c r="V3554" s="15" t="s">
        <v>28</v>
      </c>
    </row>
    <row r="3555" spans="1:22" ht="15" customHeight="1" x14ac:dyDescent="0.25">
      <c r="A3555" s="5" t="s">
        <v>6406</v>
      </c>
      <c r="B3555" s="6" t="s">
        <v>6407</v>
      </c>
      <c r="C3555" s="5" t="s">
        <v>6408</v>
      </c>
      <c r="D3555" s="6"/>
      <c r="E3555" s="6" t="s">
        <v>504</v>
      </c>
      <c r="F3555" s="229">
        <v>2</v>
      </c>
      <c r="I3555" s="16">
        <v>0</v>
      </c>
      <c r="J3555" s="13">
        <v>0</v>
      </c>
      <c r="K3555" s="16">
        <v>6500</v>
      </c>
      <c r="L3555" s="13">
        <v>13000</v>
      </c>
      <c r="M3555" s="16">
        <v>6500</v>
      </c>
      <c r="N3555" s="171">
        <v>13000</v>
      </c>
      <c r="O3555" s="16">
        <v>5824</v>
      </c>
      <c r="P3555" s="13">
        <v>11648</v>
      </c>
      <c r="Q3555" s="16">
        <v>10471</v>
      </c>
      <c r="R3555" s="13">
        <v>20942</v>
      </c>
      <c r="S3555" s="16">
        <v>3097.44</v>
      </c>
      <c r="T3555" s="13">
        <v>6194.88</v>
      </c>
      <c r="U3555" s="16">
        <v>0</v>
      </c>
      <c r="V3555" s="13">
        <v>0</v>
      </c>
    </row>
    <row r="3556" spans="1:22" ht="15" customHeight="1" x14ac:dyDescent="0.25">
      <c r="A3556" s="5" t="s">
        <v>6409</v>
      </c>
      <c r="B3556" s="6" t="s">
        <v>6410</v>
      </c>
      <c r="C3556" s="5" t="s">
        <v>3947</v>
      </c>
      <c r="D3556" s="6"/>
      <c r="E3556" s="6" t="s">
        <v>447</v>
      </c>
      <c r="F3556" s="229">
        <v>1</v>
      </c>
      <c r="I3556" s="16">
        <v>0</v>
      </c>
      <c r="J3556" s="13">
        <v>0</v>
      </c>
      <c r="K3556" s="16">
        <v>5000</v>
      </c>
      <c r="L3556" s="13">
        <v>5000</v>
      </c>
      <c r="M3556" s="16">
        <v>5000</v>
      </c>
      <c r="N3556" s="171">
        <v>5000</v>
      </c>
      <c r="O3556" s="16">
        <v>3640</v>
      </c>
      <c r="P3556" s="13">
        <v>3640</v>
      </c>
      <c r="Q3556" s="16">
        <v>5882</v>
      </c>
      <c r="R3556" s="13">
        <v>5882</v>
      </c>
      <c r="S3556" s="16">
        <v>9085.83</v>
      </c>
      <c r="T3556" s="13">
        <v>9085.83</v>
      </c>
      <c r="U3556" s="16">
        <v>0</v>
      </c>
      <c r="V3556" s="13">
        <v>0</v>
      </c>
    </row>
    <row r="3557" spans="1:22" ht="15" customHeight="1" x14ac:dyDescent="0.25">
      <c r="A3557" s="1"/>
      <c r="B3557" s="4" t="s">
        <v>32</v>
      </c>
      <c r="C3557" s="8" t="s">
        <v>33</v>
      </c>
      <c r="I3557" s="245"/>
      <c r="J3557" s="245"/>
      <c r="K3557" s="245"/>
      <c r="L3557" s="245"/>
      <c r="M3557" s="245"/>
      <c r="N3557" s="245"/>
      <c r="O3557" s="245"/>
      <c r="P3557" s="245"/>
      <c r="Q3557" s="245"/>
      <c r="R3557" s="245"/>
      <c r="S3557" s="245"/>
      <c r="T3557" s="245"/>
      <c r="U3557" s="245"/>
      <c r="V3557" s="245"/>
    </row>
    <row r="3558" spans="1:22" ht="15" customHeight="1" x14ac:dyDescent="0.25">
      <c r="A3558" s="5" t="s">
        <v>6411</v>
      </c>
      <c r="B3558" s="6" t="s">
        <v>35</v>
      </c>
      <c r="C3558" s="5" t="s">
        <v>486</v>
      </c>
      <c r="I3558" s="245"/>
      <c r="J3558" s="245"/>
      <c r="K3558" s="245"/>
      <c r="L3558" s="245"/>
      <c r="M3558" s="245"/>
      <c r="N3558" s="245"/>
      <c r="O3558" s="245"/>
      <c r="P3558" s="245"/>
      <c r="Q3558" s="245"/>
      <c r="R3558" s="245"/>
      <c r="S3558" s="245"/>
      <c r="T3558" s="245"/>
      <c r="U3558" s="245"/>
      <c r="V3558" s="245"/>
    </row>
    <row r="3559" spans="1:22" ht="45" customHeight="1" x14ac:dyDescent="0.25">
      <c r="A3559" s="1"/>
      <c r="B3559" s="4" t="s">
        <v>68</v>
      </c>
      <c r="C3559" s="8" t="s">
        <v>69</v>
      </c>
      <c r="D3559" s="4" t="s">
        <v>70</v>
      </c>
      <c r="E3559" s="4" t="s">
        <v>71</v>
      </c>
      <c r="F3559" s="228" t="s">
        <v>72</v>
      </c>
      <c r="I3559" s="14" t="s">
        <v>73</v>
      </c>
      <c r="J3559" s="15" t="s">
        <v>28</v>
      </c>
      <c r="K3559" s="14" t="s">
        <v>73</v>
      </c>
      <c r="L3559" s="15" t="s">
        <v>28</v>
      </c>
      <c r="M3559" s="14" t="s">
        <v>73</v>
      </c>
      <c r="N3559" s="172" t="s">
        <v>28</v>
      </c>
      <c r="O3559" s="14" t="s">
        <v>73</v>
      </c>
      <c r="P3559" s="15" t="s">
        <v>28</v>
      </c>
      <c r="Q3559" s="14" t="s">
        <v>73</v>
      </c>
      <c r="R3559" s="15" t="s">
        <v>28</v>
      </c>
      <c r="S3559" s="14" t="s">
        <v>73</v>
      </c>
      <c r="T3559" s="15" t="s">
        <v>28</v>
      </c>
      <c r="U3559" s="14" t="s">
        <v>73</v>
      </c>
      <c r="V3559" s="15" t="s">
        <v>28</v>
      </c>
    </row>
    <row r="3560" spans="1:22" ht="15" customHeight="1" x14ac:dyDescent="0.25">
      <c r="A3560" s="5" t="s">
        <v>6412</v>
      </c>
      <c r="B3560" s="6" t="s">
        <v>6413</v>
      </c>
      <c r="C3560" s="5" t="s">
        <v>489</v>
      </c>
      <c r="D3560" s="6"/>
      <c r="E3560" s="6" t="s">
        <v>275</v>
      </c>
      <c r="F3560" s="229">
        <v>1</v>
      </c>
      <c r="I3560" s="16">
        <v>0</v>
      </c>
      <c r="J3560" s="13">
        <v>0</v>
      </c>
      <c r="K3560" s="16">
        <v>0</v>
      </c>
      <c r="L3560" s="13">
        <v>0</v>
      </c>
      <c r="M3560" s="16">
        <v>0</v>
      </c>
      <c r="N3560" s="171">
        <v>0</v>
      </c>
      <c r="O3560" s="16">
        <v>0</v>
      </c>
      <c r="P3560" s="13">
        <v>0</v>
      </c>
      <c r="Q3560" s="16">
        <v>0</v>
      </c>
      <c r="R3560" s="13">
        <v>0</v>
      </c>
      <c r="S3560" s="16">
        <v>0</v>
      </c>
      <c r="T3560" s="13">
        <v>0</v>
      </c>
      <c r="U3560" s="16">
        <v>0</v>
      </c>
      <c r="V3560" s="13">
        <v>0</v>
      </c>
    </row>
    <row r="3561" spans="1:22" ht="15" customHeight="1" x14ac:dyDescent="0.25">
      <c r="A3561" s="1"/>
      <c r="B3561" s="4" t="s">
        <v>32</v>
      </c>
      <c r="C3561" s="8" t="s">
        <v>33</v>
      </c>
      <c r="I3561" s="245"/>
      <c r="J3561" s="245"/>
      <c r="K3561" s="245"/>
      <c r="L3561" s="245"/>
      <c r="M3561" s="245"/>
      <c r="N3561" s="245"/>
      <c r="O3561" s="245"/>
      <c r="P3561" s="245"/>
      <c r="Q3561" s="245"/>
      <c r="R3561" s="245"/>
      <c r="S3561" s="245"/>
      <c r="T3561" s="245"/>
      <c r="U3561" s="245"/>
      <c r="V3561" s="245"/>
    </row>
    <row r="3562" spans="1:22" ht="15" customHeight="1" x14ac:dyDescent="0.25">
      <c r="A3562" s="5" t="s">
        <v>6414</v>
      </c>
      <c r="B3562" s="6" t="s">
        <v>35</v>
      </c>
      <c r="C3562" s="5" t="s">
        <v>491</v>
      </c>
      <c r="I3562" s="245"/>
      <c r="J3562" s="245"/>
      <c r="K3562" s="245"/>
      <c r="L3562" s="245"/>
      <c r="M3562" s="245"/>
      <c r="N3562" s="245"/>
      <c r="O3562" s="245"/>
      <c r="P3562" s="245"/>
      <c r="Q3562" s="245"/>
      <c r="R3562" s="245"/>
      <c r="S3562" s="245"/>
      <c r="T3562" s="245"/>
      <c r="U3562" s="245"/>
      <c r="V3562" s="245"/>
    </row>
    <row r="3563" spans="1:22" x14ac:dyDescent="0.25">
      <c r="A3563" s="246" t="s">
        <v>6415</v>
      </c>
      <c r="B3563" s="246"/>
      <c r="C3563" s="246"/>
      <c r="D3563" s="247"/>
      <c r="E3563" s="247"/>
      <c r="F3563" s="246"/>
      <c r="I3563" s="12" t="s">
        <v>6416</v>
      </c>
      <c r="J3563" s="13">
        <v>1216148</v>
      </c>
      <c r="K3563" s="12" t="s">
        <v>6416</v>
      </c>
      <c r="L3563" s="13">
        <v>1657700</v>
      </c>
      <c r="M3563" s="12" t="s">
        <v>6416</v>
      </c>
      <c r="N3563" s="171">
        <v>1657700</v>
      </c>
      <c r="O3563" s="12" t="s">
        <v>6416</v>
      </c>
      <c r="P3563" s="13">
        <v>1574046</v>
      </c>
      <c r="Q3563" s="12" t="s">
        <v>6416</v>
      </c>
      <c r="R3563" s="13">
        <v>1031700</v>
      </c>
      <c r="S3563" s="12" t="s">
        <v>6416</v>
      </c>
      <c r="T3563" s="13">
        <v>1142370.72</v>
      </c>
      <c r="U3563" s="12" t="s">
        <v>6416</v>
      </c>
      <c r="V3563" s="13">
        <v>0</v>
      </c>
    </row>
    <row r="3564" spans="1:22" ht="15" customHeight="1" x14ac:dyDescent="0.25">
      <c r="A3564" s="1"/>
      <c r="B3564" s="4" t="s">
        <v>32</v>
      </c>
      <c r="C3564" s="8" t="s">
        <v>33</v>
      </c>
      <c r="I3564" s="245"/>
      <c r="J3564" s="245"/>
      <c r="K3564" s="245"/>
      <c r="L3564" s="245"/>
      <c r="M3564" s="245"/>
      <c r="N3564" s="245"/>
      <c r="O3564" s="245"/>
      <c r="P3564" s="245"/>
      <c r="Q3564" s="245"/>
      <c r="R3564" s="245"/>
      <c r="S3564" s="245"/>
      <c r="T3564" s="245"/>
      <c r="U3564" s="245"/>
      <c r="V3564" s="245"/>
    </row>
    <row r="3565" spans="1:22" ht="15" customHeight="1" x14ac:dyDescent="0.25">
      <c r="A3565" s="5" t="s">
        <v>6417</v>
      </c>
      <c r="B3565" s="6" t="s">
        <v>35</v>
      </c>
      <c r="C3565" s="5" t="s">
        <v>6418</v>
      </c>
      <c r="I3565" s="245"/>
      <c r="J3565" s="245"/>
      <c r="K3565" s="245"/>
      <c r="L3565" s="245"/>
      <c r="M3565" s="245"/>
      <c r="N3565" s="245"/>
      <c r="O3565" s="245"/>
      <c r="P3565" s="245"/>
      <c r="Q3565" s="245"/>
      <c r="R3565" s="245"/>
      <c r="S3565" s="245"/>
      <c r="T3565" s="245"/>
      <c r="U3565" s="245"/>
      <c r="V3565" s="245"/>
    </row>
    <row r="3566" spans="1:22" ht="15" customHeight="1" x14ac:dyDescent="0.25">
      <c r="A3566" s="5" t="s">
        <v>6419</v>
      </c>
      <c r="B3566" s="6" t="s">
        <v>35</v>
      </c>
      <c r="C3566" s="5" t="s">
        <v>6420</v>
      </c>
      <c r="I3566" s="245"/>
      <c r="J3566" s="245"/>
      <c r="K3566" s="245"/>
      <c r="L3566" s="245"/>
      <c r="M3566" s="245"/>
      <c r="N3566" s="245"/>
      <c r="O3566" s="245"/>
      <c r="P3566" s="245"/>
      <c r="Q3566" s="245"/>
      <c r="R3566" s="245"/>
      <c r="S3566" s="245"/>
      <c r="T3566" s="245"/>
      <c r="U3566" s="245"/>
      <c r="V3566" s="245"/>
    </row>
    <row r="3567" spans="1:22" ht="15" customHeight="1" x14ac:dyDescent="0.25">
      <c r="A3567" s="5" t="s">
        <v>6421</v>
      </c>
      <c r="B3567" s="6" t="s">
        <v>35</v>
      </c>
      <c r="C3567" s="5" t="s">
        <v>6422</v>
      </c>
      <c r="I3567" s="245"/>
      <c r="J3567" s="245"/>
      <c r="K3567" s="245"/>
      <c r="L3567" s="245"/>
      <c r="M3567" s="245"/>
      <c r="N3567" s="245"/>
      <c r="O3567" s="245"/>
      <c r="P3567" s="245"/>
      <c r="Q3567" s="245"/>
      <c r="R3567" s="245"/>
      <c r="S3567" s="245"/>
      <c r="T3567" s="245"/>
      <c r="U3567" s="245"/>
      <c r="V3567" s="245"/>
    </row>
    <row r="3568" spans="1:22" ht="45" customHeight="1" x14ac:dyDescent="0.25">
      <c r="A3568" s="1"/>
      <c r="B3568" s="4" t="s">
        <v>68</v>
      </c>
      <c r="C3568" s="8" t="s">
        <v>69</v>
      </c>
      <c r="D3568" s="4" t="s">
        <v>70</v>
      </c>
      <c r="E3568" s="4" t="s">
        <v>71</v>
      </c>
      <c r="F3568" s="228" t="s">
        <v>72</v>
      </c>
      <c r="I3568" s="14" t="s">
        <v>73</v>
      </c>
      <c r="J3568" s="15" t="s">
        <v>28</v>
      </c>
      <c r="K3568" s="14" t="s">
        <v>73</v>
      </c>
      <c r="L3568" s="15" t="s">
        <v>28</v>
      </c>
      <c r="M3568" s="14" t="s">
        <v>73</v>
      </c>
      <c r="N3568" s="172" t="s">
        <v>28</v>
      </c>
      <c r="O3568" s="14" t="s">
        <v>73</v>
      </c>
      <c r="P3568" s="15" t="s">
        <v>28</v>
      </c>
      <c r="Q3568" s="14" t="s">
        <v>73</v>
      </c>
      <c r="R3568" s="15" t="s">
        <v>28</v>
      </c>
      <c r="S3568" s="14" t="s">
        <v>73</v>
      </c>
      <c r="T3568" s="15" t="s">
        <v>28</v>
      </c>
      <c r="U3568" s="14" t="s">
        <v>73</v>
      </c>
      <c r="V3568" s="15" t="s">
        <v>28</v>
      </c>
    </row>
    <row r="3569" spans="1:22" ht="15" customHeight="1" x14ac:dyDescent="0.25">
      <c r="A3569" s="5" t="s">
        <v>6423</v>
      </c>
      <c r="B3569" s="6" t="s">
        <v>6424</v>
      </c>
      <c r="C3569" s="5" t="s">
        <v>6425</v>
      </c>
      <c r="D3569" s="6"/>
      <c r="E3569" s="6" t="s">
        <v>504</v>
      </c>
      <c r="F3569" s="229">
        <v>2</v>
      </c>
      <c r="I3569" s="16">
        <v>0</v>
      </c>
      <c r="J3569" s="13">
        <v>0</v>
      </c>
      <c r="K3569" s="16">
        <v>285860</v>
      </c>
      <c r="L3569" s="13">
        <v>571720</v>
      </c>
      <c r="M3569" s="16">
        <v>285860</v>
      </c>
      <c r="N3569" s="171">
        <v>571720</v>
      </c>
      <c r="O3569" s="16">
        <v>260000</v>
      </c>
      <c r="P3569" s="13">
        <v>520000</v>
      </c>
      <c r="Q3569" s="16">
        <v>135294</v>
      </c>
      <c r="R3569" s="13">
        <v>270588</v>
      </c>
      <c r="S3569" s="16">
        <v>128884.62</v>
      </c>
      <c r="T3569" s="13">
        <v>257769.24</v>
      </c>
      <c r="U3569" s="16">
        <v>0</v>
      </c>
      <c r="V3569" s="13">
        <v>0</v>
      </c>
    </row>
    <row r="3570" spans="1:22" ht="15" customHeight="1" x14ac:dyDescent="0.25">
      <c r="A3570" s="5" t="s">
        <v>6426</v>
      </c>
      <c r="B3570" s="6" t="s">
        <v>6427</v>
      </c>
      <c r="C3570" s="5" t="s">
        <v>6428</v>
      </c>
      <c r="D3570" s="6"/>
      <c r="E3570" s="6" t="s">
        <v>504</v>
      </c>
      <c r="F3570" s="229">
        <v>1</v>
      </c>
      <c r="I3570" s="16">
        <v>1216148</v>
      </c>
      <c r="J3570" s="13">
        <v>1216148</v>
      </c>
      <c r="K3570" s="16">
        <v>140000</v>
      </c>
      <c r="L3570" s="13">
        <v>140000</v>
      </c>
      <c r="M3570" s="16">
        <v>140000</v>
      </c>
      <c r="N3570" s="171">
        <v>140000</v>
      </c>
      <c r="O3570" s="16">
        <v>161200</v>
      </c>
      <c r="P3570" s="13">
        <v>161200</v>
      </c>
      <c r="Q3570" s="16">
        <v>61176</v>
      </c>
      <c r="R3570" s="13">
        <v>61176</v>
      </c>
      <c r="S3570" s="16">
        <v>24485.29</v>
      </c>
      <c r="T3570" s="13">
        <v>24485.29</v>
      </c>
      <c r="U3570" s="16">
        <v>0</v>
      </c>
      <c r="V3570" s="13">
        <v>0</v>
      </c>
    </row>
    <row r="3571" spans="1:22" ht="15" customHeight="1" x14ac:dyDescent="0.25">
      <c r="A3571" s="5" t="s">
        <v>6429</v>
      </c>
      <c r="B3571" s="6" t="s">
        <v>6430</v>
      </c>
      <c r="C3571" s="5" t="s">
        <v>6431</v>
      </c>
      <c r="D3571" s="6"/>
      <c r="E3571" s="6" t="s">
        <v>504</v>
      </c>
      <c r="F3571" s="229">
        <v>1</v>
      </c>
      <c r="I3571" s="16">
        <v>0</v>
      </c>
      <c r="J3571" s="13">
        <v>0</v>
      </c>
      <c r="K3571" s="16">
        <v>110000</v>
      </c>
      <c r="L3571" s="13">
        <v>110000</v>
      </c>
      <c r="M3571" s="16">
        <v>110000</v>
      </c>
      <c r="N3571" s="171">
        <v>110000</v>
      </c>
      <c r="O3571" s="16">
        <v>161200</v>
      </c>
      <c r="P3571" s="13">
        <v>161200</v>
      </c>
      <c r="Q3571" s="16">
        <v>55294</v>
      </c>
      <c r="R3571" s="13">
        <v>55294</v>
      </c>
      <c r="S3571" s="16">
        <v>13659.73</v>
      </c>
      <c r="T3571" s="13">
        <v>13659.73</v>
      </c>
      <c r="U3571" s="16">
        <v>0</v>
      </c>
      <c r="V3571" s="13">
        <v>0</v>
      </c>
    </row>
    <row r="3572" spans="1:22" ht="15" customHeight="1" x14ac:dyDescent="0.25">
      <c r="A3572" s="1"/>
      <c r="B3572" s="4" t="s">
        <v>32</v>
      </c>
      <c r="C3572" s="8" t="s">
        <v>33</v>
      </c>
      <c r="I3572" s="245"/>
      <c r="J3572" s="245"/>
      <c r="K3572" s="245"/>
      <c r="L3572" s="245"/>
      <c r="M3572" s="245"/>
      <c r="N3572" s="245"/>
      <c r="O3572" s="245"/>
      <c r="P3572" s="245"/>
      <c r="Q3572" s="245"/>
      <c r="R3572" s="245"/>
      <c r="S3572" s="245"/>
      <c r="T3572" s="245"/>
      <c r="U3572" s="245"/>
      <c r="V3572" s="245"/>
    </row>
    <row r="3573" spans="1:22" ht="15" customHeight="1" x14ac:dyDescent="0.25">
      <c r="A3573" s="5" t="s">
        <v>6432</v>
      </c>
      <c r="B3573" s="6" t="s">
        <v>35</v>
      </c>
      <c r="C3573" s="5" t="s">
        <v>6433</v>
      </c>
      <c r="I3573" s="245"/>
      <c r="J3573" s="245"/>
      <c r="K3573" s="245"/>
      <c r="L3573" s="245"/>
      <c r="M3573" s="245"/>
      <c r="N3573" s="245"/>
      <c r="O3573" s="245"/>
      <c r="P3573" s="245"/>
      <c r="Q3573" s="245"/>
      <c r="R3573" s="245"/>
      <c r="S3573" s="245"/>
      <c r="T3573" s="245"/>
      <c r="U3573" s="245"/>
      <c r="V3573" s="245"/>
    </row>
    <row r="3574" spans="1:22" ht="45" customHeight="1" x14ac:dyDescent="0.25">
      <c r="A3574" s="1"/>
      <c r="B3574" s="4" t="s">
        <v>68</v>
      </c>
      <c r="C3574" s="8" t="s">
        <v>69</v>
      </c>
      <c r="D3574" s="4" t="s">
        <v>70</v>
      </c>
      <c r="E3574" s="4" t="s">
        <v>71</v>
      </c>
      <c r="F3574" s="228" t="s">
        <v>72</v>
      </c>
      <c r="I3574" s="14" t="s">
        <v>73</v>
      </c>
      <c r="J3574" s="15" t="s">
        <v>28</v>
      </c>
      <c r="K3574" s="14" t="s">
        <v>73</v>
      </c>
      <c r="L3574" s="15" t="s">
        <v>28</v>
      </c>
      <c r="M3574" s="14" t="s">
        <v>73</v>
      </c>
      <c r="N3574" s="172" t="s">
        <v>28</v>
      </c>
      <c r="O3574" s="14" t="s">
        <v>73</v>
      </c>
      <c r="P3574" s="15" t="s">
        <v>28</v>
      </c>
      <c r="Q3574" s="14" t="s">
        <v>73</v>
      </c>
      <c r="R3574" s="15" t="s">
        <v>28</v>
      </c>
      <c r="S3574" s="14" t="s">
        <v>73</v>
      </c>
      <c r="T3574" s="15" t="s">
        <v>28</v>
      </c>
      <c r="U3574" s="14" t="s">
        <v>73</v>
      </c>
      <c r="V3574" s="15" t="s">
        <v>28</v>
      </c>
    </row>
    <row r="3575" spans="1:22" ht="15" customHeight="1" x14ac:dyDescent="0.25">
      <c r="A3575" s="5" t="s">
        <v>6434</v>
      </c>
      <c r="B3575" s="6" t="s">
        <v>6435</v>
      </c>
      <c r="C3575" s="5" t="s">
        <v>6436</v>
      </c>
      <c r="D3575" s="6"/>
      <c r="E3575" s="6" t="s">
        <v>504</v>
      </c>
      <c r="F3575" s="229">
        <v>2</v>
      </c>
      <c r="I3575" s="16">
        <v>0</v>
      </c>
      <c r="J3575" s="13">
        <v>0</v>
      </c>
      <c r="K3575" s="16">
        <v>6000</v>
      </c>
      <c r="L3575" s="13">
        <v>12000</v>
      </c>
      <c r="M3575" s="16">
        <v>6000</v>
      </c>
      <c r="N3575" s="171">
        <v>12000</v>
      </c>
      <c r="O3575" s="16">
        <v>88400</v>
      </c>
      <c r="P3575" s="13">
        <v>176800</v>
      </c>
      <c r="Q3575" s="16">
        <v>0</v>
      </c>
      <c r="R3575" s="13">
        <v>0</v>
      </c>
      <c r="S3575" s="16">
        <v>128884.62</v>
      </c>
      <c r="T3575" s="13">
        <v>257769.24</v>
      </c>
      <c r="U3575" s="16">
        <v>0</v>
      </c>
      <c r="V3575" s="13">
        <v>0</v>
      </c>
    </row>
    <row r="3576" spans="1:22" ht="15" customHeight="1" x14ac:dyDescent="0.25">
      <c r="A3576" s="5" t="s">
        <v>6437</v>
      </c>
      <c r="B3576" s="6" t="s">
        <v>6438</v>
      </c>
      <c r="C3576" s="5" t="s">
        <v>6439</v>
      </c>
      <c r="D3576" s="6"/>
      <c r="E3576" s="6" t="s">
        <v>504</v>
      </c>
      <c r="F3576" s="229">
        <v>1</v>
      </c>
      <c r="I3576" s="16">
        <v>0</v>
      </c>
      <c r="J3576" s="13">
        <v>0</v>
      </c>
      <c r="K3576" s="16">
        <v>4500</v>
      </c>
      <c r="L3576" s="13">
        <v>4500</v>
      </c>
      <c r="M3576" s="16">
        <v>4500</v>
      </c>
      <c r="N3576" s="171">
        <v>4500</v>
      </c>
      <c r="O3576" s="16">
        <v>54080</v>
      </c>
      <c r="P3576" s="13">
        <v>54080</v>
      </c>
      <c r="Q3576" s="16">
        <v>0</v>
      </c>
      <c r="R3576" s="13">
        <v>0</v>
      </c>
      <c r="S3576" s="16">
        <v>24485.29</v>
      </c>
      <c r="T3576" s="13">
        <v>24485.29</v>
      </c>
      <c r="U3576" s="16">
        <v>0</v>
      </c>
      <c r="V3576" s="13">
        <v>0</v>
      </c>
    </row>
    <row r="3577" spans="1:22" ht="15" customHeight="1" x14ac:dyDescent="0.25">
      <c r="A3577" s="5" t="s">
        <v>6440</v>
      </c>
      <c r="B3577" s="6" t="s">
        <v>6441</v>
      </c>
      <c r="C3577" s="5" t="s">
        <v>6442</v>
      </c>
      <c r="D3577" s="6"/>
      <c r="E3577" s="6" t="s">
        <v>504</v>
      </c>
      <c r="F3577" s="229">
        <v>1</v>
      </c>
      <c r="I3577" s="16">
        <v>0</v>
      </c>
      <c r="J3577" s="13">
        <v>0</v>
      </c>
      <c r="K3577" s="16">
        <v>3500</v>
      </c>
      <c r="L3577" s="13">
        <v>3500</v>
      </c>
      <c r="M3577" s="16">
        <v>3500</v>
      </c>
      <c r="N3577" s="171">
        <v>3500</v>
      </c>
      <c r="O3577" s="16">
        <v>28080</v>
      </c>
      <c r="P3577" s="13">
        <v>28080</v>
      </c>
      <c r="Q3577" s="16">
        <v>0</v>
      </c>
      <c r="R3577" s="13">
        <v>0</v>
      </c>
      <c r="S3577" s="16">
        <v>13659.73</v>
      </c>
      <c r="T3577" s="13">
        <v>13659.73</v>
      </c>
      <c r="U3577" s="16">
        <v>0</v>
      </c>
      <c r="V3577" s="13">
        <v>0</v>
      </c>
    </row>
    <row r="3578" spans="1:22" ht="15" customHeight="1" x14ac:dyDescent="0.25">
      <c r="A3578" s="1"/>
      <c r="B3578" s="4" t="s">
        <v>32</v>
      </c>
      <c r="C3578" s="8" t="s">
        <v>33</v>
      </c>
      <c r="I3578" s="245"/>
      <c r="J3578" s="245"/>
      <c r="K3578" s="245"/>
      <c r="L3578" s="245"/>
      <c r="M3578" s="245"/>
      <c r="N3578" s="245"/>
      <c r="O3578" s="245"/>
      <c r="P3578" s="245"/>
      <c r="Q3578" s="245"/>
      <c r="R3578" s="245"/>
      <c r="S3578" s="245"/>
      <c r="T3578" s="245"/>
      <c r="U3578" s="245"/>
      <c r="V3578" s="245"/>
    </row>
    <row r="3579" spans="1:22" ht="15" customHeight="1" x14ac:dyDescent="0.25">
      <c r="A3579" s="5" t="s">
        <v>6443</v>
      </c>
      <c r="B3579" s="6" t="s">
        <v>35</v>
      </c>
      <c r="C3579" s="5" t="s">
        <v>6444</v>
      </c>
      <c r="I3579" s="245"/>
      <c r="J3579" s="245"/>
      <c r="K3579" s="245"/>
      <c r="L3579" s="245"/>
      <c r="M3579" s="245"/>
      <c r="N3579" s="245"/>
      <c r="O3579" s="245"/>
      <c r="P3579" s="245"/>
      <c r="Q3579" s="245"/>
      <c r="R3579" s="245"/>
      <c r="S3579" s="245"/>
      <c r="T3579" s="245"/>
      <c r="U3579" s="245"/>
      <c r="V3579" s="245"/>
    </row>
    <row r="3580" spans="1:22" ht="45" customHeight="1" x14ac:dyDescent="0.25">
      <c r="A3580" s="1"/>
      <c r="B3580" s="4" t="s">
        <v>68</v>
      </c>
      <c r="C3580" s="8" t="s">
        <v>69</v>
      </c>
      <c r="D3580" s="4" t="s">
        <v>70</v>
      </c>
      <c r="E3580" s="4" t="s">
        <v>71</v>
      </c>
      <c r="F3580" s="228" t="s">
        <v>72</v>
      </c>
      <c r="I3580" s="14" t="s">
        <v>73</v>
      </c>
      <c r="J3580" s="15" t="s">
        <v>28</v>
      </c>
      <c r="K3580" s="14" t="s">
        <v>73</v>
      </c>
      <c r="L3580" s="15" t="s">
        <v>28</v>
      </c>
      <c r="M3580" s="14" t="s">
        <v>73</v>
      </c>
      <c r="N3580" s="172" t="s">
        <v>28</v>
      </c>
      <c r="O3580" s="14" t="s">
        <v>73</v>
      </c>
      <c r="P3580" s="15" t="s">
        <v>28</v>
      </c>
      <c r="Q3580" s="14" t="s">
        <v>73</v>
      </c>
      <c r="R3580" s="15" t="s">
        <v>28</v>
      </c>
      <c r="S3580" s="14" t="s">
        <v>73</v>
      </c>
      <c r="T3580" s="15" t="s">
        <v>28</v>
      </c>
      <c r="U3580" s="14" t="s">
        <v>73</v>
      </c>
      <c r="V3580" s="15" t="s">
        <v>28</v>
      </c>
    </row>
    <row r="3581" spans="1:22" ht="15" customHeight="1" x14ac:dyDescent="0.25">
      <c r="A3581" s="5" t="s">
        <v>6445</v>
      </c>
      <c r="B3581" s="6" t="s">
        <v>6446</v>
      </c>
      <c r="C3581" s="5" t="s">
        <v>6447</v>
      </c>
      <c r="D3581" s="6"/>
      <c r="E3581" s="6" t="s">
        <v>504</v>
      </c>
      <c r="F3581" s="229">
        <v>1</v>
      </c>
      <c r="I3581" s="16">
        <v>0</v>
      </c>
      <c r="J3581" s="13">
        <v>0</v>
      </c>
      <c r="K3581" s="16">
        <v>10000</v>
      </c>
      <c r="L3581" s="13">
        <v>10000</v>
      </c>
      <c r="M3581" s="16">
        <v>10000</v>
      </c>
      <c r="N3581" s="171">
        <v>10000</v>
      </c>
      <c r="O3581" s="16">
        <v>19240</v>
      </c>
      <c r="P3581" s="13">
        <v>19240</v>
      </c>
      <c r="Q3581" s="16">
        <v>0</v>
      </c>
      <c r="R3581" s="13">
        <v>0</v>
      </c>
      <c r="S3581" s="16">
        <v>0</v>
      </c>
      <c r="T3581" s="13">
        <v>0</v>
      </c>
      <c r="U3581" s="16">
        <v>0</v>
      </c>
      <c r="V3581" s="13">
        <v>0</v>
      </c>
    </row>
    <row r="3582" spans="1:22" ht="15" customHeight="1" x14ac:dyDescent="0.25">
      <c r="A3582" s="1"/>
      <c r="B3582" s="4" t="s">
        <v>32</v>
      </c>
      <c r="C3582" s="8" t="s">
        <v>33</v>
      </c>
      <c r="I3582" s="245"/>
      <c r="J3582" s="245"/>
      <c r="K3582" s="245"/>
      <c r="L3582" s="245"/>
      <c r="M3582" s="245"/>
      <c r="N3582" s="245"/>
      <c r="O3582" s="245"/>
      <c r="P3582" s="245"/>
      <c r="Q3582" s="245"/>
      <c r="R3582" s="245"/>
      <c r="S3582" s="245"/>
      <c r="T3582" s="245"/>
      <c r="U3582" s="245"/>
      <c r="V3582" s="245"/>
    </row>
    <row r="3583" spans="1:22" ht="15" customHeight="1" x14ac:dyDescent="0.25">
      <c r="A3583" s="5" t="s">
        <v>6448</v>
      </c>
      <c r="B3583" s="6" t="s">
        <v>35</v>
      </c>
      <c r="C3583" s="5" t="s">
        <v>6449</v>
      </c>
      <c r="I3583" s="245"/>
      <c r="J3583" s="245"/>
      <c r="K3583" s="245"/>
      <c r="L3583" s="245"/>
      <c r="M3583" s="245"/>
      <c r="N3583" s="245"/>
      <c r="O3583" s="245"/>
      <c r="P3583" s="245"/>
      <c r="Q3583" s="245"/>
      <c r="R3583" s="245"/>
      <c r="S3583" s="245"/>
      <c r="T3583" s="245"/>
      <c r="U3583" s="245"/>
      <c r="V3583" s="245"/>
    </row>
    <row r="3584" spans="1:22" ht="45" customHeight="1" x14ac:dyDescent="0.25">
      <c r="A3584" s="1"/>
      <c r="B3584" s="4" t="s">
        <v>68</v>
      </c>
      <c r="C3584" s="8" t="s">
        <v>69</v>
      </c>
      <c r="D3584" s="4" t="s">
        <v>70</v>
      </c>
      <c r="E3584" s="4" t="s">
        <v>71</v>
      </c>
      <c r="F3584" s="228" t="s">
        <v>72</v>
      </c>
      <c r="I3584" s="14" t="s">
        <v>73</v>
      </c>
      <c r="J3584" s="15" t="s">
        <v>28</v>
      </c>
      <c r="K3584" s="14" t="s">
        <v>73</v>
      </c>
      <c r="L3584" s="15" t="s">
        <v>28</v>
      </c>
      <c r="M3584" s="14" t="s">
        <v>73</v>
      </c>
      <c r="N3584" s="172" t="s">
        <v>28</v>
      </c>
      <c r="O3584" s="14" t="s">
        <v>73</v>
      </c>
      <c r="P3584" s="15" t="s">
        <v>28</v>
      </c>
      <c r="Q3584" s="14" t="s">
        <v>73</v>
      </c>
      <c r="R3584" s="15" t="s">
        <v>28</v>
      </c>
      <c r="S3584" s="14" t="s">
        <v>73</v>
      </c>
      <c r="T3584" s="15" t="s">
        <v>28</v>
      </c>
      <c r="U3584" s="14" t="s">
        <v>73</v>
      </c>
      <c r="V3584" s="15" t="s">
        <v>28</v>
      </c>
    </row>
    <row r="3585" spans="1:22" ht="15" customHeight="1" x14ac:dyDescent="0.25">
      <c r="A3585" s="5" t="s">
        <v>6450</v>
      </c>
      <c r="B3585" s="6" t="s">
        <v>6451</v>
      </c>
      <c r="C3585" s="5" t="s">
        <v>6452</v>
      </c>
      <c r="D3585" s="6"/>
      <c r="E3585" s="6" t="s">
        <v>504</v>
      </c>
      <c r="F3585" s="229">
        <v>2</v>
      </c>
      <c r="I3585" s="16">
        <v>0</v>
      </c>
      <c r="J3585" s="13">
        <v>0</v>
      </c>
      <c r="K3585" s="16">
        <v>2500</v>
      </c>
      <c r="L3585" s="13">
        <v>5000</v>
      </c>
      <c r="M3585" s="16">
        <v>2500</v>
      </c>
      <c r="N3585" s="171">
        <v>5000</v>
      </c>
      <c r="O3585" s="16">
        <v>3640</v>
      </c>
      <c r="P3585" s="13">
        <v>7280</v>
      </c>
      <c r="Q3585" s="16">
        <v>3824</v>
      </c>
      <c r="R3585" s="13">
        <v>7648</v>
      </c>
      <c r="S3585" s="16">
        <v>2477.9499999999998</v>
      </c>
      <c r="T3585" s="13">
        <v>4955.8999999999996</v>
      </c>
      <c r="U3585" s="16">
        <v>0</v>
      </c>
      <c r="V3585" s="13">
        <v>0</v>
      </c>
    </row>
    <row r="3586" spans="1:22" ht="15" customHeight="1" x14ac:dyDescent="0.25">
      <c r="A3586" s="5" t="s">
        <v>6453</v>
      </c>
      <c r="B3586" s="6" t="s">
        <v>6454</v>
      </c>
      <c r="C3586" s="5" t="s">
        <v>6455</v>
      </c>
      <c r="D3586" s="6"/>
      <c r="E3586" s="6" t="s">
        <v>504</v>
      </c>
      <c r="F3586" s="229">
        <v>2</v>
      </c>
      <c r="I3586" s="16">
        <v>0</v>
      </c>
      <c r="J3586" s="13">
        <v>0</v>
      </c>
      <c r="K3586" s="16">
        <v>2500</v>
      </c>
      <c r="L3586" s="13">
        <v>5000</v>
      </c>
      <c r="M3586" s="16">
        <v>2500</v>
      </c>
      <c r="N3586" s="171">
        <v>5000</v>
      </c>
      <c r="O3586" s="16">
        <v>3640</v>
      </c>
      <c r="P3586" s="13">
        <v>7280</v>
      </c>
      <c r="Q3586" s="16">
        <v>4412</v>
      </c>
      <c r="R3586" s="13">
        <v>8824</v>
      </c>
      <c r="S3586" s="16">
        <v>2973.55</v>
      </c>
      <c r="T3586" s="13">
        <v>5947.1</v>
      </c>
      <c r="U3586" s="16">
        <v>0</v>
      </c>
      <c r="V3586" s="13">
        <v>0</v>
      </c>
    </row>
    <row r="3587" spans="1:22" ht="15" customHeight="1" x14ac:dyDescent="0.25">
      <c r="A3587" s="5" t="s">
        <v>6456</v>
      </c>
      <c r="B3587" s="6" t="s">
        <v>6457</v>
      </c>
      <c r="C3587" s="5" t="s">
        <v>6458</v>
      </c>
      <c r="D3587" s="6"/>
      <c r="E3587" s="6" t="s">
        <v>504</v>
      </c>
      <c r="F3587" s="229">
        <v>1</v>
      </c>
      <c r="I3587" s="16">
        <v>0</v>
      </c>
      <c r="J3587" s="13">
        <v>0</v>
      </c>
      <c r="K3587" s="16">
        <v>2500</v>
      </c>
      <c r="L3587" s="13">
        <v>2500</v>
      </c>
      <c r="M3587" s="16">
        <v>2500</v>
      </c>
      <c r="N3587" s="171">
        <v>2500</v>
      </c>
      <c r="O3587" s="16">
        <v>3640</v>
      </c>
      <c r="P3587" s="13">
        <v>3640</v>
      </c>
      <c r="Q3587" s="16">
        <v>5294</v>
      </c>
      <c r="R3587" s="13">
        <v>5294</v>
      </c>
      <c r="S3587" s="16">
        <v>1486.77</v>
      </c>
      <c r="T3587" s="13">
        <v>1486.77</v>
      </c>
      <c r="U3587" s="16">
        <v>0</v>
      </c>
      <c r="V3587" s="13">
        <v>0</v>
      </c>
    </row>
    <row r="3588" spans="1:22" ht="15" customHeight="1" x14ac:dyDescent="0.25">
      <c r="A3588" s="5" t="s">
        <v>6459</v>
      </c>
      <c r="B3588" s="6" t="s">
        <v>6460</v>
      </c>
      <c r="C3588" s="5" t="s">
        <v>6461</v>
      </c>
      <c r="D3588" s="6"/>
      <c r="E3588" s="6" t="s">
        <v>504</v>
      </c>
      <c r="F3588" s="229">
        <v>2</v>
      </c>
      <c r="I3588" s="16">
        <v>0</v>
      </c>
      <c r="J3588" s="13">
        <v>0</v>
      </c>
      <c r="K3588" s="16">
        <v>2500</v>
      </c>
      <c r="L3588" s="13">
        <v>5000</v>
      </c>
      <c r="M3588" s="16">
        <v>2500</v>
      </c>
      <c r="N3588" s="171">
        <v>5000</v>
      </c>
      <c r="O3588" s="16">
        <v>3640</v>
      </c>
      <c r="P3588" s="13">
        <v>7280</v>
      </c>
      <c r="Q3588" s="16">
        <v>4412</v>
      </c>
      <c r="R3588" s="13">
        <v>8824</v>
      </c>
      <c r="S3588" s="16">
        <v>2973.55</v>
      </c>
      <c r="T3588" s="13">
        <v>5947.1</v>
      </c>
      <c r="U3588" s="16">
        <v>0</v>
      </c>
      <c r="V3588" s="13">
        <v>0</v>
      </c>
    </row>
    <row r="3589" spans="1:22" ht="15" customHeight="1" x14ac:dyDescent="0.25">
      <c r="A3589" s="5" t="s">
        <v>6462</v>
      </c>
      <c r="B3589" s="6" t="s">
        <v>6463</v>
      </c>
      <c r="C3589" s="5" t="s">
        <v>6464</v>
      </c>
      <c r="D3589" s="6"/>
      <c r="E3589" s="6" t="s">
        <v>504</v>
      </c>
      <c r="F3589" s="229">
        <v>2</v>
      </c>
      <c r="I3589" s="16">
        <v>0</v>
      </c>
      <c r="J3589" s="13">
        <v>0</v>
      </c>
      <c r="K3589" s="16">
        <v>3000</v>
      </c>
      <c r="L3589" s="13">
        <v>6000</v>
      </c>
      <c r="M3589" s="16">
        <v>3000</v>
      </c>
      <c r="N3589" s="171">
        <v>6000</v>
      </c>
      <c r="O3589" s="16">
        <v>3640</v>
      </c>
      <c r="P3589" s="13">
        <v>7280</v>
      </c>
      <c r="Q3589" s="16">
        <v>5294</v>
      </c>
      <c r="R3589" s="13">
        <v>10588</v>
      </c>
      <c r="S3589" s="16">
        <v>3303.94</v>
      </c>
      <c r="T3589" s="13">
        <v>6607.88</v>
      </c>
      <c r="U3589" s="16">
        <v>0</v>
      </c>
      <c r="V3589" s="13">
        <v>0</v>
      </c>
    </row>
    <row r="3590" spans="1:22" ht="15" customHeight="1" x14ac:dyDescent="0.25">
      <c r="A3590" s="5" t="s">
        <v>6465</v>
      </c>
      <c r="B3590" s="6" t="s">
        <v>6466</v>
      </c>
      <c r="C3590" s="5" t="s">
        <v>6467</v>
      </c>
      <c r="D3590" s="6"/>
      <c r="E3590" s="6" t="s">
        <v>504</v>
      </c>
      <c r="F3590" s="229">
        <v>1</v>
      </c>
      <c r="I3590" s="16">
        <v>0</v>
      </c>
      <c r="J3590" s="13">
        <v>0</v>
      </c>
      <c r="K3590" s="16">
        <v>3000</v>
      </c>
      <c r="L3590" s="13">
        <v>3000</v>
      </c>
      <c r="M3590" s="16">
        <v>3000</v>
      </c>
      <c r="N3590" s="171">
        <v>3000</v>
      </c>
      <c r="O3590" s="16">
        <v>3640</v>
      </c>
      <c r="P3590" s="13">
        <v>3640</v>
      </c>
      <c r="Q3590" s="16">
        <v>5294</v>
      </c>
      <c r="R3590" s="13">
        <v>5294</v>
      </c>
      <c r="S3590" s="16">
        <v>1569.37</v>
      </c>
      <c r="T3590" s="13">
        <v>1569.37</v>
      </c>
      <c r="U3590" s="16">
        <v>0</v>
      </c>
      <c r="V3590" s="13">
        <v>0</v>
      </c>
    </row>
    <row r="3591" spans="1:22" ht="15" customHeight="1" x14ac:dyDescent="0.25">
      <c r="A3591" s="1"/>
      <c r="B3591" s="4" t="s">
        <v>32</v>
      </c>
      <c r="C3591" s="8" t="s">
        <v>33</v>
      </c>
      <c r="I3591" s="245"/>
      <c r="J3591" s="245"/>
      <c r="K3591" s="245"/>
      <c r="L3591" s="245"/>
      <c r="M3591" s="245"/>
      <c r="N3591" s="245"/>
      <c r="O3591" s="245"/>
      <c r="P3591" s="245"/>
      <c r="Q3591" s="245"/>
      <c r="R3591" s="245"/>
      <c r="S3591" s="245"/>
      <c r="T3591" s="245"/>
      <c r="U3591" s="245"/>
      <c r="V3591" s="245"/>
    </row>
    <row r="3592" spans="1:22" ht="15" customHeight="1" x14ac:dyDescent="0.25">
      <c r="A3592" s="5" t="s">
        <v>6468</v>
      </c>
      <c r="B3592" s="6" t="s">
        <v>35</v>
      </c>
      <c r="C3592" s="5" t="s">
        <v>6469</v>
      </c>
      <c r="I3592" s="245"/>
      <c r="J3592" s="245"/>
      <c r="K3592" s="245"/>
      <c r="L3592" s="245"/>
      <c r="M3592" s="245"/>
      <c r="N3592" s="245"/>
      <c r="O3592" s="245"/>
      <c r="P3592" s="245"/>
      <c r="Q3592" s="245"/>
      <c r="R3592" s="245"/>
      <c r="S3592" s="245"/>
      <c r="T3592" s="245"/>
      <c r="U3592" s="245"/>
      <c r="V3592" s="245"/>
    </row>
    <row r="3593" spans="1:22" ht="15" customHeight="1" x14ac:dyDescent="0.25">
      <c r="A3593" s="5" t="s">
        <v>6470</v>
      </c>
      <c r="B3593" s="6" t="s">
        <v>35</v>
      </c>
      <c r="C3593" s="5" t="s">
        <v>6471</v>
      </c>
      <c r="I3593" s="245"/>
      <c r="J3593" s="245"/>
      <c r="K3593" s="245"/>
      <c r="L3593" s="245"/>
      <c r="M3593" s="245"/>
      <c r="N3593" s="245"/>
      <c r="O3593" s="245"/>
      <c r="P3593" s="245"/>
      <c r="Q3593" s="245"/>
      <c r="R3593" s="245"/>
      <c r="S3593" s="245"/>
      <c r="T3593" s="245"/>
      <c r="U3593" s="245"/>
      <c r="V3593" s="245"/>
    </row>
    <row r="3594" spans="1:22" ht="45" customHeight="1" x14ac:dyDescent="0.25">
      <c r="A3594" s="1"/>
      <c r="B3594" s="4" t="s">
        <v>68</v>
      </c>
      <c r="C3594" s="8" t="s">
        <v>69</v>
      </c>
      <c r="D3594" s="4" t="s">
        <v>70</v>
      </c>
      <c r="E3594" s="4" t="s">
        <v>71</v>
      </c>
      <c r="F3594" s="228" t="s">
        <v>72</v>
      </c>
      <c r="I3594" s="14" t="s">
        <v>73</v>
      </c>
      <c r="J3594" s="15" t="s">
        <v>28</v>
      </c>
      <c r="K3594" s="14" t="s">
        <v>73</v>
      </c>
      <c r="L3594" s="15" t="s">
        <v>28</v>
      </c>
      <c r="M3594" s="14" t="s">
        <v>73</v>
      </c>
      <c r="N3594" s="172" t="s">
        <v>28</v>
      </c>
      <c r="O3594" s="14" t="s">
        <v>73</v>
      </c>
      <c r="P3594" s="15" t="s">
        <v>28</v>
      </c>
      <c r="Q3594" s="14" t="s">
        <v>73</v>
      </c>
      <c r="R3594" s="15" t="s">
        <v>28</v>
      </c>
      <c r="S3594" s="14" t="s">
        <v>73</v>
      </c>
      <c r="T3594" s="15" t="s">
        <v>28</v>
      </c>
      <c r="U3594" s="14" t="s">
        <v>73</v>
      </c>
      <c r="V3594" s="15" t="s">
        <v>28</v>
      </c>
    </row>
    <row r="3595" spans="1:22" ht="15" customHeight="1" x14ac:dyDescent="0.25">
      <c r="A3595" s="5" t="s">
        <v>6472</v>
      </c>
      <c r="B3595" s="6" t="s">
        <v>6473</v>
      </c>
      <c r="C3595" s="5" t="s">
        <v>6474</v>
      </c>
      <c r="D3595" s="6"/>
      <c r="E3595" s="6" t="s">
        <v>504</v>
      </c>
      <c r="F3595" s="229">
        <v>2</v>
      </c>
      <c r="I3595" s="16">
        <v>0</v>
      </c>
      <c r="J3595" s="13">
        <v>0</v>
      </c>
      <c r="K3595" s="16">
        <v>3000</v>
      </c>
      <c r="L3595" s="13">
        <v>6000</v>
      </c>
      <c r="M3595" s="16">
        <v>3000</v>
      </c>
      <c r="N3595" s="171">
        <v>6000</v>
      </c>
      <c r="O3595" s="16">
        <v>3640</v>
      </c>
      <c r="P3595" s="13">
        <v>7280</v>
      </c>
      <c r="Q3595" s="16">
        <v>3529</v>
      </c>
      <c r="R3595" s="13">
        <v>7058</v>
      </c>
      <c r="S3595" s="16">
        <v>2312.7600000000002</v>
      </c>
      <c r="T3595" s="13">
        <v>4625.5200000000004</v>
      </c>
      <c r="U3595" s="16">
        <v>0</v>
      </c>
      <c r="V3595" s="13">
        <v>0</v>
      </c>
    </row>
    <row r="3596" spans="1:22" ht="15" customHeight="1" x14ac:dyDescent="0.25">
      <c r="A3596" s="5" t="s">
        <v>6475</v>
      </c>
      <c r="B3596" s="6" t="s">
        <v>6476</v>
      </c>
      <c r="C3596" s="5" t="s">
        <v>6477</v>
      </c>
      <c r="D3596" s="6"/>
      <c r="E3596" s="6" t="s">
        <v>504</v>
      </c>
      <c r="F3596" s="229">
        <v>1</v>
      </c>
      <c r="I3596" s="16">
        <v>0</v>
      </c>
      <c r="J3596" s="13">
        <v>0</v>
      </c>
      <c r="K3596" s="16">
        <v>4500</v>
      </c>
      <c r="L3596" s="13">
        <v>4500</v>
      </c>
      <c r="M3596" s="16">
        <v>4500</v>
      </c>
      <c r="N3596" s="171">
        <v>4500</v>
      </c>
      <c r="O3596" s="16">
        <v>3640</v>
      </c>
      <c r="P3596" s="13">
        <v>3640</v>
      </c>
      <c r="Q3596" s="16">
        <v>4706</v>
      </c>
      <c r="R3596" s="13">
        <v>4706</v>
      </c>
      <c r="S3596" s="16">
        <v>1899.77</v>
      </c>
      <c r="T3596" s="13">
        <v>1899.77</v>
      </c>
      <c r="U3596" s="16">
        <v>0</v>
      </c>
      <c r="V3596" s="13">
        <v>0</v>
      </c>
    </row>
    <row r="3597" spans="1:22" ht="15" customHeight="1" x14ac:dyDescent="0.25">
      <c r="A3597" s="5" t="s">
        <v>6478</v>
      </c>
      <c r="B3597" s="6" t="s">
        <v>6479</v>
      </c>
      <c r="C3597" s="5" t="s">
        <v>6480</v>
      </c>
      <c r="D3597" s="6"/>
      <c r="E3597" s="6" t="s">
        <v>504</v>
      </c>
      <c r="F3597" s="229">
        <v>1</v>
      </c>
      <c r="I3597" s="16">
        <v>0</v>
      </c>
      <c r="J3597" s="13">
        <v>0</v>
      </c>
      <c r="K3597" s="16">
        <v>5000</v>
      </c>
      <c r="L3597" s="13">
        <v>5000</v>
      </c>
      <c r="M3597" s="16">
        <v>5000</v>
      </c>
      <c r="N3597" s="171">
        <v>5000</v>
      </c>
      <c r="O3597" s="16">
        <v>5461</v>
      </c>
      <c r="P3597" s="13">
        <v>5461</v>
      </c>
      <c r="Q3597" s="16">
        <v>5882</v>
      </c>
      <c r="R3597" s="13">
        <v>5882</v>
      </c>
      <c r="S3597" s="16">
        <v>3221.34</v>
      </c>
      <c r="T3597" s="13">
        <v>3221.34</v>
      </c>
      <c r="U3597" s="16">
        <v>0</v>
      </c>
      <c r="V3597" s="13">
        <v>0</v>
      </c>
    </row>
    <row r="3598" spans="1:22" ht="15" customHeight="1" x14ac:dyDescent="0.25">
      <c r="A3598" s="5" t="s">
        <v>6481</v>
      </c>
      <c r="B3598" s="6" t="s">
        <v>6482</v>
      </c>
      <c r="C3598" s="5" t="s">
        <v>6483</v>
      </c>
      <c r="D3598" s="6"/>
      <c r="E3598" s="6" t="s">
        <v>504</v>
      </c>
      <c r="F3598" s="229">
        <v>1</v>
      </c>
      <c r="I3598" s="16">
        <v>0</v>
      </c>
      <c r="J3598" s="13">
        <v>0</v>
      </c>
      <c r="K3598" s="16">
        <v>7500</v>
      </c>
      <c r="L3598" s="13">
        <v>7500</v>
      </c>
      <c r="M3598" s="16">
        <v>7500</v>
      </c>
      <c r="N3598" s="171">
        <v>7500</v>
      </c>
      <c r="O3598" s="16">
        <v>7800</v>
      </c>
      <c r="P3598" s="13">
        <v>7800</v>
      </c>
      <c r="Q3598" s="16">
        <v>14706</v>
      </c>
      <c r="R3598" s="13">
        <v>14706</v>
      </c>
      <c r="S3598" s="16">
        <v>6194.89</v>
      </c>
      <c r="T3598" s="13">
        <v>6194.89</v>
      </c>
      <c r="U3598" s="16">
        <v>0</v>
      </c>
      <c r="V3598" s="13">
        <v>0</v>
      </c>
    </row>
    <row r="3599" spans="1:22" ht="15" customHeight="1" x14ac:dyDescent="0.25">
      <c r="A3599" s="1"/>
      <c r="B3599" s="4" t="s">
        <v>32</v>
      </c>
      <c r="C3599" s="8" t="s">
        <v>33</v>
      </c>
      <c r="I3599" s="245"/>
      <c r="J3599" s="245"/>
      <c r="K3599" s="245"/>
      <c r="L3599" s="245"/>
      <c r="M3599" s="245"/>
      <c r="N3599" s="245"/>
      <c r="O3599" s="245"/>
      <c r="P3599" s="245"/>
      <c r="Q3599" s="245"/>
      <c r="R3599" s="245"/>
      <c r="S3599" s="245"/>
      <c r="T3599" s="245"/>
      <c r="U3599" s="245"/>
      <c r="V3599" s="245"/>
    </row>
    <row r="3600" spans="1:22" ht="15" customHeight="1" x14ac:dyDescent="0.25">
      <c r="A3600" s="5" t="s">
        <v>6484</v>
      </c>
      <c r="B3600" s="6" t="s">
        <v>35</v>
      </c>
      <c r="C3600" s="5" t="s">
        <v>5187</v>
      </c>
      <c r="I3600" s="245"/>
      <c r="J3600" s="245"/>
      <c r="K3600" s="245"/>
      <c r="L3600" s="245"/>
      <c r="M3600" s="245"/>
      <c r="N3600" s="245"/>
      <c r="O3600" s="245"/>
      <c r="P3600" s="245"/>
      <c r="Q3600" s="245"/>
      <c r="R3600" s="245"/>
      <c r="S3600" s="245"/>
      <c r="T3600" s="245"/>
      <c r="U3600" s="245"/>
      <c r="V3600" s="245"/>
    </row>
    <row r="3601" spans="1:22" ht="45" customHeight="1" x14ac:dyDescent="0.25">
      <c r="A3601" s="1"/>
      <c r="B3601" s="4" t="s">
        <v>68</v>
      </c>
      <c r="C3601" s="8" t="s">
        <v>69</v>
      </c>
      <c r="D3601" s="4" t="s">
        <v>70</v>
      </c>
      <c r="E3601" s="4" t="s">
        <v>71</v>
      </c>
      <c r="F3601" s="228" t="s">
        <v>72</v>
      </c>
      <c r="I3601" s="14" t="s">
        <v>73</v>
      </c>
      <c r="J3601" s="15" t="s">
        <v>28</v>
      </c>
      <c r="K3601" s="14" t="s">
        <v>73</v>
      </c>
      <c r="L3601" s="15" t="s">
        <v>28</v>
      </c>
      <c r="M3601" s="14" t="s">
        <v>73</v>
      </c>
      <c r="N3601" s="172" t="s">
        <v>28</v>
      </c>
      <c r="O3601" s="14" t="s">
        <v>73</v>
      </c>
      <c r="P3601" s="15" t="s">
        <v>28</v>
      </c>
      <c r="Q3601" s="14" t="s">
        <v>73</v>
      </c>
      <c r="R3601" s="15" t="s">
        <v>28</v>
      </c>
      <c r="S3601" s="14" t="s">
        <v>73</v>
      </c>
      <c r="T3601" s="15" t="s">
        <v>28</v>
      </c>
      <c r="U3601" s="14" t="s">
        <v>73</v>
      </c>
      <c r="V3601" s="15" t="s">
        <v>28</v>
      </c>
    </row>
    <row r="3602" spans="1:22" ht="15" customHeight="1" x14ac:dyDescent="0.25">
      <c r="A3602" s="5" t="s">
        <v>6485</v>
      </c>
      <c r="B3602" s="6" t="s">
        <v>6486</v>
      </c>
      <c r="C3602" s="5" t="s">
        <v>6487</v>
      </c>
      <c r="D3602" s="6"/>
      <c r="E3602" s="6" t="s">
        <v>504</v>
      </c>
      <c r="F3602" s="229">
        <v>2</v>
      </c>
      <c r="I3602" s="16">
        <v>0</v>
      </c>
      <c r="J3602" s="13">
        <v>0</v>
      </c>
      <c r="K3602" s="16">
        <v>2500</v>
      </c>
      <c r="L3602" s="13">
        <v>5000</v>
      </c>
      <c r="M3602" s="16">
        <v>2500</v>
      </c>
      <c r="N3602" s="171">
        <v>5000</v>
      </c>
      <c r="O3602" s="16">
        <v>6760</v>
      </c>
      <c r="P3602" s="13">
        <v>13520</v>
      </c>
      <c r="Q3602" s="16">
        <v>3529</v>
      </c>
      <c r="R3602" s="13">
        <v>7058</v>
      </c>
      <c r="S3602" s="16">
        <v>2312.7600000000002</v>
      </c>
      <c r="T3602" s="13">
        <v>4625.5200000000004</v>
      </c>
      <c r="U3602" s="16">
        <v>0</v>
      </c>
      <c r="V3602" s="13">
        <v>0</v>
      </c>
    </row>
    <row r="3603" spans="1:22" ht="15" customHeight="1" x14ac:dyDescent="0.25">
      <c r="A3603" s="1"/>
      <c r="B3603" s="4" t="s">
        <v>32</v>
      </c>
      <c r="C3603" s="8" t="s">
        <v>33</v>
      </c>
      <c r="I3603" s="245"/>
      <c r="J3603" s="245"/>
      <c r="K3603" s="245"/>
      <c r="L3603" s="245"/>
      <c r="M3603" s="245"/>
      <c r="N3603" s="245"/>
      <c r="O3603" s="245"/>
      <c r="P3603" s="245"/>
      <c r="Q3603" s="245"/>
      <c r="R3603" s="245"/>
      <c r="S3603" s="245"/>
      <c r="T3603" s="245"/>
      <c r="U3603" s="245"/>
      <c r="V3603" s="245"/>
    </row>
    <row r="3604" spans="1:22" ht="15" customHeight="1" x14ac:dyDescent="0.25">
      <c r="A3604" s="5" t="s">
        <v>6488</v>
      </c>
      <c r="B3604" s="6" t="s">
        <v>35</v>
      </c>
      <c r="C3604" s="5" t="s">
        <v>5192</v>
      </c>
      <c r="I3604" s="245"/>
      <c r="J3604" s="245"/>
      <c r="K3604" s="245"/>
      <c r="L3604" s="245"/>
      <c r="M3604" s="245"/>
      <c r="N3604" s="245"/>
      <c r="O3604" s="245"/>
      <c r="P3604" s="245"/>
      <c r="Q3604" s="245"/>
      <c r="R3604" s="245"/>
      <c r="S3604" s="245"/>
      <c r="T3604" s="245"/>
      <c r="U3604" s="245"/>
      <c r="V3604" s="245"/>
    </row>
    <row r="3605" spans="1:22" ht="15" customHeight="1" x14ac:dyDescent="0.25">
      <c r="A3605" s="5" t="s">
        <v>6489</v>
      </c>
      <c r="B3605" s="6" t="s">
        <v>35</v>
      </c>
      <c r="C3605" s="5" t="s">
        <v>5194</v>
      </c>
      <c r="I3605" s="245"/>
      <c r="J3605" s="245"/>
      <c r="K3605" s="245"/>
      <c r="L3605" s="245"/>
      <c r="M3605" s="245"/>
      <c r="N3605" s="245"/>
      <c r="O3605" s="245"/>
      <c r="P3605" s="245"/>
      <c r="Q3605" s="245"/>
      <c r="R3605" s="245"/>
      <c r="S3605" s="245"/>
      <c r="T3605" s="245"/>
      <c r="U3605" s="245"/>
      <c r="V3605" s="245"/>
    </row>
    <row r="3606" spans="1:22" ht="45" customHeight="1" x14ac:dyDescent="0.25">
      <c r="A3606" s="1"/>
      <c r="B3606" s="4" t="s">
        <v>68</v>
      </c>
      <c r="C3606" s="8" t="s">
        <v>69</v>
      </c>
      <c r="D3606" s="4" t="s">
        <v>70</v>
      </c>
      <c r="E3606" s="4" t="s">
        <v>71</v>
      </c>
      <c r="F3606" s="228" t="s">
        <v>72</v>
      </c>
      <c r="I3606" s="14" t="s">
        <v>73</v>
      </c>
      <c r="J3606" s="15" t="s">
        <v>28</v>
      </c>
      <c r="K3606" s="14" t="s">
        <v>73</v>
      </c>
      <c r="L3606" s="15" t="s">
        <v>28</v>
      </c>
      <c r="M3606" s="14" t="s">
        <v>73</v>
      </c>
      <c r="N3606" s="172" t="s">
        <v>28</v>
      </c>
      <c r="O3606" s="14" t="s">
        <v>73</v>
      </c>
      <c r="P3606" s="15" t="s">
        <v>28</v>
      </c>
      <c r="Q3606" s="14" t="s">
        <v>73</v>
      </c>
      <c r="R3606" s="15" t="s">
        <v>28</v>
      </c>
      <c r="S3606" s="14" t="s">
        <v>73</v>
      </c>
      <c r="T3606" s="15" t="s">
        <v>28</v>
      </c>
      <c r="U3606" s="14" t="s">
        <v>73</v>
      </c>
      <c r="V3606" s="15" t="s">
        <v>28</v>
      </c>
    </row>
    <row r="3607" spans="1:22" ht="15" customHeight="1" x14ac:dyDescent="0.25">
      <c r="A3607" s="5" t="s">
        <v>6490</v>
      </c>
      <c r="B3607" s="6" t="s">
        <v>6491</v>
      </c>
      <c r="C3607" s="5" t="s">
        <v>6492</v>
      </c>
      <c r="D3607" s="6"/>
      <c r="E3607" s="6" t="s">
        <v>504</v>
      </c>
      <c r="F3607" s="229">
        <v>1</v>
      </c>
      <c r="I3607" s="16">
        <v>0</v>
      </c>
      <c r="J3607" s="13">
        <v>0</v>
      </c>
      <c r="K3607" s="16">
        <v>2000</v>
      </c>
      <c r="L3607" s="13">
        <v>2000</v>
      </c>
      <c r="M3607" s="16">
        <v>2000</v>
      </c>
      <c r="N3607" s="171">
        <v>2000</v>
      </c>
      <c r="O3607" s="16">
        <v>7356</v>
      </c>
      <c r="P3607" s="13">
        <v>7356</v>
      </c>
      <c r="Q3607" s="16">
        <v>941</v>
      </c>
      <c r="R3607" s="13">
        <v>941</v>
      </c>
      <c r="S3607" s="16">
        <v>1314.35</v>
      </c>
      <c r="T3607" s="13">
        <v>1314.35</v>
      </c>
      <c r="U3607" s="16">
        <v>0</v>
      </c>
      <c r="V3607" s="13">
        <v>0</v>
      </c>
    </row>
    <row r="3608" spans="1:22" ht="15" customHeight="1" x14ac:dyDescent="0.25">
      <c r="A3608" s="5" t="s">
        <v>6493</v>
      </c>
      <c r="B3608" s="6" t="s">
        <v>6494</v>
      </c>
      <c r="C3608" s="5" t="s">
        <v>6495</v>
      </c>
      <c r="D3608" s="6"/>
      <c r="E3608" s="6" t="s">
        <v>504</v>
      </c>
      <c r="F3608" s="229">
        <v>1</v>
      </c>
      <c r="I3608" s="16">
        <v>0</v>
      </c>
      <c r="J3608" s="13">
        <v>0</v>
      </c>
      <c r="K3608" s="16">
        <v>2000</v>
      </c>
      <c r="L3608" s="13">
        <v>2000</v>
      </c>
      <c r="M3608" s="16">
        <v>2000</v>
      </c>
      <c r="N3608" s="171">
        <v>2000</v>
      </c>
      <c r="O3608" s="16">
        <v>7356</v>
      </c>
      <c r="P3608" s="13">
        <v>7356</v>
      </c>
      <c r="Q3608" s="16">
        <v>941</v>
      </c>
      <c r="R3608" s="13">
        <v>941</v>
      </c>
      <c r="S3608" s="16">
        <v>1314.35</v>
      </c>
      <c r="T3608" s="13">
        <v>1314.35</v>
      </c>
      <c r="U3608" s="16">
        <v>0</v>
      </c>
      <c r="V3608" s="13">
        <v>0</v>
      </c>
    </row>
    <row r="3609" spans="1:22" ht="15" customHeight="1" x14ac:dyDescent="0.25">
      <c r="A3609" s="5" t="s">
        <v>6496</v>
      </c>
      <c r="B3609" s="6" t="s">
        <v>6497</v>
      </c>
      <c r="C3609" s="5" t="s">
        <v>6498</v>
      </c>
      <c r="D3609" s="6"/>
      <c r="E3609" s="6" t="s">
        <v>504</v>
      </c>
      <c r="F3609" s="229">
        <v>1</v>
      </c>
      <c r="I3609" s="16">
        <v>0</v>
      </c>
      <c r="J3609" s="13">
        <v>0</v>
      </c>
      <c r="K3609" s="16">
        <v>2100</v>
      </c>
      <c r="L3609" s="13">
        <v>2100</v>
      </c>
      <c r="M3609" s="16">
        <v>2100</v>
      </c>
      <c r="N3609" s="171">
        <v>2100</v>
      </c>
      <c r="O3609" s="16">
        <v>7356</v>
      </c>
      <c r="P3609" s="13">
        <v>7356</v>
      </c>
      <c r="Q3609" s="16">
        <v>1294</v>
      </c>
      <c r="R3609" s="13">
        <v>1294</v>
      </c>
      <c r="S3609" s="16">
        <v>2006.01</v>
      </c>
      <c r="T3609" s="13">
        <v>2006.01</v>
      </c>
      <c r="U3609" s="16">
        <v>0</v>
      </c>
      <c r="V3609" s="13">
        <v>0</v>
      </c>
    </row>
    <row r="3610" spans="1:22" ht="15" customHeight="1" x14ac:dyDescent="0.25">
      <c r="A3610" s="5" t="s">
        <v>6499</v>
      </c>
      <c r="B3610" s="6" t="s">
        <v>6500</v>
      </c>
      <c r="C3610" s="5" t="s">
        <v>6501</v>
      </c>
      <c r="D3610" s="6"/>
      <c r="E3610" s="6" t="s">
        <v>504</v>
      </c>
      <c r="F3610" s="229">
        <v>2</v>
      </c>
      <c r="I3610" s="16">
        <v>0</v>
      </c>
      <c r="J3610" s="13">
        <v>0</v>
      </c>
      <c r="K3610" s="16">
        <v>1000</v>
      </c>
      <c r="L3610" s="13">
        <v>2000</v>
      </c>
      <c r="M3610" s="16">
        <v>1000</v>
      </c>
      <c r="N3610" s="171">
        <v>2000</v>
      </c>
      <c r="O3610" s="16">
        <v>416</v>
      </c>
      <c r="P3610" s="13">
        <v>832</v>
      </c>
      <c r="Q3610" s="16">
        <v>294</v>
      </c>
      <c r="R3610" s="13">
        <v>588</v>
      </c>
      <c r="S3610" s="16">
        <v>235.41</v>
      </c>
      <c r="T3610" s="13">
        <v>470.82</v>
      </c>
      <c r="U3610" s="16">
        <v>0</v>
      </c>
      <c r="V3610" s="13">
        <v>0</v>
      </c>
    </row>
    <row r="3611" spans="1:22" ht="15" customHeight="1" x14ac:dyDescent="0.25">
      <c r="A3611" s="5" t="s">
        <v>6502</v>
      </c>
      <c r="B3611" s="6" t="s">
        <v>6503</v>
      </c>
      <c r="C3611" s="5" t="s">
        <v>6504</v>
      </c>
      <c r="D3611" s="6"/>
      <c r="E3611" s="6" t="s">
        <v>504</v>
      </c>
      <c r="F3611" s="229">
        <v>5</v>
      </c>
      <c r="I3611" s="16">
        <v>0</v>
      </c>
      <c r="J3611" s="13">
        <v>0</v>
      </c>
      <c r="K3611" s="16">
        <v>650</v>
      </c>
      <c r="L3611" s="13">
        <v>3250</v>
      </c>
      <c r="M3611" s="16">
        <v>650</v>
      </c>
      <c r="N3611" s="171">
        <v>3250</v>
      </c>
      <c r="O3611" s="16">
        <v>416</v>
      </c>
      <c r="P3611" s="13">
        <v>2080</v>
      </c>
      <c r="Q3611" s="16">
        <v>235</v>
      </c>
      <c r="R3611" s="13">
        <v>1175</v>
      </c>
      <c r="S3611" s="16">
        <v>235.41</v>
      </c>
      <c r="T3611" s="13">
        <v>1177.05</v>
      </c>
      <c r="U3611" s="16">
        <v>0</v>
      </c>
      <c r="V3611" s="13">
        <v>0</v>
      </c>
    </row>
    <row r="3612" spans="1:22" ht="15" customHeight="1" x14ac:dyDescent="0.25">
      <c r="A3612" s="1"/>
      <c r="B3612" s="4" t="s">
        <v>32</v>
      </c>
      <c r="C3612" s="8" t="s">
        <v>33</v>
      </c>
      <c r="I3612" s="245"/>
      <c r="J3612" s="245"/>
      <c r="K3612" s="245"/>
      <c r="L3612" s="245"/>
      <c r="M3612" s="245"/>
      <c r="N3612" s="245"/>
      <c r="O3612" s="245"/>
      <c r="P3612" s="245"/>
      <c r="Q3612" s="245"/>
      <c r="R3612" s="245"/>
      <c r="S3612" s="245"/>
      <c r="T3612" s="245"/>
      <c r="U3612" s="245"/>
      <c r="V3612" s="245"/>
    </row>
    <row r="3613" spans="1:22" ht="15" customHeight="1" x14ac:dyDescent="0.25">
      <c r="A3613" s="5" t="s">
        <v>6505</v>
      </c>
      <c r="B3613" s="6" t="s">
        <v>35</v>
      </c>
      <c r="C3613" s="5" t="s">
        <v>6506</v>
      </c>
      <c r="I3613" s="245"/>
      <c r="J3613" s="245"/>
      <c r="K3613" s="245"/>
      <c r="L3613" s="245"/>
      <c r="M3613" s="245"/>
      <c r="N3613" s="245"/>
      <c r="O3613" s="245"/>
      <c r="P3613" s="245"/>
      <c r="Q3613" s="245"/>
      <c r="R3613" s="245"/>
      <c r="S3613" s="245"/>
      <c r="T3613" s="245"/>
      <c r="U3613" s="245"/>
      <c r="V3613" s="245"/>
    </row>
    <row r="3614" spans="1:22" ht="45" customHeight="1" x14ac:dyDescent="0.25">
      <c r="A3614" s="1"/>
      <c r="B3614" s="4" t="s">
        <v>68</v>
      </c>
      <c r="C3614" s="8" t="s">
        <v>69</v>
      </c>
      <c r="D3614" s="4" t="s">
        <v>70</v>
      </c>
      <c r="E3614" s="4" t="s">
        <v>71</v>
      </c>
      <c r="F3614" s="228" t="s">
        <v>72</v>
      </c>
      <c r="I3614" s="14" t="s">
        <v>73</v>
      </c>
      <c r="J3614" s="15" t="s">
        <v>28</v>
      </c>
      <c r="K3614" s="14" t="s">
        <v>73</v>
      </c>
      <c r="L3614" s="15" t="s">
        <v>28</v>
      </c>
      <c r="M3614" s="14" t="s">
        <v>73</v>
      </c>
      <c r="N3614" s="172" t="s">
        <v>28</v>
      </c>
      <c r="O3614" s="14" t="s">
        <v>73</v>
      </c>
      <c r="P3614" s="15" t="s">
        <v>28</v>
      </c>
      <c r="Q3614" s="14" t="s">
        <v>73</v>
      </c>
      <c r="R3614" s="15" t="s">
        <v>28</v>
      </c>
      <c r="S3614" s="14" t="s">
        <v>73</v>
      </c>
      <c r="T3614" s="15" t="s">
        <v>28</v>
      </c>
      <c r="U3614" s="14" t="s">
        <v>73</v>
      </c>
      <c r="V3614" s="15" t="s">
        <v>28</v>
      </c>
    </row>
    <row r="3615" spans="1:22" ht="15" customHeight="1" x14ac:dyDescent="0.25">
      <c r="A3615" s="5" t="s">
        <v>6507</v>
      </c>
      <c r="B3615" s="6" t="s">
        <v>6508</v>
      </c>
      <c r="C3615" s="5" t="s">
        <v>6509</v>
      </c>
      <c r="D3615" s="6"/>
      <c r="E3615" s="6" t="s">
        <v>6510</v>
      </c>
      <c r="F3615" s="229">
        <v>4200</v>
      </c>
      <c r="I3615" s="16">
        <v>0</v>
      </c>
      <c r="J3615" s="13">
        <v>0</v>
      </c>
      <c r="K3615" s="16">
        <v>95</v>
      </c>
      <c r="L3615" s="13">
        <v>399000</v>
      </c>
      <c r="M3615" s="16">
        <v>95</v>
      </c>
      <c r="N3615" s="171">
        <v>399000</v>
      </c>
      <c r="O3615" s="16">
        <v>27</v>
      </c>
      <c r="P3615" s="13">
        <v>113400</v>
      </c>
      <c r="Q3615" s="16">
        <v>41</v>
      </c>
      <c r="R3615" s="13">
        <v>172200</v>
      </c>
      <c r="S3615" s="16">
        <v>61.95</v>
      </c>
      <c r="T3615" s="13">
        <v>260190</v>
      </c>
      <c r="U3615" s="16">
        <v>0</v>
      </c>
      <c r="V3615" s="13">
        <v>0</v>
      </c>
    </row>
    <row r="3616" spans="1:22" ht="15" customHeight="1" x14ac:dyDescent="0.25">
      <c r="A3616" s="5" t="s">
        <v>6511</v>
      </c>
      <c r="B3616" s="6" t="s">
        <v>6512</v>
      </c>
      <c r="C3616" s="5" t="s">
        <v>6513</v>
      </c>
      <c r="D3616" s="6"/>
      <c r="E3616" s="6" t="s">
        <v>707</v>
      </c>
      <c r="F3616" s="229">
        <v>720</v>
      </c>
      <c r="I3616" s="16">
        <v>0</v>
      </c>
      <c r="J3616" s="13">
        <v>0</v>
      </c>
      <c r="K3616" s="16">
        <v>35</v>
      </c>
      <c r="L3616" s="13">
        <v>25200</v>
      </c>
      <c r="M3616" s="16">
        <v>35</v>
      </c>
      <c r="N3616" s="171">
        <v>25200</v>
      </c>
      <c r="O3616" s="16">
        <v>57</v>
      </c>
      <c r="P3616" s="13">
        <v>41040</v>
      </c>
      <c r="Q3616" s="16">
        <v>53</v>
      </c>
      <c r="R3616" s="13">
        <v>38160</v>
      </c>
      <c r="S3616" s="16">
        <v>154.87</v>
      </c>
      <c r="T3616" s="13">
        <v>111506.4</v>
      </c>
      <c r="U3616" s="16">
        <v>0</v>
      </c>
      <c r="V3616" s="13">
        <v>0</v>
      </c>
    </row>
    <row r="3617" spans="1:22" ht="15" customHeight="1" x14ac:dyDescent="0.25">
      <c r="A3617" s="5" t="s">
        <v>6514</v>
      </c>
      <c r="B3617" s="6" t="s">
        <v>6515</v>
      </c>
      <c r="C3617" s="5" t="s">
        <v>4211</v>
      </c>
      <c r="D3617" s="6"/>
      <c r="E3617" s="6" t="s">
        <v>707</v>
      </c>
      <c r="F3617" s="229">
        <v>320</v>
      </c>
      <c r="I3617" s="16">
        <v>0</v>
      </c>
      <c r="J3617" s="13">
        <v>0</v>
      </c>
      <c r="K3617" s="16">
        <v>55</v>
      </c>
      <c r="L3617" s="13">
        <v>17600</v>
      </c>
      <c r="M3617" s="16">
        <v>55</v>
      </c>
      <c r="N3617" s="171">
        <v>17600</v>
      </c>
      <c r="O3617" s="16">
        <v>57</v>
      </c>
      <c r="P3617" s="13">
        <v>18240</v>
      </c>
      <c r="Q3617" s="16">
        <v>100</v>
      </c>
      <c r="R3617" s="13">
        <v>32000</v>
      </c>
      <c r="S3617" s="16">
        <v>64.53</v>
      </c>
      <c r="T3617" s="13">
        <v>20649.599999999999</v>
      </c>
      <c r="U3617" s="16">
        <v>0</v>
      </c>
      <c r="V3617" s="13">
        <v>0</v>
      </c>
    </row>
    <row r="3618" spans="1:22" ht="15" customHeight="1" x14ac:dyDescent="0.25">
      <c r="A3618" s="5" t="s">
        <v>6516</v>
      </c>
      <c r="B3618" s="6" t="s">
        <v>6517</v>
      </c>
      <c r="C3618" s="5" t="s">
        <v>6518</v>
      </c>
      <c r="D3618" s="6"/>
      <c r="E3618" s="6" t="s">
        <v>447</v>
      </c>
      <c r="F3618" s="229">
        <v>1</v>
      </c>
      <c r="I3618" s="16">
        <v>0</v>
      </c>
      <c r="J3618" s="13">
        <v>0</v>
      </c>
      <c r="K3618" s="16">
        <v>10000</v>
      </c>
      <c r="L3618" s="13">
        <v>10000</v>
      </c>
      <c r="M3618" s="16">
        <v>10000</v>
      </c>
      <c r="N3618" s="171">
        <v>10000</v>
      </c>
      <c r="O3618" s="16">
        <v>26000</v>
      </c>
      <c r="P3618" s="13">
        <v>26000</v>
      </c>
      <c r="Q3618" s="16">
        <v>2353</v>
      </c>
      <c r="R3618" s="13">
        <v>2353</v>
      </c>
      <c r="S3618" s="16">
        <v>0</v>
      </c>
      <c r="T3618" s="13">
        <v>0</v>
      </c>
      <c r="U3618" s="16">
        <v>0</v>
      </c>
      <c r="V3618" s="13">
        <v>0</v>
      </c>
    </row>
    <row r="3619" spans="1:22" ht="15" customHeight="1" x14ac:dyDescent="0.25">
      <c r="A3619" s="5" t="s">
        <v>6519</v>
      </c>
      <c r="B3619" s="6" t="s">
        <v>6520</v>
      </c>
      <c r="C3619" s="5" t="s">
        <v>6521</v>
      </c>
      <c r="D3619" s="6"/>
      <c r="E3619" s="6" t="s">
        <v>447</v>
      </c>
      <c r="F3619" s="229">
        <v>1</v>
      </c>
      <c r="I3619" s="16">
        <v>0</v>
      </c>
      <c r="J3619" s="13">
        <v>0</v>
      </c>
      <c r="K3619" s="16">
        <v>2500</v>
      </c>
      <c r="L3619" s="13">
        <v>2500</v>
      </c>
      <c r="M3619" s="16">
        <v>2500</v>
      </c>
      <c r="N3619" s="171">
        <v>2500</v>
      </c>
      <c r="O3619" s="16">
        <v>15600</v>
      </c>
      <c r="P3619" s="13">
        <v>15600</v>
      </c>
      <c r="Q3619" s="16">
        <v>2353</v>
      </c>
      <c r="R3619" s="13">
        <v>2353</v>
      </c>
      <c r="S3619" s="16">
        <v>12389.77</v>
      </c>
      <c r="T3619" s="13">
        <v>12389.77</v>
      </c>
      <c r="U3619" s="16">
        <v>0</v>
      </c>
      <c r="V3619" s="13">
        <v>0</v>
      </c>
    </row>
    <row r="3620" spans="1:22" ht="15" customHeight="1" x14ac:dyDescent="0.25">
      <c r="A3620" s="1"/>
      <c r="B3620" s="4" t="s">
        <v>32</v>
      </c>
      <c r="C3620" s="8" t="s">
        <v>33</v>
      </c>
      <c r="I3620" s="245"/>
      <c r="J3620" s="245"/>
      <c r="K3620" s="245"/>
      <c r="L3620" s="245"/>
      <c r="M3620" s="245"/>
      <c r="N3620" s="245"/>
      <c r="O3620" s="245"/>
      <c r="P3620" s="245"/>
      <c r="Q3620" s="245"/>
      <c r="R3620" s="245"/>
      <c r="S3620" s="245"/>
      <c r="T3620" s="245"/>
      <c r="U3620" s="245"/>
      <c r="V3620" s="245"/>
    </row>
    <row r="3621" spans="1:22" ht="15" customHeight="1" x14ac:dyDescent="0.25">
      <c r="A3621" s="5" t="s">
        <v>6522</v>
      </c>
      <c r="B3621" s="6" t="s">
        <v>35</v>
      </c>
      <c r="C3621" s="5" t="s">
        <v>5111</v>
      </c>
      <c r="I3621" s="245"/>
      <c r="J3621" s="245"/>
      <c r="K3621" s="245"/>
      <c r="L3621" s="245"/>
      <c r="M3621" s="245"/>
      <c r="N3621" s="245"/>
      <c r="O3621" s="245"/>
      <c r="P3621" s="245"/>
      <c r="Q3621" s="245"/>
      <c r="R3621" s="245"/>
      <c r="S3621" s="245"/>
      <c r="T3621" s="245"/>
      <c r="U3621" s="245"/>
      <c r="V3621" s="245"/>
    </row>
    <row r="3622" spans="1:22" ht="15" customHeight="1" x14ac:dyDescent="0.25">
      <c r="A3622" s="5" t="s">
        <v>6523</v>
      </c>
      <c r="B3622" s="6" t="s">
        <v>35</v>
      </c>
      <c r="C3622" s="5" t="s">
        <v>5113</v>
      </c>
      <c r="I3622" s="245"/>
      <c r="J3622" s="245"/>
      <c r="K3622" s="245"/>
      <c r="L3622" s="245"/>
      <c r="M3622" s="245"/>
      <c r="N3622" s="245"/>
      <c r="O3622" s="245"/>
      <c r="P3622" s="245"/>
      <c r="Q3622" s="245"/>
      <c r="R3622" s="245"/>
      <c r="S3622" s="245"/>
      <c r="T3622" s="245"/>
      <c r="U3622" s="245"/>
      <c r="V3622" s="245"/>
    </row>
    <row r="3623" spans="1:22" ht="45" customHeight="1" x14ac:dyDescent="0.25">
      <c r="A3623" s="1"/>
      <c r="B3623" s="4" t="s">
        <v>68</v>
      </c>
      <c r="C3623" s="8" t="s">
        <v>69</v>
      </c>
      <c r="D3623" s="4" t="s">
        <v>70</v>
      </c>
      <c r="E3623" s="4" t="s">
        <v>71</v>
      </c>
      <c r="F3623" s="228" t="s">
        <v>72</v>
      </c>
      <c r="I3623" s="14" t="s">
        <v>73</v>
      </c>
      <c r="J3623" s="15" t="s">
        <v>28</v>
      </c>
      <c r="K3623" s="14" t="s">
        <v>73</v>
      </c>
      <c r="L3623" s="15" t="s">
        <v>28</v>
      </c>
      <c r="M3623" s="14" t="s">
        <v>73</v>
      </c>
      <c r="N3623" s="172" t="s">
        <v>28</v>
      </c>
      <c r="O3623" s="14" t="s">
        <v>73</v>
      </c>
      <c r="P3623" s="15" t="s">
        <v>28</v>
      </c>
      <c r="Q3623" s="14" t="s">
        <v>73</v>
      </c>
      <c r="R3623" s="15" t="s">
        <v>28</v>
      </c>
      <c r="S3623" s="14" t="s">
        <v>73</v>
      </c>
      <c r="T3623" s="15" t="s">
        <v>28</v>
      </c>
      <c r="U3623" s="14" t="s">
        <v>73</v>
      </c>
      <c r="V3623" s="15" t="s">
        <v>28</v>
      </c>
    </row>
    <row r="3624" spans="1:22" ht="15" customHeight="1" x14ac:dyDescent="0.25">
      <c r="A3624" s="5" t="s">
        <v>6524</v>
      </c>
      <c r="B3624" s="6" t="s">
        <v>6525</v>
      </c>
      <c r="C3624" s="5" t="s">
        <v>5116</v>
      </c>
      <c r="D3624" s="6"/>
      <c r="E3624" s="6" t="s">
        <v>504</v>
      </c>
      <c r="F3624" s="229">
        <v>32</v>
      </c>
      <c r="I3624" s="16">
        <v>0</v>
      </c>
      <c r="J3624" s="13">
        <v>0</v>
      </c>
      <c r="K3624" s="16">
        <v>80</v>
      </c>
      <c r="L3624" s="13">
        <v>2560</v>
      </c>
      <c r="M3624" s="16">
        <v>80</v>
      </c>
      <c r="N3624" s="171">
        <v>2560</v>
      </c>
      <c r="O3624" s="16">
        <v>73</v>
      </c>
      <c r="P3624" s="13">
        <v>2336</v>
      </c>
      <c r="Q3624" s="16">
        <v>353</v>
      </c>
      <c r="R3624" s="13">
        <v>11296</v>
      </c>
      <c r="S3624" s="16">
        <v>188.58</v>
      </c>
      <c r="T3624" s="13">
        <v>6034.56</v>
      </c>
      <c r="U3624" s="16">
        <v>0</v>
      </c>
      <c r="V3624" s="13">
        <v>0</v>
      </c>
    </row>
    <row r="3625" spans="1:22" ht="15" customHeight="1" x14ac:dyDescent="0.25">
      <c r="A3625" s="5" t="s">
        <v>6526</v>
      </c>
      <c r="B3625" s="6" t="s">
        <v>6527</v>
      </c>
      <c r="C3625" s="5" t="s">
        <v>5119</v>
      </c>
      <c r="D3625" s="6"/>
      <c r="E3625" s="6" t="s">
        <v>504</v>
      </c>
      <c r="F3625" s="229">
        <v>1</v>
      </c>
      <c r="I3625" s="16">
        <v>0</v>
      </c>
      <c r="J3625" s="13">
        <v>0</v>
      </c>
      <c r="K3625" s="16">
        <v>100</v>
      </c>
      <c r="L3625" s="13">
        <v>100</v>
      </c>
      <c r="M3625" s="16">
        <v>100</v>
      </c>
      <c r="N3625" s="171">
        <v>100</v>
      </c>
      <c r="O3625" s="16">
        <v>78</v>
      </c>
      <c r="P3625" s="13">
        <v>78</v>
      </c>
      <c r="Q3625" s="16">
        <v>412</v>
      </c>
      <c r="R3625" s="13">
        <v>412</v>
      </c>
      <c r="S3625" s="16">
        <v>188.58</v>
      </c>
      <c r="T3625" s="13">
        <v>188.58</v>
      </c>
      <c r="U3625" s="16">
        <v>0</v>
      </c>
      <c r="V3625" s="13">
        <v>0</v>
      </c>
    </row>
    <row r="3626" spans="1:22" ht="15" customHeight="1" x14ac:dyDescent="0.25">
      <c r="A3626" s="5" t="s">
        <v>6528</v>
      </c>
      <c r="B3626" s="6" t="s">
        <v>6529</v>
      </c>
      <c r="C3626" s="5" t="s">
        <v>5127</v>
      </c>
      <c r="D3626" s="6"/>
      <c r="E3626" s="6" t="s">
        <v>504</v>
      </c>
      <c r="F3626" s="229">
        <v>1</v>
      </c>
      <c r="I3626" s="16">
        <v>0</v>
      </c>
      <c r="J3626" s="13">
        <v>0</v>
      </c>
      <c r="K3626" s="16">
        <v>150</v>
      </c>
      <c r="L3626" s="13">
        <v>150</v>
      </c>
      <c r="M3626" s="16">
        <v>150</v>
      </c>
      <c r="N3626" s="171">
        <v>150</v>
      </c>
      <c r="O3626" s="16">
        <v>88</v>
      </c>
      <c r="P3626" s="13">
        <v>88</v>
      </c>
      <c r="Q3626" s="16">
        <v>424</v>
      </c>
      <c r="R3626" s="13">
        <v>424</v>
      </c>
      <c r="S3626" s="16">
        <v>188.58</v>
      </c>
      <c r="T3626" s="13">
        <v>188.58</v>
      </c>
      <c r="U3626" s="16">
        <v>0</v>
      </c>
      <c r="V3626" s="13">
        <v>0</v>
      </c>
    </row>
    <row r="3627" spans="1:22" ht="15" customHeight="1" x14ac:dyDescent="0.25">
      <c r="A3627" s="1"/>
      <c r="B3627" s="4" t="s">
        <v>32</v>
      </c>
      <c r="C3627" s="8" t="s">
        <v>33</v>
      </c>
      <c r="I3627" s="245"/>
      <c r="J3627" s="245"/>
      <c r="K3627" s="245"/>
      <c r="L3627" s="245"/>
      <c r="M3627" s="245"/>
      <c r="N3627" s="245"/>
      <c r="O3627" s="245"/>
      <c r="P3627" s="245"/>
      <c r="Q3627" s="245"/>
      <c r="R3627" s="245"/>
      <c r="S3627" s="245"/>
      <c r="T3627" s="245"/>
      <c r="U3627" s="245"/>
      <c r="V3627" s="245"/>
    </row>
    <row r="3628" spans="1:22" ht="15" customHeight="1" x14ac:dyDescent="0.25">
      <c r="A3628" s="5" t="s">
        <v>6530</v>
      </c>
      <c r="B3628" s="6" t="s">
        <v>35</v>
      </c>
      <c r="C3628" s="5" t="s">
        <v>5140</v>
      </c>
      <c r="I3628" s="245"/>
      <c r="J3628" s="245"/>
      <c r="K3628" s="245"/>
      <c r="L3628" s="245"/>
      <c r="M3628" s="245"/>
      <c r="N3628" s="245"/>
      <c r="O3628" s="245"/>
      <c r="P3628" s="245"/>
      <c r="Q3628" s="245"/>
      <c r="R3628" s="245"/>
      <c r="S3628" s="245"/>
      <c r="T3628" s="245"/>
      <c r="U3628" s="245"/>
      <c r="V3628" s="245"/>
    </row>
    <row r="3629" spans="1:22" ht="45" customHeight="1" x14ac:dyDescent="0.25">
      <c r="A3629" s="1"/>
      <c r="B3629" s="4" t="s">
        <v>68</v>
      </c>
      <c r="C3629" s="8" t="s">
        <v>69</v>
      </c>
      <c r="D3629" s="4" t="s">
        <v>70</v>
      </c>
      <c r="E3629" s="4" t="s">
        <v>71</v>
      </c>
      <c r="F3629" s="228" t="s">
        <v>72</v>
      </c>
      <c r="I3629" s="14" t="s">
        <v>73</v>
      </c>
      <c r="J3629" s="15" t="s">
        <v>28</v>
      </c>
      <c r="K3629" s="14" t="s">
        <v>73</v>
      </c>
      <c r="L3629" s="15" t="s">
        <v>28</v>
      </c>
      <c r="M3629" s="14" t="s">
        <v>73</v>
      </c>
      <c r="N3629" s="172" t="s">
        <v>28</v>
      </c>
      <c r="O3629" s="14" t="s">
        <v>73</v>
      </c>
      <c r="P3629" s="15" t="s">
        <v>28</v>
      </c>
      <c r="Q3629" s="14" t="s">
        <v>73</v>
      </c>
      <c r="R3629" s="15" t="s">
        <v>28</v>
      </c>
      <c r="S3629" s="14" t="s">
        <v>73</v>
      </c>
      <c r="T3629" s="15" t="s">
        <v>28</v>
      </c>
      <c r="U3629" s="14" t="s">
        <v>73</v>
      </c>
      <c r="V3629" s="15" t="s">
        <v>28</v>
      </c>
    </row>
    <row r="3630" spans="1:22" ht="15" customHeight="1" x14ac:dyDescent="0.25">
      <c r="A3630" s="5" t="s">
        <v>6531</v>
      </c>
      <c r="B3630" s="6" t="s">
        <v>6532</v>
      </c>
      <c r="C3630" s="5" t="s">
        <v>5146</v>
      </c>
      <c r="D3630" s="6"/>
      <c r="E3630" s="6" t="s">
        <v>504</v>
      </c>
      <c r="F3630" s="229">
        <v>1</v>
      </c>
      <c r="I3630" s="16">
        <v>0</v>
      </c>
      <c r="J3630" s="13">
        <v>0</v>
      </c>
      <c r="K3630" s="16">
        <v>80</v>
      </c>
      <c r="L3630" s="13">
        <v>80</v>
      </c>
      <c r="M3630" s="16">
        <v>80</v>
      </c>
      <c r="N3630" s="171">
        <v>80</v>
      </c>
      <c r="O3630" s="16">
        <v>187</v>
      </c>
      <c r="P3630" s="13">
        <v>187</v>
      </c>
      <c r="Q3630" s="16">
        <v>529</v>
      </c>
      <c r="R3630" s="13">
        <v>529</v>
      </c>
      <c r="S3630" s="16">
        <v>5358.58</v>
      </c>
      <c r="T3630" s="13">
        <v>5358.58</v>
      </c>
      <c r="U3630" s="16">
        <v>0</v>
      </c>
      <c r="V3630" s="13">
        <v>0</v>
      </c>
    </row>
    <row r="3631" spans="1:22" ht="15" customHeight="1" x14ac:dyDescent="0.25">
      <c r="A3631" s="5" t="s">
        <v>6533</v>
      </c>
      <c r="B3631" s="6" t="s">
        <v>6534</v>
      </c>
      <c r="C3631" s="5" t="s">
        <v>6535</v>
      </c>
      <c r="D3631" s="6"/>
      <c r="E3631" s="6" t="s">
        <v>504</v>
      </c>
      <c r="F3631" s="229">
        <v>4</v>
      </c>
      <c r="I3631" s="16">
        <v>0</v>
      </c>
      <c r="J3631" s="13">
        <v>0</v>
      </c>
      <c r="K3631" s="16">
        <v>120</v>
      </c>
      <c r="L3631" s="13">
        <v>480</v>
      </c>
      <c r="M3631" s="16">
        <v>120</v>
      </c>
      <c r="N3631" s="171">
        <v>480</v>
      </c>
      <c r="O3631" s="16">
        <v>250</v>
      </c>
      <c r="P3631" s="13">
        <v>1000</v>
      </c>
      <c r="Q3631" s="16">
        <v>588</v>
      </c>
      <c r="R3631" s="13">
        <v>2352</v>
      </c>
      <c r="S3631" s="16">
        <v>0</v>
      </c>
      <c r="T3631" s="13">
        <v>0</v>
      </c>
      <c r="U3631" s="16">
        <v>0</v>
      </c>
      <c r="V3631" s="13">
        <v>0</v>
      </c>
    </row>
    <row r="3632" spans="1:22" ht="15" customHeight="1" x14ac:dyDescent="0.25">
      <c r="A3632" s="1"/>
      <c r="B3632" s="4" t="s">
        <v>32</v>
      </c>
      <c r="C3632" s="8" t="s">
        <v>33</v>
      </c>
      <c r="I3632" s="245"/>
      <c r="J3632" s="245"/>
      <c r="K3632" s="245"/>
      <c r="L3632" s="245"/>
      <c r="M3632" s="245"/>
      <c r="N3632" s="245"/>
      <c r="O3632" s="245"/>
      <c r="P3632" s="245"/>
      <c r="Q3632" s="245"/>
      <c r="R3632" s="245"/>
      <c r="S3632" s="245"/>
      <c r="T3632" s="245"/>
      <c r="U3632" s="245"/>
      <c r="V3632" s="245"/>
    </row>
    <row r="3633" spans="1:22" ht="15" customHeight="1" x14ac:dyDescent="0.25">
      <c r="A3633" s="5" t="s">
        <v>6536</v>
      </c>
      <c r="B3633" s="6" t="s">
        <v>35</v>
      </c>
      <c r="C3633" s="5" t="s">
        <v>5151</v>
      </c>
      <c r="I3633" s="245"/>
      <c r="J3633" s="245"/>
      <c r="K3633" s="245"/>
      <c r="L3633" s="245"/>
      <c r="M3633" s="245"/>
      <c r="N3633" s="245"/>
      <c r="O3633" s="245"/>
      <c r="P3633" s="245"/>
      <c r="Q3633" s="245"/>
      <c r="R3633" s="245"/>
      <c r="S3633" s="245"/>
      <c r="T3633" s="245"/>
      <c r="U3633" s="245"/>
      <c r="V3633" s="245"/>
    </row>
    <row r="3634" spans="1:22" ht="45" customHeight="1" x14ac:dyDescent="0.25">
      <c r="A3634" s="1"/>
      <c r="B3634" s="4" t="s">
        <v>68</v>
      </c>
      <c r="C3634" s="8" t="s">
        <v>69</v>
      </c>
      <c r="D3634" s="4" t="s">
        <v>70</v>
      </c>
      <c r="E3634" s="4" t="s">
        <v>71</v>
      </c>
      <c r="F3634" s="228" t="s">
        <v>72</v>
      </c>
      <c r="I3634" s="14" t="s">
        <v>73</v>
      </c>
      <c r="J3634" s="15" t="s">
        <v>28</v>
      </c>
      <c r="K3634" s="14" t="s">
        <v>73</v>
      </c>
      <c r="L3634" s="15" t="s">
        <v>28</v>
      </c>
      <c r="M3634" s="14" t="s">
        <v>73</v>
      </c>
      <c r="N3634" s="172" t="s">
        <v>28</v>
      </c>
      <c r="O3634" s="14" t="s">
        <v>73</v>
      </c>
      <c r="P3634" s="15" t="s">
        <v>28</v>
      </c>
      <c r="Q3634" s="14" t="s">
        <v>73</v>
      </c>
      <c r="R3634" s="15" t="s">
        <v>28</v>
      </c>
      <c r="S3634" s="14" t="s">
        <v>73</v>
      </c>
      <c r="T3634" s="15" t="s">
        <v>28</v>
      </c>
      <c r="U3634" s="14" t="s">
        <v>73</v>
      </c>
      <c r="V3634" s="15" t="s">
        <v>28</v>
      </c>
    </row>
    <row r="3635" spans="1:22" ht="15" customHeight="1" x14ac:dyDescent="0.25">
      <c r="A3635" s="5" t="s">
        <v>6537</v>
      </c>
      <c r="B3635" s="6" t="s">
        <v>6538</v>
      </c>
      <c r="C3635" s="5" t="s">
        <v>6535</v>
      </c>
      <c r="D3635" s="6"/>
      <c r="E3635" s="6" t="s">
        <v>504</v>
      </c>
      <c r="F3635" s="229">
        <v>4</v>
      </c>
      <c r="I3635" s="16">
        <v>0</v>
      </c>
      <c r="J3635" s="13">
        <v>0</v>
      </c>
      <c r="K3635" s="16">
        <v>115</v>
      </c>
      <c r="L3635" s="13">
        <v>460</v>
      </c>
      <c r="M3635" s="16">
        <v>115</v>
      </c>
      <c r="N3635" s="171">
        <v>460</v>
      </c>
      <c r="O3635" s="16">
        <v>250</v>
      </c>
      <c r="P3635" s="13">
        <v>1000</v>
      </c>
      <c r="Q3635" s="16">
        <v>471</v>
      </c>
      <c r="R3635" s="13">
        <v>1884</v>
      </c>
      <c r="S3635" s="16">
        <v>163.79</v>
      </c>
      <c r="T3635" s="13">
        <v>655.16</v>
      </c>
      <c r="U3635" s="16">
        <v>0</v>
      </c>
      <c r="V3635" s="13">
        <v>0</v>
      </c>
    </row>
    <row r="3636" spans="1:22" ht="15" customHeight="1" x14ac:dyDescent="0.25">
      <c r="A3636" s="5" t="s">
        <v>6539</v>
      </c>
      <c r="B3636" s="6" t="s">
        <v>6540</v>
      </c>
      <c r="C3636" s="5" t="s">
        <v>6541</v>
      </c>
      <c r="D3636" s="6"/>
      <c r="E3636" s="6" t="s">
        <v>504</v>
      </c>
      <c r="F3636" s="229">
        <v>54</v>
      </c>
      <c r="I3636" s="16">
        <v>0</v>
      </c>
      <c r="J3636" s="13">
        <v>0</v>
      </c>
      <c r="K3636" s="16">
        <v>110</v>
      </c>
      <c r="L3636" s="13">
        <v>5940</v>
      </c>
      <c r="M3636" s="16">
        <v>110</v>
      </c>
      <c r="N3636" s="171">
        <v>5940</v>
      </c>
      <c r="O3636" s="16">
        <v>229</v>
      </c>
      <c r="P3636" s="13">
        <v>12366</v>
      </c>
      <c r="Q3636" s="16">
        <v>471</v>
      </c>
      <c r="R3636" s="13">
        <v>25434</v>
      </c>
      <c r="S3636" s="16">
        <v>163.79</v>
      </c>
      <c r="T3636" s="13">
        <v>8844.66</v>
      </c>
      <c r="U3636" s="16">
        <v>0</v>
      </c>
      <c r="V3636" s="13">
        <v>0</v>
      </c>
    </row>
    <row r="3637" spans="1:22" ht="15" customHeight="1" x14ac:dyDescent="0.25">
      <c r="A3637" s="5" t="s">
        <v>6542</v>
      </c>
      <c r="B3637" s="6" t="s">
        <v>6543</v>
      </c>
      <c r="C3637" s="5" t="s">
        <v>5146</v>
      </c>
      <c r="D3637" s="6"/>
      <c r="E3637" s="6" t="s">
        <v>504</v>
      </c>
      <c r="F3637" s="229">
        <v>1</v>
      </c>
      <c r="I3637" s="16">
        <v>0</v>
      </c>
      <c r="J3637" s="13">
        <v>0</v>
      </c>
      <c r="K3637" s="16">
        <v>75</v>
      </c>
      <c r="L3637" s="13">
        <v>75</v>
      </c>
      <c r="M3637" s="16">
        <v>75</v>
      </c>
      <c r="N3637" s="171">
        <v>75</v>
      </c>
      <c r="O3637" s="16">
        <v>198</v>
      </c>
      <c r="P3637" s="13">
        <v>198</v>
      </c>
      <c r="Q3637" s="16">
        <v>412</v>
      </c>
      <c r="R3637" s="13">
        <v>412</v>
      </c>
      <c r="S3637" s="16">
        <v>163.79</v>
      </c>
      <c r="T3637" s="13">
        <v>163.79</v>
      </c>
      <c r="U3637" s="16">
        <v>0</v>
      </c>
      <c r="V3637" s="13">
        <v>0</v>
      </c>
    </row>
    <row r="3638" spans="1:22" ht="15" customHeight="1" x14ac:dyDescent="0.25">
      <c r="A3638" s="1"/>
      <c r="B3638" s="4" t="s">
        <v>32</v>
      </c>
      <c r="C3638" s="8" t="s">
        <v>33</v>
      </c>
      <c r="I3638" s="245"/>
      <c r="J3638" s="245"/>
      <c r="K3638" s="245"/>
      <c r="L3638" s="245"/>
      <c r="M3638" s="245"/>
      <c r="N3638" s="245"/>
      <c r="O3638" s="245"/>
      <c r="P3638" s="245"/>
      <c r="Q3638" s="245"/>
      <c r="R3638" s="245"/>
      <c r="S3638" s="245"/>
      <c r="T3638" s="245"/>
      <c r="U3638" s="245"/>
      <c r="V3638" s="245"/>
    </row>
    <row r="3639" spans="1:22" ht="15" customHeight="1" x14ac:dyDescent="0.25">
      <c r="A3639" s="5" t="s">
        <v>6544</v>
      </c>
      <c r="B3639" s="6" t="s">
        <v>35</v>
      </c>
      <c r="C3639" s="5" t="s">
        <v>5163</v>
      </c>
      <c r="I3639" s="245"/>
      <c r="J3639" s="245"/>
      <c r="K3639" s="245"/>
      <c r="L3639" s="245"/>
      <c r="M3639" s="245"/>
      <c r="N3639" s="245"/>
      <c r="O3639" s="245"/>
      <c r="P3639" s="245"/>
      <c r="Q3639" s="245"/>
      <c r="R3639" s="245"/>
      <c r="S3639" s="245"/>
      <c r="T3639" s="245"/>
      <c r="U3639" s="245"/>
      <c r="V3639" s="245"/>
    </row>
    <row r="3640" spans="1:22" ht="45" customHeight="1" x14ac:dyDescent="0.25">
      <c r="A3640" s="1"/>
      <c r="B3640" s="4" t="s">
        <v>68</v>
      </c>
      <c r="C3640" s="8" t="s">
        <v>69</v>
      </c>
      <c r="D3640" s="4" t="s">
        <v>70</v>
      </c>
      <c r="E3640" s="4" t="s">
        <v>71</v>
      </c>
      <c r="F3640" s="228" t="s">
        <v>72</v>
      </c>
      <c r="I3640" s="14" t="s">
        <v>73</v>
      </c>
      <c r="J3640" s="15" t="s">
        <v>28</v>
      </c>
      <c r="K3640" s="14" t="s">
        <v>73</v>
      </c>
      <c r="L3640" s="15" t="s">
        <v>28</v>
      </c>
      <c r="M3640" s="14" t="s">
        <v>73</v>
      </c>
      <c r="N3640" s="172" t="s">
        <v>28</v>
      </c>
      <c r="O3640" s="14" t="s">
        <v>73</v>
      </c>
      <c r="P3640" s="15" t="s">
        <v>28</v>
      </c>
      <c r="Q3640" s="14" t="s">
        <v>73</v>
      </c>
      <c r="R3640" s="15" t="s">
        <v>28</v>
      </c>
      <c r="S3640" s="14" t="s">
        <v>73</v>
      </c>
      <c r="T3640" s="15" t="s">
        <v>28</v>
      </c>
      <c r="U3640" s="14" t="s">
        <v>73</v>
      </c>
      <c r="V3640" s="15" t="s">
        <v>28</v>
      </c>
    </row>
    <row r="3641" spans="1:22" ht="15" customHeight="1" x14ac:dyDescent="0.25">
      <c r="A3641" s="5" t="s">
        <v>6545</v>
      </c>
      <c r="B3641" s="6" t="s">
        <v>6546</v>
      </c>
      <c r="C3641" s="5" t="s">
        <v>5166</v>
      </c>
      <c r="D3641" s="6"/>
      <c r="E3641" s="6" t="s">
        <v>504</v>
      </c>
      <c r="F3641" s="229">
        <v>90</v>
      </c>
      <c r="I3641" s="16">
        <v>0</v>
      </c>
      <c r="J3641" s="13">
        <v>0</v>
      </c>
      <c r="K3641" s="16">
        <v>1800</v>
      </c>
      <c r="L3641" s="13">
        <v>162000</v>
      </c>
      <c r="M3641" s="16">
        <v>1800</v>
      </c>
      <c r="N3641" s="171">
        <v>162000</v>
      </c>
      <c r="O3641" s="16">
        <v>276</v>
      </c>
      <c r="P3641" s="13">
        <v>24840</v>
      </c>
      <c r="Q3641" s="16">
        <v>2235</v>
      </c>
      <c r="R3641" s="13">
        <v>201150</v>
      </c>
      <c r="S3641" s="16">
        <v>590.05999999999995</v>
      </c>
      <c r="T3641" s="13">
        <v>53105.4</v>
      </c>
      <c r="U3641" s="16">
        <v>0</v>
      </c>
      <c r="V3641" s="13">
        <v>0</v>
      </c>
    </row>
    <row r="3642" spans="1:22" ht="15" customHeight="1" x14ac:dyDescent="0.25">
      <c r="A3642" s="1"/>
      <c r="B3642" s="4" t="s">
        <v>32</v>
      </c>
      <c r="C3642" s="8" t="s">
        <v>33</v>
      </c>
      <c r="I3642" s="245"/>
      <c r="J3642" s="245"/>
      <c r="K3642" s="245"/>
      <c r="L3642" s="245"/>
      <c r="M3642" s="245"/>
      <c r="N3642" s="245"/>
      <c r="O3642" s="245"/>
      <c r="P3642" s="245"/>
      <c r="Q3642" s="245"/>
      <c r="R3642" s="245"/>
      <c r="S3642" s="245"/>
      <c r="T3642" s="245"/>
      <c r="U3642" s="245"/>
      <c r="V3642" s="245"/>
    </row>
    <row r="3643" spans="1:22" ht="15" customHeight="1" x14ac:dyDescent="0.25">
      <c r="A3643" s="5" t="s">
        <v>6547</v>
      </c>
      <c r="B3643" s="6" t="s">
        <v>35</v>
      </c>
      <c r="C3643" s="5" t="s">
        <v>5124</v>
      </c>
      <c r="I3643" s="245"/>
      <c r="J3643" s="245"/>
      <c r="K3643" s="245"/>
      <c r="L3643" s="245"/>
      <c r="M3643" s="245"/>
      <c r="N3643" s="245"/>
      <c r="O3643" s="245"/>
      <c r="P3643" s="245"/>
      <c r="Q3643" s="245"/>
      <c r="R3643" s="245"/>
      <c r="S3643" s="245"/>
      <c r="T3643" s="245"/>
      <c r="U3643" s="245"/>
      <c r="V3643" s="245"/>
    </row>
    <row r="3644" spans="1:22" ht="45" customHeight="1" x14ac:dyDescent="0.25">
      <c r="A3644" s="1"/>
      <c r="B3644" s="4" t="s">
        <v>68</v>
      </c>
      <c r="C3644" s="8" t="s">
        <v>69</v>
      </c>
      <c r="D3644" s="4" t="s">
        <v>70</v>
      </c>
      <c r="E3644" s="4" t="s">
        <v>71</v>
      </c>
      <c r="F3644" s="228" t="s">
        <v>72</v>
      </c>
      <c r="I3644" s="14" t="s">
        <v>73</v>
      </c>
      <c r="J3644" s="15" t="s">
        <v>28</v>
      </c>
      <c r="K3644" s="14" t="s">
        <v>73</v>
      </c>
      <c r="L3644" s="15" t="s">
        <v>28</v>
      </c>
      <c r="M3644" s="14" t="s">
        <v>73</v>
      </c>
      <c r="N3644" s="172" t="s">
        <v>28</v>
      </c>
      <c r="O3644" s="14" t="s">
        <v>73</v>
      </c>
      <c r="P3644" s="15" t="s">
        <v>28</v>
      </c>
      <c r="Q3644" s="14" t="s">
        <v>73</v>
      </c>
      <c r="R3644" s="15" t="s">
        <v>28</v>
      </c>
      <c r="S3644" s="14" t="s">
        <v>73</v>
      </c>
      <c r="T3644" s="15" t="s">
        <v>28</v>
      </c>
      <c r="U3644" s="14" t="s">
        <v>73</v>
      </c>
      <c r="V3644" s="15" t="s">
        <v>28</v>
      </c>
    </row>
    <row r="3645" spans="1:22" ht="15" customHeight="1" x14ac:dyDescent="0.25">
      <c r="A3645" s="5" t="s">
        <v>6548</v>
      </c>
      <c r="B3645" s="6" t="s">
        <v>6549</v>
      </c>
      <c r="C3645" s="5" t="s">
        <v>5130</v>
      </c>
      <c r="D3645" s="6"/>
      <c r="E3645" s="6" t="s">
        <v>504</v>
      </c>
      <c r="F3645" s="229">
        <v>1</v>
      </c>
      <c r="I3645" s="16">
        <v>0</v>
      </c>
      <c r="J3645" s="13">
        <v>0</v>
      </c>
      <c r="K3645" s="16">
        <v>145</v>
      </c>
      <c r="L3645" s="13">
        <v>145</v>
      </c>
      <c r="M3645" s="16">
        <v>145</v>
      </c>
      <c r="N3645" s="171">
        <v>145</v>
      </c>
      <c r="O3645" s="16">
        <v>104</v>
      </c>
      <c r="P3645" s="13">
        <v>104</v>
      </c>
      <c r="Q3645" s="16">
        <v>471</v>
      </c>
      <c r="R3645" s="13">
        <v>471</v>
      </c>
      <c r="S3645" s="16">
        <v>0</v>
      </c>
      <c r="T3645" s="13">
        <v>0</v>
      </c>
      <c r="U3645" s="16">
        <v>0</v>
      </c>
      <c r="V3645" s="13">
        <v>0</v>
      </c>
    </row>
    <row r="3646" spans="1:22" ht="15" customHeight="1" x14ac:dyDescent="0.25">
      <c r="A3646" s="1"/>
      <c r="B3646" s="4" t="s">
        <v>32</v>
      </c>
      <c r="C3646" s="8" t="s">
        <v>33</v>
      </c>
      <c r="I3646" s="245"/>
      <c r="J3646" s="245"/>
      <c r="K3646" s="245"/>
      <c r="L3646" s="245"/>
      <c r="M3646" s="245"/>
      <c r="N3646" s="245"/>
      <c r="O3646" s="245"/>
      <c r="P3646" s="245"/>
      <c r="Q3646" s="245"/>
      <c r="R3646" s="245"/>
      <c r="S3646" s="245"/>
      <c r="T3646" s="245"/>
      <c r="U3646" s="245"/>
      <c r="V3646" s="245"/>
    </row>
    <row r="3647" spans="1:22" ht="15" customHeight="1" x14ac:dyDescent="0.25">
      <c r="A3647" s="5" t="s">
        <v>6550</v>
      </c>
      <c r="B3647" s="6" t="s">
        <v>35</v>
      </c>
      <c r="C3647" s="5" t="s">
        <v>5134</v>
      </c>
      <c r="I3647" s="245"/>
      <c r="J3647" s="245"/>
      <c r="K3647" s="245"/>
      <c r="L3647" s="245"/>
      <c r="M3647" s="245"/>
      <c r="N3647" s="245"/>
      <c r="O3647" s="245"/>
      <c r="P3647" s="245"/>
      <c r="Q3647" s="245"/>
      <c r="R3647" s="245"/>
      <c r="S3647" s="245"/>
      <c r="T3647" s="245"/>
      <c r="U3647" s="245"/>
      <c r="V3647" s="245"/>
    </row>
    <row r="3648" spans="1:22" ht="45" customHeight="1" x14ac:dyDescent="0.25">
      <c r="A3648" s="1"/>
      <c r="B3648" s="4" t="s">
        <v>68</v>
      </c>
      <c r="C3648" s="8" t="s">
        <v>69</v>
      </c>
      <c r="D3648" s="4" t="s">
        <v>70</v>
      </c>
      <c r="E3648" s="4" t="s">
        <v>71</v>
      </c>
      <c r="F3648" s="228" t="s">
        <v>72</v>
      </c>
      <c r="I3648" s="14" t="s">
        <v>73</v>
      </c>
      <c r="J3648" s="15" t="s">
        <v>28</v>
      </c>
      <c r="K3648" s="14" t="s">
        <v>73</v>
      </c>
      <c r="L3648" s="15" t="s">
        <v>28</v>
      </c>
      <c r="M3648" s="14" t="s">
        <v>73</v>
      </c>
      <c r="N3648" s="172" t="s">
        <v>28</v>
      </c>
      <c r="O3648" s="14" t="s">
        <v>73</v>
      </c>
      <c r="P3648" s="15" t="s">
        <v>28</v>
      </c>
      <c r="Q3648" s="14" t="s">
        <v>73</v>
      </c>
      <c r="R3648" s="15" t="s">
        <v>28</v>
      </c>
      <c r="S3648" s="14" t="s">
        <v>73</v>
      </c>
      <c r="T3648" s="15" t="s">
        <v>28</v>
      </c>
      <c r="U3648" s="14" t="s">
        <v>73</v>
      </c>
      <c r="V3648" s="15" t="s">
        <v>28</v>
      </c>
    </row>
    <row r="3649" spans="1:22" ht="15" customHeight="1" x14ac:dyDescent="0.25">
      <c r="A3649" s="5" t="s">
        <v>6551</v>
      </c>
      <c r="B3649" s="6" t="s">
        <v>6552</v>
      </c>
      <c r="C3649" s="5" t="s">
        <v>5130</v>
      </c>
      <c r="D3649" s="6"/>
      <c r="E3649" s="6" t="s">
        <v>504</v>
      </c>
      <c r="F3649" s="229">
        <v>1</v>
      </c>
      <c r="I3649" s="16">
        <v>0</v>
      </c>
      <c r="J3649" s="13">
        <v>0</v>
      </c>
      <c r="K3649" s="16">
        <v>140</v>
      </c>
      <c r="L3649" s="13">
        <v>140</v>
      </c>
      <c r="M3649" s="16">
        <v>140</v>
      </c>
      <c r="N3649" s="171">
        <v>140</v>
      </c>
      <c r="O3649" s="16">
        <v>104</v>
      </c>
      <c r="P3649" s="13">
        <v>104</v>
      </c>
      <c r="Q3649" s="16">
        <v>324</v>
      </c>
      <c r="R3649" s="13">
        <v>324</v>
      </c>
      <c r="S3649" s="16">
        <v>0</v>
      </c>
      <c r="T3649" s="13">
        <v>0</v>
      </c>
      <c r="U3649" s="16">
        <v>0</v>
      </c>
      <c r="V3649" s="13">
        <v>0</v>
      </c>
    </row>
    <row r="3650" spans="1:22" ht="15" customHeight="1" x14ac:dyDescent="0.25">
      <c r="A3650" s="1"/>
      <c r="B3650" s="4" t="s">
        <v>32</v>
      </c>
      <c r="C3650" s="8" t="s">
        <v>33</v>
      </c>
      <c r="I3650" s="245"/>
      <c r="J3650" s="245"/>
      <c r="K3650" s="245"/>
      <c r="L3650" s="245"/>
      <c r="M3650" s="245"/>
      <c r="N3650" s="245"/>
      <c r="O3650" s="245"/>
      <c r="P3650" s="245"/>
      <c r="Q3650" s="245"/>
      <c r="R3650" s="245"/>
      <c r="S3650" s="245"/>
      <c r="T3650" s="245"/>
      <c r="U3650" s="245"/>
      <c r="V3650" s="245"/>
    </row>
    <row r="3651" spans="1:22" ht="15" customHeight="1" x14ac:dyDescent="0.25">
      <c r="A3651" s="5" t="s">
        <v>6553</v>
      </c>
      <c r="B3651" s="6" t="s">
        <v>35</v>
      </c>
      <c r="C3651" s="5" t="s">
        <v>5168</v>
      </c>
      <c r="I3651" s="245"/>
      <c r="J3651" s="245"/>
      <c r="K3651" s="245"/>
      <c r="L3651" s="245"/>
      <c r="M3651" s="245"/>
      <c r="N3651" s="245"/>
      <c r="O3651" s="245"/>
      <c r="P3651" s="245"/>
      <c r="Q3651" s="245"/>
      <c r="R3651" s="245"/>
      <c r="S3651" s="245"/>
      <c r="T3651" s="245"/>
      <c r="U3651" s="245"/>
      <c r="V3651" s="245"/>
    </row>
    <row r="3652" spans="1:22" ht="45" customHeight="1" x14ac:dyDescent="0.25">
      <c r="A3652" s="1"/>
      <c r="B3652" s="4" t="s">
        <v>68</v>
      </c>
      <c r="C3652" s="8" t="s">
        <v>69</v>
      </c>
      <c r="D3652" s="4" t="s">
        <v>70</v>
      </c>
      <c r="E3652" s="4" t="s">
        <v>71</v>
      </c>
      <c r="F3652" s="228" t="s">
        <v>72</v>
      </c>
      <c r="I3652" s="14" t="s">
        <v>73</v>
      </c>
      <c r="J3652" s="15" t="s">
        <v>28</v>
      </c>
      <c r="K3652" s="14" t="s">
        <v>73</v>
      </c>
      <c r="L3652" s="15" t="s">
        <v>28</v>
      </c>
      <c r="M3652" s="14" t="s">
        <v>73</v>
      </c>
      <c r="N3652" s="172" t="s">
        <v>28</v>
      </c>
      <c r="O3652" s="14" t="s">
        <v>73</v>
      </c>
      <c r="P3652" s="15" t="s">
        <v>28</v>
      </c>
      <c r="Q3652" s="14" t="s">
        <v>73</v>
      </c>
      <c r="R3652" s="15" t="s">
        <v>28</v>
      </c>
      <c r="S3652" s="14" t="s">
        <v>73</v>
      </c>
      <c r="T3652" s="15" t="s">
        <v>28</v>
      </c>
      <c r="U3652" s="14" t="s">
        <v>73</v>
      </c>
      <c r="V3652" s="15" t="s">
        <v>28</v>
      </c>
    </row>
    <row r="3653" spans="1:22" ht="15" customHeight="1" x14ac:dyDescent="0.25">
      <c r="A3653" s="5" t="s">
        <v>6554</v>
      </c>
      <c r="B3653" s="6" t="s">
        <v>6555</v>
      </c>
      <c r="C3653" s="5" t="s">
        <v>5171</v>
      </c>
      <c r="D3653" s="6"/>
      <c r="E3653" s="6" t="s">
        <v>504</v>
      </c>
      <c r="F3653" s="229">
        <v>34</v>
      </c>
      <c r="I3653" s="16">
        <v>0</v>
      </c>
      <c r="J3653" s="13">
        <v>0</v>
      </c>
      <c r="K3653" s="16">
        <v>1800</v>
      </c>
      <c r="L3653" s="13">
        <v>61200</v>
      </c>
      <c r="M3653" s="16">
        <v>1800</v>
      </c>
      <c r="N3653" s="171">
        <v>61200</v>
      </c>
      <c r="O3653" s="16">
        <v>276</v>
      </c>
      <c r="P3653" s="13">
        <v>9384</v>
      </c>
      <c r="Q3653" s="16">
        <v>1529</v>
      </c>
      <c r="R3653" s="13">
        <v>51986</v>
      </c>
      <c r="S3653" s="16">
        <v>526.57000000000005</v>
      </c>
      <c r="T3653" s="13">
        <v>17903.38</v>
      </c>
      <c r="U3653" s="16">
        <v>0</v>
      </c>
      <c r="V3653" s="13">
        <v>0</v>
      </c>
    </row>
    <row r="3654" spans="1:22" ht="15" customHeight="1" x14ac:dyDescent="0.25">
      <c r="A3654" s="5" t="s">
        <v>6556</v>
      </c>
      <c r="B3654" s="6" t="s">
        <v>6557</v>
      </c>
      <c r="C3654" s="5" t="s">
        <v>5225</v>
      </c>
      <c r="D3654" s="6"/>
      <c r="E3654" s="6" t="s">
        <v>447</v>
      </c>
      <c r="F3654" s="229">
        <v>1</v>
      </c>
      <c r="I3654" s="16">
        <v>0</v>
      </c>
      <c r="J3654" s="13">
        <v>0</v>
      </c>
      <c r="K3654" s="16">
        <v>2500</v>
      </c>
      <c r="L3654" s="13">
        <v>2500</v>
      </c>
      <c r="M3654" s="16">
        <v>2500</v>
      </c>
      <c r="N3654" s="171">
        <v>2500</v>
      </c>
      <c r="O3654" s="16">
        <v>36400</v>
      </c>
      <c r="P3654" s="13">
        <v>36400</v>
      </c>
      <c r="Q3654" s="16">
        <v>1765</v>
      </c>
      <c r="R3654" s="13">
        <v>1765</v>
      </c>
      <c r="S3654" s="16">
        <v>0</v>
      </c>
      <c r="T3654" s="13">
        <v>0</v>
      </c>
      <c r="U3654" s="16">
        <v>0</v>
      </c>
      <c r="V3654" s="13">
        <v>0</v>
      </c>
    </row>
    <row r="3655" spans="1:22" ht="15" customHeight="1" x14ac:dyDescent="0.25">
      <c r="A3655" s="5" t="s">
        <v>6558</v>
      </c>
      <c r="B3655" s="6" t="s">
        <v>6559</v>
      </c>
      <c r="C3655" s="5" t="s">
        <v>5228</v>
      </c>
      <c r="D3655" s="6"/>
      <c r="E3655" s="6" t="s">
        <v>4238</v>
      </c>
      <c r="F3655" s="229">
        <v>1</v>
      </c>
      <c r="I3655" s="16">
        <v>0</v>
      </c>
      <c r="J3655" s="13">
        <v>0</v>
      </c>
      <c r="K3655" s="16">
        <v>50000</v>
      </c>
      <c r="L3655" s="13">
        <v>50000</v>
      </c>
      <c r="M3655" s="16">
        <v>50000</v>
      </c>
      <c r="N3655" s="171">
        <v>50000</v>
      </c>
      <c r="O3655" s="16">
        <v>52000</v>
      </c>
      <c r="P3655" s="13">
        <v>52000</v>
      </c>
      <c r="Q3655" s="16">
        <v>8316</v>
      </c>
      <c r="R3655" s="13">
        <v>8316</v>
      </c>
      <c r="S3655" s="16">
        <v>0</v>
      </c>
      <c r="T3655" s="13">
        <v>0</v>
      </c>
      <c r="U3655" s="16">
        <v>0</v>
      </c>
      <c r="V3655" s="13">
        <v>0</v>
      </c>
    </row>
    <row r="3656" spans="1:22" ht="15" customHeight="1" x14ac:dyDescent="0.25">
      <c r="A3656" s="1"/>
      <c r="B3656" s="4" t="s">
        <v>32</v>
      </c>
      <c r="C3656" s="8" t="s">
        <v>33</v>
      </c>
      <c r="I3656" s="245"/>
      <c r="J3656" s="245"/>
      <c r="K3656" s="245"/>
      <c r="L3656" s="245"/>
      <c r="M3656" s="245"/>
      <c r="N3656" s="245"/>
      <c r="O3656" s="245"/>
      <c r="P3656" s="245"/>
      <c r="Q3656" s="245"/>
      <c r="R3656" s="245"/>
      <c r="S3656" s="245"/>
      <c r="T3656" s="245"/>
      <c r="U3656" s="245"/>
      <c r="V3656" s="245"/>
    </row>
    <row r="3657" spans="1:22" ht="15" customHeight="1" x14ac:dyDescent="0.25">
      <c r="A3657" s="5" t="s">
        <v>6560</v>
      </c>
      <c r="B3657" s="6" t="s">
        <v>35</v>
      </c>
      <c r="C3657" s="5" t="s">
        <v>486</v>
      </c>
      <c r="I3657" s="245"/>
      <c r="J3657" s="245"/>
      <c r="K3657" s="245"/>
      <c r="L3657" s="245"/>
      <c r="M3657" s="245"/>
      <c r="N3657" s="245"/>
      <c r="O3657" s="245"/>
      <c r="P3657" s="245"/>
      <c r="Q3657" s="245"/>
      <c r="R3657" s="245"/>
      <c r="S3657" s="245"/>
      <c r="T3657" s="245"/>
      <c r="U3657" s="245"/>
      <c r="V3657" s="245"/>
    </row>
    <row r="3658" spans="1:22" ht="45" customHeight="1" x14ac:dyDescent="0.25">
      <c r="A3658" s="1"/>
      <c r="B3658" s="4" t="s">
        <v>68</v>
      </c>
      <c r="C3658" s="8" t="s">
        <v>69</v>
      </c>
      <c r="D3658" s="4" t="s">
        <v>70</v>
      </c>
      <c r="E3658" s="4" t="s">
        <v>71</v>
      </c>
      <c r="F3658" s="228" t="s">
        <v>72</v>
      </c>
      <c r="I3658" s="14" t="s">
        <v>73</v>
      </c>
      <c r="J3658" s="15" t="s">
        <v>28</v>
      </c>
      <c r="K3658" s="14" t="s">
        <v>73</v>
      </c>
      <c r="L3658" s="15" t="s">
        <v>28</v>
      </c>
      <c r="M3658" s="14" t="s">
        <v>73</v>
      </c>
      <c r="N3658" s="172" t="s">
        <v>28</v>
      </c>
      <c r="O3658" s="14" t="s">
        <v>73</v>
      </c>
      <c r="P3658" s="15" t="s">
        <v>28</v>
      </c>
      <c r="Q3658" s="14" t="s">
        <v>73</v>
      </c>
      <c r="R3658" s="15" t="s">
        <v>28</v>
      </c>
      <c r="S3658" s="14" t="s">
        <v>73</v>
      </c>
      <c r="T3658" s="15" t="s">
        <v>28</v>
      </c>
      <c r="U3658" s="14" t="s">
        <v>73</v>
      </c>
      <c r="V3658" s="15" t="s">
        <v>28</v>
      </c>
    </row>
    <row r="3659" spans="1:22" ht="15" customHeight="1" x14ac:dyDescent="0.25">
      <c r="A3659" s="5" t="s">
        <v>6561</v>
      </c>
      <c r="B3659" s="6" t="s">
        <v>6562</v>
      </c>
      <c r="C3659" s="5" t="s">
        <v>489</v>
      </c>
      <c r="D3659" s="6"/>
      <c r="E3659" s="6" t="s">
        <v>275</v>
      </c>
      <c r="F3659" s="229">
        <v>1</v>
      </c>
      <c r="I3659" s="16">
        <v>0</v>
      </c>
      <c r="J3659" s="13">
        <v>0</v>
      </c>
      <c r="K3659" s="16">
        <v>0</v>
      </c>
      <c r="L3659" s="13">
        <v>0</v>
      </c>
      <c r="M3659" s="16">
        <v>0</v>
      </c>
      <c r="N3659" s="171">
        <v>0</v>
      </c>
      <c r="O3659" s="16">
        <v>0</v>
      </c>
      <c r="P3659" s="13">
        <v>0</v>
      </c>
      <c r="Q3659" s="16">
        <v>0</v>
      </c>
      <c r="R3659" s="13">
        <v>0</v>
      </c>
      <c r="S3659" s="16">
        <v>0</v>
      </c>
      <c r="T3659" s="13">
        <v>0</v>
      </c>
      <c r="U3659" s="16">
        <v>0</v>
      </c>
      <c r="V3659" s="13">
        <v>0</v>
      </c>
    </row>
    <row r="3660" spans="1:22" ht="15" customHeight="1" x14ac:dyDescent="0.25">
      <c r="A3660" s="1"/>
      <c r="B3660" s="4" t="s">
        <v>32</v>
      </c>
      <c r="C3660" s="8" t="s">
        <v>33</v>
      </c>
      <c r="I3660" s="245"/>
      <c r="J3660" s="245"/>
      <c r="K3660" s="245"/>
      <c r="L3660" s="245"/>
      <c r="M3660" s="245"/>
      <c r="N3660" s="245"/>
      <c r="O3660" s="245"/>
      <c r="P3660" s="245"/>
      <c r="Q3660" s="245"/>
      <c r="R3660" s="245"/>
      <c r="S3660" s="245"/>
      <c r="T3660" s="245"/>
      <c r="U3660" s="245"/>
      <c r="V3660" s="245"/>
    </row>
    <row r="3661" spans="1:22" ht="15" customHeight="1" x14ac:dyDescent="0.25">
      <c r="A3661" s="5" t="s">
        <v>6563</v>
      </c>
      <c r="B3661" s="6" t="s">
        <v>35</v>
      </c>
      <c r="C3661" s="5" t="s">
        <v>491</v>
      </c>
      <c r="I3661" s="245"/>
      <c r="J3661" s="245"/>
      <c r="K3661" s="245"/>
      <c r="L3661" s="245"/>
      <c r="M3661" s="245"/>
      <c r="N3661" s="245"/>
      <c r="O3661" s="245"/>
      <c r="P3661" s="245"/>
      <c r="Q3661" s="245"/>
      <c r="R3661" s="245"/>
      <c r="S3661" s="245"/>
      <c r="T3661" s="245"/>
      <c r="U3661" s="245"/>
      <c r="V3661" s="245"/>
    </row>
    <row r="3662" spans="1:22" x14ac:dyDescent="0.25">
      <c r="A3662" s="246" t="s">
        <v>6564</v>
      </c>
      <c r="B3662" s="246"/>
      <c r="C3662" s="246"/>
      <c r="D3662" s="247"/>
      <c r="E3662" s="247"/>
      <c r="F3662" s="246"/>
      <c r="I3662" s="12" t="s">
        <v>6565</v>
      </c>
      <c r="J3662" s="13">
        <v>114329</v>
      </c>
      <c r="K3662" s="12" t="s">
        <v>6565</v>
      </c>
      <c r="L3662" s="13">
        <v>225475</v>
      </c>
      <c r="M3662" s="12" t="s">
        <v>6565</v>
      </c>
      <c r="N3662" s="171">
        <v>225475</v>
      </c>
      <c r="O3662" s="12" t="s">
        <v>6565</v>
      </c>
      <c r="P3662" s="13">
        <v>180720</v>
      </c>
      <c r="Q3662" s="12" t="s">
        <v>6565</v>
      </c>
      <c r="R3662" s="13">
        <v>163775</v>
      </c>
      <c r="S3662" s="12" t="s">
        <v>6565</v>
      </c>
      <c r="T3662" s="13">
        <v>177026.1</v>
      </c>
      <c r="U3662" s="12" t="s">
        <v>6565</v>
      </c>
      <c r="V3662" s="13">
        <v>213666.96</v>
      </c>
    </row>
    <row r="3663" spans="1:22" ht="15" customHeight="1" x14ac:dyDescent="0.25">
      <c r="A3663" s="1"/>
      <c r="B3663" s="4" t="s">
        <v>32</v>
      </c>
      <c r="C3663" s="8" t="s">
        <v>33</v>
      </c>
      <c r="I3663" s="245"/>
      <c r="J3663" s="245"/>
      <c r="K3663" s="245"/>
      <c r="L3663" s="245"/>
      <c r="M3663" s="245"/>
      <c r="N3663" s="245"/>
      <c r="O3663" s="245"/>
      <c r="P3663" s="245"/>
      <c r="Q3663" s="245"/>
      <c r="R3663" s="245"/>
      <c r="S3663" s="245"/>
      <c r="T3663" s="245"/>
      <c r="U3663" s="245"/>
      <c r="V3663" s="245"/>
    </row>
    <row r="3664" spans="1:22" ht="15" customHeight="1" x14ac:dyDescent="0.25">
      <c r="A3664" s="5" t="s">
        <v>6566</v>
      </c>
      <c r="B3664" s="6" t="s">
        <v>35</v>
      </c>
      <c r="C3664" s="5" t="s">
        <v>6567</v>
      </c>
      <c r="I3664" s="245"/>
      <c r="J3664" s="245"/>
      <c r="K3664" s="245"/>
      <c r="L3664" s="245"/>
      <c r="M3664" s="245"/>
      <c r="N3664" s="245"/>
      <c r="O3664" s="245"/>
      <c r="P3664" s="245"/>
      <c r="Q3664" s="245"/>
      <c r="R3664" s="245"/>
      <c r="S3664" s="245"/>
      <c r="T3664" s="245"/>
      <c r="U3664" s="245"/>
      <c r="V3664" s="245"/>
    </row>
    <row r="3665" spans="1:22" ht="15" customHeight="1" x14ac:dyDescent="0.25">
      <c r="A3665" s="5" t="s">
        <v>6568</v>
      </c>
      <c r="B3665" s="6" t="s">
        <v>35</v>
      </c>
      <c r="C3665" s="5" t="s">
        <v>6569</v>
      </c>
      <c r="I3665" s="245"/>
      <c r="J3665" s="245"/>
      <c r="K3665" s="245"/>
      <c r="L3665" s="245"/>
      <c r="M3665" s="245"/>
      <c r="N3665" s="245"/>
      <c r="O3665" s="245"/>
      <c r="P3665" s="245"/>
      <c r="Q3665" s="245"/>
      <c r="R3665" s="245"/>
      <c r="S3665" s="245"/>
      <c r="T3665" s="245"/>
      <c r="U3665" s="245"/>
      <c r="V3665" s="245"/>
    </row>
    <row r="3666" spans="1:22" ht="15" customHeight="1" x14ac:dyDescent="0.25">
      <c r="A3666" s="5" t="s">
        <v>6570</v>
      </c>
      <c r="B3666" s="6" t="s">
        <v>35</v>
      </c>
      <c r="C3666" s="5" t="s">
        <v>4300</v>
      </c>
      <c r="I3666" s="245"/>
      <c r="J3666" s="245"/>
      <c r="K3666" s="245"/>
      <c r="L3666" s="245"/>
      <c r="M3666" s="245"/>
      <c r="N3666" s="245"/>
      <c r="O3666" s="245"/>
      <c r="P3666" s="245"/>
      <c r="Q3666" s="245"/>
      <c r="R3666" s="245"/>
      <c r="S3666" s="245"/>
      <c r="T3666" s="245"/>
      <c r="U3666" s="245"/>
      <c r="V3666" s="245"/>
    </row>
    <row r="3667" spans="1:22" ht="45" customHeight="1" x14ac:dyDescent="0.25">
      <c r="A3667" s="1"/>
      <c r="B3667" s="4" t="s">
        <v>68</v>
      </c>
      <c r="C3667" s="8" t="s">
        <v>69</v>
      </c>
      <c r="D3667" s="4" t="s">
        <v>70</v>
      </c>
      <c r="E3667" s="4" t="s">
        <v>71</v>
      </c>
      <c r="F3667" s="228" t="s">
        <v>72</v>
      </c>
      <c r="I3667" s="14" t="s">
        <v>73</v>
      </c>
      <c r="J3667" s="15" t="s">
        <v>28</v>
      </c>
      <c r="K3667" s="14" t="s">
        <v>73</v>
      </c>
      <c r="L3667" s="15" t="s">
        <v>28</v>
      </c>
      <c r="M3667" s="14" t="s">
        <v>73</v>
      </c>
      <c r="N3667" s="172" t="s">
        <v>28</v>
      </c>
      <c r="O3667" s="14" t="s">
        <v>73</v>
      </c>
      <c r="P3667" s="15" t="s">
        <v>28</v>
      </c>
      <c r="Q3667" s="14" t="s">
        <v>73</v>
      </c>
      <c r="R3667" s="15" t="s">
        <v>28</v>
      </c>
      <c r="S3667" s="14" t="s">
        <v>73</v>
      </c>
      <c r="T3667" s="15" t="s">
        <v>28</v>
      </c>
      <c r="U3667" s="14" t="s">
        <v>73</v>
      </c>
      <c r="V3667" s="15" t="s">
        <v>28</v>
      </c>
    </row>
    <row r="3668" spans="1:22" ht="15" customHeight="1" x14ac:dyDescent="0.25">
      <c r="A3668" s="5" t="s">
        <v>6571</v>
      </c>
      <c r="B3668" s="6" t="s">
        <v>6572</v>
      </c>
      <c r="C3668" s="5" t="s">
        <v>6573</v>
      </c>
      <c r="D3668" s="6"/>
      <c r="E3668" s="6" t="s">
        <v>707</v>
      </c>
      <c r="F3668" s="229">
        <v>1140</v>
      </c>
      <c r="I3668" s="16">
        <v>54</v>
      </c>
      <c r="J3668" s="13">
        <v>61560</v>
      </c>
      <c r="K3668" s="16">
        <v>125</v>
      </c>
      <c r="L3668" s="13">
        <v>142500</v>
      </c>
      <c r="M3668" s="16">
        <v>125</v>
      </c>
      <c r="N3668" s="171">
        <v>142500</v>
      </c>
      <c r="O3668" s="16">
        <v>72</v>
      </c>
      <c r="P3668" s="13">
        <v>82080</v>
      </c>
      <c r="Q3668" s="16">
        <v>65</v>
      </c>
      <c r="R3668" s="13">
        <v>74100</v>
      </c>
      <c r="S3668" s="16">
        <v>86.04</v>
      </c>
      <c r="T3668" s="13">
        <v>98085.6</v>
      </c>
      <c r="U3668" s="16">
        <v>78.94</v>
      </c>
      <c r="V3668" s="13">
        <v>89991.6</v>
      </c>
    </row>
    <row r="3669" spans="1:22" ht="15" customHeight="1" x14ac:dyDescent="0.25">
      <c r="A3669" s="5" t="s">
        <v>6574</v>
      </c>
      <c r="B3669" s="6" t="s">
        <v>6575</v>
      </c>
      <c r="C3669" s="5" t="s">
        <v>6576</v>
      </c>
      <c r="D3669" s="6"/>
      <c r="E3669" s="6" t="s">
        <v>707</v>
      </c>
      <c r="F3669" s="229">
        <v>325</v>
      </c>
      <c r="I3669" s="16">
        <v>65</v>
      </c>
      <c r="J3669" s="13">
        <v>21125</v>
      </c>
      <c r="K3669" s="16">
        <v>125</v>
      </c>
      <c r="L3669" s="13">
        <v>40625</v>
      </c>
      <c r="M3669" s="16">
        <v>125</v>
      </c>
      <c r="N3669" s="171">
        <v>40625</v>
      </c>
      <c r="O3669" s="16">
        <v>216</v>
      </c>
      <c r="P3669" s="13">
        <v>70200</v>
      </c>
      <c r="Q3669" s="16">
        <v>190</v>
      </c>
      <c r="R3669" s="13">
        <v>61750</v>
      </c>
      <c r="S3669" s="16">
        <v>129.06</v>
      </c>
      <c r="T3669" s="13">
        <v>41944.5</v>
      </c>
      <c r="U3669" s="16">
        <v>186.77</v>
      </c>
      <c r="V3669" s="13">
        <v>60700.25</v>
      </c>
    </row>
    <row r="3670" spans="1:22" ht="15" customHeight="1" x14ac:dyDescent="0.25">
      <c r="A3670" s="5" t="s">
        <v>6577</v>
      </c>
      <c r="B3670" s="6" t="s">
        <v>6578</v>
      </c>
      <c r="C3670" s="5" t="s">
        <v>6579</v>
      </c>
      <c r="D3670" s="6"/>
      <c r="E3670" s="6" t="s">
        <v>527</v>
      </c>
      <c r="F3670" s="229">
        <v>300</v>
      </c>
      <c r="I3670" s="16">
        <v>87</v>
      </c>
      <c r="J3670" s="13">
        <v>26100</v>
      </c>
      <c r="K3670" s="16">
        <v>60</v>
      </c>
      <c r="L3670" s="13">
        <v>18000</v>
      </c>
      <c r="M3670" s="16">
        <v>60</v>
      </c>
      <c r="N3670" s="171">
        <v>18000</v>
      </c>
      <c r="O3670" s="16">
        <v>78</v>
      </c>
      <c r="P3670" s="13">
        <v>23400</v>
      </c>
      <c r="Q3670" s="16">
        <v>68</v>
      </c>
      <c r="R3670" s="13">
        <v>20400</v>
      </c>
      <c r="S3670" s="16">
        <v>73.13</v>
      </c>
      <c r="T3670" s="13">
        <v>21939</v>
      </c>
      <c r="U3670" s="16">
        <v>82.75</v>
      </c>
      <c r="V3670" s="13">
        <v>24825</v>
      </c>
    </row>
    <row r="3671" spans="1:22" ht="15" customHeight="1" x14ac:dyDescent="0.25">
      <c r="A3671" s="1"/>
      <c r="B3671" s="4" t="s">
        <v>32</v>
      </c>
      <c r="C3671" s="8" t="s">
        <v>33</v>
      </c>
      <c r="I3671" s="245"/>
      <c r="J3671" s="245"/>
      <c r="K3671" s="245"/>
      <c r="L3671" s="245"/>
      <c r="M3671" s="245"/>
      <c r="N3671" s="245"/>
      <c r="O3671" s="245"/>
      <c r="P3671" s="245"/>
      <c r="Q3671" s="245"/>
      <c r="R3671" s="245"/>
      <c r="S3671" s="245"/>
      <c r="T3671" s="245"/>
      <c r="U3671" s="245"/>
      <c r="V3671" s="245"/>
    </row>
    <row r="3672" spans="1:22" ht="15" customHeight="1" x14ac:dyDescent="0.25">
      <c r="A3672" s="5" t="s">
        <v>6580</v>
      </c>
      <c r="B3672" s="6" t="s">
        <v>35</v>
      </c>
      <c r="C3672" s="5" t="s">
        <v>6581</v>
      </c>
      <c r="I3672" s="245"/>
      <c r="J3672" s="245"/>
      <c r="K3672" s="245"/>
      <c r="L3672" s="245"/>
      <c r="M3672" s="245"/>
      <c r="N3672" s="245"/>
      <c r="O3672" s="245"/>
      <c r="P3672" s="245"/>
      <c r="Q3672" s="245"/>
      <c r="R3672" s="245"/>
      <c r="S3672" s="245"/>
      <c r="T3672" s="245"/>
      <c r="U3672" s="245"/>
      <c r="V3672" s="245"/>
    </row>
    <row r="3673" spans="1:22" ht="45" customHeight="1" x14ac:dyDescent="0.25">
      <c r="A3673" s="1"/>
      <c r="B3673" s="4" t="s">
        <v>68</v>
      </c>
      <c r="C3673" s="8" t="s">
        <v>69</v>
      </c>
      <c r="D3673" s="4" t="s">
        <v>70</v>
      </c>
      <c r="E3673" s="4" t="s">
        <v>71</v>
      </c>
      <c r="F3673" s="228" t="s">
        <v>72</v>
      </c>
      <c r="I3673" s="14" t="s">
        <v>73</v>
      </c>
      <c r="J3673" s="15" t="s">
        <v>28</v>
      </c>
      <c r="K3673" s="14" t="s">
        <v>73</v>
      </c>
      <c r="L3673" s="15" t="s">
        <v>28</v>
      </c>
      <c r="M3673" s="14" t="s">
        <v>73</v>
      </c>
      <c r="N3673" s="172" t="s">
        <v>28</v>
      </c>
      <c r="O3673" s="14" t="s">
        <v>73</v>
      </c>
      <c r="P3673" s="15" t="s">
        <v>28</v>
      </c>
      <c r="Q3673" s="14" t="s">
        <v>73</v>
      </c>
      <c r="R3673" s="15" t="s">
        <v>28</v>
      </c>
      <c r="S3673" s="14" t="s">
        <v>73</v>
      </c>
      <c r="T3673" s="15" t="s">
        <v>28</v>
      </c>
      <c r="U3673" s="14" t="s">
        <v>73</v>
      </c>
      <c r="V3673" s="15" t="s">
        <v>28</v>
      </c>
    </row>
    <row r="3674" spans="1:22" ht="15" customHeight="1" x14ac:dyDescent="0.25">
      <c r="A3674" s="5" t="s">
        <v>6582</v>
      </c>
      <c r="B3674" s="6" t="s">
        <v>6583</v>
      </c>
      <c r="C3674" s="5" t="s">
        <v>6584</v>
      </c>
      <c r="D3674" s="6"/>
      <c r="E3674" s="6" t="s">
        <v>504</v>
      </c>
      <c r="F3674" s="229">
        <v>6</v>
      </c>
      <c r="I3674" s="16">
        <v>864</v>
      </c>
      <c r="J3674" s="13">
        <v>5184</v>
      </c>
      <c r="K3674" s="16">
        <v>4000</v>
      </c>
      <c r="L3674" s="13">
        <v>24000</v>
      </c>
      <c r="M3674" s="16">
        <v>4000</v>
      </c>
      <c r="N3674" s="171">
        <v>24000</v>
      </c>
      <c r="O3674" s="16">
        <v>540</v>
      </c>
      <c r="P3674" s="13">
        <v>3240</v>
      </c>
      <c r="Q3674" s="16">
        <v>180</v>
      </c>
      <c r="R3674" s="13">
        <v>1080</v>
      </c>
      <c r="S3674" s="16">
        <v>2151</v>
      </c>
      <c r="T3674" s="13">
        <v>12906</v>
      </c>
      <c r="U3674" s="16">
        <v>472.77</v>
      </c>
      <c r="V3674" s="13">
        <v>2836.62</v>
      </c>
    </row>
    <row r="3675" spans="1:22" ht="15" customHeight="1" x14ac:dyDescent="0.25">
      <c r="A3675" s="1"/>
      <c r="B3675" s="4" t="s">
        <v>32</v>
      </c>
      <c r="C3675" s="8" t="s">
        <v>33</v>
      </c>
      <c r="I3675" s="245"/>
      <c r="J3675" s="245"/>
      <c r="K3675" s="245"/>
      <c r="L3675" s="245"/>
      <c r="M3675" s="245"/>
      <c r="N3675" s="245"/>
      <c r="O3675" s="245"/>
      <c r="P3675" s="245"/>
      <c r="Q3675" s="245"/>
      <c r="R3675" s="245"/>
      <c r="S3675" s="245"/>
      <c r="T3675" s="245"/>
      <c r="U3675" s="245"/>
      <c r="V3675" s="245"/>
    </row>
    <row r="3676" spans="1:22" ht="15" customHeight="1" x14ac:dyDescent="0.25">
      <c r="A3676" s="5" t="s">
        <v>6585</v>
      </c>
      <c r="B3676" s="6" t="s">
        <v>35</v>
      </c>
      <c r="C3676" s="5" t="s">
        <v>6586</v>
      </c>
      <c r="I3676" s="245"/>
      <c r="J3676" s="245"/>
      <c r="K3676" s="245"/>
      <c r="L3676" s="245"/>
      <c r="M3676" s="245"/>
      <c r="N3676" s="245"/>
      <c r="O3676" s="245"/>
      <c r="P3676" s="245"/>
      <c r="Q3676" s="245"/>
      <c r="R3676" s="245"/>
      <c r="S3676" s="245"/>
      <c r="T3676" s="245"/>
      <c r="U3676" s="245"/>
      <c r="V3676" s="245"/>
    </row>
    <row r="3677" spans="1:22" ht="45" customHeight="1" x14ac:dyDescent="0.25">
      <c r="A3677" s="1"/>
      <c r="B3677" s="4" t="s">
        <v>68</v>
      </c>
      <c r="C3677" s="8" t="s">
        <v>69</v>
      </c>
      <c r="D3677" s="4" t="s">
        <v>70</v>
      </c>
      <c r="E3677" s="4" t="s">
        <v>71</v>
      </c>
      <c r="F3677" s="228" t="s">
        <v>72</v>
      </c>
      <c r="I3677" s="14" t="s">
        <v>73</v>
      </c>
      <c r="J3677" s="15" t="s">
        <v>28</v>
      </c>
      <c r="K3677" s="14" t="s">
        <v>73</v>
      </c>
      <c r="L3677" s="15" t="s">
        <v>28</v>
      </c>
      <c r="M3677" s="14" t="s">
        <v>73</v>
      </c>
      <c r="N3677" s="172" t="s">
        <v>28</v>
      </c>
      <c r="O3677" s="14" t="s">
        <v>73</v>
      </c>
      <c r="P3677" s="15" t="s">
        <v>28</v>
      </c>
      <c r="Q3677" s="14" t="s">
        <v>73</v>
      </c>
      <c r="R3677" s="15" t="s">
        <v>28</v>
      </c>
      <c r="S3677" s="14" t="s">
        <v>73</v>
      </c>
      <c r="T3677" s="15" t="s">
        <v>28</v>
      </c>
      <c r="U3677" s="14" t="s">
        <v>73</v>
      </c>
      <c r="V3677" s="15" t="s">
        <v>28</v>
      </c>
    </row>
    <row r="3678" spans="1:22" ht="15" customHeight="1" x14ac:dyDescent="0.25">
      <c r="A3678" s="5" t="s">
        <v>6587</v>
      </c>
      <c r="B3678" s="6" t="s">
        <v>6588</v>
      </c>
      <c r="C3678" s="5" t="s">
        <v>6589</v>
      </c>
      <c r="D3678" s="6"/>
      <c r="E3678" s="6" t="s">
        <v>504</v>
      </c>
      <c r="F3678" s="229">
        <v>1</v>
      </c>
      <c r="I3678" s="16">
        <v>360</v>
      </c>
      <c r="J3678" s="13">
        <v>360</v>
      </c>
      <c r="K3678" s="16">
        <v>350</v>
      </c>
      <c r="L3678" s="13">
        <v>350</v>
      </c>
      <c r="M3678" s="16">
        <v>350</v>
      </c>
      <c r="N3678" s="171">
        <v>350</v>
      </c>
      <c r="O3678" s="16">
        <v>1800</v>
      </c>
      <c r="P3678" s="13">
        <v>1800</v>
      </c>
      <c r="Q3678" s="16">
        <v>6445</v>
      </c>
      <c r="R3678" s="13">
        <v>6445</v>
      </c>
      <c r="S3678" s="16">
        <v>2151</v>
      </c>
      <c r="T3678" s="13">
        <v>2151</v>
      </c>
      <c r="U3678" s="16">
        <v>210.12</v>
      </c>
      <c r="V3678" s="13">
        <v>210.12</v>
      </c>
    </row>
    <row r="3679" spans="1:22" ht="15" customHeight="1" x14ac:dyDescent="0.25">
      <c r="A3679" s="1"/>
      <c r="B3679" s="4" t="s">
        <v>32</v>
      </c>
      <c r="C3679" s="8" t="s">
        <v>33</v>
      </c>
      <c r="I3679" s="245"/>
      <c r="J3679" s="245"/>
      <c r="K3679" s="245"/>
      <c r="L3679" s="245"/>
      <c r="M3679" s="245"/>
      <c r="N3679" s="245"/>
      <c r="O3679" s="245"/>
      <c r="P3679" s="245"/>
      <c r="Q3679" s="245"/>
      <c r="R3679" s="245"/>
      <c r="S3679" s="245"/>
      <c r="T3679" s="245"/>
      <c r="U3679" s="245"/>
      <c r="V3679" s="245"/>
    </row>
    <row r="3680" spans="1:22" ht="15" customHeight="1" x14ac:dyDescent="0.25">
      <c r="A3680" s="5" t="s">
        <v>6590</v>
      </c>
      <c r="B3680" s="6" t="s">
        <v>35</v>
      </c>
      <c r="C3680" s="5" t="s">
        <v>486</v>
      </c>
      <c r="I3680" s="245"/>
      <c r="J3680" s="245"/>
      <c r="K3680" s="245"/>
      <c r="L3680" s="245"/>
      <c r="M3680" s="245"/>
      <c r="N3680" s="245"/>
      <c r="O3680" s="245"/>
      <c r="P3680" s="245"/>
      <c r="Q3680" s="245"/>
      <c r="R3680" s="245"/>
      <c r="S3680" s="245"/>
      <c r="T3680" s="245"/>
      <c r="U3680" s="245"/>
      <c r="V3680" s="245"/>
    </row>
    <row r="3681" spans="1:22" ht="45" customHeight="1" x14ac:dyDescent="0.25">
      <c r="A3681" s="1"/>
      <c r="B3681" s="4" t="s">
        <v>68</v>
      </c>
      <c r="C3681" s="8" t="s">
        <v>69</v>
      </c>
      <c r="D3681" s="4" t="s">
        <v>70</v>
      </c>
      <c r="E3681" s="4" t="s">
        <v>71</v>
      </c>
      <c r="F3681" s="228" t="s">
        <v>72</v>
      </c>
      <c r="I3681" s="14" t="s">
        <v>73</v>
      </c>
      <c r="J3681" s="15" t="s">
        <v>28</v>
      </c>
      <c r="K3681" s="14" t="s">
        <v>73</v>
      </c>
      <c r="L3681" s="15" t="s">
        <v>28</v>
      </c>
      <c r="M3681" s="14" t="s">
        <v>73</v>
      </c>
      <c r="N3681" s="172" t="s">
        <v>28</v>
      </c>
      <c r="O3681" s="14" t="s">
        <v>73</v>
      </c>
      <c r="P3681" s="15" t="s">
        <v>28</v>
      </c>
      <c r="Q3681" s="14" t="s">
        <v>73</v>
      </c>
      <c r="R3681" s="15" t="s">
        <v>28</v>
      </c>
      <c r="S3681" s="14" t="s">
        <v>73</v>
      </c>
      <c r="T3681" s="15" t="s">
        <v>28</v>
      </c>
      <c r="U3681" s="14" t="s">
        <v>73</v>
      </c>
      <c r="V3681" s="15" t="s">
        <v>28</v>
      </c>
    </row>
    <row r="3682" spans="1:22" ht="15" customHeight="1" x14ac:dyDescent="0.25">
      <c r="A3682" s="5" t="s">
        <v>6591</v>
      </c>
      <c r="B3682" s="6" t="s">
        <v>6592</v>
      </c>
      <c r="C3682" s="5" t="s">
        <v>489</v>
      </c>
      <c r="D3682" s="6"/>
      <c r="E3682" s="6" t="s">
        <v>275</v>
      </c>
      <c r="F3682" s="229">
        <v>1</v>
      </c>
      <c r="I3682" s="16">
        <v>0</v>
      </c>
      <c r="J3682" s="13">
        <v>0</v>
      </c>
      <c r="K3682" s="16">
        <v>0</v>
      </c>
      <c r="L3682" s="13">
        <v>0</v>
      </c>
      <c r="M3682" s="16">
        <v>0</v>
      </c>
      <c r="N3682" s="171">
        <v>0</v>
      </c>
      <c r="O3682" s="16">
        <v>0</v>
      </c>
      <c r="P3682" s="13">
        <v>0</v>
      </c>
      <c r="Q3682" s="16">
        <v>0</v>
      </c>
      <c r="R3682" s="13">
        <v>0</v>
      </c>
      <c r="S3682" s="16">
        <v>0</v>
      </c>
      <c r="T3682" s="13">
        <v>0</v>
      </c>
      <c r="U3682" s="16">
        <v>35103.370000000003</v>
      </c>
      <c r="V3682" s="13">
        <v>35103.370000000003</v>
      </c>
    </row>
    <row r="3683" spans="1:22" ht="15" customHeight="1" x14ac:dyDescent="0.25">
      <c r="A3683" s="1"/>
      <c r="B3683" s="4" t="s">
        <v>32</v>
      </c>
      <c r="C3683" s="8" t="s">
        <v>33</v>
      </c>
      <c r="I3683" s="245"/>
      <c r="J3683" s="245"/>
      <c r="K3683" s="245"/>
      <c r="L3683" s="245"/>
      <c r="M3683" s="245"/>
      <c r="N3683" s="245"/>
      <c r="O3683" s="245"/>
      <c r="P3683" s="245"/>
      <c r="Q3683" s="245"/>
      <c r="R3683" s="245"/>
      <c r="S3683" s="245"/>
      <c r="T3683" s="245"/>
      <c r="U3683" s="245"/>
      <c r="V3683" s="245"/>
    </row>
    <row r="3684" spans="1:22" ht="15" customHeight="1" x14ac:dyDescent="0.25">
      <c r="A3684" s="5" t="s">
        <v>6593</v>
      </c>
      <c r="B3684" s="6" t="s">
        <v>35</v>
      </c>
      <c r="C3684" s="5" t="s">
        <v>491</v>
      </c>
      <c r="I3684" s="245"/>
      <c r="J3684" s="245"/>
      <c r="K3684" s="245"/>
      <c r="L3684" s="245"/>
      <c r="M3684" s="245"/>
      <c r="N3684" s="245"/>
      <c r="O3684" s="245"/>
      <c r="P3684" s="245"/>
      <c r="Q3684" s="245"/>
      <c r="R3684" s="245"/>
      <c r="S3684" s="245"/>
      <c r="T3684" s="245"/>
      <c r="U3684" s="245"/>
      <c r="V3684" s="245"/>
    </row>
    <row r="3685" spans="1:22" x14ac:dyDescent="0.25">
      <c r="A3685" s="246" t="s">
        <v>6594</v>
      </c>
      <c r="B3685" s="246"/>
      <c r="C3685" s="246"/>
      <c r="D3685" s="247"/>
      <c r="E3685" s="247"/>
      <c r="F3685" s="246"/>
      <c r="I3685" s="12" t="s">
        <v>31</v>
      </c>
      <c r="J3685" s="13">
        <v>0</v>
      </c>
      <c r="K3685" s="12" t="s">
        <v>31</v>
      </c>
      <c r="L3685" s="13">
        <v>0</v>
      </c>
      <c r="M3685" s="12" t="s">
        <v>31</v>
      </c>
      <c r="N3685" s="171">
        <v>0</v>
      </c>
      <c r="O3685" s="12" t="s">
        <v>31</v>
      </c>
      <c r="P3685" s="13">
        <v>0</v>
      </c>
      <c r="Q3685" s="12" t="s">
        <v>31</v>
      </c>
      <c r="R3685" s="13">
        <v>0</v>
      </c>
      <c r="S3685" s="12" t="s">
        <v>31</v>
      </c>
      <c r="T3685" s="13">
        <v>0</v>
      </c>
      <c r="U3685" s="12" t="s">
        <v>31</v>
      </c>
      <c r="V3685" s="13">
        <v>0</v>
      </c>
    </row>
    <row r="3686" spans="1:22" x14ac:dyDescent="0.25">
      <c r="A3686" s="246" t="s">
        <v>6595</v>
      </c>
      <c r="B3686" s="246"/>
      <c r="C3686" s="246"/>
      <c r="D3686" s="247"/>
      <c r="E3686" s="247"/>
      <c r="F3686" s="246"/>
      <c r="I3686" s="12" t="s">
        <v>753</v>
      </c>
      <c r="J3686" s="13">
        <v>190702</v>
      </c>
      <c r="K3686" s="12" t="s">
        <v>753</v>
      </c>
      <c r="L3686" s="13">
        <v>197750</v>
      </c>
      <c r="M3686" s="12" t="s">
        <v>753</v>
      </c>
      <c r="N3686" s="171">
        <v>197750</v>
      </c>
      <c r="O3686" s="12" t="s">
        <v>753</v>
      </c>
      <c r="P3686" s="13">
        <v>152260</v>
      </c>
      <c r="Q3686" s="12" t="s">
        <v>753</v>
      </c>
      <c r="R3686" s="13">
        <v>122932</v>
      </c>
      <c r="S3686" s="12" t="s">
        <v>753</v>
      </c>
      <c r="T3686" s="13">
        <v>141315.1</v>
      </c>
      <c r="U3686" s="12" t="s">
        <v>753</v>
      </c>
      <c r="V3686" s="13">
        <v>260623.76</v>
      </c>
    </row>
    <row r="3687" spans="1:22" ht="15" customHeight="1" x14ac:dyDescent="0.25">
      <c r="A3687" s="1"/>
      <c r="B3687" s="4" t="s">
        <v>32</v>
      </c>
      <c r="C3687" s="8" t="s">
        <v>33</v>
      </c>
      <c r="I3687" s="245"/>
      <c r="J3687" s="245"/>
      <c r="K3687" s="245"/>
      <c r="L3687" s="245"/>
      <c r="M3687" s="245"/>
      <c r="N3687" s="245"/>
      <c r="O3687" s="245"/>
      <c r="P3687" s="245"/>
      <c r="Q3687" s="245"/>
      <c r="R3687" s="245"/>
      <c r="S3687" s="245"/>
      <c r="T3687" s="245"/>
      <c r="U3687" s="245"/>
      <c r="V3687" s="245"/>
    </row>
    <row r="3688" spans="1:22" ht="15" customHeight="1" x14ac:dyDescent="0.25">
      <c r="A3688" s="5" t="s">
        <v>6596</v>
      </c>
      <c r="B3688" s="6" t="s">
        <v>35</v>
      </c>
      <c r="C3688" s="5" t="s">
        <v>5298</v>
      </c>
      <c r="I3688" s="245"/>
      <c r="J3688" s="245"/>
      <c r="K3688" s="245"/>
      <c r="L3688" s="245"/>
      <c r="M3688" s="245"/>
      <c r="N3688" s="245"/>
      <c r="O3688" s="245"/>
      <c r="P3688" s="245"/>
      <c r="Q3688" s="245"/>
      <c r="R3688" s="245"/>
      <c r="S3688" s="245"/>
      <c r="T3688" s="245"/>
      <c r="U3688" s="245"/>
      <c r="V3688" s="245"/>
    </row>
    <row r="3689" spans="1:22" ht="15" customHeight="1" x14ac:dyDescent="0.25">
      <c r="A3689" s="5" t="s">
        <v>6597</v>
      </c>
      <c r="B3689" s="6" t="s">
        <v>35</v>
      </c>
      <c r="C3689" s="5" t="s">
        <v>3325</v>
      </c>
      <c r="I3689" s="245"/>
      <c r="J3689" s="245"/>
      <c r="K3689" s="245"/>
      <c r="L3689" s="245"/>
      <c r="M3689" s="245"/>
      <c r="N3689" s="245"/>
      <c r="O3689" s="245"/>
      <c r="P3689" s="245"/>
      <c r="Q3689" s="245"/>
      <c r="R3689" s="245"/>
      <c r="S3689" s="245"/>
      <c r="T3689" s="245"/>
      <c r="U3689" s="245"/>
      <c r="V3689" s="245"/>
    </row>
    <row r="3690" spans="1:22" ht="45" customHeight="1" x14ac:dyDescent="0.25">
      <c r="A3690" s="1"/>
      <c r="B3690" s="4" t="s">
        <v>68</v>
      </c>
      <c r="C3690" s="8" t="s">
        <v>69</v>
      </c>
      <c r="D3690" s="4" t="s">
        <v>70</v>
      </c>
      <c r="E3690" s="4" t="s">
        <v>71</v>
      </c>
      <c r="F3690" s="228" t="s">
        <v>72</v>
      </c>
      <c r="I3690" s="14" t="s">
        <v>73</v>
      </c>
      <c r="J3690" s="15" t="s">
        <v>28</v>
      </c>
      <c r="K3690" s="14" t="s">
        <v>73</v>
      </c>
      <c r="L3690" s="15" t="s">
        <v>28</v>
      </c>
      <c r="M3690" s="14" t="s">
        <v>73</v>
      </c>
      <c r="N3690" s="172" t="s">
        <v>28</v>
      </c>
      <c r="O3690" s="14" t="s">
        <v>73</v>
      </c>
      <c r="P3690" s="15" t="s">
        <v>28</v>
      </c>
      <c r="Q3690" s="14" t="s">
        <v>73</v>
      </c>
      <c r="R3690" s="15" t="s">
        <v>28</v>
      </c>
      <c r="S3690" s="14" t="s">
        <v>73</v>
      </c>
      <c r="T3690" s="15" t="s">
        <v>28</v>
      </c>
      <c r="U3690" s="14" t="s">
        <v>73</v>
      </c>
      <c r="V3690" s="15" t="s">
        <v>28</v>
      </c>
    </row>
    <row r="3691" spans="1:22" ht="15" customHeight="1" x14ac:dyDescent="0.25">
      <c r="A3691" s="5" t="s">
        <v>6598</v>
      </c>
      <c r="B3691" s="6" t="s">
        <v>6599</v>
      </c>
      <c r="C3691" s="5" t="s">
        <v>3328</v>
      </c>
      <c r="D3691" s="6"/>
      <c r="E3691" s="6" t="s">
        <v>504</v>
      </c>
      <c r="F3691" s="229">
        <v>2</v>
      </c>
      <c r="I3691" s="16">
        <v>111</v>
      </c>
      <c r="J3691" s="13">
        <v>222</v>
      </c>
      <c r="K3691" s="16">
        <v>2700</v>
      </c>
      <c r="L3691" s="13">
        <v>5400</v>
      </c>
      <c r="M3691" s="16">
        <v>2700</v>
      </c>
      <c r="N3691" s="171">
        <v>5400</v>
      </c>
      <c r="O3691" s="16">
        <v>4200</v>
      </c>
      <c r="P3691" s="13">
        <v>8400</v>
      </c>
      <c r="Q3691" s="16">
        <v>6961</v>
      </c>
      <c r="R3691" s="13">
        <v>13922</v>
      </c>
      <c r="S3691" s="16">
        <v>4302</v>
      </c>
      <c r="T3691" s="13">
        <v>8604</v>
      </c>
      <c r="U3691" s="16">
        <v>4398.75</v>
      </c>
      <c r="V3691" s="13">
        <v>8797.5</v>
      </c>
    </row>
    <row r="3692" spans="1:22" ht="15" customHeight="1" x14ac:dyDescent="0.25">
      <c r="A3692" s="1"/>
      <c r="B3692" s="4" t="s">
        <v>32</v>
      </c>
      <c r="C3692" s="8" t="s">
        <v>33</v>
      </c>
      <c r="I3692" s="245"/>
      <c r="J3692" s="245"/>
      <c r="K3692" s="245"/>
      <c r="L3692" s="245"/>
      <c r="M3692" s="245"/>
      <c r="N3692" s="245"/>
      <c r="O3692" s="245"/>
      <c r="P3692" s="245"/>
      <c r="Q3692" s="245"/>
      <c r="R3692" s="245"/>
      <c r="S3692" s="245"/>
      <c r="T3692" s="245"/>
      <c r="U3692" s="245"/>
      <c r="V3692" s="245"/>
    </row>
    <row r="3693" spans="1:22" ht="15" customHeight="1" x14ac:dyDescent="0.25">
      <c r="A3693" s="5" t="s">
        <v>6600</v>
      </c>
      <c r="B3693" s="6" t="s">
        <v>35</v>
      </c>
      <c r="C3693" s="5" t="s">
        <v>5303</v>
      </c>
      <c r="I3693" s="245"/>
      <c r="J3693" s="245"/>
      <c r="K3693" s="245"/>
      <c r="L3693" s="245"/>
      <c r="M3693" s="245"/>
      <c r="N3693" s="245"/>
      <c r="O3693" s="245"/>
      <c r="P3693" s="245"/>
      <c r="Q3693" s="245"/>
      <c r="R3693" s="245"/>
      <c r="S3693" s="245"/>
      <c r="T3693" s="245"/>
      <c r="U3693" s="245"/>
      <c r="V3693" s="245"/>
    </row>
    <row r="3694" spans="1:22" ht="45" customHeight="1" x14ac:dyDescent="0.25">
      <c r="A3694" s="1"/>
      <c r="B3694" s="4" t="s">
        <v>68</v>
      </c>
      <c r="C3694" s="8" t="s">
        <v>69</v>
      </c>
      <c r="D3694" s="4" t="s">
        <v>70</v>
      </c>
      <c r="E3694" s="4" t="s">
        <v>71</v>
      </c>
      <c r="F3694" s="228" t="s">
        <v>72</v>
      </c>
      <c r="I3694" s="14" t="s">
        <v>73</v>
      </c>
      <c r="J3694" s="15" t="s">
        <v>28</v>
      </c>
      <c r="K3694" s="14" t="s">
        <v>73</v>
      </c>
      <c r="L3694" s="15" t="s">
        <v>28</v>
      </c>
      <c r="M3694" s="14" t="s">
        <v>73</v>
      </c>
      <c r="N3694" s="172" t="s">
        <v>28</v>
      </c>
      <c r="O3694" s="14" t="s">
        <v>73</v>
      </c>
      <c r="P3694" s="15" t="s">
        <v>28</v>
      </c>
      <c r="Q3694" s="14" t="s">
        <v>73</v>
      </c>
      <c r="R3694" s="15" t="s">
        <v>28</v>
      </c>
      <c r="S3694" s="14" t="s">
        <v>73</v>
      </c>
      <c r="T3694" s="15" t="s">
        <v>28</v>
      </c>
      <c r="U3694" s="14" t="s">
        <v>73</v>
      </c>
      <c r="V3694" s="15" t="s">
        <v>28</v>
      </c>
    </row>
    <row r="3695" spans="1:22" ht="15" customHeight="1" x14ac:dyDescent="0.25">
      <c r="A3695" s="5" t="s">
        <v>6601</v>
      </c>
      <c r="B3695" s="6" t="s">
        <v>6602</v>
      </c>
      <c r="C3695" s="5" t="s">
        <v>3333</v>
      </c>
      <c r="D3695" s="6"/>
      <c r="E3695" s="6" t="s">
        <v>707</v>
      </c>
      <c r="F3695" s="229">
        <v>3250</v>
      </c>
      <c r="I3695" s="16">
        <v>4</v>
      </c>
      <c r="J3695" s="13">
        <v>13000</v>
      </c>
      <c r="K3695" s="16">
        <v>3</v>
      </c>
      <c r="L3695" s="13">
        <v>9750</v>
      </c>
      <c r="M3695" s="16">
        <v>3</v>
      </c>
      <c r="N3695" s="171">
        <v>9750</v>
      </c>
      <c r="O3695" s="16">
        <v>4</v>
      </c>
      <c r="P3695" s="13">
        <v>13000</v>
      </c>
      <c r="Q3695" s="16">
        <v>3</v>
      </c>
      <c r="R3695" s="13">
        <v>9750</v>
      </c>
      <c r="S3695" s="16">
        <v>1.81</v>
      </c>
      <c r="T3695" s="13">
        <v>5882.5</v>
      </c>
      <c r="U3695" s="16">
        <v>3.41</v>
      </c>
      <c r="V3695" s="13">
        <v>11082.5</v>
      </c>
    </row>
    <row r="3696" spans="1:22" ht="15" customHeight="1" x14ac:dyDescent="0.25">
      <c r="A3696" s="5" t="s">
        <v>6603</v>
      </c>
      <c r="B3696" s="6" t="s">
        <v>6604</v>
      </c>
      <c r="C3696" s="5" t="s">
        <v>3336</v>
      </c>
      <c r="D3696" s="6"/>
      <c r="E3696" s="6" t="s">
        <v>698</v>
      </c>
      <c r="F3696" s="229">
        <v>3100</v>
      </c>
      <c r="I3696" s="16">
        <v>8</v>
      </c>
      <c r="J3696" s="13">
        <v>24800</v>
      </c>
      <c r="K3696" s="16">
        <v>15</v>
      </c>
      <c r="L3696" s="13">
        <v>46500</v>
      </c>
      <c r="M3696" s="16">
        <v>15</v>
      </c>
      <c r="N3696" s="171">
        <v>46500</v>
      </c>
      <c r="O3696" s="16">
        <v>8</v>
      </c>
      <c r="P3696" s="13">
        <v>24800</v>
      </c>
      <c r="Q3696" s="16">
        <v>6</v>
      </c>
      <c r="R3696" s="13">
        <v>18600</v>
      </c>
      <c r="S3696" s="16">
        <v>8.6</v>
      </c>
      <c r="T3696" s="13">
        <v>26660</v>
      </c>
      <c r="U3696" s="16">
        <v>15.15</v>
      </c>
      <c r="V3696" s="13">
        <v>46965</v>
      </c>
    </row>
    <row r="3697" spans="1:22" ht="15" customHeight="1" x14ac:dyDescent="0.25">
      <c r="A3697" s="5" t="s">
        <v>6605</v>
      </c>
      <c r="B3697" s="6" t="s">
        <v>6606</v>
      </c>
      <c r="C3697" s="5" t="s">
        <v>5310</v>
      </c>
      <c r="D3697" s="6"/>
      <c r="E3697" s="6" t="s">
        <v>698</v>
      </c>
      <c r="F3697" s="229">
        <v>1740</v>
      </c>
      <c r="I3697" s="16">
        <v>52</v>
      </c>
      <c r="J3697" s="13">
        <v>90480</v>
      </c>
      <c r="K3697" s="16">
        <v>40</v>
      </c>
      <c r="L3697" s="13">
        <v>69600</v>
      </c>
      <c r="M3697" s="16">
        <v>40</v>
      </c>
      <c r="N3697" s="171">
        <v>69600</v>
      </c>
      <c r="O3697" s="16">
        <v>24</v>
      </c>
      <c r="P3697" s="13">
        <v>41760</v>
      </c>
      <c r="Q3697" s="16">
        <v>19</v>
      </c>
      <c r="R3697" s="13">
        <v>33060</v>
      </c>
      <c r="S3697" s="16">
        <v>28.39</v>
      </c>
      <c r="T3697" s="13">
        <v>49398.6</v>
      </c>
      <c r="U3697" s="16">
        <v>33.31</v>
      </c>
      <c r="V3697" s="13">
        <v>57959.4</v>
      </c>
    </row>
    <row r="3698" spans="1:22" ht="15" customHeight="1" x14ac:dyDescent="0.25">
      <c r="A3698" s="5" t="s">
        <v>6607</v>
      </c>
      <c r="B3698" s="6" t="s">
        <v>6608</v>
      </c>
      <c r="C3698" s="5" t="s">
        <v>710</v>
      </c>
      <c r="D3698" s="6"/>
      <c r="E3698" s="6" t="s">
        <v>698</v>
      </c>
      <c r="F3698" s="229">
        <v>3000</v>
      </c>
      <c r="I3698" s="16">
        <v>15</v>
      </c>
      <c r="J3698" s="13">
        <v>45000</v>
      </c>
      <c r="K3698" s="16">
        <v>15</v>
      </c>
      <c r="L3698" s="13">
        <v>45000</v>
      </c>
      <c r="M3698" s="16">
        <v>15</v>
      </c>
      <c r="N3698" s="171">
        <v>45000</v>
      </c>
      <c r="O3698" s="16">
        <v>20</v>
      </c>
      <c r="P3698" s="13">
        <v>60000</v>
      </c>
      <c r="Q3698" s="16">
        <v>13</v>
      </c>
      <c r="R3698" s="13">
        <v>39000</v>
      </c>
      <c r="S3698" s="16">
        <v>10.76</v>
      </c>
      <c r="T3698" s="13">
        <v>32280</v>
      </c>
      <c r="U3698" s="16">
        <v>17.09</v>
      </c>
      <c r="V3698" s="13">
        <v>51270</v>
      </c>
    </row>
    <row r="3699" spans="1:22" ht="15" customHeight="1" x14ac:dyDescent="0.25">
      <c r="A3699" s="5" t="s">
        <v>6609</v>
      </c>
      <c r="B3699" s="6" t="s">
        <v>6610</v>
      </c>
      <c r="C3699" s="5" t="s">
        <v>3344</v>
      </c>
      <c r="D3699" s="6"/>
      <c r="E3699" s="6" t="s">
        <v>707</v>
      </c>
      <c r="F3699" s="229">
        <v>4300</v>
      </c>
      <c r="I3699" s="16">
        <v>4</v>
      </c>
      <c r="J3699" s="13">
        <v>17200</v>
      </c>
      <c r="K3699" s="16">
        <v>5</v>
      </c>
      <c r="L3699" s="13">
        <v>21500</v>
      </c>
      <c r="M3699" s="16">
        <v>5</v>
      </c>
      <c r="N3699" s="171">
        <v>21500</v>
      </c>
      <c r="O3699" s="16">
        <v>1</v>
      </c>
      <c r="P3699" s="13">
        <v>4300</v>
      </c>
      <c r="Q3699" s="16">
        <v>2</v>
      </c>
      <c r="R3699" s="13">
        <v>8600</v>
      </c>
      <c r="S3699" s="16">
        <v>4.3</v>
      </c>
      <c r="T3699" s="13">
        <v>18490</v>
      </c>
      <c r="U3699" s="16">
        <v>2.93</v>
      </c>
      <c r="V3699" s="13">
        <v>12599</v>
      </c>
    </row>
    <row r="3700" spans="1:22" ht="15" customHeight="1" x14ac:dyDescent="0.25">
      <c r="A3700" s="1"/>
      <c r="B3700" s="4" t="s">
        <v>32</v>
      </c>
      <c r="C3700" s="8" t="s">
        <v>33</v>
      </c>
      <c r="I3700" s="245"/>
      <c r="J3700" s="245"/>
      <c r="K3700" s="245"/>
      <c r="L3700" s="245"/>
      <c r="M3700" s="245"/>
      <c r="N3700" s="245"/>
      <c r="O3700" s="245"/>
      <c r="P3700" s="245"/>
      <c r="Q3700" s="245"/>
      <c r="R3700" s="245"/>
      <c r="S3700" s="245"/>
      <c r="T3700" s="245"/>
      <c r="U3700" s="245"/>
      <c r="V3700" s="245"/>
    </row>
    <row r="3701" spans="1:22" ht="15" customHeight="1" x14ac:dyDescent="0.25">
      <c r="A3701" s="5" t="s">
        <v>6611</v>
      </c>
      <c r="B3701" s="6" t="s">
        <v>35</v>
      </c>
      <c r="C3701" s="5" t="s">
        <v>486</v>
      </c>
      <c r="I3701" s="245"/>
      <c r="J3701" s="245"/>
      <c r="K3701" s="245"/>
      <c r="L3701" s="245"/>
      <c r="M3701" s="245"/>
      <c r="N3701" s="245"/>
      <c r="O3701" s="245"/>
      <c r="P3701" s="245"/>
      <c r="Q3701" s="245"/>
      <c r="R3701" s="245"/>
      <c r="S3701" s="245"/>
      <c r="T3701" s="245"/>
      <c r="U3701" s="245"/>
      <c r="V3701" s="245"/>
    </row>
    <row r="3702" spans="1:22" ht="45" customHeight="1" x14ac:dyDescent="0.25">
      <c r="A3702" s="1"/>
      <c r="B3702" s="4" t="s">
        <v>68</v>
      </c>
      <c r="C3702" s="8" t="s">
        <v>69</v>
      </c>
      <c r="D3702" s="4" t="s">
        <v>70</v>
      </c>
      <c r="E3702" s="4" t="s">
        <v>71</v>
      </c>
      <c r="F3702" s="228" t="s">
        <v>72</v>
      </c>
      <c r="I3702" s="14" t="s">
        <v>73</v>
      </c>
      <c r="J3702" s="15" t="s">
        <v>28</v>
      </c>
      <c r="K3702" s="14" t="s">
        <v>73</v>
      </c>
      <c r="L3702" s="15" t="s">
        <v>28</v>
      </c>
      <c r="M3702" s="14" t="s">
        <v>73</v>
      </c>
      <c r="N3702" s="172" t="s">
        <v>28</v>
      </c>
      <c r="O3702" s="14" t="s">
        <v>73</v>
      </c>
      <c r="P3702" s="15" t="s">
        <v>28</v>
      </c>
      <c r="Q3702" s="14" t="s">
        <v>73</v>
      </c>
      <c r="R3702" s="15" t="s">
        <v>28</v>
      </c>
      <c r="S3702" s="14" t="s">
        <v>73</v>
      </c>
      <c r="T3702" s="15" t="s">
        <v>28</v>
      </c>
      <c r="U3702" s="14" t="s">
        <v>73</v>
      </c>
      <c r="V3702" s="15" t="s">
        <v>28</v>
      </c>
    </row>
    <row r="3703" spans="1:22" ht="15" customHeight="1" x14ac:dyDescent="0.25">
      <c r="A3703" s="5" t="s">
        <v>6612</v>
      </c>
      <c r="B3703" s="6" t="s">
        <v>6613</v>
      </c>
      <c r="C3703" s="5" t="s">
        <v>489</v>
      </c>
      <c r="D3703" s="6"/>
      <c r="E3703" s="6" t="s">
        <v>275</v>
      </c>
      <c r="F3703" s="229">
        <v>1</v>
      </c>
      <c r="I3703" s="16">
        <v>0</v>
      </c>
      <c r="J3703" s="13">
        <v>0</v>
      </c>
      <c r="K3703" s="16">
        <v>0</v>
      </c>
      <c r="L3703" s="13">
        <v>0</v>
      </c>
      <c r="M3703" s="16">
        <v>0</v>
      </c>
      <c r="N3703" s="171">
        <v>0</v>
      </c>
      <c r="O3703" s="16">
        <v>0</v>
      </c>
      <c r="P3703" s="13">
        <v>0</v>
      </c>
      <c r="Q3703" s="16">
        <v>0</v>
      </c>
      <c r="R3703" s="13">
        <v>0</v>
      </c>
      <c r="S3703" s="16">
        <v>0</v>
      </c>
      <c r="T3703" s="13">
        <v>0</v>
      </c>
      <c r="U3703" s="16">
        <v>71950.36</v>
      </c>
      <c r="V3703" s="13">
        <v>71950.36</v>
      </c>
    </row>
    <row r="3704" spans="1:22" ht="15" customHeight="1" x14ac:dyDescent="0.25">
      <c r="A3704" s="1"/>
      <c r="B3704" s="4" t="s">
        <v>32</v>
      </c>
      <c r="C3704" s="8" t="s">
        <v>33</v>
      </c>
      <c r="I3704" s="245"/>
      <c r="J3704" s="245"/>
      <c r="K3704" s="245"/>
      <c r="L3704" s="245"/>
      <c r="M3704" s="245"/>
      <c r="N3704" s="245"/>
      <c r="O3704" s="245"/>
      <c r="P3704" s="245"/>
      <c r="Q3704" s="245"/>
      <c r="R3704" s="245"/>
      <c r="S3704" s="245"/>
      <c r="T3704" s="245"/>
      <c r="U3704" s="245"/>
      <c r="V3704" s="245"/>
    </row>
    <row r="3705" spans="1:22" ht="15" customHeight="1" x14ac:dyDescent="0.25">
      <c r="A3705" s="5" t="s">
        <v>6614</v>
      </c>
      <c r="B3705" s="6" t="s">
        <v>35</v>
      </c>
      <c r="C3705" s="5" t="s">
        <v>491</v>
      </c>
      <c r="I3705" s="245"/>
      <c r="J3705" s="245"/>
      <c r="K3705" s="245"/>
      <c r="L3705" s="245"/>
      <c r="M3705" s="245"/>
      <c r="N3705" s="245"/>
      <c r="O3705" s="245"/>
      <c r="P3705" s="245"/>
      <c r="Q3705" s="245"/>
      <c r="R3705" s="245"/>
      <c r="S3705" s="245"/>
      <c r="T3705" s="245"/>
      <c r="U3705" s="245"/>
      <c r="V3705" s="245"/>
    </row>
    <row r="3706" spans="1:22" x14ac:dyDescent="0.25">
      <c r="A3706" s="246" t="s">
        <v>6615</v>
      </c>
      <c r="B3706" s="246"/>
      <c r="C3706" s="246"/>
      <c r="D3706" s="247"/>
      <c r="E3706" s="247"/>
      <c r="F3706" s="246"/>
      <c r="I3706" s="12" t="s">
        <v>6616</v>
      </c>
      <c r="J3706" s="13">
        <v>2986051</v>
      </c>
      <c r="K3706" s="12" t="s">
        <v>6616</v>
      </c>
      <c r="L3706" s="13">
        <v>2763335</v>
      </c>
      <c r="M3706" s="12" t="s">
        <v>6616</v>
      </c>
      <c r="N3706" s="171">
        <v>2763335</v>
      </c>
      <c r="O3706" s="12" t="s">
        <v>6616</v>
      </c>
      <c r="P3706" s="13">
        <v>3001806</v>
      </c>
      <c r="Q3706" s="12" t="s">
        <v>6616</v>
      </c>
      <c r="R3706" s="13">
        <v>3234046</v>
      </c>
      <c r="S3706" s="12" t="s">
        <v>6616</v>
      </c>
      <c r="T3706" s="13">
        <v>2876512.87</v>
      </c>
      <c r="U3706" s="12" t="s">
        <v>6616</v>
      </c>
      <c r="V3706" s="13">
        <v>4658852.82</v>
      </c>
    </row>
    <row r="3707" spans="1:22" ht="15" customHeight="1" x14ac:dyDescent="0.25">
      <c r="A3707" s="1"/>
      <c r="B3707" s="4" t="s">
        <v>32</v>
      </c>
      <c r="C3707" s="8" t="s">
        <v>33</v>
      </c>
      <c r="I3707" s="245"/>
      <c r="J3707" s="245"/>
      <c r="K3707" s="245"/>
      <c r="L3707" s="245"/>
      <c r="M3707" s="245"/>
      <c r="N3707" s="245"/>
      <c r="O3707" s="245"/>
      <c r="P3707" s="245"/>
      <c r="Q3707" s="245"/>
      <c r="R3707" s="245"/>
      <c r="S3707" s="245"/>
      <c r="T3707" s="245"/>
      <c r="U3707" s="245"/>
      <c r="V3707" s="245"/>
    </row>
    <row r="3708" spans="1:22" ht="15" customHeight="1" x14ac:dyDescent="0.25">
      <c r="A3708" s="5" t="s">
        <v>6617</v>
      </c>
      <c r="B3708" s="6" t="s">
        <v>35</v>
      </c>
      <c r="C3708" s="5" t="s">
        <v>3352</v>
      </c>
      <c r="I3708" s="245"/>
      <c r="J3708" s="245"/>
      <c r="K3708" s="245"/>
      <c r="L3708" s="245"/>
      <c r="M3708" s="245"/>
      <c r="N3708" s="245"/>
      <c r="O3708" s="245"/>
      <c r="P3708" s="245"/>
      <c r="Q3708" s="245"/>
      <c r="R3708" s="245"/>
      <c r="S3708" s="245"/>
      <c r="T3708" s="245"/>
      <c r="U3708" s="245"/>
      <c r="V3708" s="245"/>
    </row>
    <row r="3709" spans="1:22" ht="15" customHeight="1" x14ac:dyDescent="0.25">
      <c r="A3709" s="5" t="s">
        <v>6618</v>
      </c>
      <c r="B3709" s="6" t="s">
        <v>35</v>
      </c>
      <c r="C3709" s="5" t="s">
        <v>5323</v>
      </c>
      <c r="I3709" s="245"/>
      <c r="J3709" s="245"/>
      <c r="K3709" s="245"/>
      <c r="L3709" s="245"/>
      <c r="M3709" s="245"/>
      <c r="N3709" s="245"/>
      <c r="O3709" s="245"/>
      <c r="P3709" s="245"/>
      <c r="Q3709" s="245"/>
      <c r="R3709" s="245"/>
      <c r="S3709" s="245"/>
      <c r="T3709" s="245"/>
      <c r="U3709" s="245"/>
      <c r="V3709" s="245"/>
    </row>
    <row r="3710" spans="1:22" ht="45" customHeight="1" x14ac:dyDescent="0.25">
      <c r="A3710" s="1"/>
      <c r="B3710" s="4" t="s">
        <v>68</v>
      </c>
      <c r="C3710" s="8" t="s">
        <v>69</v>
      </c>
      <c r="D3710" s="4" t="s">
        <v>70</v>
      </c>
      <c r="E3710" s="4" t="s">
        <v>71</v>
      </c>
      <c r="F3710" s="228" t="s">
        <v>72</v>
      </c>
      <c r="I3710" s="14" t="s">
        <v>73</v>
      </c>
      <c r="J3710" s="15" t="s">
        <v>28</v>
      </c>
      <c r="K3710" s="14" t="s">
        <v>73</v>
      </c>
      <c r="L3710" s="15" t="s">
        <v>28</v>
      </c>
      <c r="M3710" s="14" t="s">
        <v>73</v>
      </c>
      <c r="N3710" s="172" t="s">
        <v>28</v>
      </c>
      <c r="O3710" s="14" t="s">
        <v>73</v>
      </c>
      <c r="P3710" s="15" t="s">
        <v>28</v>
      </c>
      <c r="Q3710" s="14" t="s">
        <v>73</v>
      </c>
      <c r="R3710" s="15" t="s">
        <v>28</v>
      </c>
      <c r="S3710" s="14" t="s">
        <v>73</v>
      </c>
      <c r="T3710" s="15" t="s">
        <v>28</v>
      </c>
      <c r="U3710" s="14" t="s">
        <v>73</v>
      </c>
      <c r="V3710" s="15" t="s">
        <v>28</v>
      </c>
    </row>
    <row r="3711" spans="1:22" ht="15" customHeight="1" x14ac:dyDescent="0.25">
      <c r="A3711" s="5" t="s">
        <v>6619</v>
      </c>
      <c r="B3711" s="6" t="s">
        <v>6620</v>
      </c>
      <c r="C3711" s="5" t="s">
        <v>3357</v>
      </c>
      <c r="D3711" s="6"/>
      <c r="E3711" s="6" t="s">
        <v>698</v>
      </c>
      <c r="F3711" s="229">
        <v>132</v>
      </c>
      <c r="I3711" s="16">
        <v>270</v>
      </c>
      <c r="J3711" s="13">
        <v>35640</v>
      </c>
      <c r="K3711" s="16">
        <v>31</v>
      </c>
      <c r="L3711" s="13">
        <v>4092</v>
      </c>
      <c r="M3711" s="16">
        <v>31</v>
      </c>
      <c r="N3711" s="171">
        <v>4092</v>
      </c>
      <c r="O3711" s="16">
        <v>455</v>
      </c>
      <c r="P3711" s="13">
        <v>60060</v>
      </c>
      <c r="Q3711" s="16">
        <v>475</v>
      </c>
      <c r="R3711" s="13">
        <v>62700</v>
      </c>
      <c r="S3711" s="16">
        <v>440.96</v>
      </c>
      <c r="T3711" s="13">
        <v>58206.720000000001</v>
      </c>
      <c r="U3711" s="16">
        <v>343.61</v>
      </c>
      <c r="V3711" s="13">
        <v>45356.52</v>
      </c>
    </row>
    <row r="3712" spans="1:22" ht="15" customHeight="1" x14ac:dyDescent="0.25">
      <c r="A3712" s="5" t="s">
        <v>6621</v>
      </c>
      <c r="B3712" s="6" t="s">
        <v>6622</v>
      </c>
      <c r="C3712" s="5" t="s">
        <v>4345</v>
      </c>
      <c r="D3712" s="6"/>
      <c r="E3712" s="6" t="s">
        <v>698</v>
      </c>
      <c r="F3712" s="229">
        <v>26</v>
      </c>
      <c r="I3712" s="16">
        <v>280</v>
      </c>
      <c r="J3712" s="13">
        <v>7280</v>
      </c>
      <c r="K3712" s="16">
        <v>23</v>
      </c>
      <c r="L3712" s="13">
        <v>598</v>
      </c>
      <c r="M3712" s="16">
        <v>23</v>
      </c>
      <c r="N3712" s="171">
        <v>598</v>
      </c>
      <c r="O3712" s="16">
        <v>455</v>
      </c>
      <c r="P3712" s="13">
        <v>11830</v>
      </c>
      <c r="Q3712" s="16">
        <v>475</v>
      </c>
      <c r="R3712" s="13">
        <v>12350</v>
      </c>
      <c r="S3712" s="16">
        <v>440.96</v>
      </c>
      <c r="T3712" s="13">
        <v>11464.96</v>
      </c>
      <c r="U3712" s="16">
        <v>343.61</v>
      </c>
      <c r="V3712" s="13">
        <v>8933.86</v>
      </c>
    </row>
    <row r="3713" spans="1:22" ht="15" customHeight="1" x14ac:dyDescent="0.25">
      <c r="A3713" s="5" t="s">
        <v>6623</v>
      </c>
      <c r="B3713" s="6" t="s">
        <v>6624</v>
      </c>
      <c r="C3713" s="5" t="s">
        <v>3363</v>
      </c>
      <c r="D3713" s="6"/>
      <c r="E3713" s="6" t="s">
        <v>698</v>
      </c>
      <c r="F3713" s="229">
        <v>290</v>
      </c>
      <c r="I3713" s="16">
        <v>270</v>
      </c>
      <c r="J3713" s="13">
        <v>78300</v>
      </c>
      <c r="K3713" s="16">
        <v>31</v>
      </c>
      <c r="L3713" s="13">
        <v>8990</v>
      </c>
      <c r="M3713" s="16">
        <v>31</v>
      </c>
      <c r="N3713" s="171">
        <v>8990</v>
      </c>
      <c r="O3713" s="16">
        <v>392</v>
      </c>
      <c r="P3713" s="13">
        <v>113680</v>
      </c>
      <c r="Q3713" s="16">
        <v>381</v>
      </c>
      <c r="R3713" s="13">
        <v>110490</v>
      </c>
      <c r="S3713" s="16">
        <v>440.96</v>
      </c>
      <c r="T3713" s="13">
        <v>127878.39999999999</v>
      </c>
      <c r="U3713" s="16">
        <v>343.61</v>
      </c>
      <c r="V3713" s="13">
        <v>99646.9</v>
      </c>
    </row>
    <row r="3714" spans="1:22" ht="15" customHeight="1" x14ac:dyDescent="0.25">
      <c r="A3714" s="1"/>
      <c r="B3714" s="4" t="s">
        <v>32</v>
      </c>
      <c r="C3714" s="8" t="s">
        <v>33</v>
      </c>
      <c r="I3714" s="245"/>
      <c r="J3714" s="245"/>
      <c r="K3714" s="245"/>
      <c r="L3714" s="245"/>
      <c r="M3714" s="245"/>
      <c r="N3714" s="245"/>
      <c r="O3714" s="245"/>
      <c r="P3714" s="245"/>
      <c r="Q3714" s="245"/>
      <c r="R3714" s="245"/>
      <c r="S3714" s="245"/>
      <c r="T3714" s="245"/>
      <c r="U3714" s="245"/>
      <c r="V3714" s="245"/>
    </row>
    <row r="3715" spans="1:22" ht="15" customHeight="1" x14ac:dyDescent="0.25">
      <c r="A3715" s="5" t="s">
        <v>6625</v>
      </c>
      <c r="B3715" s="6" t="s">
        <v>35</v>
      </c>
      <c r="C3715" s="5" t="s">
        <v>3365</v>
      </c>
      <c r="I3715" s="245"/>
      <c r="J3715" s="245"/>
      <c r="K3715" s="245"/>
      <c r="L3715" s="245"/>
      <c r="M3715" s="245"/>
      <c r="N3715" s="245"/>
      <c r="O3715" s="245"/>
      <c r="P3715" s="245"/>
      <c r="Q3715" s="245"/>
      <c r="R3715" s="245"/>
      <c r="S3715" s="245"/>
      <c r="T3715" s="245"/>
      <c r="U3715" s="245"/>
      <c r="V3715" s="245"/>
    </row>
    <row r="3716" spans="1:22" ht="45" customHeight="1" x14ac:dyDescent="0.25">
      <c r="A3716" s="1"/>
      <c r="B3716" s="4" t="s">
        <v>68</v>
      </c>
      <c r="C3716" s="8" t="s">
        <v>69</v>
      </c>
      <c r="D3716" s="4" t="s">
        <v>70</v>
      </c>
      <c r="E3716" s="4" t="s">
        <v>71</v>
      </c>
      <c r="F3716" s="228" t="s">
        <v>72</v>
      </c>
      <c r="I3716" s="14" t="s">
        <v>73</v>
      </c>
      <c r="J3716" s="15" t="s">
        <v>28</v>
      </c>
      <c r="K3716" s="14" t="s">
        <v>73</v>
      </c>
      <c r="L3716" s="15" t="s">
        <v>28</v>
      </c>
      <c r="M3716" s="14" t="s">
        <v>73</v>
      </c>
      <c r="N3716" s="172" t="s">
        <v>28</v>
      </c>
      <c r="O3716" s="14" t="s">
        <v>73</v>
      </c>
      <c r="P3716" s="15" t="s">
        <v>28</v>
      </c>
      <c r="Q3716" s="14" t="s">
        <v>73</v>
      </c>
      <c r="R3716" s="15" t="s">
        <v>28</v>
      </c>
      <c r="S3716" s="14" t="s">
        <v>73</v>
      </c>
      <c r="T3716" s="15" t="s">
        <v>28</v>
      </c>
      <c r="U3716" s="14" t="s">
        <v>73</v>
      </c>
      <c r="V3716" s="15" t="s">
        <v>28</v>
      </c>
    </row>
    <row r="3717" spans="1:22" ht="15" customHeight="1" x14ac:dyDescent="0.25">
      <c r="A3717" s="5" t="s">
        <v>6626</v>
      </c>
      <c r="B3717" s="6" t="s">
        <v>6627</v>
      </c>
      <c r="C3717" s="5" t="s">
        <v>3368</v>
      </c>
      <c r="D3717" s="6"/>
      <c r="E3717" s="6" t="s">
        <v>698</v>
      </c>
      <c r="F3717" s="229">
        <v>664</v>
      </c>
      <c r="I3717" s="16">
        <v>536</v>
      </c>
      <c r="J3717" s="13">
        <v>355904</v>
      </c>
      <c r="K3717" s="16">
        <v>770</v>
      </c>
      <c r="L3717" s="13">
        <v>511280</v>
      </c>
      <c r="M3717" s="16">
        <v>770</v>
      </c>
      <c r="N3717" s="171">
        <v>511280</v>
      </c>
      <c r="O3717" s="16">
        <v>882</v>
      </c>
      <c r="P3717" s="13">
        <v>585648</v>
      </c>
      <c r="Q3717" s="16">
        <v>798</v>
      </c>
      <c r="R3717" s="13">
        <v>529872</v>
      </c>
      <c r="S3717" s="16">
        <v>914.18</v>
      </c>
      <c r="T3717" s="13">
        <v>607015.52</v>
      </c>
      <c r="U3717" s="16">
        <v>922.01</v>
      </c>
      <c r="V3717" s="13">
        <v>612214.64</v>
      </c>
    </row>
    <row r="3718" spans="1:22" ht="15" customHeight="1" x14ac:dyDescent="0.25">
      <c r="A3718" s="5" t="s">
        <v>6628</v>
      </c>
      <c r="B3718" s="6" t="s">
        <v>6629</v>
      </c>
      <c r="C3718" s="5" t="s">
        <v>4356</v>
      </c>
      <c r="D3718" s="6"/>
      <c r="E3718" s="6" t="s">
        <v>698</v>
      </c>
      <c r="F3718" s="229">
        <v>270</v>
      </c>
      <c r="I3718" s="16">
        <v>1335</v>
      </c>
      <c r="J3718" s="13">
        <v>360450</v>
      </c>
      <c r="K3718" s="16">
        <v>1310</v>
      </c>
      <c r="L3718" s="13">
        <v>353700</v>
      </c>
      <c r="M3718" s="16">
        <v>1310</v>
      </c>
      <c r="N3718" s="171">
        <v>353700</v>
      </c>
      <c r="O3718" s="16">
        <v>1148</v>
      </c>
      <c r="P3718" s="13">
        <v>309960</v>
      </c>
      <c r="Q3718" s="16">
        <v>1324</v>
      </c>
      <c r="R3718" s="13">
        <v>357480</v>
      </c>
      <c r="S3718" s="16">
        <v>914.18</v>
      </c>
      <c r="T3718" s="13">
        <v>246828.6</v>
      </c>
      <c r="U3718" s="16">
        <v>1705.49</v>
      </c>
      <c r="V3718" s="13">
        <v>460482.3</v>
      </c>
    </row>
    <row r="3719" spans="1:22" ht="15" customHeight="1" x14ac:dyDescent="0.25">
      <c r="A3719" s="5" t="s">
        <v>6630</v>
      </c>
      <c r="B3719" s="6" t="s">
        <v>6631</v>
      </c>
      <c r="C3719" s="5" t="s">
        <v>5337</v>
      </c>
      <c r="D3719" s="6"/>
      <c r="E3719" s="6" t="s">
        <v>698</v>
      </c>
      <c r="F3719" s="229">
        <v>90</v>
      </c>
      <c r="I3719" s="16">
        <v>1335</v>
      </c>
      <c r="J3719" s="13">
        <v>120150</v>
      </c>
      <c r="K3719" s="16">
        <v>1150</v>
      </c>
      <c r="L3719" s="13">
        <v>103500</v>
      </c>
      <c r="M3719" s="16">
        <v>1150</v>
      </c>
      <c r="N3719" s="171">
        <v>103500</v>
      </c>
      <c r="O3719" s="16">
        <v>1092</v>
      </c>
      <c r="P3719" s="13">
        <v>98280</v>
      </c>
      <c r="Q3719" s="16">
        <v>1212</v>
      </c>
      <c r="R3719" s="13">
        <v>109080</v>
      </c>
      <c r="S3719" s="16">
        <v>914.18</v>
      </c>
      <c r="T3719" s="13">
        <v>82276.2</v>
      </c>
      <c r="U3719" s="16">
        <v>1845.51</v>
      </c>
      <c r="V3719" s="13">
        <v>166095.9</v>
      </c>
    </row>
    <row r="3720" spans="1:22" ht="15" customHeight="1" x14ac:dyDescent="0.25">
      <c r="A3720" s="5" t="s">
        <v>6632</v>
      </c>
      <c r="B3720" s="6" t="s">
        <v>6633</v>
      </c>
      <c r="C3720" s="5" t="s">
        <v>5340</v>
      </c>
      <c r="D3720" s="6"/>
      <c r="E3720" s="6" t="s">
        <v>698</v>
      </c>
      <c r="F3720" s="229">
        <v>60</v>
      </c>
      <c r="I3720" s="16">
        <v>1503</v>
      </c>
      <c r="J3720" s="13">
        <v>90180</v>
      </c>
      <c r="K3720" s="16">
        <v>2010</v>
      </c>
      <c r="L3720" s="13">
        <v>120600</v>
      </c>
      <c r="M3720" s="16">
        <v>2010</v>
      </c>
      <c r="N3720" s="171">
        <v>120600</v>
      </c>
      <c r="O3720" s="16">
        <v>1442</v>
      </c>
      <c r="P3720" s="13">
        <v>86520</v>
      </c>
      <c r="Q3720" s="16">
        <v>2732</v>
      </c>
      <c r="R3720" s="13">
        <v>163920</v>
      </c>
      <c r="S3720" s="16">
        <v>967.95</v>
      </c>
      <c r="T3720" s="13">
        <v>58077</v>
      </c>
      <c r="U3720" s="16">
        <v>2379.9899999999998</v>
      </c>
      <c r="V3720" s="13">
        <v>142799.4</v>
      </c>
    </row>
    <row r="3721" spans="1:22" ht="15" customHeight="1" x14ac:dyDescent="0.25">
      <c r="A3721" s="5" t="s">
        <v>6634</v>
      </c>
      <c r="B3721" s="6" t="s">
        <v>6635</v>
      </c>
      <c r="C3721" s="5" t="s">
        <v>5343</v>
      </c>
      <c r="D3721" s="6"/>
      <c r="E3721" s="6" t="s">
        <v>698</v>
      </c>
      <c r="F3721" s="229">
        <v>10</v>
      </c>
      <c r="I3721" s="16">
        <v>948</v>
      </c>
      <c r="J3721" s="13">
        <v>9480</v>
      </c>
      <c r="K3721" s="16">
        <v>1000</v>
      </c>
      <c r="L3721" s="13">
        <v>10000</v>
      </c>
      <c r="M3721" s="16">
        <v>1000</v>
      </c>
      <c r="N3721" s="171">
        <v>10000</v>
      </c>
      <c r="O3721" s="16">
        <v>994</v>
      </c>
      <c r="P3721" s="13">
        <v>9940</v>
      </c>
      <c r="Q3721" s="16">
        <v>1045</v>
      </c>
      <c r="R3721" s="13">
        <v>10450</v>
      </c>
      <c r="S3721" s="16">
        <v>914.18</v>
      </c>
      <c r="T3721" s="13">
        <v>9141.7999999999993</v>
      </c>
      <c r="U3721" s="16">
        <v>1727.66</v>
      </c>
      <c r="V3721" s="13">
        <v>17276.599999999999</v>
      </c>
    </row>
    <row r="3722" spans="1:22" ht="15" customHeight="1" x14ac:dyDescent="0.25">
      <c r="A3722" s="5" t="s">
        <v>6636</v>
      </c>
      <c r="B3722" s="6" t="s">
        <v>6637</v>
      </c>
      <c r="C3722" s="5" t="s">
        <v>3383</v>
      </c>
      <c r="D3722" s="6"/>
      <c r="E3722" s="6" t="s">
        <v>698</v>
      </c>
      <c r="F3722" s="229">
        <v>470</v>
      </c>
      <c r="I3722" s="16">
        <v>443</v>
      </c>
      <c r="J3722" s="13">
        <v>208210</v>
      </c>
      <c r="K3722" s="16">
        <v>515</v>
      </c>
      <c r="L3722" s="13">
        <v>242050</v>
      </c>
      <c r="M3722" s="16">
        <v>515</v>
      </c>
      <c r="N3722" s="171">
        <v>242050</v>
      </c>
      <c r="O3722" s="16">
        <v>728</v>
      </c>
      <c r="P3722" s="13">
        <v>342160</v>
      </c>
      <c r="Q3722" s="16">
        <v>756</v>
      </c>
      <c r="R3722" s="13">
        <v>355320</v>
      </c>
      <c r="S3722" s="16">
        <v>623.79</v>
      </c>
      <c r="T3722" s="13">
        <v>293181.3</v>
      </c>
      <c r="U3722" s="16">
        <v>679.53</v>
      </c>
      <c r="V3722" s="13">
        <v>319379.09999999998</v>
      </c>
    </row>
    <row r="3723" spans="1:22" ht="15" customHeight="1" x14ac:dyDescent="0.25">
      <c r="A3723" s="1"/>
      <c r="B3723" s="4" t="s">
        <v>32</v>
      </c>
      <c r="C3723" s="8" t="s">
        <v>33</v>
      </c>
      <c r="I3723" s="245"/>
      <c r="J3723" s="245"/>
      <c r="K3723" s="245"/>
      <c r="L3723" s="245"/>
      <c r="M3723" s="245"/>
      <c r="N3723" s="245"/>
      <c r="O3723" s="245"/>
      <c r="P3723" s="245"/>
      <c r="Q3723" s="245"/>
      <c r="R3723" s="245"/>
      <c r="S3723" s="245"/>
      <c r="T3723" s="245"/>
      <c r="U3723" s="245"/>
      <c r="V3723" s="245"/>
    </row>
    <row r="3724" spans="1:22" ht="15" customHeight="1" x14ac:dyDescent="0.25">
      <c r="A3724" s="5" t="s">
        <v>6638</v>
      </c>
      <c r="B3724" s="6" t="s">
        <v>35</v>
      </c>
      <c r="C3724" s="5" t="s">
        <v>3385</v>
      </c>
      <c r="I3724" s="245"/>
      <c r="J3724" s="245"/>
      <c r="K3724" s="245"/>
      <c r="L3724" s="245"/>
      <c r="M3724" s="245"/>
      <c r="N3724" s="245"/>
      <c r="O3724" s="245"/>
      <c r="P3724" s="245"/>
      <c r="Q3724" s="245"/>
      <c r="R3724" s="245"/>
      <c r="S3724" s="245"/>
      <c r="T3724" s="245"/>
      <c r="U3724" s="245"/>
      <c r="V3724" s="245"/>
    </row>
    <row r="3725" spans="1:22" ht="45" customHeight="1" x14ac:dyDescent="0.25">
      <c r="A3725" s="1"/>
      <c r="B3725" s="4" t="s">
        <v>68</v>
      </c>
      <c r="C3725" s="8" t="s">
        <v>69</v>
      </c>
      <c r="D3725" s="4" t="s">
        <v>70</v>
      </c>
      <c r="E3725" s="4" t="s">
        <v>71</v>
      </c>
      <c r="F3725" s="228" t="s">
        <v>72</v>
      </c>
      <c r="I3725" s="14" t="s">
        <v>73</v>
      </c>
      <c r="J3725" s="15" t="s">
        <v>28</v>
      </c>
      <c r="K3725" s="14" t="s">
        <v>73</v>
      </c>
      <c r="L3725" s="15" t="s">
        <v>28</v>
      </c>
      <c r="M3725" s="14" t="s">
        <v>73</v>
      </c>
      <c r="N3725" s="172" t="s">
        <v>28</v>
      </c>
      <c r="O3725" s="14" t="s">
        <v>73</v>
      </c>
      <c r="P3725" s="15" t="s">
        <v>28</v>
      </c>
      <c r="Q3725" s="14" t="s">
        <v>73</v>
      </c>
      <c r="R3725" s="15" t="s">
        <v>28</v>
      </c>
      <c r="S3725" s="14" t="s">
        <v>73</v>
      </c>
      <c r="T3725" s="15" t="s">
        <v>28</v>
      </c>
      <c r="U3725" s="14" t="s">
        <v>73</v>
      </c>
      <c r="V3725" s="15" t="s">
        <v>28</v>
      </c>
    </row>
    <row r="3726" spans="1:22" ht="15" customHeight="1" x14ac:dyDescent="0.25">
      <c r="A3726" s="5" t="s">
        <v>6639</v>
      </c>
      <c r="B3726" s="6" t="s">
        <v>6640</v>
      </c>
      <c r="C3726" s="5" t="s">
        <v>5349</v>
      </c>
      <c r="D3726" s="6"/>
      <c r="E3726" s="6" t="s">
        <v>707</v>
      </c>
      <c r="F3726" s="229">
        <v>4700</v>
      </c>
      <c r="I3726" s="16">
        <v>5</v>
      </c>
      <c r="J3726" s="13">
        <v>23500</v>
      </c>
      <c r="K3726" s="16">
        <v>5</v>
      </c>
      <c r="L3726" s="13">
        <v>23500</v>
      </c>
      <c r="M3726" s="16">
        <v>5</v>
      </c>
      <c r="N3726" s="171">
        <v>23500</v>
      </c>
      <c r="O3726" s="16">
        <v>3</v>
      </c>
      <c r="P3726" s="13">
        <v>14100</v>
      </c>
      <c r="Q3726" s="16">
        <v>3</v>
      </c>
      <c r="R3726" s="13">
        <v>14100</v>
      </c>
      <c r="S3726" s="16">
        <v>3.23</v>
      </c>
      <c r="T3726" s="13">
        <v>15181</v>
      </c>
      <c r="U3726" s="16">
        <v>4.96</v>
      </c>
      <c r="V3726" s="13">
        <v>23312</v>
      </c>
    </row>
    <row r="3727" spans="1:22" ht="15" customHeight="1" x14ac:dyDescent="0.25">
      <c r="A3727" s="5" t="s">
        <v>6641</v>
      </c>
      <c r="B3727" s="6" t="s">
        <v>6642</v>
      </c>
      <c r="C3727" s="5" t="s">
        <v>5352</v>
      </c>
      <c r="D3727" s="6"/>
      <c r="E3727" s="6" t="s">
        <v>707</v>
      </c>
      <c r="F3727" s="229">
        <v>11800</v>
      </c>
      <c r="I3727" s="16">
        <v>26</v>
      </c>
      <c r="J3727" s="13">
        <v>306800</v>
      </c>
      <c r="K3727" s="16">
        <v>7</v>
      </c>
      <c r="L3727" s="13">
        <v>82600</v>
      </c>
      <c r="M3727" s="16">
        <v>7</v>
      </c>
      <c r="N3727" s="171">
        <v>82600</v>
      </c>
      <c r="O3727" s="16">
        <v>10</v>
      </c>
      <c r="P3727" s="13">
        <v>118000</v>
      </c>
      <c r="Q3727" s="16">
        <v>15</v>
      </c>
      <c r="R3727" s="13">
        <v>177000</v>
      </c>
      <c r="S3727" s="16">
        <v>26.89</v>
      </c>
      <c r="T3727" s="13">
        <v>317302</v>
      </c>
      <c r="U3727" s="16">
        <v>15.16</v>
      </c>
      <c r="V3727" s="13">
        <v>178888</v>
      </c>
    </row>
    <row r="3728" spans="1:22" ht="15" customHeight="1" x14ac:dyDescent="0.25">
      <c r="A3728" s="1"/>
      <c r="B3728" s="4" t="s">
        <v>32</v>
      </c>
      <c r="C3728" s="8" t="s">
        <v>33</v>
      </c>
      <c r="I3728" s="245"/>
      <c r="J3728" s="245"/>
      <c r="K3728" s="245"/>
      <c r="L3728" s="245"/>
      <c r="M3728" s="245"/>
      <c r="N3728" s="245"/>
      <c r="O3728" s="245"/>
      <c r="P3728" s="245"/>
      <c r="Q3728" s="245"/>
      <c r="R3728" s="245"/>
      <c r="S3728" s="245"/>
      <c r="T3728" s="245"/>
      <c r="U3728" s="245"/>
      <c r="V3728" s="245"/>
    </row>
    <row r="3729" spans="1:22" ht="15" customHeight="1" x14ac:dyDescent="0.25">
      <c r="A3729" s="5" t="s">
        <v>6643</v>
      </c>
      <c r="B3729" s="6" t="s">
        <v>35</v>
      </c>
      <c r="C3729" s="5" t="s">
        <v>3393</v>
      </c>
      <c r="I3729" s="245"/>
      <c r="J3729" s="245"/>
      <c r="K3729" s="245"/>
      <c r="L3729" s="245"/>
      <c r="M3729" s="245"/>
      <c r="N3729" s="245"/>
      <c r="O3729" s="245"/>
      <c r="P3729" s="245"/>
      <c r="Q3729" s="245"/>
      <c r="R3729" s="245"/>
      <c r="S3729" s="245"/>
      <c r="T3729" s="245"/>
      <c r="U3729" s="245"/>
      <c r="V3729" s="245"/>
    </row>
    <row r="3730" spans="1:22" ht="15" customHeight="1" x14ac:dyDescent="0.25">
      <c r="A3730" s="5" t="s">
        <v>6644</v>
      </c>
      <c r="B3730" s="6" t="s">
        <v>35</v>
      </c>
      <c r="C3730" s="5" t="s">
        <v>3395</v>
      </c>
      <c r="I3730" s="245"/>
      <c r="J3730" s="245"/>
      <c r="K3730" s="245"/>
      <c r="L3730" s="245"/>
      <c r="M3730" s="245"/>
      <c r="N3730" s="245"/>
      <c r="O3730" s="245"/>
      <c r="P3730" s="245"/>
      <c r="Q3730" s="245"/>
      <c r="R3730" s="245"/>
      <c r="S3730" s="245"/>
      <c r="T3730" s="245"/>
      <c r="U3730" s="245"/>
      <c r="V3730" s="245"/>
    </row>
    <row r="3731" spans="1:22" ht="45" customHeight="1" x14ac:dyDescent="0.25">
      <c r="A3731" s="1"/>
      <c r="B3731" s="4" t="s">
        <v>68</v>
      </c>
      <c r="C3731" s="8" t="s">
        <v>69</v>
      </c>
      <c r="D3731" s="4" t="s">
        <v>70</v>
      </c>
      <c r="E3731" s="4" t="s">
        <v>71</v>
      </c>
      <c r="F3731" s="228" t="s">
        <v>72</v>
      </c>
      <c r="I3731" s="14" t="s">
        <v>73</v>
      </c>
      <c r="J3731" s="15" t="s">
        <v>28</v>
      </c>
      <c r="K3731" s="14" t="s">
        <v>73</v>
      </c>
      <c r="L3731" s="15" t="s">
        <v>28</v>
      </c>
      <c r="M3731" s="14" t="s">
        <v>73</v>
      </c>
      <c r="N3731" s="172" t="s">
        <v>28</v>
      </c>
      <c r="O3731" s="14" t="s">
        <v>73</v>
      </c>
      <c r="P3731" s="15" t="s">
        <v>28</v>
      </c>
      <c r="Q3731" s="14" t="s">
        <v>73</v>
      </c>
      <c r="R3731" s="15" t="s">
        <v>28</v>
      </c>
      <c r="S3731" s="14" t="s">
        <v>73</v>
      </c>
      <c r="T3731" s="15" t="s">
        <v>28</v>
      </c>
      <c r="U3731" s="14" t="s">
        <v>73</v>
      </c>
      <c r="V3731" s="15" t="s">
        <v>28</v>
      </c>
    </row>
    <row r="3732" spans="1:22" ht="15" customHeight="1" x14ac:dyDescent="0.25">
      <c r="A3732" s="5" t="s">
        <v>6645</v>
      </c>
      <c r="B3732" s="6" t="s">
        <v>6646</v>
      </c>
      <c r="C3732" s="5" t="s">
        <v>5357</v>
      </c>
      <c r="D3732" s="6"/>
      <c r="E3732" s="6" t="s">
        <v>698</v>
      </c>
      <c r="F3732" s="229">
        <v>240</v>
      </c>
      <c r="I3732" s="16">
        <v>1902</v>
      </c>
      <c r="J3732" s="13">
        <v>456480</v>
      </c>
      <c r="K3732" s="16">
        <v>1570</v>
      </c>
      <c r="L3732" s="13">
        <v>376800</v>
      </c>
      <c r="M3732" s="16">
        <v>1570</v>
      </c>
      <c r="N3732" s="171">
        <v>376800</v>
      </c>
      <c r="O3732" s="16">
        <v>1302</v>
      </c>
      <c r="P3732" s="13">
        <v>312480</v>
      </c>
      <c r="Q3732" s="16">
        <v>1556</v>
      </c>
      <c r="R3732" s="13">
        <v>373440</v>
      </c>
      <c r="S3732" s="16">
        <v>967.95</v>
      </c>
      <c r="T3732" s="13">
        <v>232308</v>
      </c>
      <c r="U3732" s="16">
        <v>1924.93</v>
      </c>
      <c r="V3732" s="13">
        <v>461983.2</v>
      </c>
    </row>
    <row r="3733" spans="1:22" ht="15" customHeight="1" x14ac:dyDescent="0.25">
      <c r="A3733" s="5" t="s">
        <v>6647</v>
      </c>
      <c r="B3733" s="6" t="s">
        <v>6648</v>
      </c>
      <c r="C3733" s="5" t="s">
        <v>4378</v>
      </c>
      <c r="D3733" s="6"/>
      <c r="E3733" s="6" t="s">
        <v>698</v>
      </c>
      <c r="F3733" s="229">
        <v>300</v>
      </c>
      <c r="I3733" s="16">
        <v>1426</v>
      </c>
      <c r="J3733" s="13">
        <v>427800</v>
      </c>
      <c r="K3733" s="16">
        <v>1200</v>
      </c>
      <c r="L3733" s="13">
        <v>360000</v>
      </c>
      <c r="M3733" s="16">
        <v>1200</v>
      </c>
      <c r="N3733" s="171">
        <v>360000</v>
      </c>
      <c r="O3733" s="16">
        <v>1204</v>
      </c>
      <c r="P3733" s="13">
        <v>361200</v>
      </c>
      <c r="Q3733" s="16">
        <v>1236</v>
      </c>
      <c r="R3733" s="13">
        <v>370800</v>
      </c>
      <c r="S3733" s="16">
        <v>967.95</v>
      </c>
      <c r="T3733" s="13">
        <v>290385</v>
      </c>
      <c r="U3733" s="16">
        <v>1720.68</v>
      </c>
      <c r="V3733" s="13">
        <v>516204</v>
      </c>
    </row>
    <row r="3734" spans="1:22" ht="15" customHeight="1" x14ac:dyDescent="0.25">
      <c r="A3734" s="1"/>
      <c r="B3734" s="4" t="s">
        <v>32</v>
      </c>
      <c r="C3734" s="8" t="s">
        <v>33</v>
      </c>
      <c r="I3734" s="245"/>
      <c r="J3734" s="245"/>
      <c r="K3734" s="245"/>
      <c r="L3734" s="245"/>
      <c r="M3734" s="245"/>
      <c r="N3734" s="245"/>
      <c r="O3734" s="245"/>
      <c r="P3734" s="245"/>
      <c r="Q3734" s="245"/>
      <c r="R3734" s="245"/>
      <c r="S3734" s="245"/>
      <c r="T3734" s="245"/>
      <c r="U3734" s="245"/>
      <c r="V3734" s="245"/>
    </row>
    <row r="3735" spans="1:22" ht="15" customHeight="1" x14ac:dyDescent="0.25">
      <c r="A3735" s="5" t="s">
        <v>6649</v>
      </c>
      <c r="B3735" s="6" t="s">
        <v>35</v>
      </c>
      <c r="C3735" s="5" t="s">
        <v>4380</v>
      </c>
      <c r="I3735" s="245"/>
      <c r="J3735" s="245"/>
      <c r="K3735" s="245"/>
      <c r="L3735" s="245"/>
      <c r="M3735" s="245"/>
      <c r="N3735" s="245"/>
      <c r="O3735" s="245"/>
      <c r="P3735" s="245"/>
      <c r="Q3735" s="245"/>
      <c r="R3735" s="245"/>
      <c r="S3735" s="245"/>
      <c r="T3735" s="245"/>
      <c r="U3735" s="245"/>
      <c r="V3735" s="245"/>
    </row>
    <row r="3736" spans="1:22" ht="45" customHeight="1" x14ac:dyDescent="0.25">
      <c r="A3736" s="1"/>
      <c r="B3736" s="4" t="s">
        <v>68</v>
      </c>
      <c r="C3736" s="8" t="s">
        <v>69</v>
      </c>
      <c r="D3736" s="4" t="s">
        <v>70</v>
      </c>
      <c r="E3736" s="4" t="s">
        <v>71</v>
      </c>
      <c r="F3736" s="228" t="s">
        <v>72</v>
      </c>
      <c r="I3736" s="14" t="s">
        <v>73</v>
      </c>
      <c r="J3736" s="15" t="s">
        <v>28</v>
      </c>
      <c r="K3736" s="14" t="s">
        <v>73</v>
      </c>
      <c r="L3736" s="15" t="s">
        <v>28</v>
      </c>
      <c r="M3736" s="14" t="s">
        <v>73</v>
      </c>
      <c r="N3736" s="172" t="s">
        <v>28</v>
      </c>
      <c r="O3736" s="14" t="s">
        <v>73</v>
      </c>
      <c r="P3736" s="15" t="s">
        <v>28</v>
      </c>
      <c r="Q3736" s="14" t="s">
        <v>73</v>
      </c>
      <c r="R3736" s="15" t="s">
        <v>28</v>
      </c>
      <c r="S3736" s="14" t="s">
        <v>73</v>
      </c>
      <c r="T3736" s="15" t="s">
        <v>28</v>
      </c>
      <c r="U3736" s="14" t="s">
        <v>73</v>
      </c>
      <c r="V3736" s="15" t="s">
        <v>28</v>
      </c>
    </row>
    <row r="3737" spans="1:22" ht="15" customHeight="1" x14ac:dyDescent="0.25">
      <c r="A3737" s="5" t="s">
        <v>6650</v>
      </c>
      <c r="B3737" s="6" t="s">
        <v>6651</v>
      </c>
      <c r="C3737" s="5" t="s">
        <v>5363</v>
      </c>
      <c r="D3737" s="6"/>
      <c r="E3737" s="6" t="s">
        <v>698</v>
      </c>
      <c r="F3737" s="229">
        <v>3</v>
      </c>
      <c r="I3737" s="16">
        <v>1195</v>
      </c>
      <c r="J3737" s="13">
        <v>3585</v>
      </c>
      <c r="K3737" s="16">
        <v>1275</v>
      </c>
      <c r="L3737" s="13">
        <v>3825</v>
      </c>
      <c r="M3737" s="16">
        <v>1275</v>
      </c>
      <c r="N3737" s="171">
        <v>3825</v>
      </c>
      <c r="O3737" s="16">
        <v>1148</v>
      </c>
      <c r="P3737" s="13">
        <v>3444</v>
      </c>
      <c r="Q3737" s="16">
        <v>1278</v>
      </c>
      <c r="R3737" s="13">
        <v>3834</v>
      </c>
      <c r="S3737" s="16">
        <v>1021.73</v>
      </c>
      <c r="T3737" s="13">
        <v>3065.19</v>
      </c>
      <c r="U3737" s="16">
        <v>1409.01</v>
      </c>
      <c r="V3737" s="13">
        <v>4227.03</v>
      </c>
    </row>
    <row r="3738" spans="1:22" ht="15" customHeight="1" x14ac:dyDescent="0.25">
      <c r="A3738" s="5" t="s">
        <v>6652</v>
      </c>
      <c r="B3738" s="6" t="s">
        <v>6653</v>
      </c>
      <c r="C3738" s="5" t="s">
        <v>5369</v>
      </c>
      <c r="D3738" s="6"/>
      <c r="E3738" s="6" t="s">
        <v>698</v>
      </c>
      <c r="F3738" s="229">
        <v>466</v>
      </c>
      <c r="I3738" s="16">
        <v>966</v>
      </c>
      <c r="J3738" s="13">
        <v>450156</v>
      </c>
      <c r="K3738" s="16">
        <v>1100</v>
      </c>
      <c r="L3738" s="13">
        <v>512600</v>
      </c>
      <c r="M3738" s="16">
        <v>1100</v>
      </c>
      <c r="N3738" s="171">
        <v>512600</v>
      </c>
      <c r="O3738" s="16">
        <v>1120</v>
      </c>
      <c r="P3738" s="13">
        <v>521920</v>
      </c>
      <c r="Q3738" s="16">
        <v>1144</v>
      </c>
      <c r="R3738" s="13">
        <v>533104</v>
      </c>
      <c r="S3738" s="16">
        <v>1021.73</v>
      </c>
      <c r="T3738" s="13">
        <v>476126.18</v>
      </c>
      <c r="U3738" s="16">
        <v>1295.68</v>
      </c>
      <c r="V3738" s="13">
        <v>603786.88</v>
      </c>
    </row>
    <row r="3739" spans="1:22" ht="15" customHeight="1" x14ac:dyDescent="0.25">
      <c r="A3739" s="5" t="s">
        <v>6654</v>
      </c>
      <c r="B3739" s="6" t="s">
        <v>6655</v>
      </c>
      <c r="C3739" s="5" t="s">
        <v>4383</v>
      </c>
      <c r="D3739" s="6"/>
      <c r="E3739" s="6" t="s">
        <v>698</v>
      </c>
      <c r="F3739" s="229">
        <v>30</v>
      </c>
      <c r="I3739" s="16">
        <v>918</v>
      </c>
      <c r="J3739" s="13">
        <v>27540</v>
      </c>
      <c r="K3739" s="16">
        <v>1040</v>
      </c>
      <c r="L3739" s="13">
        <v>31200</v>
      </c>
      <c r="M3739" s="16">
        <v>1040</v>
      </c>
      <c r="N3739" s="171">
        <v>31200</v>
      </c>
      <c r="O3739" s="16">
        <v>1120</v>
      </c>
      <c r="P3739" s="13">
        <v>33600</v>
      </c>
      <c r="Q3739" s="16">
        <v>1120</v>
      </c>
      <c r="R3739" s="13">
        <v>33600</v>
      </c>
      <c r="S3739" s="16">
        <v>1021.73</v>
      </c>
      <c r="T3739" s="13">
        <v>30651.9</v>
      </c>
      <c r="U3739" s="16">
        <v>1230.54</v>
      </c>
      <c r="V3739" s="13">
        <v>36916.199999999997</v>
      </c>
    </row>
    <row r="3740" spans="1:22" ht="15" customHeight="1" x14ac:dyDescent="0.25">
      <c r="A3740" s="5" t="s">
        <v>6656</v>
      </c>
      <c r="B3740" s="6" t="s">
        <v>6657</v>
      </c>
      <c r="C3740" s="5" t="s">
        <v>4389</v>
      </c>
      <c r="D3740" s="6"/>
      <c r="E3740" s="6" t="s">
        <v>698</v>
      </c>
      <c r="F3740" s="229">
        <v>8</v>
      </c>
      <c r="I3740" s="16">
        <v>1292</v>
      </c>
      <c r="J3740" s="13">
        <v>10336</v>
      </c>
      <c r="K3740" s="16">
        <v>1000</v>
      </c>
      <c r="L3740" s="13">
        <v>8000</v>
      </c>
      <c r="M3740" s="16">
        <v>1000</v>
      </c>
      <c r="N3740" s="171">
        <v>8000</v>
      </c>
      <c r="O3740" s="16">
        <v>1078</v>
      </c>
      <c r="P3740" s="13">
        <v>8624</v>
      </c>
      <c r="Q3740" s="16">
        <v>952</v>
      </c>
      <c r="R3740" s="13">
        <v>7616</v>
      </c>
      <c r="S3740" s="16">
        <v>967.95</v>
      </c>
      <c r="T3740" s="13">
        <v>7743.6</v>
      </c>
      <c r="U3740" s="16">
        <v>1007.66</v>
      </c>
      <c r="V3740" s="13">
        <v>8061.28</v>
      </c>
    </row>
    <row r="3741" spans="1:22" ht="15" customHeight="1" x14ac:dyDescent="0.25">
      <c r="A3741" s="5" t="s">
        <v>6658</v>
      </c>
      <c r="B3741" s="6" t="s">
        <v>6659</v>
      </c>
      <c r="C3741" s="5" t="s">
        <v>5377</v>
      </c>
      <c r="D3741" s="6"/>
      <c r="E3741" s="6" t="s">
        <v>698</v>
      </c>
      <c r="F3741" s="229">
        <v>10</v>
      </c>
      <c r="I3741" s="16">
        <v>1426</v>
      </c>
      <c r="J3741" s="13">
        <v>14260</v>
      </c>
      <c r="K3741" s="16">
        <v>1000</v>
      </c>
      <c r="L3741" s="13">
        <v>10000</v>
      </c>
      <c r="M3741" s="16">
        <v>1000</v>
      </c>
      <c r="N3741" s="171">
        <v>10000</v>
      </c>
      <c r="O3741" s="16">
        <v>1036</v>
      </c>
      <c r="P3741" s="13">
        <v>10360</v>
      </c>
      <c r="Q3741" s="16">
        <v>889</v>
      </c>
      <c r="R3741" s="13">
        <v>8890</v>
      </c>
      <c r="S3741" s="16">
        <v>967.95</v>
      </c>
      <c r="T3741" s="13">
        <v>9679.5</v>
      </c>
      <c r="U3741" s="16">
        <v>1689.23</v>
      </c>
      <c r="V3741" s="13">
        <v>16892.3</v>
      </c>
    </row>
    <row r="3742" spans="1:22" ht="15" customHeight="1" x14ac:dyDescent="0.25">
      <c r="A3742" s="1"/>
      <c r="B3742" s="4" t="s">
        <v>32</v>
      </c>
      <c r="C3742" s="8" t="s">
        <v>33</v>
      </c>
      <c r="I3742" s="245"/>
      <c r="J3742" s="245"/>
      <c r="K3742" s="245"/>
      <c r="L3742" s="245"/>
      <c r="M3742" s="245"/>
      <c r="N3742" s="245"/>
      <c r="O3742" s="245"/>
      <c r="P3742" s="245"/>
      <c r="Q3742" s="245"/>
      <c r="R3742" s="245"/>
      <c r="S3742" s="245"/>
      <c r="T3742" s="245"/>
      <c r="U3742" s="245"/>
      <c r="V3742" s="245"/>
    </row>
    <row r="3743" spans="1:22" ht="15" customHeight="1" x14ac:dyDescent="0.25">
      <c r="A3743" s="5" t="s">
        <v>6660</v>
      </c>
      <c r="B3743" s="6" t="s">
        <v>35</v>
      </c>
      <c r="C3743" s="5" t="s">
        <v>486</v>
      </c>
      <c r="I3743" s="245"/>
      <c r="J3743" s="245"/>
      <c r="K3743" s="245"/>
      <c r="L3743" s="245"/>
      <c r="M3743" s="245"/>
      <c r="N3743" s="245"/>
      <c r="O3743" s="245"/>
      <c r="P3743" s="245"/>
      <c r="Q3743" s="245"/>
      <c r="R3743" s="245"/>
      <c r="S3743" s="245"/>
      <c r="T3743" s="245"/>
      <c r="U3743" s="245"/>
      <c r="V3743" s="245"/>
    </row>
    <row r="3744" spans="1:22" ht="45" customHeight="1" x14ac:dyDescent="0.25">
      <c r="A3744" s="1"/>
      <c r="B3744" s="4" t="s">
        <v>68</v>
      </c>
      <c r="C3744" s="8" t="s">
        <v>69</v>
      </c>
      <c r="D3744" s="4" t="s">
        <v>70</v>
      </c>
      <c r="E3744" s="4" t="s">
        <v>71</v>
      </c>
      <c r="F3744" s="228" t="s">
        <v>72</v>
      </c>
      <c r="I3744" s="14" t="s">
        <v>73</v>
      </c>
      <c r="J3744" s="15" t="s">
        <v>28</v>
      </c>
      <c r="K3744" s="14" t="s">
        <v>73</v>
      </c>
      <c r="L3744" s="15" t="s">
        <v>28</v>
      </c>
      <c r="M3744" s="14" t="s">
        <v>73</v>
      </c>
      <c r="N3744" s="172" t="s">
        <v>28</v>
      </c>
      <c r="O3744" s="14" t="s">
        <v>73</v>
      </c>
      <c r="P3744" s="15" t="s">
        <v>28</v>
      </c>
      <c r="Q3744" s="14" t="s">
        <v>73</v>
      </c>
      <c r="R3744" s="15" t="s">
        <v>28</v>
      </c>
      <c r="S3744" s="14" t="s">
        <v>73</v>
      </c>
      <c r="T3744" s="15" t="s">
        <v>28</v>
      </c>
      <c r="U3744" s="14" t="s">
        <v>73</v>
      </c>
      <c r="V3744" s="15" t="s">
        <v>28</v>
      </c>
    </row>
    <row r="3745" spans="1:22" ht="15" customHeight="1" x14ac:dyDescent="0.25">
      <c r="A3745" s="5" t="s">
        <v>6661</v>
      </c>
      <c r="B3745" s="6" t="s">
        <v>6662</v>
      </c>
      <c r="C3745" s="5" t="s">
        <v>489</v>
      </c>
      <c r="D3745" s="6"/>
      <c r="E3745" s="6" t="s">
        <v>275</v>
      </c>
      <c r="F3745" s="229">
        <v>1</v>
      </c>
      <c r="I3745" s="16">
        <v>0</v>
      </c>
      <c r="J3745" s="13">
        <v>0</v>
      </c>
      <c r="K3745" s="16">
        <v>0</v>
      </c>
      <c r="L3745" s="13">
        <v>0</v>
      </c>
      <c r="M3745" s="16">
        <v>0</v>
      </c>
      <c r="N3745" s="171">
        <v>0</v>
      </c>
      <c r="O3745" s="16">
        <v>0</v>
      </c>
      <c r="P3745" s="13">
        <v>0</v>
      </c>
      <c r="Q3745" s="16">
        <v>0</v>
      </c>
      <c r="R3745" s="13">
        <v>0</v>
      </c>
      <c r="S3745" s="16">
        <v>0</v>
      </c>
      <c r="T3745" s="13">
        <v>0</v>
      </c>
      <c r="U3745" s="16">
        <v>936396.71</v>
      </c>
      <c r="V3745" s="13">
        <v>936396.71</v>
      </c>
    </row>
    <row r="3746" spans="1:22" ht="15" customHeight="1" x14ac:dyDescent="0.25">
      <c r="A3746" s="1"/>
      <c r="B3746" s="4" t="s">
        <v>32</v>
      </c>
      <c r="C3746" s="8" t="s">
        <v>33</v>
      </c>
      <c r="I3746" s="245"/>
      <c r="J3746" s="245"/>
      <c r="K3746" s="245"/>
      <c r="L3746" s="245"/>
      <c r="M3746" s="245"/>
      <c r="N3746" s="245"/>
      <c r="O3746" s="245"/>
      <c r="P3746" s="245"/>
      <c r="Q3746" s="245"/>
      <c r="R3746" s="245"/>
      <c r="S3746" s="245"/>
      <c r="T3746" s="245"/>
      <c r="U3746" s="245"/>
      <c r="V3746" s="245"/>
    </row>
    <row r="3747" spans="1:22" ht="15" customHeight="1" x14ac:dyDescent="0.25">
      <c r="A3747" s="5" t="s">
        <v>6663</v>
      </c>
      <c r="B3747" s="6" t="s">
        <v>35</v>
      </c>
      <c r="C3747" s="5" t="s">
        <v>491</v>
      </c>
      <c r="I3747" s="245"/>
      <c r="J3747" s="245"/>
      <c r="K3747" s="245"/>
      <c r="L3747" s="245"/>
      <c r="M3747" s="245"/>
      <c r="N3747" s="245"/>
      <c r="O3747" s="245"/>
      <c r="P3747" s="245"/>
      <c r="Q3747" s="245"/>
      <c r="R3747" s="245"/>
      <c r="S3747" s="245"/>
      <c r="T3747" s="245"/>
      <c r="U3747" s="245"/>
      <c r="V3747" s="245"/>
    </row>
    <row r="3748" spans="1:22" x14ac:dyDescent="0.25">
      <c r="A3748" s="246" t="s">
        <v>6664</v>
      </c>
      <c r="B3748" s="246"/>
      <c r="C3748" s="246"/>
      <c r="D3748" s="247"/>
      <c r="E3748" s="247"/>
      <c r="F3748" s="246"/>
      <c r="I3748" s="12" t="s">
        <v>6665</v>
      </c>
      <c r="J3748" s="13">
        <v>265860</v>
      </c>
      <c r="K3748" s="12" t="s">
        <v>6665</v>
      </c>
      <c r="L3748" s="13">
        <v>380340</v>
      </c>
      <c r="M3748" s="12" t="s">
        <v>6665</v>
      </c>
      <c r="N3748" s="171">
        <v>380340</v>
      </c>
      <c r="O3748" s="12" t="s">
        <v>6665</v>
      </c>
      <c r="P3748" s="13">
        <v>322010</v>
      </c>
      <c r="Q3748" s="12" t="s">
        <v>6665</v>
      </c>
      <c r="R3748" s="13">
        <v>345238</v>
      </c>
      <c r="S3748" s="12" t="s">
        <v>6665</v>
      </c>
      <c r="T3748" s="13">
        <v>384987.15</v>
      </c>
      <c r="U3748" s="12" t="s">
        <v>6665</v>
      </c>
      <c r="V3748" s="13">
        <v>410559.34</v>
      </c>
    </row>
    <row r="3749" spans="1:22" ht="15" customHeight="1" x14ac:dyDescent="0.25">
      <c r="A3749" s="1"/>
      <c r="B3749" s="4" t="s">
        <v>32</v>
      </c>
      <c r="C3749" s="8" t="s">
        <v>33</v>
      </c>
      <c r="I3749" s="245"/>
      <c r="J3749" s="245"/>
      <c r="K3749" s="245"/>
      <c r="L3749" s="245"/>
      <c r="M3749" s="245"/>
      <c r="N3749" s="245"/>
      <c r="O3749" s="245"/>
      <c r="P3749" s="245"/>
      <c r="Q3749" s="245"/>
      <c r="R3749" s="245"/>
      <c r="S3749" s="245"/>
      <c r="T3749" s="245"/>
      <c r="U3749" s="245"/>
      <c r="V3749" s="245"/>
    </row>
    <row r="3750" spans="1:22" ht="15" customHeight="1" x14ac:dyDescent="0.25">
      <c r="A3750" s="5" t="s">
        <v>6666</v>
      </c>
      <c r="B3750" s="6" t="s">
        <v>35</v>
      </c>
      <c r="C3750" s="5" t="s">
        <v>3420</v>
      </c>
      <c r="I3750" s="245"/>
      <c r="J3750" s="245"/>
      <c r="K3750" s="245"/>
      <c r="L3750" s="245"/>
      <c r="M3750" s="245"/>
      <c r="N3750" s="245"/>
      <c r="O3750" s="245"/>
      <c r="P3750" s="245"/>
      <c r="Q3750" s="245"/>
      <c r="R3750" s="245"/>
      <c r="S3750" s="245"/>
      <c r="T3750" s="245"/>
      <c r="U3750" s="245"/>
      <c r="V3750" s="245"/>
    </row>
    <row r="3751" spans="1:22" ht="15" customHeight="1" x14ac:dyDescent="0.25">
      <c r="A3751" s="5" t="s">
        <v>6667</v>
      </c>
      <c r="B3751" s="6" t="s">
        <v>35</v>
      </c>
      <c r="C3751" s="5" t="s">
        <v>3422</v>
      </c>
      <c r="I3751" s="245"/>
      <c r="J3751" s="245"/>
      <c r="K3751" s="245"/>
      <c r="L3751" s="245"/>
      <c r="M3751" s="245"/>
      <c r="N3751" s="245"/>
      <c r="O3751" s="245"/>
      <c r="P3751" s="245"/>
      <c r="Q3751" s="245"/>
      <c r="R3751" s="245"/>
      <c r="S3751" s="245"/>
      <c r="T3751" s="245"/>
      <c r="U3751" s="245"/>
      <c r="V3751" s="245"/>
    </row>
    <row r="3752" spans="1:22" ht="45" customHeight="1" x14ac:dyDescent="0.25">
      <c r="A3752" s="1"/>
      <c r="B3752" s="4" t="s">
        <v>68</v>
      </c>
      <c r="C3752" s="8" t="s">
        <v>69</v>
      </c>
      <c r="D3752" s="4" t="s">
        <v>70</v>
      </c>
      <c r="E3752" s="4" t="s">
        <v>71</v>
      </c>
      <c r="F3752" s="228" t="s">
        <v>72</v>
      </c>
      <c r="I3752" s="14" t="s">
        <v>73</v>
      </c>
      <c r="J3752" s="15" t="s">
        <v>28</v>
      </c>
      <c r="K3752" s="14" t="s">
        <v>73</v>
      </c>
      <c r="L3752" s="15" t="s">
        <v>28</v>
      </c>
      <c r="M3752" s="14" t="s">
        <v>73</v>
      </c>
      <c r="N3752" s="172" t="s">
        <v>28</v>
      </c>
      <c r="O3752" s="14" t="s">
        <v>73</v>
      </c>
      <c r="P3752" s="15" t="s">
        <v>28</v>
      </c>
      <c r="Q3752" s="14" t="s">
        <v>73</v>
      </c>
      <c r="R3752" s="15" t="s">
        <v>28</v>
      </c>
      <c r="S3752" s="14" t="s">
        <v>73</v>
      </c>
      <c r="T3752" s="15" t="s">
        <v>28</v>
      </c>
      <c r="U3752" s="14" t="s">
        <v>73</v>
      </c>
      <c r="V3752" s="15" t="s">
        <v>28</v>
      </c>
    </row>
    <row r="3753" spans="1:22" ht="15" customHeight="1" x14ac:dyDescent="0.25">
      <c r="A3753" s="5" t="s">
        <v>6668</v>
      </c>
      <c r="B3753" s="6" t="s">
        <v>6669</v>
      </c>
      <c r="C3753" s="5" t="s">
        <v>6670</v>
      </c>
      <c r="D3753" s="6"/>
      <c r="E3753" s="6" t="s">
        <v>707</v>
      </c>
      <c r="F3753" s="229">
        <v>70</v>
      </c>
      <c r="I3753" s="16">
        <v>129</v>
      </c>
      <c r="J3753" s="13">
        <v>9030</v>
      </c>
      <c r="K3753" s="16">
        <v>185</v>
      </c>
      <c r="L3753" s="13">
        <v>12950</v>
      </c>
      <c r="M3753" s="16">
        <v>185</v>
      </c>
      <c r="N3753" s="171">
        <v>12950</v>
      </c>
      <c r="O3753" s="16">
        <v>178</v>
      </c>
      <c r="P3753" s="13">
        <v>12460</v>
      </c>
      <c r="Q3753" s="16">
        <v>175</v>
      </c>
      <c r="R3753" s="13">
        <v>12250</v>
      </c>
      <c r="S3753" s="16">
        <v>182.84</v>
      </c>
      <c r="T3753" s="13">
        <v>12798.8</v>
      </c>
      <c r="U3753" s="16">
        <v>155.83000000000001</v>
      </c>
      <c r="V3753" s="13">
        <v>10908.1</v>
      </c>
    </row>
    <row r="3754" spans="1:22" ht="15" customHeight="1" x14ac:dyDescent="0.25">
      <c r="A3754" s="5" t="s">
        <v>6671</v>
      </c>
      <c r="B3754" s="6" t="s">
        <v>6672</v>
      </c>
      <c r="C3754" s="5" t="s">
        <v>6673</v>
      </c>
      <c r="D3754" s="6"/>
      <c r="E3754" s="6" t="s">
        <v>707</v>
      </c>
      <c r="F3754" s="229">
        <v>80</v>
      </c>
      <c r="I3754" s="16">
        <v>125</v>
      </c>
      <c r="J3754" s="13">
        <v>10000</v>
      </c>
      <c r="K3754" s="16">
        <v>185</v>
      </c>
      <c r="L3754" s="13">
        <v>14800</v>
      </c>
      <c r="M3754" s="16">
        <v>185</v>
      </c>
      <c r="N3754" s="171">
        <v>14800</v>
      </c>
      <c r="O3754" s="16">
        <v>144</v>
      </c>
      <c r="P3754" s="13">
        <v>11520</v>
      </c>
      <c r="Q3754" s="16">
        <v>175</v>
      </c>
      <c r="R3754" s="13">
        <v>14000</v>
      </c>
      <c r="S3754" s="16">
        <v>182.84</v>
      </c>
      <c r="T3754" s="13">
        <v>14627.2</v>
      </c>
      <c r="U3754" s="16">
        <v>155.83000000000001</v>
      </c>
      <c r="V3754" s="13">
        <v>12466.4</v>
      </c>
    </row>
    <row r="3755" spans="1:22" ht="15" customHeight="1" x14ac:dyDescent="0.25">
      <c r="A3755" s="5" t="s">
        <v>6674</v>
      </c>
      <c r="B3755" s="6" t="s">
        <v>6675</v>
      </c>
      <c r="C3755" s="5" t="s">
        <v>6676</v>
      </c>
      <c r="D3755" s="6"/>
      <c r="E3755" s="6" t="s">
        <v>707</v>
      </c>
      <c r="F3755" s="229">
        <v>860</v>
      </c>
      <c r="I3755" s="16">
        <v>104</v>
      </c>
      <c r="J3755" s="13">
        <v>89440</v>
      </c>
      <c r="K3755" s="16">
        <v>135</v>
      </c>
      <c r="L3755" s="13">
        <v>116100</v>
      </c>
      <c r="M3755" s="16">
        <v>135</v>
      </c>
      <c r="N3755" s="171">
        <v>116100</v>
      </c>
      <c r="O3755" s="16">
        <v>119</v>
      </c>
      <c r="P3755" s="13">
        <v>102340</v>
      </c>
      <c r="Q3755" s="16">
        <v>142</v>
      </c>
      <c r="R3755" s="13">
        <v>122120</v>
      </c>
      <c r="S3755" s="16">
        <v>136.59</v>
      </c>
      <c r="T3755" s="13">
        <v>117467.4</v>
      </c>
      <c r="U3755" s="16">
        <v>129.63999999999999</v>
      </c>
      <c r="V3755" s="13">
        <v>111490.4</v>
      </c>
    </row>
    <row r="3756" spans="1:22" ht="15" customHeight="1" x14ac:dyDescent="0.25">
      <c r="A3756" s="5" t="s">
        <v>6677</v>
      </c>
      <c r="B3756" s="6" t="s">
        <v>6678</v>
      </c>
      <c r="C3756" s="5" t="s">
        <v>6679</v>
      </c>
      <c r="D3756" s="6"/>
      <c r="E3756" s="6" t="s">
        <v>707</v>
      </c>
      <c r="F3756" s="229">
        <v>50</v>
      </c>
      <c r="I3756" s="16">
        <v>104</v>
      </c>
      <c r="J3756" s="13">
        <v>5200</v>
      </c>
      <c r="K3756" s="16">
        <v>135</v>
      </c>
      <c r="L3756" s="13">
        <v>6750</v>
      </c>
      <c r="M3756" s="16">
        <v>135</v>
      </c>
      <c r="N3756" s="171">
        <v>6750</v>
      </c>
      <c r="O3756" s="16">
        <v>119</v>
      </c>
      <c r="P3756" s="13">
        <v>5950</v>
      </c>
      <c r="Q3756" s="16">
        <v>142</v>
      </c>
      <c r="R3756" s="13">
        <v>7100</v>
      </c>
      <c r="S3756" s="16">
        <v>136.59</v>
      </c>
      <c r="T3756" s="13">
        <v>6829.5</v>
      </c>
      <c r="U3756" s="16">
        <v>129.63999999999999</v>
      </c>
      <c r="V3756" s="13">
        <v>6482</v>
      </c>
    </row>
    <row r="3757" spans="1:22" ht="15" customHeight="1" x14ac:dyDescent="0.25">
      <c r="A3757" s="5" t="s">
        <v>6680</v>
      </c>
      <c r="B3757" s="6" t="s">
        <v>6681</v>
      </c>
      <c r="C3757" s="5" t="s">
        <v>6682</v>
      </c>
      <c r="D3757" s="6"/>
      <c r="E3757" s="6" t="s">
        <v>707</v>
      </c>
      <c r="F3757" s="229">
        <v>220</v>
      </c>
      <c r="I3757" s="16">
        <v>108</v>
      </c>
      <c r="J3757" s="13">
        <v>23760</v>
      </c>
      <c r="K3757" s="16">
        <v>135</v>
      </c>
      <c r="L3757" s="13">
        <v>29700</v>
      </c>
      <c r="M3757" s="16">
        <v>135</v>
      </c>
      <c r="N3757" s="171">
        <v>29700</v>
      </c>
      <c r="O3757" s="16">
        <v>119</v>
      </c>
      <c r="P3757" s="13">
        <v>26180</v>
      </c>
      <c r="Q3757" s="16">
        <v>142</v>
      </c>
      <c r="R3757" s="13">
        <v>31240</v>
      </c>
      <c r="S3757" s="16">
        <v>136.59</v>
      </c>
      <c r="T3757" s="13">
        <v>30049.8</v>
      </c>
      <c r="U3757" s="16">
        <v>129.63999999999999</v>
      </c>
      <c r="V3757" s="13">
        <v>28520.799999999999</v>
      </c>
    </row>
    <row r="3758" spans="1:22" ht="15" customHeight="1" x14ac:dyDescent="0.25">
      <c r="A3758" s="5" t="s">
        <v>6683</v>
      </c>
      <c r="B3758" s="6" t="s">
        <v>6684</v>
      </c>
      <c r="C3758" s="5" t="s">
        <v>5393</v>
      </c>
      <c r="D3758" s="6"/>
      <c r="E3758" s="6" t="s">
        <v>707</v>
      </c>
      <c r="F3758" s="229">
        <v>460</v>
      </c>
      <c r="I3758" s="16">
        <v>63</v>
      </c>
      <c r="J3758" s="13">
        <v>28980</v>
      </c>
      <c r="K3758" s="16">
        <v>108</v>
      </c>
      <c r="L3758" s="13">
        <v>49680</v>
      </c>
      <c r="M3758" s="16">
        <v>108</v>
      </c>
      <c r="N3758" s="171">
        <v>49680</v>
      </c>
      <c r="O3758" s="16">
        <v>61</v>
      </c>
      <c r="P3758" s="13">
        <v>28060</v>
      </c>
      <c r="Q3758" s="16">
        <v>76</v>
      </c>
      <c r="R3758" s="13">
        <v>34960</v>
      </c>
      <c r="S3758" s="16">
        <v>86.04</v>
      </c>
      <c r="T3758" s="13">
        <v>39578.400000000001</v>
      </c>
      <c r="U3758" s="16">
        <v>84.15</v>
      </c>
      <c r="V3758" s="13">
        <v>38709</v>
      </c>
    </row>
    <row r="3759" spans="1:22" ht="15" customHeight="1" x14ac:dyDescent="0.25">
      <c r="A3759" s="5" t="s">
        <v>6685</v>
      </c>
      <c r="B3759" s="6" t="s">
        <v>6686</v>
      </c>
      <c r="C3759" s="5" t="s">
        <v>6687</v>
      </c>
      <c r="D3759" s="6"/>
      <c r="E3759" s="6" t="s">
        <v>707</v>
      </c>
      <c r="F3759" s="229">
        <v>100</v>
      </c>
      <c r="I3759" s="16">
        <v>63</v>
      </c>
      <c r="J3759" s="13">
        <v>6300</v>
      </c>
      <c r="K3759" s="16">
        <v>108</v>
      </c>
      <c r="L3759" s="13">
        <v>10800</v>
      </c>
      <c r="M3759" s="16">
        <v>108</v>
      </c>
      <c r="N3759" s="171">
        <v>10800</v>
      </c>
      <c r="O3759" s="16">
        <v>61</v>
      </c>
      <c r="P3759" s="13">
        <v>6100</v>
      </c>
      <c r="Q3759" s="16">
        <v>76</v>
      </c>
      <c r="R3759" s="13">
        <v>7600</v>
      </c>
      <c r="S3759" s="16">
        <v>86.04</v>
      </c>
      <c r="T3759" s="13">
        <v>8604</v>
      </c>
      <c r="U3759" s="16">
        <v>84.15</v>
      </c>
      <c r="V3759" s="13">
        <v>8415</v>
      </c>
    </row>
    <row r="3760" spans="1:22" ht="15" customHeight="1" x14ac:dyDescent="0.25">
      <c r="A3760" s="5" t="s">
        <v>6688</v>
      </c>
      <c r="B3760" s="6" t="s">
        <v>6689</v>
      </c>
      <c r="C3760" s="5" t="s">
        <v>6690</v>
      </c>
      <c r="D3760" s="6"/>
      <c r="E3760" s="6" t="s">
        <v>707</v>
      </c>
      <c r="F3760" s="229">
        <v>30</v>
      </c>
      <c r="I3760" s="16">
        <v>63</v>
      </c>
      <c r="J3760" s="13">
        <v>1890</v>
      </c>
      <c r="K3760" s="16">
        <v>80</v>
      </c>
      <c r="L3760" s="13">
        <v>2400</v>
      </c>
      <c r="M3760" s="16">
        <v>80</v>
      </c>
      <c r="N3760" s="171">
        <v>2400</v>
      </c>
      <c r="O3760" s="16">
        <v>61</v>
      </c>
      <c r="P3760" s="13">
        <v>1830</v>
      </c>
      <c r="Q3760" s="16">
        <v>76</v>
      </c>
      <c r="R3760" s="13">
        <v>2280</v>
      </c>
      <c r="S3760" s="16">
        <v>86.04</v>
      </c>
      <c r="T3760" s="13">
        <v>2581.1999999999998</v>
      </c>
      <c r="U3760" s="16">
        <v>84.15</v>
      </c>
      <c r="V3760" s="13">
        <v>2524.5</v>
      </c>
    </row>
    <row r="3761" spans="1:22" ht="15" customHeight="1" x14ac:dyDescent="0.25">
      <c r="A3761" s="5" t="s">
        <v>6691</v>
      </c>
      <c r="B3761" s="6" t="s">
        <v>6692</v>
      </c>
      <c r="C3761" s="5" t="s">
        <v>5398</v>
      </c>
      <c r="D3761" s="6"/>
      <c r="E3761" s="6" t="s">
        <v>707</v>
      </c>
      <c r="F3761" s="229">
        <v>60</v>
      </c>
      <c r="I3761" s="16">
        <v>63</v>
      </c>
      <c r="J3761" s="13">
        <v>3780</v>
      </c>
      <c r="K3761" s="16">
        <v>80</v>
      </c>
      <c r="L3761" s="13">
        <v>4800</v>
      </c>
      <c r="M3761" s="16">
        <v>80</v>
      </c>
      <c r="N3761" s="171">
        <v>4800</v>
      </c>
      <c r="O3761" s="16">
        <v>61</v>
      </c>
      <c r="P3761" s="13">
        <v>3660</v>
      </c>
      <c r="Q3761" s="16">
        <v>76</v>
      </c>
      <c r="R3761" s="13">
        <v>4560</v>
      </c>
      <c r="S3761" s="16">
        <v>86.04</v>
      </c>
      <c r="T3761" s="13">
        <v>5162.3999999999996</v>
      </c>
      <c r="U3761" s="16">
        <v>84.15</v>
      </c>
      <c r="V3761" s="13">
        <v>5049</v>
      </c>
    </row>
    <row r="3762" spans="1:22" ht="15" customHeight="1" x14ac:dyDescent="0.25">
      <c r="A3762" s="5" t="s">
        <v>6693</v>
      </c>
      <c r="B3762" s="6" t="s">
        <v>6694</v>
      </c>
      <c r="C3762" s="5" t="s">
        <v>5401</v>
      </c>
      <c r="D3762" s="6"/>
      <c r="E3762" s="6" t="s">
        <v>707</v>
      </c>
      <c r="F3762" s="229">
        <v>480</v>
      </c>
      <c r="I3762" s="16">
        <v>53</v>
      </c>
      <c r="J3762" s="13">
        <v>25440</v>
      </c>
      <c r="K3762" s="16">
        <v>77</v>
      </c>
      <c r="L3762" s="13">
        <v>36960</v>
      </c>
      <c r="M3762" s="16">
        <v>77</v>
      </c>
      <c r="N3762" s="171">
        <v>36960</v>
      </c>
      <c r="O3762" s="16">
        <v>55</v>
      </c>
      <c r="P3762" s="13">
        <v>26400</v>
      </c>
      <c r="Q3762" s="16">
        <v>66</v>
      </c>
      <c r="R3762" s="13">
        <v>31680</v>
      </c>
      <c r="S3762" s="16">
        <v>77.44</v>
      </c>
      <c r="T3762" s="13">
        <v>37171.199999999997</v>
      </c>
      <c r="U3762" s="16">
        <v>69.040000000000006</v>
      </c>
      <c r="V3762" s="13">
        <v>33139.199999999997</v>
      </c>
    </row>
    <row r="3763" spans="1:22" ht="15" customHeight="1" x14ac:dyDescent="0.25">
      <c r="A3763" s="5" t="s">
        <v>6695</v>
      </c>
      <c r="B3763" s="6" t="s">
        <v>6696</v>
      </c>
      <c r="C3763" s="5" t="s">
        <v>5404</v>
      </c>
      <c r="D3763" s="6"/>
      <c r="E3763" s="6" t="s">
        <v>707</v>
      </c>
      <c r="F3763" s="229">
        <v>300</v>
      </c>
      <c r="I3763" s="16">
        <v>49</v>
      </c>
      <c r="J3763" s="13">
        <v>14700</v>
      </c>
      <c r="K3763" s="16">
        <v>77</v>
      </c>
      <c r="L3763" s="13">
        <v>23100</v>
      </c>
      <c r="M3763" s="16">
        <v>77</v>
      </c>
      <c r="N3763" s="171">
        <v>23100</v>
      </c>
      <c r="O3763" s="16">
        <v>55</v>
      </c>
      <c r="P3763" s="13">
        <v>16500</v>
      </c>
      <c r="Q3763" s="16">
        <v>66</v>
      </c>
      <c r="R3763" s="13">
        <v>19800</v>
      </c>
      <c r="S3763" s="16">
        <v>77.44</v>
      </c>
      <c r="T3763" s="13">
        <v>23232</v>
      </c>
      <c r="U3763" s="16">
        <v>69.040000000000006</v>
      </c>
      <c r="V3763" s="13">
        <v>20712</v>
      </c>
    </row>
    <row r="3764" spans="1:22" ht="15" customHeight="1" x14ac:dyDescent="0.25">
      <c r="A3764" s="5" t="s">
        <v>6697</v>
      </c>
      <c r="B3764" s="6" t="s">
        <v>6698</v>
      </c>
      <c r="C3764" s="5" t="s">
        <v>6699</v>
      </c>
      <c r="D3764" s="6"/>
      <c r="E3764" s="6" t="s">
        <v>707</v>
      </c>
      <c r="F3764" s="229">
        <v>210</v>
      </c>
      <c r="I3764" s="16">
        <v>49</v>
      </c>
      <c r="J3764" s="13">
        <v>10290</v>
      </c>
      <c r="K3764" s="16">
        <v>77</v>
      </c>
      <c r="L3764" s="13">
        <v>16170</v>
      </c>
      <c r="M3764" s="16">
        <v>77</v>
      </c>
      <c r="N3764" s="171">
        <v>16170</v>
      </c>
      <c r="O3764" s="16">
        <v>55</v>
      </c>
      <c r="P3764" s="13">
        <v>11550</v>
      </c>
      <c r="Q3764" s="16">
        <v>66</v>
      </c>
      <c r="R3764" s="13">
        <v>13860</v>
      </c>
      <c r="S3764" s="16">
        <v>77.44</v>
      </c>
      <c r="T3764" s="13">
        <v>16262.4</v>
      </c>
      <c r="U3764" s="16">
        <v>69.040000000000006</v>
      </c>
      <c r="V3764" s="13">
        <v>14498.4</v>
      </c>
    </row>
    <row r="3765" spans="1:22" ht="15" customHeight="1" x14ac:dyDescent="0.25">
      <c r="A3765" s="5" t="s">
        <v>6700</v>
      </c>
      <c r="B3765" s="6" t="s">
        <v>6701</v>
      </c>
      <c r="C3765" s="5" t="s">
        <v>5410</v>
      </c>
      <c r="D3765" s="6"/>
      <c r="E3765" s="6" t="s">
        <v>707</v>
      </c>
      <c r="F3765" s="229">
        <v>180</v>
      </c>
      <c r="I3765" s="16">
        <v>49</v>
      </c>
      <c r="J3765" s="13">
        <v>8820</v>
      </c>
      <c r="K3765" s="16">
        <v>77</v>
      </c>
      <c r="L3765" s="13">
        <v>13860</v>
      </c>
      <c r="M3765" s="16">
        <v>77</v>
      </c>
      <c r="N3765" s="171">
        <v>13860</v>
      </c>
      <c r="O3765" s="16">
        <v>55</v>
      </c>
      <c r="P3765" s="13">
        <v>9900</v>
      </c>
      <c r="Q3765" s="16">
        <v>66</v>
      </c>
      <c r="R3765" s="13">
        <v>11880</v>
      </c>
      <c r="S3765" s="16">
        <v>77.44</v>
      </c>
      <c r="T3765" s="13">
        <v>13939.2</v>
      </c>
      <c r="U3765" s="16">
        <v>69.040000000000006</v>
      </c>
      <c r="V3765" s="13">
        <v>12427.2</v>
      </c>
    </row>
    <row r="3766" spans="1:22" ht="15" customHeight="1" x14ac:dyDescent="0.25">
      <c r="A3766" s="5" t="s">
        <v>6702</v>
      </c>
      <c r="B3766" s="6" t="s">
        <v>6703</v>
      </c>
      <c r="C3766" s="5" t="s">
        <v>5416</v>
      </c>
      <c r="D3766" s="6"/>
      <c r="E3766" s="6" t="s">
        <v>707</v>
      </c>
      <c r="F3766" s="229">
        <v>10</v>
      </c>
      <c r="I3766" s="16">
        <v>125</v>
      </c>
      <c r="J3766" s="13">
        <v>1250</v>
      </c>
      <c r="K3766" s="16">
        <v>185</v>
      </c>
      <c r="L3766" s="13">
        <v>1850</v>
      </c>
      <c r="M3766" s="16">
        <v>185</v>
      </c>
      <c r="N3766" s="171">
        <v>1850</v>
      </c>
      <c r="O3766" s="16">
        <v>144</v>
      </c>
      <c r="P3766" s="13">
        <v>1440</v>
      </c>
      <c r="Q3766" s="16">
        <v>175</v>
      </c>
      <c r="R3766" s="13">
        <v>1750</v>
      </c>
      <c r="S3766" s="16">
        <v>182.84</v>
      </c>
      <c r="T3766" s="13">
        <v>1828.4</v>
      </c>
      <c r="U3766" s="16">
        <v>155.83000000000001</v>
      </c>
      <c r="V3766" s="13">
        <v>1558.3</v>
      </c>
    </row>
    <row r="3767" spans="1:22" ht="15" customHeight="1" x14ac:dyDescent="0.25">
      <c r="A3767" s="5" t="s">
        <v>6704</v>
      </c>
      <c r="B3767" s="6" t="s">
        <v>6705</v>
      </c>
      <c r="C3767" s="5" t="s">
        <v>5419</v>
      </c>
      <c r="D3767" s="6"/>
      <c r="E3767" s="6" t="s">
        <v>707</v>
      </c>
      <c r="F3767" s="229">
        <v>20</v>
      </c>
      <c r="I3767" s="16">
        <v>104</v>
      </c>
      <c r="J3767" s="13">
        <v>2080</v>
      </c>
      <c r="K3767" s="16">
        <v>135</v>
      </c>
      <c r="L3767" s="13">
        <v>2700</v>
      </c>
      <c r="M3767" s="16">
        <v>135</v>
      </c>
      <c r="N3767" s="171">
        <v>2700</v>
      </c>
      <c r="O3767" s="16">
        <v>119</v>
      </c>
      <c r="P3767" s="13">
        <v>2380</v>
      </c>
      <c r="Q3767" s="16">
        <v>142</v>
      </c>
      <c r="R3767" s="13">
        <v>2840</v>
      </c>
      <c r="S3767" s="16">
        <v>136.59</v>
      </c>
      <c r="T3767" s="13">
        <v>2731.8</v>
      </c>
      <c r="U3767" s="16">
        <v>129.63999999999999</v>
      </c>
      <c r="V3767" s="13">
        <v>2592.8000000000002</v>
      </c>
    </row>
    <row r="3768" spans="1:22" ht="15" customHeight="1" x14ac:dyDescent="0.25">
      <c r="A3768" s="5" t="s">
        <v>6706</v>
      </c>
      <c r="B3768" s="6" t="s">
        <v>6707</v>
      </c>
      <c r="C3768" s="5" t="s">
        <v>6708</v>
      </c>
      <c r="D3768" s="6"/>
      <c r="E3768" s="6" t="s">
        <v>707</v>
      </c>
      <c r="F3768" s="229">
        <v>30</v>
      </c>
      <c r="I3768" s="16">
        <v>92</v>
      </c>
      <c r="J3768" s="13">
        <v>2760</v>
      </c>
      <c r="K3768" s="16">
        <v>108</v>
      </c>
      <c r="L3768" s="13">
        <v>3240</v>
      </c>
      <c r="M3768" s="16">
        <v>108</v>
      </c>
      <c r="N3768" s="171">
        <v>3240</v>
      </c>
      <c r="O3768" s="16">
        <v>95</v>
      </c>
      <c r="P3768" s="13">
        <v>2850</v>
      </c>
      <c r="Q3768" s="16">
        <v>116</v>
      </c>
      <c r="R3768" s="13">
        <v>3480</v>
      </c>
      <c r="S3768" s="16">
        <v>136.59</v>
      </c>
      <c r="T3768" s="13">
        <v>4097.7</v>
      </c>
      <c r="U3768" s="16">
        <v>109.9</v>
      </c>
      <c r="V3768" s="13">
        <v>3297</v>
      </c>
    </row>
    <row r="3769" spans="1:22" ht="15" customHeight="1" x14ac:dyDescent="0.25">
      <c r="A3769" s="5" t="s">
        <v>6709</v>
      </c>
      <c r="B3769" s="6" t="s">
        <v>6710</v>
      </c>
      <c r="C3769" s="5" t="s">
        <v>5422</v>
      </c>
      <c r="D3769" s="6"/>
      <c r="E3769" s="6" t="s">
        <v>707</v>
      </c>
      <c r="F3769" s="229">
        <v>20</v>
      </c>
      <c r="I3769" s="16">
        <v>92</v>
      </c>
      <c r="J3769" s="13">
        <v>1840</v>
      </c>
      <c r="K3769" s="16">
        <v>108</v>
      </c>
      <c r="L3769" s="13">
        <v>2160</v>
      </c>
      <c r="M3769" s="16">
        <v>108</v>
      </c>
      <c r="N3769" s="171">
        <v>2160</v>
      </c>
      <c r="O3769" s="16">
        <v>95</v>
      </c>
      <c r="P3769" s="13">
        <v>1900</v>
      </c>
      <c r="Q3769" s="16">
        <v>116</v>
      </c>
      <c r="R3769" s="13">
        <v>2320</v>
      </c>
      <c r="S3769" s="16">
        <v>136.59</v>
      </c>
      <c r="T3769" s="13">
        <v>2731.8</v>
      </c>
      <c r="U3769" s="16">
        <v>109.9</v>
      </c>
      <c r="V3769" s="13">
        <v>2198</v>
      </c>
    </row>
    <row r="3770" spans="1:22" ht="15" customHeight="1" x14ac:dyDescent="0.25">
      <c r="A3770" s="5" t="s">
        <v>6711</v>
      </c>
      <c r="B3770" s="6" t="s">
        <v>6712</v>
      </c>
      <c r="C3770" s="5" t="s">
        <v>5425</v>
      </c>
      <c r="D3770" s="6"/>
      <c r="E3770" s="6" t="s">
        <v>707</v>
      </c>
      <c r="F3770" s="229">
        <v>130</v>
      </c>
      <c r="I3770" s="16">
        <v>68</v>
      </c>
      <c r="J3770" s="13">
        <v>8840</v>
      </c>
      <c r="K3770" s="16">
        <v>77</v>
      </c>
      <c r="L3770" s="13">
        <v>10010</v>
      </c>
      <c r="M3770" s="16">
        <v>77</v>
      </c>
      <c r="N3770" s="171">
        <v>10010</v>
      </c>
      <c r="O3770" s="16">
        <v>95</v>
      </c>
      <c r="P3770" s="13">
        <v>12350</v>
      </c>
      <c r="Q3770" s="16">
        <v>93</v>
      </c>
      <c r="R3770" s="13">
        <v>12090</v>
      </c>
      <c r="S3770" s="16">
        <v>86.04</v>
      </c>
      <c r="T3770" s="13">
        <v>11185.2</v>
      </c>
      <c r="U3770" s="16">
        <v>105.09</v>
      </c>
      <c r="V3770" s="13">
        <v>13661.7</v>
      </c>
    </row>
    <row r="3771" spans="1:22" ht="15" customHeight="1" x14ac:dyDescent="0.25">
      <c r="A3771" s="5" t="s">
        <v>6713</v>
      </c>
      <c r="B3771" s="6" t="s">
        <v>6714</v>
      </c>
      <c r="C3771" s="5" t="s">
        <v>5428</v>
      </c>
      <c r="D3771" s="6"/>
      <c r="E3771" s="6" t="s">
        <v>707</v>
      </c>
      <c r="F3771" s="229">
        <v>30</v>
      </c>
      <c r="I3771" s="16">
        <v>70</v>
      </c>
      <c r="J3771" s="13">
        <v>2100</v>
      </c>
      <c r="K3771" s="16">
        <v>77</v>
      </c>
      <c r="L3771" s="13">
        <v>2310</v>
      </c>
      <c r="M3771" s="16">
        <v>77</v>
      </c>
      <c r="N3771" s="171">
        <v>2310</v>
      </c>
      <c r="O3771" s="16">
        <v>80</v>
      </c>
      <c r="P3771" s="13">
        <v>2400</v>
      </c>
      <c r="Q3771" s="16">
        <v>75</v>
      </c>
      <c r="R3771" s="13">
        <v>2250</v>
      </c>
      <c r="S3771" s="16">
        <v>86.04</v>
      </c>
      <c r="T3771" s="13">
        <v>2581.1999999999998</v>
      </c>
      <c r="U3771" s="16">
        <v>82.56</v>
      </c>
      <c r="V3771" s="13">
        <v>2476.8000000000002</v>
      </c>
    </row>
    <row r="3772" spans="1:22" ht="15" customHeight="1" x14ac:dyDescent="0.25">
      <c r="A3772" s="1"/>
      <c r="B3772" s="4" t="s">
        <v>32</v>
      </c>
      <c r="C3772" s="8" t="s">
        <v>33</v>
      </c>
      <c r="I3772" s="245"/>
      <c r="J3772" s="245"/>
      <c r="K3772" s="245"/>
      <c r="L3772" s="245"/>
      <c r="M3772" s="245"/>
      <c r="N3772" s="245"/>
      <c r="O3772" s="245"/>
      <c r="P3772" s="245"/>
      <c r="Q3772" s="245"/>
      <c r="R3772" s="245"/>
      <c r="S3772" s="245"/>
      <c r="T3772" s="245"/>
      <c r="U3772" s="245"/>
      <c r="V3772" s="245"/>
    </row>
    <row r="3773" spans="1:22" ht="15" customHeight="1" x14ac:dyDescent="0.25">
      <c r="A3773" s="5" t="s">
        <v>6715</v>
      </c>
      <c r="B3773" s="6" t="s">
        <v>35</v>
      </c>
      <c r="C3773" s="5" t="s">
        <v>3445</v>
      </c>
      <c r="I3773" s="245"/>
      <c r="J3773" s="245"/>
      <c r="K3773" s="245"/>
      <c r="L3773" s="245"/>
      <c r="M3773" s="245"/>
      <c r="N3773" s="245"/>
      <c r="O3773" s="245"/>
      <c r="P3773" s="245"/>
      <c r="Q3773" s="245"/>
      <c r="R3773" s="245"/>
      <c r="S3773" s="245"/>
      <c r="T3773" s="245"/>
      <c r="U3773" s="245"/>
      <c r="V3773" s="245"/>
    </row>
    <row r="3774" spans="1:22" ht="45" customHeight="1" x14ac:dyDescent="0.25">
      <c r="A3774" s="1"/>
      <c r="B3774" s="4" t="s">
        <v>68</v>
      </c>
      <c r="C3774" s="8" t="s">
        <v>69</v>
      </c>
      <c r="D3774" s="4" t="s">
        <v>70</v>
      </c>
      <c r="E3774" s="4" t="s">
        <v>71</v>
      </c>
      <c r="F3774" s="228" t="s">
        <v>72</v>
      </c>
      <c r="I3774" s="14" t="s">
        <v>73</v>
      </c>
      <c r="J3774" s="15" t="s">
        <v>28</v>
      </c>
      <c r="K3774" s="14" t="s">
        <v>73</v>
      </c>
      <c r="L3774" s="15" t="s">
        <v>28</v>
      </c>
      <c r="M3774" s="14" t="s">
        <v>73</v>
      </c>
      <c r="N3774" s="172" t="s">
        <v>28</v>
      </c>
      <c r="O3774" s="14" t="s">
        <v>73</v>
      </c>
      <c r="P3774" s="15" t="s">
        <v>28</v>
      </c>
      <c r="Q3774" s="14" t="s">
        <v>73</v>
      </c>
      <c r="R3774" s="15" t="s">
        <v>28</v>
      </c>
      <c r="S3774" s="14" t="s">
        <v>73</v>
      </c>
      <c r="T3774" s="15" t="s">
        <v>28</v>
      </c>
      <c r="U3774" s="14" t="s">
        <v>73</v>
      </c>
      <c r="V3774" s="15" t="s">
        <v>28</v>
      </c>
    </row>
    <row r="3775" spans="1:22" ht="15" customHeight="1" x14ac:dyDescent="0.25">
      <c r="A3775" s="5" t="s">
        <v>6716</v>
      </c>
      <c r="B3775" s="6" t="s">
        <v>6717</v>
      </c>
      <c r="C3775" s="5" t="s">
        <v>5432</v>
      </c>
      <c r="D3775" s="6"/>
      <c r="E3775" s="6" t="s">
        <v>1787</v>
      </c>
      <c r="F3775" s="229">
        <v>1</v>
      </c>
      <c r="I3775" s="16">
        <v>9360</v>
      </c>
      <c r="J3775" s="13">
        <v>9360</v>
      </c>
      <c r="K3775" s="16">
        <v>20000</v>
      </c>
      <c r="L3775" s="13">
        <v>20000</v>
      </c>
      <c r="M3775" s="16">
        <v>20000</v>
      </c>
      <c r="N3775" s="171">
        <v>20000</v>
      </c>
      <c r="O3775" s="16">
        <v>4200</v>
      </c>
      <c r="P3775" s="13">
        <v>4200</v>
      </c>
      <c r="Q3775" s="16">
        <v>3589</v>
      </c>
      <c r="R3775" s="13">
        <v>3589</v>
      </c>
      <c r="S3775" s="16">
        <v>15395.03</v>
      </c>
      <c r="T3775" s="13">
        <v>15395.03</v>
      </c>
      <c r="U3775" s="16">
        <v>0</v>
      </c>
      <c r="V3775" s="13">
        <v>0</v>
      </c>
    </row>
    <row r="3776" spans="1:22" ht="15" customHeight="1" x14ac:dyDescent="0.25">
      <c r="A3776" s="1"/>
      <c r="B3776" s="4" t="s">
        <v>32</v>
      </c>
      <c r="C3776" s="8" t="s">
        <v>33</v>
      </c>
      <c r="I3776" s="245"/>
      <c r="J3776" s="245"/>
      <c r="K3776" s="245"/>
      <c r="L3776" s="245"/>
      <c r="M3776" s="245"/>
      <c r="N3776" s="245"/>
      <c r="O3776" s="245"/>
      <c r="P3776" s="245"/>
      <c r="Q3776" s="245"/>
      <c r="R3776" s="245"/>
      <c r="S3776" s="245"/>
      <c r="T3776" s="245"/>
      <c r="U3776" s="245"/>
      <c r="V3776" s="245"/>
    </row>
    <row r="3777" spans="1:22" ht="15" customHeight="1" x14ac:dyDescent="0.25">
      <c r="A3777" s="5" t="s">
        <v>6718</v>
      </c>
      <c r="B3777" s="6" t="s">
        <v>35</v>
      </c>
      <c r="C3777" s="5" t="s">
        <v>3385</v>
      </c>
      <c r="I3777" s="245"/>
      <c r="J3777" s="245"/>
      <c r="K3777" s="245"/>
      <c r="L3777" s="245"/>
      <c r="M3777" s="245"/>
      <c r="N3777" s="245"/>
      <c r="O3777" s="245"/>
      <c r="P3777" s="245"/>
      <c r="Q3777" s="245"/>
      <c r="R3777" s="245"/>
      <c r="S3777" s="245"/>
      <c r="T3777" s="245"/>
      <c r="U3777" s="245"/>
      <c r="V3777" s="245"/>
    </row>
    <row r="3778" spans="1:22" ht="45" customHeight="1" x14ac:dyDescent="0.25">
      <c r="A3778" s="1"/>
      <c r="B3778" s="4" t="s">
        <v>68</v>
      </c>
      <c r="C3778" s="8" t="s">
        <v>69</v>
      </c>
      <c r="D3778" s="4" t="s">
        <v>70</v>
      </c>
      <c r="E3778" s="4" t="s">
        <v>71</v>
      </c>
      <c r="F3778" s="228" t="s">
        <v>72</v>
      </c>
      <c r="I3778" s="14" t="s">
        <v>73</v>
      </c>
      <c r="J3778" s="15" t="s">
        <v>28</v>
      </c>
      <c r="K3778" s="14" t="s">
        <v>73</v>
      </c>
      <c r="L3778" s="15" t="s">
        <v>28</v>
      </c>
      <c r="M3778" s="14" t="s">
        <v>73</v>
      </c>
      <c r="N3778" s="172" t="s">
        <v>28</v>
      </c>
      <c r="O3778" s="14" t="s">
        <v>73</v>
      </c>
      <c r="P3778" s="15" t="s">
        <v>28</v>
      </c>
      <c r="Q3778" s="14" t="s">
        <v>73</v>
      </c>
      <c r="R3778" s="15" t="s">
        <v>28</v>
      </c>
      <c r="S3778" s="14" t="s">
        <v>73</v>
      </c>
      <c r="T3778" s="15" t="s">
        <v>28</v>
      </c>
      <c r="U3778" s="14" t="s">
        <v>73</v>
      </c>
      <c r="V3778" s="15" t="s">
        <v>28</v>
      </c>
    </row>
    <row r="3779" spans="1:22" ht="15" customHeight="1" x14ac:dyDescent="0.25">
      <c r="A3779" s="5" t="s">
        <v>6719</v>
      </c>
      <c r="B3779" s="6" t="s">
        <v>6720</v>
      </c>
      <c r="C3779" s="5" t="s">
        <v>3452</v>
      </c>
      <c r="D3779" s="6"/>
      <c r="E3779" s="6" t="s">
        <v>447</v>
      </c>
      <c r="F3779" s="229">
        <v>1</v>
      </c>
      <c r="I3779" s="16">
        <v>0</v>
      </c>
      <c r="J3779" s="13">
        <v>0</v>
      </c>
      <c r="K3779" s="16">
        <v>0</v>
      </c>
      <c r="L3779" s="13">
        <v>0</v>
      </c>
      <c r="M3779" s="16">
        <v>0</v>
      </c>
      <c r="N3779" s="171">
        <v>0</v>
      </c>
      <c r="O3779" s="16">
        <v>12024</v>
      </c>
      <c r="P3779" s="13">
        <v>12024</v>
      </c>
      <c r="Q3779" s="16">
        <v>0</v>
      </c>
      <c r="R3779" s="13">
        <v>0</v>
      </c>
      <c r="S3779" s="16">
        <v>0</v>
      </c>
      <c r="T3779" s="13">
        <v>0</v>
      </c>
      <c r="U3779" s="16">
        <v>0</v>
      </c>
      <c r="V3779" s="13">
        <v>0</v>
      </c>
    </row>
    <row r="3780" spans="1:22" ht="15" customHeight="1" x14ac:dyDescent="0.25">
      <c r="A3780" s="5" t="s">
        <v>6721</v>
      </c>
      <c r="B3780" s="6" t="s">
        <v>6722</v>
      </c>
      <c r="C3780" s="5" t="s">
        <v>3455</v>
      </c>
      <c r="D3780" s="6"/>
      <c r="E3780" s="6" t="s">
        <v>447</v>
      </c>
      <c r="F3780" s="229">
        <v>1</v>
      </c>
      <c r="I3780" s="16">
        <v>0</v>
      </c>
      <c r="J3780" s="13">
        <v>0</v>
      </c>
      <c r="K3780" s="16">
        <v>0</v>
      </c>
      <c r="L3780" s="13">
        <v>0</v>
      </c>
      <c r="M3780" s="16">
        <v>0</v>
      </c>
      <c r="N3780" s="171">
        <v>0</v>
      </c>
      <c r="O3780" s="16">
        <v>8016</v>
      </c>
      <c r="P3780" s="13">
        <v>8016</v>
      </c>
      <c r="Q3780" s="16">
        <v>0</v>
      </c>
      <c r="R3780" s="13">
        <v>0</v>
      </c>
      <c r="S3780" s="16">
        <v>0</v>
      </c>
      <c r="T3780" s="13">
        <v>0</v>
      </c>
      <c r="U3780" s="16">
        <v>0</v>
      </c>
      <c r="V3780" s="13">
        <v>0</v>
      </c>
    </row>
    <row r="3781" spans="1:22" ht="15" customHeight="1" x14ac:dyDescent="0.25">
      <c r="A3781" s="5" t="s">
        <v>6723</v>
      </c>
      <c r="B3781" s="6" t="s">
        <v>6724</v>
      </c>
      <c r="C3781" s="5" t="s">
        <v>3458</v>
      </c>
      <c r="D3781" s="6"/>
      <c r="E3781" s="6" t="s">
        <v>447</v>
      </c>
      <c r="F3781" s="229">
        <v>1</v>
      </c>
      <c r="I3781" s="16">
        <v>0</v>
      </c>
      <c r="J3781" s="13">
        <v>0</v>
      </c>
      <c r="K3781" s="16">
        <v>0</v>
      </c>
      <c r="L3781" s="13">
        <v>0</v>
      </c>
      <c r="M3781" s="16">
        <v>0</v>
      </c>
      <c r="N3781" s="171">
        <v>0</v>
      </c>
      <c r="O3781" s="16">
        <v>12000</v>
      </c>
      <c r="P3781" s="13">
        <v>12000</v>
      </c>
      <c r="Q3781" s="16">
        <v>3589</v>
      </c>
      <c r="R3781" s="13">
        <v>3589</v>
      </c>
      <c r="S3781" s="16">
        <v>16132.52</v>
      </c>
      <c r="T3781" s="13">
        <v>16132.52</v>
      </c>
      <c r="U3781" s="16">
        <v>13207.42</v>
      </c>
      <c r="V3781" s="13">
        <v>13207.42</v>
      </c>
    </row>
    <row r="3782" spans="1:22" ht="15" customHeight="1" x14ac:dyDescent="0.25">
      <c r="A3782" s="1"/>
      <c r="B3782" s="4" t="s">
        <v>32</v>
      </c>
      <c r="C3782" s="8" t="s">
        <v>33</v>
      </c>
      <c r="I3782" s="245"/>
      <c r="J3782" s="245"/>
      <c r="K3782" s="245"/>
      <c r="L3782" s="245"/>
      <c r="M3782" s="245"/>
      <c r="N3782" s="245"/>
      <c r="O3782" s="245"/>
      <c r="P3782" s="245"/>
      <c r="Q3782" s="245"/>
      <c r="R3782" s="245"/>
      <c r="S3782" s="245"/>
      <c r="T3782" s="245"/>
      <c r="U3782" s="245"/>
      <c r="V3782" s="245"/>
    </row>
    <row r="3783" spans="1:22" ht="15" customHeight="1" x14ac:dyDescent="0.25">
      <c r="A3783" s="5" t="s">
        <v>6725</v>
      </c>
      <c r="B3783" s="6" t="s">
        <v>35</v>
      </c>
      <c r="C3783" s="5" t="s">
        <v>486</v>
      </c>
      <c r="I3783" s="245"/>
      <c r="J3783" s="245"/>
      <c r="K3783" s="245"/>
      <c r="L3783" s="245"/>
      <c r="M3783" s="245"/>
      <c r="N3783" s="245"/>
      <c r="O3783" s="245"/>
      <c r="P3783" s="245"/>
      <c r="Q3783" s="245"/>
      <c r="R3783" s="245"/>
      <c r="S3783" s="245"/>
      <c r="T3783" s="245"/>
      <c r="U3783" s="245"/>
      <c r="V3783" s="245"/>
    </row>
    <row r="3784" spans="1:22" ht="45" customHeight="1" x14ac:dyDescent="0.25">
      <c r="A3784" s="1"/>
      <c r="B3784" s="4" t="s">
        <v>68</v>
      </c>
      <c r="C3784" s="8" t="s">
        <v>69</v>
      </c>
      <c r="D3784" s="4" t="s">
        <v>70</v>
      </c>
      <c r="E3784" s="4" t="s">
        <v>71</v>
      </c>
      <c r="F3784" s="228" t="s">
        <v>72</v>
      </c>
      <c r="I3784" s="14" t="s">
        <v>73</v>
      </c>
      <c r="J3784" s="15" t="s">
        <v>28</v>
      </c>
      <c r="K3784" s="14" t="s">
        <v>73</v>
      </c>
      <c r="L3784" s="15" t="s">
        <v>28</v>
      </c>
      <c r="M3784" s="14" t="s">
        <v>73</v>
      </c>
      <c r="N3784" s="172" t="s">
        <v>28</v>
      </c>
      <c r="O3784" s="14" t="s">
        <v>73</v>
      </c>
      <c r="P3784" s="15" t="s">
        <v>28</v>
      </c>
      <c r="Q3784" s="14" t="s">
        <v>73</v>
      </c>
      <c r="R3784" s="15" t="s">
        <v>28</v>
      </c>
      <c r="S3784" s="14" t="s">
        <v>73</v>
      </c>
      <c r="T3784" s="15" t="s">
        <v>28</v>
      </c>
      <c r="U3784" s="14" t="s">
        <v>73</v>
      </c>
      <c r="V3784" s="15" t="s">
        <v>28</v>
      </c>
    </row>
    <row r="3785" spans="1:22" ht="15" customHeight="1" x14ac:dyDescent="0.25">
      <c r="A3785" s="5" t="s">
        <v>6726</v>
      </c>
      <c r="B3785" s="6" t="s">
        <v>6727</v>
      </c>
      <c r="C3785" s="5" t="s">
        <v>624</v>
      </c>
      <c r="D3785" s="6"/>
      <c r="E3785" s="6" t="s">
        <v>275</v>
      </c>
      <c r="F3785" s="229">
        <v>1</v>
      </c>
      <c r="I3785" s="16">
        <v>0</v>
      </c>
      <c r="J3785" s="13">
        <v>0</v>
      </c>
      <c r="K3785" s="16">
        <v>0</v>
      </c>
      <c r="L3785" s="13">
        <v>0</v>
      </c>
      <c r="M3785" s="16">
        <v>0</v>
      </c>
      <c r="N3785" s="171">
        <v>0</v>
      </c>
      <c r="O3785" s="16">
        <v>0</v>
      </c>
      <c r="P3785" s="13">
        <v>0</v>
      </c>
      <c r="Q3785" s="16">
        <v>0</v>
      </c>
      <c r="R3785" s="13">
        <v>0</v>
      </c>
      <c r="S3785" s="16">
        <v>0</v>
      </c>
      <c r="T3785" s="13">
        <v>0</v>
      </c>
      <c r="U3785" s="16">
        <v>66225.320000000007</v>
      </c>
      <c r="V3785" s="13">
        <v>66225.320000000007</v>
      </c>
    </row>
    <row r="3786" spans="1:22" ht="15" customHeight="1" x14ac:dyDescent="0.25">
      <c r="A3786" s="1"/>
      <c r="B3786" s="4" t="s">
        <v>32</v>
      </c>
      <c r="C3786" s="8" t="s">
        <v>33</v>
      </c>
      <c r="I3786" s="245"/>
      <c r="J3786" s="245"/>
      <c r="K3786" s="245"/>
      <c r="L3786" s="245"/>
      <c r="M3786" s="245"/>
      <c r="N3786" s="245"/>
      <c r="O3786" s="245"/>
      <c r="P3786" s="245"/>
      <c r="Q3786" s="245"/>
      <c r="R3786" s="245"/>
      <c r="S3786" s="245"/>
      <c r="T3786" s="245"/>
      <c r="U3786" s="245"/>
      <c r="V3786" s="245"/>
    </row>
    <row r="3787" spans="1:22" ht="15" customHeight="1" x14ac:dyDescent="0.25">
      <c r="A3787" s="5" t="s">
        <v>6728</v>
      </c>
      <c r="B3787" s="6" t="s">
        <v>35</v>
      </c>
      <c r="C3787" s="5" t="s">
        <v>491</v>
      </c>
      <c r="I3787" s="245"/>
      <c r="J3787" s="245"/>
      <c r="K3787" s="245"/>
      <c r="L3787" s="245"/>
      <c r="M3787" s="245"/>
      <c r="N3787" s="245"/>
      <c r="O3787" s="245"/>
      <c r="P3787" s="245"/>
      <c r="Q3787" s="245"/>
      <c r="R3787" s="245"/>
      <c r="S3787" s="245"/>
      <c r="T3787" s="245"/>
      <c r="U3787" s="245"/>
      <c r="V3787" s="245"/>
    </row>
    <row r="3788" spans="1:22" x14ac:dyDescent="0.25">
      <c r="A3788" s="246" t="s">
        <v>6729</v>
      </c>
      <c r="B3788" s="246"/>
      <c r="C3788" s="246"/>
      <c r="D3788" s="247"/>
      <c r="E3788" s="247"/>
      <c r="F3788" s="246"/>
      <c r="I3788" s="12" t="s">
        <v>3472</v>
      </c>
      <c r="J3788" s="13">
        <v>469230</v>
      </c>
      <c r="K3788" s="12" t="s">
        <v>3472</v>
      </c>
      <c r="L3788" s="13">
        <v>228410</v>
      </c>
      <c r="M3788" s="12" t="s">
        <v>3472</v>
      </c>
      <c r="N3788" s="171">
        <v>228410</v>
      </c>
      <c r="O3788" s="12" t="s">
        <v>3472</v>
      </c>
      <c r="P3788" s="13">
        <v>303340</v>
      </c>
      <c r="Q3788" s="12" t="s">
        <v>3472</v>
      </c>
      <c r="R3788" s="13">
        <v>597120</v>
      </c>
      <c r="S3788" s="12" t="s">
        <v>3472</v>
      </c>
      <c r="T3788" s="13">
        <v>495584.6</v>
      </c>
      <c r="U3788" s="12" t="s">
        <v>3472</v>
      </c>
      <c r="V3788" s="13">
        <v>632576.98</v>
      </c>
    </row>
    <row r="3789" spans="1:22" ht="15" customHeight="1" x14ac:dyDescent="0.25">
      <c r="A3789" s="1"/>
      <c r="B3789" s="4" t="s">
        <v>32</v>
      </c>
      <c r="C3789" s="8" t="s">
        <v>33</v>
      </c>
      <c r="I3789" s="245"/>
      <c r="J3789" s="245"/>
      <c r="K3789" s="245"/>
      <c r="L3789" s="245"/>
      <c r="M3789" s="245"/>
      <c r="N3789" s="245"/>
      <c r="O3789" s="245"/>
      <c r="P3789" s="245"/>
      <c r="Q3789" s="245"/>
      <c r="R3789" s="245"/>
      <c r="S3789" s="245"/>
      <c r="T3789" s="245"/>
      <c r="U3789" s="245"/>
      <c r="V3789" s="245"/>
    </row>
    <row r="3790" spans="1:22" ht="15" customHeight="1" x14ac:dyDescent="0.25">
      <c r="A3790" s="5" t="s">
        <v>6730</v>
      </c>
      <c r="B3790" s="6" t="s">
        <v>35</v>
      </c>
      <c r="C3790" s="5" t="s">
        <v>5446</v>
      </c>
      <c r="I3790" s="245"/>
      <c r="J3790" s="245"/>
      <c r="K3790" s="245"/>
      <c r="L3790" s="245"/>
      <c r="M3790" s="245"/>
      <c r="N3790" s="245"/>
      <c r="O3790" s="245"/>
      <c r="P3790" s="245"/>
      <c r="Q3790" s="245"/>
      <c r="R3790" s="245"/>
      <c r="S3790" s="245"/>
      <c r="T3790" s="245"/>
      <c r="U3790" s="245"/>
      <c r="V3790" s="245"/>
    </row>
    <row r="3791" spans="1:22" ht="45" customHeight="1" x14ac:dyDescent="0.25">
      <c r="A3791" s="1"/>
      <c r="B3791" s="4" t="s">
        <v>68</v>
      </c>
      <c r="C3791" s="8" t="s">
        <v>69</v>
      </c>
      <c r="D3791" s="4" t="s">
        <v>70</v>
      </c>
      <c r="E3791" s="4" t="s">
        <v>71</v>
      </c>
      <c r="F3791" s="228" t="s">
        <v>72</v>
      </c>
      <c r="I3791" s="14" t="s">
        <v>73</v>
      </c>
      <c r="J3791" s="15" t="s">
        <v>28</v>
      </c>
      <c r="K3791" s="14" t="s">
        <v>73</v>
      </c>
      <c r="L3791" s="15" t="s">
        <v>28</v>
      </c>
      <c r="M3791" s="14" t="s">
        <v>73</v>
      </c>
      <c r="N3791" s="172" t="s">
        <v>28</v>
      </c>
      <c r="O3791" s="14" t="s">
        <v>73</v>
      </c>
      <c r="P3791" s="15" t="s">
        <v>28</v>
      </c>
      <c r="Q3791" s="14" t="s">
        <v>73</v>
      </c>
      <c r="R3791" s="15" t="s">
        <v>28</v>
      </c>
      <c r="S3791" s="14" t="s">
        <v>73</v>
      </c>
      <c r="T3791" s="15" t="s">
        <v>28</v>
      </c>
      <c r="U3791" s="14" t="s">
        <v>73</v>
      </c>
      <c r="V3791" s="15" t="s">
        <v>28</v>
      </c>
    </row>
    <row r="3792" spans="1:22" ht="15" customHeight="1" x14ac:dyDescent="0.25">
      <c r="A3792" s="5" t="s">
        <v>6731</v>
      </c>
      <c r="B3792" s="6" t="s">
        <v>6732</v>
      </c>
      <c r="C3792" s="5" t="s">
        <v>4450</v>
      </c>
      <c r="D3792" s="6"/>
      <c r="E3792" s="6" t="s">
        <v>707</v>
      </c>
      <c r="F3792" s="229">
        <v>2500</v>
      </c>
      <c r="I3792" s="16">
        <v>30</v>
      </c>
      <c r="J3792" s="13">
        <v>75000</v>
      </c>
      <c r="K3792" s="16">
        <v>24</v>
      </c>
      <c r="L3792" s="13">
        <v>60000</v>
      </c>
      <c r="M3792" s="16">
        <v>24</v>
      </c>
      <c r="N3792" s="171">
        <v>60000</v>
      </c>
      <c r="O3792" s="16">
        <v>18</v>
      </c>
      <c r="P3792" s="13">
        <v>45000</v>
      </c>
      <c r="Q3792" s="16">
        <v>40</v>
      </c>
      <c r="R3792" s="13">
        <v>100000</v>
      </c>
      <c r="S3792" s="16">
        <v>26.89</v>
      </c>
      <c r="T3792" s="13">
        <v>67225</v>
      </c>
      <c r="U3792" s="16">
        <v>23.2</v>
      </c>
      <c r="V3792" s="13">
        <v>58000</v>
      </c>
    </row>
    <row r="3793" spans="1:22" ht="15" customHeight="1" x14ac:dyDescent="0.25">
      <c r="A3793" s="5" t="s">
        <v>6733</v>
      </c>
      <c r="B3793" s="6" t="s">
        <v>6734</v>
      </c>
      <c r="C3793" s="5" t="s">
        <v>3480</v>
      </c>
      <c r="D3793" s="6"/>
      <c r="E3793" s="6" t="s">
        <v>707</v>
      </c>
      <c r="F3793" s="229">
        <v>2500</v>
      </c>
      <c r="I3793" s="16">
        <v>44</v>
      </c>
      <c r="J3793" s="13">
        <v>110000</v>
      </c>
      <c r="K3793" s="16">
        <v>8</v>
      </c>
      <c r="L3793" s="13">
        <v>20000</v>
      </c>
      <c r="M3793" s="16">
        <v>8</v>
      </c>
      <c r="N3793" s="171">
        <v>20000</v>
      </c>
      <c r="O3793" s="16">
        <v>12</v>
      </c>
      <c r="P3793" s="13">
        <v>30000</v>
      </c>
      <c r="Q3793" s="16">
        <v>26</v>
      </c>
      <c r="R3793" s="13">
        <v>65000</v>
      </c>
      <c r="S3793" s="16">
        <v>21.51</v>
      </c>
      <c r="T3793" s="13">
        <v>53775</v>
      </c>
      <c r="U3793" s="16">
        <v>0</v>
      </c>
      <c r="V3793" s="13">
        <v>0</v>
      </c>
    </row>
    <row r="3794" spans="1:22" ht="15" customHeight="1" x14ac:dyDescent="0.25">
      <c r="A3794" s="5" t="s">
        <v>6735</v>
      </c>
      <c r="B3794" s="6" t="s">
        <v>6736</v>
      </c>
      <c r="C3794" s="5" t="s">
        <v>3483</v>
      </c>
      <c r="D3794" s="6"/>
      <c r="E3794" s="6" t="s">
        <v>707</v>
      </c>
      <c r="F3794" s="229">
        <v>2500</v>
      </c>
      <c r="I3794" s="16">
        <v>54</v>
      </c>
      <c r="J3794" s="13">
        <v>135000</v>
      </c>
      <c r="K3794" s="16">
        <v>36</v>
      </c>
      <c r="L3794" s="13">
        <v>90000</v>
      </c>
      <c r="M3794" s="16">
        <v>36</v>
      </c>
      <c r="N3794" s="171">
        <v>90000</v>
      </c>
      <c r="O3794" s="16">
        <v>36</v>
      </c>
      <c r="P3794" s="13">
        <v>90000</v>
      </c>
      <c r="Q3794" s="16">
        <v>122</v>
      </c>
      <c r="R3794" s="13">
        <v>305000</v>
      </c>
      <c r="S3794" s="16">
        <v>31.19</v>
      </c>
      <c r="T3794" s="13">
        <v>77975</v>
      </c>
      <c r="U3794" s="16">
        <v>189.52</v>
      </c>
      <c r="V3794" s="13">
        <v>473800</v>
      </c>
    </row>
    <row r="3795" spans="1:22" ht="15" customHeight="1" x14ac:dyDescent="0.25">
      <c r="A3795" s="5" t="s">
        <v>6737</v>
      </c>
      <c r="B3795" s="6" t="s">
        <v>6738</v>
      </c>
      <c r="C3795" s="5" t="s">
        <v>5455</v>
      </c>
      <c r="D3795" s="6"/>
      <c r="E3795" s="6" t="s">
        <v>707</v>
      </c>
      <c r="F3795" s="229">
        <v>2500</v>
      </c>
      <c r="I3795" s="16">
        <v>15</v>
      </c>
      <c r="J3795" s="13">
        <v>37500</v>
      </c>
      <c r="K3795" s="16">
        <v>5</v>
      </c>
      <c r="L3795" s="13">
        <v>12500</v>
      </c>
      <c r="M3795" s="16">
        <v>5</v>
      </c>
      <c r="N3795" s="171">
        <v>12500</v>
      </c>
      <c r="O3795" s="16">
        <v>3</v>
      </c>
      <c r="P3795" s="13">
        <v>7500</v>
      </c>
      <c r="Q3795" s="16">
        <v>5</v>
      </c>
      <c r="R3795" s="13">
        <v>12500</v>
      </c>
      <c r="S3795" s="16">
        <v>25.81</v>
      </c>
      <c r="T3795" s="13">
        <v>64525</v>
      </c>
      <c r="U3795" s="16">
        <v>0</v>
      </c>
      <c r="V3795" s="13">
        <v>0</v>
      </c>
    </row>
    <row r="3796" spans="1:22" ht="15" customHeight="1" x14ac:dyDescent="0.25">
      <c r="A3796" s="5" t="s">
        <v>6739</v>
      </c>
      <c r="B3796" s="6" t="s">
        <v>6740</v>
      </c>
      <c r="C3796" s="5" t="s">
        <v>5458</v>
      </c>
      <c r="D3796" s="6"/>
      <c r="E3796" s="6" t="s">
        <v>707</v>
      </c>
      <c r="F3796" s="229">
        <v>2500</v>
      </c>
      <c r="I3796" s="16">
        <v>36</v>
      </c>
      <c r="J3796" s="13">
        <v>90000</v>
      </c>
      <c r="K3796" s="16">
        <v>10</v>
      </c>
      <c r="L3796" s="13">
        <v>25000</v>
      </c>
      <c r="M3796" s="16">
        <v>10</v>
      </c>
      <c r="N3796" s="171">
        <v>25000</v>
      </c>
      <c r="O3796" s="16">
        <v>42</v>
      </c>
      <c r="P3796" s="13">
        <v>105000</v>
      </c>
      <c r="Q3796" s="16">
        <v>32</v>
      </c>
      <c r="R3796" s="13">
        <v>80000</v>
      </c>
      <c r="S3796" s="16">
        <v>80.66</v>
      </c>
      <c r="T3796" s="13">
        <v>201650</v>
      </c>
      <c r="U3796" s="16">
        <v>11.37</v>
      </c>
      <c r="V3796" s="13">
        <v>28425</v>
      </c>
    </row>
    <row r="3797" spans="1:22" ht="15" customHeight="1" x14ac:dyDescent="0.25">
      <c r="A3797" s="1"/>
      <c r="B3797" s="4" t="s">
        <v>32</v>
      </c>
      <c r="C3797" s="8" t="s">
        <v>33</v>
      </c>
      <c r="I3797" s="245"/>
      <c r="J3797" s="245"/>
      <c r="K3797" s="245"/>
      <c r="L3797" s="245"/>
      <c r="M3797" s="245"/>
      <c r="N3797" s="245"/>
      <c r="O3797" s="245"/>
      <c r="P3797" s="245"/>
      <c r="Q3797" s="245"/>
      <c r="R3797" s="245"/>
      <c r="S3797" s="245"/>
      <c r="T3797" s="245"/>
      <c r="U3797" s="245"/>
      <c r="V3797" s="245"/>
    </row>
    <row r="3798" spans="1:22" ht="15" customHeight="1" x14ac:dyDescent="0.25">
      <c r="A3798" s="5" t="s">
        <v>6741</v>
      </c>
      <c r="B3798" s="6" t="s">
        <v>35</v>
      </c>
      <c r="C3798" s="5" t="s">
        <v>3491</v>
      </c>
      <c r="I3798" s="245"/>
      <c r="J3798" s="245"/>
      <c r="K3798" s="245"/>
      <c r="L3798" s="245"/>
      <c r="M3798" s="245"/>
      <c r="N3798" s="245"/>
      <c r="O3798" s="245"/>
      <c r="P3798" s="245"/>
      <c r="Q3798" s="245"/>
      <c r="R3798" s="245"/>
      <c r="S3798" s="245"/>
      <c r="T3798" s="245"/>
      <c r="U3798" s="245"/>
      <c r="V3798" s="245"/>
    </row>
    <row r="3799" spans="1:22" ht="45" customHeight="1" x14ac:dyDescent="0.25">
      <c r="A3799" s="1"/>
      <c r="B3799" s="4" t="s">
        <v>68</v>
      </c>
      <c r="C3799" s="8" t="s">
        <v>69</v>
      </c>
      <c r="D3799" s="4" t="s">
        <v>70</v>
      </c>
      <c r="E3799" s="4" t="s">
        <v>71</v>
      </c>
      <c r="F3799" s="228" t="s">
        <v>72</v>
      </c>
      <c r="I3799" s="14" t="s">
        <v>73</v>
      </c>
      <c r="J3799" s="15" t="s">
        <v>28</v>
      </c>
      <c r="K3799" s="14" t="s">
        <v>73</v>
      </c>
      <c r="L3799" s="15" t="s">
        <v>28</v>
      </c>
      <c r="M3799" s="14" t="s">
        <v>73</v>
      </c>
      <c r="N3799" s="172" t="s">
        <v>28</v>
      </c>
      <c r="O3799" s="14" t="s">
        <v>73</v>
      </c>
      <c r="P3799" s="15" t="s">
        <v>28</v>
      </c>
      <c r="Q3799" s="14" t="s">
        <v>73</v>
      </c>
      <c r="R3799" s="15" t="s">
        <v>28</v>
      </c>
      <c r="S3799" s="14" t="s">
        <v>73</v>
      </c>
      <c r="T3799" s="15" t="s">
        <v>28</v>
      </c>
      <c r="U3799" s="14" t="s">
        <v>73</v>
      </c>
      <c r="V3799" s="15" t="s">
        <v>28</v>
      </c>
    </row>
    <row r="3800" spans="1:22" ht="15" customHeight="1" x14ac:dyDescent="0.25">
      <c r="A3800" s="5" t="s">
        <v>6742</v>
      </c>
      <c r="B3800" s="6" t="s">
        <v>6743</v>
      </c>
      <c r="C3800" s="5" t="s">
        <v>3494</v>
      </c>
      <c r="D3800" s="6"/>
      <c r="E3800" s="6" t="s">
        <v>527</v>
      </c>
      <c r="F3800" s="229">
        <v>780</v>
      </c>
      <c r="I3800" s="16">
        <v>15</v>
      </c>
      <c r="J3800" s="13">
        <v>11700</v>
      </c>
      <c r="K3800" s="16">
        <v>25</v>
      </c>
      <c r="L3800" s="13">
        <v>19500</v>
      </c>
      <c r="M3800" s="16">
        <v>25</v>
      </c>
      <c r="N3800" s="171">
        <v>19500</v>
      </c>
      <c r="O3800" s="16">
        <v>30</v>
      </c>
      <c r="P3800" s="13">
        <v>23400</v>
      </c>
      <c r="Q3800" s="16">
        <v>27</v>
      </c>
      <c r="R3800" s="13">
        <v>21060</v>
      </c>
      <c r="S3800" s="16">
        <v>16.13</v>
      </c>
      <c r="T3800" s="13">
        <v>12581.4</v>
      </c>
      <c r="U3800" s="16">
        <v>4.3600000000000003</v>
      </c>
      <c r="V3800" s="13">
        <v>3400.8</v>
      </c>
    </row>
    <row r="3801" spans="1:22" ht="15" customHeight="1" x14ac:dyDescent="0.25">
      <c r="A3801" s="1"/>
      <c r="B3801" s="4" t="s">
        <v>32</v>
      </c>
      <c r="C3801" s="8" t="s">
        <v>33</v>
      </c>
      <c r="I3801" s="245"/>
      <c r="J3801" s="245"/>
      <c r="K3801" s="245"/>
      <c r="L3801" s="245"/>
      <c r="M3801" s="245"/>
      <c r="N3801" s="245"/>
      <c r="O3801" s="245"/>
      <c r="P3801" s="245"/>
      <c r="Q3801" s="245"/>
      <c r="R3801" s="245"/>
      <c r="S3801" s="245"/>
      <c r="T3801" s="245"/>
      <c r="U3801" s="245"/>
      <c r="V3801" s="245"/>
    </row>
    <row r="3802" spans="1:22" ht="15" customHeight="1" x14ac:dyDescent="0.25">
      <c r="A3802" s="5" t="s">
        <v>6744</v>
      </c>
      <c r="B3802" s="6" t="s">
        <v>35</v>
      </c>
      <c r="C3802" s="5" t="s">
        <v>5463</v>
      </c>
      <c r="I3802" s="245"/>
      <c r="J3802" s="245"/>
      <c r="K3802" s="245"/>
      <c r="L3802" s="245"/>
      <c r="M3802" s="245"/>
      <c r="N3802" s="245"/>
      <c r="O3802" s="245"/>
      <c r="P3802" s="245"/>
      <c r="Q3802" s="245"/>
      <c r="R3802" s="245"/>
      <c r="S3802" s="245"/>
      <c r="T3802" s="245"/>
      <c r="U3802" s="245"/>
      <c r="V3802" s="245"/>
    </row>
    <row r="3803" spans="1:22" ht="45" customHeight="1" x14ac:dyDescent="0.25">
      <c r="A3803" s="1"/>
      <c r="B3803" s="4" t="s">
        <v>68</v>
      </c>
      <c r="C3803" s="8" t="s">
        <v>69</v>
      </c>
      <c r="D3803" s="4" t="s">
        <v>70</v>
      </c>
      <c r="E3803" s="4" t="s">
        <v>71</v>
      </c>
      <c r="F3803" s="228" t="s">
        <v>72</v>
      </c>
      <c r="I3803" s="14" t="s">
        <v>73</v>
      </c>
      <c r="J3803" s="15" t="s">
        <v>28</v>
      </c>
      <c r="K3803" s="14" t="s">
        <v>73</v>
      </c>
      <c r="L3803" s="15" t="s">
        <v>28</v>
      </c>
      <c r="M3803" s="14" t="s">
        <v>73</v>
      </c>
      <c r="N3803" s="172" t="s">
        <v>28</v>
      </c>
      <c r="O3803" s="14" t="s">
        <v>73</v>
      </c>
      <c r="P3803" s="15" t="s">
        <v>28</v>
      </c>
      <c r="Q3803" s="14" t="s">
        <v>73</v>
      </c>
      <c r="R3803" s="15" t="s">
        <v>28</v>
      </c>
      <c r="S3803" s="14" t="s">
        <v>73</v>
      </c>
      <c r="T3803" s="15" t="s">
        <v>28</v>
      </c>
      <c r="U3803" s="14" t="s">
        <v>73</v>
      </c>
      <c r="V3803" s="15" t="s">
        <v>28</v>
      </c>
    </row>
    <row r="3804" spans="1:22" ht="15" customHeight="1" x14ac:dyDescent="0.25">
      <c r="A3804" s="5" t="s">
        <v>6745</v>
      </c>
      <c r="B3804" s="6" t="s">
        <v>6746</v>
      </c>
      <c r="C3804" s="5" t="s">
        <v>4465</v>
      </c>
      <c r="D3804" s="6"/>
      <c r="E3804" s="6" t="s">
        <v>707</v>
      </c>
      <c r="F3804" s="229">
        <v>190</v>
      </c>
      <c r="I3804" s="16">
        <v>31</v>
      </c>
      <c r="J3804" s="13">
        <v>5890</v>
      </c>
      <c r="K3804" s="16">
        <v>5</v>
      </c>
      <c r="L3804" s="13">
        <v>950</v>
      </c>
      <c r="M3804" s="16">
        <v>5</v>
      </c>
      <c r="N3804" s="171">
        <v>950</v>
      </c>
      <c r="O3804" s="16">
        <v>8</v>
      </c>
      <c r="P3804" s="13">
        <v>1520</v>
      </c>
      <c r="Q3804" s="16">
        <v>52</v>
      </c>
      <c r="R3804" s="13">
        <v>9880</v>
      </c>
      <c r="S3804" s="16">
        <v>48.4</v>
      </c>
      <c r="T3804" s="13">
        <v>9196</v>
      </c>
      <c r="U3804" s="16">
        <v>36.520000000000003</v>
      </c>
      <c r="V3804" s="13">
        <v>6938.8</v>
      </c>
    </row>
    <row r="3805" spans="1:22" ht="15" customHeight="1" x14ac:dyDescent="0.25">
      <c r="A3805" s="5" t="s">
        <v>6747</v>
      </c>
      <c r="B3805" s="6" t="s">
        <v>6748</v>
      </c>
      <c r="C3805" s="5" t="s">
        <v>5468</v>
      </c>
      <c r="D3805" s="6"/>
      <c r="E3805" s="6" t="s">
        <v>527</v>
      </c>
      <c r="F3805" s="229">
        <v>230</v>
      </c>
      <c r="I3805" s="16">
        <v>18</v>
      </c>
      <c r="J3805" s="13">
        <v>4140</v>
      </c>
      <c r="K3805" s="16">
        <v>2</v>
      </c>
      <c r="L3805" s="13">
        <v>460</v>
      </c>
      <c r="M3805" s="16">
        <v>2</v>
      </c>
      <c r="N3805" s="171">
        <v>460</v>
      </c>
      <c r="O3805" s="16">
        <v>4</v>
      </c>
      <c r="P3805" s="13">
        <v>920</v>
      </c>
      <c r="Q3805" s="16">
        <v>16</v>
      </c>
      <c r="R3805" s="13">
        <v>3680</v>
      </c>
      <c r="S3805" s="16">
        <v>37.64</v>
      </c>
      <c r="T3805" s="13">
        <v>8657.2000000000007</v>
      </c>
      <c r="U3805" s="16">
        <v>14.21</v>
      </c>
      <c r="V3805" s="13">
        <v>3268.3</v>
      </c>
    </row>
    <row r="3806" spans="1:22" ht="15" customHeight="1" x14ac:dyDescent="0.25">
      <c r="A3806" s="1"/>
      <c r="B3806" s="4" t="s">
        <v>32</v>
      </c>
      <c r="C3806" s="8" t="s">
        <v>33</v>
      </c>
      <c r="I3806" s="245"/>
      <c r="J3806" s="245"/>
      <c r="K3806" s="245"/>
      <c r="L3806" s="245"/>
      <c r="M3806" s="245"/>
      <c r="N3806" s="245"/>
      <c r="O3806" s="245"/>
      <c r="P3806" s="245"/>
      <c r="Q3806" s="245"/>
      <c r="R3806" s="245"/>
      <c r="S3806" s="245"/>
      <c r="T3806" s="245"/>
      <c r="U3806" s="245"/>
      <c r="V3806" s="245"/>
    </row>
    <row r="3807" spans="1:22" ht="15" customHeight="1" x14ac:dyDescent="0.25">
      <c r="A3807" s="5" t="s">
        <v>6749</v>
      </c>
      <c r="B3807" s="6" t="s">
        <v>35</v>
      </c>
      <c r="C3807" s="5" t="s">
        <v>486</v>
      </c>
      <c r="I3807" s="245"/>
      <c r="J3807" s="245"/>
      <c r="K3807" s="245"/>
      <c r="L3807" s="245"/>
      <c r="M3807" s="245"/>
      <c r="N3807" s="245"/>
      <c r="O3807" s="245"/>
      <c r="P3807" s="245"/>
      <c r="Q3807" s="245"/>
      <c r="R3807" s="245"/>
      <c r="S3807" s="245"/>
      <c r="T3807" s="245"/>
      <c r="U3807" s="245"/>
      <c r="V3807" s="245"/>
    </row>
    <row r="3808" spans="1:22" ht="45" customHeight="1" x14ac:dyDescent="0.25">
      <c r="A3808" s="1"/>
      <c r="B3808" s="4" t="s">
        <v>68</v>
      </c>
      <c r="C3808" s="8" t="s">
        <v>69</v>
      </c>
      <c r="D3808" s="4" t="s">
        <v>70</v>
      </c>
      <c r="E3808" s="4" t="s">
        <v>71</v>
      </c>
      <c r="F3808" s="228" t="s">
        <v>72</v>
      </c>
      <c r="I3808" s="14" t="s">
        <v>73</v>
      </c>
      <c r="J3808" s="15" t="s">
        <v>28</v>
      </c>
      <c r="K3808" s="14" t="s">
        <v>73</v>
      </c>
      <c r="L3808" s="15" t="s">
        <v>28</v>
      </c>
      <c r="M3808" s="14" t="s">
        <v>73</v>
      </c>
      <c r="N3808" s="172" t="s">
        <v>28</v>
      </c>
      <c r="O3808" s="14" t="s">
        <v>73</v>
      </c>
      <c r="P3808" s="15" t="s">
        <v>28</v>
      </c>
      <c r="Q3808" s="14" t="s">
        <v>73</v>
      </c>
      <c r="R3808" s="15" t="s">
        <v>28</v>
      </c>
      <c r="S3808" s="14" t="s">
        <v>73</v>
      </c>
      <c r="T3808" s="15" t="s">
        <v>28</v>
      </c>
      <c r="U3808" s="14" t="s">
        <v>73</v>
      </c>
      <c r="V3808" s="15" t="s">
        <v>28</v>
      </c>
    </row>
    <row r="3809" spans="1:22" ht="15" customHeight="1" x14ac:dyDescent="0.25">
      <c r="A3809" s="5" t="s">
        <v>6750</v>
      </c>
      <c r="B3809" s="6" t="s">
        <v>6751</v>
      </c>
      <c r="C3809" s="5" t="s">
        <v>489</v>
      </c>
      <c r="D3809" s="6"/>
      <c r="E3809" s="6" t="s">
        <v>275</v>
      </c>
      <c r="F3809" s="229">
        <v>1</v>
      </c>
      <c r="I3809" s="16">
        <v>0</v>
      </c>
      <c r="J3809" s="13">
        <v>0</v>
      </c>
      <c r="K3809" s="16">
        <v>0</v>
      </c>
      <c r="L3809" s="13">
        <v>0</v>
      </c>
      <c r="M3809" s="16">
        <v>0</v>
      </c>
      <c r="N3809" s="171">
        <v>0</v>
      </c>
      <c r="O3809" s="16">
        <v>0</v>
      </c>
      <c r="P3809" s="13">
        <v>0</v>
      </c>
      <c r="Q3809" s="16">
        <v>0</v>
      </c>
      <c r="R3809" s="13">
        <v>0</v>
      </c>
      <c r="S3809" s="16">
        <v>0</v>
      </c>
      <c r="T3809" s="13">
        <v>0</v>
      </c>
      <c r="U3809" s="16">
        <v>58744.08</v>
      </c>
      <c r="V3809" s="13">
        <v>58744.08</v>
      </c>
    </row>
    <row r="3810" spans="1:22" ht="15" customHeight="1" x14ac:dyDescent="0.25">
      <c r="A3810" s="1"/>
      <c r="B3810" s="4" t="s">
        <v>32</v>
      </c>
      <c r="C3810" s="8" t="s">
        <v>33</v>
      </c>
      <c r="I3810" s="245"/>
      <c r="J3810" s="245"/>
      <c r="K3810" s="245"/>
      <c r="L3810" s="245"/>
      <c r="M3810" s="245"/>
      <c r="N3810" s="245"/>
      <c r="O3810" s="245"/>
      <c r="P3810" s="245"/>
      <c r="Q3810" s="245"/>
      <c r="R3810" s="245"/>
      <c r="S3810" s="245"/>
      <c r="T3810" s="245"/>
      <c r="U3810" s="245"/>
      <c r="V3810" s="245"/>
    </row>
    <row r="3811" spans="1:22" ht="15" customHeight="1" x14ac:dyDescent="0.25">
      <c r="A3811" s="5" t="s">
        <v>6752</v>
      </c>
      <c r="B3811" s="6" t="s">
        <v>35</v>
      </c>
      <c r="C3811" s="5" t="s">
        <v>491</v>
      </c>
      <c r="I3811" s="245"/>
      <c r="J3811" s="245"/>
      <c r="K3811" s="245"/>
      <c r="L3811" s="245"/>
      <c r="M3811" s="245"/>
      <c r="N3811" s="245"/>
      <c r="O3811" s="245"/>
      <c r="P3811" s="245"/>
      <c r="Q3811" s="245"/>
      <c r="R3811" s="245"/>
      <c r="S3811" s="245"/>
      <c r="T3811" s="245"/>
      <c r="U3811" s="245"/>
      <c r="V3811" s="245"/>
    </row>
    <row r="3812" spans="1:22" x14ac:dyDescent="0.25">
      <c r="A3812" s="246" t="s">
        <v>6753</v>
      </c>
      <c r="B3812" s="246"/>
      <c r="C3812" s="246"/>
      <c r="D3812" s="247"/>
      <c r="E3812" s="247"/>
      <c r="F3812" s="246"/>
      <c r="I3812" s="12" t="s">
        <v>3571</v>
      </c>
      <c r="J3812" s="13">
        <v>180517</v>
      </c>
      <c r="K3812" s="12" t="s">
        <v>3571</v>
      </c>
      <c r="L3812" s="13">
        <v>375360</v>
      </c>
      <c r="M3812" s="12" t="s">
        <v>3571</v>
      </c>
      <c r="N3812" s="171">
        <v>375360</v>
      </c>
      <c r="O3812" s="12" t="s">
        <v>3571</v>
      </c>
      <c r="P3812" s="13">
        <v>219670</v>
      </c>
      <c r="Q3812" s="12" t="s">
        <v>3571</v>
      </c>
      <c r="R3812" s="13">
        <v>344124</v>
      </c>
      <c r="S3812" s="12" t="s">
        <v>3571</v>
      </c>
      <c r="T3812" s="13">
        <v>364635.09</v>
      </c>
      <c r="U3812" s="12" t="s">
        <v>3571</v>
      </c>
      <c r="V3812" s="13">
        <v>427362.42</v>
      </c>
    </row>
    <row r="3813" spans="1:22" ht="15" customHeight="1" x14ac:dyDescent="0.25">
      <c r="A3813" s="1"/>
      <c r="B3813" s="4" t="s">
        <v>32</v>
      </c>
      <c r="C3813" s="8" t="s">
        <v>33</v>
      </c>
      <c r="I3813" s="245"/>
      <c r="J3813" s="245"/>
      <c r="K3813" s="245"/>
      <c r="L3813" s="245"/>
      <c r="M3813" s="245"/>
      <c r="N3813" s="245"/>
      <c r="O3813" s="245"/>
      <c r="P3813" s="245"/>
      <c r="Q3813" s="245"/>
      <c r="R3813" s="245"/>
      <c r="S3813" s="245"/>
      <c r="T3813" s="245"/>
      <c r="U3813" s="245"/>
      <c r="V3813" s="245"/>
    </row>
    <row r="3814" spans="1:22" ht="15" customHeight="1" x14ac:dyDescent="0.25">
      <c r="A3814" s="5" t="s">
        <v>6754</v>
      </c>
      <c r="B3814" s="6" t="s">
        <v>35</v>
      </c>
      <c r="C3814" s="5" t="s">
        <v>5480</v>
      </c>
      <c r="I3814" s="245"/>
      <c r="J3814" s="245"/>
      <c r="K3814" s="245"/>
      <c r="L3814" s="245"/>
      <c r="M3814" s="245"/>
      <c r="N3814" s="245"/>
      <c r="O3814" s="245"/>
      <c r="P3814" s="245"/>
      <c r="Q3814" s="245"/>
      <c r="R3814" s="245"/>
      <c r="S3814" s="245"/>
      <c r="T3814" s="245"/>
      <c r="U3814" s="245"/>
      <c r="V3814" s="245"/>
    </row>
    <row r="3815" spans="1:22" ht="15" customHeight="1" x14ac:dyDescent="0.25">
      <c r="A3815" s="5" t="s">
        <v>6755</v>
      </c>
      <c r="B3815" s="6" t="s">
        <v>35</v>
      </c>
      <c r="C3815" s="5" t="s">
        <v>4476</v>
      </c>
      <c r="I3815" s="245"/>
      <c r="J3815" s="245"/>
      <c r="K3815" s="245"/>
      <c r="L3815" s="245"/>
      <c r="M3815" s="245"/>
      <c r="N3815" s="245"/>
      <c r="O3815" s="245"/>
      <c r="P3815" s="245"/>
      <c r="Q3815" s="245"/>
      <c r="R3815" s="245"/>
      <c r="S3815" s="245"/>
      <c r="T3815" s="245"/>
      <c r="U3815" s="245"/>
      <c r="V3815" s="245"/>
    </row>
    <row r="3816" spans="1:22" ht="15" customHeight="1" x14ac:dyDescent="0.25">
      <c r="A3816" s="5" t="s">
        <v>6756</v>
      </c>
      <c r="B3816" s="6" t="s">
        <v>35</v>
      </c>
      <c r="C3816" s="5" t="s">
        <v>5483</v>
      </c>
      <c r="I3816" s="245"/>
      <c r="J3816" s="245"/>
      <c r="K3816" s="245"/>
      <c r="L3816" s="245"/>
      <c r="M3816" s="245"/>
      <c r="N3816" s="245"/>
      <c r="O3816" s="245"/>
      <c r="P3816" s="245"/>
      <c r="Q3816" s="245"/>
      <c r="R3816" s="245"/>
      <c r="S3816" s="245"/>
      <c r="T3816" s="245"/>
      <c r="U3816" s="245"/>
      <c r="V3816" s="245"/>
    </row>
    <row r="3817" spans="1:22" ht="45" customHeight="1" x14ac:dyDescent="0.25">
      <c r="A3817" s="1"/>
      <c r="B3817" s="4" t="s">
        <v>68</v>
      </c>
      <c r="C3817" s="8" t="s">
        <v>69</v>
      </c>
      <c r="D3817" s="4" t="s">
        <v>70</v>
      </c>
      <c r="E3817" s="4" t="s">
        <v>71</v>
      </c>
      <c r="F3817" s="228" t="s">
        <v>72</v>
      </c>
      <c r="I3817" s="14" t="s">
        <v>73</v>
      </c>
      <c r="J3817" s="15" t="s">
        <v>28</v>
      </c>
      <c r="K3817" s="14" t="s">
        <v>73</v>
      </c>
      <c r="L3817" s="15" t="s">
        <v>28</v>
      </c>
      <c r="M3817" s="14" t="s">
        <v>73</v>
      </c>
      <c r="N3817" s="172" t="s">
        <v>28</v>
      </c>
      <c r="O3817" s="14" t="s">
        <v>73</v>
      </c>
      <c r="P3817" s="15" t="s">
        <v>28</v>
      </c>
      <c r="Q3817" s="14" t="s">
        <v>73</v>
      </c>
      <c r="R3817" s="15" t="s">
        <v>28</v>
      </c>
      <c r="S3817" s="14" t="s">
        <v>73</v>
      </c>
      <c r="T3817" s="15" t="s">
        <v>28</v>
      </c>
      <c r="U3817" s="14" t="s">
        <v>73</v>
      </c>
      <c r="V3817" s="15" t="s">
        <v>28</v>
      </c>
    </row>
    <row r="3818" spans="1:22" ht="15" customHeight="1" x14ac:dyDescent="0.25">
      <c r="A3818" s="5" t="s">
        <v>6757</v>
      </c>
      <c r="B3818" s="6" t="s">
        <v>6758</v>
      </c>
      <c r="C3818" s="5" t="s">
        <v>6759</v>
      </c>
      <c r="D3818" s="6"/>
      <c r="E3818" s="6" t="s">
        <v>504</v>
      </c>
      <c r="F3818" s="229">
        <v>8</v>
      </c>
      <c r="I3818" s="16">
        <v>1426</v>
      </c>
      <c r="J3818" s="13">
        <v>11408</v>
      </c>
      <c r="K3818" s="16">
        <v>3290</v>
      </c>
      <c r="L3818" s="13">
        <v>26320</v>
      </c>
      <c r="M3818" s="16">
        <v>3290</v>
      </c>
      <c r="N3818" s="171">
        <v>26320</v>
      </c>
      <c r="O3818" s="16">
        <v>2238</v>
      </c>
      <c r="P3818" s="13">
        <v>17904</v>
      </c>
      <c r="Q3818" s="16">
        <v>2581</v>
      </c>
      <c r="R3818" s="13">
        <v>20648</v>
      </c>
      <c r="S3818" s="16">
        <v>2595.56</v>
      </c>
      <c r="T3818" s="13">
        <v>20764.48</v>
      </c>
      <c r="U3818" s="16">
        <v>1622.46</v>
      </c>
      <c r="V3818" s="13">
        <v>12979.68</v>
      </c>
    </row>
    <row r="3819" spans="1:22" ht="15" customHeight="1" x14ac:dyDescent="0.25">
      <c r="A3819" s="5" t="s">
        <v>6760</v>
      </c>
      <c r="B3819" s="6" t="s">
        <v>6761</v>
      </c>
      <c r="C3819" s="5" t="s">
        <v>6762</v>
      </c>
      <c r="D3819" s="6"/>
      <c r="E3819" s="6" t="s">
        <v>504</v>
      </c>
      <c r="F3819" s="229">
        <v>2</v>
      </c>
      <c r="I3819" s="16">
        <v>2852</v>
      </c>
      <c r="J3819" s="13">
        <v>5704</v>
      </c>
      <c r="K3819" s="16">
        <v>5080</v>
      </c>
      <c r="L3819" s="13">
        <v>10160</v>
      </c>
      <c r="M3819" s="16">
        <v>5080</v>
      </c>
      <c r="N3819" s="171">
        <v>10160</v>
      </c>
      <c r="O3819" s="16">
        <v>3928</v>
      </c>
      <c r="P3819" s="13">
        <v>7856</v>
      </c>
      <c r="Q3819" s="16">
        <v>5162</v>
      </c>
      <c r="R3819" s="13">
        <v>10324</v>
      </c>
      <c r="S3819" s="16">
        <v>4811.04</v>
      </c>
      <c r="T3819" s="13">
        <v>9622.08</v>
      </c>
      <c r="U3819" s="16">
        <v>3244.91</v>
      </c>
      <c r="V3819" s="13">
        <v>6489.82</v>
      </c>
    </row>
    <row r="3820" spans="1:22" ht="15" customHeight="1" x14ac:dyDescent="0.25">
      <c r="A3820" s="5" t="s">
        <v>6763</v>
      </c>
      <c r="B3820" s="6" t="s">
        <v>6764</v>
      </c>
      <c r="C3820" s="5" t="s">
        <v>6765</v>
      </c>
      <c r="D3820" s="6"/>
      <c r="E3820" s="6" t="s">
        <v>504</v>
      </c>
      <c r="F3820" s="229">
        <v>16</v>
      </c>
      <c r="I3820" s="16">
        <v>670</v>
      </c>
      <c r="J3820" s="13">
        <v>10720</v>
      </c>
      <c r="K3820" s="16">
        <v>715</v>
      </c>
      <c r="L3820" s="13">
        <v>11440</v>
      </c>
      <c r="M3820" s="16">
        <v>715</v>
      </c>
      <c r="N3820" s="171">
        <v>11440</v>
      </c>
      <c r="O3820" s="16">
        <v>932</v>
      </c>
      <c r="P3820" s="13">
        <v>14912</v>
      </c>
      <c r="Q3820" s="16">
        <v>1197</v>
      </c>
      <c r="R3820" s="13">
        <v>19152</v>
      </c>
      <c r="S3820" s="16">
        <v>1209.94</v>
      </c>
      <c r="T3820" s="13">
        <v>19359.04</v>
      </c>
      <c r="U3820" s="16">
        <v>854.08</v>
      </c>
      <c r="V3820" s="13">
        <v>13665.28</v>
      </c>
    </row>
    <row r="3821" spans="1:22" ht="15" customHeight="1" x14ac:dyDescent="0.25">
      <c r="A3821" s="5" t="s">
        <v>6766</v>
      </c>
      <c r="B3821" s="6" t="s">
        <v>6767</v>
      </c>
      <c r="C3821" s="5" t="s">
        <v>6768</v>
      </c>
      <c r="D3821" s="6"/>
      <c r="E3821" s="6" t="s">
        <v>504</v>
      </c>
      <c r="F3821" s="229">
        <v>14</v>
      </c>
      <c r="I3821" s="16">
        <v>1340</v>
      </c>
      <c r="J3821" s="13">
        <v>18760</v>
      </c>
      <c r="K3821" s="16">
        <v>1440</v>
      </c>
      <c r="L3821" s="13">
        <v>20160</v>
      </c>
      <c r="M3821" s="16">
        <v>1440</v>
      </c>
      <c r="N3821" s="171">
        <v>20160</v>
      </c>
      <c r="O3821" s="16">
        <v>1779</v>
      </c>
      <c r="P3821" s="13">
        <v>24906</v>
      </c>
      <c r="Q3821" s="16">
        <v>2393</v>
      </c>
      <c r="R3821" s="13">
        <v>33502</v>
      </c>
      <c r="S3821" s="16">
        <v>2175.4699999999998</v>
      </c>
      <c r="T3821" s="13">
        <v>30456.58</v>
      </c>
      <c r="U3821" s="16">
        <v>3131.61</v>
      </c>
      <c r="V3821" s="13">
        <v>43842.54</v>
      </c>
    </row>
    <row r="3822" spans="1:22" ht="15" customHeight="1" x14ac:dyDescent="0.25">
      <c r="A3822" s="5" t="s">
        <v>6769</v>
      </c>
      <c r="B3822" s="6" t="s">
        <v>6770</v>
      </c>
      <c r="C3822" s="5" t="s">
        <v>6771</v>
      </c>
      <c r="D3822" s="6"/>
      <c r="E3822" s="6" t="s">
        <v>504</v>
      </c>
      <c r="F3822" s="229">
        <v>4</v>
      </c>
      <c r="I3822" s="16">
        <v>1942</v>
      </c>
      <c r="J3822" s="13">
        <v>7768</v>
      </c>
      <c r="K3822" s="16">
        <v>2120</v>
      </c>
      <c r="L3822" s="13">
        <v>8480</v>
      </c>
      <c r="M3822" s="16">
        <v>2120</v>
      </c>
      <c r="N3822" s="171">
        <v>8480</v>
      </c>
      <c r="O3822" s="16">
        <v>2676</v>
      </c>
      <c r="P3822" s="13">
        <v>10704</v>
      </c>
      <c r="Q3822" s="16">
        <v>3470</v>
      </c>
      <c r="R3822" s="13">
        <v>13880</v>
      </c>
      <c r="S3822" s="16">
        <v>3000.65</v>
      </c>
      <c r="T3822" s="13">
        <v>12002.6</v>
      </c>
      <c r="U3822" s="16">
        <v>2476.8200000000002</v>
      </c>
      <c r="V3822" s="13">
        <v>9907.2800000000007</v>
      </c>
    </row>
    <row r="3823" spans="1:22" ht="15" customHeight="1" x14ac:dyDescent="0.25">
      <c r="A3823" s="5" t="s">
        <v>6772</v>
      </c>
      <c r="B3823" s="6" t="s">
        <v>6773</v>
      </c>
      <c r="C3823" s="5" t="s">
        <v>6774</v>
      </c>
      <c r="D3823" s="6"/>
      <c r="E3823" s="6" t="s">
        <v>504</v>
      </c>
      <c r="F3823" s="229">
        <v>8</v>
      </c>
      <c r="I3823" s="16">
        <v>1591</v>
      </c>
      <c r="J3823" s="13">
        <v>12728</v>
      </c>
      <c r="K3823" s="16">
        <v>1770</v>
      </c>
      <c r="L3823" s="13">
        <v>14160</v>
      </c>
      <c r="M3823" s="16">
        <v>1770</v>
      </c>
      <c r="N3823" s="171">
        <v>14160</v>
      </c>
      <c r="O3823" s="16">
        <v>2210</v>
      </c>
      <c r="P3823" s="13">
        <v>17680</v>
      </c>
      <c r="Q3823" s="16">
        <v>2845</v>
      </c>
      <c r="R3823" s="13">
        <v>22760</v>
      </c>
      <c r="S3823" s="16">
        <v>2490.54</v>
      </c>
      <c r="T3823" s="13">
        <v>19924.32</v>
      </c>
      <c r="U3823" s="16">
        <v>2028.43</v>
      </c>
      <c r="V3823" s="13">
        <v>16227.44</v>
      </c>
    </row>
    <row r="3824" spans="1:22" ht="15" customHeight="1" x14ac:dyDescent="0.25">
      <c r="A3824" s="5" t="s">
        <v>6775</v>
      </c>
      <c r="B3824" s="6" t="s">
        <v>6776</v>
      </c>
      <c r="C3824" s="5" t="s">
        <v>6777</v>
      </c>
      <c r="D3824" s="6"/>
      <c r="E3824" s="6" t="s">
        <v>504</v>
      </c>
      <c r="F3824" s="229">
        <v>4</v>
      </c>
      <c r="I3824" s="16">
        <v>270</v>
      </c>
      <c r="J3824" s="13">
        <v>1080</v>
      </c>
      <c r="K3824" s="16">
        <v>330</v>
      </c>
      <c r="L3824" s="13">
        <v>1320</v>
      </c>
      <c r="M3824" s="16">
        <v>330</v>
      </c>
      <c r="N3824" s="171">
        <v>1320</v>
      </c>
      <c r="O3824" s="16">
        <v>313</v>
      </c>
      <c r="P3824" s="13">
        <v>1252</v>
      </c>
      <c r="Q3824" s="16">
        <v>352</v>
      </c>
      <c r="R3824" s="13">
        <v>1408</v>
      </c>
      <c r="S3824" s="16">
        <v>392.56</v>
      </c>
      <c r="T3824" s="13">
        <v>1570.24</v>
      </c>
      <c r="U3824" s="16">
        <v>533.79999999999995</v>
      </c>
      <c r="V3824" s="13">
        <v>2135.1999999999998</v>
      </c>
    </row>
    <row r="3825" spans="1:22" ht="15" customHeight="1" x14ac:dyDescent="0.25">
      <c r="A3825" s="1"/>
      <c r="B3825" s="4" t="s">
        <v>32</v>
      </c>
      <c r="C3825" s="8" t="s">
        <v>33</v>
      </c>
      <c r="I3825" s="245"/>
      <c r="J3825" s="245"/>
      <c r="K3825" s="245"/>
      <c r="L3825" s="245"/>
      <c r="M3825" s="245"/>
      <c r="N3825" s="245"/>
      <c r="O3825" s="245"/>
      <c r="P3825" s="245"/>
      <c r="Q3825" s="245"/>
      <c r="R3825" s="245"/>
      <c r="S3825" s="245"/>
      <c r="T3825" s="245"/>
      <c r="U3825" s="245"/>
      <c r="V3825" s="245"/>
    </row>
    <row r="3826" spans="1:22" ht="15" customHeight="1" x14ac:dyDescent="0.25">
      <c r="A3826" s="5" t="s">
        <v>6778</v>
      </c>
      <c r="B3826" s="6" t="s">
        <v>35</v>
      </c>
      <c r="C3826" s="5" t="s">
        <v>5512</v>
      </c>
      <c r="I3826" s="245"/>
      <c r="J3826" s="245"/>
      <c r="K3826" s="245"/>
      <c r="L3826" s="245"/>
      <c r="M3826" s="245"/>
      <c r="N3826" s="245"/>
      <c r="O3826" s="245"/>
      <c r="P3826" s="245"/>
      <c r="Q3826" s="245"/>
      <c r="R3826" s="245"/>
      <c r="S3826" s="245"/>
      <c r="T3826" s="245"/>
      <c r="U3826" s="245"/>
      <c r="V3826" s="245"/>
    </row>
    <row r="3827" spans="1:22" ht="45" customHeight="1" x14ac:dyDescent="0.25">
      <c r="A3827" s="1"/>
      <c r="B3827" s="4" t="s">
        <v>68</v>
      </c>
      <c r="C3827" s="8" t="s">
        <v>69</v>
      </c>
      <c r="D3827" s="4" t="s">
        <v>70</v>
      </c>
      <c r="E3827" s="4" t="s">
        <v>71</v>
      </c>
      <c r="F3827" s="228" t="s">
        <v>72</v>
      </c>
      <c r="I3827" s="14" t="s">
        <v>73</v>
      </c>
      <c r="J3827" s="15" t="s">
        <v>28</v>
      </c>
      <c r="K3827" s="14" t="s">
        <v>73</v>
      </c>
      <c r="L3827" s="15" t="s">
        <v>28</v>
      </c>
      <c r="M3827" s="14" t="s">
        <v>73</v>
      </c>
      <c r="N3827" s="172" t="s">
        <v>28</v>
      </c>
      <c r="O3827" s="14" t="s">
        <v>73</v>
      </c>
      <c r="P3827" s="15" t="s">
        <v>28</v>
      </c>
      <c r="Q3827" s="14" t="s">
        <v>73</v>
      </c>
      <c r="R3827" s="15" t="s">
        <v>28</v>
      </c>
      <c r="S3827" s="14" t="s">
        <v>73</v>
      </c>
      <c r="T3827" s="15" t="s">
        <v>28</v>
      </c>
      <c r="U3827" s="14" t="s">
        <v>73</v>
      </c>
      <c r="V3827" s="15" t="s">
        <v>28</v>
      </c>
    </row>
    <row r="3828" spans="1:22" ht="15" customHeight="1" x14ac:dyDescent="0.25">
      <c r="A3828" s="5" t="s">
        <v>6779</v>
      </c>
      <c r="B3828" s="6" t="s">
        <v>6780</v>
      </c>
      <c r="C3828" s="5" t="s">
        <v>6781</v>
      </c>
      <c r="D3828" s="6"/>
      <c r="E3828" s="6" t="s">
        <v>504</v>
      </c>
      <c r="F3828" s="229">
        <v>10</v>
      </c>
      <c r="I3828" s="16">
        <v>1452</v>
      </c>
      <c r="J3828" s="13">
        <v>14520</v>
      </c>
      <c r="K3828" s="16">
        <v>2635</v>
      </c>
      <c r="L3828" s="13">
        <v>26350</v>
      </c>
      <c r="M3828" s="16">
        <v>2635</v>
      </c>
      <c r="N3828" s="171">
        <v>26350</v>
      </c>
      <c r="O3828" s="16">
        <v>2404</v>
      </c>
      <c r="P3828" s="13">
        <v>24040</v>
      </c>
      <c r="Q3828" s="16">
        <v>2229</v>
      </c>
      <c r="R3828" s="13">
        <v>22290</v>
      </c>
      <c r="S3828" s="16">
        <v>1597.12</v>
      </c>
      <c r="T3828" s="13">
        <v>15971.2</v>
      </c>
      <c r="U3828" s="16">
        <v>1594.28</v>
      </c>
      <c r="V3828" s="13">
        <v>15942.8</v>
      </c>
    </row>
    <row r="3829" spans="1:22" ht="15" customHeight="1" x14ac:dyDescent="0.25">
      <c r="A3829" s="5" t="s">
        <v>6782</v>
      </c>
      <c r="B3829" s="6" t="s">
        <v>6783</v>
      </c>
      <c r="C3829" s="5" t="s">
        <v>6784</v>
      </c>
      <c r="D3829" s="6"/>
      <c r="E3829" s="6" t="s">
        <v>504</v>
      </c>
      <c r="F3829" s="229">
        <v>2</v>
      </c>
      <c r="I3829" s="16">
        <v>1180</v>
      </c>
      <c r="J3829" s="13">
        <v>2360</v>
      </c>
      <c r="K3829" s="16">
        <v>1985</v>
      </c>
      <c r="L3829" s="13">
        <v>3970</v>
      </c>
      <c r="M3829" s="16">
        <v>1985</v>
      </c>
      <c r="N3829" s="171">
        <v>3970</v>
      </c>
      <c r="O3829" s="16">
        <v>2158</v>
      </c>
      <c r="P3829" s="13">
        <v>4316</v>
      </c>
      <c r="Q3829" s="16">
        <v>1818</v>
      </c>
      <c r="R3829" s="13">
        <v>3636</v>
      </c>
      <c r="S3829" s="16">
        <v>1376.64</v>
      </c>
      <c r="T3829" s="13">
        <v>2753.28</v>
      </c>
      <c r="U3829" s="16">
        <v>1295.3499999999999</v>
      </c>
      <c r="V3829" s="13">
        <v>2590.6999999999998</v>
      </c>
    </row>
    <row r="3830" spans="1:22" ht="15" customHeight="1" x14ac:dyDescent="0.25">
      <c r="A3830" s="1"/>
      <c r="B3830" s="4" t="s">
        <v>32</v>
      </c>
      <c r="C3830" s="8" t="s">
        <v>33</v>
      </c>
      <c r="I3830" s="245"/>
      <c r="J3830" s="245"/>
      <c r="K3830" s="245"/>
      <c r="L3830" s="245"/>
      <c r="M3830" s="245"/>
      <c r="N3830" s="245"/>
      <c r="O3830" s="245"/>
      <c r="P3830" s="245"/>
      <c r="Q3830" s="245"/>
      <c r="R3830" s="245"/>
      <c r="S3830" s="245"/>
      <c r="T3830" s="245"/>
      <c r="U3830" s="245"/>
      <c r="V3830" s="245"/>
    </row>
    <row r="3831" spans="1:22" ht="15" customHeight="1" x14ac:dyDescent="0.25">
      <c r="A3831" s="5" t="s">
        <v>6785</v>
      </c>
      <c r="B3831" s="6" t="s">
        <v>35</v>
      </c>
      <c r="C3831" s="5" t="s">
        <v>3535</v>
      </c>
      <c r="I3831" s="245"/>
      <c r="J3831" s="245"/>
      <c r="K3831" s="245"/>
      <c r="L3831" s="245"/>
      <c r="M3831" s="245"/>
      <c r="N3831" s="245"/>
      <c r="O3831" s="245"/>
      <c r="P3831" s="245"/>
      <c r="Q3831" s="245"/>
      <c r="R3831" s="245"/>
      <c r="S3831" s="245"/>
      <c r="T3831" s="245"/>
      <c r="U3831" s="245"/>
      <c r="V3831" s="245"/>
    </row>
    <row r="3832" spans="1:22" ht="45" customHeight="1" x14ac:dyDescent="0.25">
      <c r="A3832" s="1"/>
      <c r="B3832" s="4" t="s">
        <v>68</v>
      </c>
      <c r="C3832" s="8" t="s">
        <v>69</v>
      </c>
      <c r="D3832" s="4" t="s">
        <v>70</v>
      </c>
      <c r="E3832" s="4" t="s">
        <v>71</v>
      </c>
      <c r="F3832" s="228" t="s">
        <v>72</v>
      </c>
      <c r="I3832" s="14" t="s">
        <v>73</v>
      </c>
      <c r="J3832" s="15" t="s">
        <v>28</v>
      </c>
      <c r="K3832" s="14" t="s">
        <v>73</v>
      </c>
      <c r="L3832" s="15" t="s">
        <v>28</v>
      </c>
      <c r="M3832" s="14" t="s">
        <v>73</v>
      </c>
      <c r="N3832" s="172" t="s">
        <v>28</v>
      </c>
      <c r="O3832" s="14" t="s">
        <v>73</v>
      </c>
      <c r="P3832" s="15" t="s">
        <v>28</v>
      </c>
      <c r="Q3832" s="14" t="s">
        <v>73</v>
      </c>
      <c r="R3832" s="15" t="s">
        <v>28</v>
      </c>
      <c r="S3832" s="14" t="s">
        <v>73</v>
      </c>
      <c r="T3832" s="15" t="s">
        <v>28</v>
      </c>
      <c r="U3832" s="14" t="s">
        <v>73</v>
      </c>
      <c r="V3832" s="15" t="s">
        <v>28</v>
      </c>
    </row>
    <row r="3833" spans="1:22" ht="15" customHeight="1" x14ac:dyDescent="0.25">
      <c r="A3833" s="5" t="s">
        <v>6786</v>
      </c>
      <c r="B3833" s="6" t="s">
        <v>6787</v>
      </c>
      <c r="C3833" s="5" t="s">
        <v>6788</v>
      </c>
      <c r="D3833" s="6"/>
      <c r="E3833" s="6" t="s">
        <v>527</v>
      </c>
      <c r="F3833" s="229">
        <v>32</v>
      </c>
      <c r="I3833" s="16">
        <v>648</v>
      </c>
      <c r="J3833" s="13">
        <v>20736</v>
      </c>
      <c r="K3833" s="16">
        <v>0</v>
      </c>
      <c r="L3833" s="13">
        <v>0</v>
      </c>
      <c r="M3833" s="16">
        <v>0</v>
      </c>
      <c r="N3833" s="171">
        <v>0</v>
      </c>
      <c r="O3833" s="16">
        <v>550</v>
      </c>
      <c r="P3833" s="13">
        <v>17600</v>
      </c>
      <c r="Q3833" s="16">
        <v>528</v>
      </c>
      <c r="R3833" s="13">
        <v>16896</v>
      </c>
      <c r="S3833" s="16">
        <v>290.39</v>
      </c>
      <c r="T3833" s="13">
        <v>9292.48</v>
      </c>
      <c r="U3833" s="16">
        <v>687.01</v>
      </c>
      <c r="V3833" s="13">
        <v>21984.32</v>
      </c>
    </row>
    <row r="3834" spans="1:22" ht="15" customHeight="1" x14ac:dyDescent="0.25">
      <c r="A3834" s="5" t="s">
        <v>6789</v>
      </c>
      <c r="B3834" s="6" t="s">
        <v>6790</v>
      </c>
      <c r="C3834" s="5" t="s">
        <v>6791</v>
      </c>
      <c r="D3834" s="6"/>
      <c r="E3834" s="6" t="s">
        <v>527</v>
      </c>
      <c r="F3834" s="229">
        <v>40</v>
      </c>
      <c r="I3834" s="16">
        <v>432</v>
      </c>
      <c r="J3834" s="13">
        <v>17280</v>
      </c>
      <c r="K3834" s="16">
        <v>800</v>
      </c>
      <c r="L3834" s="13">
        <v>32000</v>
      </c>
      <c r="M3834" s="16">
        <v>800</v>
      </c>
      <c r="N3834" s="171">
        <v>32000</v>
      </c>
      <c r="O3834" s="16">
        <v>550</v>
      </c>
      <c r="P3834" s="13">
        <v>22000</v>
      </c>
      <c r="Q3834" s="16">
        <v>528</v>
      </c>
      <c r="R3834" s="13">
        <v>21120</v>
      </c>
      <c r="S3834" s="16">
        <v>290.39</v>
      </c>
      <c r="T3834" s="13">
        <v>11615.6</v>
      </c>
      <c r="U3834" s="16">
        <v>687.01</v>
      </c>
      <c r="V3834" s="13">
        <v>27480.400000000001</v>
      </c>
    </row>
    <row r="3835" spans="1:22" ht="15" customHeight="1" x14ac:dyDescent="0.25">
      <c r="A3835" s="5" t="s">
        <v>6792</v>
      </c>
      <c r="B3835" s="6" t="s">
        <v>6793</v>
      </c>
      <c r="C3835" s="5" t="s">
        <v>6794</v>
      </c>
      <c r="D3835" s="6"/>
      <c r="E3835" s="6" t="s">
        <v>527</v>
      </c>
      <c r="F3835" s="229">
        <v>20</v>
      </c>
      <c r="I3835" s="16">
        <v>540</v>
      </c>
      <c r="J3835" s="13">
        <v>10800</v>
      </c>
      <c r="K3835" s="16">
        <v>800</v>
      </c>
      <c r="L3835" s="13">
        <v>16000</v>
      </c>
      <c r="M3835" s="16">
        <v>800</v>
      </c>
      <c r="N3835" s="171">
        <v>16000</v>
      </c>
      <c r="O3835" s="16">
        <v>350</v>
      </c>
      <c r="P3835" s="13">
        <v>7000</v>
      </c>
      <c r="Q3835" s="16">
        <v>176</v>
      </c>
      <c r="R3835" s="13">
        <v>3520</v>
      </c>
      <c r="S3835" s="16">
        <v>290.39</v>
      </c>
      <c r="T3835" s="13">
        <v>5807.8</v>
      </c>
      <c r="U3835" s="16">
        <v>367.71</v>
      </c>
      <c r="V3835" s="13">
        <v>7354.2</v>
      </c>
    </row>
    <row r="3836" spans="1:22" ht="15" customHeight="1" x14ac:dyDescent="0.25">
      <c r="A3836" s="5" t="s">
        <v>6795</v>
      </c>
      <c r="B3836" s="6" t="s">
        <v>6796</v>
      </c>
      <c r="C3836" s="5" t="s">
        <v>5531</v>
      </c>
      <c r="D3836" s="6"/>
      <c r="E3836" s="6" t="s">
        <v>447</v>
      </c>
      <c r="F3836" s="229">
        <v>1</v>
      </c>
      <c r="I3836" s="16">
        <v>23261</v>
      </c>
      <c r="J3836" s="13">
        <v>23261</v>
      </c>
      <c r="K3836" s="16">
        <v>120000</v>
      </c>
      <c r="L3836" s="13">
        <v>120000</v>
      </c>
      <c r="M3836" s="16">
        <v>120000</v>
      </c>
      <c r="N3836" s="171">
        <v>120000</v>
      </c>
      <c r="O3836" s="16">
        <v>15000</v>
      </c>
      <c r="P3836" s="13">
        <v>15000</v>
      </c>
      <c r="Q3836" s="16">
        <v>38673</v>
      </c>
      <c r="R3836" s="13">
        <v>38673</v>
      </c>
      <c r="S3836" s="16">
        <v>36338.85</v>
      </c>
      <c r="T3836" s="13">
        <v>36338.85</v>
      </c>
      <c r="U3836" s="16">
        <v>27369.18</v>
      </c>
      <c r="V3836" s="13">
        <v>27369.18</v>
      </c>
    </row>
    <row r="3837" spans="1:22" ht="15" customHeight="1" x14ac:dyDescent="0.25">
      <c r="A3837" s="5" t="s">
        <v>6797</v>
      </c>
      <c r="B3837" s="6" t="s">
        <v>6798</v>
      </c>
      <c r="C3837" s="5" t="s">
        <v>5534</v>
      </c>
      <c r="D3837" s="6"/>
      <c r="E3837" s="6" t="s">
        <v>447</v>
      </c>
      <c r="F3837" s="229">
        <v>1</v>
      </c>
      <c r="I3837" s="16">
        <v>7200</v>
      </c>
      <c r="J3837" s="13">
        <v>7200</v>
      </c>
      <c r="K3837" s="16">
        <v>40000</v>
      </c>
      <c r="L3837" s="13">
        <v>40000</v>
      </c>
      <c r="M3837" s="16">
        <v>40000</v>
      </c>
      <c r="N3837" s="171">
        <v>40000</v>
      </c>
      <c r="O3837" s="16">
        <v>5000</v>
      </c>
      <c r="P3837" s="13">
        <v>5000</v>
      </c>
      <c r="Q3837" s="16">
        <v>38673</v>
      </c>
      <c r="R3837" s="13">
        <v>38673</v>
      </c>
      <c r="S3837" s="16">
        <v>32265.03</v>
      </c>
      <c r="T3837" s="13">
        <v>32265.03</v>
      </c>
      <c r="U3837" s="16">
        <v>52530</v>
      </c>
      <c r="V3837" s="13">
        <v>52530</v>
      </c>
    </row>
    <row r="3838" spans="1:22" ht="15" customHeight="1" x14ac:dyDescent="0.25">
      <c r="A3838" s="5" t="s">
        <v>6799</v>
      </c>
      <c r="B3838" s="6" t="s">
        <v>6800</v>
      </c>
      <c r="C3838" s="5" t="s">
        <v>6801</v>
      </c>
      <c r="D3838" s="6"/>
      <c r="E3838" s="6" t="s">
        <v>447</v>
      </c>
      <c r="F3838" s="229">
        <v>1</v>
      </c>
      <c r="I3838" s="16">
        <v>9107</v>
      </c>
      <c r="J3838" s="13">
        <v>9107</v>
      </c>
      <c r="K3838" s="16">
        <v>5000</v>
      </c>
      <c r="L3838" s="13">
        <v>5000</v>
      </c>
      <c r="M3838" s="16">
        <v>5000</v>
      </c>
      <c r="N3838" s="171">
        <v>5000</v>
      </c>
      <c r="O3838" s="16">
        <v>12000</v>
      </c>
      <c r="P3838" s="13">
        <v>12000</v>
      </c>
      <c r="Q3838" s="16">
        <v>15469</v>
      </c>
      <c r="R3838" s="13">
        <v>15469</v>
      </c>
      <c r="S3838" s="16">
        <v>67756.570000000007</v>
      </c>
      <c r="T3838" s="13">
        <v>67756.570000000007</v>
      </c>
      <c r="U3838" s="16">
        <v>9638.2000000000007</v>
      </c>
      <c r="V3838" s="13">
        <v>9638.2000000000007</v>
      </c>
    </row>
    <row r="3839" spans="1:22" ht="15" customHeight="1" x14ac:dyDescent="0.25">
      <c r="A3839" s="5" t="s">
        <v>6802</v>
      </c>
      <c r="B3839" s="6" t="s">
        <v>6803</v>
      </c>
      <c r="C3839" s="5" t="s">
        <v>5543</v>
      </c>
      <c r="D3839" s="6"/>
      <c r="E3839" s="6" t="s">
        <v>447</v>
      </c>
      <c r="F3839" s="229">
        <v>1</v>
      </c>
      <c r="I3839" s="16">
        <v>7085</v>
      </c>
      <c r="J3839" s="13">
        <v>7085</v>
      </c>
      <c r="K3839" s="16">
        <v>40000</v>
      </c>
      <c r="L3839" s="13">
        <v>40000</v>
      </c>
      <c r="M3839" s="16">
        <v>40000</v>
      </c>
      <c r="N3839" s="171">
        <v>40000</v>
      </c>
      <c r="O3839" s="16">
        <v>17500</v>
      </c>
      <c r="P3839" s="13">
        <v>17500</v>
      </c>
      <c r="Q3839" s="16">
        <v>62173</v>
      </c>
      <c r="R3839" s="13">
        <v>62173</v>
      </c>
      <c r="S3839" s="16">
        <v>69134.94</v>
      </c>
      <c r="T3839" s="13">
        <v>69134.94</v>
      </c>
      <c r="U3839" s="16">
        <v>33619.199999999997</v>
      </c>
      <c r="V3839" s="13">
        <v>33619.199999999997</v>
      </c>
    </row>
    <row r="3840" spans="1:22" ht="15" customHeight="1" x14ac:dyDescent="0.25">
      <c r="A3840" s="1"/>
      <c r="B3840" s="4" t="s">
        <v>32</v>
      </c>
      <c r="C3840" s="8" t="s">
        <v>33</v>
      </c>
      <c r="I3840" s="245"/>
      <c r="J3840" s="245"/>
      <c r="K3840" s="245"/>
      <c r="L3840" s="245"/>
      <c r="M3840" s="245"/>
      <c r="N3840" s="245"/>
      <c r="O3840" s="245"/>
      <c r="P3840" s="245"/>
      <c r="Q3840" s="245"/>
      <c r="R3840" s="245"/>
      <c r="S3840" s="245"/>
      <c r="T3840" s="245"/>
      <c r="U3840" s="245"/>
      <c r="V3840" s="245"/>
    </row>
    <row r="3841" spans="1:22" ht="15" customHeight="1" x14ac:dyDescent="0.25">
      <c r="A3841" s="5" t="s">
        <v>6804</v>
      </c>
      <c r="B3841" s="6" t="s">
        <v>35</v>
      </c>
      <c r="C3841" s="5" t="s">
        <v>486</v>
      </c>
      <c r="I3841" s="245"/>
      <c r="J3841" s="245"/>
      <c r="K3841" s="245"/>
      <c r="L3841" s="245"/>
      <c r="M3841" s="245"/>
      <c r="N3841" s="245"/>
      <c r="O3841" s="245"/>
      <c r="P3841" s="245"/>
      <c r="Q3841" s="245"/>
      <c r="R3841" s="245"/>
      <c r="S3841" s="245"/>
      <c r="T3841" s="245"/>
      <c r="U3841" s="245"/>
      <c r="V3841" s="245"/>
    </row>
    <row r="3842" spans="1:22" ht="45" customHeight="1" x14ac:dyDescent="0.25">
      <c r="A3842" s="1"/>
      <c r="B3842" s="4" t="s">
        <v>68</v>
      </c>
      <c r="C3842" s="8" t="s">
        <v>69</v>
      </c>
      <c r="D3842" s="4" t="s">
        <v>70</v>
      </c>
      <c r="E3842" s="4" t="s">
        <v>71</v>
      </c>
      <c r="F3842" s="228" t="s">
        <v>72</v>
      </c>
      <c r="I3842" s="14" t="s">
        <v>73</v>
      </c>
      <c r="J3842" s="15" t="s">
        <v>28</v>
      </c>
      <c r="K3842" s="14" t="s">
        <v>73</v>
      </c>
      <c r="L3842" s="15" t="s">
        <v>28</v>
      </c>
      <c r="M3842" s="14" t="s">
        <v>73</v>
      </c>
      <c r="N3842" s="172" t="s">
        <v>28</v>
      </c>
      <c r="O3842" s="14" t="s">
        <v>73</v>
      </c>
      <c r="P3842" s="15" t="s">
        <v>28</v>
      </c>
      <c r="Q3842" s="14" t="s">
        <v>73</v>
      </c>
      <c r="R3842" s="15" t="s">
        <v>28</v>
      </c>
      <c r="S3842" s="14" t="s">
        <v>73</v>
      </c>
      <c r="T3842" s="15" t="s">
        <v>28</v>
      </c>
      <c r="U3842" s="14" t="s">
        <v>73</v>
      </c>
      <c r="V3842" s="15" t="s">
        <v>28</v>
      </c>
    </row>
    <row r="3843" spans="1:22" ht="15" customHeight="1" x14ac:dyDescent="0.25">
      <c r="A3843" s="5" t="s">
        <v>6805</v>
      </c>
      <c r="B3843" s="6" t="s">
        <v>6806</v>
      </c>
      <c r="C3843" s="5" t="s">
        <v>489</v>
      </c>
      <c r="D3843" s="6"/>
      <c r="E3843" s="6" t="s">
        <v>275</v>
      </c>
      <c r="F3843" s="229">
        <v>1</v>
      </c>
      <c r="I3843" s="16">
        <v>0</v>
      </c>
      <c r="J3843" s="13">
        <v>0</v>
      </c>
      <c r="K3843" s="16">
        <v>0</v>
      </c>
      <c r="L3843" s="13">
        <v>0</v>
      </c>
      <c r="M3843" s="16">
        <v>0</v>
      </c>
      <c r="N3843" s="171">
        <v>0</v>
      </c>
      <c r="O3843" s="16">
        <v>0</v>
      </c>
      <c r="P3843" s="13">
        <v>0</v>
      </c>
      <c r="Q3843" s="16">
        <v>0</v>
      </c>
      <c r="R3843" s="13">
        <v>0</v>
      </c>
      <c r="S3843" s="16">
        <v>0</v>
      </c>
      <c r="T3843" s="13">
        <v>0</v>
      </c>
      <c r="U3843" s="16">
        <v>123606.18</v>
      </c>
      <c r="V3843" s="13">
        <v>123606.18</v>
      </c>
    </row>
    <row r="3844" spans="1:22" ht="15" customHeight="1" x14ac:dyDescent="0.25">
      <c r="A3844" s="1"/>
      <c r="B3844" s="4" t="s">
        <v>32</v>
      </c>
      <c r="C3844" s="8" t="s">
        <v>33</v>
      </c>
      <c r="I3844" s="245"/>
      <c r="J3844" s="245"/>
      <c r="K3844" s="245"/>
      <c r="L3844" s="245"/>
      <c r="M3844" s="245"/>
      <c r="N3844" s="245"/>
      <c r="O3844" s="245"/>
      <c r="P3844" s="245"/>
      <c r="Q3844" s="245"/>
      <c r="R3844" s="245"/>
      <c r="S3844" s="245"/>
      <c r="T3844" s="245"/>
      <c r="U3844" s="245"/>
      <c r="V3844" s="245"/>
    </row>
    <row r="3845" spans="1:22" ht="15" customHeight="1" x14ac:dyDescent="0.25">
      <c r="A3845" s="5" t="s">
        <v>6807</v>
      </c>
      <c r="B3845" s="6" t="s">
        <v>35</v>
      </c>
      <c r="C3845" s="5" t="s">
        <v>491</v>
      </c>
      <c r="I3845" s="245"/>
      <c r="J3845" s="245"/>
      <c r="K3845" s="245"/>
      <c r="L3845" s="245"/>
      <c r="M3845" s="245"/>
      <c r="N3845" s="245"/>
      <c r="O3845" s="245"/>
      <c r="P3845" s="245"/>
      <c r="Q3845" s="245"/>
      <c r="R3845" s="245"/>
      <c r="S3845" s="245"/>
      <c r="T3845" s="245"/>
      <c r="U3845" s="245"/>
      <c r="V3845" s="245"/>
    </row>
    <row r="3846" spans="1:22" x14ac:dyDescent="0.25">
      <c r="A3846" s="246" t="s">
        <v>6808</v>
      </c>
      <c r="B3846" s="246"/>
      <c r="C3846" s="246"/>
      <c r="D3846" s="247"/>
      <c r="E3846" s="247"/>
      <c r="F3846" s="246"/>
      <c r="I3846" s="12" t="s">
        <v>4473</v>
      </c>
      <c r="J3846" s="13">
        <v>206959</v>
      </c>
      <c r="K3846" s="12" t="s">
        <v>4473</v>
      </c>
      <c r="L3846" s="13">
        <v>351990</v>
      </c>
      <c r="M3846" s="12" t="s">
        <v>4473</v>
      </c>
      <c r="N3846" s="171">
        <v>351990</v>
      </c>
      <c r="O3846" s="12" t="s">
        <v>4473</v>
      </c>
      <c r="P3846" s="13">
        <v>208840</v>
      </c>
      <c r="Q3846" s="12" t="s">
        <v>4473</v>
      </c>
      <c r="R3846" s="13">
        <v>355663</v>
      </c>
      <c r="S3846" s="12" t="s">
        <v>4473</v>
      </c>
      <c r="T3846" s="13">
        <v>311098.23</v>
      </c>
      <c r="U3846" s="12" t="s">
        <v>4473</v>
      </c>
      <c r="V3846" s="13">
        <v>223397.24</v>
      </c>
    </row>
    <row r="3847" spans="1:22" ht="15" customHeight="1" x14ac:dyDescent="0.25">
      <c r="A3847" s="1"/>
      <c r="B3847" s="4" t="s">
        <v>32</v>
      </c>
      <c r="C3847" s="8" t="s">
        <v>33</v>
      </c>
      <c r="I3847" s="245"/>
      <c r="J3847" s="245"/>
      <c r="K3847" s="245"/>
      <c r="L3847" s="245"/>
      <c r="M3847" s="245"/>
      <c r="N3847" s="245"/>
      <c r="O3847" s="245"/>
      <c r="P3847" s="245"/>
      <c r="Q3847" s="245"/>
      <c r="R3847" s="245"/>
      <c r="S3847" s="245"/>
      <c r="T3847" s="245"/>
      <c r="U3847" s="245"/>
      <c r="V3847" s="245"/>
    </row>
    <row r="3848" spans="1:22" ht="15" customHeight="1" x14ac:dyDescent="0.25">
      <c r="A3848" s="5" t="s">
        <v>6809</v>
      </c>
      <c r="B3848" s="6" t="s">
        <v>35</v>
      </c>
      <c r="C3848" s="5" t="s">
        <v>3549</v>
      </c>
      <c r="I3848" s="245"/>
      <c r="J3848" s="245"/>
      <c r="K3848" s="245"/>
      <c r="L3848" s="245"/>
      <c r="M3848" s="245"/>
      <c r="N3848" s="245"/>
      <c r="O3848" s="245"/>
      <c r="P3848" s="245"/>
      <c r="Q3848" s="245"/>
      <c r="R3848" s="245"/>
      <c r="S3848" s="245"/>
      <c r="T3848" s="245"/>
      <c r="U3848" s="245"/>
      <c r="V3848" s="245"/>
    </row>
    <row r="3849" spans="1:22" ht="15" customHeight="1" x14ac:dyDescent="0.25">
      <c r="A3849" s="5" t="s">
        <v>6810</v>
      </c>
      <c r="B3849" s="6" t="s">
        <v>35</v>
      </c>
      <c r="C3849" s="5" t="s">
        <v>3551</v>
      </c>
      <c r="I3849" s="245"/>
      <c r="J3849" s="245"/>
      <c r="K3849" s="245"/>
      <c r="L3849" s="245"/>
      <c r="M3849" s="245"/>
      <c r="N3849" s="245"/>
      <c r="O3849" s="245"/>
      <c r="P3849" s="245"/>
      <c r="Q3849" s="245"/>
      <c r="R3849" s="245"/>
      <c r="S3849" s="245"/>
      <c r="T3849" s="245"/>
      <c r="U3849" s="245"/>
      <c r="V3849" s="245"/>
    </row>
    <row r="3850" spans="1:22" ht="15" customHeight="1" x14ac:dyDescent="0.25">
      <c r="A3850" s="5" t="s">
        <v>6811</v>
      </c>
      <c r="B3850" s="6" t="s">
        <v>35</v>
      </c>
      <c r="C3850" s="5" t="s">
        <v>5483</v>
      </c>
      <c r="I3850" s="245"/>
      <c r="J3850" s="245"/>
      <c r="K3850" s="245"/>
      <c r="L3850" s="245"/>
      <c r="M3850" s="245"/>
      <c r="N3850" s="245"/>
      <c r="O3850" s="245"/>
      <c r="P3850" s="245"/>
      <c r="Q3850" s="245"/>
      <c r="R3850" s="245"/>
      <c r="S3850" s="245"/>
      <c r="T3850" s="245"/>
      <c r="U3850" s="245"/>
      <c r="V3850" s="245"/>
    </row>
    <row r="3851" spans="1:22" ht="45" customHeight="1" x14ac:dyDescent="0.25">
      <c r="A3851" s="1"/>
      <c r="B3851" s="4" t="s">
        <v>68</v>
      </c>
      <c r="C3851" s="8" t="s">
        <v>69</v>
      </c>
      <c r="D3851" s="4" t="s">
        <v>70</v>
      </c>
      <c r="E3851" s="4" t="s">
        <v>71</v>
      </c>
      <c r="F3851" s="228" t="s">
        <v>72</v>
      </c>
      <c r="I3851" s="14" t="s">
        <v>73</v>
      </c>
      <c r="J3851" s="15" t="s">
        <v>28</v>
      </c>
      <c r="K3851" s="14" t="s">
        <v>73</v>
      </c>
      <c r="L3851" s="15" t="s">
        <v>28</v>
      </c>
      <c r="M3851" s="14" t="s">
        <v>73</v>
      </c>
      <c r="N3851" s="172" t="s">
        <v>28</v>
      </c>
      <c r="O3851" s="14" t="s">
        <v>73</v>
      </c>
      <c r="P3851" s="15" t="s">
        <v>28</v>
      </c>
      <c r="Q3851" s="14" t="s">
        <v>73</v>
      </c>
      <c r="R3851" s="15" t="s">
        <v>28</v>
      </c>
      <c r="S3851" s="14" t="s">
        <v>73</v>
      </c>
      <c r="T3851" s="15" t="s">
        <v>28</v>
      </c>
      <c r="U3851" s="14" t="s">
        <v>73</v>
      </c>
      <c r="V3851" s="15" t="s">
        <v>28</v>
      </c>
    </row>
    <row r="3852" spans="1:22" ht="15" customHeight="1" x14ac:dyDescent="0.25">
      <c r="A3852" s="5" t="s">
        <v>6812</v>
      </c>
      <c r="B3852" s="6" t="s">
        <v>6813</v>
      </c>
      <c r="C3852" s="5" t="s">
        <v>5554</v>
      </c>
      <c r="D3852" s="6"/>
      <c r="E3852" s="6" t="s">
        <v>504</v>
      </c>
      <c r="F3852" s="229">
        <v>10</v>
      </c>
      <c r="I3852" s="16">
        <v>3669</v>
      </c>
      <c r="J3852" s="13">
        <v>36690</v>
      </c>
      <c r="K3852" s="16">
        <v>11430</v>
      </c>
      <c r="L3852" s="13">
        <v>114300</v>
      </c>
      <c r="M3852" s="16">
        <v>11430</v>
      </c>
      <c r="N3852" s="171">
        <v>114300</v>
      </c>
      <c r="O3852" s="16">
        <v>5750</v>
      </c>
      <c r="P3852" s="13">
        <v>57500</v>
      </c>
      <c r="Q3852" s="16">
        <v>11019</v>
      </c>
      <c r="R3852" s="13">
        <v>110190</v>
      </c>
      <c r="S3852" s="16">
        <v>5673</v>
      </c>
      <c r="T3852" s="13">
        <v>56730</v>
      </c>
      <c r="U3852" s="16">
        <v>6119.45</v>
      </c>
      <c r="V3852" s="13">
        <v>61194.5</v>
      </c>
    </row>
    <row r="3853" spans="1:22" ht="15" customHeight="1" x14ac:dyDescent="0.25">
      <c r="A3853" s="5" t="s">
        <v>6814</v>
      </c>
      <c r="B3853" s="6" t="s">
        <v>6815</v>
      </c>
      <c r="C3853" s="5" t="s">
        <v>6816</v>
      </c>
      <c r="D3853" s="6"/>
      <c r="E3853" s="6" t="s">
        <v>504</v>
      </c>
      <c r="F3853" s="229">
        <v>4</v>
      </c>
      <c r="I3853" s="16">
        <v>3492</v>
      </c>
      <c r="J3853" s="13">
        <v>13968</v>
      </c>
      <c r="K3853" s="16">
        <v>11100</v>
      </c>
      <c r="L3853" s="13">
        <v>44400</v>
      </c>
      <c r="M3853" s="16">
        <v>11100</v>
      </c>
      <c r="N3853" s="171">
        <v>44400</v>
      </c>
      <c r="O3853" s="16">
        <v>5750</v>
      </c>
      <c r="P3853" s="13">
        <v>23000</v>
      </c>
      <c r="Q3853" s="16">
        <v>11019</v>
      </c>
      <c r="R3853" s="13">
        <v>44076</v>
      </c>
      <c r="S3853" s="16">
        <v>5422.95</v>
      </c>
      <c r="T3853" s="13">
        <v>21691.8</v>
      </c>
      <c r="U3853" s="16">
        <v>5571.89</v>
      </c>
      <c r="V3853" s="13">
        <v>22287.56</v>
      </c>
    </row>
    <row r="3854" spans="1:22" ht="15" customHeight="1" x14ac:dyDescent="0.25">
      <c r="A3854" s="5" t="s">
        <v>6817</v>
      </c>
      <c r="B3854" s="6" t="s">
        <v>6818</v>
      </c>
      <c r="C3854" s="5" t="s">
        <v>6819</v>
      </c>
      <c r="D3854" s="6"/>
      <c r="E3854" s="6" t="s">
        <v>504</v>
      </c>
      <c r="F3854" s="229">
        <v>4</v>
      </c>
      <c r="I3854" s="16">
        <v>1563</v>
      </c>
      <c r="J3854" s="13">
        <v>6252</v>
      </c>
      <c r="K3854" s="16">
        <v>3390</v>
      </c>
      <c r="L3854" s="13">
        <v>13560</v>
      </c>
      <c r="M3854" s="16">
        <v>3390</v>
      </c>
      <c r="N3854" s="171">
        <v>13560</v>
      </c>
      <c r="O3854" s="16">
        <v>1610</v>
      </c>
      <c r="P3854" s="13">
        <v>6440</v>
      </c>
      <c r="Q3854" s="16">
        <v>2760</v>
      </c>
      <c r="R3854" s="13">
        <v>11040</v>
      </c>
      <c r="S3854" s="16">
        <v>2707.31</v>
      </c>
      <c r="T3854" s="13">
        <v>10829.24</v>
      </c>
      <c r="U3854" s="16">
        <v>1768.76</v>
      </c>
      <c r="V3854" s="13">
        <v>7075.04</v>
      </c>
    </row>
    <row r="3855" spans="1:22" ht="15" customHeight="1" x14ac:dyDescent="0.25">
      <c r="A3855" s="5" t="s">
        <v>6820</v>
      </c>
      <c r="B3855" s="6" t="s">
        <v>6821</v>
      </c>
      <c r="C3855" s="5" t="s">
        <v>5563</v>
      </c>
      <c r="D3855" s="6"/>
      <c r="E3855" s="6" t="s">
        <v>504</v>
      </c>
      <c r="F3855" s="229">
        <v>4</v>
      </c>
      <c r="I3855" s="16">
        <v>1741</v>
      </c>
      <c r="J3855" s="13">
        <v>6964</v>
      </c>
      <c r="K3855" s="16">
        <v>3465</v>
      </c>
      <c r="L3855" s="13">
        <v>13860</v>
      </c>
      <c r="M3855" s="16">
        <v>3465</v>
      </c>
      <c r="N3855" s="171">
        <v>13860</v>
      </c>
      <c r="O3855" s="16">
        <v>1610</v>
      </c>
      <c r="P3855" s="13">
        <v>6440</v>
      </c>
      <c r="Q3855" s="16">
        <v>2567</v>
      </c>
      <c r="R3855" s="13">
        <v>10268</v>
      </c>
      <c r="S3855" s="16">
        <v>2957.36</v>
      </c>
      <c r="T3855" s="13">
        <v>11829.44</v>
      </c>
      <c r="U3855" s="16">
        <v>1886.42</v>
      </c>
      <c r="V3855" s="13">
        <v>7545.68</v>
      </c>
    </row>
    <row r="3856" spans="1:22" ht="15" customHeight="1" x14ac:dyDescent="0.25">
      <c r="A3856" s="5" t="s">
        <v>6822</v>
      </c>
      <c r="B3856" s="6" t="s">
        <v>6823</v>
      </c>
      <c r="C3856" s="5" t="s">
        <v>6824</v>
      </c>
      <c r="D3856" s="6"/>
      <c r="E3856" s="6" t="s">
        <v>504</v>
      </c>
      <c r="F3856" s="229">
        <v>2</v>
      </c>
      <c r="I3856" s="16">
        <v>2082</v>
      </c>
      <c r="J3856" s="13">
        <v>4164</v>
      </c>
      <c r="K3856" s="16">
        <v>6555</v>
      </c>
      <c r="L3856" s="13">
        <v>13110</v>
      </c>
      <c r="M3856" s="16">
        <v>6555</v>
      </c>
      <c r="N3856" s="171">
        <v>13110</v>
      </c>
      <c r="O3856" s="16">
        <v>1610</v>
      </c>
      <c r="P3856" s="13">
        <v>3220</v>
      </c>
      <c r="Q3856" s="16">
        <v>5209</v>
      </c>
      <c r="R3856" s="13">
        <v>10418</v>
      </c>
      <c r="S3856" s="16">
        <v>3437.46</v>
      </c>
      <c r="T3856" s="13">
        <v>6874.92</v>
      </c>
      <c r="U3856" s="16">
        <v>2494.54</v>
      </c>
      <c r="V3856" s="13">
        <v>4989.08</v>
      </c>
    </row>
    <row r="3857" spans="1:22" ht="15" customHeight="1" x14ac:dyDescent="0.25">
      <c r="A3857" s="5" t="s">
        <v>6825</v>
      </c>
      <c r="B3857" s="6" t="s">
        <v>6826</v>
      </c>
      <c r="C3857" s="5" t="s">
        <v>5566</v>
      </c>
      <c r="D3857" s="6"/>
      <c r="E3857" s="6" t="s">
        <v>504</v>
      </c>
      <c r="F3857" s="229">
        <v>2</v>
      </c>
      <c r="I3857" s="16">
        <v>2010</v>
      </c>
      <c r="J3857" s="13">
        <v>4020</v>
      </c>
      <c r="K3857" s="16">
        <v>3560</v>
      </c>
      <c r="L3857" s="13">
        <v>7120</v>
      </c>
      <c r="M3857" s="16">
        <v>3560</v>
      </c>
      <c r="N3857" s="171">
        <v>7120</v>
      </c>
      <c r="O3857" s="16">
        <v>1610</v>
      </c>
      <c r="P3857" s="13">
        <v>3220</v>
      </c>
      <c r="Q3857" s="16">
        <v>2309</v>
      </c>
      <c r="R3857" s="13">
        <v>4618</v>
      </c>
      <c r="S3857" s="16">
        <v>3342.44</v>
      </c>
      <c r="T3857" s="13">
        <v>6684.88</v>
      </c>
      <c r="U3857" s="16">
        <v>2460.0500000000002</v>
      </c>
      <c r="V3857" s="13">
        <v>4920.1000000000004</v>
      </c>
    </row>
    <row r="3858" spans="1:22" ht="15" customHeight="1" x14ac:dyDescent="0.25">
      <c r="A3858" s="5" t="s">
        <v>6827</v>
      </c>
      <c r="B3858" s="6" t="s">
        <v>6828</v>
      </c>
      <c r="C3858" s="5" t="s">
        <v>6829</v>
      </c>
      <c r="D3858" s="6"/>
      <c r="E3858" s="6" t="s">
        <v>504</v>
      </c>
      <c r="F3858" s="229">
        <v>12</v>
      </c>
      <c r="I3858" s="16">
        <v>2010</v>
      </c>
      <c r="J3858" s="13">
        <v>24120</v>
      </c>
      <c r="K3858" s="16">
        <v>1840</v>
      </c>
      <c r="L3858" s="13">
        <v>22080</v>
      </c>
      <c r="M3858" s="16">
        <v>1840</v>
      </c>
      <c r="N3858" s="171">
        <v>22080</v>
      </c>
      <c r="O3858" s="16">
        <v>1610</v>
      </c>
      <c r="P3858" s="13">
        <v>19320</v>
      </c>
      <c r="Q3858" s="16">
        <v>2309</v>
      </c>
      <c r="R3858" s="13">
        <v>27708</v>
      </c>
      <c r="S3858" s="16">
        <v>2677.3</v>
      </c>
      <c r="T3858" s="13">
        <v>32127.599999999999</v>
      </c>
      <c r="U3858" s="16">
        <v>1738.22</v>
      </c>
      <c r="V3858" s="13">
        <v>20858.64</v>
      </c>
    </row>
    <row r="3859" spans="1:22" ht="15" customHeight="1" x14ac:dyDescent="0.25">
      <c r="A3859" s="1"/>
      <c r="B3859" s="4" t="s">
        <v>32</v>
      </c>
      <c r="C3859" s="8" t="s">
        <v>33</v>
      </c>
      <c r="I3859" s="245"/>
      <c r="J3859" s="245"/>
      <c r="K3859" s="245"/>
      <c r="L3859" s="245"/>
      <c r="M3859" s="245"/>
      <c r="N3859" s="245"/>
      <c r="O3859" s="245"/>
      <c r="P3859" s="245"/>
      <c r="Q3859" s="245"/>
      <c r="R3859" s="245"/>
      <c r="S3859" s="245"/>
      <c r="T3859" s="245"/>
      <c r="U3859" s="245"/>
      <c r="V3859" s="245"/>
    </row>
    <row r="3860" spans="1:22" ht="15" customHeight="1" x14ac:dyDescent="0.25">
      <c r="A3860" s="5" t="s">
        <v>6830</v>
      </c>
      <c r="B3860" s="6" t="s">
        <v>35</v>
      </c>
      <c r="C3860" s="5" t="s">
        <v>5512</v>
      </c>
      <c r="I3860" s="245"/>
      <c r="J3860" s="245"/>
      <c r="K3860" s="245"/>
      <c r="L3860" s="245"/>
      <c r="M3860" s="245"/>
      <c r="N3860" s="245"/>
      <c r="O3860" s="245"/>
      <c r="P3860" s="245"/>
      <c r="Q3860" s="245"/>
      <c r="R3860" s="245"/>
      <c r="S3860" s="245"/>
      <c r="T3860" s="245"/>
      <c r="U3860" s="245"/>
      <c r="V3860" s="245"/>
    </row>
    <row r="3861" spans="1:22" ht="45" customHeight="1" x14ac:dyDescent="0.25">
      <c r="A3861" s="1"/>
      <c r="B3861" s="4" t="s">
        <v>68</v>
      </c>
      <c r="C3861" s="8" t="s">
        <v>69</v>
      </c>
      <c r="D3861" s="4" t="s">
        <v>70</v>
      </c>
      <c r="E3861" s="4" t="s">
        <v>71</v>
      </c>
      <c r="F3861" s="228" t="s">
        <v>72</v>
      </c>
      <c r="I3861" s="14" t="s">
        <v>73</v>
      </c>
      <c r="J3861" s="15" t="s">
        <v>28</v>
      </c>
      <c r="K3861" s="14" t="s">
        <v>73</v>
      </c>
      <c r="L3861" s="15" t="s">
        <v>28</v>
      </c>
      <c r="M3861" s="14" t="s">
        <v>73</v>
      </c>
      <c r="N3861" s="172" t="s">
        <v>28</v>
      </c>
      <c r="O3861" s="14" t="s">
        <v>73</v>
      </c>
      <c r="P3861" s="15" t="s">
        <v>28</v>
      </c>
      <c r="Q3861" s="14" t="s">
        <v>73</v>
      </c>
      <c r="R3861" s="15" t="s">
        <v>28</v>
      </c>
      <c r="S3861" s="14" t="s">
        <v>73</v>
      </c>
      <c r="T3861" s="15" t="s">
        <v>28</v>
      </c>
      <c r="U3861" s="14" t="s">
        <v>73</v>
      </c>
      <c r="V3861" s="15" t="s">
        <v>28</v>
      </c>
    </row>
    <row r="3862" spans="1:22" ht="15" customHeight="1" x14ac:dyDescent="0.25">
      <c r="A3862" s="5" t="s">
        <v>6831</v>
      </c>
      <c r="B3862" s="6" t="s">
        <v>6832</v>
      </c>
      <c r="C3862" s="5" t="s">
        <v>5570</v>
      </c>
      <c r="D3862" s="6"/>
      <c r="E3862" s="6" t="s">
        <v>504</v>
      </c>
      <c r="F3862" s="229">
        <v>6</v>
      </c>
      <c r="I3862" s="16">
        <v>1563</v>
      </c>
      <c r="J3862" s="13">
        <v>9378</v>
      </c>
      <c r="K3862" s="16">
        <v>3530</v>
      </c>
      <c r="L3862" s="13">
        <v>21180</v>
      </c>
      <c r="M3862" s="16">
        <v>3530</v>
      </c>
      <c r="N3862" s="171">
        <v>21180</v>
      </c>
      <c r="O3862" s="16">
        <v>1610</v>
      </c>
      <c r="P3862" s="13">
        <v>9660</v>
      </c>
      <c r="Q3862" s="16">
        <v>5145</v>
      </c>
      <c r="R3862" s="13">
        <v>30870</v>
      </c>
      <c r="S3862" s="16">
        <v>3652.56</v>
      </c>
      <c r="T3862" s="13">
        <v>21915.360000000001</v>
      </c>
      <c r="U3862" s="16">
        <v>2494.54</v>
      </c>
      <c r="V3862" s="13">
        <v>14967.24</v>
      </c>
    </row>
    <row r="3863" spans="1:22" ht="15" customHeight="1" x14ac:dyDescent="0.25">
      <c r="A3863" s="5" t="s">
        <v>6833</v>
      </c>
      <c r="B3863" s="6" t="s">
        <v>6834</v>
      </c>
      <c r="C3863" s="5" t="s">
        <v>5573</v>
      </c>
      <c r="D3863" s="6"/>
      <c r="E3863" s="6" t="s">
        <v>504</v>
      </c>
      <c r="F3863" s="229">
        <v>4</v>
      </c>
      <c r="I3863" s="16">
        <v>3103</v>
      </c>
      <c r="J3863" s="13">
        <v>12412</v>
      </c>
      <c r="K3863" s="16">
        <v>2695</v>
      </c>
      <c r="L3863" s="13">
        <v>10780</v>
      </c>
      <c r="M3863" s="16">
        <v>2695</v>
      </c>
      <c r="N3863" s="171">
        <v>10780</v>
      </c>
      <c r="O3863" s="16">
        <v>2070</v>
      </c>
      <c r="P3863" s="13">
        <v>8280</v>
      </c>
      <c r="Q3863" s="16">
        <v>4887</v>
      </c>
      <c r="R3863" s="13">
        <v>19548</v>
      </c>
      <c r="S3863" s="16">
        <v>4297.7</v>
      </c>
      <c r="T3863" s="13">
        <v>17190.8</v>
      </c>
      <c r="U3863" s="16">
        <v>1852.92</v>
      </c>
      <c r="V3863" s="13">
        <v>7411.68</v>
      </c>
    </row>
    <row r="3864" spans="1:22" ht="15" customHeight="1" x14ac:dyDescent="0.25">
      <c r="A3864" s="5" t="s">
        <v>6835</v>
      </c>
      <c r="B3864" s="6" t="s">
        <v>6836</v>
      </c>
      <c r="C3864" s="5" t="s">
        <v>5576</v>
      </c>
      <c r="D3864" s="6"/>
      <c r="E3864" s="6" t="s">
        <v>504</v>
      </c>
      <c r="F3864" s="229">
        <v>14</v>
      </c>
      <c r="I3864" s="16">
        <v>2010</v>
      </c>
      <c r="J3864" s="13">
        <v>28140</v>
      </c>
      <c r="K3864" s="16">
        <v>2050</v>
      </c>
      <c r="L3864" s="13">
        <v>28700</v>
      </c>
      <c r="M3864" s="16">
        <v>2050</v>
      </c>
      <c r="N3864" s="171">
        <v>28700</v>
      </c>
      <c r="O3864" s="16">
        <v>1610</v>
      </c>
      <c r="P3864" s="13">
        <v>22540</v>
      </c>
      <c r="Q3864" s="16">
        <v>2438</v>
      </c>
      <c r="R3864" s="13">
        <v>34132</v>
      </c>
      <c r="S3864" s="16">
        <v>2892.4</v>
      </c>
      <c r="T3864" s="13">
        <v>40493.599999999999</v>
      </c>
      <c r="U3864" s="16">
        <v>1772.83</v>
      </c>
      <c r="V3864" s="13">
        <v>24819.62</v>
      </c>
    </row>
    <row r="3865" spans="1:22" ht="15" customHeight="1" x14ac:dyDescent="0.25">
      <c r="A3865" s="5" t="s">
        <v>6837</v>
      </c>
      <c r="B3865" s="6" t="s">
        <v>6838</v>
      </c>
      <c r="C3865" s="5" t="s">
        <v>5579</v>
      </c>
      <c r="D3865" s="6"/>
      <c r="E3865" s="6" t="s">
        <v>504</v>
      </c>
      <c r="F3865" s="229">
        <v>12</v>
      </c>
      <c r="I3865" s="16">
        <v>2010</v>
      </c>
      <c r="J3865" s="13">
        <v>24120</v>
      </c>
      <c r="K3865" s="16">
        <v>1775</v>
      </c>
      <c r="L3865" s="13">
        <v>21300</v>
      </c>
      <c r="M3865" s="16">
        <v>1775</v>
      </c>
      <c r="N3865" s="171">
        <v>21300</v>
      </c>
      <c r="O3865" s="16">
        <v>1610</v>
      </c>
      <c r="P3865" s="13">
        <v>19320</v>
      </c>
      <c r="Q3865" s="16">
        <v>2438</v>
      </c>
      <c r="R3865" s="13">
        <v>29256</v>
      </c>
      <c r="S3865" s="16">
        <v>2842.39</v>
      </c>
      <c r="T3865" s="13">
        <v>34108.68</v>
      </c>
      <c r="U3865" s="16">
        <v>1711.64</v>
      </c>
      <c r="V3865" s="13">
        <v>20539.68</v>
      </c>
    </row>
    <row r="3866" spans="1:22" ht="15" customHeight="1" x14ac:dyDescent="0.25">
      <c r="A3866" s="1"/>
      <c r="B3866" s="4" t="s">
        <v>32</v>
      </c>
      <c r="C3866" s="8" t="s">
        <v>33</v>
      </c>
      <c r="I3866" s="245"/>
      <c r="J3866" s="245"/>
      <c r="K3866" s="245"/>
      <c r="L3866" s="245"/>
      <c r="M3866" s="245"/>
      <c r="N3866" s="245"/>
      <c r="O3866" s="245"/>
      <c r="P3866" s="245"/>
      <c r="Q3866" s="245"/>
      <c r="R3866" s="245"/>
      <c r="S3866" s="245"/>
      <c r="T3866" s="245"/>
      <c r="U3866" s="245"/>
      <c r="V3866" s="245"/>
    </row>
    <row r="3867" spans="1:22" ht="15" customHeight="1" x14ac:dyDescent="0.25">
      <c r="A3867" s="5" t="s">
        <v>6839</v>
      </c>
      <c r="B3867" s="6" t="s">
        <v>35</v>
      </c>
      <c r="C3867" s="5" t="s">
        <v>5581</v>
      </c>
      <c r="I3867" s="245"/>
      <c r="J3867" s="245"/>
      <c r="K3867" s="245"/>
      <c r="L3867" s="245"/>
      <c r="M3867" s="245"/>
      <c r="N3867" s="245"/>
      <c r="O3867" s="245"/>
      <c r="P3867" s="245"/>
      <c r="Q3867" s="245"/>
      <c r="R3867" s="245"/>
      <c r="S3867" s="245"/>
      <c r="T3867" s="245"/>
      <c r="U3867" s="245"/>
      <c r="V3867" s="245"/>
    </row>
    <row r="3868" spans="1:22" ht="15" customHeight="1" x14ac:dyDescent="0.25">
      <c r="A3868" s="5" t="s">
        <v>6840</v>
      </c>
      <c r="B3868" s="6" t="s">
        <v>35</v>
      </c>
      <c r="C3868" s="5" t="s">
        <v>3562</v>
      </c>
      <c r="I3868" s="245"/>
      <c r="J3868" s="245"/>
      <c r="K3868" s="245"/>
      <c r="L3868" s="245"/>
      <c r="M3868" s="245"/>
      <c r="N3868" s="245"/>
      <c r="O3868" s="245"/>
      <c r="P3868" s="245"/>
      <c r="Q3868" s="245"/>
      <c r="R3868" s="245"/>
      <c r="S3868" s="245"/>
      <c r="T3868" s="245"/>
      <c r="U3868" s="245"/>
      <c r="V3868" s="245"/>
    </row>
    <row r="3869" spans="1:22" ht="45" customHeight="1" x14ac:dyDescent="0.25">
      <c r="A3869" s="1"/>
      <c r="B3869" s="4" t="s">
        <v>68</v>
      </c>
      <c r="C3869" s="8" t="s">
        <v>69</v>
      </c>
      <c r="D3869" s="4" t="s">
        <v>70</v>
      </c>
      <c r="E3869" s="4" t="s">
        <v>71</v>
      </c>
      <c r="F3869" s="228" t="s">
        <v>72</v>
      </c>
      <c r="I3869" s="14" t="s">
        <v>73</v>
      </c>
      <c r="J3869" s="15" t="s">
        <v>28</v>
      </c>
      <c r="K3869" s="14" t="s">
        <v>73</v>
      </c>
      <c r="L3869" s="15" t="s">
        <v>28</v>
      </c>
      <c r="M3869" s="14" t="s">
        <v>73</v>
      </c>
      <c r="N3869" s="172" t="s">
        <v>28</v>
      </c>
      <c r="O3869" s="14" t="s">
        <v>73</v>
      </c>
      <c r="P3869" s="15" t="s">
        <v>28</v>
      </c>
      <c r="Q3869" s="14" t="s">
        <v>73</v>
      </c>
      <c r="R3869" s="15" t="s">
        <v>28</v>
      </c>
      <c r="S3869" s="14" t="s">
        <v>73</v>
      </c>
      <c r="T3869" s="15" t="s">
        <v>28</v>
      </c>
      <c r="U3869" s="14" t="s">
        <v>73</v>
      </c>
      <c r="V3869" s="15" t="s">
        <v>28</v>
      </c>
    </row>
    <row r="3870" spans="1:22" ht="15" customHeight="1" x14ac:dyDescent="0.25">
      <c r="A3870" s="5" t="s">
        <v>6841</v>
      </c>
      <c r="B3870" s="6" t="s">
        <v>6842</v>
      </c>
      <c r="C3870" s="5" t="s">
        <v>6843</v>
      </c>
      <c r="D3870" s="6"/>
      <c r="E3870" s="6" t="s">
        <v>504</v>
      </c>
      <c r="F3870" s="229">
        <v>2</v>
      </c>
      <c r="I3870" s="16">
        <v>1669</v>
      </c>
      <c r="J3870" s="13">
        <v>3338</v>
      </c>
      <c r="K3870" s="16">
        <v>2350</v>
      </c>
      <c r="L3870" s="13">
        <v>4700</v>
      </c>
      <c r="M3870" s="16">
        <v>2350</v>
      </c>
      <c r="N3870" s="171">
        <v>4700</v>
      </c>
      <c r="O3870" s="16">
        <v>2300</v>
      </c>
      <c r="P3870" s="13">
        <v>4600</v>
      </c>
      <c r="Q3870" s="16">
        <v>2121</v>
      </c>
      <c r="R3870" s="13">
        <v>4242</v>
      </c>
      <c r="S3870" s="16">
        <v>1555.39</v>
      </c>
      <c r="T3870" s="13">
        <v>3110.78</v>
      </c>
      <c r="U3870" s="16">
        <v>1568.85</v>
      </c>
      <c r="V3870" s="13">
        <v>3137.7</v>
      </c>
    </row>
    <row r="3871" spans="1:22" ht="15" customHeight="1" x14ac:dyDescent="0.25">
      <c r="A3871" s="5" t="s">
        <v>6844</v>
      </c>
      <c r="B3871" s="6" t="s">
        <v>6845</v>
      </c>
      <c r="C3871" s="5" t="s">
        <v>6846</v>
      </c>
      <c r="D3871" s="6"/>
      <c r="E3871" s="6" t="s">
        <v>504</v>
      </c>
      <c r="F3871" s="229">
        <v>2</v>
      </c>
      <c r="I3871" s="16">
        <v>2521</v>
      </c>
      <c r="J3871" s="13">
        <v>5042</v>
      </c>
      <c r="K3871" s="16">
        <v>3550</v>
      </c>
      <c r="L3871" s="13">
        <v>7100</v>
      </c>
      <c r="M3871" s="16">
        <v>3550</v>
      </c>
      <c r="N3871" s="171">
        <v>7100</v>
      </c>
      <c r="O3871" s="16">
        <v>3450</v>
      </c>
      <c r="P3871" s="13">
        <v>6900</v>
      </c>
      <c r="Q3871" s="16">
        <v>3203</v>
      </c>
      <c r="R3871" s="13">
        <v>6406</v>
      </c>
      <c r="S3871" s="16">
        <v>2245.54</v>
      </c>
      <c r="T3871" s="13">
        <v>4491.08</v>
      </c>
      <c r="U3871" s="16">
        <v>2369.96</v>
      </c>
      <c r="V3871" s="13">
        <v>4739.92</v>
      </c>
    </row>
    <row r="3872" spans="1:22" ht="15" customHeight="1" x14ac:dyDescent="0.25">
      <c r="A3872" s="1"/>
      <c r="B3872" s="4" t="s">
        <v>32</v>
      </c>
      <c r="C3872" s="8" t="s">
        <v>33</v>
      </c>
      <c r="I3872" s="245"/>
      <c r="J3872" s="245"/>
      <c r="K3872" s="245"/>
      <c r="L3872" s="245"/>
      <c r="M3872" s="245"/>
      <c r="N3872" s="245"/>
      <c r="O3872" s="245"/>
      <c r="P3872" s="245"/>
      <c r="Q3872" s="245"/>
      <c r="R3872" s="245"/>
      <c r="S3872" s="245"/>
      <c r="T3872" s="245"/>
      <c r="U3872" s="245"/>
      <c r="V3872" s="245"/>
    </row>
    <row r="3873" spans="1:22" ht="15" customHeight="1" x14ac:dyDescent="0.25">
      <c r="A3873" s="5" t="s">
        <v>6847</v>
      </c>
      <c r="B3873" s="6" t="s">
        <v>35</v>
      </c>
      <c r="C3873" s="5" t="s">
        <v>5590</v>
      </c>
      <c r="I3873" s="245"/>
      <c r="J3873" s="245"/>
      <c r="K3873" s="245"/>
      <c r="L3873" s="245"/>
      <c r="M3873" s="245"/>
      <c r="N3873" s="245"/>
      <c r="O3873" s="245"/>
      <c r="P3873" s="245"/>
      <c r="Q3873" s="245"/>
      <c r="R3873" s="245"/>
      <c r="S3873" s="245"/>
      <c r="T3873" s="245"/>
      <c r="U3873" s="245"/>
      <c r="V3873" s="245"/>
    </row>
    <row r="3874" spans="1:22" ht="45" customHeight="1" x14ac:dyDescent="0.25">
      <c r="A3874" s="1"/>
      <c r="B3874" s="4" t="s">
        <v>68</v>
      </c>
      <c r="C3874" s="8" t="s">
        <v>69</v>
      </c>
      <c r="D3874" s="4" t="s">
        <v>70</v>
      </c>
      <c r="E3874" s="4" t="s">
        <v>71</v>
      </c>
      <c r="F3874" s="228" t="s">
        <v>72</v>
      </c>
      <c r="I3874" s="14" t="s">
        <v>73</v>
      </c>
      <c r="J3874" s="15" t="s">
        <v>28</v>
      </c>
      <c r="K3874" s="14" t="s">
        <v>73</v>
      </c>
      <c r="L3874" s="15" t="s">
        <v>28</v>
      </c>
      <c r="M3874" s="14" t="s">
        <v>73</v>
      </c>
      <c r="N3874" s="172" t="s">
        <v>28</v>
      </c>
      <c r="O3874" s="14" t="s">
        <v>73</v>
      </c>
      <c r="P3874" s="15" t="s">
        <v>28</v>
      </c>
      <c r="Q3874" s="14" t="s">
        <v>73</v>
      </c>
      <c r="R3874" s="15" t="s">
        <v>28</v>
      </c>
      <c r="S3874" s="14" t="s">
        <v>73</v>
      </c>
      <c r="T3874" s="15" t="s">
        <v>28</v>
      </c>
      <c r="U3874" s="14" t="s">
        <v>73</v>
      </c>
      <c r="V3874" s="15" t="s">
        <v>28</v>
      </c>
    </row>
    <row r="3875" spans="1:22" ht="15" customHeight="1" x14ac:dyDescent="0.25">
      <c r="A3875" s="5" t="s">
        <v>6848</v>
      </c>
      <c r="B3875" s="6" t="s">
        <v>6849</v>
      </c>
      <c r="C3875" s="5" t="s">
        <v>5593</v>
      </c>
      <c r="D3875" s="6"/>
      <c r="E3875" s="6" t="s">
        <v>447</v>
      </c>
      <c r="F3875" s="229">
        <v>1</v>
      </c>
      <c r="I3875" s="16">
        <v>28351</v>
      </c>
      <c r="J3875" s="13">
        <v>28351</v>
      </c>
      <c r="K3875" s="16">
        <v>29800</v>
      </c>
      <c r="L3875" s="13">
        <v>29800</v>
      </c>
      <c r="M3875" s="16">
        <v>29800</v>
      </c>
      <c r="N3875" s="171">
        <v>29800</v>
      </c>
      <c r="O3875" s="16">
        <v>18400</v>
      </c>
      <c r="P3875" s="13">
        <v>18400</v>
      </c>
      <c r="Q3875" s="16">
        <v>12891</v>
      </c>
      <c r="R3875" s="13">
        <v>12891</v>
      </c>
      <c r="S3875" s="16">
        <v>43020.05</v>
      </c>
      <c r="T3875" s="13">
        <v>43020.05</v>
      </c>
      <c r="U3875" s="16">
        <v>18910.8</v>
      </c>
      <c r="V3875" s="13">
        <v>18910.8</v>
      </c>
    </row>
    <row r="3876" spans="1:22" ht="15" customHeight="1" x14ac:dyDescent="0.25">
      <c r="A3876" s="1"/>
      <c r="B3876" s="4" t="s">
        <v>32</v>
      </c>
      <c r="C3876" s="8" t="s">
        <v>33</v>
      </c>
      <c r="I3876" s="245"/>
      <c r="J3876" s="245"/>
      <c r="K3876" s="245"/>
      <c r="L3876" s="245"/>
      <c r="M3876" s="245"/>
      <c r="N3876" s="245"/>
      <c r="O3876" s="245"/>
      <c r="P3876" s="245"/>
      <c r="Q3876" s="245"/>
      <c r="R3876" s="245"/>
      <c r="S3876" s="245"/>
      <c r="T3876" s="245"/>
      <c r="U3876" s="245"/>
      <c r="V3876" s="245"/>
    </row>
    <row r="3877" spans="1:22" ht="15" customHeight="1" x14ac:dyDescent="0.25">
      <c r="A3877" s="5" t="s">
        <v>6850</v>
      </c>
      <c r="B3877" s="6" t="s">
        <v>35</v>
      </c>
      <c r="C3877" s="5" t="s">
        <v>486</v>
      </c>
      <c r="I3877" s="245"/>
      <c r="J3877" s="245"/>
      <c r="K3877" s="245"/>
      <c r="L3877" s="245"/>
      <c r="M3877" s="245"/>
      <c r="N3877" s="245"/>
      <c r="O3877" s="245"/>
      <c r="P3877" s="245"/>
      <c r="Q3877" s="245"/>
      <c r="R3877" s="245"/>
      <c r="S3877" s="245"/>
      <c r="T3877" s="245"/>
      <c r="U3877" s="245"/>
      <c r="V3877" s="245"/>
    </row>
    <row r="3878" spans="1:22" ht="45" customHeight="1" x14ac:dyDescent="0.25">
      <c r="A3878" s="1"/>
      <c r="B3878" s="4" t="s">
        <v>68</v>
      </c>
      <c r="C3878" s="8" t="s">
        <v>69</v>
      </c>
      <c r="D3878" s="4" t="s">
        <v>70</v>
      </c>
      <c r="E3878" s="4" t="s">
        <v>71</v>
      </c>
      <c r="F3878" s="228" t="s">
        <v>72</v>
      </c>
      <c r="I3878" s="14" t="s">
        <v>73</v>
      </c>
      <c r="J3878" s="15" t="s">
        <v>28</v>
      </c>
      <c r="K3878" s="14" t="s">
        <v>73</v>
      </c>
      <c r="L3878" s="15" t="s">
        <v>28</v>
      </c>
      <c r="M3878" s="14" t="s">
        <v>73</v>
      </c>
      <c r="N3878" s="172" t="s">
        <v>28</v>
      </c>
      <c r="O3878" s="14" t="s">
        <v>73</v>
      </c>
      <c r="P3878" s="15" t="s">
        <v>28</v>
      </c>
      <c r="Q3878" s="14" t="s">
        <v>73</v>
      </c>
      <c r="R3878" s="15" t="s">
        <v>28</v>
      </c>
      <c r="S3878" s="14" t="s">
        <v>73</v>
      </c>
      <c r="T3878" s="15" t="s">
        <v>28</v>
      </c>
      <c r="U3878" s="14" t="s">
        <v>73</v>
      </c>
      <c r="V3878" s="15" t="s">
        <v>28</v>
      </c>
    </row>
    <row r="3879" spans="1:22" ht="15" customHeight="1" x14ac:dyDescent="0.25">
      <c r="A3879" s="5" t="s">
        <v>6851</v>
      </c>
      <c r="B3879" s="6" t="s">
        <v>6852</v>
      </c>
      <c r="C3879" s="5" t="s">
        <v>624</v>
      </c>
      <c r="D3879" s="6"/>
      <c r="E3879" s="6" t="s">
        <v>275</v>
      </c>
      <c r="F3879" s="229">
        <v>1</v>
      </c>
      <c r="I3879" s="16">
        <v>0</v>
      </c>
      <c r="J3879" s="13">
        <v>0</v>
      </c>
      <c r="K3879" s="16">
        <v>0</v>
      </c>
      <c r="L3879" s="13">
        <v>0</v>
      </c>
      <c r="M3879" s="16">
        <v>0</v>
      </c>
      <c r="N3879" s="171">
        <v>0</v>
      </c>
      <c r="O3879" s="16">
        <v>0</v>
      </c>
      <c r="P3879" s="13">
        <v>0</v>
      </c>
      <c r="Q3879" s="16">
        <v>0</v>
      </c>
      <c r="R3879" s="13">
        <v>0</v>
      </c>
      <c r="S3879" s="16">
        <v>0</v>
      </c>
      <c r="T3879" s="13">
        <v>0</v>
      </c>
      <c r="U3879" s="16">
        <v>0</v>
      </c>
      <c r="V3879" s="13">
        <v>0</v>
      </c>
    </row>
    <row r="3880" spans="1:22" ht="15" customHeight="1" x14ac:dyDescent="0.25">
      <c r="A3880" s="1"/>
      <c r="B3880" s="4" t="s">
        <v>32</v>
      </c>
      <c r="C3880" s="8" t="s">
        <v>33</v>
      </c>
      <c r="I3880" s="245"/>
      <c r="J3880" s="245"/>
      <c r="K3880" s="245"/>
      <c r="L3880" s="245"/>
      <c r="M3880" s="245"/>
      <c r="N3880" s="245"/>
      <c r="O3880" s="245"/>
      <c r="P3880" s="245"/>
      <c r="Q3880" s="245"/>
      <c r="R3880" s="245"/>
      <c r="S3880" s="245"/>
      <c r="T3880" s="245"/>
      <c r="U3880" s="245"/>
      <c r="V3880" s="245"/>
    </row>
    <row r="3881" spans="1:22" ht="15" customHeight="1" x14ac:dyDescent="0.25">
      <c r="A3881" s="5" t="s">
        <v>6853</v>
      </c>
      <c r="B3881" s="6" t="s">
        <v>35</v>
      </c>
      <c r="C3881" s="5" t="s">
        <v>491</v>
      </c>
      <c r="I3881" s="245"/>
      <c r="J3881" s="245"/>
      <c r="K3881" s="245"/>
      <c r="L3881" s="245"/>
      <c r="M3881" s="245"/>
      <c r="N3881" s="245"/>
      <c r="O3881" s="245"/>
      <c r="P3881" s="245"/>
      <c r="Q3881" s="245"/>
      <c r="R3881" s="245"/>
      <c r="S3881" s="245"/>
      <c r="T3881" s="245"/>
      <c r="U3881" s="245"/>
      <c r="V3881" s="245"/>
    </row>
    <row r="3882" spans="1:22" x14ac:dyDescent="0.25">
      <c r="A3882" s="246" t="s">
        <v>6854</v>
      </c>
      <c r="B3882" s="246"/>
      <c r="C3882" s="246"/>
      <c r="D3882" s="247"/>
      <c r="E3882" s="247"/>
      <c r="F3882" s="246"/>
      <c r="I3882" s="12" t="s">
        <v>5599</v>
      </c>
      <c r="J3882" s="13">
        <v>1412090</v>
      </c>
      <c r="K3882" s="12" t="s">
        <v>5599</v>
      </c>
      <c r="L3882" s="13">
        <v>1794145</v>
      </c>
      <c r="M3882" s="12" t="s">
        <v>5599</v>
      </c>
      <c r="N3882" s="171">
        <v>1794145</v>
      </c>
      <c r="O3882" s="12" t="s">
        <v>5599</v>
      </c>
      <c r="P3882" s="13">
        <v>1645456.5</v>
      </c>
      <c r="Q3882" s="12" t="s">
        <v>5599</v>
      </c>
      <c r="R3882" s="13">
        <v>2393363.1</v>
      </c>
      <c r="S3882" s="12" t="s">
        <v>5599</v>
      </c>
      <c r="T3882" s="13">
        <v>2330651.0839999998</v>
      </c>
      <c r="U3882" s="12" t="s">
        <v>5599</v>
      </c>
      <c r="V3882" s="13">
        <v>2063205.227</v>
      </c>
    </row>
    <row r="3883" spans="1:22" ht="15" customHeight="1" x14ac:dyDescent="0.25">
      <c r="A3883" s="1"/>
      <c r="B3883" s="4" t="s">
        <v>32</v>
      </c>
      <c r="C3883" s="8" t="s">
        <v>33</v>
      </c>
      <c r="I3883" s="245"/>
      <c r="J3883" s="245"/>
      <c r="K3883" s="245"/>
      <c r="L3883" s="245"/>
      <c r="M3883" s="245"/>
      <c r="N3883" s="245"/>
      <c r="O3883" s="245"/>
      <c r="P3883" s="245"/>
      <c r="Q3883" s="245"/>
      <c r="R3883" s="245"/>
      <c r="S3883" s="245"/>
      <c r="T3883" s="245"/>
      <c r="U3883" s="245"/>
      <c r="V3883" s="245"/>
    </row>
    <row r="3884" spans="1:22" ht="15" customHeight="1" x14ac:dyDescent="0.25">
      <c r="A3884" s="5" t="s">
        <v>6855</v>
      </c>
      <c r="B3884" s="6" t="s">
        <v>35</v>
      </c>
      <c r="C3884" s="5" t="s">
        <v>5601</v>
      </c>
      <c r="I3884" s="245"/>
      <c r="J3884" s="245"/>
      <c r="K3884" s="245"/>
      <c r="L3884" s="245"/>
      <c r="M3884" s="245"/>
      <c r="N3884" s="245"/>
      <c r="O3884" s="245"/>
      <c r="P3884" s="245"/>
      <c r="Q3884" s="245"/>
      <c r="R3884" s="245"/>
      <c r="S3884" s="245"/>
      <c r="T3884" s="245"/>
      <c r="U3884" s="245"/>
      <c r="V3884" s="245"/>
    </row>
    <row r="3885" spans="1:22" ht="15" customHeight="1" x14ac:dyDescent="0.25">
      <c r="A3885" s="5" t="s">
        <v>6856</v>
      </c>
      <c r="B3885" s="6" t="s">
        <v>35</v>
      </c>
      <c r="C3885" s="5" t="s">
        <v>5603</v>
      </c>
      <c r="I3885" s="245"/>
      <c r="J3885" s="245"/>
      <c r="K3885" s="245"/>
      <c r="L3885" s="245"/>
      <c r="M3885" s="245"/>
      <c r="N3885" s="245"/>
      <c r="O3885" s="245"/>
      <c r="P3885" s="245"/>
      <c r="Q3885" s="245"/>
      <c r="R3885" s="245"/>
      <c r="S3885" s="245"/>
      <c r="T3885" s="245"/>
      <c r="U3885" s="245"/>
      <c r="V3885" s="245"/>
    </row>
    <row r="3886" spans="1:22" ht="15" customHeight="1" x14ac:dyDescent="0.25">
      <c r="A3886" s="5" t="s">
        <v>6857</v>
      </c>
      <c r="B3886" s="6" t="s">
        <v>35</v>
      </c>
      <c r="C3886" s="5" t="s">
        <v>5605</v>
      </c>
      <c r="I3886" s="245"/>
      <c r="J3886" s="245"/>
      <c r="K3886" s="245"/>
      <c r="L3886" s="245"/>
      <c r="M3886" s="245"/>
      <c r="N3886" s="245"/>
      <c r="O3886" s="245"/>
      <c r="P3886" s="245"/>
      <c r="Q3886" s="245"/>
      <c r="R3886" s="245"/>
      <c r="S3886" s="245"/>
      <c r="T3886" s="245"/>
      <c r="U3886" s="245"/>
      <c r="V3886" s="245"/>
    </row>
    <row r="3887" spans="1:22" ht="15" customHeight="1" x14ac:dyDescent="0.25">
      <c r="A3887" s="5" t="s">
        <v>6858</v>
      </c>
      <c r="B3887" s="6" t="s">
        <v>35</v>
      </c>
      <c r="C3887" s="5" t="s">
        <v>5607</v>
      </c>
      <c r="I3887" s="245"/>
      <c r="J3887" s="245"/>
      <c r="K3887" s="245"/>
      <c r="L3887" s="245"/>
      <c r="M3887" s="245"/>
      <c r="N3887" s="245"/>
      <c r="O3887" s="245"/>
      <c r="P3887" s="245"/>
      <c r="Q3887" s="245"/>
      <c r="R3887" s="245"/>
      <c r="S3887" s="245"/>
      <c r="T3887" s="245"/>
      <c r="U3887" s="245"/>
      <c r="V3887" s="245"/>
    </row>
    <row r="3888" spans="1:22" ht="45" customHeight="1" x14ac:dyDescent="0.25">
      <c r="A3888" s="1"/>
      <c r="B3888" s="4" t="s">
        <v>68</v>
      </c>
      <c r="C3888" s="8" t="s">
        <v>69</v>
      </c>
      <c r="D3888" s="4" t="s">
        <v>70</v>
      </c>
      <c r="E3888" s="4" t="s">
        <v>71</v>
      </c>
      <c r="F3888" s="228" t="s">
        <v>72</v>
      </c>
      <c r="I3888" s="14" t="s">
        <v>73</v>
      </c>
      <c r="J3888" s="15" t="s">
        <v>28</v>
      </c>
      <c r="K3888" s="14" t="s">
        <v>73</v>
      </c>
      <c r="L3888" s="15" t="s">
        <v>28</v>
      </c>
      <c r="M3888" s="14" t="s">
        <v>73</v>
      </c>
      <c r="N3888" s="172" t="s">
        <v>28</v>
      </c>
      <c r="O3888" s="14" t="s">
        <v>73</v>
      </c>
      <c r="P3888" s="15" t="s">
        <v>28</v>
      </c>
      <c r="Q3888" s="14" t="s">
        <v>73</v>
      </c>
      <c r="R3888" s="15" t="s">
        <v>28</v>
      </c>
      <c r="S3888" s="14" t="s">
        <v>73</v>
      </c>
      <c r="T3888" s="15" t="s">
        <v>28</v>
      </c>
      <c r="U3888" s="14" t="s">
        <v>73</v>
      </c>
      <c r="V3888" s="15" t="s">
        <v>28</v>
      </c>
    </row>
    <row r="3889" spans="1:22" ht="15" customHeight="1" x14ac:dyDescent="0.25">
      <c r="A3889" s="5" t="s">
        <v>6859</v>
      </c>
      <c r="B3889" s="6" t="s">
        <v>6860</v>
      </c>
      <c r="C3889" s="5" t="s">
        <v>5610</v>
      </c>
      <c r="D3889" s="6"/>
      <c r="E3889" s="6" t="s">
        <v>707</v>
      </c>
      <c r="F3889" s="229">
        <v>240</v>
      </c>
      <c r="I3889" s="16">
        <v>65</v>
      </c>
      <c r="J3889" s="13">
        <v>15600</v>
      </c>
      <c r="K3889" s="16">
        <v>120</v>
      </c>
      <c r="L3889" s="13">
        <v>28800</v>
      </c>
      <c r="M3889" s="16">
        <v>120</v>
      </c>
      <c r="N3889" s="171">
        <v>28800</v>
      </c>
      <c r="O3889" s="16">
        <v>102</v>
      </c>
      <c r="P3889" s="13">
        <v>24480</v>
      </c>
      <c r="Q3889" s="16">
        <v>121</v>
      </c>
      <c r="R3889" s="13">
        <v>29040</v>
      </c>
      <c r="S3889" s="16">
        <v>126.05</v>
      </c>
      <c r="T3889" s="13">
        <v>30252</v>
      </c>
      <c r="U3889" s="16">
        <v>126.47</v>
      </c>
      <c r="V3889" s="13">
        <v>30352.799999999999</v>
      </c>
    </row>
    <row r="3890" spans="1:22" ht="15" customHeight="1" x14ac:dyDescent="0.25">
      <c r="A3890" s="5" t="s">
        <v>6861</v>
      </c>
      <c r="B3890" s="6" t="s">
        <v>6862</v>
      </c>
      <c r="C3890" s="5" t="s">
        <v>5613</v>
      </c>
      <c r="D3890" s="6"/>
      <c r="E3890" s="6" t="s">
        <v>707</v>
      </c>
      <c r="F3890" s="229">
        <v>210</v>
      </c>
      <c r="I3890" s="16">
        <v>65</v>
      </c>
      <c r="J3890" s="13">
        <v>13650</v>
      </c>
      <c r="K3890" s="16">
        <v>130</v>
      </c>
      <c r="L3890" s="13">
        <v>27300</v>
      </c>
      <c r="M3890" s="16">
        <v>130</v>
      </c>
      <c r="N3890" s="171">
        <v>27300</v>
      </c>
      <c r="O3890" s="16">
        <v>160</v>
      </c>
      <c r="P3890" s="13">
        <v>33600</v>
      </c>
      <c r="Q3890" s="16">
        <v>390</v>
      </c>
      <c r="R3890" s="13">
        <v>81900</v>
      </c>
      <c r="S3890" s="16">
        <v>266.08</v>
      </c>
      <c r="T3890" s="13">
        <v>55876.800000000003</v>
      </c>
      <c r="U3890" s="16">
        <v>113.33</v>
      </c>
      <c r="V3890" s="13">
        <v>23799.3</v>
      </c>
    </row>
    <row r="3891" spans="1:22" ht="15" customHeight="1" x14ac:dyDescent="0.25">
      <c r="A3891" s="5" t="s">
        <v>6863</v>
      </c>
      <c r="B3891" s="6" t="s">
        <v>6864</v>
      </c>
      <c r="C3891" s="5" t="s">
        <v>5616</v>
      </c>
      <c r="D3891" s="6"/>
      <c r="E3891" s="6" t="s">
        <v>527</v>
      </c>
      <c r="F3891" s="229">
        <v>80</v>
      </c>
      <c r="I3891" s="16">
        <v>33</v>
      </c>
      <c r="J3891" s="13">
        <v>2640</v>
      </c>
      <c r="K3891" s="16">
        <v>160</v>
      </c>
      <c r="L3891" s="13">
        <v>12800</v>
      </c>
      <c r="M3891" s="16">
        <v>160</v>
      </c>
      <c r="N3891" s="171">
        <v>12800</v>
      </c>
      <c r="O3891" s="16">
        <v>83</v>
      </c>
      <c r="P3891" s="13">
        <v>6640</v>
      </c>
      <c r="Q3891" s="16">
        <v>184</v>
      </c>
      <c r="R3891" s="13">
        <v>14720</v>
      </c>
      <c r="S3891" s="16">
        <v>192.57</v>
      </c>
      <c r="T3891" s="13">
        <v>15405.6</v>
      </c>
      <c r="U3891" s="16">
        <v>114.51</v>
      </c>
      <c r="V3891" s="13">
        <v>9160.7999999999993</v>
      </c>
    </row>
    <row r="3892" spans="1:22" ht="15" customHeight="1" x14ac:dyDescent="0.25">
      <c r="A3892" s="5" t="s">
        <v>6865</v>
      </c>
      <c r="B3892" s="6" t="s">
        <v>6866</v>
      </c>
      <c r="C3892" s="5" t="s">
        <v>5619</v>
      </c>
      <c r="D3892" s="6"/>
      <c r="E3892" s="6" t="s">
        <v>707</v>
      </c>
      <c r="F3892" s="229">
        <v>50</v>
      </c>
      <c r="I3892" s="16">
        <v>65</v>
      </c>
      <c r="J3892" s="13">
        <v>3250</v>
      </c>
      <c r="K3892" s="16">
        <v>160</v>
      </c>
      <c r="L3892" s="13">
        <v>8000</v>
      </c>
      <c r="M3892" s="16">
        <v>160</v>
      </c>
      <c r="N3892" s="171">
        <v>8000</v>
      </c>
      <c r="O3892" s="16">
        <v>134</v>
      </c>
      <c r="P3892" s="13">
        <v>6700</v>
      </c>
      <c r="Q3892" s="16">
        <v>266</v>
      </c>
      <c r="R3892" s="13">
        <v>13300</v>
      </c>
      <c r="S3892" s="16">
        <v>266.08</v>
      </c>
      <c r="T3892" s="13">
        <v>13304</v>
      </c>
      <c r="U3892" s="16">
        <v>96.14</v>
      </c>
      <c r="V3892" s="13">
        <v>4807</v>
      </c>
    </row>
    <row r="3893" spans="1:22" ht="15" customHeight="1" x14ac:dyDescent="0.25">
      <c r="A3893" s="5" t="s">
        <v>6867</v>
      </c>
      <c r="B3893" s="6" t="s">
        <v>6868</v>
      </c>
      <c r="C3893" s="5" t="s">
        <v>5622</v>
      </c>
      <c r="D3893" s="6"/>
      <c r="E3893" s="6" t="s">
        <v>707</v>
      </c>
      <c r="F3893" s="229">
        <v>1080</v>
      </c>
      <c r="I3893" s="16">
        <v>77</v>
      </c>
      <c r="J3893" s="13">
        <v>83160</v>
      </c>
      <c r="K3893" s="16">
        <v>160</v>
      </c>
      <c r="L3893" s="13">
        <v>172800</v>
      </c>
      <c r="M3893" s="16">
        <v>160</v>
      </c>
      <c r="N3893" s="171">
        <v>172800</v>
      </c>
      <c r="O3893" s="16">
        <v>93</v>
      </c>
      <c r="P3893" s="13">
        <v>100440</v>
      </c>
      <c r="Q3893" s="16">
        <v>390</v>
      </c>
      <c r="R3893" s="13">
        <v>421200</v>
      </c>
      <c r="S3893" s="16">
        <v>186.06</v>
      </c>
      <c r="T3893" s="13">
        <v>200944.8</v>
      </c>
      <c r="U3893" s="16">
        <v>113.33</v>
      </c>
      <c r="V3893" s="13">
        <v>122396.4</v>
      </c>
    </row>
    <row r="3894" spans="1:22" ht="15" customHeight="1" x14ac:dyDescent="0.25">
      <c r="A3894" s="1"/>
      <c r="B3894" s="4" t="s">
        <v>32</v>
      </c>
      <c r="C3894" s="8" t="s">
        <v>33</v>
      </c>
      <c r="I3894" s="245"/>
      <c r="J3894" s="245"/>
      <c r="K3894" s="245"/>
      <c r="L3894" s="245"/>
      <c r="M3894" s="245"/>
      <c r="N3894" s="245"/>
      <c r="O3894" s="245"/>
      <c r="P3894" s="245"/>
      <c r="Q3894" s="245"/>
      <c r="R3894" s="245"/>
      <c r="S3894" s="245"/>
      <c r="T3894" s="245"/>
      <c r="U3894" s="245"/>
      <c r="V3894" s="245"/>
    </row>
    <row r="3895" spans="1:22" ht="15" customHeight="1" x14ac:dyDescent="0.25">
      <c r="A3895" s="5" t="s">
        <v>6869</v>
      </c>
      <c r="B3895" s="6" t="s">
        <v>35</v>
      </c>
      <c r="C3895" s="5" t="s">
        <v>5624</v>
      </c>
      <c r="I3895" s="245"/>
      <c r="J3895" s="245"/>
      <c r="K3895" s="245"/>
      <c r="L3895" s="245"/>
      <c r="M3895" s="245"/>
      <c r="N3895" s="245"/>
      <c r="O3895" s="245"/>
      <c r="P3895" s="245"/>
      <c r="Q3895" s="245"/>
      <c r="R3895" s="245"/>
      <c r="S3895" s="245"/>
      <c r="T3895" s="245"/>
      <c r="U3895" s="245"/>
      <c r="V3895" s="245"/>
    </row>
    <row r="3896" spans="1:22" ht="45" customHeight="1" x14ac:dyDescent="0.25">
      <c r="A3896" s="1"/>
      <c r="B3896" s="4" t="s">
        <v>68</v>
      </c>
      <c r="C3896" s="8" t="s">
        <v>69</v>
      </c>
      <c r="D3896" s="4" t="s">
        <v>70</v>
      </c>
      <c r="E3896" s="4" t="s">
        <v>71</v>
      </c>
      <c r="F3896" s="228" t="s">
        <v>72</v>
      </c>
      <c r="I3896" s="14" t="s">
        <v>73</v>
      </c>
      <c r="J3896" s="15" t="s">
        <v>28</v>
      </c>
      <c r="K3896" s="14" t="s">
        <v>73</v>
      </c>
      <c r="L3896" s="15" t="s">
        <v>28</v>
      </c>
      <c r="M3896" s="14" t="s">
        <v>73</v>
      </c>
      <c r="N3896" s="172" t="s">
        <v>28</v>
      </c>
      <c r="O3896" s="14" t="s">
        <v>73</v>
      </c>
      <c r="P3896" s="15" t="s">
        <v>28</v>
      </c>
      <c r="Q3896" s="14" t="s">
        <v>73</v>
      </c>
      <c r="R3896" s="15" t="s">
        <v>28</v>
      </c>
      <c r="S3896" s="14" t="s">
        <v>73</v>
      </c>
      <c r="T3896" s="15" t="s">
        <v>28</v>
      </c>
      <c r="U3896" s="14" t="s">
        <v>73</v>
      </c>
      <c r="V3896" s="15" t="s">
        <v>28</v>
      </c>
    </row>
    <row r="3897" spans="1:22" ht="15" customHeight="1" x14ac:dyDescent="0.25">
      <c r="A3897" s="5" t="s">
        <v>6870</v>
      </c>
      <c r="B3897" s="6" t="s">
        <v>6871</v>
      </c>
      <c r="C3897" s="5" t="s">
        <v>5627</v>
      </c>
      <c r="D3897" s="6"/>
      <c r="E3897" s="6" t="s">
        <v>527</v>
      </c>
      <c r="F3897" s="229">
        <v>260</v>
      </c>
      <c r="I3897" s="16">
        <v>18</v>
      </c>
      <c r="J3897" s="13">
        <v>4680</v>
      </c>
      <c r="K3897" s="16">
        <v>25</v>
      </c>
      <c r="L3897" s="13">
        <v>6500</v>
      </c>
      <c r="M3897" s="16">
        <v>25</v>
      </c>
      <c r="N3897" s="171">
        <v>6500</v>
      </c>
      <c r="O3897" s="16">
        <v>22</v>
      </c>
      <c r="P3897" s="13">
        <v>5720</v>
      </c>
      <c r="Q3897" s="16">
        <v>31</v>
      </c>
      <c r="R3897" s="13">
        <v>8060</v>
      </c>
      <c r="S3897" s="16">
        <v>71.900000000000006</v>
      </c>
      <c r="T3897" s="13">
        <v>18694</v>
      </c>
      <c r="U3897" s="16">
        <v>27.96</v>
      </c>
      <c r="V3897" s="13">
        <v>7269.6</v>
      </c>
    </row>
    <row r="3898" spans="1:22" ht="15" customHeight="1" x14ac:dyDescent="0.25">
      <c r="A3898" s="5" t="s">
        <v>6872</v>
      </c>
      <c r="B3898" s="6" t="s">
        <v>6873</v>
      </c>
      <c r="C3898" s="5" t="s">
        <v>5630</v>
      </c>
      <c r="D3898" s="6"/>
      <c r="E3898" s="6" t="s">
        <v>527</v>
      </c>
      <c r="F3898" s="229">
        <v>340</v>
      </c>
      <c r="I3898" s="16">
        <v>20</v>
      </c>
      <c r="J3898" s="13">
        <v>6800</v>
      </c>
      <c r="K3898" s="16">
        <v>35</v>
      </c>
      <c r="L3898" s="13">
        <v>11900</v>
      </c>
      <c r="M3898" s="16">
        <v>35</v>
      </c>
      <c r="N3898" s="171">
        <v>11900</v>
      </c>
      <c r="O3898" s="16">
        <v>30</v>
      </c>
      <c r="P3898" s="13">
        <v>10200</v>
      </c>
      <c r="Q3898" s="16">
        <v>55</v>
      </c>
      <c r="R3898" s="13">
        <v>18700</v>
      </c>
      <c r="S3898" s="16">
        <v>71.900000000000006</v>
      </c>
      <c r="T3898" s="13">
        <v>24446</v>
      </c>
      <c r="U3898" s="16">
        <v>28.97</v>
      </c>
      <c r="V3898" s="13">
        <v>9849.7999999999993</v>
      </c>
    </row>
    <row r="3899" spans="1:22" ht="15" customHeight="1" x14ac:dyDescent="0.25">
      <c r="A3899" s="1"/>
      <c r="B3899" s="4" t="s">
        <v>32</v>
      </c>
      <c r="C3899" s="8" t="s">
        <v>33</v>
      </c>
      <c r="I3899" s="245"/>
      <c r="J3899" s="245"/>
      <c r="K3899" s="245"/>
      <c r="L3899" s="245"/>
      <c r="M3899" s="245"/>
      <c r="N3899" s="245"/>
      <c r="O3899" s="245"/>
      <c r="P3899" s="245"/>
      <c r="Q3899" s="245"/>
      <c r="R3899" s="245"/>
      <c r="S3899" s="245"/>
      <c r="T3899" s="245"/>
      <c r="U3899" s="245"/>
      <c r="V3899" s="245"/>
    </row>
    <row r="3900" spans="1:22" ht="15" customHeight="1" x14ac:dyDescent="0.25">
      <c r="A3900" s="5" t="s">
        <v>6874</v>
      </c>
      <c r="B3900" s="6" t="s">
        <v>35</v>
      </c>
      <c r="C3900" s="5" t="s">
        <v>5632</v>
      </c>
      <c r="I3900" s="245"/>
      <c r="J3900" s="245"/>
      <c r="K3900" s="245"/>
      <c r="L3900" s="245"/>
      <c r="M3900" s="245"/>
      <c r="N3900" s="245"/>
      <c r="O3900" s="245"/>
      <c r="P3900" s="245"/>
      <c r="Q3900" s="245"/>
      <c r="R3900" s="245"/>
      <c r="S3900" s="245"/>
      <c r="T3900" s="245"/>
      <c r="U3900" s="245"/>
      <c r="V3900" s="245"/>
    </row>
    <row r="3901" spans="1:22" ht="15" customHeight="1" x14ac:dyDescent="0.25">
      <c r="A3901" s="5" t="s">
        <v>6875</v>
      </c>
      <c r="B3901" s="6" t="s">
        <v>35</v>
      </c>
      <c r="C3901" s="5" t="s">
        <v>5607</v>
      </c>
      <c r="I3901" s="245"/>
      <c r="J3901" s="245"/>
      <c r="K3901" s="245"/>
      <c r="L3901" s="245"/>
      <c r="M3901" s="245"/>
      <c r="N3901" s="245"/>
      <c r="O3901" s="245"/>
      <c r="P3901" s="245"/>
      <c r="Q3901" s="245"/>
      <c r="R3901" s="245"/>
      <c r="S3901" s="245"/>
      <c r="T3901" s="245"/>
      <c r="U3901" s="245"/>
      <c r="V3901" s="245"/>
    </row>
    <row r="3902" spans="1:22" ht="45" customHeight="1" x14ac:dyDescent="0.25">
      <c r="A3902" s="1"/>
      <c r="B3902" s="4" t="s">
        <v>68</v>
      </c>
      <c r="C3902" s="8" t="s">
        <v>69</v>
      </c>
      <c r="D3902" s="4" t="s">
        <v>70</v>
      </c>
      <c r="E3902" s="4" t="s">
        <v>71</v>
      </c>
      <c r="F3902" s="228" t="s">
        <v>72</v>
      </c>
      <c r="I3902" s="14" t="s">
        <v>73</v>
      </c>
      <c r="J3902" s="15" t="s">
        <v>28</v>
      </c>
      <c r="K3902" s="14" t="s">
        <v>73</v>
      </c>
      <c r="L3902" s="15" t="s">
        <v>28</v>
      </c>
      <c r="M3902" s="14" t="s">
        <v>73</v>
      </c>
      <c r="N3902" s="172" t="s">
        <v>28</v>
      </c>
      <c r="O3902" s="14" t="s">
        <v>73</v>
      </c>
      <c r="P3902" s="15" t="s">
        <v>28</v>
      </c>
      <c r="Q3902" s="14" t="s">
        <v>73</v>
      </c>
      <c r="R3902" s="15" t="s">
        <v>28</v>
      </c>
      <c r="S3902" s="14" t="s">
        <v>73</v>
      </c>
      <c r="T3902" s="15" t="s">
        <v>28</v>
      </c>
      <c r="U3902" s="14" t="s">
        <v>73</v>
      </c>
      <c r="V3902" s="15" t="s">
        <v>28</v>
      </c>
    </row>
    <row r="3903" spans="1:22" ht="15" customHeight="1" x14ac:dyDescent="0.25">
      <c r="A3903" s="5" t="s">
        <v>6876</v>
      </c>
      <c r="B3903" s="6" t="s">
        <v>6877</v>
      </c>
      <c r="C3903" s="5" t="s">
        <v>5636</v>
      </c>
      <c r="D3903" s="6"/>
      <c r="E3903" s="6" t="s">
        <v>707</v>
      </c>
      <c r="F3903" s="229">
        <v>40</v>
      </c>
      <c r="I3903" s="16">
        <v>56</v>
      </c>
      <c r="J3903" s="13">
        <v>2240</v>
      </c>
      <c r="K3903" s="16">
        <v>80</v>
      </c>
      <c r="L3903" s="13">
        <v>3200</v>
      </c>
      <c r="M3903" s="16">
        <v>80</v>
      </c>
      <c r="N3903" s="171">
        <v>3200</v>
      </c>
      <c r="O3903" s="16">
        <v>121</v>
      </c>
      <c r="P3903" s="13">
        <v>4840</v>
      </c>
      <c r="Q3903" s="16">
        <v>80</v>
      </c>
      <c r="R3903" s="13">
        <v>3200</v>
      </c>
      <c r="S3903" s="16">
        <v>141.05000000000001</v>
      </c>
      <c r="T3903" s="13">
        <v>5642</v>
      </c>
      <c r="U3903" s="16">
        <v>80.97</v>
      </c>
      <c r="V3903" s="13">
        <v>3238.8</v>
      </c>
    </row>
    <row r="3904" spans="1:22" ht="15" customHeight="1" x14ac:dyDescent="0.25">
      <c r="A3904" s="5" t="s">
        <v>6878</v>
      </c>
      <c r="B3904" s="6" t="s">
        <v>6879</v>
      </c>
      <c r="C3904" s="5" t="s">
        <v>5639</v>
      </c>
      <c r="D3904" s="6"/>
      <c r="E3904" s="6" t="s">
        <v>707</v>
      </c>
      <c r="F3904" s="229">
        <v>180</v>
      </c>
      <c r="I3904" s="16">
        <v>56</v>
      </c>
      <c r="J3904" s="13">
        <v>10080</v>
      </c>
      <c r="K3904" s="16">
        <v>90</v>
      </c>
      <c r="L3904" s="13">
        <v>16200</v>
      </c>
      <c r="M3904" s="16">
        <v>90</v>
      </c>
      <c r="N3904" s="171">
        <v>16200</v>
      </c>
      <c r="O3904" s="16">
        <v>145</v>
      </c>
      <c r="P3904" s="13">
        <v>26100</v>
      </c>
      <c r="Q3904" s="16">
        <v>390</v>
      </c>
      <c r="R3904" s="13">
        <v>70200</v>
      </c>
      <c r="S3904" s="16">
        <v>141.05000000000001</v>
      </c>
      <c r="T3904" s="13">
        <v>25389</v>
      </c>
      <c r="U3904" s="16">
        <v>81.98</v>
      </c>
      <c r="V3904" s="13">
        <v>14756.4</v>
      </c>
    </row>
    <row r="3905" spans="1:22" ht="15" customHeight="1" x14ac:dyDescent="0.25">
      <c r="A3905" s="1"/>
      <c r="B3905" s="4" t="s">
        <v>32</v>
      </c>
      <c r="C3905" s="8" t="s">
        <v>33</v>
      </c>
      <c r="I3905" s="245"/>
      <c r="J3905" s="245"/>
      <c r="K3905" s="245"/>
      <c r="L3905" s="245"/>
      <c r="M3905" s="245"/>
      <c r="N3905" s="245"/>
      <c r="O3905" s="245"/>
      <c r="P3905" s="245"/>
      <c r="Q3905" s="245"/>
      <c r="R3905" s="245"/>
      <c r="S3905" s="245"/>
      <c r="T3905" s="245"/>
      <c r="U3905" s="245"/>
      <c r="V3905" s="245"/>
    </row>
    <row r="3906" spans="1:22" ht="15" customHeight="1" x14ac:dyDescent="0.25">
      <c r="A3906" s="5" t="s">
        <v>6880</v>
      </c>
      <c r="B3906" s="6" t="s">
        <v>35</v>
      </c>
      <c r="C3906" s="5" t="s">
        <v>5641</v>
      </c>
      <c r="I3906" s="245"/>
      <c r="J3906" s="245"/>
      <c r="K3906" s="245"/>
      <c r="L3906" s="245"/>
      <c r="M3906" s="245"/>
      <c r="N3906" s="245"/>
      <c r="O3906" s="245"/>
      <c r="P3906" s="245"/>
      <c r="Q3906" s="245"/>
      <c r="R3906" s="245"/>
      <c r="S3906" s="245"/>
      <c r="T3906" s="245"/>
      <c r="U3906" s="245"/>
      <c r="V3906" s="245"/>
    </row>
    <row r="3907" spans="1:22" ht="45" customHeight="1" x14ac:dyDescent="0.25">
      <c r="A3907" s="1"/>
      <c r="B3907" s="4" t="s">
        <v>68</v>
      </c>
      <c r="C3907" s="8" t="s">
        <v>69</v>
      </c>
      <c r="D3907" s="4" t="s">
        <v>70</v>
      </c>
      <c r="E3907" s="4" t="s">
        <v>71</v>
      </c>
      <c r="F3907" s="228" t="s">
        <v>72</v>
      </c>
      <c r="I3907" s="14" t="s">
        <v>73</v>
      </c>
      <c r="J3907" s="15" t="s">
        <v>28</v>
      </c>
      <c r="K3907" s="14" t="s">
        <v>73</v>
      </c>
      <c r="L3907" s="15" t="s">
        <v>28</v>
      </c>
      <c r="M3907" s="14" t="s">
        <v>73</v>
      </c>
      <c r="N3907" s="172" t="s">
        <v>28</v>
      </c>
      <c r="O3907" s="14" t="s">
        <v>73</v>
      </c>
      <c r="P3907" s="15" t="s">
        <v>28</v>
      </c>
      <c r="Q3907" s="14" t="s">
        <v>73</v>
      </c>
      <c r="R3907" s="15" t="s">
        <v>28</v>
      </c>
      <c r="S3907" s="14" t="s">
        <v>73</v>
      </c>
      <c r="T3907" s="15" t="s">
        <v>28</v>
      </c>
      <c r="U3907" s="14" t="s">
        <v>73</v>
      </c>
      <c r="V3907" s="15" t="s">
        <v>28</v>
      </c>
    </row>
    <row r="3908" spans="1:22" ht="15" customHeight="1" x14ac:dyDescent="0.25">
      <c r="A3908" s="5" t="s">
        <v>6881</v>
      </c>
      <c r="B3908" s="6" t="s">
        <v>6882</v>
      </c>
      <c r="C3908" s="5" t="s">
        <v>5644</v>
      </c>
      <c r="D3908" s="6"/>
      <c r="E3908" s="6" t="s">
        <v>527</v>
      </c>
      <c r="F3908" s="229">
        <v>30</v>
      </c>
      <c r="I3908" s="16">
        <v>16</v>
      </c>
      <c r="J3908" s="13">
        <v>480</v>
      </c>
      <c r="K3908" s="16">
        <v>16</v>
      </c>
      <c r="L3908" s="13">
        <v>480</v>
      </c>
      <c r="M3908" s="16">
        <v>16</v>
      </c>
      <c r="N3908" s="171">
        <v>480</v>
      </c>
      <c r="O3908" s="16">
        <v>20</v>
      </c>
      <c r="P3908" s="13">
        <v>600</v>
      </c>
      <c r="Q3908" s="16">
        <v>31</v>
      </c>
      <c r="R3908" s="13">
        <v>930</v>
      </c>
      <c r="S3908" s="16">
        <v>71.900000000000006</v>
      </c>
      <c r="T3908" s="13">
        <v>2157</v>
      </c>
      <c r="U3908" s="16">
        <v>25.94</v>
      </c>
      <c r="V3908" s="13">
        <v>778.2</v>
      </c>
    </row>
    <row r="3909" spans="1:22" ht="15" customHeight="1" x14ac:dyDescent="0.25">
      <c r="A3909" s="1"/>
      <c r="B3909" s="4" t="s">
        <v>32</v>
      </c>
      <c r="C3909" s="8" t="s">
        <v>33</v>
      </c>
      <c r="I3909" s="245"/>
      <c r="J3909" s="245"/>
      <c r="K3909" s="245"/>
      <c r="L3909" s="245"/>
      <c r="M3909" s="245"/>
      <c r="N3909" s="245"/>
      <c r="O3909" s="245"/>
      <c r="P3909" s="245"/>
      <c r="Q3909" s="245"/>
      <c r="R3909" s="245"/>
      <c r="S3909" s="245"/>
      <c r="T3909" s="245"/>
      <c r="U3909" s="245"/>
      <c r="V3909" s="245"/>
    </row>
    <row r="3910" spans="1:22" ht="15" customHeight="1" x14ac:dyDescent="0.25">
      <c r="A3910" s="5" t="s">
        <v>6883</v>
      </c>
      <c r="B3910" s="6" t="s">
        <v>35</v>
      </c>
      <c r="C3910" s="5" t="s">
        <v>5646</v>
      </c>
      <c r="I3910" s="245"/>
      <c r="J3910" s="245"/>
      <c r="K3910" s="245"/>
      <c r="L3910" s="245"/>
      <c r="M3910" s="245"/>
      <c r="N3910" s="245"/>
      <c r="O3910" s="245"/>
      <c r="P3910" s="245"/>
      <c r="Q3910" s="245"/>
      <c r="R3910" s="245"/>
      <c r="S3910" s="245"/>
      <c r="T3910" s="245"/>
      <c r="U3910" s="245"/>
      <c r="V3910" s="245"/>
    </row>
    <row r="3911" spans="1:22" ht="15" customHeight="1" x14ac:dyDescent="0.25">
      <c r="A3911" s="5" t="s">
        <v>6884</v>
      </c>
      <c r="B3911" s="6" t="s">
        <v>35</v>
      </c>
      <c r="C3911" s="5" t="s">
        <v>5607</v>
      </c>
      <c r="I3911" s="245"/>
      <c r="J3911" s="245"/>
      <c r="K3911" s="245"/>
      <c r="L3911" s="245"/>
      <c r="M3911" s="245"/>
      <c r="N3911" s="245"/>
      <c r="O3911" s="245"/>
      <c r="P3911" s="245"/>
      <c r="Q3911" s="245"/>
      <c r="R3911" s="245"/>
      <c r="S3911" s="245"/>
      <c r="T3911" s="245"/>
      <c r="U3911" s="245"/>
      <c r="V3911" s="245"/>
    </row>
    <row r="3912" spans="1:22" ht="45" customHeight="1" x14ac:dyDescent="0.25">
      <c r="A3912" s="1"/>
      <c r="B3912" s="4" t="s">
        <v>68</v>
      </c>
      <c r="C3912" s="8" t="s">
        <v>69</v>
      </c>
      <c r="D3912" s="4" t="s">
        <v>70</v>
      </c>
      <c r="E3912" s="4" t="s">
        <v>71</v>
      </c>
      <c r="F3912" s="228" t="s">
        <v>72</v>
      </c>
      <c r="I3912" s="14" t="s">
        <v>73</v>
      </c>
      <c r="J3912" s="15" t="s">
        <v>28</v>
      </c>
      <c r="K3912" s="14" t="s">
        <v>73</v>
      </c>
      <c r="L3912" s="15" t="s">
        <v>28</v>
      </c>
      <c r="M3912" s="14" t="s">
        <v>73</v>
      </c>
      <c r="N3912" s="172" t="s">
        <v>28</v>
      </c>
      <c r="O3912" s="14" t="s">
        <v>73</v>
      </c>
      <c r="P3912" s="15" t="s">
        <v>28</v>
      </c>
      <c r="Q3912" s="14" t="s">
        <v>73</v>
      </c>
      <c r="R3912" s="15" t="s">
        <v>28</v>
      </c>
      <c r="S3912" s="14" t="s">
        <v>73</v>
      </c>
      <c r="T3912" s="15" t="s">
        <v>28</v>
      </c>
      <c r="U3912" s="14" t="s">
        <v>73</v>
      </c>
      <c r="V3912" s="15" t="s">
        <v>28</v>
      </c>
    </row>
    <row r="3913" spans="1:22" ht="15" customHeight="1" x14ac:dyDescent="0.25">
      <c r="A3913" s="5" t="s">
        <v>6885</v>
      </c>
      <c r="B3913" s="6" t="s">
        <v>6886</v>
      </c>
      <c r="C3913" s="5" t="s">
        <v>5650</v>
      </c>
      <c r="D3913" s="6"/>
      <c r="E3913" s="6" t="s">
        <v>707</v>
      </c>
      <c r="F3913" s="229">
        <v>30</v>
      </c>
      <c r="I3913" s="16">
        <v>450</v>
      </c>
      <c r="J3913" s="13">
        <v>13500</v>
      </c>
      <c r="K3913" s="16">
        <v>400</v>
      </c>
      <c r="L3913" s="13">
        <v>12000</v>
      </c>
      <c r="M3913" s="16">
        <v>400</v>
      </c>
      <c r="N3913" s="171">
        <v>12000</v>
      </c>
      <c r="O3913" s="16">
        <v>94</v>
      </c>
      <c r="P3913" s="13">
        <v>2820</v>
      </c>
      <c r="Q3913" s="16">
        <v>224</v>
      </c>
      <c r="R3913" s="13">
        <v>6720</v>
      </c>
      <c r="S3913" s="16">
        <v>307.58999999999997</v>
      </c>
      <c r="T3913" s="13">
        <v>9227.7000000000007</v>
      </c>
      <c r="U3913" s="16">
        <v>268.16000000000003</v>
      </c>
      <c r="V3913" s="13">
        <v>8044.8</v>
      </c>
    </row>
    <row r="3914" spans="1:22" ht="15" customHeight="1" x14ac:dyDescent="0.25">
      <c r="A3914" s="5" t="s">
        <v>6887</v>
      </c>
      <c r="B3914" s="6" t="s">
        <v>6888</v>
      </c>
      <c r="C3914" s="5" t="s">
        <v>5653</v>
      </c>
      <c r="D3914" s="6"/>
      <c r="E3914" s="6" t="s">
        <v>527</v>
      </c>
      <c r="F3914" s="229">
        <v>70</v>
      </c>
      <c r="I3914" s="16">
        <v>450</v>
      </c>
      <c r="J3914" s="13">
        <v>31500</v>
      </c>
      <c r="K3914" s="16">
        <v>400</v>
      </c>
      <c r="L3914" s="13">
        <v>28000</v>
      </c>
      <c r="M3914" s="16">
        <v>400</v>
      </c>
      <c r="N3914" s="171">
        <v>28000</v>
      </c>
      <c r="O3914" s="16">
        <v>102</v>
      </c>
      <c r="P3914" s="13">
        <v>7140</v>
      </c>
      <c r="Q3914" s="16">
        <v>192</v>
      </c>
      <c r="R3914" s="13">
        <v>13440</v>
      </c>
      <c r="S3914" s="16">
        <v>251.56</v>
      </c>
      <c r="T3914" s="13">
        <v>17609.2</v>
      </c>
      <c r="U3914" s="16">
        <v>182.43</v>
      </c>
      <c r="V3914" s="13">
        <v>12770.1</v>
      </c>
    </row>
    <row r="3915" spans="1:22" ht="15" customHeight="1" x14ac:dyDescent="0.25">
      <c r="A3915" s="5" t="s">
        <v>6889</v>
      </c>
      <c r="B3915" s="6" t="s">
        <v>6890</v>
      </c>
      <c r="C3915" s="5" t="s">
        <v>5656</v>
      </c>
      <c r="D3915" s="6"/>
      <c r="E3915" s="6" t="s">
        <v>707</v>
      </c>
      <c r="F3915" s="229">
        <v>10</v>
      </c>
      <c r="I3915" s="16">
        <v>488</v>
      </c>
      <c r="J3915" s="13">
        <v>4880</v>
      </c>
      <c r="K3915" s="16">
        <v>450</v>
      </c>
      <c r="L3915" s="13">
        <v>4500</v>
      </c>
      <c r="M3915" s="16">
        <v>450</v>
      </c>
      <c r="N3915" s="171">
        <v>4500</v>
      </c>
      <c r="O3915" s="16">
        <v>102</v>
      </c>
      <c r="P3915" s="13">
        <v>1020</v>
      </c>
      <c r="Q3915" s="16">
        <v>379</v>
      </c>
      <c r="R3915" s="13">
        <v>3790</v>
      </c>
      <c r="S3915" s="16">
        <v>251.56</v>
      </c>
      <c r="T3915" s="13">
        <v>2515.6</v>
      </c>
      <c r="U3915" s="16">
        <v>418.42</v>
      </c>
      <c r="V3915" s="13">
        <v>4184.2</v>
      </c>
    </row>
    <row r="3916" spans="1:22" ht="15" customHeight="1" x14ac:dyDescent="0.25">
      <c r="A3916" s="5" t="s">
        <v>6891</v>
      </c>
      <c r="B3916" s="6" t="s">
        <v>6892</v>
      </c>
      <c r="C3916" s="5" t="s">
        <v>5659</v>
      </c>
      <c r="D3916" s="6"/>
      <c r="E3916" s="6" t="s">
        <v>527</v>
      </c>
      <c r="F3916" s="229">
        <v>40</v>
      </c>
      <c r="I3916" s="16">
        <v>113</v>
      </c>
      <c r="J3916" s="13">
        <v>4520</v>
      </c>
      <c r="K3916" s="16">
        <v>50</v>
      </c>
      <c r="L3916" s="13">
        <v>2000</v>
      </c>
      <c r="M3916" s="16">
        <v>50</v>
      </c>
      <c r="N3916" s="171">
        <v>2000</v>
      </c>
      <c r="O3916" s="16">
        <v>21</v>
      </c>
      <c r="P3916" s="13">
        <v>840</v>
      </c>
      <c r="Q3916" s="16">
        <v>47</v>
      </c>
      <c r="R3916" s="13">
        <v>1880</v>
      </c>
      <c r="S3916" s="16">
        <v>72.06</v>
      </c>
      <c r="T3916" s="13">
        <v>2882.4</v>
      </c>
      <c r="U3916" s="16">
        <v>64.69</v>
      </c>
      <c r="V3916" s="13">
        <v>2587.6</v>
      </c>
    </row>
    <row r="3917" spans="1:22" ht="15" customHeight="1" x14ac:dyDescent="0.25">
      <c r="A3917" s="1"/>
      <c r="B3917" s="4" t="s">
        <v>32</v>
      </c>
      <c r="C3917" s="8" t="s">
        <v>33</v>
      </c>
      <c r="I3917" s="245"/>
      <c r="J3917" s="245"/>
      <c r="K3917" s="245"/>
      <c r="L3917" s="245"/>
      <c r="M3917" s="245"/>
      <c r="N3917" s="245"/>
      <c r="O3917" s="245"/>
      <c r="P3917" s="245"/>
      <c r="Q3917" s="245"/>
      <c r="R3917" s="245"/>
      <c r="S3917" s="245"/>
      <c r="T3917" s="245"/>
      <c r="U3917" s="245"/>
      <c r="V3917" s="245"/>
    </row>
    <row r="3918" spans="1:22" ht="15" customHeight="1" x14ac:dyDescent="0.25">
      <c r="A3918" s="5" t="s">
        <v>6893</v>
      </c>
      <c r="B3918" s="6" t="s">
        <v>35</v>
      </c>
      <c r="C3918" s="5" t="s">
        <v>5661</v>
      </c>
      <c r="I3918" s="245"/>
      <c r="J3918" s="245"/>
      <c r="K3918" s="245"/>
      <c r="L3918" s="245"/>
      <c r="M3918" s="245"/>
      <c r="N3918" s="245"/>
      <c r="O3918" s="245"/>
      <c r="P3918" s="245"/>
      <c r="Q3918" s="245"/>
      <c r="R3918" s="245"/>
      <c r="S3918" s="245"/>
      <c r="T3918" s="245"/>
      <c r="U3918" s="245"/>
      <c r="V3918" s="245"/>
    </row>
    <row r="3919" spans="1:22" ht="15" customHeight="1" x14ac:dyDescent="0.25">
      <c r="A3919" s="5" t="s">
        <v>6894</v>
      </c>
      <c r="B3919" s="6" t="s">
        <v>35</v>
      </c>
      <c r="C3919" s="5" t="s">
        <v>5663</v>
      </c>
      <c r="I3919" s="245"/>
      <c r="J3919" s="245"/>
      <c r="K3919" s="245"/>
      <c r="L3919" s="245"/>
      <c r="M3919" s="245"/>
      <c r="N3919" s="245"/>
      <c r="O3919" s="245"/>
      <c r="P3919" s="245"/>
      <c r="Q3919" s="245"/>
      <c r="R3919" s="245"/>
      <c r="S3919" s="245"/>
      <c r="T3919" s="245"/>
      <c r="U3919" s="245"/>
      <c r="V3919" s="245"/>
    </row>
    <row r="3920" spans="1:22" ht="45" customHeight="1" x14ac:dyDescent="0.25">
      <c r="A3920" s="1"/>
      <c r="B3920" s="4" t="s">
        <v>68</v>
      </c>
      <c r="C3920" s="8" t="s">
        <v>69</v>
      </c>
      <c r="D3920" s="4" t="s">
        <v>70</v>
      </c>
      <c r="E3920" s="4" t="s">
        <v>71</v>
      </c>
      <c r="F3920" s="228" t="s">
        <v>72</v>
      </c>
      <c r="I3920" s="14" t="s">
        <v>73</v>
      </c>
      <c r="J3920" s="15" t="s">
        <v>28</v>
      </c>
      <c r="K3920" s="14" t="s">
        <v>73</v>
      </c>
      <c r="L3920" s="15" t="s">
        <v>28</v>
      </c>
      <c r="M3920" s="14" t="s">
        <v>73</v>
      </c>
      <c r="N3920" s="172" t="s">
        <v>28</v>
      </c>
      <c r="O3920" s="14" t="s">
        <v>73</v>
      </c>
      <c r="P3920" s="15" t="s">
        <v>28</v>
      </c>
      <c r="Q3920" s="14" t="s">
        <v>73</v>
      </c>
      <c r="R3920" s="15" t="s">
        <v>28</v>
      </c>
      <c r="S3920" s="14" t="s">
        <v>73</v>
      </c>
      <c r="T3920" s="15" t="s">
        <v>28</v>
      </c>
      <c r="U3920" s="14" t="s">
        <v>73</v>
      </c>
      <c r="V3920" s="15" t="s">
        <v>28</v>
      </c>
    </row>
    <row r="3921" spans="1:22" ht="15" customHeight="1" x14ac:dyDescent="0.25">
      <c r="A3921" s="5" t="s">
        <v>6895</v>
      </c>
      <c r="B3921" s="6" t="s">
        <v>6896</v>
      </c>
      <c r="C3921" s="5" t="s">
        <v>5666</v>
      </c>
      <c r="D3921" s="6"/>
      <c r="E3921" s="6" t="s">
        <v>707</v>
      </c>
      <c r="F3921" s="229">
        <v>8</v>
      </c>
      <c r="I3921" s="16">
        <v>56</v>
      </c>
      <c r="J3921" s="13">
        <v>448</v>
      </c>
      <c r="K3921" s="16">
        <v>100</v>
      </c>
      <c r="L3921" s="13">
        <v>800</v>
      </c>
      <c r="M3921" s="16">
        <v>100</v>
      </c>
      <c r="N3921" s="171">
        <v>800</v>
      </c>
      <c r="O3921" s="16">
        <v>63</v>
      </c>
      <c r="P3921" s="13">
        <v>504</v>
      </c>
      <c r="Q3921" s="16">
        <v>73</v>
      </c>
      <c r="R3921" s="13">
        <v>584</v>
      </c>
      <c r="S3921" s="16">
        <v>141.05000000000001</v>
      </c>
      <c r="T3921" s="13">
        <v>1128.4000000000001</v>
      </c>
      <c r="U3921" s="16">
        <v>90.07</v>
      </c>
      <c r="V3921" s="13">
        <v>720.56</v>
      </c>
    </row>
    <row r="3922" spans="1:22" ht="15" customHeight="1" x14ac:dyDescent="0.25">
      <c r="A3922" s="1"/>
      <c r="B3922" s="4" t="s">
        <v>32</v>
      </c>
      <c r="C3922" s="8" t="s">
        <v>33</v>
      </c>
      <c r="I3922" s="245"/>
      <c r="J3922" s="245"/>
      <c r="K3922" s="245"/>
      <c r="L3922" s="245"/>
      <c r="M3922" s="245"/>
      <c r="N3922" s="245"/>
      <c r="O3922" s="245"/>
      <c r="P3922" s="245"/>
      <c r="Q3922" s="245"/>
      <c r="R3922" s="245"/>
      <c r="S3922" s="245"/>
      <c r="T3922" s="245"/>
      <c r="U3922" s="245"/>
      <c r="V3922" s="245"/>
    </row>
    <row r="3923" spans="1:22" ht="15" customHeight="1" x14ac:dyDescent="0.25">
      <c r="A3923" s="5" t="s">
        <v>6897</v>
      </c>
      <c r="B3923" s="6" t="s">
        <v>35</v>
      </c>
      <c r="C3923" s="5" t="s">
        <v>5668</v>
      </c>
      <c r="I3923" s="245"/>
      <c r="J3923" s="245"/>
      <c r="K3923" s="245"/>
      <c r="L3923" s="245"/>
      <c r="M3923" s="245"/>
      <c r="N3923" s="245"/>
      <c r="O3923" s="245"/>
      <c r="P3923" s="245"/>
      <c r="Q3923" s="245"/>
      <c r="R3923" s="245"/>
      <c r="S3923" s="245"/>
      <c r="T3923" s="245"/>
      <c r="U3923" s="245"/>
      <c r="V3923" s="245"/>
    </row>
    <row r="3924" spans="1:22" ht="45" customHeight="1" x14ac:dyDescent="0.25">
      <c r="A3924" s="1"/>
      <c r="B3924" s="4" t="s">
        <v>68</v>
      </c>
      <c r="C3924" s="8" t="s">
        <v>69</v>
      </c>
      <c r="D3924" s="4" t="s">
        <v>70</v>
      </c>
      <c r="E3924" s="4" t="s">
        <v>71</v>
      </c>
      <c r="F3924" s="228" t="s">
        <v>72</v>
      </c>
      <c r="I3924" s="14" t="s">
        <v>73</v>
      </c>
      <c r="J3924" s="15" t="s">
        <v>28</v>
      </c>
      <c r="K3924" s="14" t="s">
        <v>73</v>
      </c>
      <c r="L3924" s="15" t="s">
        <v>28</v>
      </c>
      <c r="M3924" s="14" t="s">
        <v>73</v>
      </c>
      <c r="N3924" s="172" t="s">
        <v>28</v>
      </c>
      <c r="O3924" s="14" t="s">
        <v>73</v>
      </c>
      <c r="P3924" s="15" t="s">
        <v>28</v>
      </c>
      <c r="Q3924" s="14" t="s">
        <v>73</v>
      </c>
      <c r="R3924" s="15" t="s">
        <v>28</v>
      </c>
      <c r="S3924" s="14" t="s">
        <v>73</v>
      </c>
      <c r="T3924" s="15" t="s">
        <v>28</v>
      </c>
      <c r="U3924" s="14" t="s">
        <v>73</v>
      </c>
      <c r="V3924" s="15" t="s">
        <v>28</v>
      </c>
    </row>
    <row r="3925" spans="1:22" ht="15" customHeight="1" x14ac:dyDescent="0.25">
      <c r="A3925" s="5" t="s">
        <v>6898</v>
      </c>
      <c r="B3925" s="6" t="s">
        <v>6899</v>
      </c>
      <c r="C3925" s="5" t="s">
        <v>5671</v>
      </c>
      <c r="D3925" s="6"/>
      <c r="E3925" s="6" t="s">
        <v>527</v>
      </c>
      <c r="F3925" s="229">
        <v>16</v>
      </c>
      <c r="I3925" s="16">
        <v>16</v>
      </c>
      <c r="J3925" s="13">
        <v>256</v>
      </c>
      <c r="K3925" s="16">
        <v>10</v>
      </c>
      <c r="L3925" s="13">
        <v>160</v>
      </c>
      <c r="M3925" s="16">
        <v>10</v>
      </c>
      <c r="N3925" s="171">
        <v>160</v>
      </c>
      <c r="O3925" s="16">
        <v>23</v>
      </c>
      <c r="P3925" s="13">
        <v>368</v>
      </c>
      <c r="Q3925" s="16">
        <v>22</v>
      </c>
      <c r="R3925" s="13">
        <v>352</v>
      </c>
      <c r="S3925" s="16">
        <v>37.64</v>
      </c>
      <c r="T3925" s="13">
        <v>602.24</v>
      </c>
      <c r="U3925" s="16">
        <v>35.04</v>
      </c>
      <c r="V3925" s="13">
        <v>560.64</v>
      </c>
    </row>
    <row r="3926" spans="1:22" ht="15" customHeight="1" x14ac:dyDescent="0.25">
      <c r="A3926" s="1"/>
      <c r="B3926" s="4" t="s">
        <v>32</v>
      </c>
      <c r="C3926" s="8" t="s">
        <v>33</v>
      </c>
      <c r="I3926" s="245"/>
      <c r="J3926" s="245"/>
      <c r="K3926" s="245"/>
      <c r="L3926" s="245"/>
      <c r="M3926" s="245"/>
      <c r="N3926" s="245"/>
      <c r="O3926" s="245"/>
      <c r="P3926" s="245"/>
      <c r="Q3926" s="245"/>
      <c r="R3926" s="245"/>
      <c r="S3926" s="245"/>
      <c r="T3926" s="245"/>
      <c r="U3926" s="245"/>
      <c r="V3926" s="245"/>
    </row>
    <row r="3927" spans="1:22" ht="15" customHeight="1" x14ac:dyDescent="0.25">
      <c r="A3927" s="5" t="s">
        <v>6900</v>
      </c>
      <c r="B3927" s="6" t="s">
        <v>35</v>
      </c>
      <c r="C3927" s="5" t="s">
        <v>5673</v>
      </c>
      <c r="I3927" s="245"/>
      <c r="J3927" s="245"/>
      <c r="K3927" s="245"/>
      <c r="L3927" s="245"/>
      <c r="M3927" s="245"/>
      <c r="N3927" s="245"/>
      <c r="O3927" s="245"/>
      <c r="P3927" s="245"/>
      <c r="Q3927" s="245"/>
      <c r="R3927" s="245"/>
      <c r="S3927" s="245"/>
      <c r="T3927" s="245"/>
      <c r="U3927" s="245"/>
      <c r="V3927" s="245"/>
    </row>
    <row r="3928" spans="1:22" ht="15" customHeight="1" x14ac:dyDescent="0.25">
      <c r="A3928" s="5" t="s">
        <v>6901</v>
      </c>
      <c r="B3928" s="6" t="s">
        <v>35</v>
      </c>
      <c r="C3928" s="5" t="s">
        <v>5675</v>
      </c>
      <c r="I3928" s="245"/>
      <c r="J3928" s="245"/>
      <c r="K3928" s="245"/>
      <c r="L3928" s="245"/>
      <c r="M3928" s="245"/>
      <c r="N3928" s="245"/>
      <c r="O3928" s="245"/>
      <c r="P3928" s="245"/>
      <c r="Q3928" s="245"/>
      <c r="R3928" s="245"/>
      <c r="S3928" s="245"/>
      <c r="T3928" s="245"/>
      <c r="U3928" s="245"/>
      <c r="V3928" s="245"/>
    </row>
    <row r="3929" spans="1:22" ht="45" customHeight="1" x14ac:dyDescent="0.25">
      <c r="A3929" s="1"/>
      <c r="B3929" s="4" t="s">
        <v>68</v>
      </c>
      <c r="C3929" s="8" t="s">
        <v>69</v>
      </c>
      <c r="D3929" s="4" t="s">
        <v>70</v>
      </c>
      <c r="E3929" s="4" t="s">
        <v>71</v>
      </c>
      <c r="F3929" s="228" t="s">
        <v>72</v>
      </c>
      <c r="I3929" s="14" t="s">
        <v>73</v>
      </c>
      <c r="J3929" s="15" t="s">
        <v>28</v>
      </c>
      <c r="K3929" s="14" t="s">
        <v>73</v>
      </c>
      <c r="L3929" s="15" t="s">
        <v>28</v>
      </c>
      <c r="M3929" s="14" t="s">
        <v>73</v>
      </c>
      <c r="N3929" s="172" t="s">
        <v>28</v>
      </c>
      <c r="O3929" s="14" t="s">
        <v>73</v>
      </c>
      <c r="P3929" s="15" t="s">
        <v>28</v>
      </c>
      <c r="Q3929" s="14" t="s">
        <v>73</v>
      </c>
      <c r="R3929" s="15" t="s">
        <v>28</v>
      </c>
      <c r="S3929" s="14" t="s">
        <v>73</v>
      </c>
      <c r="T3929" s="15" t="s">
        <v>28</v>
      </c>
      <c r="U3929" s="14" t="s">
        <v>73</v>
      </c>
      <c r="V3929" s="15" t="s">
        <v>28</v>
      </c>
    </row>
    <row r="3930" spans="1:22" ht="15" customHeight="1" x14ac:dyDescent="0.25">
      <c r="A3930" s="5" t="s">
        <v>6902</v>
      </c>
      <c r="B3930" s="6" t="s">
        <v>6903</v>
      </c>
      <c r="C3930" s="5" t="s">
        <v>5678</v>
      </c>
      <c r="D3930" s="6"/>
      <c r="E3930" s="6" t="s">
        <v>707</v>
      </c>
      <c r="F3930" s="229">
        <v>1100</v>
      </c>
      <c r="I3930" s="16">
        <v>188</v>
      </c>
      <c r="J3930" s="13">
        <v>206800</v>
      </c>
      <c r="K3930" s="16">
        <v>300</v>
      </c>
      <c r="L3930" s="13">
        <v>330000</v>
      </c>
      <c r="M3930" s="16">
        <v>300</v>
      </c>
      <c r="N3930" s="171">
        <v>330000</v>
      </c>
      <c r="O3930" s="16">
        <v>253</v>
      </c>
      <c r="P3930" s="13">
        <v>278300</v>
      </c>
      <c r="Q3930" s="16">
        <v>253</v>
      </c>
      <c r="R3930" s="13">
        <v>278300</v>
      </c>
      <c r="S3930" s="16">
        <v>408.69</v>
      </c>
      <c r="T3930" s="13">
        <v>449559</v>
      </c>
      <c r="U3930" s="16">
        <v>262.64999999999998</v>
      </c>
      <c r="V3930" s="13">
        <v>288915</v>
      </c>
    </row>
    <row r="3931" spans="1:22" ht="15" customHeight="1" x14ac:dyDescent="0.25">
      <c r="A3931" s="1"/>
      <c r="B3931" s="4" t="s">
        <v>32</v>
      </c>
      <c r="C3931" s="8" t="s">
        <v>33</v>
      </c>
      <c r="I3931" s="245"/>
      <c r="J3931" s="245"/>
      <c r="K3931" s="245"/>
      <c r="L3931" s="245"/>
      <c r="M3931" s="245"/>
      <c r="N3931" s="245"/>
      <c r="O3931" s="245"/>
      <c r="P3931" s="245"/>
      <c r="Q3931" s="245"/>
      <c r="R3931" s="245"/>
      <c r="S3931" s="245"/>
      <c r="T3931" s="245"/>
      <c r="U3931" s="245"/>
      <c r="V3931" s="245"/>
    </row>
    <row r="3932" spans="1:22" ht="15" customHeight="1" x14ac:dyDescent="0.25">
      <c r="A3932" s="5" t="s">
        <v>6904</v>
      </c>
      <c r="B3932" s="6" t="s">
        <v>35</v>
      </c>
      <c r="C3932" s="5" t="s">
        <v>5680</v>
      </c>
      <c r="I3932" s="245"/>
      <c r="J3932" s="245"/>
      <c r="K3932" s="245"/>
      <c r="L3932" s="245"/>
      <c r="M3932" s="245"/>
      <c r="N3932" s="245"/>
      <c r="O3932" s="245"/>
      <c r="P3932" s="245"/>
      <c r="Q3932" s="245"/>
      <c r="R3932" s="245"/>
      <c r="S3932" s="245"/>
      <c r="T3932" s="245"/>
      <c r="U3932" s="245"/>
      <c r="V3932" s="245"/>
    </row>
    <row r="3933" spans="1:22" ht="45" customHeight="1" x14ac:dyDescent="0.25">
      <c r="A3933" s="1"/>
      <c r="B3933" s="4" t="s">
        <v>68</v>
      </c>
      <c r="C3933" s="8" t="s">
        <v>69</v>
      </c>
      <c r="D3933" s="4" t="s">
        <v>70</v>
      </c>
      <c r="E3933" s="4" t="s">
        <v>71</v>
      </c>
      <c r="F3933" s="228" t="s">
        <v>72</v>
      </c>
      <c r="I3933" s="14" t="s">
        <v>73</v>
      </c>
      <c r="J3933" s="15" t="s">
        <v>28</v>
      </c>
      <c r="K3933" s="14" t="s">
        <v>73</v>
      </c>
      <c r="L3933" s="15" t="s">
        <v>28</v>
      </c>
      <c r="M3933" s="14" t="s">
        <v>73</v>
      </c>
      <c r="N3933" s="172" t="s">
        <v>28</v>
      </c>
      <c r="O3933" s="14" t="s">
        <v>73</v>
      </c>
      <c r="P3933" s="15" t="s">
        <v>28</v>
      </c>
      <c r="Q3933" s="14" t="s">
        <v>73</v>
      </c>
      <c r="R3933" s="15" t="s">
        <v>28</v>
      </c>
      <c r="S3933" s="14" t="s">
        <v>73</v>
      </c>
      <c r="T3933" s="15" t="s">
        <v>28</v>
      </c>
      <c r="U3933" s="14" t="s">
        <v>73</v>
      </c>
      <c r="V3933" s="15" t="s">
        <v>28</v>
      </c>
    </row>
    <row r="3934" spans="1:22" ht="15" customHeight="1" x14ac:dyDescent="0.25">
      <c r="A3934" s="5" t="s">
        <v>6905</v>
      </c>
      <c r="B3934" s="6" t="s">
        <v>6906</v>
      </c>
      <c r="C3934" s="5" t="s">
        <v>5683</v>
      </c>
      <c r="D3934" s="6"/>
      <c r="E3934" s="6" t="s">
        <v>527</v>
      </c>
      <c r="F3934" s="229">
        <v>280</v>
      </c>
      <c r="I3934" s="16">
        <v>60</v>
      </c>
      <c r="J3934" s="13">
        <v>16800</v>
      </c>
      <c r="K3934" s="16">
        <v>30</v>
      </c>
      <c r="L3934" s="13">
        <v>8400</v>
      </c>
      <c r="M3934" s="16">
        <v>30</v>
      </c>
      <c r="N3934" s="171">
        <v>8400</v>
      </c>
      <c r="O3934" s="16">
        <v>92</v>
      </c>
      <c r="P3934" s="13">
        <v>25760</v>
      </c>
      <c r="Q3934" s="16">
        <v>129</v>
      </c>
      <c r="R3934" s="13">
        <v>36120</v>
      </c>
      <c r="S3934" s="16">
        <v>107.55</v>
      </c>
      <c r="T3934" s="13">
        <v>30114</v>
      </c>
      <c r="U3934" s="16">
        <v>187.25</v>
      </c>
      <c r="V3934" s="13">
        <v>52430</v>
      </c>
    </row>
    <row r="3935" spans="1:22" ht="15" customHeight="1" x14ac:dyDescent="0.25">
      <c r="A3935" s="1"/>
      <c r="B3935" s="4" t="s">
        <v>32</v>
      </c>
      <c r="C3935" s="8" t="s">
        <v>33</v>
      </c>
      <c r="I3935" s="245"/>
      <c r="J3935" s="245"/>
      <c r="K3935" s="245"/>
      <c r="L3935" s="245"/>
      <c r="M3935" s="245"/>
      <c r="N3935" s="245"/>
      <c r="O3935" s="245"/>
      <c r="P3935" s="245"/>
      <c r="Q3935" s="245"/>
      <c r="R3935" s="245"/>
      <c r="S3935" s="245"/>
      <c r="T3935" s="245"/>
      <c r="U3935" s="245"/>
      <c r="V3935" s="245"/>
    </row>
    <row r="3936" spans="1:22" ht="15" customHeight="1" x14ac:dyDescent="0.25">
      <c r="A3936" s="5" t="s">
        <v>6907</v>
      </c>
      <c r="B3936" s="6" t="s">
        <v>35</v>
      </c>
      <c r="C3936" s="5" t="s">
        <v>5685</v>
      </c>
      <c r="I3936" s="245"/>
      <c r="J3936" s="245"/>
      <c r="K3936" s="245"/>
      <c r="L3936" s="245"/>
      <c r="M3936" s="245"/>
      <c r="N3936" s="245"/>
      <c r="O3936" s="245"/>
      <c r="P3936" s="245"/>
      <c r="Q3936" s="245"/>
      <c r="R3936" s="245"/>
      <c r="S3936" s="245"/>
      <c r="T3936" s="245"/>
      <c r="U3936" s="245"/>
      <c r="V3936" s="245"/>
    </row>
    <row r="3937" spans="1:22" ht="45" customHeight="1" x14ac:dyDescent="0.25">
      <c r="A3937" s="1"/>
      <c r="B3937" s="4" t="s">
        <v>68</v>
      </c>
      <c r="C3937" s="8" t="s">
        <v>69</v>
      </c>
      <c r="D3937" s="4" t="s">
        <v>70</v>
      </c>
      <c r="E3937" s="4" t="s">
        <v>71</v>
      </c>
      <c r="F3937" s="228" t="s">
        <v>72</v>
      </c>
      <c r="I3937" s="14" t="s">
        <v>73</v>
      </c>
      <c r="J3937" s="15" t="s">
        <v>28</v>
      </c>
      <c r="K3937" s="14" t="s">
        <v>73</v>
      </c>
      <c r="L3937" s="15" t="s">
        <v>28</v>
      </c>
      <c r="M3937" s="14" t="s">
        <v>73</v>
      </c>
      <c r="N3937" s="172" t="s">
        <v>28</v>
      </c>
      <c r="O3937" s="14" t="s">
        <v>73</v>
      </c>
      <c r="P3937" s="15" t="s">
        <v>28</v>
      </c>
      <c r="Q3937" s="14" t="s">
        <v>73</v>
      </c>
      <c r="R3937" s="15" t="s">
        <v>28</v>
      </c>
      <c r="S3937" s="14" t="s">
        <v>73</v>
      </c>
      <c r="T3937" s="15" t="s">
        <v>28</v>
      </c>
      <c r="U3937" s="14" t="s">
        <v>73</v>
      </c>
      <c r="V3937" s="15" t="s">
        <v>28</v>
      </c>
    </row>
    <row r="3938" spans="1:22" ht="15" customHeight="1" x14ac:dyDescent="0.25">
      <c r="A3938" s="5" t="s">
        <v>6908</v>
      </c>
      <c r="B3938" s="6" t="s">
        <v>6909</v>
      </c>
      <c r="C3938" s="5" t="s">
        <v>5688</v>
      </c>
      <c r="D3938" s="6"/>
      <c r="E3938" s="6" t="s">
        <v>527</v>
      </c>
      <c r="F3938" s="229">
        <v>30</v>
      </c>
      <c r="I3938" s="16">
        <v>165</v>
      </c>
      <c r="J3938" s="13">
        <v>4950</v>
      </c>
      <c r="K3938" s="16">
        <v>120</v>
      </c>
      <c r="L3938" s="13">
        <v>3600</v>
      </c>
      <c r="M3938" s="16">
        <v>120</v>
      </c>
      <c r="N3938" s="171">
        <v>3600</v>
      </c>
      <c r="O3938" s="16">
        <v>92</v>
      </c>
      <c r="P3938" s="13">
        <v>2760</v>
      </c>
      <c r="Q3938" s="16">
        <v>135</v>
      </c>
      <c r="R3938" s="13">
        <v>4050</v>
      </c>
      <c r="S3938" s="16">
        <v>204.35</v>
      </c>
      <c r="T3938" s="13">
        <v>6130.5</v>
      </c>
      <c r="U3938" s="16">
        <v>118.98</v>
      </c>
      <c r="V3938" s="13">
        <v>3569.4</v>
      </c>
    </row>
    <row r="3939" spans="1:22" ht="15" customHeight="1" x14ac:dyDescent="0.25">
      <c r="A3939" s="1"/>
      <c r="B3939" s="4" t="s">
        <v>32</v>
      </c>
      <c r="C3939" s="8" t="s">
        <v>33</v>
      </c>
      <c r="I3939" s="245"/>
      <c r="J3939" s="245"/>
      <c r="K3939" s="245"/>
      <c r="L3939" s="245"/>
      <c r="M3939" s="245"/>
      <c r="N3939" s="245"/>
      <c r="O3939" s="245"/>
      <c r="P3939" s="245"/>
      <c r="Q3939" s="245"/>
      <c r="R3939" s="245"/>
      <c r="S3939" s="245"/>
      <c r="T3939" s="245"/>
      <c r="U3939" s="245"/>
      <c r="V3939" s="245"/>
    </row>
    <row r="3940" spans="1:22" ht="15" customHeight="1" x14ac:dyDescent="0.25">
      <c r="A3940" s="5" t="s">
        <v>6910</v>
      </c>
      <c r="B3940" s="6" t="s">
        <v>35</v>
      </c>
      <c r="C3940" s="5" t="s">
        <v>5690</v>
      </c>
      <c r="I3940" s="245"/>
      <c r="J3940" s="245"/>
      <c r="K3940" s="245"/>
      <c r="L3940" s="245"/>
      <c r="M3940" s="245"/>
      <c r="N3940" s="245"/>
      <c r="O3940" s="245"/>
      <c r="P3940" s="245"/>
      <c r="Q3940" s="245"/>
      <c r="R3940" s="245"/>
      <c r="S3940" s="245"/>
      <c r="T3940" s="245"/>
      <c r="U3940" s="245"/>
      <c r="V3940" s="245"/>
    </row>
    <row r="3941" spans="1:22" ht="45" customHeight="1" x14ac:dyDescent="0.25">
      <c r="A3941" s="1"/>
      <c r="B3941" s="4" t="s">
        <v>68</v>
      </c>
      <c r="C3941" s="8" t="s">
        <v>69</v>
      </c>
      <c r="D3941" s="4" t="s">
        <v>70</v>
      </c>
      <c r="E3941" s="4" t="s">
        <v>71</v>
      </c>
      <c r="F3941" s="228" t="s">
        <v>72</v>
      </c>
      <c r="I3941" s="14" t="s">
        <v>73</v>
      </c>
      <c r="J3941" s="15" t="s">
        <v>28</v>
      </c>
      <c r="K3941" s="14" t="s">
        <v>73</v>
      </c>
      <c r="L3941" s="15" t="s">
        <v>28</v>
      </c>
      <c r="M3941" s="14" t="s">
        <v>73</v>
      </c>
      <c r="N3941" s="172" t="s">
        <v>28</v>
      </c>
      <c r="O3941" s="14" t="s">
        <v>73</v>
      </c>
      <c r="P3941" s="15" t="s">
        <v>28</v>
      </c>
      <c r="Q3941" s="14" t="s">
        <v>73</v>
      </c>
      <c r="R3941" s="15" t="s">
        <v>28</v>
      </c>
      <c r="S3941" s="14" t="s">
        <v>73</v>
      </c>
      <c r="T3941" s="15" t="s">
        <v>28</v>
      </c>
      <c r="U3941" s="14" t="s">
        <v>73</v>
      </c>
      <c r="V3941" s="15" t="s">
        <v>28</v>
      </c>
    </row>
    <row r="3942" spans="1:22" ht="15" customHeight="1" x14ac:dyDescent="0.25">
      <c r="A3942" s="5" t="s">
        <v>6911</v>
      </c>
      <c r="B3942" s="6" t="s">
        <v>6912</v>
      </c>
      <c r="C3942" s="5" t="s">
        <v>5693</v>
      </c>
      <c r="D3942" s="6"/>
      <c r="E3942" s="6" t="s">
        <v>707</v>
      </c>
      <c r="F3942" s="229">
        <v>150</v>
      </c>
      <c r="I3942" s="16">
        <v>57</v>
      </c>
      <c r="J3942" s="13">
        <v>8550</v>
      </c>
      <c r="K3942" s="16">
        <v>60</v>
      </c>
      <c r="L3942" s="13">
        <v>9000</v>
      </c>
      <c r="M3942" s="16">
        <v>60</v>
      </c>
      <c r="N3942" s="171">
        <v>9000</v>
      </c>
      <c r="O3942" s="16">
        <v>69</v>
      </c>
      <c r="P3942" s="13">
        <v>10350</v>
      </c>
      <c r="Q3942" s="16">
        <v>74</v>
      </c>
      <c r="R3942" s="13">
        <v>11100</v>
      </c>
      <c r="S3942" s="16">
        <v>80.66</v>
      </c>
      <c r="T3942" s="13">
        <v>12099</v>
      </c>
      <c r="U3942" s="16">
        <v>63.1</v>
      </c>
      <c r="V3942" s="13">
        <v>9465</v>
      </c>
    </row>
    <row r="3943" spans="1:22" ht="15" customHeight="1" x14ac:dyDescent="0.25">
      <c r="A3943" s="1"/>
      <c r="B3943" s="4" t="s">
        <v>32</v>
      </c>
      <c r="C3943" s="8" t="s">
        <v>33</v>
      </c>
      <c r="I3943" s="245"/>
      <c r="J3943" s="245"/>
      <c r="K3943" s="245"/>
      <c r="L3943" s="245"/>
      <c r="M3943" s="245"/>
      <c r="N3943" s="245"/>
      <c r="O3943" s="245"/>
      <c r="P3943" s="245"/>
      <c r="Q3943" s="245"/>
      <c r="R3943" s="245"/>
      <c r="S3943" s="245"/>
      <c r="T3943" s="245"/>
      <c r="U3943" s="245"/>
      <c r="V3943" s="245"/>
    </row>
    <row r="3944" spans="1:22" ht="15" customHeight="1" x14ac:dyDescent="0.25">
      <c r="A3944" s="5" t="s">
        <v>6913</v>
      </c>
      <c r="B3944" s="6" t="s">
        <v>35</v>
      </c>
      <c r="C3944" s="5" t="s">
        <v>5695</v>
      </c>
      <c r="I3944" s="245"/>
      <c r="J3944" s="245"/>
      <c r="K3944" s="245"/>
      <c r="L3944" s="245"/>
      <c r="M3944" s="245"/>
      <c r="N3944" s="245"/>
      <c r="O3944" s="245"/>
      <c r="P3944" s="245"/>
      <c r="Q3944" s="245"/>
      <c r="R3944" s="245"/>
      <c r="S3944" s="245"/>
      <c r="T3944" s="245"/>
      <c r="U3944" s="245"/>
      <c r="V3944" s="245"/>
    </row>
    <row r="3945" spans="1:22" ht="15" customHeight="1" x14ac:dyDescent="0.25">
      <c r="A3945" s="5" t="s">
        <v>6914</v>
      </c>
      <c r="B3945" s="6" t="s">
        <v>35</v>
      </c>
      <c r="C3945" s="5" t="s">
        <v>5697</v>
      </c>
      <c r="I3945" s="245"/>
      <c r="J3945" s="245"/>
      <c r="K3945" s="245"/>
      <c r="L3945" s="245"/>
      <c r="M3945" s="245"/>
      <c r="N3945" s="245"/>
      <c r="O3945" s="245"/>
      <c r="P3945" s="245"/>
      <c r="Q3945" s="245"/>
      <c r="R3945" s="245"/>
      <c r="S3945" s="245"/>
      <c r="T3945" s="245"/>
      <c r="U3945" s="245"/>
      <c r="V3945" s="245"/>
    </row>
    <row r="3946" spans="1:22" ht="45" customHeight="1" x14ac:dyDescent="0.25">
      <c r="A3946" s="1"/>
      <c r="B3946" s="4" t="s">
        <v>68</v>
      </c>
      <c r="C3946" s="8" t="s">
        <v>69</v>
      </c>
      <c r="D3946" s="4" t="s">
        <v>70</v>
      </c>
      <c r="E3946" s="4" t="s">
        <v>71</v>
      </c>
      <c r="F3946" s="228" t="s">
        <v>72</v>
      </c>
      <c r="I3946" s="14" t="s">
        <v>73</v>
      </c>
      <c r="J3946" s="15" t="s">
        <v>28</v>
      </c>
      <c r="K3946" s="14" t="s">
        <v>73</v>
      </c>
      <c r="L3946" s="15" t="s">
        <v>28</v>
      </c>
      <c r="M3946" s="14" t="s">
        <v>73</v>
      </c>
      <c r="N3946" s="172" t="s">
        <v>28</v>
      </c>
      <c r="O3946" s="14" t="s">
        <v>73</v>
      </c>
      <c r="P3946" s="15" t="s">
        <v>28</v>
      </c>
      <c r="Q3946" s="14" t="s">
        <v>73</v>
      </c>
      <c r="R3946" s="15" t="s">
        <v>28</v>
      </c>
      <c r="S3946" s="14" t="s">
        <v>73</v>
      </c>
      <c r="T3946" s="15" t="s">
        <v>28</v>
      </c>
      <c r="U3946" s="14" t="s">
        <v>73</v>
      </c>
      <c r="V3946" s="15" t="s">
        <v>28</v>
      </c>
    </row>
    <row r="3947" spans="1:22" ht="15" customHeight="1" x14ac:dyDescent="0.25">
      <c r="A3947" s="5" t="s">
        <v>6915</v>
      </c>
      <c r="B3947" s="6" t="s">
        <v>6916</v>
      </c>
      <c r="C3947" s="5" t="s">
        <v>5700</v>
      </c>
      <c r="D3947" s="6"/>
      <c r="E3947" s="6" t="s">
        <v>707</v>
      </c>
      <c r="F3947" s="229">
        <v>3440</v>
      </c>
      <c r="I3947" s="16">
        <v>42</v>
      </c>
      <c r="J3947" s="13">
        <v>144480</v>
      </c>
      <c r="K3947" s="16">
        <v>48</v>
      </c>
      <c r="L3947" s="13">
        <v>165120</v>
      </c>
      <c r="M3947" s="16">
        <v>48</v>
      </c>
      <c r="N3947" s="171">
        <v>165120</v>
      </c>
      <c r="O3947" s="16">
        <v>46</v>
      </c>
      <c r="P3947" s="13">
        <v>158240</v>
      </c>
      <c r="Q3947" s="16">
        <v>45</v>
      </c>
      <c r="R3947" s="13">
        <v>154800</v>
      </c>
      <c r="S3947" s="16">
        <v>47.42</v>
      </c>
      <c r="T3947" s="13">
        <v>163124.79999999999</v>
      </c>
      <c r="U3947" s="16">
        <v>49.57</v>
      </c>
      <c r="V3947" s="13">
        <v>170520.8</v>
      </c>
    </row>
    <row r="3948" spans="1:22" ht="15" customHeight="1" x14ac:dyDescent="0.25">
      <c r="A3948" s="5" t="s">
        <v>6917</v>
      </c>
      <c r="B3948" s="6" t="s">
        <v>6918</v>
      </c>
      <c r="C3948" s="5" t="s">
        <v>5703</v>
      </c>
      <c r="D3948" s="6"/>
      <c r="E3948" s="6" t="s">
        <v>707</v>
      </c>
      <c r="F3948" s="229">
        <v>300</v>
      </c>
      <c r="I3948" s="16">
        <v>46</v>
      </c>
      <c r="J3948" s="13">
        <v>13800</v>
      </c>
      <c r="K3948" s="16">
        <v>50</v>
      </c>
      <c r="L3948" s="13">
        <v>15000</v>
      </c>
      <c r="M3948" s="16">
        <v>50</v>
      </c>
      <c r="N3948" s="171">
        <v>15000</v>
      </c>
      <c r="O3948" s="16">
        <v>48</v>
      </c>
      <c r="P3948" s="13">
        <v>14400</v>
      </c>
      <c r="Q3948" s="16">
        <v>49</v>
      </c>
      <c r="R3948" s="13">
        <v>14700</v>
      </c>
      <c r="S3948" s="16">
        <v>53.5</v>
      </c>
      <c r="T3948" s="13">
        <v>16050</v>
      </c>
      <c r="U3948" s="16">
        <v>52.42</v>
      </c>
      <c r="V3948" s="13">
        <v>15726</v>
      </c>
    </row>
    <row r="3949" spans="1:22" ht="15" customHeight="1" x14ac:dyDescent="0.25">
      <c r="A3949" s="5" t="s">
        <v>6919</v>
      </c>
      <c r="B3949" s="6" t="s">
        <v>6920</v>
      </c>
      <c r="C3949" s="5" t="s">
        <v>5706</v>
      </c>
      <c r="D3949" s="6"/>
      <c r="E3949" s="6" t="s">
        <v>707</v>
      </c>
      <c r="F3949" s="229">
        <v>500</v>
      </c>
      <c r="I3949" s="16">
        <v>66</v>
      </c>
      <c r="J3949" s="13">
        <v>33000</v>
      </c>
      <c r="K3949" s="16">
        <v>80</v>
      </c>
      <c r="L3949" s="13">
        <v>40000</v>
      </c>
      <c r="M3949" s="16">
        <v>80</v>
      </c>
      <c r="N3949" s="171">
        <v>40000</v>
      </c>
      <c r="O3949" s="16">
        <v>75</v>
      </c>
      <c r="P3949" s="13">
        <v>37500</v>
      </c>
      <c r="Q3949" s="16">
        <v>61</v>
      </c>
      <c r="R3949" s="13">
        <v>30500</v>
      </c>
      <c r="S3949" s="16">
        <v>83.03</v>
      </c>
      <c r="T3949" s="13">
        <v>41515</v>
      </c>
      <c r="U3949" s="16">
        <v>77.44</v>
      </c>
      <c r="V3949" s="13">
        <v>38720</v>
      </c>
    </row>
    <row r="3950" spans="1:22" ht="15" customHeight="1" x14ac:dyDescent="0.25">
      <c r="A3950" s="1"/>
      <c r="B3950" s="4" t="s">
        <v>32</v>
      </c>
      <c r="C3950" s="8" t="s">
        <v>33</v>
      </c>
      <c r="I3950" s="245"/>
      <c r="J3950" s="245"/>
      <c r="K3950" s="245"/>
      <c r="L3950" s="245"/>
      <c r="M3950" s="245"/>
      <c r="N3950" s="245"/>
      <c r="O3950" s="245"/>
      <c r="P3950" s="245"/>
      <c r="Q3950" s="245"/>
      <c r="R3950" s="245"/>
      <c r="S3950" s="245"/>
      <c r="T3950" s="245"/>
      <c r="U3950" s="245"/>
      <c r="V3950" s="245"/>
    </row>
    <row r="3951" spans="1:22" ht="15" customHeight="1" x14ac:dyDescent="0.25">
      <c r="A3951" s="5" t="s">
        <v>6921</v>
      </c>
      <c r="B3951" s="6" t="s">
        <v>35</v>
      </c>
      <c r="C3951" s="5" t="s">
        <v>5708</v>
      </c>
      <c r="I3951" s="245"/>
      <c r="J3951" s="245"/>
      <c r="K3951" s="245"/>
      <c r="L3951" s="245"/>
      <c r="M3951" s="245"/>
      <c r="N3951" s="245"/>
      <c r="O3951" s="245"/>
      <c r="P3951" s="245"/>
      <c r="Q3951" s="245"/>
      <c r="R3951" s="245"/>
      <c r="S3951" s="245"/>
      <c r="T3951" s="245"/>
      <c r="U3951" s="245"/>
      <c r="V3951" s="245"/>
    </row>
    <row r="3952" spans="1:22" ht="15" customHeight="1" x14ac:dyDescent="0.25">
      <c r="A3952" s="5" t="s">
        <v>6922</v>
      </c>
      <c r="B3952" s="6" t="s">
        <v>35</v>
      </c>
      <c r="C3952" s="5" t="s">
        <v>5710</v>
      </c>
      <c r="I3952" s="245"/>
      <c r="J3952" s="245"/>
      <c r="K3952" s="245"/>
      <c r="L3952" s="245"/>
      <c r="M3952" s="245"/>
      <c r="N3952" s="245"/>
      <c r="O3952" s="245"/>
      <c r="P3952" s="245"/>
      <c r="Q3952" s="245"/>
      <c r="R3952" s="245"/>
      <c r="S3952" s="245"/>
      <c r="T3952" s="245"/>
      <c r="U3952" s="245"/>
      <c r="V3952" s="245"/>
    </row>
    <row r="3953" spans="1:22" ht="45" customHeight="1" x14ac:dyDescent="0.25">
      <c r="A3953" s="1"/>
      <c r="B3953" s="4" t="s">
        <v>68</v>
      </c>
      <c r="C3953" s="8" t="s">
        <v>69</v>
      </c>
      <c r="D3953" s="4" t="s">
        <v>70</v>
      </c>
      <c r="E3953" s="4" t="s">
        <v>71</v>
      </c>
      <c r="F3953" s="228" t="s">
        <v>72</v>
      </c>
      <c r="I3953" s="14" t="s">
        <v>73</v>
      </c>
      <c r="J3953" s="15" t="s">
        <v>28</v>
      </c>
      <c r="K3953" s="14" t="s">
        <v>73</v>
      </c>
      <c r="L3953" s="15" t="s">
        <v>28</v>
      </c>
      <c r="M3953" s="14" t="s">
        <v>73</v>
      </c>
      <c r="N3953" s="172" t="s">
        <v>28</v>
      </c>
      <c r="O3953" s="14" t="s">
        <v>73</v>
      </c>
      <c r="P3953" s="15" t="s">
        <v>28</v>
      </c>
      <c r="Q3953" s="14" t="s">
        <v>73</v>
      </c>
      <c r="R3953" s="15" t="s">
        <v>28</v>
      </c>
      <c r="S3953" s="14" t="s">
        <v>73</v>
      </c>
      <c r="T3953" s="15" t="s">
        <v>28</v>
      </c>
      <c r="U3953" s="14" t="s">
        <v>73</v>
      </c>
      <c r="V3953" s="15" t="s">
        <v>28</v>
      </c>
    </row>
    <row r="3954" spans="1:22" ht="15" customHeight="1" x14ac:dyDescent="0.25">
      <c r="A3954" s="5" t="s">
        <v>6923</v>
      </c>
      <c r="B3954" s="6" t="s">
        <v>6924</v>
      </c>
      <c r="C3954" s="5" t="s">
        <v>5713</v>
      </c>
      <c r="D3954" s="6"/>
      <c r="E3954" s="6" t="s">
        <v>707</v>
      </c>
      <c r="F3954" s="229">
        <v>130</v>
      </c>
      <c r="I3954" s="16">
        <v>56</v>
      </c>
      <c r="J3954" s="13">
        <v>7280</v>
      </c>
      <c r="K3954" s="16">
        <v>90</v>
      </c>
      <c r="L3954" s="13">
        <v>11700</v>
      </c>
      <c r="M3954" s="16">
        <v>90</v>
      </c>
      <c r="N3954" s="171">
        <v>11700</v>
      </c>
      <c r="O3954" s="16">
        <v>78</v>
      </c>
      <c r="P3954" s="13">
        <v>10140</v>
      </c>
      <c r="Q3954" s="16">
        <v>75</v>
      </c>
      <c r="R3954" s="13">
        <v>9750</v>
      </c>
      <c r="S3954" s="16">
        <v>117.75</v>
      </c>
      <c r="T3954" s="13">
        <v>15307.5</v>
      </c>
      <c r="U3954" s="16">
        <v>89.85</v>
      </c>
      <c r="V3954" s="13">
        <v>11680.5</v>
      </c>
    </row>
    <row r="3955" spans="1:22" ht="15" customHeight="1" x14ac:dyDescent="0.25">
      <c r="A3955" s="5" t="s">
        <v>6925</v>
      </c>
      <c r="B3955" s="6" t="s">
        <v>6926</v>
      </c>
      <c r="C3955" s="5" t="s">
        <v>5716</v>
      </c>
      <c r="D3955" s="6"/>
      <c r="E3955" s="6" t="s">
        <v>707</v>
      </c>
      <c r="F3955" s="229">
        <v>100</v>
      </c>
      <c r="I3955" s="16">
        <v>56</v>
      </c>
      <c r="J3955" s="13">
        <v>5600</v>
      </c>
      <c r="K3955" s="16">
        <v>90</v>
      </c>
      <c r="L3955" s="13">
        <v>9000</v>
      </c>
      <c r="M3955" s="16">
        <v>90</v>
      </c>
      <c r="N3955" s="171">
        <v>9000</v>
      </c>
      <c r="O3955" s="16">
        <v>78</v>
      </c>
      <c r="P3955" s="13">
        <v>7800</v>
      </c>
      <c r="Q3955" s="16">
        <v>96</v>
      </c>
      <c r="R3955" s="13">
        <v>9600</v>
      </c>
      <c r="S3955" s="16">
        <v>117.75</v>
      </c>
      <c r="T3955" s="13">
        <v>11775</v>
      </c>
      <c r="U3955" s="16">
        <v>89.85</v>
      </c>
      <c r="V3955" s="13">
        <v>8985</v>
      </c>
    </row>
    <row r="3956" spans="1:22" ht="15" customHeight="1" x14ac:dyDescent="0.25">
      <c r="A3956" s="5" t="s">
        <v>6927</v>
      </c>
      <c r="B3956" s="6" t="s">
        <v>6928</v>
      </c>
      <c r="C3956" s="5" t="s">
        <v>5719</v>
      </c>
      <c r="D3956" s="6"/>
      <c r="E3956" s="6" t="s">
        <v>707</v>
      </c>
      <c r="F3956" s="229">
        <v>550</v>
      </c>
      <c r="I3956" s="16">
        <v>56</v>
      </c>
      <c r="J3956" s="13">
        <v>30800</v>
      </c>
      <c r="K3956" s="16">
        <v>120</v>
      </c>
      <c r="L3956" s="13">
        <v>66000</v>
      </c>
      <c r="M3956" s="16">
        <v>120</v>
      </c>
      <c r="N3956" s="171">
        <v>66000</v>
      </c>
      <c r="O3956" s="16">
        <v>78</v>
      </c>
      <c r="P3956" s="13">
        <v>42900</v>
      </c>
      <c r="Q3956" s="16">
        <v>385</v>
      </c>
      <c r="R3956" s="13">
        <v>211750</v>
      </c>
      <c r="S3956" s="16">
        <v>115.59</v>
      </c>
      <c r="T3956" s="13">
        <v>63574.5</v>
      </c>
      <c r="U3956" s="16">
        <v>88.85</v>
      </c>
      <c r="V3956" s="13">
        <v>48867.5</v>
      </c>
    </row>
    <row r="3957" spans="1:22" ht="15" customHeight="1" x14ac:dyDescent="0.25">
      <c r="A3957" s="1"/>
      <c r="B3957" s="4" t="s">
        <v>32</v>
      </c>
      <c r="C3957" s="8" t="s">
        <v>33</v>
      </c>
      <c r="I3957" s="245"/>
      <c r="J3957" s="245"/>
      <c r="K3957" s="245"/>
      <c r="L3957" s="245"/>
      <c r="M3957" s="245"/>
      <c r="N3957" s="245"/>
      <c r="O3957" s="245"/>
      <c r="P3957" s="245"/>
      <c r="Q3957" s="245"/>
      <c r="R3957" s="245"/>
      <c r="S3957" s="245"/>
      <c r="T3957" s="245"/>
      <c r="U3957" s="245"/>
      <c r="V3957" s="245"/>
    </row>
    <row r="3958" spans="1:22" ht="15" customHeight="1" x14ac:dyDescent="0.25">
      <c r="A3958" s="5" t="s">
        <v>6929</v>
      </c>
      <c r="B3958" s="6" t="s">
        <v>35</v>
      </c>
      <c r="C3958" s="5" t="s">
        <v>3624</v>
      </c>
      <c r="I3958" s="245"/>
      <c r="J3958" s="245"/>
      <c r="K3958" s="245"/>
      <c r="L3958" s="245"/>
      <c r="M3958" s="245"/>
      <c r="N3958" s="245"/>
      <c r="O3958" s="245"/>
      <c r="P3958" s="245"/>
      <c r="Q3958" s="245"/>
      <c r="R3958" s="245"/>
      <c r="S3958" s="245"/>
      <c r="T3958" s="245"/>
      <c r="U3958" s="245"/>
      <c r="V3958" s="245"/>
    </row>
    <row r="3959" spans="1:22" ht="45" customHeight="1" x14ac:dyDescent="0.25">
      <c r="A3959" s="1"/>
      <c r="B3959" s="4" t="s">
        <v>68</v>
      </c>
      <c r="C3959" s="8" t="s">
        <v>69</v>
      </c>
      <c r="D3959" s="4" t="s">
        <v>70</v>
      </c>
      <c r="E3959" s="4" t="s">
        <v>71</v>
      </c>
      <c r="F3959" s="228" t="s">
        <v>72</v>
      </c>
      <c r="I3959" s="14" t="s">
        <v>73</v>
      </c>
      <c r="J3959" s="15" t="s">
        <v>28</v>
      </c>
      <c r="K3959" s="14" t="s">
        <v>73</v>
      </c>
      <c r="L3959" s="15" t="s">
        <v>28</v>
      </c>
      <c r="M3959" s="14" t="s">
        <v>73</v>
      </c>
      <c r="N3959" s="172" t="s">
        <v>28</v>
      </c>
      <c r="O3959" s="14" t="s">
        <v>73</v>
      </c>
      <c r="P3959" s="15" t="s">
        <v>28</v>
      </c>
      <c r="Q3959" s="14" t="s">
        <v>73</v>
      </c>
      <c r="R3959" s="15" t="s">
        <v>28</v>
      </c>
      <c r="S3959" s="14" t="s">
        <v>73</v>
      </c>
      <c r="T3959" s="15" t="s">
        <v>28</v>
      </c>
      <c r="U3959" s="14" t="s">
        <v>73</v>
      </c>
      <c r="V3959" s="15" t="s">
        <v>28</v>
      </c>
    </row>
    <row r="3960" spans="1:22" ht="15" customHeight="1" x14ac:dyDescent="0.25">
      <c r="A3960" s="5" t="s">
        <v>6930</v>
      </c>
      <c r="B3960" s="6" t="s">
        <v>6931</v>
      </c>
      <c r="C3960" s="5" t="s">
        <v>5723</v>
      </c>
      <c r="D3960" s="6"/>
      <c r="E3960" s="6" t="s">
        <v>504</v>
      </c>
      <c r="F3960" s="229">
        <v>10</v>
      </c>
      <c r="I3960" s="16">
        <v>2074</v>
      </c>
      <c r="J3960" s="13">
        <v>20740</v>
      </c>
      <c r="K3960" s="16">
        <v>400</v>
      </c>
      <c r="L3960" s="13">
        <v>4000</v>
      </c>
      <c r="M3960" s="16">
        <v>400</v>
      </c>
      <c r="N3960" s="171">
        <v>4000</v>
      </c>
      <c r="O3960" s="16">
        <v>575</v>
      </c>
      <c r="P3960" s="13">
        <v>5750</v>
      </c>
      <c r="Q3960" s="16">
        <v>2063</v>
      </c>
      <c r="R3960" s="13">
        <v>20630</v>
      </c>
      <c r="S3960" s="16">
        <v>528.72</v>
      </c>
      <c r="T3960" s="13">
        <v>5287.2</v>
      </c>
      <c r="U3960" s="16">
        <v>434.31</v>
      </c>
      <c r="V3960" s="13">
        <v>4343.1000000000004</v>
      </c>
    </row>
    <row r="3961" spans="1:22" ht="15" customHeight="1" x14ac:dyDescent="0.25">
      <c r="A3961" s="5" t="s">
        <v>6932</v>
      </c>
      <c r="B3961" s="6" t="s">
        <v>6933</v>
      </c>
      <c r="C3961" s="5" t="s">
        <v>5726</v>
      </c>
      <c r="D3961" s="6"/>
      <c r="E3961" s="6" t="s">
        <v>504</v>
      </c>
      <c r="F3961" s="229">
        <v>2</v>
      </c>
      <c r="I3961" s="16">
        <v>3387</v>
      </c>
      <c r="J3961" s="13">
        <v>6774</v>
      </c>
      <c r="K3961" s="16">
        <v>460</v>
      </c>
      <c r="L3961" s="13">
        <v>920</v>
      </c>
      <c r="M3961" s="16">
        <v>460</v>
      </c>
      <c r="N3961" s="171">
        <v>920</v>
      </c>
      <c r="O3961" s="16">
        <v>690</v>
      </c>
      <c r="P3961" s="13">
        <v>1380</v>
      </c>
      <c r="Q3961" s="16">
        <v>2320</v>
      </c>
      <c r="R3961" s="13">
        <v>4640</v>
      </c>
      <c r="S3961" s="16">
        <v>565.17999999999995</v>
      </c>
      <c r="T3961" s="13">
        <v>1130.3599999999999</v>
      </c>
      <c r="U3961" s="16">
        <v>506.69</v>
      </c>
      <c r="V3961" s="13">
        <v>1013.38</v>
      </c>
    </row>
    <row r="3962" spans="1:22" ht="15" customHeight="1" x14ac:dyDescent="0.25">
      <c r="A3962" s="5" t="s">
        <v>6934</v>
      </c>
      <c r="B3962" s="6" t="s">
        <v>6935</v>
      </c>
      <c r="C3962" s="5" t="s">
        <v>5729</v>
      </c>
      <c r="D3962" s="6"/>
      <c r="E3962" s="6" t="s">
        <v>504</v>
      </c>
      <c r="F3962" s="229">
        <v>8</v>
      </c>
      <c r="I3962" s="16">
        <v>4039</v>
      </c>
      <c r="J3962" s="13">
        <v>32312</v>
      </c>
      <c r="K3962" s="16">
        <v>560</v>
      </c>
      <c r="L3962" s="13">
        <v>4480</v>
      </c>
      <c r="M3962" s="16">
        <v>560</v>
      </c>
      <c r="N3962" s="171">
        <v>4480</v>
      </c>
      <c r="O3962" s="16">
        <v>805</v>
      </c>
      <c r="P3962" s="13">
        <v>6440</v>
      </c>
      <c r="Q3962" s="16">
        <v>2578</v>
      </c>
      <c r="R3962" s="13">
        <v>20624</v>
      </c>
      <c r="S3962" s="16">
        <v>659.39</v>
      </c>
      <c r="T3962" s="13">
        <v>5275.12</v>
      </c>
      <c r="U3962" s="16">
        <v>615.27</v>
      </c>
      <c r="V3962" s="13">
        <v>4922.16</v>
      </c>
    </row>
    <row r="3963" spans="1:22" ht="15" customHeight="1" x14ac:dyDescent="0.25">
      <c r="A3963" s="5" t="s">
        <v>6936</v>
      </c>
      <c r="B3963" s="6" t="s">
        <v>6937</v>
      </c>
      <c r="C3963" s="5" t="s">
        <v>5732</v>
      </c>
      <c r="D3963" s="6"/>
      <c r="E3963" s="6" t="s">
        <v>504</v>
      </c>
      <c r="F3963" s="229">
        <v>4</v>
      </c>
      <c r="I3963" s="16">
        <v>5310</v>
      </c>
      <c r="J3963" s="13">
        <v>21240</v>
      </c>
      <c r="K3963" s="16">
        <v>760</v>
      </c>
      <c r="L3963" s="13">
        <v>3040</v>
      </c>
      <c r="M3963" s="16">
        <v>760</v>
      </c>
      <c r="N3963" s="171">
        <v>3040</v>
      </c>
      <c r="O3963" s="16">
        <v>978</v>
      </c>
      <c r="P3963" s="13">
        <v>3912</v>
      </c>
      <c r="Q3963" s="16">
        <v>2836</v>
      </c>
      <c r="R3963" s="13">
        <v>11344</v>
      </c>
      <c r="S3963" s="16">
        <v>790.22</v>
      </c>
      <c r="T3963" s="13">
        <v>3160.88</v>
      </c>
      <c r="U3963" s="16">
        <v>832.42</v>
      </c>
      <c r="V3963" s="13">
        <v>3329.68</v>
      </c>
    </row>
    <row r="3964" spans="1:22" ht="15" customHeight="1" x14ac:dyDescent="0.25">
      <c r="A3964" s="1"/>
      <c r="B3964" s="4" t="s">
        <v>32</v>
      </c>
      <c r="C3964" s="8" t="s">
        <v>33</v>
      </c>
      <c r="I3964" s="245"/>
      <c r="J3964" s="245"/>
      <c r="K3964" s="245"/>
      <c r="L3964" s="245"/>
      <c r="M3964" s="245"/>
      <c r="N3964" s="245"/>
      <c r="O3964" s="245"/>
      <c r="P3964" s="245"/>
      <c r="Q3964" s="245"/>
      <c r="R3964" s="245"/>
      <c r="S3964" s="245"/>
      <c r="T3964" s="245"/>
      <c r="U3964" s="245"/>
      <c r="V3964" s="245"/>
    </row>
    <row r="3965" spans="1:22" ht="15" customHeight="1" x14ac:dyDescent="0.25">
      <c r="A3965" s="5" t="s">
        <v>6938</v>
      </c>
      <c r="B3965" s="6" t="s">
        <v>35</v>
      </c>
      <c r="C3965" s="5" t="s">
        <v>5734</v>
      </c>
      <c r="I3965" s="245"/>
      <c r="J3965" s="245"/>
      <c r="K3965" s="245"/>
      <c r="L3965" s="245"/>
      <c r="M3965" s="245"/>
      <c r="N3965" s="245"/>
      <c r="O3965" s="245"/>
      <c r="P3965" s="245"/>
      <c r="Q3965" s="245"/>
      <c r="R3965" s="245"/>
      <c r="S3965" s="245"/>
      <c r="T3965" s="245"/>
      <c r="U3965" s="245"/>
      <c r="V3965" s="245"/>
    </row>
    <row r="3966" spans="1:22" ht="45" customHeight="1" x14ac:dyDescent="0.25">
      <c r="A3966" s="1"/>
      <c r="B3966" s="4" t="s">
        <v>68</v>
      </c>
      <c r="C3966" s="8" t="s">
        <v>69</v>
      </c>
      <c r="D3966" s="4" t="s">
        <v>70</v>
      </c>
      <c r="E3966" s="4" t="s">
        <v>71</v>
      </c>
      <c r="F3966" s="228" t="s">
        <v>72</v>
      </c>
      <c r="I3966" s="14" t="s">
        <v>73</v>
      </c>
      <c r="J3966" s="15" t="s">
        <v>28</v>
      </c>
      <c r="K3966" s="14" t="s">
        <v>73</v>
      </c>
      <c r="L3966" s="15" t="s">
        <v>28</v>
      </c>
      <c r="M3966" s="14" t="s">
        <v>73</v>
      </c>
      <c r="N3966" s="172" t="s">
        <v>28</v>
      </c>
      <c r="O3966" s="14" t="s">
        <v>73</v>
      </c>
      <c r="P3966" s="15" t="s">
        <v>28</v>
      </c>
      <c r="Q3966" s="14" t="s">
        <v>73</v>
      </c>
      <c r="R3966" s="15" t="s">
        <v>28</v>
      </c>
      <c r="S3966" s="14" t="s">
        <v>73</v>
      </c>
      <c r="T3966" s="15" t="s">
        <v>28</v>
      </c>
      <c r="U3966" s="14" t="s">
        <v>73</v>
      </c>
      <c r="V3966" s="15" t="s">
        <v>28</v>
      </c>
    </row>
    <row r="3967" spans="1:22" ht="15" customHeight="1" x14ac:dyDescent="0.25">
      <c r="A3967" s="5" t="s">
        <v>6939</v>
      </c>
      <c r="B3967" s="6" t="s">
        <v>6940</v>
      </c>
      <c r="C3967" s="5" t="s">
        <v>5737</v>
      </c>
      <c r="D3967" s="6"/>
      <c r="E3967" s="6" t="s">
        <v>707</v>
      </c>
      <c r="F3967" s="229">
        <v>3000</v>
      </c>
      <c r="I3967" s="16">
        <v>66</v>
      </c>
      <c r="J3967" s="13">
        <v>198000</v>
      </c>
      <c r="K3967" s="16">
        <v>80</v>
      </c>
      <c r="L3967" s="13">
        <v>240000</v>
      </c>
      <c r="M3967" s="16">
        <v>80</v>
      </c>
      <c r="N3967" s="171">
        <v>240000</v>
      </c>
      <c r="O3967" s="16">
        <v>75</v>
      </c>
      <c r="P3967" s="13">
        <v>225000</v>
      </c>
      <c r="Q3967" s="16">
        <v>89</v>
      </c>
      <c r="R3967" s="13">
        <v>267000</v>
      </c>
      <c r="S3967" s="16">
        <v>83.03</v>
      </c>
      <c r="T3967" s="13">
        <v>249090</v>
      </c>
      <c r="U3967" s="16">
        <v>77.44</v>
      </c>
      <c r="V3967" s="13">
        <v>232320</v>
      </c>
    </row>
    <row r="3968" spans="1:22" ht="15" customHeight="1" x14ac:dyDescent="0.25">
      <c r="A3968" s="5" t="s">
        <v>6941</v>
      </c>
      <c r="B3968" s="6" t="s">
        <v>6942</v>
      </c>
      <c r="C3968" s="5" t="s">
        <v>5737</v>
      </c>
      <c r="D3968" s="6"/>
      <c r="E3968" s="6" t="s">
        <v>707</v>
      </c>
      <c r="F3968" s="229">
        <v>500</v>
      </c>
      <c r="I3968" s="16">
        <v>57</v>
      </c>
      <c r="J3968" s="13">
        <v>28500</v>
      </c>
      <c r="K3968" s="16">
        <v>80</v>
      </c>
      <c r="L3968" s="13">
        <v>40000</v>
      </c>
      <c r="M3968" s="16">
        <v>80</v>
      </c>
      <c r="N3968" s="171">
        <v>40000</v>
      </c>
      <c r="O3968" s="16">
        <v>75</v>
      </c>
      <c r="P3968" s="13">
        <v>37500</v>
      </c>
      <c r="Q3968" s="16">
        <v>95</v>
      </c>
      <c r="R3968" s="13">
        <v>47500</v>
      </c>
      <c r="S3968" s="16">
        <v>83.03</v>
      </c>
      <c r="T3968" s="13">
        <v>41515</v>
      </c>
      <c r="U3968" s="16">
        <v>77.44</v>
      </c>
      <c r="V3968" s="13">
        <v>38720</v>
      </c>
    </row>
    <row r="3969" spans="1:22" ht="15" customHeight="1" x14ac:dyDescent="0.25">
      <c r="A3969" s="5" t="s">
        <v>6943</v>
      </c>
      <c r="B3969" s="6" t="s">
        <v>6944</v>
      </c>
      <c r="C3969" s="5" t="s">
        <v>5743</v>
      </c>
      <c r="D3969" s="6"/>
      <c r="E3969" s="6" t="s">
        <v>707</v>
      </c>
      <c r="F3969" s="229">
        <v>600</v>
      </c>
      <c r="I3969" s="16">
        <v>27</v>
      </c>
      <c r="J3969" s="13">
        <v>16200</v>
      </c>
      <c r="K3969" s="16">
        <v>50</v>
      </c>
      <c r="L3969" s="13">
        <v>30000</v>
      </c>
      <c r="M3969" s="16">
        <v>50</v>
      </c>
      <c r="N3969" s="171">
        <v>30000</v>
      </c>
      <c r="O3969" s="16">
        <v>17</v>
      </c>
      <c r="P3969" s="13">
        <v>10200</v>
      </c>
      <c r="Q3969" s="16">
        <v>28</v>
      </c>
      <c r="R3969" s="13">
        <v>16800</v>
      </c>
      <c r="S3969" s="16">
        <v>53.78</v>
      </c>
      <c r="T3969" s="13">
        <v>32268</v>
      </c>
      <c r="U3969" s="16">
        <v>28.43</v>
      </c>
      <c r="V3969" s="13">
        <v>17058</v>
      </c>
    </row>
    <row r="3970" spans="1:22" ht="15" customHeight="1" x14ac:dyDescent="0.25">
      <c r="A3970" s="1"/>
      <c r="B3970" s="4" t="s">
        <v>32</v>
      </c>
      <c r="C3970" s="8" t="s">
        <v>33</v>
      </c>
      <c r="I3970" s="245"/>
      <c r="J3970" s="245"/>
      <c r="K3970" s="245"/>
      <c r="L3970" s="245"/>
      <c r="M3970" s="245"/>
      <c r="N3970" s="245"/>
      <c r="O3970" s="245"/>
      <c r="P3970" s="245"/>
      <c r="Q3970" s="245"/>
      <c r="R3970" s="245"/>
      <c r="S3970" s="245"/>
      <c r="T3970" s="245"/>
      <c r="U3970" s="245"/>
      <c r="V3970" s="245"/>
    </row>
    <row r="3971" spans="1:22" ht="15" customHeight="1" x14ac:dyDescent="0.25">
      <c r="A3971" s="5" t="s">
        <v>6945</v>
      </c>
      <c r="B3971" s="6" t="s">
        <v>35</v>
      </c>
      <c r="C3971" s="5" t="s">
        <v>5745</v>
      </c>
      <c r="I3971" s="245"/>
      <c r="J3971" s="245"/>
      <c r="K3971" s="245"/>
      <c r="L3971" s="245"/>
      <c r="M3971" s="245"/>
      <c r="N3971" s="245"/>
      <c r="O3971" s="245"/>
      <c r="P3971" s="245"/>
      <c r="Q3971" s="245"/>
      <c r="R3971" s="245"/>
      <c r="S3971" s="245"/>
      <c r="T3971" s="245"/>
      <c r="U3971" s="245"/>
      <c r="V3971" s="245"/>
    </row>
    <row r="3972" spans="1:22" ht="45" customHeight="1" x14ac:dyDescent="0.25">
      <c r="A3972" s="1"/>
      <c r="B3972" s="4" t="s">
        <v>68</v>
      </c>
      <c r="C3972" s="8" t="s">
        <v>69</v>
      </c>
      <c r="D3972" s="4" t="s">
        <v>70</v>
      </c>
      <c r="E3972" s="4" t="s">
        <v>71</v>
      </c>
      <c r="F3972" s="228" t="s">
        <v>72</v>
      </c>
      <c r="I3972" s="14" t="s">
        <v>73</v>
      </c>
      <c r="J3972" s="15" t="s">
        <v>28</v>
      </c>
      <c r="K3972" s="14" t="s">
        <v>73</v>
      </c>
      <c r="L3972" s="15" t="s">
        <v>28</v>
      </c>
      <c r="M3972" s="14" t="s">
        <v>73</v>
      </c>
      <c r="N3972" s="172" t="s">
        <v>28</v>
      </c>
      <c r="O3972" s="14" t="s">
        <v>73</v>
      </c>
      <c r="P3972" s="15" t="s">
        <v>28</v>
      </c>
      <c r="Q3972" s="14" t="s">
        <v>73</v>
      </c>
      <c r="R3972" s="15" t="s">
        <v>28</v>
      </c>
      <c r="S3972" s="14" t="s">
        <v>73</v>
      </c>
      <c r="T3972" s="15" t="s">
        <v>28</v>
      </c>
      <c r="U3972" s="14" t="s">
        <v>73</v>
      </c>
      <c r="V3972" s="15" t="s">
        <v>28</v>
      </c>
    </row>
    <row r="3973" spans="1:22" ht="15" customHeight="1" x14ac:dyDescent="0.25">
      <c r="A3973" s="5" t="s">
        <v>6946</v>
      </c>
      <c r="B3973" s="6" t="s">
        <v>6947</v>
      </c>
      <c r="C3973" s="5" t="s">
        <v>5748</v>
      </c>
      <c r="D3973" s="6"/>
      <c r="E3973" s="6" t="s">
        <v>707</v>
      </c>
      <c r="F3973" s="229">
        <v>380</v>
      </c>
      <c r="I3973" s="16">
        <v>450</v>
      </c>
      <c r="J3973" s="13">
        <v>171000</v>
      </c>
      <c r="K3973" s="16">
        <v>425</v>
      </c>
      <c r="L3973" s="13">
        <v>161500</v>
      </c>
      <c r="M3973" s="16">
        <v>425</v>
      </c>
      <c r="N3973" s="171">
        <v>161500</v>
      </c>
      <c r="O3973" s="16">
        <v>575</v>
      </c>
      <c r="P3973" s="13">
        <v>218500</v>
      </c>
      <c r="Q3973" s="16">
        <v>486</v>
      </c>
      <c r="R3973" s="13">
        <v>184680</v>
      </c>
      <c r="S3973" s="16">
        <v>483.98</v>
      </c>
      <c r="T3973" s="13">
        <v>183912.4</v>
      </c>
      <c r="U3973" s="16">
        <v>426.42</v>
      </c>
      <c r="V3973" s="13">
        <v>162039.6</v>
      </c>
    </row>
    <row r="3974" spans="1:22" ht="15" customHeight="1" x14ac:dyDescent="0.25">
      <c r="A3974" s="1"/>
      <c r="B3974" s="4" t="s">
        <v>32</v>
      </c>
      <c r="C3974" s="8" t="s">
        <v>33</v>
      </c>
      <c r="I3974" s="245"/>
      <c r="J3974" s="245"/>
      <c r="K3974" s="245"/>
      <c r="L3974" s="245"/>
      <c r="M3974" s="245"/>
      <c r="N3974" s="245"/>
      <c r="O3974" s="245"/>
      <c r="P3974" s="245"/>
      <c r="Q3974" s="245"/>
      <c r="R3974" s="245"/>
      <c r="S3974" s="245"/>
      <c r="T3974" s="245"/>
      <c r="U3974" s="245"/>
      <c r="V3974" s="245"/>
    </row>
    <row r="3975" spans="1:22" ht="15" customHeight="1" x14ac:dyDescent="0.25">
      <c r="A3975" s="5" t="s">
        <v>6948</v>
      </c>
      <c r="B3975" s="6" t="s">
        <v>35</v>
      </c>
      <c r="C3975" s="5" t="s">
        <v>5750</v>
      </c>
      <c r="I3975" s="245"/>
      <c r="J3975" s="245"/>
      <c r="K3975" s="245"/>
      <c r="L3975" s="245"/>
      <c r="M3975" s="245"/>
      <c r="N3975" s="245"/>
      <c r="O3975" s="245"/>
      <c r="P3975" s="245"/>
      <c r="Q3975" s="245"/>
      <c r="R3975" s="245"/>
      <c r="S3975" s="245"/>
      <c r="T3975" s="245"/>
      <c r="U3975" s="245"/>
      <c r="V3975" s="245"/>
    </row>
    <row r="3976" spans="1:22" ht="15" customHeight="1" x14ac:dyDescent="0.25">
      <c r="A3976" s="5" t="s">
        <v>6949</v>
      </c>
      <c r="B3976" s="6" t="s">
        <v>35</v>
      </c>
      <c r="C3976" s="5" t="s">
        <v>5752</v>
      </c>
      <c r="I3976" s="245"/>
      <c r="J3976" s="245"/>
      <c r="K3976" s="245"/>
      <c r="L3976" s="245"/>
      <c r="M3976" s="245"/>
      <c r="N3976" s="245"/>
      <c r="O3976" s="245"/>
      <c r="P3976" s="245"/>
      <c r="Q3976" s="245"/>
      <c r="R3976" s="245"/>
      <c r="S3976" s="245"/>
      <c r="T3976" s="245"/>
      <c r="U3976" s="245"/>
      <c r="V3976" s="245"/>
    </row>
    <row r="3977" spans="1:22" ht="15" customHeight="1" x14ac:dyDescent="0.25">
      <c r="A3977" s="5" t="s">
        <v>6950</v>
      </c>
      <c r="B3977" s="6" t="s">
        <v>35</v>
      </c>
      <c r="C3977" s="5" t="s">
        <v>5754</v>
      </c>
      <c r="I3977" s="245"/>
      <c r="J3977" s="245"/>
      <c r="K3977" s="245"/>
      <c r="L3977" s="245"/>
      <c r="M3977" s="245"/>
      <c r="N3977" s="245"/>
      <c r="O3977" s="245"/>
      <c r="P3977" s="245"/>
      <c r="Q3977" s="245"/>
      <c r="R3977" s="245"/>
      <c r="S3977" s="245"/>
      <c r="T3977" s="245"/>
      <c r="U3977" s="245"/>
      <c r="V3977" s="245"/>
    </row>
    <row r="3978" spans="1:22" ht="45" customHeight="1" x14ac:dyDescent="0.25">
      <c r="A3978" s="1"/>
      <c r="B3978" s="4" t="s">
        <v>68</v>
      </c>
      <c r="C3978" s="8" t="s">
        <v>69</v>
      </c>
      <c r="D3978" s="4" t="s">
        <v>70</v>
      </c>
      <c r="E3978" s="4" t="s">
        <v>71</v>
      </c>
      <c r="F3978" s="228" t="s">
        <v>72</v>
      </c>
      <c r="I3978" s="14" t="s">
        <v>73</v>
      </c>
      <c r="J3978" s="15" t="s">
        <v>28</v>
      </c>
      <c r="K3978" s="14" t="s">
        <v>73</v>
      </c>
      <c r="L3978" s="15" t="s">
        <v>28</v>
      </c>
      <c r="M3978" s="14" t="s">
        <v>73</v>
      </c>
      <c r="N3978" s="172" t="s">
        <v>28</v>
      </c>
      <c r="O3978" s="14" t="s">
        <v>73</v>
      </c>
      <c r="P3978" s="15" t="s">
        <v>28</v>
      </c>
      <c r="Q3978" s="14" t="s">
        <v>73</v>
      </c>
      <c r="R3978" s="15" t="s">
        <v>28</v>
      </c>
      <c r="S3978" s="14" t="s">
        <v>73</v>
      </c>
      <c r="T3978" s="15" t="s">
        <v>28</v>
      </c>
      <c r="U3978" s="14" t="s">
        <v>73</v>
      </c>
      <c r="V3978" s="15" t="s">
        <v>28</v>
      </c>
    </row>
    <row r="3979" spans="1:22" ht="15" customHeight="1" x14ac:dyDescent="0.25">
      <c r="A3979" s="5" t="s">
        <v>6951</v>
      </c>
      <c r="B3979" s="6" t="s">
        <v>6952</v>
      </c>
      <c r="C3979" s="5" t="s">
        <v>5757</v>
      </c>
      <c r="D3979" s="6"/>
      <c r="E3979" s="6" t="s">
        <v>707</v>
      </c>
      <c r="F3979" s="229">
        <v>1360</v>
      </c>
      <c r="I3979" s="16">
        <v>73</v>
      </c>
      <c r="J3979" s="13">
        <v>99280</v>
      </c>
      <c r="K3979" s="16">
        <v>100</v>
      </c>
      <c r="L3979" s="13">
        <v>136000</v>
      </c>
      <c r="M3979" s="16">
        <v>100</v>
      </c>
      <c r="N3979" s="171">
        <v>136000</v>
      </c>
      <c r="O3979" s="16">
        <v>115</v>
      </c>
      <c r="P3979" s="13">
        <v>156400</v>
      </c>
      <c r="Q3979" s="16">
        <v>137</v>
      </c>
      <c r="R3979" s="13">
        <v>186320</v>
      </c>
      <c r="S3979" s="16">
        <v>256.51</v>
      </c>
      <c r="T3979" s="13">
        <v>348853.6</v>
      </c>
      <c r="U3979" s="16">
        <v>126.98</v>
      </c>
      <c r="V3979" s="13">
        <v>172692.8</v>
      </c>
    </row>
    <row r="3980" spans="1:22" ht="15" customHeight="1" x14ac:dyDescent="0.25">
      <c r="A3980" s="1"/>
      <c r="B3980" s="4" t="s">
        <v>32</v>
      </c>
      <c r="C3980" s="8" t="s">
        <v>33</v>
      </c>
      <c r="I3980" s="245"/>
      <c r="J3980" s="245"/>
      <c r="K3980" s="245"/>
      <c r="L3980" s="245"/>
      <c r="M3980" s="245"/>
      <c r="N3980" s="245"/>
      <c r="O3980" s="245"/>
      <c r="P3980" s="245"/>
      <c r="Q3980" s="245"/>
      <c r="R3980" s="245"/>
      <c r="S3980" s="245"/>
      <c r="T3980" s="245"/>
      <c r="U3980" s="245"/>
      <c r="V3980" s="245"/>
    </row>
    <row r="3981" spans="1:22" ht="15" customHeight="1" x14ac:dyDescent="0.25">
      <c r="A3981" s="5" t="s">
        <v>6953</v>
      </c>
      <c r="B3981" s="6" t="s">
        <v>35</v>
      </c>
      <c r="C3981" s="5" t="s">
        <v>5759</v>
      </c>
      <c r="I3981" s="245"/>
      <c r="J3981" s="245"/>
      <c r="K3981" s="245"/>
      <c r="L3981" s="245"/>
      <c r="M3981" s="245"/>
      <c r="N3981" s="245"/>
      <c r="O3981" s="245"/>
      <c r="P3981" s="245"/>
      <c r="Q3981" s="245"/>
      <c r="R3981" s="245"/>
      <c r="S3981" s="245"/>
      <c r="T3981" s="245"/>
      <c r="U3981" s="245"/>
      <c r="V3981" s="245"/>
    </row>
    <row r="3982" spans="1:22" ht="15" customHeight="1" x14ac:dyDescent="0.25">
      <c r="A3982" s="5" t="s">
        <v>6954</v>
      </c>
      <c r="B3982" s="6" t="s">
        <v>35</v>
      </c>
      <c r="C3982" s="5" t="s">
        <v>5761</v>
      </c>
      <c r="I3982" s="245"/>
      <c r="J3982" s="245"/>
      <c r="K3982" s="245"/>
      <c r="L3982" s="245"/>
      <c r="M3982" s="245"/>
      <c r="N3982" s="245"/>
      <c r="O3982" s="245"/>
      <c r="P3982" s="245"/>
      <c r="Q3982" s="245"/>
      <c r="R3982" s="245"/>
      <c r="S3982" s="245"/>
      <c r="T3982" s="245"/>
      <c r="U3982" s="245"/>
      <c r="V3982" s="245"/>
    </row>
    <row r="3983" spans="1:22" ht="45" customHeight="1" x14ac:dyDescent="0.25">
      <c r="A3983" s="1"/>
      <c r="B3983" s="4" t="s">
        <v>68</v>
      </c>
      <c r="C3983" s="8" t="s">
        <v>69</v>
      </c>
      <c r="D3983" s="4" t="s">
        <v>70</v>
      </c>
      <c r="E3983" s="4" t="s">
        <v>71</v>
      </c>
      <c r="F3983" s="228" t="s">
        <v>72</v>
      </c>
      <c r="I3983" s="14" t="s">
        <v>73</v>
      </c>
      <c r="J3983" s="15" t="s">
        <v>28</v>
      </c>
      <c r="K3983" s="14" t="s">
        <v>73</v>
      </c>
      <c r="L3983" s="15" t="s">
        <v>28</v>
      </c>
      <c r="M3983" s="14" t="s">
        <v>73</v>
      </c>
      <c r="N3983" s="172" t="s">
        <v>28</v>
      </c>
      <c r="O3983" s="14" t="s">
        <v>73</v>
      </c>
      <c r="P3983" s="15" t="s">
        <v>28</v>
      </c>
      <c r="Q3983" s="14" t="s">
        <v>73</v>
      </c>
      <c r="R3983" s="15" t="s">
        <v>28</v>
      </c>
      <c r="S3983" s="14" t="s">
        <v>73</v>
      </c>
      <c r="T3983" s="15" t="s">
        <v>28</v>
      </c>
      <c r="U3983" s="14" t="s">
        <v>73</v>
      </c>
      <c r="V3983" s="15" t="s">
        <v>28</v>
      </c>
    </row>
    <row r="3984" spans="1:22" ht="15" customHeight="1" x14ac:dyDescent="0.25">
      <c r="A3984" s="5" t="s">
        <v>6955</v>
      </c>
      <c r="B3984" s="6" t="s">
        <v>6956</v>
      </c>
      <c r="C3984" s="5" t="s">
        <v>5764</v>
      </c>
      <c r="D3984" s="6"/>
      <c r="E3984" s="6" t="s">
        <v>707</v>
      </c>
      <c r="F3984" s="229">
        <v>380</v>
      </c>
      <c r="I3984" s="16">
        <v>81</v>
      </c>
      <c r="J3984" s="13">
        <v>30780</v>
      </c>
      <c r="K3984" s="16">
        <v>85</v>
      </c>
      <c r="L3984" s="13">
        <v>32300</v>
      </c>
      <c r="M3984" s="16">
        <v>85</v>
      </c>
      <c r="N3984" s="171">
        <v>32300</v>
      </c>
      <c r="O3984" s="16">
        <v>92</v>
      </c>
      <c r="P3984" s="13">
        <v>34960</v>
      </c>
      <c r="Q3984" s="16">
        <v>116</v>
      </c>
      <c r="R3984" s="13">
        <v>44080</v>
      </c>
      <c r="S3984" s="16">
        <v>172.08</v>
      </c>
      <c r="T3984" s="13">
        <v>65390.400000000001</v>
      </c>
      <c r="U3984" s="16">
        <v>134.56</v>
      </c>
      <c r="V3984" s="13">
        <v>51132.800000000003</v>
      </c>
    </row>
    <row r="3985" spans="1:22" ht="15" customHeight="1" x14ac:dyDescent="0.25">
      <c r="A3985" s="1"/>
      <c r="B3985" s="4" t="s">
        <v>32</v>
      </c>
      <c r="C3985" s="8" t="s">
        <v>33</v>
      </c>
      <c r="I3985" s="245"/>
      <c r="J3985" s="245"/>
      <c r="K3985" s="245"/>
      <c r="L3985" s="245"/>
      <c r="M3985" s="245"/>
      <c r="N3985" s="245"/>
      <c r="O3985" s="245"/>
      <c r="P3985" s="245"/>
      <c r="Q3985" s="245"/>
      <c r="R3985" s="245"/>
      <c r="S3985" s="245"/>
      <c r="T3985" s="245"/>
      <c r="U3985" s="245"/>
      <c r="V3985" s="245"/>
    </row>
    <row r="3986" spans="1:22" ht="15" customHeight="1" x14ac:dyDescent="0.25">
      <c r="A3986" s="5" t="s">
        <v>6957</v>
      </c>
      <c r="B3986" s="6" t="s">
        <v>35</v>
      </c>
      <c r="C3986" s="5" t="s">
        <v>5697</v>
      </c>
      <c r="I3986" s="245"/>
      <c r="J3986" s="245"/>
      <c r="K3986" s="245"/>
      <c r="L3986" s="245"/>
      <c r="M3986" s="245"/>
      <c r="N3986" s="245"/>
      <c r="O3986" s="245"/>
      <c r="P3986" s="245"/>
      <c r="Q3986" s="245"/>
      <c r="R3986" s="245"/>
      <c r="S3986" s="245"/>
      <c r="T3986" s="245"/>
      <c r="U3986" s="245"/>
      <c r="V3986" s="245"/>
    </row>
    <row r="3987" spans="1:22" ht="45" customHeight="1" x14ac:dyDescent="0.25">
      <c r="A3987" s="1"/>
      <c r="B3987" s="4" t="s">
        <v>68</v>
      </c>
      <c r="C3987" s="8" t="s">
        <v>69</v>
      </c>
      <c r="D3987" s="4" t="s">
        <v>70</v>
      </c>
      <c r="E3987" s="4" t="s">
        <v>71</v>
      </c>
      <c r="F3987" s="228" t="s">
        <v>72</v>
      </c>
      <c r="I3987" s="14" t="s">
        <v>73</v>
      </c>
      <c r="J3987" s="15" t="s">
        <v>28</v>
      </c>
      <c r="K3987" s="14" t="s">
        <v>73</v>
      </c>
      <c r="L3987" s="15" t="s">
        <v>28</v>
      </c>
      <c r="M3987" s="14" t="s">
        <v>73</v>
      </c>
      <c r="N3987" s="172" t="s">
        <v>28</v>
      </c>
      <c r="O3987" s="14" t="s">
        <v>73</v>
      </c>
      <c r="P3987" s="15" t="s">
        <v>28</v>
      </c>
      <c r="Q3987" s="14" t="s">
        <v>73</v>
      </c>
      <c r="R3987" s="15" t="s">
        <v>28</v>
      </c>
      <c r="S3987" s="14" t="s">
        <v>73</v>
      </c>
      <c r="T3987" s="15" t="s">
        <v>28</v>
      </c>
      <c r="U3987" s="14" t="s">
        <v>73</v>
      </c>
      <c r="V3987" s="15" t="s">
        <v>28</v>
      </c>
    </row>
    <row r="3988" spans="1:22" ht="15" customHeight="1" x14ac:dyDescent="0.25">
      <c r="A3988" s="5" t="s">
        <v>6958</v>
      </c>
      <c r="B3988" s="6" t="s">
        <v>6959</v>
      </c>
      <c r="C3988" s="5" t="s">
        <v>5768</v>
      </c>
      <c r="D3988" s="6"/>
      <c r="E3988" s="6" t="s">
        <v>707</v>
      </c>
      <c r="F3988" s="229">
        <v>760</v>
      </c>
      <c r="I3988" s="16">
        <v>42</v>
      </c>
      <c r="J3988" s="13">
        <v>31920</v>
      </c>
      <c r="K3988" s="16">
        <v>60</v>
      </c>
      <c r="L3988" s="13">
        <v>45600</v>
      </c>
      <c r="M3988" s="16">
        <v>60</v>
      </c>
      <c r="N3988" s="171">
        <v>45600</v>
      </c>
      <c r="O3988" s="16">
        <v>46</v>
      </c>
      <c r="P3988" s="13">
        <v>34960</v>
      </c>
      <c r="Q3988" s="16">
        <v>45</v>
      </c>
      <c r="R3988" s="13">
        <v>34200</v>
      </c>
      <c r="S3988" s="16">
        <v>54.85</v>
      </c>
      <c r="T3988" s="13">
        <v>41686</v>
      </c>
      <c r="U3988" s="16">
        <v>49.57</v>
      </c>
      <c r="V3988" s="13">
        <v>37673.199999999997</v>
      </c>
    </row>
    <row r="3989" spans="1:22" ht="15" customHeight="1" x14ac:dyDescent="0.25">
      <c r="A3989" s="5" t="s">
        <v>6960</v>
      </c>
      <c r="B3989" s="6" t="s">
        <v>6961</v>
      </c>
      <c r="C3989" s="5" t="s">
        <v>5771</v>
      </c>
      <c r="D3989" s="6"/>
      <c r="E3989" s="6" t="s">
        <v>707</v>
      </c>
      <c r="F3989" s="229">
        <v>1220</v>
      </c>
      <c r="I3989" s="16">
        <v>44</v>
      </c>
      <c r="J3989" s="13">
        <v>53680</v>
      </c>
      <c r="K3989" s="16">
        <v>70</v>
      </c>
      <c r="L3989" s="13">
        <v>85400</v>
      </c>
      <c r="M3989" s="16">
        <v>70</v>
      </c>
      <c r="N3989" s="171">
        <v>85400</v>
      </c>
      <c r="O3989" s="16">
        <v>52</v>
      </c>
      <c r="P3989" s="13">
        <v>63440</v>
      </c>
      <c r="Q3989" s="16">
        <v>58</v>
      </c>
      <c r="R3989" s="13">
        <v>70760</v>
      </c>
      <c r="S3989" s="16">
        <v>69.91</v>
      </c>
      <c r="T3989" s="13">
        <v>85290.2</v>
      </c>
      <c r="U3989" s="16">
        <v>57.15</v>
      </c>
      <c r="V3989" s="13">
        <v>69723</v>
      </c>
    </row>
    <row r="3990" spans="1:22" ht="15" customHeight="1" x14ac:dyDescent="0.25">
      <c r="A3990" s="1"/>
      <c r="B3990" s="4" t="s">
        <v>32</v>
      </c>
      <c r="C3990" s="8" t="s">
        <v>33</v>
      </c>
      <c r="I3990" s="245"/>
      <c r="J3990" s="245"/>
      <c r="K3990" s="245"/>
      <c r="L3990" s="245"/>
      <c r="M3990" s="245"/>
      <c r="N3990" s="245"/>
      <c r="O3990" s="245"/>
      <c r="P3990" s="245"/>
      <c r="Q3990" s="245"/>
      <c r="R3990" s="245"/>
      <c r="S3990" s="245"/>
      <c r="T3990" s="245"/>
      <c r="U3990" s="245"/>
      <c r="V3990" s="245"/>
    </row>
    <row r="3991" spans="1:22" ht="15" customHeight="1" x14ac:dyDescent="0.25">
      <c r="A3991" s="5" t="s">
        <v>6962</v>
      </c>
      <c r="B3991" s="6" t="s">
        <v>35</v>
      </c>
      <c r="C3991" s="5" t="s">
        <v>6963</v>
      </c>
      <c r="I3991" s="245"/>
      <c r="J3991" s="245"/>
      <c r="K3991" s="245"/>
      <c r="L3991" s="245"/>
      <c r="M3991" s="245"/>
      <c r="N3991" s="245"/>
      <c r="O3991" s="245"/>
      <c r="P3991" s="245"/>
      <c r="Q3991" s="245"/>
      <c r="R3991" s="245"/>
      <c r="S3991" s="245"/>
      <c r="T3991" s="245"/>
      <c r="U3991" s="245"/>
      <c r="V3991" s="245"/>
    </row>
    <row r="3992" spans="1:22" ht="45" customHeight="1" x14ac:dyDescent="0.25">
      <c r="A3992" s="1"/>
      <c r="B3992" s="4" t="s">
        <v>68</v>
      </c>
      <c r="C3992" s="8" t="s">
        <v>69</v>
      </c>
      <c r="D3992" s="4" t="s">
        <v>70</v>
      </c>
      <c r="E3992" s="4" t="s">
        <v>71</v>
      </c>
      <c r="F3992" s="228" t="s">
        <v>72</v>
      </c>
      <c r="I3992" s="14" t="s">
        <v>73</v>
      </c>
      <c r="J3992" s="15" t="s">
        <v>28</v>
      </c>
      <c r="K3992" s="14" t="s">
        <v>73</v>
      </c>
      <c r="L3992" s="15" t="s">
        <v>28</v>
      </c>
      <c r="M3992" s="14" t="s">
        <v>73</v>
      </c>
      <c r="N3992" s="172" t="s">
        <v>28</v>
      </c>
      <c r="O3992" s="14" t="s">
        <v>73</v>
      </c>
      <c r="P3992" s="15" t="s">
        <v>28</v>
      </c>
      <c r="Q3992" s="14" t="s">
        <v>73</v>
      </c>
      <c r="R3992" s="15" t="s">
        <v>28</v>
      </c>
      <c r="S3992" s="14" t="s">
        <v>73</v>
      </c>
      <c r="T3992" s="15" t="s">
        <v>28</v>
      </c>
      <c r="U3992" s="14" t="s">
        <v>73</v>
      </c>
      <c r="V3992" s="15" t="s">
        <v>28</v>
      </c>
    </row>
    <row r="3993" spans="1:22" ht="15" customHeight="1" x14ac:dyDescent="0.25">
      <c r="A3993" s="5" t="s">
        <v>6964</v>
      </c>
      <c r="B3993" s="6" t="s">
        <v>6965</v>
      </c>
      <c r="C3993" s="5" t="s">
        <v>5776</v>
      </c>
      <c r="D3993" s="6"/>
      <c r="E3993" s="6" t="s">
        <v>527</v>
      </c>
      <c r="F3993" s="229">
        <v>20.7</v>
      </c>
      <c r="I3993" s="16">
        <v>600</v>
      </c>
      <c r="J3993" s="13">
        <v>12420</v>
      </c>
      <c r="K3993" s="16">
        <v>350</v>
      </c>
      <c r="L3993" s="13">
        <v>7245</v>
      </c>
      <c r="M3993" s="16">
        <v>350</v>
      </c>
      <c r="N3993" s="171">
        <v>7245</v>
      </c>
      <c r="O3993" s="16">
        <v>575</v>
      </c>
      <c r="P3993" s="13">
        <v>11902.5</v>
      </c>
      <c r="Q3993" s="16">
        <v>773</v>
      </c>
      <c r="R3993" s="13">
        <v>16001.1</v>
      </c>
      <c r="S3993" s="16">
        <v>225.32</v>
      </c>
      <c r="T3993" s="13">
        <v>4664.1239999999998</v>
      </c>
      <c r="U3993" s="16">
        <v>192.91</v>
      </c>
      <c r="V3993" s="13">
        <v>3993.2370000000001</v>
      </c>
    </row>
    <row r="3994" spans="1:22" ht="15" customHeight="1" x14ac:dyDescent="0.25">
      <c r="A3994" s="5" t="s">
        <v>6966</v>
      </c>
      <c r="B3994" s="6" t="s">
        <v>6967</v>
      </c>
      <c r="C3994" s="5" t="s">
        <v>5779</v>
      </c>
      <c r="D3994" s="6"/>
      <c r="E3994" s="6" t="s">
        <v>504</v>
      </c>
      <c r="F3994" s="229">
        <v>26</v>
      </c>
      <c r="I3994" s="16">
        <v>750</v>
      </c>
      <c r="J3994" s="13">
        <v>19500</v>
      </c>
      <c r="K3994" s="16">
        <v>400</v>
      </c>
      <c r="L3994" s="13">
        <v>10400</v>
      </c>
      <c r="M3994" s="16">
        <v>400</v>
      </c>
      <c r="N3994" s="171">
        <v>10400</v>
      </c>
      <c r="O3994" s="16">
        <v>575</v>
      </c>
      <c r="P3994" s="13">
        <v>14950</v>
      </c>
      <c r="Q3994" s="16">
        <v>773</v>
      </c>
      <c r="R3994" s="13">
        <v>20098</v>
      </c>
      <c r="S3994" s="16">
        <v>241.99</v>
      </c>
      <c r="T3994" s="13">
        <v>6291.74</v>
      </c>
      <c r="U3994" s="16">
        <v>852.5</v>
      </c>
      <c r="V3994" s="13">
        <v>22165</v>
      </c>
    </row>
    <row r="3995" spans="1:22" ht="15" customHeight="1" x14ac:dyDescent="0.25">
      <c r="A3995" s="1"/>
      <c r="B3995" s="4" t="s">
        <v>32</v>
      </c>
      <c r="C3995" s="8" t="s">
        <v>33</v>
      </c>
      <c r="I3995" s="245"/>
      <c r="J3995" s="245"/>
      <c r="K3995" s="245"/>
      <c r="L3995" s="245"/>
      <c r="M3995" s="245"/>
      <c r="N3995" s="245"/>
      <c r="O3995" s="245"/>
      <c r="P3995" s="245"/>
      <c r="Q3995" s="245"/>
      <c r="R3995" s="245"/>
      <c r="S3995" s="245"/>
      <c r="T3995" s="245"/>
      <c r="U3995" s="245"/>
      <c r="V3995" s="245"/>
    </row>
    <row r="3996" spans="1:22" ht="15" customHeight="1" x14ac:dyDescent="0.25">
      <c r="A3996" s="5" t="s">
        <v>6968</v>
      </c>
      <c r="B3996" s="6" t="s">
        <v>35</v>
      </c>
      <c r="C3996" s="5" t="s">
        <v>486</v>
      </c>
      <c r="I3996" s="245"/>
      <c r="J3996" s="245"/>
      <c r="K3996" s="245"/>
      <c r="L3996" s="245"/>
      <c r="M3996" s="245"/>
      <c r="N3996" s="245"/>
      <c r="O3996" s="245"/>
      <c r="P3996" s="245"/>
      <c r="Q3996" s="245"/>
      <c r="R3996" s="245"/>
      <c r="S3996" s="245"/>
      <c r="T3996" s="245"/>
      <c r="U3996" s="245"/>
      <c r="V3996" s="245"/>
    </row>
    <row r="3997" spans="1:22" ht="45" customHeight="1" x14ac:dyDescent="0.25">
      <c r="A3997" s="1"/>
      <c r="B3997" s="4" t="s">
        <v>68</v>
      </c>
      <c r="C3997" s="8" t="s">
        <v>69</v>
      </c>
      <c r="D3997" s="4" t="s">
        <v>70</v>
      </c>
      <c r="E3997" s="4" t="s">
        <v>71</v>
      </c>
      <c r="F3997" s="228" t="s">
        <v>72</v>
      </c>
      <c r="I3997" s="14" t="s">
        <v>73</v>
      </c>
      <c r="J3997" s="15" t="s">
        <v>28</v>
      </c>
      <c r="K3997" s="14" t="s">
        <v>73</v>
      </c>
      <c r="L3997" s="15" t="s">
        <v>28</v>
      </c>
      <c r="M3997" s="14" t="s">
        <v>73</v>
      </c>
      <c r="N3997" s="172" t="s">
        <v>28</v>
      </c>
      <c r="O3997" s="14" t="s">
        <v>73</v>
      </c>
      <c r="P3997" s="15" t="s">
        <v>28</v>
      </c>
      <c r="Q3997" s="14" t="s">
        <v>73</v>
      </c>
      <c r="R3997" s="15" t="s">
        <v>28</v>
      </c>
      <c r="S3997" s="14" t="s">
        <v>73</v>
      </c>
      <c r="T3997" s="15" t="s">
        <v>28</v>
      </c>
      <c r="U3997" s="14" t="s">
        <v>73</v>
      </c>
      <c r="V3997" s="15" t="s">
        <v>28</v>
      </c>
    </row>
    <row r="3998" spans="1:22" ht="15" customHeight="1" x14ac:dyDescent="0.25">
      <c r="A3998" s="5" t="s">
        <v>6969</v>
      </c>
      <c r="B3998" s="6" t="s">
        <v>6970</v>
      </c>
      <c r="C3998" s="5" t="s">
        <v>489</v>
      </c>
      <c r="D3998" s="6"/>
      <c r="E3998" s="6" t="s">
        <v>275</v>
      </c>
      <c r="F3998" s="229">
        <v>1</v>
      </c>
      <c r="I3998" s="16">
        <v>0</v>
      </c>
      <c r="J3998" s="13">
        <v>0</v>
      </c>
      <c r="K3998" s="16">
        <v>0</v>
      </c>
      <c r="L3998" s="13">
        <v>0</v>
      </c>
      <c r="M3998" s="16">
        <v>0</v>
      </c>
      <c r="N3998" s="171">
        <v>0</v>
      </c>
      <c r="O3998" s="16">
        <v>0</v>
      </c>
      <c r="P3998" s="13">
        <v>0</v>
      </c>
      <c r="Q3998" s="16">
        <v>0</v>
      </c>
      <c r="R3998" s="13">
        <v>0</v>
      </c>
      <c r="S3998" s="16">
        <v>21510.02</v>
      </c>
      <c r="T3998" s="13">
        <v>21510.02</v>
      </c>
      <c r="U3998" s="16">
        <v>337923.07</v>
      </c>
      <c r="V3998" s="13">
        <v>337923.07</v>
      </c>
    </row>
    <row r="3999" spans="1:22" ht="15" customHeight="1" x14ac:dyDescent="0.25">
      <c r="A3999" s="1"/>
      <c r="B3999" s="4" t="s">
        <v>32</v>
      </c>
      <c r="C3999" s="8" t="s">
        <v>33</v>
      </c>
      <c r="I3999" s="245"/>
      <c r="J3999" s="245"/>
      <c r="K3999" s="245"/>
      <c r="L3999" s="245"/>
      <c r="M3999" s="245"/>
      <c r="N3999" s="245"/>
      <c r="O3999" s="245"/>
      <c r="P3999" s="245"/>
      <c r="Q3999" s="245"/>
      <c r="R3999" s="245"/>
      <c r="S3999" s="245"/>
      <c r="T3999" s="245"/>
      <c r="U3999" s="245"/>
      <c r="V3999" s="245"/>
    </row>
    <row r="4000" spans="1:22" ht="15" customHeight="1" x14ac:dyDescent="0.25">
      <c r="A4000" s="5" t="s">
        <v>6971</v>
      </c>
      <c r="B4000" s="6" t="s">
        <v>35</v>
      </c>
      <c r="C4000" s="5" t="s">
        <v>491</v>
      </c>
      <c r="I4000" s="245"/>
      <c r="J4000" s="245"/>
      <c r="K4000" s="245"/>
      <c r="L4000" s="245"/>
      <c r="M4000" s="245"/>
      <c r="N4000" s="245"/>
      <c r="O4000" s="245"/>
      <c r="P4000" s="245"/>
      <c r="Q4000" s="245"/>
      <c r="R4000" s="245"/>
      <c r="S4000" s="245"/>
      <c r="T4000" s="245"/>
      <c r="U4000" s="245"/>
      <c r="V4000" s="245"/>
    </row>
    <row r="4001" spans="1:22" x14ac:dyDescent="0.25">
      <c r="A4001" s="246" t="s">
        <v>6972</v>
      </c>
      <c r="B4001" s="246"/>
      <c r="C4001" s="246"/>
      <c r="D4001" s="247"/>
      <c r="E4001" s="247"/>
      <c r="F4001" s="246"/>
      <c r="I4001" s="12" t="s">
        <v>5785</v>
      </c>
      <c r="J4001" s="13">
        <v>37467</v>
      </c>
      <c r="K4001" s="12" t="s">
        <v>5785</v>
      </c>
      <c r="L4001" s="13">
        <v>26100</v>
      </c>
      <c r="M4001" s="12" t="s">
        <v>5785</v>
      </c>
      <c r="N4001" s="171">
        <v>26100</v>
      </c>
      <c r="O4001" s="12" t="s">
        <v>5785</v>
      </c>
      <c r="P4001" s="13">
        <v>29210</v>
      </c>
      <c r="Q4001" s="12" t="s">
        <v>5785</v>
      </c>
      <c r="R4001" s="13">
        <v>28107</v>
      </c>
      <c r="S4001" s="12" t="s">
        <v>5785</v>
      </c>
      <c r="T4001" s="13">
        <v>104127.34</v>
      </c>
      <c r="U4001" s="12" t="s">
        <v>5785</v>
      </c>
      <c r="V4001" s="13">
        <v>49682.92</v>
      </c>
    </row>
    <row r="4002" spans="1:22" ht="15" customHeight="1" x14ac:dyDescent="0.25">
      <c r="A4002" s="1"/>
      <c r="B4002" s="4" t="s">
        <v>32</v>
      </c>
      <c r="C4002" s="8" t="s">
        <v>33</v>
      </c>
      <c r="I4002" s="245"/>
      <c r="J4002" s="245"/>
      <c r="K4002" s="245"/>
      <c r="L4002" s="245"/>
      <c r="M4002" s="245"/>
      <c r="N4002" s="245"/>
      <c r="O4002" s="245"/>
      <c r="P4002" s="245"/>
      <c r="Q4002" s="245"/>
      <c r="R4002" s="245"/>
      <c r="S4002" s="245"/>
      <c r="T4002" s="245"/>
      <c r="U4002" s="245"/>
      <c r="V4002" s="245"/>
    </row>
    <row r="4003" spans="1:22" ht="15" customHeight="1" x14ac:dyDescent="0.25">
      <c r="A4003" s="5" t="s">
        <v>6973</v>
      </c>
      <c r="B4003" s="6" t="s">
        <v>35</v>
      </c>
      <c r="C4003" s="5" t="s">
        <v>4658</v>
      </c>
      <c r="I4003" s="245"/>
      <c r="J4003" s="245"/>
      <c r="K4003" s="245"/>
      <c r="L4003" s="245"/>
      <c r="M4003" s="245"/>
      <c r="N4003" s="245"/>
      <c r="O4003" s="245"/>
      <c r="P4003" s="245"/>
      <c r="Q4003" s="245"/>
      <c r="R4003" s="245"/>
      <c r="S4003" s="245"/>
      <c r="T4003" s="245"/>
      <c r="U4003" s="245"/>
      <c r="V4003" s="245"/>
    </row>
    <row r="4004" spans="1:22" ht="45" customHeight="1" x14ac:dyDescent="0.25">
      <c r="A4004" s="1"/>
      <c r="B4004" s="4" t="s">
        <v>68</v>
      </c>
      <c r="C4004" s="8" t="s">
        <v>69</v>
      </c>
      <c r="D4004" s="4" t="s">
        <v>70</v>
      </c>
      <c r="E4004" s="4" t="s">
        <v>71</v>
      </c>
      <c r="F4004" s="228" t="s">
        <v>72</v>
      </c>
      <c r="I4004" s="14" t="s">
        <v>73</v>
      </c>
      <c r="J4004" s="15" t="s">
        <v>28</v>
      </c>
      <c r="K4004" s="14" t="s">
        <v>73</v>
      </c>
      <c r="L4004" s="15" t="s">
        <v>28</v>
      </c>
      <c r="M4004" s="14" t="s">
        <v>73</v>
      </c>
      <c r="N4004" s="172" t="s">
        <v>28</v>
      </c>
      <c r="O4004" s="14" t="s">
        <v>73</v>
      </c>
      <c r="P4004" s="15" t="s">
        <v>28</v>
      </c>
      <c r="Q4004" s="14" t="s">
        <v>73</v>
      </c>
      <c r="R4004" s="15" t="s">
        <v>28</v>
      </c>
      <c r="S4004" s="14" t="s">
        <v>73</v>
      </c>
      <c r="T4004" s="15" t="s">
        <v>28</v>
      </c>
      <c r="U4004" s="14" t="s">
        <v>73</v>
      </c>
      <c r="V4004" s="15" t="s">
        <v>28</v>
      </c>
    </row>
    <row r="4005" spans="1:22" ht="15" customHeight="1" x14ac:dyDescent="0.25">
      <c r="A4005" s="5" t="s">
        <v>6974</v>
      </c>
      <c r="B4005" s="6" t="s">
        <v>6975</v>
      </c>
      <c r="C4005" s="5" t="s">
        <v>5789</v>
      </c>
      <c r="D4005" s="6"/>
      <c r="E4005" s="6" t="s">
        <v>447</v>
      </c>
      <c r="F4005" s="229">
        <v>1</v>
      </c>
      <c r="I4005" s="16">
        <v>15596</v>
      </c>
      <c r="J4005" s="13">
        <v>15596</v>
      </c>
      <c r="K4005" s="16">
        <v>12000</v>
      </c>
      <c r="L4005" s="13">
        <v>12000</v>
      </c>
      <c r="M4005" s="16">
        <v>12000</v>
      </c>
      <c r="N4005" s="171">
        <v>12000</v>
      </c>
      <c r="O4005" s="16">
        <v>11500</v>
      </c>
      <c r="P4005" s="13">
        <v>11500</v>
      </c>
      <c r="Q4005" s="16">
        <v>8384</v>
      </c>
      <c r="R4005" s="13">
        <v>8384</v>
      </c>
      <c r="S4005" s="16">
        <v>43364.21</v>
      </c>
      <c r="T4005" s="13">
        <v>43364.21</v>
      </c>
      <c r="U4005" s="16">
        <v>26411.51</v>
      </c>
      <c r="V4005" s="13">
        <v>26411.51</v>
      </c>
    </row>
    <row r="4006" spans="1:22" ht="15" customHeight="1" x14ac:dyDescent="0.25">
      <c r="A4006" s="1"/>
      <c r="B4006" s="4" t="s">
        <v>32</v>
      </c>
      <c r="C4006" s="8" t="s">
        <v>33</v>
      </c>
      <c r="I4006" s="245"/>
      <c r="J4006" s="245"/>
      <c r="K4006" s="245"/>
      <c r="L4006" s="245"/>
      <c r="M4006" s="245"/>
      <c r="N4006" s="245"/>
      <c r="O4006" s="245"/>
      <c r="P4006" s="245"/>
      <c r="Q4006" s="245"/>
      <c r="R4006" s="245"/>
      <c r="S4006" s="245"/>
      <c r="T4006" s="245"/>
      <c r="U4006" s="245"/>
      <c r="V4006" s="245"/>
    </row>
    <row r="4007" spans="1:22" ht="15" customHeight="1" x14ac:dyDescent="0.25">
      <c r="A4007" s="5" t="s">
        <v>6976</v>
      </c>
      <c r="B4007" s="6" t="s">
        <v>35</v>
      </c>
      <c r="C4007" s="5" t="s">
        <v>5791</v>
      </c>
      <c r="I4007" s="245"/>
      <c r="J4007" s="245"/>
      <c r="K4007" s="245"/>
      <c r="L4007" s="245"/>
      <c r="M4007" s="245"/>
      <c r="N4007" s="245"/>
      <c r="O4007" s="245"/>
      <c r="P4007" s="245"/>
      <c r="Q4007" s="245"/>
      <c r="R4007" s="245"/>
      <c r="S4007" s="245"/>
      <c r="T4007" s="245"/>
      <c r="U4007" s="245"/>
      <c r="V4007" s="245"/>
    </row>
    <row r="4008" spans="1:22" ht="45" customHeight="1" x14ac:dyDescent="0.25">
      <c r="A4008" s="1"/>
      <c r="B4008" s="4" t="s">
        <v>68</v>
      </c>
      <c r="C4008" s="8" t="s">
        <v>69</v>
      </c>
      <c r="D4008" s="4" t="s">
        <v>70</v>
      </c>
      <c r="E4008" s="4" t="s">
        <v>71</v>
      </c>
      <c r="F4008" s="228" t="s">
        <v>72</v>
      </c>
      <c r="I4008" s="14" t="s">
        <v>73</v>
      </c>
      <c r="J4008" s="15" t="s">
        <v>28</v>
      </c>
      <c r="K4008" s="14" t="s">
        <v>73</v>
      </c>
      <c r="L4008" s="15" t="s">
        <v>28</v>
      </c>
      <c r="M4008" s="14" t="s">
        <v>73</v>
      </c>
      <c r="N4008" s="172" t="s">
        <v>28</v>
      </c>
      <c r="O4008" s="14" t="s">
        <v>73</v>
      </c>
      <c r="P4008" s="15" t="s">
        <v>28</v>
      </c>
      <c r="Q4008" s="14" t="s">
        <v>73</v>
      </c>
      <c r="R4008" s="15" t="s">
        <v>28</v>
      </c>
      <c r="S4008" s="14" t="s">
        <v>73</v>
      </c>
      <c r="T4008" s="15" t="s">
        <v>28</v>
      </c>
      <c r="U4008" s="14" t="s">
        <v>73</v>
      </c>
      <c r="V4008" s="15" t="s">
        <v>28</v>
      </c>
    </row>
    <row r="4009" spans="1:22" ht="15" customHeight="1" x14ac:dyDescent="0.25">
      <c r="A4009" s="5" t="s">
        <v>6977</v>
      </c>
      <c r="B4009" s="6" t="s">
        <v>6978</v>
      </c>
      <c r="C4009" s="5" t="s">
        <v>5794</v>
      </c>
      <c r="D4009" s="6"/>
      <c r="E4009" s="6" t="s">
        <v>447</v>
      </c>
      <c r="F4009" s="229">
        <v>1</v>
      </c>
      <c r="I4009" s="16">
        <v>21871</v>
      </c>
      <c r="J4009" s="13">
        <v>21871</v>
      </c>
      <c r="K4009" s="16">
        <v>14100</v>
      </c>
      <c r="L4009" s="13">
        <v>14100</v>
      </c>
      <c r="M4009" s="16">
        <v>14100</v>
      </c>
      <c r="N4009" s="171">
        <v>14100</v>
      </c>
      <c r="O4009" s="16">
        <v>17710</v>
      </c>
      <c r="P4009" s="13">
        <v>17710</v>
      </c>
      <c r="Q4009" s="16">
        <v>19723</v>
      </c>
      <c r="R4009" s="13">
        <v>19723</v>
      </c>
      <c r="S4009" s="16">
        <v>60763.13</v>
      </c>
      <c r="T4009" s="13">
        <v>60763.13</v>
      </c>
      <c r="U4009" s="16">
        <v>23271.41</v>
      </c>
      <c r="V4009" s="13">
        <v>23271.41</v>
      </c>
    </row>
    <row r="4010" spans="1:22" ht="15" customHeight="1" x14ac:dyDescent="0.25">
      <c r="A4010" s="1"/>
      <c r="B4010" s="4" t="s">
        <v>32</v>
      </c>
      <c r="C4010" s="8" t="s">
        <v>33</v>
      </c>
      <c r="I4010" s="245"/>
      <c r="J4010" s="245"/>
      <c r="K4010" s="245"/>
      <c r="L4010" s="245"/>
      <c r="M4010" s="245"/>
      <c r="N4010" s="245"/>
      <c r="O4010" s="245"/>
      <c r="P4010" s="245"/>
      <c r="Q4010" s="245"/>
      <c r="R4010" s="245"/>
      <c r="S4010" s="245"/>
      <c r="T4010" s="245"/>
      <c r="U4010" s="245"/>
      <c r="V4010" s="245"/>
    </row>
    <row r="4011" spans="1:22" ht="15" customHeight="1" x14ac:dyDescent="0.25">
      <c r="A4011" s="5" t="s">
        <v>6979</v>
      </c>
      <c r="B4011" s="6" t="s">
        <v>35</v>
      </c>
      <c r="C4011" s="5" t="s">
        <v>486</v>
      </c>
      <c r="I4011" s="245"/>
      <c r="J4011" s="245"/>
      <c r="K4011" s="245"/>
      <c r="L4011" s="245"/>
      <c r="M4011" s="245"/>
      <c r="N4011" s="245"/>
      <c r="O4011" s="245"/>
      <c r="P4011" s="245"/>
      <c r="Q4011" s="245"/>
      <c r="R4011" s="245"/>
      <c r="S4011" s="245"/>
      <c r="T4011" s="245"/>
      <c r="U4011" s="245"/>
      <c r="V4011" s="245"/>
    </row>
    <row r="4012" spans="1:22" ht="45" customHeight="1" x14ac:dyDescent="0.25">
      <c r="A4012" s="1"/>
      <c r="B4012" s="4" t="s">
        <v>68</v>
      </c>
      <c r="C4012" s="8" t="s">
        <v>69</v>
      </c>
      <c r="D4012" s="4" t="s">
        <v>70</v>
      </c>
      <c r="E4012" s="4" t="s">
        <v>71</v>
      </c>
      <c r="F4012" s="228" t="s">
        <v>72</v>
      </c>
      <c r="I4012" s="14" t="s">
        <v>73</v>
      </c>
      <c r="J4012" s="15" t="s">
        <v>28</v>
      </c>
      <c r="K4012" s="14" t="s">
        <v>73</v>
      </c>
      <c r="L4012" s="15" t="s">
        <v>28</v>
      </c>
      <c r="M4012" s="14" t="s">
        <v>73</v>
      </c>
      <c r="N4012" s="172" t="s">
        <v>28</v>
      </c>
      <c r="O4012" s="14" t="s">
        <v>73</v>
      </c>
      <c r="P4012" s="15" t="s">
        <v>28</v>
      </c>
      <c r="Q4012" s="14" t="s">
        <v>73</v>
      </c>
      <c r="R4012" s="15" t="s">
        <v>28</v>
      </c>
      <c r="S4012" s="14" t="s">
        <v>73</v>
      </c>
      <c r="T4012" s="15" t="s">
        <v>28</v>
      </c>
      <c r="U4012" s="14" t="s">
        <v>73</v>
      </c>
      <c r="V4012" s="15" t="s">
        <v>28</v>
      </c>
    </row>
    <row r="4013" spans="1:22" ht="15" customHeight="1" x14ac:dyDescent="0.25">
      <c r="A4013" s="5" t="s">
        <v>6980</v>
      </c>
      <c r="B4013" s="6" t="s">
        <v>6981</v>
      </c>
      <c r="C4013" s="5" t="s">
        <v>624</v>
      </c>
      <c r="D4013" s="6"/>
      <c r="E4013" s="6" t="s">
        <v>275</v>
      </c>
      <c r="F4013" s="229">
        <v>1</v>
      </c>
      <c r="I4013" s="16">
        <v>0</v>
      </c>
      <c r="J4013" s="13">
        <v>0</v>
      </c>
      <c r="K4013" s="16">
        <v>0</v>
      </c>
      <c r="L4013" s="13">
        <v>0</v>
      </c>
      <c r="M4013" s="16">
        <v>0</v>
      </c>
      <c r="N4013" s="171">
        <v>0</v>
      </c>
      <c r="O4013" s="16">
        <v>0</v>
      </c>
      <c r="P4013" s="13">
        <v>0</v>
      </c>
      <c r="Q4013" s="16">
        <v>0</v>
      </c>
      <c r="R4013" s="13">
        <v>0</v>
      </c>
      <c r="S4013" s="16">
        <v>0</v>
      </c>
      <c r="T4013" s="13">
        <v>0</v>
      </c>
      <c r="U4013" s="16">
        <v>0</v>
      </c>
      <c r="V4013" s="13">
        <v>0</v>
      </c>
    </row>
    <row r="4014" spans="1:22" ht="15" customHeight="1" x14ac:dyDescent="0.25">
      <c r="A4014" s="1"/>
      <c r="B4014" s="4" t="s">
        <v>32</v>
      </c>
      <c r="C4014" s="8" t="s">
        <v>33</v>
      </c>
      <c r="I4014" s="245"/>
      <c r="J4014" s="245"/>
      <c r="K4014" s="245"/>
      <c r="L4014" s="245"/>
      <c r="M4014" s="245"/>
      <c r="N4014" s="245"/>
      <c r="O4014" s="245"/>
      <c r="P4014" s="245"/>
      <c r="Q4014" s="245"/>
      <c r="R4014" s="245"/>
      <c r="S4014" s="245"/>
      <c r="T4014" s="245"/>
      <c r="U4014" s="245"/>
      <c r="V4014" s="245"/>
    </row>
    <row r="4015" spans="1:22" ht="15" customHeight="1" x14ac:dyDescent="0.25">
      <c r="A4015" s="5" t="s">
        <v>6982</v>
      </c>
      <c r="B4015" s="6" t="s">
        <v>35</v>
      </c>
      <c r="C4015" s="5" t="s">
        <v>491</v>
      </c>
      <c r="I4015" s="245"/>
      <c r="J4015" s="245"/>
      <c r="K4015" s="245"/>
      <c r="L4015" s="245"/>
      <c r="M4015" s="245"/>
      <c r="N4015" s="245"/>
      <c r="O4015" s="245"/>
      <c r="P4015" s="245"/>
      <c r="Q4015" s="245"/>
      <c r="R4015" s="245"/>
      <c r="S4015" s="245"/>
      <c r="T4015" s="245"/>
      <c r="U4015" s="245"/>
      <c r="V4015" s="245"/>
    </row>
    <row r="4016" spans="1:22" x14ac:dyDescent="0.25">
      <c r="A4016" s="246" t="s">
        <v>6983</v>
      </c>
      <c r="B4016" s="246"/>
      <c r="C4016" s="246"/>
      <c r="D4016" s="247"/>
      <c r="E4016" s="247"/>
      <c r="F4016" s="246"/>
      <c r="I4016" s="12" t="s">
        <v>6984</v>
      </c>
      <c r="J4016" s="13">
        <v>1599418</v>
      </c>
      <c r="K4016" s="12" t="s">
        <v>6984</v>
      </c>
      <c r="L4016" s="13">
        <v>2305560</v>
      </c>
      <c r="M4016" s="12" t="s">
        <v>6984</v>
      </c>
      <c r="N4016" s="171">
        <v>2305560</v>
      </c>
      <c r="O4016" s="12" t="s">
        <v>6984</v>
      </c>
      <c r="P4016" s="13">
        <v>2169197</v>
      </c>
      <c r="Q4016" s="12" t="s">
        <v>6984</v>
      </c>
      <c r="R4016" s="13">
        <v>1153079</v>
      </c>
      <c r="S4016" s="12" t="s">
        <v>6984</v>
      </c>
      <c r="T4016" s="13">
        <v>3422866.75</v>
      </c>
      <c r="U4016" s="12" t="s">
        <v>6984</v>
      </c>
      <c r="V4016" s="13">
        <v>2991502.49</v>
      </c>
    </row>
    <row r="4017" spans="1:22" ht="15" customHeight="1" x14ac:dyDescent="0.25">
      <c r="A4017" s="1"/>
      <c r="B4017" s="4" t="s">
        <v>32</v>
      </c>
      <c r="C4017" s="8" t="s">
        <v>33</v>
      </c>
      <c r="I4017" s="245"/>
      <c r="J4017" s="245"/>
      <c r="K4017" s="245"/>
      <c r="L4017" s="245"/>
      <c r="M4017" s="245"/>
      <c r="N4017" s="245"/>
      <c r="O4017" s="245"/>
      <c r="P4017" s="245"/>
      <c r="Q4017" s="245"/>
      <c r="R4017" s="245"/>
      <c r="S4017" s="245"/>
      <c r="T4017" s="245"/>
      <c r="U4017" s="245"/>
      <c r="V4017" s="245"/>
    </row>
    <row r="4018" spans="1:22" ht="15" customHeight="1" x14ac:dyDescent="0.25">
      <c r="A4018" s="5" t="s">
        <v>6985</v>
      </c>
      <c r="B4018" s="6" t="s">
        <v>35</v>
      </c>
      <c r="C4018" s="5" t="s">
        <v>3114</v>
      </c>
      <c r="I4018" s="245"/>
      <c r="J4018" s="245"/>
      <c r="K4018" s="245"/>
      <c r="L4018" s="245"/>
      <c r="M4018" s="245"/>
      <c r="N4018" s="245"/>
      <c r="O4018" s="245"/>
      <c r="P4018" s="245"/>
      <c r="Q4018" s="245"/>
      <c r="R4018" s="245"/>
      <c r="S4018" s="245"/>
      <c r="T4018" s="245"/>
      <c r="U4018" s="245"/>
      <c r="V4018" s="245"/>
    </row>
    <row r="4019" spans="1:22" ht="15" customHeight="1" x14ac:dyDescent="0.25">
      <c r="A4019" s="5" t="s">
        <v>6986</v>
      </c>
      <c r="B4019" s="6" t="s">
        <v>35</v>
      </c>
      <c r="C4019" s="5" t="s">
        <v>3650</v>
      </c>
      <c r="I4019" s="245"/>
      <c r="J4019" s="245"/>
      <c r="K4019" s="245"/>
      <c r="L4019" s="245"/>
      <c r="M4019" s="245"/>
      <c r="N4019" s="245"/>
      <c r="O4019" s="245"/>
      <c r="P4019" s="245"/>
      <c r="Q4019" s="245"/>
      <c r="R4019" s="245"/>
      <c r="S4019" s="245"/>
      <c r="T4019" s="245"/>
      <c r="U4019" s="245"/>
      <c r="V4019" s="245"/>
    </row>
    <row r="4020" spans="1:22" ht="45" customHeight="1" x14ac:dyDescent="0.25">
      <c r="A4020" s="1"/>
      <c r="B4020" s="4" t="s">
        <v>68</v>
      </c>
      <c r="C4020" s="8" t="s">
        <v>69</v>
      </c>
      <c r="D4020" s="4" t="s">
        <v>70</v>
      </c>
      <c r="E4020" s="4" t="s">
        <v>71</v>
      </c>
      <c r="F4020" s="228" t="s">
        <v>72</v>
      </c>
      <c r="I4020" s="14" t="s">
        <v>73</v>
      </c>
      <c r="J4020" s="15" t="s">
        <v>28</v>
      </c>
      <c r="K4020" s="14" t="s">
        <v>73</v>
      </c>
      <c r="L4020" s="15" t="s">
        <v>28</v>
      </c>
      <c r="M4020" s="14" t="s">
        <v>73</v>
      </c>
      <c r="N4020" s="172" t="s">
        <v>28</v>
      </c>
      <c r="O4020" s="14" t="s">
        <v>73</v>
      </c>
      <c r="P4020" s="15" t="s">
        <v>28</v>
      </c>
      <c r="Q4020" s="14" t="s">
        <v>73</v>
      </c>
      <c r="R4020" s="15" t="s">
        <v>28</v>
      </c>
      <c r="S4020" s="14" t="s">
        <v>73</v>
      </c>
      <c r="T4020" s="15" t="s">
        <v>28</v>
      </c>
      <c r="U4020" s="14" t="s">
        <v>73</v>
      </c>
      <c r="V4020" s="15" t="s">
        <v>28</v>
      </c>
    </row>
    <row r="4021" spans="1:22" ht="15" customHeight="1" x14ac:dyDescent="0.25">
      <c r="A4021" s="5" t="s">
        <v>6987</v>
      </c>
      <c r="B4021" s="6" t="s">
        <v>6988</v>
      </c>
      <c r="C4021" s="5" t="s">
        <v>5816</v>
      </c>
      <c r="D4021" s="6"/>
      <c r="E4021" s="6" t="s">
        <v>447</v>
      </c>
      <c r="F4021" s="229">
        <v>1</v>
      </c>
      <c r="I4021" s="16">
        <v>1599418</v>
      </c>
      <c r="J4021" s="13">
        <v>1599418</v>
      </c>
      <c r="K4021" s="16">
        <v>36410</v>
      </c>
      <c r="L4021" s="13">
        <v>36410</v>
      </c>
      <c r="M4021" s="16">
        <v>36410</v>
      </c>
      <c r="N4021" s="171">
        <v>36410</v>
      </c>
      <c r="O4021" s="16">
        <v>15000</v>
      </c>
      <c r="P4021" s="13">
        <v>15000</v>
      </c>
      <c r="Q4021" s="16">
        <v>0</v>
      </c>
      <c r="R4021" s="13">
        <v>0</v>
      </c>
      <c r="S4021" s="16">
        <v>0</v>
      </c>
      <c r="T4021" s="13">
        <v>0</v>
      </c>
      <c r="U4021" s="16">
        <v>0</v>
      </c>
      <c r="V4021" s="13">
        <v>0</v>
      </c>
    </row>
    <row r="4022" spans="1:22" ht="15" customHeight="1" x14ac:dyDescent="0.25">
      <c r="A4022" s="1"/>
      <c r="B4022" s="4" t="s">
        <v>32</v>
      </c>
      <c r="C4022" s="8" t="s">
        <v>33</v>
      </c>
      <c r="I4022" s="245"/>
      <c r="J4022" s="245"/>
      <c r="K4022" s="245"/>
      <c r="L4022" s="245"/>
      <c r="M4022" s="245"/>
      <c r="N4022" s="245"/>
      <c r="O4022" s="245"/>
      <c r="P4022" s="245"/>
      <c r="Q4022" s="245"/>
      <c r="R4022" s="245"/>
      <c r="S4022" s="245"/>
      <c r="T4022" s="245"/>
      <c r="U4022" s="245"/>
      <c r="V4022" s="245"/>
    </row>
    <row r="4023" spans="1:22" ht="15" customHeight="1" x14ac:dyDescent="0.25">
      <c r="A4023" s="5" t="s">
        <v>6989</v>
      </c>
      <c r="B4023" s="6" t="s">
        <v>35</v>
      </c>
      <c r="C4023" s="5" t="s">
        <v>5818</v>
      </c>
      <c r="I4023" s="245"/>
      <c r="J4023" s="245"/>
      <c r="K4023" s="245"/>
      <c r="L4023" s="245"/>
      <c r="M4023" s="245"/>
      <c r="N4023" s="245"/>
      <c r="O4023" s="245"/>
      <c r="P4023" s="245"/>
      <c r="Q4023" s="245"/>
      <c r="R4023" s="245"/>
      <c r="S4023" s="245"/>
      <c r="T4023" s="245"/>
      <c r="U4023" s="245"/>
      <c r="V4023" s="245"/>
    </row>
    <row r="4024" spans="1:22" ht="45" customHeight="1" x14ac:dyDescent="0.25">
      <c r="A4024" s="1"/>
      <c r="B4024" s="4" t="s">
        <v>68</v>
      </c>
      <c r="C4024" s="8" t="s">
        <v>69</v>
      </c>
      <c r="D4024" s="4" t="s">
        <v>70</v>
      </c>
      <c r="E4024" s="4" t="s">
        <v>71</v>
      </c>
      <c r="F4024" s="228" t="s">
        <v>72</v>
      </c>
      <c r="I4024" s="14" t="s">
        <v>73</v>
      </c>
      <c r="J4024" s="15" t="s">
        <v>28</v>
      </c>
      <c r="K4024" s="14" t="s">
        <v>73</v>
      </c>
      <c r="L4024" s="15" t="s">
        <v>28</v>
      </c>
      <c r="M4024" s="14" t="s">
        <v>73</v>
      </c>
      <c r="N4024" s="172" t="s">
        <v>28</v>
      </c>
      <c r="O4024" s="14" t="s">
        <v>73</v>
      </c>
      <c r="P4024" s="15" t="s">
        <v>28</v>
      </c>
      <c r="Q4024" s="14" t="s">
        <v>73</v>
      </c>
      <c r="R4024" s="15" t="s">
        <v>28</v>
      </c>
      <c r="S4024" s="14" t="s">
        <v>73</v>
      </c>
      <c r="T4024" s="15" t="s">
        <v>28</v>
      </c>
      <c r="U4024" s="14" t="s">
        <v>73</v>
      </c>
      <c r="V4024" s="15" t="s">
        <v>28</v>
      </c>
    </row>
    <row r="4025" spans="1:22" ht="15" customHeight="1" x14ac:dyDescent="0.25">
      <c r="A4025" s="5" t="s">
        <v>6990</v>
      </c>
      <c r="B4025" s="6" t="s">
        <v>6991</v>
      </c>
      <c r="C4025" s="5" t="s">
        <v>3660</v>
      </c>
      <c r="D4025" s="6"/>
      <c r="E4025" s="6" t="s">
        <v>504</v>
      </c>
      <c r="F4025" s="229">
        <v>2</v>
      </c>
      <c r="I4025" s="16">
        <v>0</v>
      </c>
      <c r="J4025" s="13">
        <v>0</v>
      </c>
      <c r="K4025" s="16">
        <v>10000</v>
      </c>
      <c r="L4025" s="13">
        <v>20000</v>
      </c>
      <c r="M4025" s="16">
        <v>10000</v>
      </c>
      <c r="N4025" s="171">
        <v>20000</v>
      </c>
      <c r="O4025" s="16">
        <v>46500</v>
      </c>
      <c r="P4025" s="13">
        <v>93000</v>
      </c>
      <c r="Q4025" s="16">
        <v>8118</v>
      </c>
      <c r="R4025" s="13">
        <v>16236</v>
      </c>
      <c r="S4025" s="16">
        <v>11194.16</v>
      </c>
      <c r="T4025" s="13">
        <v>22388.32</v>
      </c>
      <c r="U4025" s="16">
        <v>0</v>
      </c>
      <c r="V4025" s="13">
        <v>0</v>
      </c>
    </row>
    <row r="4026" spans="1:22" ht="15" customHeight="1" x14ac:dyDescent="0.25">
      <c r="A4026" s="1"/>
      <c r="B4026" s="4" t="s">
        <v>32</v>
      </c>
      <c r="C4026" s="8" t="s">
        <v>33</v>
      </c>
      <c r="I4026" s="245"/>
      <c r="J4026" s="245"/>
      <c r="K4026" s="245"/>
      <c r="L4026" s="245"/>
      <c r="M4026" s="245"/>
      <c r="N4026" s="245"/>
      <c r="O4026" s="245"/>
      <c r="P4026" s="245"/>
      <c r="Q4026" s="245"/>
      <c r="R4026" s="245"/>
      <c r="S4026" s="245"/>
      <c r="T4026" s="245"/>
      <c r="U4026" s="245"/>
      <c r="V4026" s="245"/>
    </row>
    <row r="4027" spans="1:22" ht="15" customHeight="1" x14ac:dyDescent="0.25">
      <c r="A4027" s="5" t="s">
        <v>6992</v>
      </c>
      <c r="B4027" s="6" t="s">
        <v>35</v>
      </c>
      <c r="C4027" s="5" t="s">
        <v>3662</v>
      </c>
      <c r="I4027" s="245"/>
      <c r="J4027" s="245"/>
      <c r="K4027" s="245"/>
      <c r="L4027" s="245"/>
      <c r="M4027" s="245"/>
      <c r="N4027" s="245"/>
      <c r="O4027" s="245"/>
      <c r="P4027" s="245"/>
      <c r="Q4027" s="245"/>
      <c r="R4027" s="245"/>
      <c r="S4027" s="245"/>
      <c r="T4027" s="245"/>
      <c r="U4027" s="245"/>
      <c r="V4027" s="245"/>
    </row>
    <row r="4028" spans="1:22" ht="15" customHeight="1" x14ac:dyDescent="0.25">
      <c r="A4028" s="5" t="s">
        <v>6993</v>
      </c>
      <c r="B4028" s="6" t="s">
        <v>35</v>
      </c>
      <c r="C4028" s="5" t="s">
        <v>5823</v>
      </c>
      <c r="I4028" s="245"/>
      <c r="J4028" s="245"/>
      <c r="K4028" s="245"/>
      <c r="L4028" s="245"/>
      <c r="M4028" s="245"/>
      <c r="N4028" s="245"/>
      <c r="O4028" s="245"/>
      <c r="P4028" s="245"/>
      <c r="Q4028" s="245"/>
      <c r="R4028" s="245"/>
      <c r="S4028" s="245"/>
      <c r="T4028" s="245"/>
      <c r="U4028" s="245"/>
      <c r="V4028" s="245"/>
    </row>
    <row r="4029" spans="1:22" ht="45" customHeight="1" x14ac:dyDescent="0.25">
      <c r="A4029" s="1"/>
      <c r="B4029" s="4" t="s">
        <v>68</v>
      </c>
      <c r="C4029" s="8" t="s">
        <v>69</v>
      </c>
      <c r="D4029" s="4" t="s">
        <v>70</v>
      </c>
      <c r="E4029" s="4" t="s">
        <v>71</v>
      </c>
      <c r="F4029" s="228" t="s">
        <v>72</v>
      </c>
      <c r="I4029" s="14" t="s">
        <v>73</v>
      </c>
      <c r="J4029" s="15" t="s">
        <v>28</v>
      </c>
      <c r="K4029" s="14" t="s">
        <v>73</v>
      </c>
      <c r="L4029" s="15" t="s">
        <v>28</v>
      </c>
      <c r="M4029" s="14" t="s">
        <v>73</v>
      </c>
      <c r="N4029" s="172" t="s">
        <v>28</v>
      </c>
      <c r="O4029" s="14" t="s">
        <v>73</v>
      </c>
      <c r="P4029" s="15" t="s">
        <v>28</v>
      </c>
      <c r="Q4029" s="14" t="s">
        <v>73</v>
      </c>
      <c r="R4029" s="15" t="s">
        <v>28</v>
      </c>
      <c r="S4029" s="14" t="s">
        <v>73</v>
      </c>
      <c r="T4029" s="15" t="s">
        <v>28</v>
      </c>
      <c r="U4029" s="14" t="s">
        <v>73</v>
      </c>
      <c r="V4029" s="15" t="s">
        <v>28</v>
      </c>
    </row>
    <row r="4030" spans="1:22" ht="15" customHeight="1" x14ac:dyDescent="0.25">
      <c r="A4030" s="5" t="s">
        <v>6994</v>
      </c>
      <c r="B4030" s="6" t="s">
        <v>6995</v>
      </c>
      <c r="C4030" s="5" t="s">
        <v>6996</v>
      </c>
      <c r="D4030" s="6"/>
      <c r="E4030" s="6" t="s">
        <v>504</v>
      </c>
      <c r="F4030" s="229">
        <v>2</v>
      </c>
      <c r="I4030" s="16">
        <v>0</v>
      </c>
      <c r="J4030" s="13">
        <v>0</v>
      </c>
      <c r="K4030" s="16">
        <v>3763</v>
      </c>
      <c r="L4030" s="13">
        <v>7526</v>
      </c>
      <c r="M4030" s="16">
        <v>3763</v>
      </c>
      <c r="N4030" s="171">
        <v>7526</v>
      </c>
      <c r="O4030" s="16">
        <v>3950</v>
      </c>
      <c r="P4030" s="13">
        <v>7900</v>
      </c>
      <c r="Q4030" s="16">
        <v>2376</v>
      </c>
      <c r="R4030" s="13">
        <v>4752</v>
      </c>
      <c r="S4030" s="16">
        <v>3541.41</v>
      </c>
      <c r="T4030" s="13">
        <v>7082.82</v>
      </c>
      <c r="U4030" s="16">
        <v>0</v>
      </c>
      <c r="V4030" s="13">
        <v>0</v>
      </c>
    </row>
    <row r="4031" spans="1:22" ht="15" customHeight="1" x14ac:dyDescent="0.25">
      <c r="A4031" s="5" t="s">
        <v>6997</v>
      </c>
      <c r="B4031" s="6" t="s">
        <v>6998</v>
      </c>
      <c r="C4031" s="5" t="s">
        <v>6999</v>
      </c>
      <c r="D4031" s="6"/>
      <c r="E4031" s="6" t="s">
        <v>504</v>
      </c>
      <c r="F4031" s="229">
        <v>2</v>
      </c>
      <c r="I4031" s="16">
        <v>0</v>
      </c>
      <c r="J4031" s="13">
        <v>0</v>
      </c>
      <c r="K4031" s="16">
        <v>3401</v>
      </c>
      <c r="L4031" s="13">
        <v>6802</v>
      </c>
      <c r="M4031" s="16">
        <v>3401</v>
      </c>
      <c r="N4031" s="171">
        <v>6802</v>
      </c>
      <c r="O4031" s="16">
        <v>1950</v>
      </c>
      <c r="P4031" s="13">
        <v>3900</v>
      </c>
      <c r="Q4031" s="16">
        <v>2941</v>
      </c>
      <c r="R4031" s="13">
        <v>5882</v>
      </c>
      <c r="S4031" s="16">
        <v>2245.65</v>
      </c>
      <c r="T4031" s="13">
        <v>4491.3</v>
      </c>
      <c r="U4031" s="16">
        <v>0</v>
      </c>
      <c r="V4031" s="13">
        <v>0</v>
      </c>
    </row>
    <row r="4032" spans="1:22" ht="15" customHeight="1" x14ac:dyDescent="0.25">
      <c r="A4032" s="5" t="s">
        <v>7000</v>
      </c>
      <c r="B4032" s="6" t="s">
        <v>7001</v>
      </c>
      <c r="C4032" s="5" t="s">
        <v>7002</v>
      </c>
      <c r="D4032" s="6"/>
      <c r="E4032" s="6" t="s">
        <v>504</v>
      </c>
      <c r="F4032" s="229">
        <v>2</v>
      </c>
      <c r="I4032" s="16">
        <v>0</v>
      </c>
      <c r="J4032" s="13">
        <v>0</v>
      </c>
      <c r="K4032" s="16">
        <v>1606</v>
      </c>
      <c r="L4032" s="13">
        <v>3212</v>
      </c>
      <c r="M4032" s="16">
        <v>1606</v>
      </c>
      <c r="N4032" s="171">
        <v>3212</v>
      </c>
      <c r="O4032" s="16">
        <v>1650</v>
      </c>
      <c r="P4032" s="13">
        <v>3300</v>
      </c>
      <c r="Q4032" s="16">
        <v>1271</v>
      </c>
      <c r="R4032" s="13">
        <v>2542</v>
      </c>
      <c r="S4032" s="16">
        <v>1032.48</v>
      </c>
      <c r="T4032" s="13">
        <v>2064.96</v>
      </c>
      <c r="U4032" s="16">
        <v>0</v>
      </c>
      <c r="V4032" s="13">
        <v>0</v>
      </c>
    </row>
    <row r="4033" spans="1:22" ht="15" customHeight="1" x14ac:dyDescent="0.25">
      <c r="A4033" s="5" t="s">
        <v>7003</v>
      </c>
      <c r="B4033" s="6" t="s">
        <v>7004</v>
      </c>
      <c r="C4033" s="5" t="s">
        <v>7005</v>
      </c>
      <c r="D4033" s="6"/>
      <c r="E4033" s="6" t="s">
        <v>504</v>
      </c>
      <c r="F4033" s="229">
        <v>2</v>
      </c>
      <c r="I4033" s="16">
        <v>0</v>
      </c>
      <c r="J4033" s="13">
        <v>0</v>
      </c>
      <c r="K4033" s="16">
        <v>3521</v>
      </c>
      <c r="L4033" s="13">
        <v>7042</v>
      </c>
      <c r="M4033" s="16">
        <v>3521</v>
      </c>
      <c r="N4033" s="171">
        <v>7042</v>
      </c>
      <c r="O4033" s="16">
        <v>2850</v>
      </c>
      <c r="P4033" s="13">
        <v>5700</v>
      </c>
      <c r="Q4033" s="16">
        <v>1918</v>
      </c>
      <c r="R4033" s="13">
        <v>3836</v>
      </c>
      <c r="S4033" s="16">
        <v>1238.98</v>
      </c>
      <c r="T4033" s="13">
        <v>2477.96</v>
      </c>
      <c r="U4033" s="16">
        <v>0</v>
      </c>
      <c r="V4033" s="13">
        <v>0</v>
      </c>
    </row>
    <row r="4034" spans="1:22" ht="15" customHeight="1" x14ac:dyDescent="0.25">
      <c r="A4034" s="5" t="s">
        <v>7006</v>
      </c>
      <c r="B4034" s="6" t="s">
        <v>7007</v>
      </c>
      <c r="C4034" s="5" t="s">
        <v>7008</v>
      </c>
      <c r="D4034" s="6"/>
      <c r="E4034" s="6" t="s">
        <v>504</v>
      </c>
      <c r="F4034" s="229">
        <v>2</v>
      </c>
      <c r="I4034" s="16">
        <v>0</v>
      </c>
      <c r="J4034" s="13">
        <v>0</v>
      </c>
      <c r="K4034" s="16">
        <v>7080</v>
      </c>
      <c r="L4034" s="13">
        <v>14160</v>
      </c>
      <c r="M4034" s="16">
        <v>7080</v>
      </c>
      <c r="N4034" s="171">
        <v>14160</v>
      </c>
      <c r="O4034" s="16">
        <v>35000</v>
      </c>
      <c r="P4034" s="13">
        <v>70000</v>
      </c>
      <c r="Q4034" s="16">
        <v>4941</v>
      </c>
      <c r="R4034" s="13">
        <v>9882</v>
      </c>
      <c r="S4034" s="16">
        <v>5781.89</v>
      </c>
      <c r="T4034" s="13">
        <v>11563.78</v>
      </c>
      <c r="U4034" s="16">
        <v>0</v>
      </c>
      <c r="V4034" s="13">
        <v>0</v>
      </c>
    </row>
    <row r="4035" spans="1:22" ht="15" customHeight="1" x14ac:dyDescent="0.25">
      <c r="A4035" s="5" t="s">
        <v>7009</v>
      </c>
      <c r="B4035" s="6" t="s">
        <v>7010</v>
      </c>
      <c r="C4035" s="5" t="s">
        <v>7011</v>
      </c>
      <c r="D4035" s="6"/>
      <c r="E4035" s="6" t="s">
        <v>504</v>
      </c>
      <c r="F4035" s="229">
        <v>2</v>
      </c>
      <c r="I4035" s="16">
        <v>0</v>
      </c>
      <c r="J4035" s="13">
        <v>0</v>
      </c>
      <c r="K4035" s="16">
        <v>2885</v>
      </c>
      <c r="L4035" s="13">
        <v>5770</v>
      </c>
      <c r="M4035" s="16">
        <v>2885</v>
      </c>
      <c r="N4035" s="171">
        <v>5770</v>
      </c>
      <c r="O4035" s="16">
        <v>4150</v>
      </c>
      <c r="P4035" s="13">
        <v>8300</v>
      </c>
      <c r="Q4035" s="16">
        <v>2118</v>
      </c>
      <c r="R4035" s="13">
        <v>4236</v>
      </c>
      <c r="S4035" s="16">
        <v>1238.98</v>
      </c>
      <c r="T4035" s="13">
        <v>2477.96</v>
      </c>
      <c r="U4035" s="16">
        <v>0</v>
      </c>
      <c r="V4035" s="13">
        <v>0</v>
      </c>
    </row>
    <row r="4036" spans="1:22" ht="15" customHeight="1" x14ac:dyDescent="0.25">
      <c r="A4036" s="5" t="s">
        <v>7012</v>
      </c>
      <c r="B4036" s="6" t="s">
        <v>7013</v>
      </c>
      <c r="C4036" s="5" t="s">
        <v>7014</v>
      </c>
      <c r="D4036" s="6"/>
      <c r="E4036" s="6" t="s">
        <v>504</v>
      </c>
      <c r="F4036" s="229">
        <v>2</v>
      </c>
      <c r="I4036" s="16">
        <v>0</v>
      </c>
      <c r="J4036" s="13">
        <v>0</v>
      </c>
      <c r="K4036" s="16">
        <v>3413</v>
      </c>
      <c r="L4036" s="13">
        <v>6826</v>
      </c>
      <c r="M4036" s="16">
        <v>3413</v>
      </c>
      <c r="N4036" s="171">
        <v>6826</v>
      </c>
      <c r="O4036" s="16">
        <v>1950</v>
      </c>
      <c r="P4036" s="13">
        <v>3900</v>
      </c>
      <c r="Q4036" s="16">
        <v>2118</v>
      </c>
      <c r="R4036" s="13">
        <v>4236</v>
      </c>
      <c r="S4036" s="16">
        <v>1238.98</v>
      </c>
      <c r="T4036" s="13">
        <v>2477.96</v>
      </c>
      <c r="U4036" s="16">
        <v>0</v>
      </c>
      <c r="V4036" s="13">
        <v>0</v>
      </c>
    </row>
    <row r="4037" spans="1:22" ht="15" customHeight="1" x14ac:dyDescent="0.25">
      <c r="A4037" s="5" t="s">
        <v>7015</v>
      </c>
      <c r="B4037" s="6" t="s">
        <v>7016</v>
      </c>
      <c r="C4037" s="5" t="s">
        <v>7017</v>
      </c>
      <c r="D4037" s="6"/>
      <c r="E4037" s="6" t="s">
        <v>504</v>
      </c>
      <c r="F4037" s="229">
        <v>2</v>
      </c>
      <c r="I4037" s="16">
        <v>0</v>
      </c>
      <c r="J4037" s="13">
        <v>0</v>
      </c>
      <c r="K4037" s="16">
        <v>6000</v>
      </c>
      <c r="L4037" s="13">
        <v>12000</v>
      </c>
      <c r="M4037" s="16">
        <v>6000</v>
      </c>
      <c r="N4037" s="171">
        <v>12000</v>
      </c>
      <c r="O4037" s="16">
        <v>25000</v>
      </c>
      <c r="P4037" s="13">
        <v>50000</v>
      </c>
      <c r="Q4037" s="16">
        <v>2941</v>
      </c>
      <c r="R4037" s="13">
        <v>5882</v>
      </c>
      <c r="S4037" s="16">
        <v>3887.29</v>
      </c>
      <c r="T4037" s="13">
        <v>7774.58</v>
      </c>
      <c r="U4037" s="16">
        <v>0</v>
      </c>
      <c r="V4037" s="13">
        <v>0</v>
      </c>
    </row>
    <row r="4038" spans="1:22" ht="15" customHeight="1" x14ac:dyDescent="0.25">
      <c r="A4038" s="1"/>
      <c r="B4038" s="4" t="s">
        <v>32</v>
      </c>
      <c r="C4038" s="8" t="s">
        <v>33</v>
      </c>
      <c r="I4038" s="245"/>
      <c r="J4038" s="245"/>
      <c r="K4038" s="245"/>
      <c r="L4038" s="245"/>
      <c r="M4038" s="245"/>
      <c r="N4038" s="245"/>
      <c r="O4038" s="245"/>
      <c r="P4038" s="245"/>
      <c r="Q4038" s="245"/>
      <c r="R4038" s="245"/>
      <c r="S4038" s="245"/>
      <c r="T4038" s="245"/>
      <c r="U4038" s="245"/>
      <c r="V4038" s="245"/>
    </row>
    <row r="4039" spans="1:22" ht="15" customHeight="1" x14ac:dyDescent="0.25">
      <c r="A4039" s="5" t="s">
        <v>7018</v>
      </c>
      <c r="B4039" s="6" t="s">
        <v>35</v>
      </c>
      <c r="C4039" s="5" t="s">
        <v>3678</v>
      </c>
      <c r="I4039" s="245"/>
      <c r="J4039" s="245"/>
      <c r="K4039" s="245"/>
      <c r="L4039" s="245"/>
      <c r="M4039" s="245"/>
      <c r="N4039" s="245"/>
      <c r="O4039" s="245"/>
      <c r="P4039" s="245"/>
      <c r="Q4039" s="245"/>
      <c r="R4039" s="245"/>
      <c r="S4039" s="245"/>
      <c r="T4039" s="245"/>
      <c r="U4039" s="245"/>
      <c r="V4039" s="245"/>
    </row>
    <row r="4040" spans="1:22" ht="15" customHeight="1" x14ac:dyDescent="0.25">
      <c r="A4040" s="5" t="s">
        <v>7019</v>
      </c>
      <c r="B4040" s="6" t="s">
        <v>35</v>
      </c>
      <c r="C4040" s="5" t="s">
        <v>5859</v>
      </c>
      <c r="I4040" s="245"/>
      <c r="J4040" s="245"/>
      <c r="K4040" s="245"/>
      <c r="L4040" s="245"/>
      <c r="M4040" s="245"/>
      <c r="N4040" s="245"/>
      <c r="O4040" s="245"/>
      <c r="P4040" s="245"/>
      <c r="Q4040" s="245"/>
      <c r="R4040" s="245"/>
      <c r="S4040" s="245"/>
      <c r="T4040" s="245"/>
      <c r="U4040" s="245"/>
      <c r="V4040" s="245"/>
    </row>
    <row r="4041" spans="1:22" ht="45" customHeight="1" x14ac:dyDescent="0.25">
      <c r="A4041" s="1"/>
      <c r="B4041" s="4" t="s">
        <v>68</v>
      </c>
      <c r="C4041" s="8" t="s">
        <v>69</v>
      </c>
      <c r="D4041" s="4" t="s">
        <v>70</v>
      </c>
      <c r="E4041" s="4" t="s">
        <v>71</v>
      </c>
      <c r="F4041" s="228" t="s">
        <v>72</v>
      </c>
      <c r="I4041" s="14" t="s">
        <v>73</v>
      </c>
      <c r="J4041" s="15" t="s">
        <v>28</v>
      </c>
      <c r="K4041" s="14" t="s">
        <v>73</v>
      </c>
      <c r="L4041" s="15" t="s">
        <v>28</v>
      </c>
      <c r="M4041" s="14" t="s">
        <v>73</v>
      </c>
      <c r="N4041" s="172" t="s">
        <v>28</v>
      </c>
      <c r="O4041" s="14" t="s">
        <v>73</v>
      </c>
      <c r="P4041" s="15" t="s">
        <v>28</v>
      </c>
      <c r="Q4041" s="14" t="s">
        <v>73</v>
      </c>
      <c r="R4041" s="15" t="s">
        <v>28</v>
      </c>
      <c r="S4041" s="14" t="s">
        <v>73</v>
      </c>
      <c r="T4041" s="15" t="s">
        <v>28</v>
      </c>
      <c r="U4041" s="14" t="s">
        <v>73</v>
      </c>
      <c r="V4041" s="15" t="s">
        <v>28</v>
      </c>
    </row>
    <row r="4042" spans="1:22" ht="15" customHeight="1" x14ac:dyDescent="0.25">
      <c r="A4042" s="5" t="s">
        <v>7020</v>
      </c>
      <c r="B4042" s="6" t="s">
        <v>7021</v>
      </c>
      <c r="C4042" s="5" t="s">
        <v>3683</v>
      </c>
      <c r="D4042" s="6"/>
      <c r="E4042" s="6" t="s">
        <v>504</v>
      </c>
      <c r="F4042" s="229">
        <v>2</v>
      </c>
      <c r="I4042" s="16">
        <v>0</v>
      </c>
      <c r="J4042" s="13">
        <v>0</v>
      </c>
      <c r="K4042" s="16">
        <v>30000</v>
      </c>
      <c r="L4042" s="13">
        <v>60000</v>
      </c>
      <c r="M4042" s="16">
        <v>30000</v>
      </c>
      <c r="N4042" s="171">
        <v>60000</v>
      </c>
      <c r="O4042" s="16">
        <v>16974</v>
      </c>
      <c r="P4042" s="13">
        <v>33948</v>
      </c>
      <c r="Q4042" s="16">
        <v>29412</v>
      </c>
      <c r="R4042" s="13">
        <v>58824</v>
      </c>
      <c r="S4042" s="16">
        <v>26844.51</v>
      </c>
      <c r="T4042" s="13">
        <v>53689.02</v>
      </c>
      <c r="U4042" s="16">
        <v>0</v>
      </c>
      <c r="V4042" s="13">
        <v>0</v>
      </c>
    </row>
    <row r="4043" spans="1:22" ht="15" customHeight="1" x14ac:dyDescent="0.25">
      <c r="A4043" s="1"/>
      <c r="B4043" s="4" t="s">
        <v>32</v>
      </c>
      <c r="C4043" s="8" t="s">
        <v>33</v>
      </c>
      <c r="I4043" s="245"/>
      <c r="J4043" s="245"/>
      <c r="K4043" s="245"/>
      <c r="L4043" s="245"/>
      <c r="M4043" s="245"/>
      <c r="N4043" s="245"/>
      <c r="O4043" s="245"/>
      <c r="P4043" s="245"/>
      <c r="Q4043" s="245"/>
      <c r="R4043" s="245"/>
      <c r="S4043" s="245"/>
      <c r="T4043" s="245"/>
      <c r="U4043" s="245"/>
      <c r="V4043" s="245"/>
    </row>
    <row r="4044" spans="1:22" ht="15" customHeight="1" x14ac:dyDescent="0.25">
      <c r="A4044" s="5" t="s">
        <v>7022</v>
      </c>
      <c r="B4044" s="6" t="s">
        <v>35</v>
      </c>
      <c r="C4044" s="5" t="s">
        <v>3685</v>
      </c>
      <c r="I4044" s="245"/>
      <c r="J4044" s="245"/>
      <c r="K4044" s="245"/>
      <c r="L4044" s="245"/>
      <c r="M4044" s="245"/>
      <c r="N4044" s="245"/>
      <c r="O4044" s="245"/>
      <c r="P4044" s="245"/>
      <c r="Q4044" s="245"/>
      <c r="R4044" s="245"/>
      <c r="S4044" s="245"/>
      <c r="T4044" s="245"/>
      <c r="U4044" s="245"/>
      <c r="V4044" s="245"/>
    </row>
    <row r="4045" spans="1:22" ht="15" customHeight="1" x14ac:dyDescent="0.25">
      <c r="A4045" s="5" t="s">
        <v>7023</v>
      </c>
      <c r="B4045" s="6" t="s">
        <v>35</v>
      </c>
      <c r="C4045" s="5" t="s">
        <v>5864</v>
      </c>
      <c r="I4045" s="245"/>
      <c r="J4045" s="245"/>
      <c r="K4045" s="245"/>
      <c r="L4045" s="245"/>
      <c r="M4045" s="245"/>
      <c r="N4045" s="245"/>
      <c r="O4045" s="245"/>
      <c r="P4045" s="245"/>
      <c r="Q4045" s="245"/>
      <c r="R4045" s="245"/>
      <c r="S4045" s="245"/>
      <c r="T4045" s="245"/>
      <c r="U4045" s="245"/>
      <c r="V4045" s="245"/>
    </row>
    <row r="4046" spans="1:22" ht="45" customHeight="1" x14ac:dyDescent="0.25">
      <c r="A4046" s="1"/>
      <c r="B4046" s="4" t="s">
        <v>68</v>
      </c>
      <c r="C4046" s="8" t="s">
        <v>69</v>
      </c>
      <c r="D4046" s="4" t="s">
        <v>70</v>
      </c>
      <c r="E4046" s="4" t="s">
        <v>71</v>
      </c>
      <c r="F4046" s="228" t="s">
        <v>72</v>
      </c>
      <c r="I4046" s="14" t="s">
        <v>73</v>
      </c>
      <c r="J4046" s="15" t="s">
        <v>28</v>
      </c>
      <c r="K4046" s="14" t="s">
        <v>73</v>
      </c>
      <c r="L4046" s="15" t="s">
        <v>28</v>
      </c>
      <c r="M4046" s="14" t="s">
        <v>73</v>
      </c>
      <c r="N4046" s="172" t="s">
        <v>28</v>
      </c>
      <c r="O4046" s="14" t="s">
        <v>73</v>
      </c>
      <c r="P4046" s="15" t="s">
        <v>28</v>
      </c>
      <c r="Q4046" s="14" t="s">
        <v>73</v>
      </c>
      <c r="R4046" s="15" t="s">
        <v>28</v>
      </c>
      <c r="S4046" s="14" t="s">
        <v>73</v>
      </c>
      <c r="T4046" s="15" t="s">
        <v>28</v>
      </c>
      <c r="U4046" s="14" t="s">
        <v>73</v>
      </c>
      <c r="V4046" s="15" t="s">
        <v>28</v>
      </c>
    </row>
    <row r="4047" spans="1:22" ht="15" customHeight="1" x14ac:dyDescent="0.25">
      <c r="A4047" s="5" t="s">
        <v>7024</v>
      </c>
      <c r="B4047" s="6" t="s">
        <v>7025</v>
      </c>
      <c r="C4047" s="5" t="s">
        <v>4703</v>
      </c>
      <c r="D4047" s="6"/>
      <c r="E4047" s="6" t="s">
        <v>504</v>
      </c>
      <c r="F4047" s="229">
        <v>2</v>
      </c>
      <c r="I4047" s="16">
        <v>0</v>
      </c>
      <c r="J4047" s="13">
        <v>0</v>
      </c>
      <c r="K4047" s="16">
        <v>8000</v>
      </c>
      <c r="L4047" s="13">
        <v>16000</v>
      </c>
      <c r="M4047" s="16">
        <v>8000</v>
      </c>
      <c r="N4047" s="171">
        <v>16000</v>
      </c>
      <c r="O4047" s="16">
        <v>10671</v>
      </c>
      <c r="P4047" s="13">
        <v>21342</v>
      </c>
      <c r="Q4047" s="16">
        <v>7059</v>
      </c>
      <c r="R4047" s="13">
        <v>14118</v>
      </c>
      <c r="S4047" s="16">
        <v>12623.81</v>
      </c>
      <c r="T4047" s="13">
        <v>25247.62</v>
      </c>
      <c r="U4047" s="16">
        <v>0</v>
      </c>
      <c r="V4047" s="13">
        <v>0</v>
      </c>
    </row>
    <row r="4048" spans="1:22" ht="15" customHeight="1" x14ac:dyDescent="0.25">
      <c r="A4048" s="1"/>
      <c r="B4048" s="4" t="s">
        <v>32</v>
      </c>
      <c r="C4048" s="8" t="s">
        <v>33</v>
      </c>
      <c r="I4048" s="245"/>
      <c r="J4048" s="245"/>
      <c r="K4048" s="245"/>
      <c r="L4048" s="245"/>
      <c r="M4048" s="245"/>
      <c r="N4048" s="245"/>
      <c r="O4048" s="245"/>
      <c r="P4048" s="245"/>
      <c r="Q4048" s="245"/>
      <c r="R4048" s="245"/>
      <c r="S4048" s="245"/>
      <c r="T4048" s="245"/>
      <c r="U4048" s="245"/>
      <c r="V4048" s="245"/>
    </row>
    <row r="4049" spans="1:22" ht="15" customHeight="1" x14ac:dyDescent="0.25">
      <c r="A4049" s="5" t="s">
        <v>7026</v>
      </c>
      <c r="B4049" s="6" t="s">
        <v>35</v>
      </c>
      <c r="C4049" s="5" t="s">
        <v>5869</v>
      </c>
      <c r="I4049" s="245"/>
      <c r="J4049" s="245"/>
      <c r="K4049" s="245"/>
      <c r="L4049" s="245"/>
      <c r="M4049" s="245"/>
      <c r="N4049" s="245"/>
      <c r="O4049" s="245"/>
      <c r="P4049" s="245"/>
      <c r="Q4049" s="245"/>
      <c r="R4049" s="245"/>
      <c r="S4049" s="245"/>
      <c r="T4049" s="245"/>
      <c r="U4049" s="245"/>
      <c r="V4049" s="245"/>
    </row>
    <row r="4050" spans="1:22" ht="15" customHeight="1" x14ac:dyDescent="0.25">
      <c r="A4050" s="5" t="s">
        <v>7027</v>
      </c>
      <c r="B4050" s="6" t="s">
        <v>35</v>
      </c>
      <c r="C4050" s="5" t="s">
        <v>5871</v>
      </c>
      <c r="I4050" s="245"/>
      <c r="J4050" s="245"/>
      <c r="K4050" s="245"/>
      <c r="L4050" s="245"/>
      <c r="M4050" s="245"/>
      <c r="N4050" s="245"/>
      <c r="O4050" s="245"/>
      <c r="P4050" s="245"/>
      <c r="Q4050" s="245"/>
      <c r="R4050" s="245"/>
      <c r="S4050" s="245"/>
      <c r="T4050" s="245"/>
      <c r="U4050" s="245"/>
      <c r="V4050" s="245"/>
    </row>
    <row r="4051" spans="1:22" ht="45" customHeight="1" x14ac:dyDescent="0.25">
      <c r="A4051" s="1"/>
      <c r="B4051" s="4" t="s">
        <v>68</v>
      </c>
      <c r="C4051" s="8" t="s">
        <v>69</v>
      </c>
      <c r="D4051" s="4" t="s">
        <v>70</v>
      </c>
      <c r="E4051" s="4" t="s">
        <v>71</v>
      </c>
      <c r="F4051" s="228" t="s">
        <v>72</v>
      </c>
      <c r="I4051" s="14" t="s">
        <v>73</v>
      </c>
      <c r="J4051" s="15" t="s">
        <v>28</v>
      </c>
      <c r="K4051" s="14" t="s">
        <v>73</v>
      </c>
      <c r="L4051" s="15" t="s">
        <v>28</v>
      </c>
      <c r="M4051" s="14" t="s">
        <v>73</v>
      </c>
      <c r="N4051" s="172" t="s">
        <v>28</v>
      </c>
      <c r="O4051" s="14" t="s">
        <v>73</v>
      </c>
      <c r="P4051" s="15" t="s">
        <v>28</v>
      </c>
      <c r="Q4051" s="14" t="s">
        <v>73</v>
      </c>
      <c r="R4051" s="15" t="s">
        <v>28</v>
      </c>
      <c r="S4051" s="14" t="s">
        <v>73</v>
      </c>
      <c r="T4051" s="15" t="s">
        <v>28</v>
      </c>
      <c r="U4051" s="14" t="s">
        <v>73</v>
      </c>
      <c r="V4051" s="15" t="s">
        <v>28</v>
      </c>
    </row>
    <row r="4052" spans="1:22" ht="15" customHeight="1" x14ac:dyDescent="0.25">
      <c r="A4052" s="5" t="s">
        <v>7028</v>
      </c>
      <c r="B4052" s="6" t="s">
        <v>7029</v>
      </c>
      <c r="C4052" s="5" t="s">
        <v>7030</v>
      </c>
      <c r="D4052" s="6"/>
      <c r="E4052" s="6" t="s">
        <v>527</v>
      </c>
      <c r="F4052" s="229">
        <v>20</v>
      </c>
      <c r="I4052" s="16">
        <v>0</v>
      </c>
      <c r="J4052" s="13">
        <v>0</v>
      </c>
      <c r="K4052" s="16">
        <v>35</v>
      </c>
      <c r="L4052" s="13">
        <v>700</v>
      </c>
      <c r="M4052" s="16">
        <v>35</v>
      </c>
      <c r="N4052" s="171">
        <v>700</v>
      </c>
      <c r="O4052" s="16">
        <v>27</v>
      </c>
      <c r="P4052" s="13">
        <v>540</v>
      </c>
      <c r="Q4052" s="16">
        <v>35</v>
      </c>
      <c r="R4052" s="13">
        <v>700</v>
      </c>
      <c r="S4052" s="16">
        <v>52.4</v>
      </c>
      <c r="T4052" s="13">
        <v>1048</v>
      </c>
      <c r="U4052" s="16">
        <v>0</v>
      </c>
      <c r="V4052" s="13">
        <v>0</v>
      </c>
    </row>
    <row r="4053" spans="1:22" ht="15" customHeight="1" x14ac:dyDescent="0.25">
      <c r="A4053" s="5" t="s">
        <v>7031</v>
      </c>
      <c r="B4053" s="6" t="s">
        <v>7032</v>
      </c>
      <c r="C4053" s="5" t="s">
        <v>7033</v>
      </c>
      <c r="D4053" s="6"/>
      <c r="E4053" s="6" t="s">
        <v>527</v>
      </c>
      <c r="F4053" s="229">
        <v>20</v>
      </c>
      <c r="I4053" s="16">
        <v>0</v>
      </c>
      <c r="J4053" s="13">
        <v>0</v>
      </c>
      <c r="K4053" s="16">
        <v>47</v>
      </c>
      <c r="L4053" s="13">
        <v>940</v>
      </c>
      <c r="M4053" s="16">
        <v>47</v>
      </c>
      <c r="N4053" s="171">
        <v>940</v>
      </c>
      <c r="O4053" s="16">
        <v>34</v>
      </c>
      <c r="P4053" s="13">
        <v>680</v>
      </c>
      <c r="Q4053" s="16">
        <v>45</v>
      </c>
      <c r="R4053" s="13">
        <v>900</v>
      </c>
      <c r="S4053" s="16">
        <v>69.81</v>
      </c>
      <c r="T4053" s="13">
        <v>1396.2</v>
      </c>
      <c r="U4053" s="16">
        <v>0</v>
      </c>
      <c r="V4053" s="13">
        <v>0</v>
      </c>
    </row>
    <row r="4054" spans="1:22" ht="15" customHeight="1" x14ac:dyDescent="0.25">
      <c r="A4054" s="5" t="s">
        <v>7034</v>
      </c>
      <c r="B4054" s="6" t="s">
        <v>7035</v>
      </c>
      <c r="C4054" s="5" t="s">
        <v>7036</v>
      </c>
      <c r="D4054" s="6"/>
      <c r="E4054" s="6" t="s">
        <v>527</v>
      </c>
      <c r="F4054" s="229">
        <v>140</v>
      </c>
      <c r="I4054" s="16">
        <v>0</v>
      </c>
      <c r="J4054" s="13">
        <v>0</v>
      </c>
      <c r="K4054" s="16">
        <v>79</v>
      </c>
      <c r="L4054" s="13">
        <v>11060</v>
      </c>
      <c r="M4054" s="16">
        <v>79</v>
      </c>
      <c r="N4054" s="171">
        <v>11060</v>
      </c>
      <c r="O4054" s="16">
        <v>55</v>
      </c>
      <c r="P4054" s="13">
        <v>7700</v>
      </c>
      <c r="Q4054" s="16">
        <v>64</v>
      </c>
      <c r="R4054" s="13">
        <v>8960</v>
      </c>
      <c r="S4054" s="16">
        <v>125.03</v>
      </c>
      <c r="T4054" s="13">
        <v>17504.2</v>
      </c>
      <c r="U4054" s="16">
        <v>0</v>
      </c>
      <c r="V4054" s="13">
        <v>0</v>
      </c>
    </row>
    <row r="4055" spans="1:22" ht="15" customHeight="1" x14ac:dyDescent="0.25">
      <c r="A4055" s="5" t="s">
        <v>7037</v>
      </c>
      <c r="B4055" s="6" t="s">
        <v>7038</v>
      </c>
      <c r="C4055" s="5" t="s">
        <v>7039</v>
      </c>
      <c r="D4055" s="6"/>
      <c r="E4055" s="6" t="s">
        <v>527</v>
      </c>
      <c r="F4055" s="229">
        <v>20</v>
      </c>
      <c r="I4055" s="16">
        <v>0</v>
      </c>
      <c r="J4055" s="13">
        <v>0</v>
      </c>
      <c r="K4055" s="16">
        <v>35</v>
      </c>
      <c r="L4055" s="13">
        <v>700</v>
      </c>
      <c r="M4055" s="16">
        <v>35</v>
      </c>
      <c r="N4055" s="171">
        <v>700</v>
      </c>
      <c r="O4055" s="16">
        <v>27</v>
      </c>
      <c r="P4055" s="13">
        <v>540</v>
      </c>
      <c r="Q4055" s="16">
        <v>35</v>
      </c>
      <c r="R4055" s="13">
        <v>700</v>
      </c>
      <c r="S4055" s="16">
        <v>52.41</v>
      </c>
      <c r="T4055" s="13">
        <v>1048.2</v>
      </c>
      <c r="U4055" s="16">
        <v>0</v>
      </c>
      <c r="V4055" s="13">
        <v>0</v>
      </c>
    </row>
    <row r="4056" spans="1:22" ht="15" customHeight="1" x14ac:dyDescent="0.25">
      <c r="A4056" s="5" t="s">
        <v>7040</v>
      </c>
      <c r="B4056" s="6" t="s">
        <v>7041</v>
      </c>
      <c r="C4056" s="5" t="s">
        <v>7042</v>
      </c>
      <c r="D4056" s="6"/>
      <c r="E4056" s="6" t="s">
        <v>527</v>
      </c>
      <c r="F4056" s="229">
        <v>160</v>
      </c>
      <c r="I4056" s="16">
        <v>0</v>
      </c>
      <c r="J4056" s="13">
        <v>0</v>
      </c>
      <c r="K4056" s="16">
        <v>35</v>
      </c>
      <c r="L4056" s="13">
        <v>5600</v>
      </c>
      <c r="M4056" s="16">
        <v>35</v>
      </c>
      <c r="N4056" s="171">
        <v>5600</v>
      </c>
      <c r="O4056" s="16">
        <v>27</v>
      </c>
      <c r="P4056" s="13">
        <v>4320</v>
      </c>
      <c r="Q4056" s="16">
        <v>35</v>
      </c>
      <c r="R4056" s="13">
        <v>5600</v>
      </c>
      <c r="S4056" s="16">
        <v>52.41</v>
      </c>
      <c r="T4056" s="13">
        <v>8385.6</v>
      </c>
      <c r="U4056" s="16">
        <v>0</v>
      </c>
      <c r="V4056" s="13">
        <v>0</v>
      </c>
    </row>
    <row r="4057" spans="1:22" ht="15" customHeight="1" x14ac:dyDescent="0.25">
      <c r="A4057" s="5" t="s">
        <v>7043</v>
      </c>
      <c r="B4057" s="6" t="s">
        <v>7044</v>
      </c>
      <c r="C4057" s="5" t="s">
        <v>7045</v>
      </c>
      <c r="D4057" s="6"/>
      <c r="E4057" s="6" t="s">
        <v>527</v>
      </c>
      <c r="F4057" s="229">
        <v>100</v>
      </c>
      <c r="I4057" s="16">
        <v>0</v>
      </c>
      <c r="J4057" s="13">
        <v>0</v>
      </c>
      <c r="K4057" s="16">
        <v>60</v>
      </c>
      <c r="L4057" s="13">
        <v>6000</v>
      </c>
      <c r="M4057" s="16">
        <v>60</v>
      </c>
      <c r="N4057" s="171">
        <v>6000</v>
      </c>
      <c r="O4057" s="16">
        <v>41</v>
      </c>
      <c r="P4057" s="13">
        <v>4100</v>
      </c>
      <c r="Q4057" s="16">
        <v>53</v>
      </c>
      <c r="R4057" s="13">
        <v>5300</v>
      </c>
      <c r="S4057" s="16">
        <v>96.31</v>
      </c>
      <c r="T4057" s="13">
        <v>9631</v>
      </c>
      <c r="U4057" s="16">
        <v>0</v>
      </c>
      <c r="V4057" s="13">
        <v>0</v>
      </c>
    </row>
    <row r="4058" spans="1:22" ht="15" customHeight="1" x14ac:dyDescent="0.25">
      <c r="A4058" s="5" t="s">
        <v>7046</v>
      </c>
      <c r="B4058" s="6" t="s">
        <v>7047</v>
      </c>
      <c r="C4058" s="5" t="s">
        <v>7048</v>
      </c>
      <c r="D4058" s="6"/>
      <c r="E4058" s="6" t="s">
        <v>527</v>
      </c>
      <c r="F4058" s="229">
        <v>110</v>
      </c>
      <c r="I4058" s="16">
        <v>0</v>
      </c>
      <c r="J4058" s="13">
        <v>0</v>
      </c>
      <c r="K4058" s="16">
        <v>35</v>
      </c>
      <c r="L4058" s="13">
        <v>3850</v>
      </c>
      <c r="M4058" s="16">
        <v>35</v>
      </c>
      <c r="N4058" s="171">
        <v>3850</v>
      </c>
      <c r="O4058" s="16">
        <v>27</v>
      </c>
      <c r="P4058" s="13">
        <v>2970</v>
      </c>
      <c r="Q4058" s="16">
        <v>35</v>
      </c>
      <c r="R4058" s="13">
        <v>3850</v>
      </c>
      <c r="S4058" s="16">
        <v>52.41</v>
      </c>
      <c r="T4058" s="13">
        <v>5765.1</v>
      </c>
      <c r="U4058" s="16">
        <v>0</v>
      </c>
      <c r="V4058" s="13">
        <v>0</v>
      </c>
    </row>
    <row r="4059" spans="1:22" ht="15" customHeight="1" x14ac:dyDescent="0.25">
      <c r="A4059" s="5" t="s">
        <v>7049</v>
      </c>
      <c r="B4059" s="6" t="s">
        <v>7050</v>
      </c>
      <c r="C4059" s="5" t="s">
        <v>4747</v>
      </c>
      <c r="D4059" s="6"/>
      <c r="E4059" s="6" t="s">
        <v>527</v>
      </c>
      <c r="F4059" s="229">
        <v>20</v>
      </c>
      <c r="I4059" s="16">
        <v>0</v>
      </c>
      <c r="J4059" s="13">
        <v>0</v>
      </c>
      <c r="K4059" s="16">
        <v>79</v>
      </c>
      <c r="L4059" s="13">
        <v>1580</v>
      </c>
      <c r="M4059" s="16">
        <v>79</v>
      </c>
      <c r="N4059" s="171">
        <v>1580</v>
      </c>
      <c r="O4059" s="16">
        <v>55</v>
      </c>
      <c r="P4059" s="13">
        <v>1100</v>
      </c>
      <c r="Q4059" s="16">
        <v>64</v>
      </c>
      <c r="R4059" s="13">
        <v>1280</v>
      </c>
      <c r="S4059" s="16">
        <v>125.03</v>
      </c>
      <c r="T4059" s="13">
        <v>2500.6</v>
      </c>
      <c r="U4059" s="16">
        <v>0</v>
      </c>
      <c r="V4059" s="13">
        <v>0</v>
      </c>
    </row>
    <row r="4060" spans="1:22" ht="15" customHeight="1" x14ac:dyDescent="0.25">
      <c r="A4060" s="5" t="s">
        <v>7051</v>
      </c>
      <c r="B4060" s="6" t="s">
        <v>7052</v>
      </c>
      <c r="C4060" s="5" t="s">
        <v>3760</v>
      </c>
      <c r="D4060" s="6"/>
      <c r="E4060" s="6" t="s">
        <v>527</v>
      </c>
      <c r="F4060" s="229">
        <v>20</v>
      </c>
      <c r="I4060" s="16">
        <v>0</v>
      </c>
      <c r="J4060" s="13">
        <v>0</v>
      </c>
      <c r="K4060" s="16">
        <v>47</v>
      </c>
      <c r="L4060" s="13">
        <v>940</v>
      </c>
      <c r="M4060" s="16">
        <v>47</v>
      </c>
      <c r="N4060" s="171">
        <v>940</v>
      </c>
      <c r="O4060" s="16">
        <v>34</v>
      </c>
      <c r="P4060" s="13">
        <v>680</v>
      </c>
      <c r="Q4060" s="16">
        <v>45</v>
      </c>
      <c r="R4060" s="13">
        <v>900</v>
      </c>
      <c r="S4060" s="16">
        <v>69.81</v>
      </c>
      <c r="T4060" s="13">
        <v>1396.2</v>
      </c>
      <c r="U4060" s="16">
        <v>0</v>
      </c>
      <c r="V4060" s="13">
        <v>0</v>
      </c>
    </row>
    <row r="4061" spans="1:22" ht="15" customHeight="1" x14ac:dyDescent="0.25">
      <c r="A4061" s="1"/>
      <c r="B4061" s="4" t="s">
        <v>32</v>
      </c>
      <c r="C4061" s="8" t="s">
        <v>33</v>
      </c>
      <c r="I4061" s="245"/>
      <c r="J4061" s="245"/>
      <c r="K4061" s="245"/>
      <c r="L4061" s="245"/>
      <c r="M4061" s="245"/>
      <c r="N4061" s="245"/>
      <c r="O4061" s="245"/>
      <c r="P4061" s="245"/>
      <c r="Q4061" s="245"/>
      <c r="R4061" s="245"/>
      <c r="S4061" s="245"/>
      <c r="T4061" s="245"/>
      <c r="U4061" s="245"/>
      <c r="V4061" s="245"/>
    </row>
    <row r="4062" spans="1:22" ht="15" customHeight="1" x14ac:dyDescent="0.25">
      <c r="A4062" s="5" t="s">
        <v>7053</v>
      </c>
      <c r="B4062" s="6" t="s">
        <v>35</v>
      </c>
      <c r="C4062" s="5" t="s">
        <v>5912</v>
      </c>
      <c r="I4062" s="245"/>
      <c r="J4062" s="245"/>
      <c r="K4062" s="245"/>
      <c r="L4062" s="245"/>
      <c r="M4062" s="245"/>
      <c r="N4062" s="245"/>
      <c r="O4062" s="245"/>
      <c r="P4062" s="245"/>
      <c r="Q4062" s="245"/>
      <c r="R4062" s="245"/>
      <c r="S4062" s="245"/>
      <c r="T4062" s="245"/>
      <c r="U4062" s="245"/>
      <c r="V4062" s="245"/>
    </row>
    <row r="4063" spans="1:22" ht="15" customHeight="1" x14ac:dyDescent="0.25">
      <c r="A4063" s="5" t="s">
        <v>7054</v>
      </c>
      <c r="B4063" s="6" t="s">
        <v>35</v>
      </c>
      <c r="C4063" s="5" t="s">
        <v>5914</v>
      </c>
      <c r="I4063" s="245"/>
      <c r="J4063" s="245"/>
      <c r="K4063" s="245"/>
      <c r="L4063" s="245"/>
      <c r="M4063" s="245"/>
      <c r="N4063" s="245"/>
      <c r="O4063" s="245"/>
      <c r="P4063" s="245"/>
      <c r="Q4063" s="245"/>
      <c r="R4063" s="245"/>
      <c r="S4063" s="245"/>
      <c r="T4063" s="245"/>
      <c r="U4063" s="245"/>
      <c r="V4063" s="245"/>
    </row>
    <row r="4064" spans="1:22" ht="45" customHeight="1" x14ac:dyDescent="0.25">
      <c r="A4064" s="1"/>
      <c r="B4064" s="4" t="s">
        <v>68</v>
      </c>
      <c r="C4064" s="8" t="s">
        <v>69</v>
      </c>
      <c r="D4064" s="4" t="s">
        <v>70</v>
      </c>
      <c r="E4064" s="4" t="s">
        <v>71</v>
      </c>
      <c r="F4064" s="228" t="s">
        <v>72</v>
      </c>
      <c r="I4064" s="14" t="s">
        <v>73</v>
      </c>
      <c r="J4064" s="15" t="s">
        <v>28</v>
      </c>
      <c r="K4064" s="14" t="s">
        <v>73</v>
      </c>
      <c r="L4064" s="15" t="s">
        <v>28</v>
      </c>
      <c r="M4064" s="14" t="s">
        <v>73</v>
      </c>
      <c r="N4064" s="172" t="s">
        <v>28</v>
      </c>
      <c r="O4064" s="14" t="s">
        <v>73</v>
      </c>
      <c r="P4064" s="15" t="s">
        <v>28</v>
      </c>
      <c r="Q4064" s="14" t="s">
        <v>73</v>
      </c>
      <c r="R4064" s="15" t="s">
        <v>28</v>
      </c>
      <c r="S4064" s="14" t="s">
        <v>73</v>
      </c>
      <c r="T4064" s="15" t="s">
        <v>28</v>
      </c>
      <c r="U4064" s="14" t="s">
        <v>73</v>
      </c>
      <c r="V4064" s="15" t="s">
        <v>28</v>
      </c>
    </row>
    <row r="4065" spans="1:22" ht="15" customHeight="1" x14ac:dyDescent="0.25">
      <c r="A4065" s="5" t="s">
        <v>7055</v>
      </c>
      <c r="B4065" s="6" t="s">
        <v>7056</v>
      </c>
      <c r="C4065" s="5" t="s">
        <v>3767</v>
      </c>
      <c r="D4065" s="6"/>
      <c r="E4065" s="6" t="s">
        <v>504</v>
      </c>
      <c r="F4065" s="229">
        <v>22</v>
      </c>
      <c r="I4065" s="16">
        <v>0</v>
      </c>
      <c r="J4065" s="13">
        <v>0</v>
      </c>
      <c r="K4065" s="16">
        <v>240</v>
      </c>
      <c r="L4065" s="13">
        <v>5280</v>
      </c>
      <c r="M4065" s="16">
        <v>240</v>
      </c>
      <c r="N4065" s="171">
        <v>5280</v>
      </c>
      <c r="O4065" s="16">
        <v>128</v>
      </c>
      <c r="P4065" s="13">
        <v>2816</v>
      </c>
      <c r="Q4065" s="16">
        <v>171</v>
      </c>
      <c r="R4065" s="13">
        <v>3762</v>
      </c>
      <c r="S4065" s="16">
        <v>326.68</v>
      </c>
      <c r="T4065" s="13">
        <v>7186.96</v>
      </c>
      <c r="U4065" s="16">
        <v>0</v>
      </c>
      <c r="V4065" s="13">
        <v>0</v>
      </c>
    </row>
    <row r="4066" spans="1:22" ht="15" customHeight="1" x14ac:dyDescent="0.25">
      <c r="A4066" s="5" t="s">
        <v>7057</v>
      </c>
      <c r="B4066" s="6" t="s">
        <v>7058</v>
      </c>
      <c r="C4066" s="5" t="s">
        <v>4756</v>
      </c>
      <c r="D4066" s="6"/>
      <c r="E4066" s="6" t="s">
        <v>504</v>
      </c>
      <c r="F4066" s="229">
        <v>10</v>
      </c>
      <c r="I4066" s="16">
        <v>0</v>
      </c>
      <c r="J4066" s="13">
        <v>0</v>
      </c>
      <c r="K4066" s="16">
        <v>280</v>
      </c>
      <c r="L4066" s="13">
        <v>2800</v>
      </c>
      <c r="M4066" s="16">
        <v>280</v>
      </c>
      <c r="N4066" s="171">
        <v>2800</v>
      </c>
      <c r="O4066" s="16">
        <v>95</v>
      </c>
      <c r="P4066" s="13">
        <v>950</v>
      </c>
      <c r="Q4066" s="16">
        <v>176</v>
      </c>
      <c r="R4066" s="13">
        <v>1760</v>
      </c>
      <c r="S4066" s="16">
        <v>335.76</v>
      </c>
      <c r="T4066" s="13">
        <v>3357.6</v>
      </c>
      <c r="U4066" s="16">
        <v>0</v>
      </c>
      <c r="V4066" s="13">
        <v>0</v>
      </c>
    </row>
    <row r="4067" spans="1:22" ht="15" customHeight="1" x14ac:dyDescent="0.25">
      <c r="A4067" s="5" t="s">
        <v>7059</v>
      </c>
      <c r="B4067" s="6" t="s">
        <v>7060</v>
      </c>
      <c r="C4067" s="5" t="s">
        <v>5924</v>
      </c>
      <c r="D4067" s="6"/>
      <c r="E4067" s="6" t="s">
        <v>504</v>
      </c>
      <c r="F4067" s="229">
        <v>8</v>
      </c>
      <c r="I4067" s="16">
        <v>0</v>
      </c>
      <c r="J4067" s="13">
        <v>0</v>
      </c>
      <c r="K4067" s="16">
        <v>280</v>
      </c>
      <c r="L4067" s="13">
        <v>2240</v>
      </c>
      <c r="M4067" s="16">
        <v>280</v>
      </c>
      <c r="N4067" s="171">
        <v>2240</v>
      </c>
      <c r="O4067" s="16">
        <v>95</v>
      </c>
      <c r="P4067" s="13">
        <v>760</v>
      </c>
      <c r="Q4067" s="16">
        <v>176</v>
      </c>
      <c r="R4067" s="13">
        <v>1408</v>
      </c>
      <c r="S4067" s="16">
        <v>327.08999999999997</v>
      </c>
      <c r="T4067" s="13">
        <v>2616.7199999999998</v>
      </c>
      <c r="U4067" s="16">
        <v>0</v>
      </c>
      <c r="V4067" s="13">
        <v>0</v>
      </c>
    </row>
    <row r="4068" spans="1:22" ht="15" customHeight="1" x14ac:dyDescent="0.25">
      <c r="A4068" s="5" t="s">
        <v>7061</v>
      </c>
      <c r="B4068" s="6" t="s">
        <v>7062</v>
      </c>
      <c r="C4068" s="5" t="s">
        <v>3770</v>
      </c>
      <c r="D4068" s="6"/>
      <c r="E4068" s="6" t="s">
        <v>504</v>
      </c>
      <c r="F4068" s="229">
        <v>6</v>
      </c>
      <c r="I4068" s="16">
        <v>0</v>
      </c>
      <c r="J4068" s="13">
        <v>0</v>
      </c>
      <c r="K4068" s="16">
        <v>320</v>
      </c>
      <c r="L4068" s="13">
        <v>1920</v>
      </c>
      <c r="M4068" s="16">
        <v>320</v>
      </c>
      <c r="N4068" s="171">
        <v>1920</v>
      </c>
      <c r="O4068" s="16">
        <v>183</v>
      </c>
      <c r="P4068" s="13">
        <v>1098</v>
      </c>
      <c r="Q4068" s="16">
        <v>207</v>
      </c>
      <c r="R4068" s="13">
        <v>1242</v>
      </c>
      <c r="S4068" s="16">
        <v>330.39</v>
      </c>
      <c r="T4068" s="13">
        <v>1982.34</v>
      </c>
      <c r="U4068" s="16">
        <v>0</v>
      </c>
      <c r="V4068" s="13">
        <v>0</v>
      </c>
    </row>
    <row r="4069" spans="1:22" ht="15" customHeight="1" x14ac:dyDescent="0.25">
      <c r="A4069" s="5" t="s">
        <v>7063</v>
      </c>
      <c r="B4069" s="6" t="s">
        <v>7064</v>
      </c>
      <c r="C4069" s="5" t="s">
        <v>3773</v>
      </c>
      <c r="D4069" s="6"/>
      <c r="E4069" s="6" t="s">
        <v>504</v>
      </c>
      <c r="F4069" s="229">
        <v>2</v>
      </c>
      <c r="I4069" s="16">
        <v>0</v>
      </c>
      <c r="J4069" s="13">
        <v>0</v>
      </c>
      <c r="K4069" s="16">
        <v>2000</v>
      </c>
      <c r="L4069" s="13">
        <v>4000</v>
      </c>
      <c r="M4069" s="16">
        <v>2000</v>
      </c>
      <c r="N4069" s="171">
        <v>4000</v>
      </c>
      <c r="O4069" s="16">
        <v>507</v>
      </c>
      <c r="P4069" s="13">
        <v>1014</v>
      </c>
      <c r="Q4069" s="16">
        <v>294</v>
      </c>
      <c r="R4069" s="13">
        <v>588</v>
      </c>
      <c r="S4069" s="16">
        <v>681.44</v>
      </c>
      <c r="T4069" s="13">
        <v>1362.88</v>
      </c>
      <c r="U4069" s="16">
        <v>0</v>
      </c>
      <c r="V4069" s="13">
        <v>0</v>
      </c>
    </row>
    <row r="4070" spans="1:22" ht="15" customHeight="1" x14ac:dyDescent="0.25">
      <c r="A4070" s="5" t="s">
        <v>7065</v>
      </c>
      <c r="B4070" s="6" t="s">
        <v>7066</v>
      </c>
      <c r="C4070" s="5" t="s">
        <v>3776</v>
      </c>
      <c r="D4070" s="6"/>
      <c r="E4070" s="6" t="s">
        <v>504</v>
      </c>
      <c r="F4070" s="229">
        <v>10</v>
      </c>
      <c r="I4070" s="16">
        <v>0</v>
      </c>
      <c r="J4070" s="13">
        <v>0</v>
      </c>
      <c r="K4070" s="16">
        <v>1800</v>
      </c>
      <c r="L4070" s="13">
        <v>18000</v>
      </c>
      <c r="M4070" s="16">
        <v>1800</v>
      </c>
      <c r="N4070" s="171">
        <v>18000</v>
      </c>
      <c r="O4070" s="16">
        <v>507</v>
      </c>
      <c r="P4070" s="13">
        <v>5070</v>
      </c>
      <c r="Q4070" s="16">
        <v>353</v>
      </c>
      <c r="R4070" s="13">
        <v>3530</v>
      </c>
      <c r="S4070" s="16">
        <v>681.44</v>
      </c>
      <c r="T4070" s="13">
        <v>6814.4</v>
      </c>
      <c r="U4070" s="16">
        <v>0</v>
      </c>
      <c r="V4070" s="13">
        <v>0</v>
      </c>
    </row>
    <row r="4071" spans="1:22" ht="15" customHeight="1" x14ac:dyDescent="0.25">
      <c r="A4071" s="5" t="s">
        <v>7067</v>
      </c>
      <c r="B4071" s="6" t="s">
        <v>7068</v>
      </c>
      <c r="C4071" s="5" t="s">
        <v>5936</v>
      </c>
      <c r="D4071" s="6"/>
      <c r="E4071" s="6" t="s">
        <v>504</v>
      </c>
      <c r="F4071" s="229">
        <v>2</v>
      </c>
      <c r="I4071" s="16">
        <v>0</v>
      </c>
      <c r="J4071" s="13">
        <v>0</v>
      </c>
      <c r="K4071" s="16">
        <v>300</v>
      </c>
      <c r="L4071" s="13">
        <v>600</v>
      </c>
      <c r="M4071" s="16">
        <v>300</v>
      </c>
      <c r="N4071" s="171">
        <v>600</v>
      </c>
      <c r="O4071" s="16">
        <v>132</v>
      </c>
      <c r="P4071" s="13">
        <v>264</v>
      </c>
      <c r="Q4071" s="16">
        <v>71</v>
      </c>
      <c r="R4071" s="13">
        <v>142</v>
      </c>
      <c r="S4071" s="16">
        <v>375.82</v>
      </c>
      <c r="T4071" s="13">
        <v>751.64</v>
      </c>
      <c r="U4071" s="16">
        <v>0</v>
      </c>
      <c r="V4071" s="13">
        <v>0</v>
      </c>
    </row>
    <row r="4072" spans="1:22" ht="15" customHeight="1" x14ac:dyDescent="0.25">
      <c r="A4072" s="5" t="s">
        <v>7069</v>
      </c>
      <c r="B4072" s="6" t="s">
        <v>7070</v>
      </c>
      <c r="C4072" s="5" t="s">
        <v>5939</v>
      </c>
      <c r="D4072" s="6"/>
      <c r="E4072" s="6" t="s">
        <v>504</v>
      </c>
      <c r="F4072" s="229">
        <v>2</v>
      </c>
      <c r="I4072" s="16">
        <v>0</v>
      </c>
      <c r="J4072" s="13">
        <v>0</v>
      </c>
      <c r="K4072" s="16">
        <v>320</v>
      </c>
      <c r="L4072" s="13">
        <v>640</v>
      </c>
      <c r="M4072" s="16">
        <v>320</v>
      </c>
      <c r="N4072" s="171">
        <v>640</v>
      </c>
      <c r="O4072" s="16">
        <v>96</v>
      </c>
      <c r="P4072" s="13">
        <v>192</v>
      </c>
      <c r="Q4072" s="16">
        <v>24</v>
      </c>
      <c r="R4072" s="13">
        <v>48</v>
      </c>
      <c r="S4072" s="16">
        <v>334.52</v>
      </c>
      <c r="T4072" s="13">
        <v>669.04</v>
      </c>
      <c r="U4072" s="16">
        <v>0</v>
      </c>
      <c r="V4072" s="13">
        <v>0</v>
      </c>
    </row>
    <row r="4073" spans="1:22" ht="15" customHeight="1" x14ac:dyDescent="0.25">
      <c r="A4073" s="1"/>
      <c r="B4073" s="4" t="s">
        <v>32</v>
      </c>
      <c r="C4073" s="8" t="s">
        <v>33</v>
      </c>
      <c r="I4073" s="245"/>
      <c r="J4073" s="245"/>
      <c r="K4073" s="245"/>
      <c r="L4073" s="245"/>
      <c r="M4073" s="245"/>
      <c r="N4073" s="245"/>
      <c r="O4073" s="245"/>
      <c r="P4073" s="245"/>
      <c r="Q4073" s="245"/>
      <c r="R4073" s="245"/>
      <c r="S4073" s="245"/>
      <c r="T4073" s="245"/>
      <c r="U4073" s="245"/>
      <c r="V4073" s="245"/>
    </row>
    <row r="4074" spans="1:22" ht="15" customHeight="1" x14ac:dyDescent="0.25">
      <c r="A4074" s="5" t="s">
        <v>7071</v>
      </c>
      <c r="B4074" s="6" t="s">
        <v>35</v>
      </c>
      <c r="C4074" s="5" t="s">
        <v>5941</v>
      </c>
      <c r="I4074" s="245"/>
      <c r="J4074" s="245"/>
      <c r="K4074" s="245"/>
      <c r="L4074" s="245"/>
      <c r="M4074" s="245"/>
      <c r="N4074" s="245"/>
      <c r="O4074" s="245"/>
      <c r="P4074" s="245"/>
      <c r="Q4074" s="245"/>
      <c r="R4074" s="245"/>
      <c r="S4074" s="245"/>
      <c r="T4074" s="245"/>
      <c r="U4074" s="245"/>
      <c r="V4074" s="245"/>
    </row>
    <row r="4075" spans="1:22" ht="15" customHeight="1" x14ac:dyDescent="0.25">
      <c r="A4075" s="5" t="s">
        <v>7072</v>
      </c>
      <c r="B4075" s="6" t="s">
        <v>35</v>
      </c>
      <c r="C4075" s="5" t="s">
        <v>5943</v>
      </c>
      <c r="I4075" s="245"/>
      <c r="J4075" s="245"/>
      <c r="K4075" s="245"/>
      <c r="L4075" s="245"/>
      <c r="M4075" s="245"/>
      <c r="N4075" s="245"/>
      <c r="O4075" s="245"/>
      <c r="P4075" s="245"/>
      <c r="Q4075" s="245"/>
      <c r="R4075" s="245"/>
      <c r="S4075" s="245"/>
      <c r="T4075" s="245"/>
      <c r="U4075" s="245"/>
      <c r="V4075" s="245"/>
    </row>
    <row r="4076" spans="1:22" ht="45" customHeight="1" x14ac:dyDescent="0.25">
      <c r="A4076" s="1"/>
      <c r="B4076" s="4" t="s">
        <v>68</v>
      </c>
      <c r="C4076" s="8" t="s">
        <v>69</v>
      </c>
      <c r="D4076" s="4" t="s">
        <v>70</v>
      </c>
      <c r="E4076" s="4" t="s">
        <v>71</v>
      </c>
      <c r="F4076" s="228" t="s">
        <v>72</v>
      </c>
      <c r="I4076" s="14" t="s">
        <v>73</v>
      </c>
      <c r="J4076" s="15" t="s">
        <v>28</v>
      </c>
      <c r="K4076" s="14" t="s">
        <v>73</v>
      </c>
      <c r="L4076" s="15" t="s">
        <v>28</v>
      </c>
      <c r="M4076" s="14" t="s">
        <v>73</v>
      </c>
      <c r="N4076" s="172" t="s">
        <v>28</v>
      </c>
      <c r="O4076" s="14" t="s">
        <v>73</v>
      </c>
      <c r="P4076" s="15" t="s">
        <v>28</v>
      </c>
      <c r="Q4076" s="14" t="s">
        <v>73</v>
      </c>
      <c r="R4076" s="15" t="s">
        <v>28</v>
      </c>
      <c r="S4076" s="14" t="s">
        <v>73</v>
      </c>
      <c r="T4076" s="15" t="s">
        <v>28</v>
      </c>
      <c r="U4076" s="14" t="s">
        <v>73</v>
      </c>
      <c r="V4076" s="15" t="s">
        <v>28</v>
      </c>
    </row>
    <row r="4077" spans="1:22" ht="15" customHeight="1" x14ac:dyDescent="0.25">
      <c r="A4077" s="5" t="s">
        <v>7073</v>
      </c>
      <c r="B4077" s="6" t="s">
        <v>7074</v>
      </c>
      <c r="C4077" s="5" t="s">
        <v>4771</v>
      </c>
      <c r="D4077" s="6"/>
      <c r="E4077" s="6" t="s">
        <v>504</v>
      </c>
      <c r="F4077" s="229">
        <v>66</v>
      </c>
      <c r="I4077" s="16">
        <v>0</v>
      </c>
      <c r="J4077" s="13">
        <v>0</v>
      </c>
      <c r="K4077" s="16">
        <v>280</v>
      </c>
      <c r="L4077" s="13">
        <v>18480</v>
      </c>
      <c r="M4077" s="16">
        <v>280</v>
      </c>
      <c r="N4077" s="171">
        <v>18480</v>
      </c>
      <c r="O4077" s="16">
        <v>161</v>
      </c>
      <c r="P4077" s="13">
        <v>10626</v>
      </c>
      <c r="Q4077" s="16">
        <v>169</v>
      </c>
      <c r="R4077" s="13">
        <v>11154</v>
      </c>
      <c r="S4077" s="16">
        <v>351.04</v>
      </c>
      <c r="T4077" s="13">
        <v>23168.639999999999</v>
      </c>
      <c r="U4077" s="16">
        <v>0</v>
      </c>
      <c r="V4077" s="13">
        <v>0</v>
      </c>
    </row>
    <row r="4078" spans="1:22" ht="15" customHeight="1" x14ac:dyDescent="0.25">
      <c r="A4078" s="5" t="s">
        <v>7075</v>
      </c>
      <c r="B4078" s="6" t="s">
        <v>7076</v>
      </c>
      <c r="C4078" s="5" t="s">
        <v>4774</v>
      </c>
      <c r="D4078" s="6"/>
      <c r="E4078" s="6" t="s">
        <v>504</v>
      </c>
      <c r="F4078" s="229">
        <v>62</v>
      </c>
      <c r="I4078" s="16">
        <v>0</v>
      </c>
      <c r="J4078" s="13">
        <v>0</v>
      </c>
      <c r="K4078" s="16">
        <v>400</v>
      </c>
      <c r="L4078" s="13">
        <v>24800</v>
      </c>
      <c r="M4078" s="16">
        <v>400</v>
      </c>
      <c r="N4078" s="171">
        <v>24800</v>
      </c>
      <c r="O4078" s="16">
        <v>194</v>
      </c>
      <c r="P4078" s="13">
        <v>12028</v>
      </c>
      <c r="Q4078" s="16">
        <v>194</v>
      </c>
      <c r="R4078" s="13">
        <v>12028</v>
      </c>
      <c r="S4078" s="16">
        <v>465.86</v>
      </c>
      <c r="T4078" s="13">
        <v>28883.32</v>
      </c>
      <c r="U4078" s="16">
        <v>0</v>
      </c>
      <c r="V4078" s="13">
        <v>0</v>
      </c>
    </row>
    <row r="4079" spans="1:22" ht="15" customHeight="1" x14ac:dyDescent="0.25">
      <c r="A4079" s="5" t="s">
        <v>7077</v>
      </c>
      <c r="B4079" s="6" t="s">
        <v>7078</v>
      </c>
      <c r="C4079" s="5" t="s">
        <v>4777</v>
      </c>
      <c r="D4079" s="6"/>
      <c r="E4079" s="6" t="s">
        <v>504</v>
      </c>
      <c r="F4079" s="229">
        <v>74</v>
      </c>
      <c r="I4079" s="16">
        <v>0</v>
      </c>
      <c r="J4079" s="13">
        <v>0</v>
      </c>
      <c r="K4079" s="16">
        <v>320</v>
      </c>
      <c r="L4079" s="13">
        <v>23680</v>
      </c>
      <c r="M4079" s="16">
        <v>320</v>
      </c>
      <c r="N4079" s="171">
        <v>23680</v>
      </c>
      <c r="O4079" s="16">
        <v>171</v>
      </c>
      <c r="P4079" s="13">
        <v>12654</v>
      </c>
      <c r="Q4079" s="16">
        <v>181</v>
      </c>
      <c r="R4079" s="13">
        <v>13394</v>
      </c>
      <c r="S4079" s="16">
        <v>360.13</v>
      </c>
      <c r="T4079" s="13">
        <v>26649.62</v>
      </c>
      <c r="U4079" s="16">
        <v>0</v>
      </c>
      <c r="V4079" s="13">
        <v>0</v>
      </c>
    </row>
    <row r="4080" spans="1:22" ht="15" customHeight="1" x14ac:dyDescent="0.25">
      <c r="A4080" s="5" t="s">
        <v>7079</v>
      </c>
      <c r="B4080" s="6" t="s">
        <v>7080</v>
      </c>
      <c r="C4080" s="5" t="s">
        <v>4783</v>
      </c>
      <c r="D4080" s="6"/>
      <c r="E4080" s="6" t="s">
        <v>504</v>
      </c>
      <c r="F4080" s="229">
        <v>2</v>
      </c>
      <c r="I4080" s="16">
        <v>0</v>
      </c>
      <c r="J4080" s="13">
        <v>0</v>
      </c>
      <c r="K4080" s="16">
        <v>480</v>
      </c>
      <c r="L4080" s="13">
        <v>960</v>
      </c>
      <c r="M4080" s="16">
        <v>480</v>
      </c>
      <c r="N4080" s="171">
        <v>960</v>
      </c>
      <c r="O4080" s="16">
        <v>230</v>
      </c>
      <c r="P4080" s="13">
        <v>460</v>
      </c>
      <c r="Q4080" s="16">
        <v>224</v>
      </c>
      <c r="R4080" s="13">
        <v>448</v>
      </c>
      <c r="S4080" s="16">
        <v>536.89</v>
      </c>
      <c r="T4080" s="13">
        <v>1073.78</v>
      </c>
      <c r="U4080" s="16">
        <v>0</v>
      </c>
      <c r="V4080" s="13">
        <v>0</v>
      </c>
    </row>
    <row r="4081" spans="1:22" ht="15" customHeight="1" x14ac:dyDescent="0.25">
      <c r="A4081" s="5" t="s">
        <v>7081</v>
      </c>
      <c r="B4081" s="6" t="s">
        <v>7082</v>
      </c>
      <c r="C4081" s="5" t="s">
        <v>5956</v>
      </c>
      <c r="D4081" s="6"/>
      <c r="E4081" s="6" t="s">
        <v>504</v>
      </c>
      <c r="F4081" s="229">
        <v>4</v>
      </c>
      <c r="I4081" s="16">
        <v>0</v>
      </c>
      <c r="J4081" s="13">
        <v>0</v>
      </c>
      <c r="K4081" s="16">
        <v>280</v>
      </c>
      <c r="L4081" s="13">
        <v>1120</v>
      </c>
      <c r="M4081" s="16">
        <v>280</v>
      </c>
      <c r="N4081" s="171">
        <v>1120</v>
      </c>
      <c r="O4081" s="16">
        <v>255</v>
      </c>
      <c r="P4081" s="13">
        <v>1020</v>
      </c>
      <c r="Q4081" s="16">
        <v>306</v>
      </c>
      <c r="R4081" s="13">
        <v>1224</v>
      </c>
      <c r="S4081" s="16">
        <v>483.2</v>
      </c>
      <c r="T4081" s="13">
        <v>1932.8</v>
      </c>
      <c r="U4081" s="16">
        <v>0</v>
      </c>
      <c r="V4081" s="13">
        <v>0</v>
      </c>
    </row>
    <row r="4082" spans="1:22" ht="15" customHeight="1" x14ac:dyDescent="0.25">
      <c r="A4082" s="5" t="s">
        <v>7083</v>
      </c>
      <c r="B4082" s="6" t="s">
        <v>7084</v>
      </c>
      <c r="C4082" s="5" t="s">
        <v>4789</v>
      </c>
      <c r="D4082" s="6"/>
      <c r="E4082" s="6" t="s">
        <v>504</v>
      </c>
      <c r="F4082" s="229">
        <v>14</v>
      </c>
      <c r="I4082" s="16">
        <v>0</v>
      </c>
      <c r="J4082" s="13">
        <v>0</v>
      </c>
      <c r="K4082" s="16">
        <v>350</v>
      </c>
      <c r="L4082" s="13">
        <v>4900</v>
      </c>
      <c r="M4082" s="16">
        <v>350</v>
      </c>
      <c r="N4082" s="171">
        <v>4900</v>
      </c>
      <c r="O4082" s="16">
        <v>189</v>
      </c>
      <c r="P4082" s="13">
        <v>2646</v>
      </c>
      <c r="Q4082" s="16">
        <v>186</v>
      </c>
      <c r="R4082" s="13">
        <v>2604</v>
      </c>
      <c r="S4082" s="16">
        <v>341.13</v>
      </c>
      <c r="T4082" s="13">
        <v>4775.82</v>
      </c>
      <c r="U4082" s="16">
        <v>0</v>
      </c>
      <c r="V4082" s="13">
        <v>0</v>
      </c>
    </row>
    <row r="4083" spans="1:22" ht="15" customHeight="1" x14ac:dyDescent="0.25">
      <c r="A4083" s="5" t="s">
        <v>7085</v>
      </c>
      <c r="B4083" s="6" t="s">
        <v>7086</v>
      </c>
      <c r="C4083" s="5" t="s">
        <v>5961</v>
      </c>
      <c r="D4083" s="6"/>
      <c r="E4083" s="6" t="s">
        <v>504</v>
      </c>
      <c r="F4083" s="229">
        <v>8</v>
      </c>
      <c r="I4083" s="16">
        <v>0</v>
      </c>
      <c r="J4083" s="13">
        <v>0</v>
      </c>
      <c r="K4083" s="16">
        <v>300</v>
      </c>
      <c r="L4083" s="13">
        <v>2400</v>
      </c>
      <c r="M4083" s="16">
        <v>300</v>
      </c>
      <c r="N4083" s="171">
        <v>2400</v>
      </c>
      <c r="O4083" s="16">
        <v>141</v>
      </c>
      <c r="P4083" s="13">
        <v>1128</v>
      </c>
      <c r="Q4083" s="16">
        <v>129</v>
      </c>
      <c r="R4083" s="13">
        <v>1032</v>
      </c>
      <c r="S4083" s="16">
        <v>346.91</v>
      </c>
      <c r="T4083" s="13">
        <v>2775.28</v>
      </c>
      <c r="U4083" s="16">
        <v>0</v>
      </c>
      <c r="V4083" s="13">
        <v>0</v>
      </c>
    </row>
    <row r="4084" spans="1:22" ht="15" customHeight="1" x14ac:dyDescent="0.25">
      <c r="A4084" s="5" t="s">
        <v>7087</v>
      </c>
      <c r="B4084" s="6" t="s">
        <v>7088</v>
      </c>
      <c r="C4084" s="5" t="s">
        <v>5964</v>
      </c>
      <c r="D4084" s="6"/>
      <c r="E4084" s="6" t="s">
        <v>504</v>
      </c>
      <c r="F4084" s="229">
        <v>2</v>
      </c>
      <c r="I4084" s="16">
        <v>0</v>
      </c>
      <c r="J4084" s="13">
        <v>0</v>
      </c>
      <c r="K4084" s="16">
        <v>400</v>
      </c>
      <c r="L4084" s="13">
        <v>800</v>
      </c>
      <c r="M4084" s="16">
        <v>400</v>
      </c>
      <c r="N4084" s="171">
        <v>800</v>
      </c>
      <c r="O4084" s="16">
        <v>395</v>
      </c>
      <c r="P4084" s="13">
        <v>790</v>
      </c>
      <c r="Q4084" s="16">
        <v>214</v>
      </c>
      <c r="R4084" s="13">
        <v>428</v>
      </c>
      <c r="S4084" s="16">
        <v>355.17</v>
      </c>
      <c r="T4084" s="13">
        <v>710.34</v>
      </c>
      <c r="U4084" s="16">
        <v>0</v>
      </c>
      <c r="V4084" s="13">
        <v>0</v>
      </c>
    </row>
    <row r="4085" spans="1:22" ht="15" customHeight="1" x14ac:dyDescent="0.25">
      <c r="A4085" s="5" t="s">
        <v>7089</v>
      </c>
      <c r="B4085" s="6" t="s">
        <v>7090</v>
      </c>
      <c r="C4085" s="5" t="s">
        <v>5967</v>
      </c>
      <c r="D4085" s="6"/>
      <c r="E4085" s="6" t="s">
        <v>504</v>
      </c>
      <c r="F4085" s="229">
        <v>2</v>
      </c>
      <c r="I4085" s="16">
        <v>0</v>
      </c>
      <c r="J4085" s="13">
        <v>0</v>
      </c>
      <c r="K4085" s="16">
        <v>300</v>
      </c>
      <c r="L4085" s="13">
        <v>600</v>
      </c>
      <c r="M4085" s="16">
        <v>300</v>
      </c>
      <c r="N4085" s="171">
        <v>600</v>
      </c>
      <c r="O4085" s="16">
        <v>189</v>
      </c>
      <c r="P4085" s="13">
        <v>378</v>
      </c>
      <c r="Q4085" s="16">
        <v>186</v>
      </c>
      <c r="R4085" s="13">
        <v>372</v>
      </c>
      <c r="S4085" s="16">
        <v>342.78</v>
      </c>
      <c r="T4085" s="13">
        <v>685.56</v>
      </c>
      <c r="U4085" s="16">
        <v>0</v>
      </c>
      <c r="V4085" s="13">
        <v>0</v>
      </c>
    </row>
    <row r="4086" spans="1:22" ht="15" customHeight="1" x14ac:dyDescent="0.25">
      <c r="A4086" s="5" t="s">
        <v>7091</v>
      </c>
      <c r="B4086" s="6" t="s">
        <v>7092</v>
      </c>
      <c r="C4086" s="5" t="s">
        <v>5970</v>
      </c>
      <c r="D4086" s="6"/>
      <c r="E4086" s="6" t="s">
        <v>504</v>
      </c>
      <c r="F4086" s="229">
        <v>18</v>
      </c>
      <c r="I4086" s="16">
        <v>0</v>
      </c>
      <c r="J4086" s="13">
        <v>0</v>
      </c>
      <c r="K4086" s="16">
        <v>350</v>
      </c>
      <c r="L4086" s="13">
        <v>6300</v>
      </c>
      <c r="M4086" s="16">
        <v>350</v>
      </c>
      <c r="N4086" s="171">
        <v>6300</v>
      </c>
      <c r="O4086" s="16">
        <v>189</v>
      </c>
      <c r="P4086" s="13">
        <v>3402</v>
      </c>
      <c r="Q4086" s="16">
        <v>186</v>
      </c>
      <c r="R4086" s="13">
        <v>3348</v>
      </c>
      <c r="S4086" s="16">
        <v>341.13</v>
      </c>
      <c r="T4086" s="13">
        <v>6140.34</v>
      </c>
      <c r="U4086" s="16">
        <v>0</v>
      </c>
      <c r="V4086" s="13">
        <v>0</v>
      </c>
    </row>
    <row r="4087" spans="1:22" ht="15" customHeight="1" x14ac:dyDescent="0.25">
      <c r="A4087" s="5" t="s">
        <v>7093</v>
      </c>
      <c r="B4087" s="6" t="s">
        <v>7094</v>
      </c>
      <c r="C4087" s="5" t="s">
        <v>4792</v>
      </c>
      <c r="D4087" s="6"/>
      <c r="E4087" s="6" t="s">
        <v>504</v>
      </c>
      <c r="F4087" s="229">
        <v>6</v>
      </c>
      <c r="I4087" s="16">
        <v>0</v>
      </c>
      <c r="J4087" s="13">
        <v>0</v>
      </c>
      <c r="K4087" s="16">
        <v>320</v>
      </c>
      <c r="L4087" s="13">
        <v>1920</v>
      </c>
      <c r="M4087" s="16">
        <v>320</v>
      </c>
      <c r="N4087" s="171">
        <v>1920</v>
      </c>
      <c r="O4087" s="16">
        <v>189</v>
      </c>
      <c r="P4087" s="13">
        <v>1134</v>
      </c>
      <c r="Q4087" s="16">
        <v>169</v>
      </c>
      <c r="R4087" s="13">
        <v>1014</v>
      </c>
      <c r="S4087" s="16">
        <v>347.33</v>
      </c>
      <c r="T4087" s="13">
        <v>2083.98</v>
      </c>
      <c r="U4087" s="16">
        <v>0</v>
      </c>
      <c r="V4087" s="13">
        <v>0</v>
      </c>
    </row>
    <row r="4088" spans="1:22" ht="15" customHeight="1" x14ac:dyDescent="0.25">
      <c r="A4088" s="5" t="s">
        <v>7095</v>
      </c>
      <c r="B4088" s="6" t="s">
        <v>7096</v>
      </c>
      <c r="C4088" s="5" t="s">
        <v>5975</v>
      </c>
      <c r="D4088" s="6"/>
      <c r="E4088" s="6" t="s">
        <v>504</v>
      </c>
      <c r="F4088" s="229">
        <v>10</v>
      </c>
      <c r="I4088" s="16">
        <v>0</v>
      </c>
      <c r="J4088" s="13">
        <v>0</v>
      </c>
      <c r="K4088" s="16">
        <v>300</v>
      </c>
      <c r="L4088" s="13">
        <v>3000</v>
      </c>
      <c r="M4088" s="16">
        <v>300</v>
      </c>
      <c r="N4088" s="171">
        <v>3000</v>
      </c>
      <c r="O4088" s="16">
        <v>161</v>
      </c>
      <c r="P4088" s="13">
        <v>1610</v>
      </c>
      <c r="Q4088" s="16">
        <v>127</v>
      </c>
      <c r="R4088" s="13">
        <v>1270</v>
      </c>
      <c r="S4088" s="16">
        <v>342.78</v>
      </c>
      <c r="T4088" s="13">
        <v>3427.8</v>
      </c>
      <c r="U4088" s="16">
        <v>0</v>
      </c>
      <c r="V4088" s="13">
        <v>0</v>
      </c>
    </row>
    <row r="4089" spans="1:22" ht="15" customHeight="1" x14ac:dyDescent="0.25">
      <c r="A4089" s="5" t="s">
        <v>7097</v>
      </c>
      <c r="B4089" s="6" t="s">
        <v>7098</v>
      </c>
      <c r="C4089" s="5" t="s">
        <v>3798</v>
      </c>
      <c r="D4089" s="6"/>
      <c r="E4089" s="6" t="s">
        <v>504</v>
      </c>
      <c r="F4089" s="229">
        <v>48</v>
      </c>
      <c r="I4089" s="16">
        <v>0</v>
      </c>
      <c r="J4089" s="13">
        <v>0</v>
      </c>
      <c r="K4089" s="16">
        <v>280</v>
      </c>
      <c r="L4089" s="13">
        <v>13440</v>
      </c>
      <c r="M4089" s="16">
        <v>280</v>
      </c>
      <c r="N4089" s="171">
        <v>13440</v>
      </c>
      <c r="O4089" s="16">
        <v>161</v>
      </c>
      <c r="P4089" s="13">
        <v>7728</v>
      </c>
      <c r="Q4089" s="16">
        <v>169</v>
      </c>
      <c r="R4089" s="13">
        <v>8112</v>
      </c>
      <c r="S4089" s="16">
        <v>355.17</v>
      </c>
      <c r="T4089" s="13">
        <v>17048.16</v>
      </c>
      <c r="U4089" s="16">
        <v>0</v>
      </c>
      <c r="V4089" s="13">
        <v>0</v>
      </c>
    </row>
    <row r="4090" spans="1:22" ht="15" customHeight="1" x14ac:dyDescent="0.25">
      <c r="A4090" s="5" t="s">
        <v>7099</v>
      </c>
      <c r="B4090" s="6" t="s">
        <v>7100</v>
      </c>
      <c r="C4090" s="5" t="s">
        <v>4797</v>
      </c>
      <c r="D4090" s="6"/>
      <c r="E4090" s="6" t="s">
        <v>504</v>
      </c>
      <c r="F4090" s="229">
        <v>2</v>
      </c>
      <c r="I4090" s="16">
        <v>0</v>
      </c>
      <c r="J4090" s="13">
        <v>0</v>
      </c>
      <c r="K4090" s="16">
        <v>2500</v>
      </c>
      <c r="L4090" s="13">
        <v>5000</v>
      </c>
      <c r="M4090" s="16">
        <v>2500</v>
      </c>
      <c r="N4090" s="171">
        <v>5000</v>
      </c>
      <c r="O4090" s="16">
        <v>161</v>
      </c>
      <c r="P4090" s="13">
        <v>322</v>
      </c>
      <c r="Q4090" s="16">
        <v>2941</v>
      </c>
      <c r="R4090" s="13">
        <v>5882</v>
      </c>
      <c r="S4090" s="16">
        <v>0</v>
      </c>
      <c r="T4090" s="13">
        <v>0</v>
      </c>
      <c r="U4090" s="16">
        <v>0</v>
      </c>
      <c r="V4090" s="13">
        <v>0</v>
      </c>
    </row>
    <row r="4091" spans="1:22" ht="15" customHeight="1" x14ac:dyDescent="0.25">
      <c r="A4091" s="1"/>
      <c r="B4091" s="4" t="s">
        <v>32</v>
      </c>
      <c r="C4091" s="8" t="s">
        <v>33</v>
      </c>
      <c r="I4091" s="245"/>
      <c r="J4091" s="245"/>
      <c r="K4091" s="245"/>
      <c r="L4091" s="245"/>
      <c r="M4091" s="245"/>
      <c r="N4091" s="245"/>
      <c r="O4091" s="245"/>
      <c r="P4091" s="245"/>
      <c r="Q4091" s="245"/>
      <c r="R4091" s="245"/>
      <c r="S4091" s="245"/>
      <c r="T4091" s="245"/>
      <c r="U4091" s="245"/>
      <c r="V4091" s="245"/>
    </row>
    <row r="4092" spans="1:22" ht="15" customHeight="1" x14ac:dyDescent="0.25">
      <c r="A4092" s="5" t="s">
        <v>7101</v>
      </c>
      <c r="B4092" s="6" t="s">
        <v>35</v>
      </c>
      <c r="C4092" s="5" t="s">
        <v>3692</v>
      </c>
      <c r="I4092" s="245"/>
      <c r="J4092" s="245"/>
      <c r="K4092" s="245"/>
      <c r="L4092" s="245"/>
      <c r="M4092" s="245"/>
      <c r="N4092" s="245"/>
      <c r="O4092" s="245"/>
      <c r="P4092" s="245"/>
      <c r="Q4092" s="245"/>
      <c r="R4092" s="245"/>
      <c r="S4092" s="245"/>
      <c r="T4092" s="245"/>
      <c r="U4092" s="245"/>
      <c r="V4092" s="245"/>
    </row>
    <row r="4093" spans="1:22" ht="15" customHeight="1" x14ac:dyDescent="0.25">
      <c r="A4093" s="5" t="s">
        <v>7102</v>
      </c>
      <c r="B4093" s="6" t="s">
        <v>35</v>
      </c>
      <c r="C4093" s="5" t="s">
        <v>5982</v>
      </c>
      <c r="I4093" s="245"/>
      <c r="J4093" s="245"/>
      <c r="K4093" s="245"/>
      <c r="L4093" s="245"/>
      <c r="M4093" s="245"/>
      <c r="N4093" s="245"/>
      <c r="O4093" s="245"/>
      <c r="P4093" s="245"/>
      <c r="Q4093" s="245"/>
      <c r="R4093" s="245"/>
      <c r="S4093" s="245"/>
      <c r="T4093" s="245"/>
      <c r="U4093" s="245"/>
      <c r="V4093" s="245"/>
    </row>
    <row r="4094" spans="1:22" ht="45" customHeight="1" x14ac:dyDescent="0.25">
      <c r="A4094" s="1"/>
      <c r="B4094" s="4" t="s">
        <v>68</v>
      </c>
      <c r="C4094" s="8" t="s">
        <v>69</v>
      </c>
      <c r="D4094" s="4" t="s">
        <v>70</v>
      </c>
      <c r="E4094" s="4" t="s">
        <v>71</v>
      </c>
      <c r="F4094" s="228" t="s">
        <v>72</v>
      </c>
      <c r="I4094" s="14" t="s">
        <v>73</v>
      </c>
      <c r="J4094" s="15" t="s">
        <v>28</v>
      </c>
      <c r="K4094" s="14" t="s">
        <v>73</v>
      </c>
      <c r="L4094" s="15" t="s">
        <v>28</v>
      </c>
      <c r="M4094" s="14" t="s">
        <v>73</v>
      </c>
      <c r="N4094" s="172" t="s">
        <v>28</v>
      </c>
      <c r="O4094" s="14" t="s">
        <v>73</v>
      </c>
      <c r="P4094" s="15" t="s">
        <v>28</v>
      </c>
      <c r="Q4094" s="14" t="s">
        <v>73</v>
      </c>
      <c r="R4094" s="15" t="s">
        <v>28</v>
      </c>
      <c r="S4094" s="14" t="s">
        <v>73</v>
      </c>
      <c r="T4094" s="15" t="s">
        <v>28</v>
      </c>
      <c r="U4094" s="14" t="s">
        <v>73</v>
      </c>
      <c r="V4094" s="15" t="s">
        <v>28</v>
      </c>
    </row>
    <row r="4095" spans="1:22" ht="15" customHeight="1" x14ac:dyDescent="0.25">
      <c r="A4095" s="5" t="s">
        <v>7103</v>
      </c>
      <c r="B4095" s="6" t="s">
        <v>7104</v>
      </c>
      <c r="C4095" s="5" t="s">
        <v>7105</v>
      </c>
      <c r="D4095" s="6"/>
      <c r="E4095" s="6" t="s">
        <v>504</v>
      </c>
      <c r="F4095" s="229">
        <v>4</v>
      </c>
      <c r="I4095" s="16">
        <v>0</v>
      </c>
      <c r="J4095" s="13">
        <v>0</v>
      </c>
      <c r="K4095" s="16">
        <v>325</v>
      </c>
      <c r="L4095" s="13">
        <v>1300</v>
      </c>
      <c r="M4095" s="16">
        <v>325</v>
      </c>
      <c r="N4095" s="171">
        <v>1300</v>
      </c>
      <c r="O4095" s="16">
        <v>995</v>
      </c>
      <c r="P4095" s="13">
        <v>3980</v>
      </c>
      <c r="Q4095" s="16">
        <v>294</v>
      </c>
      <c r="R4095" s="13">
        <v>1176</v>
      </c>
      <c r="S4095" s="16">
        <v>475.77</v>
      </c>
      <c r="T4095" s="13">
        <v>1903.08</v>
      </c>
      <c r="U4095" s="16">
        <v>0</v>
      </c>
      <c r="V4095" s="13">
        <v>0</v>
      </c>
    </row>
    <row r="4096" spans="1:22" ht="15" customHeight="1" x14ac:dyDescent="0.25">
      <c r="A4096" s="5" t="s">
        <v>7106</v>
      </c>
      <c r="B4096" s="6" t="s">
        <v>7107</v>
      </c>
      <c r="C4096" s="5" t="s">
        <v>3697</v>
      </c>
      <c r="D4096" s="6"/>
      <c r="E4096" s="6" t="s">
        <v>504</v>
      </c>
      <c r="F4096" s="229">
        <v>38</v>
      </c>
      <c r="I4096" s="16">
        <v>0</v>
      </c>
      <c r="J4096" s="13">
        <v>0</v>
      </c>
      <c r="K4096" s="16">
        <v>330</v>
      </c>
      <c r="L4096" s="13">
        <v>12540</v>
      </c>
      <c r="M4096" s="16">
        <v>330</v>
      </c>
      <c r="N4096" s="171">
        <v>12540</v>
      </c>
      <c r="O4096" s="16">
        <v>995</v>
      </c>
      <c r="P4096" s="13">
        <v>37810</v>
      </c>
      <c r="Q4096" s="16">
        <v>235</v>
      </c>
      <c r="R4096" s="13">
        <v>8930</v>
      </c>
      <c r="S4096" s="16">
        <v>481.55</v>
      </c>
      <c r="T4096" s="13">
        <v>18298.900000000001</v>
      </c>
      <c r="U4096" s="16">
        <v>0</v>
      </c>
      <c r="V4096" s="13">
        <v>0</v>
      </c>
    </row>
    <row r="4097" spans="1:22" ht="15" customHeight="1" x14ac:dyDescent="0.25">
      <c r="A4097" s="5" t="s">
        <v>7108</v>
      </c>
      <c r="B4097" s="6" t="s">
        <v>7109</v>
      </c>
      <c r="C4097" s="5" t="s">
        <v>3703</v>
      </c>
      <c r="D4097" s="6"/>
      <c r="E4097" s="6" t="s">
        <v>504</v>
      </c>
      <c r="F4097" s="229">
        <v>4</v>
      </c>
      <c r="I4097" s="16">
        <v>0</v>
      </c>
      <c r="J4097" s="13">
        <v>0</v>
      </c>
      <c r="K4097" s="16">
        <v>370</v>
      </c>
      <c r="L4097" s="13">
        <v>1480</v>
      </c>
      <c r="M4097" s="16">
        <v>370</v>
      </c>
      <c r="N4097" s="171">
        <v>1480</v>
      </c>
      <c r="O4097" s="16">
        <v>996</v>
      </c>
      <c r="P4097" s="13">
        <v>3984</v>
      </c>
      <c r="Q4097" s="16">
        <v>304</v>
      </c>
      <c r="R4097" s="13">
        <v>1216</v>
      </c>
      <c r="S4097" s="16">
        <v>532.92999999999995</v>
      </c>
      <c r="T4097" s="13">
        <v>2131.7199999999998</v>
      </c>
      <c r="U4097" s="16">
        <v>0</v>
      </c>
      <c r="V4097" s="13">
        <v>0</v>
      </c>
    </row>
    <row r="4098" spans="1:22" ht="15" customHeight="1" x14ac:dyDescent="0.25">
      <c r="A4098" s="5" t="s">
        <v>7110</v>
      </c>
      <c r="B4098" s="6" t="s">
        <v>7111</v>
      </c>
      <c r="C4098" s="5" t="s">
        <v>7112</v>
      </c>
      <c r="D4098" s="6"/>
      <c r="E4098" s="6" t="s">
        <v>504</v>
      </c>
      <c r="F4098" s="229">
        <v>6</v>
      </c>
      <c r="I4098" s="16">
        <v>0</v>
      </c>
      <c r="J4098" s="13">
        <v>0</v>
      </c>
      <c r="K4098" s="16">
        <v>375</v>
      </c>
      <c r="L4098" s="13">
        <v>2250</v>
      </c>
      <c r="M4098" s="16">
        <v>375</v>
      </c>
      <c r="N4098" s="171">
        <v>2250</v>
      </c>
      <c r="O4098" s="16">
        <v>996</v>
      </c>
      <c r="P4098" s="13">
        <v>5976</v>
      </c>
      <c r="Q4098" s="16">
        <v>304</v>
      </c>
      <c r="R4098" s="13">
        <v>1824</v>
      </c>
      <c r="S4098" s="16">
        <v>576.54</v>
      </c>
      <c r="T4098" s="13">
        <v>3459.24</v>
      </c>
      <c r="U4098" s="16">
        <v>0</v>
      </c>
      <c r="V4098" s="13">
        <v>0</v>
      </c>
    </row>
    <row r="4099" spans="1:22" ht="15" customHeight="1" x14ac:dyDescent="0.25">
      <c r="A4099" s="5" t="s">
        <v>7113</v>
      </c>
      <c r="B4099" s="6" t="s">
        <v>7114</v>
      </c>
      <c r="C4099" s="5" t="s">
        <v>6008</v>
      </c>
      <c r="D4099" s="6"/>
      <c r="E4099" s="6" t="s">
        <v>504</v>
      </c>
      <c r="F4099" s="229">
        <v>10</v>
      </c>
      <c r="I4099" s="16">
        <v>0</v>
      </c>
      <c r="J4099" s="13">
        <v>0</v>
      </c>
      <c r="K4099" s="16">
        <v>360</v>
      </c>
      <c r="L4099" s="13">
        <v>3600</v>
      </c>
      <c r="M4099" s="16">
        <v>360</v>
      </c>
      <c r="N4099" s="171">
        <v>3600</v>
      </c>
      <c r="O4099" s="16">
        <v>1419</v>
      </c>
      <c r="P4099" s="13">
        <v>14190</v>
      </c>
      <c r="Q4099" s="16">
        <v>471</v>
      </c>
      <c r="R4099" s="13">
        <v>4710</v>
      </c>
      <c r="S4099" s="16">
        <v>495.26</v>
      </c>
      <c r="T4099" s="13">
        <v>4952.6000000000004</v>
      </c>
      <c r="U4099" s="16">
        <v>0</v>
      </c>
      <c r="V4099" s="13">
        <v>0</v>
      </c>
    </row>
    <row r="4100" spans="1:22" ht="15" customHeight="1" x14ac:dyDescent="0.25">
      <c r="A4100" s="5" t="s">
        <v>7115</v>
      </c>
      <c r="B4100" s="6" t="s">
        <v>7116</v>
      </c>
      <c r="C4100" s="5" t="s">
        <v>7117</v>
      </c>
      <c r="D4100" s="6"/>
      <c r="E4100" s="6" t="s">
        <v>504</v>
      </c>
      <c r="F4100" s="229">
        <v>2</v>
      </c>
      <c r="I4100" s="16">
        <v>0</v>
      </c>
      <c r="J4100" s="13">
        <v>0</v>
      </c>
      <c r="K4100" s="16">
        <v>380</v>
      </c>
      <c r="L4100" s="13">
        <v>760</v>
      </c>
      <c r="M4100" s="16">
        <v>380</v>
      </c>
      <c r="N4100" s="171">
        <v>760</v>
      </c>
      <c r="O4100" s="16">
        <v>1419</v>
      </c>
      <c r="P4100" s="13">
        <v>2838</v>
      </c>
      <c r="Q4100" s="16">
        <v>562</v>
      </c>
      <c r="R4100" s="13">
        <v>1124</v>
      </c>
      <c r="S4100" s="16">
        <v>544.91999999999996</v>
      </c>
      <c r="T4100" s="13">
        <v>1089.8399999999999</v>
      </c>
      <c r="U4100" s="16">
        <v>0</v>
      </c>
      <c r="V4100" s="13">
        <v>0</v>
      </c>
    </row>
    <row r="4101" spans="1:22" ht="15" customHeight="1" x14ac:dyDescent="0.25">
      <c r="A4101" s="5" t="s">
        <v>7118</v>
      </c>
      <c r="B4101" s="6" t="s">
        <v>7119</v>
      </c>
      <c r="C4101" s="5" t="s">
        <v>3712</v>
      </c>
      <c r="D4101" s="6"/>
      <c r="E4101" s="6" t="s">
        <v>504</v>
      </c>
      <c r="F4101" s="229">
        <v>2</v>
      </c>
      <c r="I4101" s="16">
        <v>0</v>
      </c>
      <c r="J4101" s="13">
        <v>0</v>
      </c>
      <c r="K4101" s="16">
        <v>410</v>
      </c>
      <c r="L4101" s="13">
        <v>820</v>
      </c>
      <c r="M4101" s="16">
        <v>410</v>
      </c>
      <c r="N4101" s="171">
        <v>820</v>
      </c>
      <c r="O4101" s="16">
        <v>1419</v>
      </c>
      <c r="P4101" s="13">
        <v>2838</v>
      </c>
      <c r="Q4101" s="16">
        <v>539</v>
      </c>
      <c r="R4101" s="13">
        <v>1078</v>
      </c>
      <c r="S4101" s="16">
        <v>573.23</v>
      </c>
      <c r="T4101" s="13">
        <v>1146.46</v>
      </c>
      <c r="U4101" s="16">
        <v>0</v>
      </c>
      <c r="V4101" s="13">
        <v>0</v>
      </c>
    </row>
    <row r="4102" spans="1:22" ht="15" customHeight="1" x14ac:dyDescent="0.25">
      <c r="A4102" s="5" t="s">
        <v>7120</v>
      </c>
      <c r="B4102" s="6" t="s">
        <v>7121</v>
      </c>
      <c r="C4102" s="5" t="s">
        <v>4720</v>
      </c>
      <c r="D4102" s="6"/>
      <c r="E4102" s="6" t="s">
        <v>504</v>
      </c>
      <c r="F4102" s="229">
        <v>2</v>
      </c>
      <c r="I4102" s="16">
        <v>0</v>
      </c>
      <c r="J4102" s="13">
        <v>0</v>
      </c>
      <c r="K4102" s="16">
        <v>560</v>
      </c>
      <c r="L4102" s="13">
        <v>1120</v>
      </c>
      <c r="M4102" s="16">
        <v>560</v>
      </c>
      <c r="N4102" s="171">
        <v>1120</v>
      </c>
      <c r="O4102" s="16">
        <v>1812</v>
      </c>
      <c r="P4102" s="13">
        <v>3624</v>
      </c>
      <c r="Q4102" s="16">
        <v>953</v>
      </c>
      <c r="R4102" s="13">
        <v>1906</v>
      </c>
      <c r="S4102" s="16">
        <v>687.22</v>
      </c>
      <c r="T4102" s="13">
        <v>1374.44</v>
      </c>
      <c r="U4102" s="16">
        <v>0</v>
      </c>
      <c r="V4102" s="13">
        <v>0</v>
      </c>
    </row>
    <row r="4103" spans="1:22" ht="15" customHeight="1" x14ac:dyDescent="0.25">
      <c r="A4103" s="1"/>
      <c r="B4103" s="4" t="s">
        <v>32</v>
      </c>
      <c r="C4103" s="8" t="s">
        <v>33</v>
      </c>
      <c r="I4103" s="245"/>
      <c r="J4103" s="245"/>
      <c r="K4103" s="245"/>
      <c r="L4103" s="245"/>
      <c r="M4103" s="245"/>
      <c r="N4103" s="245"/>
      <c r="O4103" s="245"/>
      <c r="P4103" s="245"/>
      <c r="Q4103" s="245"/>
      <c r="R4103" s="245"/>
      <c r="S4103" s="245"/>
      <c r="T4103" s="245"/>
      <c r="U4103" s="245"/>
      <c r="V4103" s="245"/>
    </row>
    <row r="4104" spans="1:22" ht="15" customHeight="1" x14ac:dyDescent="0.25">
      <c r="A4104" s="5" t="s">
        <v>7122</v>
      </c>
      <c r="B4104" s="6" t="s">
        <v>35</v>
      </c>
      <c r="C4104" s="5" t="s">
        <v>3823</v>
      </c>
      <c r="I4104" s="245"/>
      <c r="J4104" s="245"/>
      <c r="K4104" s="245"/>
      <c r="L4104" s="245"/>
      <c r="M4104" s="245"/>
      <c r="N4104" s="245"/>
      <c r="O4104" s="245"/>
      <c r="P4104" s="245"/>
      <c r="Q4104" s="245"/>
      <c r="R4104" s="245"/>
      <c r="S4104" s="245"/>
      <c r="T4104" s="245"/>
      <c r="U4104" s="245"/>
      <c r="V4104" s="245"/>
    </row>
    <row r="4105" spans="1:22" ht="15" customHeight="1" x14ac:dyDescent="0.25">
      <c r="A4105" s="5" t="s">
        <v>7123</v>
      </c>
      <c r="B4105" s="6" t="s">
        <v>35</v>
      </c>
      <c r="C4105" s="5" t="s">
        <v>6026</v>
      </c>
      <c r="I4105" s="245"/>
      <c r="J4105" s="245"/>
      <c r="K4105" s="245"/>
      <c r="L4105" s="245"/>
      <c r="M4105" s="245"/>
      <c r="N4105" s="245"/>
      <c r="O4105" s="245"/>
      <c r="P4105" s="245"/>
      <c r="Q4105" s="245"/>
      <c r="R4105" s="245"/>
      <c r="S4105" s="245"/>
      <c r="T4105" s="245"/>
      <c r="U4105" s="245"/>
      <c r="V4105" s="245"/>
    </row>
    <row r="4106" spans="1:22" ht="45" customHeight="1" x14ac:dyDescent="0.25">
      <c r="A4106" s="1"/>
      <c r="B4106" s="4" t="s">
        <v>68</v>
      </c>
      <c r="C4106" s="8" t="s">
        <v>69</v>
      </c>
      <c r="D4106" s="4" t="s">
        <v>70</v>
      </c>
      <c r="E4106" s="4" t="s">
        <v>71</v>
      </c>
      <c r="F4106" s="228" t="s">
        <v>72</v>
      </c>
      <c r="I4106" s="14" t="s">
        <v>73</v>
      </c>
      <c r="J4106" s="15" t="s">
        <v>28</v>
      </c>
      <c r="K4106" s="14" t="s">
        <v>73</v>
      </c>
      <c r="L4106" s="15" t="s">
        <v>28</v>
      </c>
      <c r="M4106" s="14" t="s">
        <v>73</v>
      </c>
      <c r="N4106" s="172" t="s">
        <v>28</v>
      </c>
      <c r="O4106" s="14" t="s">
        <v>73</v>
      </c>
      <c r="P4106" s="15" t="s">
        <v>28</v>
      </c>
      <c r="Q4106" s="14" t="s">
        <v>73</v>
      </c>
      <c r="R4106" s="15" t="s">
        <v>28</v>
      </c>
      <c r="S4106" s="14" t="s">
        <v>73</v>
      </c>
      <c r="T4106" s="15" t="s">
        <v>28</v>
      </c>
      <c r="U4106" s="14" t="s">
        <v>73</v>
      </c>
      <c r="V4106" s="15" t="s">
        <v>28</v>
      </c>
    </row>
    <row r="4107" spans="1:22" ht="15" customHeight="1" x14ac:dyDescent="0.25">
      <c r="A4107" s="5" t="s">
        <v>7124</v>
      </c>
      <c r="B4107" s="6" t="s">
        <v>7125</v>
      </c>
      <c r="C4107" s="5" t="s">
        <v>6029</v>
      </c>
      <c r="D4107" s="6"/>
      <c r="E4107" s="6" t="s">
        <v>504</v>
      </c>
      <c r="F4107" s="229">
        <v>56</v>
      </c>
      <c r="I4107" s="16">
        <v>0</v>
      </c>
      <c r="J4107" s="13">
        <v>0</v>
      </c>
      <c r="K4107" s="16">
        <v>900</v>
      </c>
      <c r="L4107" s="13">
        <v>50400</v>
      </c>
      <c r="M4107" s="16">
        <v>900</v>
      </c>
      <c r="N4107" s="171">
        <v>50400</v>
      </c>
      <c r="O4107" s="16">
        <v>189</v>
      </c>
      <c r="P4107" s="13">
        <v>10584</v>
      </c>
      <c r="Q4107" s="16">
        <v>135</v>
      </c>
      <c r="R4107" s="13">
        <v>7560</v>
      </c>
      <c r="S4107" s="16">
        <v>623.63</v>
      </c>
      <c r="T4107" s="13">
        <v>34923.279999999999</v>
      </c>
      <c r="U4107" s="16">
        <v>0</v>
      </c>
      <c r="V4107" s="13">
        <v>0</v>
      </c>
    </row>
    <row r="4108" spans="1:22" ht="15" customHeight="1" x14ac:dyDescent="0.25">
      <c r="A4108" s="5" t="s">
        <v>7126</v>
      </c>
      <c r="B4108" s="6" t="s">
        <v>7127</v>
      </c>
      <c r="C4108" s="5" t="s">
        <v>6032</v>
      </c>
      <c r="D4108" s="6"/>
      <c r="E4108" s="6" t="s">
        <v>504</v>
      </c>
      <c r="F4108" s="229">
        <v>12</v>
      </c>
      <c r="I4108" s="16">
        <v>0</v>
      </c>
      <c r="J4108" s="13">
        <v>0</v>
      </c>
      <c r="K4108" s="16">
        <v>511</v>
      </c>
      <c r="L4108" s="13">
        <v>6132</v>
      </c>
      <c r="M4108" s="16">
        <v>511</v>
      </c>
      <c r="N4108" s="171">
        <v>6132</v>
      </c>
      <c r="O4108" s="16">
        <v>213</v>
      </c>
      <c r="P4108" s="13">
        <v>2556</v>
      </c>
      <c r="Q4108" s="16">
        <v>112</v>
      </c>
      <c r="R4108" s="13">
        <v>1344</v>
      </c>
      <c r="S4108" s="16">
        <v>623.63</v>
      </c>
      <c r="T4108" s="13">
        <v>7483.56</v>
      </c>
      <c r="U4108" s="16">
        <v>0</v>
      </c>
      <c r="V4108" s="13">
        <v>0</v>
      </c>
    </row>
    <row r="4109" spans="1:22" ht="15" customHeight="1" x14ac:dyDescent="0.25">
      <c r="A4109" s="5" t="s">
        <v>7128</v>
      </c>
      <c r="B4109" s="6" t="s">
        <v>7129</v>
      </c>
      <c r="C4109" s="5" t="s">
        <v>6035</v>
      </c>
      <c r="D4109" s="6"/>
      <c r="E4109" s="6" t="s">
        <v>504</v>
      </c>
      <c r="F4109" s="229">
        <v>232</v>
      </c>
      <c r="I4109" s="16">
        <v>0</v>
      </c>
      <c r="J4109" s="13">
        <v>0</v>
      </c>
      <c r="K4109" s="16">
        <v>550</v>
      </c>
      <c r="L4109" s="13">
        <v>127600</v>
      </c>
      <c r="M4109" s="16">
        <v>550</v>
      </c>
      <c r="N4109" s="171">
        <v>127600</v>
      </c>
      <c r="O4109" s="16">
        <v>222</v>
      </c>
      <c r="P4109" s="13">
        <v>51504</v>
      </c>
      <c r="Q4109" s="16">
        <v>147</v>
      </c>
      <c r="R4109" s="13">
        <v>34104</v>
      </c>
      <c r="S4109" s="16">
        <v>842.24</v>
      </c>
      <c r="T4109" s="13">
        <v>195399.67999999999</v>
      </c>
      <c r="U4109" s="16">
        <v>0</v>
      </c>
      <c r="V4109" s="13">
        <v>0</v>
      </c>
    </row>
    <row r="4110" spans="1:22" ht="15" customHeight="1" x14ac:dyDescent="0.25">
      <c r="A4110" s="5" t="s">
        <v>7130</v>
      </c>
      <c r="B4110" s="6" t="s">
        <v>7131</v>
      </c>
      <c r="C4110" s="5" t="s">
        <v>6038</v>
      </c>
      <c r="D4110" s="6"/>
      <c r="E4110" s="6" t="s">
        <v>504</v>
      </c>
      <c r="F4110" s="229">
        <v>82</v>
      </c>
      <c r="I4110" s="16">
        <v>0</v>
      </c>
      <c r="J4110" s="13">
        <v>0</v>
      </c>
      <c r="K4110" s="16">
        <v>1142</v>
      </c>
      <c r="L4110" s="13">
        <v>93644</v>
      </c>
      <c r="M4110" s="16">
        <v>1142</v>
      </c>
      <c r="N4110" s="171">
        <v>93644</v>
      </c>
      <c r="O4110" s="16">
        <v>195</v>
      </c>
      <c r="P4110" s="13">
        <v>15990</v>
      </c>
      <c r="Q4110" s="16">
        <v>265</v>
      </c>
      <c r="R4110" s="13">
        <v>21730</v>
      </c>
      <c r="S4110" s="16">
        <v>1465.5</v>
      </c>
      <c r="T4110" s="13">
        <v>120171</v>
      </c>
      <c r="U4110" s="16">
        <v>0</v>
      </c>
      <c r="V4110" s="13">
        <v>0</v>
      </c>
    </row>
    <row r="4111" spans="1:22" ht="15" customHeight="1" x14ac:dyDescent="0.25">
      <c r="A4111" s="5" t="s">
        <v>7132</v>
      </c>
      <c r="B4111" s="6" t="s">
        <v>7133</v>
      </c>
      <c r="C4111" s="5" t="s">
        <v>6041</v>
      </c>
      <c r="D4111" s="6"/>
      <c r="E4111" s="6" t="s">
        <v>504</v>
      </c>
      <c r="F4111" s="229">
        <v>80</v>
      </c>
      <c r="I4111" s="16">
        <v>0</v>
      </c>
      <c r="J4111" s="13">
        <v>0</v>
      </c>
      <c r="K4111" s="16">
        <v>462</v>
      </c>
      <c r="L4111" s="13">
        <v>36960</v>
      </c>
      <c r="M4111" s="16">
        <v>462</v>
      </c>
      <c r="N4111" s="171">
        <v>36960</v>
      </c>
      <c r="O4111" s="16">
        <v>317</v>
      </c>
      <c r="P4111" s="13">
        <v>25360</v>
      </c>
      <c r="Q4111" s="16">
        <v>359</v>
      </c>
      <c r="R4111" s="13">
        <v>28720</v>
      </c>
      <c r="S4111" s="16">
        <v>427.57</v>
      </c>
      <c r="T4111" s="13">
        <v>34205.599999999999</v>
      </c>
      <c r="U4111" s="16">
        <v>0</v>
      </c>
      <c r="V4111" s="13">
        <v>0</v>
      </c>
    </row>
    <row r="4112" spans="1:22" ht="15" customHeight="1" x14ac:dyDescent="0.25">
      <c r="A4112" s="5" t="s">
        <v>7134</v>
      </c>
      <c r="B4112" s="6" t="s">
        <v>7135</v>
      </c>
      <c r="C4112" s="5" t="s">
        <v>6044</v>
      </c>
      <c r="D4112" s="6"/>
      <c r="E4112" s="6" t="s">
        <v>504</v>
      </c>
      <c r="F4112" s="229">
        <v>28</v>
      </c>
      <c r="I4112" s="16">
        <v>0</v>
      </c>
      <c r="J4112" s="13">
        <v>0</v>
      </c>
      <c r="K4112" s="16">
        <v>620</v>
      </c>
      <c r="L4112" s="13">
        <v>17360</v>
      </c>
      <c r="M4112" s="16">
        <v>620</v>
      </c>
      <c r="N4112" s="171">
        <v>17360</v>
      </c>
      <c r="O4112" s="16">
        <v>225</v>
      </c>
      <c r="P4112" s="13">
        <v>6300</v>
      </c>
      <c r="Q4112" s="16">
        <v>359</v>
      </c>
      <c r="R4112" s="13">
        <v>10052</v>
      </c>
      <c r="S4112" s="16">
        <v>1465.5</v>
      </c>
      <c r="T4112" s="13">
        <v>41034</v>
      </c>
      <c r="U4112" s="16">
        <v>0</v>
      </c>
      <c r="V4112" s="13">
        <v>0</v>
      </c>
    </row>
    <row r="4113" spans="1:22" ht="15" customHeight="1" x14ac:dyDescent="0.25">
      <c r="A4113" s="5" t="s">
        <v>7136</v>
      </c>
      <c r="B4113" s="6" t="s">
        <v>7137</v>
      </c>
      <c r="C4113" s="5" t="s">
        <v>6047</v>
      </c>
      <c r="D4113" s="6"/>
      <c r="E4113" s="6" t="s">
        <v>504</v>
      </c>
      <c r="F4113" s="229">
        <v>18</v>
      </c>
      <c r="I4113" s="16">
        <v>0</v>
      </c>
      <c r="J4113" s="13">
        <v>0</v>
      </c>
      <c r="K4113" s="16">
        <v>153</v>
      </c>
      <c r="L4113" s="13">
        <v>2754</v>
      </c>
      <c r="M4113" s="16">
        <v>153</v>
      </c>
      <c r="N4113" s="171">
        <v>2754</v>
      </c>
      <c r="O4113" s="16">
        <v>320</v>
      </c>
      <c r="P4113" s="13">
        <v>5760</v>
      </c>
      <c r="Q4113" s="16">
        <v>206</v>
      </c>
      <c r="R4113" s="13">
        <v>3708</v>
      </c>
      <c r="S4113" s="16">
        <v>1465.5</v>
      </c>
      <c r="T4113" s="13">
        <v>26379</v>
      </c>
      <c r="U4113" s="16">
        <v>0</v>
      </c>
      <c r="V4113" s="13">
        <v>0</v>
      </c>
    </row>
    <row r="4114" spans="1:22" ht="15" customHeight="1" x14ac:dyDescent="0.25">
      <c r="A4114" s="5" t="s">
        <v>7138</v>
      </c>
      <c r="B4114" s="6" t="s">
        <v>7139</v>
      </c>
      <c r="C4114" s="5" t="s">
        <v>6050</v>
      </c>
      <c r="D4114" s="6"/>
      <c r="E4114" s="6" t="s">
        <v>504</v>
      </c>
      <c r="F4114" s="229">
        <v>4</v>
      </c>
      <c r="I4114" s="16">
        <v>0</v>
      </c>
      <c r="J4114" s="13">
        <v>0</v>
      </c>
      <c r="K4114" s="16">
        <v>330</v>
      </c>
      <c r="L4114" s="13">
        <v>1320</v>
      </c>
      <c r="M4114" s="16">
        <v>330</v>
      </c>
      <c r="N4114" s="171">
        <v>1320</v>
      </c>
      <c r="O4114" s="16">
        <v>279</v>
      </c>
      <c r="P4114" s="13">
        <v>1116</v>
      </c>
      <c r="Q4114" s="16">
        <v>288</v>
      </c>
      <c r="R4114" s="13">
        <v>1152</v>
      </c>
      <c r="S4114" s="16">
        <v>1561.99</v>
      </c>
      <c r="T4114" s="13">
        <v>6247.96</v>
      </c>
      <c r="U4114" s="16">
        <v>0</v>
      </c>
      <c r="V4114" s="13">
        <v>0</v>
      </c>
    </row>
    <row r="4115" spans="1:22" ht="15" customHeight="1" x14ac:dyDescent="0.25">
      <c r="A4115" s="5" t="s">
        <v>7140</v>
      </c>
      <c r="B4115" s="6" t="s">
        <v>7141</v>
      </c>
      <c r="C4115" s="5" t="s">
        <v>6053</v>
      </c>
      <c r="D4115" s="6"/>
      <c r="E4115" s="6" t="s">
        <v>504</v>
      </c>
      <c r="F4115" s="229">
        <v>4</v>
      </c>
      <c r="I4115" s="16">
        <v>0</v>
      </c>
      <c r="J4115" s="13">
        <v>0</v>
      </c>
      <c r="K4115" s="16">
        <v>282</v>
      </c>
      <c r="L4115" s="13">
        <v>1128</v>
      </c>
      <c r="M4115" s="16">
        <v>282</v>
      </c>
      <c r="N4115" s="171">
        <v>1128</v>
      </c>
      <c r="O4115" s="16">
        <v>295</v>
      </c>
      <c r="P4115" s="13">
        <v>1180</v>
      </c>
      <c r="Q4115" s="16">
        <v>265</v>
      </c>
      <c r="R4115" s="13">
        <v>1060</v>
      </c>
      <c r="S4115" s="16">
        <v>829.5</v>
      </c>
      <c r="T4115" s="13">
        <v>3318</v>
      </c>
      <c r="U4115" s="16">
        <v>0</v>
      </c>
      <c r="V4115" s="13">
        <v>0</v>
      </c>
    </row>
    <row r="4116" spans="1:22" ht="15" customHeight="1" x14ac:dyDescent="0.25">
      <c r="A4116" s="5" t="s">
        <v>7142</v>
      </c>
      <c r="B4116" s="6" t="s">
        <v>7143</v>
      </c>
      <c r="C4116" s="5" t="s">
        <v>6056</v>
      </c>
      <c r="D4116" s="6"/>
      <c r="E4116" s="6" t="s">
        <v>504</v>
      </c>
      <c r="F4116" s="229">
        <v>30</v>
      </c>
      <c r="I4116" s="16">
        <v>0</v>
      </c>
      <c r="J4116" s="13">
        <v>0</v>
      </c>
      <c r="K4116" s="16">
        <v>568</v>
      </c>
      <c r="L4116" s="13">
        <v>17040</v>
      </c>
      <c r="M4116" s="16">
        <v>568</v>
      </c>
      <c r="N4116" s="171">
        <v>17040</v>
      </c>
      <c r="O4116" s="16">
        <v>315</v>
      </c>
      <c r="P4116" s="13">
        <v>9450</v>
      </c>
      <c r="Q4116" s="16">
        <v>218</v>
      </c>
      <c r="R4116" s="13">
        <v>6540</v>
      </c>
      <c r="S4116" s="16">
        <v>2103.66</v>
      </c>
      <c r="T4116" s="13">
        <v>63109.8</v>
      </c>
      <c r="U4116" s="16">
        <v>0</v>
      </c>
      <c r="V4116" s="13">
        <v>0</v>
      </c>
    </row>
    <row r="4117" spans="1:22" ht="15" customHeight="1" x14ac:dyDescent="0.25">
      <c r="A4117" s="5" t="s">
        <v>7144</v>
      </c>
      <c r="B4117" s="6" t="s">
        <v>7145</v>
      </c>
      <c r="C4117" s="5" t="s">
        <v>6059</v>
      </c>
      <c r="D4117" s="6"/>
      <c r="E4117" s="6" t="s">
        <v>504</v>
      </c>
      <c r="F4117" s="229">
        <v>10</v>
      </c>
      <c r="I4117" s="16">
        <v>0</v>
      </c>
      <c r="J4117" s="13">
        <v>0</v>
      </c>
      <c r="K4117" s="16">
        <v>25000</v>
      </c>
      <c r="L4117" s="13">
        <v>250000</v>
      </c>
      <c r="M4117" s="16">
        <v>25000</v>
      </c>
      <c r="N4117" s="171">
        <v>250000</v>
      </c>
      <c r="O4117" s="16">
        <v>878</v>
      </c>
      <c r="P4117" s="13">
        <v>8780</v>
      </c>
      <c r="Q4117" s="16">
        <v>647</v>
      </c>
      <c r="R4117" s="13">
        <v>6470</v>
      </c>
      <c r="S4117" s="16">
        <v>4129.92</v>
      </c>
      <c r="T4117" s="13">
        <v>41299.199999999997</v>
      </c>
      <c r="U4117" s="16">
        <v>0</v>
      </c>
      <c r="V4117" s="13">
        <v>0</v>
      </c>
    </row>
    <row r="4118" spans="1:22" ht="15" customHeight="1" x14ac:dyDescent="0.25">
      <c r="A4118" s="5" t="s">
        <v>7146</v>
      </c>
      <c r="B4118" s="6" t="s">
        <v>7147</v>
      </c>
      <c r="C4118" s="5" t="s">
        <v>6062</v>
      </c>
      <c r="D4118" s="6"/>
      <c r="E4118" s="6" t="s">
        <v>504</v>
      </c>
      <c r="F4118" s="229">
        <v>2</v>
      </c>
      <c r="I4118" s="16">
        <v>0</v>
      </c>
      <c r="J4118" s="13">
        <v>0</v>
      </c>
      <c r="K4118" s="16">
        <v>100000</v>
      </c>
      <c r="L4118" s="13">
        <v>200000</v>
      </c>
      <c r="M4118" s="16">
        <v>100000</v>
      </c>
      <c r="N4118" s="171">
        <v>200000</v>
      </c>
      <c r="O4118" s="16">
        <v>2800</v>
      </c>
      <c r="P4118" s="13">
        <v>5600</v>
      </c>
      <c r="Q4118" s="16">
        <v>9412</v>
      </c>
      <c r="R4118" s="13">
        <v>18824</v>
      </c>
      <c r="S4118" s="16">
        <v>25812.03</v>
      </c>
      <c r="T4118" s="13">
        <v>51624.06</v>
      </c>
      <c r="U4118" s="16">
        <v>0</v>
      </c>
      <c r="V4118" s="13">
        <v>0</v>
      </c>
    </row>
    <row r="4119" spans="1:22" ht="15" customHeight="1" x14ac:dyDescent="0.25">
      <c r="A4119" s="5" t="s">
        <v>7148</v>
      </c>
      <c r="B4119" s="6" t="s">
        <v>7149</v>
      </c>
      <c r="C4119" s="5" t="s">
        <v>6065</v>
      </c>
      <c r="D4119" s="6"/>
      <c r="E4119" s="6" t="s">
        <v>504</v>
      </c>
      <c r="F4119" s="229">
        <v>80</v>
      </c>
      <c r="I4119" s="16">
        <v>0</v>
      </c>
      <c r="J4119" s="13">
        <v>0</v>
      </c>
      <c r="K4119" s="16">
        <v>450</v>
      </c>
      <c r="L4119" s="13">
        <v>36000</v>
      </c>
      <c r="M4119" s="16">
        <v>450</v>
      </c>
      <c r="N4119" s="171">
        <v>36000</v>
      </c>
      <c r="O4119" s="16">
        <v>4750</v>
      </c>
      <c r="P4119" s="13">
        <v>380000</v>
      </c>
      <c r="Q4119" s="16">
        <v>159</v>
      </c>
      <c r="R4119" s="13">
        <v>12720</v>
      </c>
      <c r="S4119" s="16">
        <v>1603.4</v>
      </c>
      <c r="T4119" s="13">
        <v>128272</v>
      </c>
      <c r="U4119" s="16">
        <v>0</v>
      </c>
      <c r="V4119" s="13">
        <v>0</v>
      </c>
    </row>
    <row r="4120" spans="1:22" ht="15" customHeight="1" x14ac:dyDescent="0.25">
      <c r="A4120" s="5" t="s">
        <v>7150</v>
      </c>
      <c r="B4120" s="6" t="s">
        <v>7151</v>
      </c>
      <c r="C4120" s="5" t="s">
        <v>6068</v>
      </c>
      <c r="D4120" s="6"/>
      <c r="E4120" s="6" t="s">
        <v>504</v>
      </c>
      <c r="F4120" s="229">
        <v>18</v>
      </c>
      <c r="I4120" s="16">
        <v>0</v>
      </c>
      <c r="J4120" s="13">
        <v>0</v>
      </c>
      <c r="K4120" s="16">
        <v>492</v>
      </c>
      <c r="L4120" s="13">
        <v>8856</v>
      </c>
      <c r="M4120" s="16">
        <v>492</v>
      </c>
      <c r="N4120" s="171">
        <v>8856</v>
      </c>
      <c r="O4120" s="16">
        <v>260</v>
      </c>
      <c r="P4120" s="13">
        <v>4680</v>
      </c>
      <c r="Q4120" s="16">
        <v>182</v>
      </c>
      <c r="R4120" s="13">
        <v>3276</v>
      </c>
      <c r="S4120" s="16">
        <v>676.64</v>
      </c>
      <c r="T4120" s="13">
        <v>12179.52</v>
      </c>
      <c r="U4120" s="16">
        <v>0</v>
      </c>
      <c r="V4120" s="13">
        <v>0</v>
      </c>
    </row>
    <row r="4121" spans="1:22" ht="15" customHeight="1" x14ac:dyDescent="0.25">
      <c r="A4121" s="5" t="s">
        <v>7152</v>
      </c>
      <c r="B4121" s="6" t="s">
        <v>7153</v>
      </c>
      <c r="C4121" s="5" t="s">
        <v>6071</v>
      </c>
      <c r="D4121" s="6"/>
      <c r="E4121" s="6" t="s">
        <v>504</v>
      </c>
      <c r="F4121" s="229">
        <v>14</v>
      </c>
      <c r="I4121" s="16">
        <v>0</v>
      </c>
      <c r="J4121" s="13">
        <v>0</v>
      </c>
      <c r="K4121" s="16">
        <v>502</v>
      </c>
      <c r="L4121" s="13">
        <v>7028</v>
      </c>
      <c r="M4121" s="16">
        <v>502</v>
      </c>
      <c r="N4121" s="171">
        <v>7028</v>
      </c>
      <c r="O4121" s="16">
        <v>270</v>
      </c>
      <c r="P4121" s="13">
        <v>3780</v>
      </c>
      <c r="Q4121" s="16">
        <v>676</v>
      </c>
      <c r="R4121" s="13">
        <v>9464</v>
      </c>
      <c r="S4121" s="16">
        <v>571.45000000000005</v>
      </c>
      <c r="T4121" s="13">
        <v>8000.3</v>
      </c>
      <c r="U4121" s="16">
        <v>0</v>
      </c>
      <c r="V4121" s="13">
        <v>0</v>
      </c>
    </row>
    <row r="4122" spans="1:22" ht="15" customHeight="1" x14ac:dyDescent="0.25">
      <c r="A4122" s="5" t="s">
        <v>7154</v>
      </c>
      <c r="B4122" s="6" t="s">
        <v>7155</v>
      </c>
      <c r="C4122" s="5" t="s">
        <v>6074</v>
      </c>
      <c r="D4122" s="6"/>
      <c r="E4122" s="6" t="s">
        <v>504</v>
      </c>
      <c r="F4122" s="229">
        <v>12</v>
      </c>
      <c r="I4122" s="16">
        <v>0</v>
      </c>
      <c r="J4122" s="13">
        <v>0</v>
      </c>
      <c r="K4122" s="16">
        <v>960</v>
      </c>
      <c r="L4122" s="13">
        <v>11520</v>
      </c>
      <c r="M4122" s="16">
        <v>960</v>
      </c>
      <c r="N4122" s="171">
        <v>11520</v>
      </c>
      <c r="O4122" s="16">
        <v>295</v>
      </c>
      <c r="P4122" s="13">
        <v>3540</v>
      </c>
      <c r="Q4122" s="16">
        <v>265</v>
      </c>
      <c r="R4122" s="13">
        <v>3180</v>
      </c>
      <c r="S4122" s="16">
        <v>571.45000000000005</v>
      </c>
      <c r="T4122" s="13">
        <v>6857.4</v>
      </c>
      <c r="U4122" s="16">
        <v>0</v>
      </c>
      <c r="V4122" s="13">
        <v>0</v>
      </c>
    </row>
    <row r="4123" spans="1:22" ht="15" customHeight="1" x14ac:dyDescent="0.25">
      <c r="A4123" s="1"/>
      <c r="B4123" s="4" t="s">
        <v>32</v>
      </c>
      <c r="C4123" s="8" t="s">
        <v>33</v>
      </c>
      <c r="I4123" s="245"/>
      <c r="J4123" s="245"/>
      <c r="K4123" s="245"/>
      <c r="L4123" s="245"/>
      <c r="M4123" s="245"/>
      <c r="N4123" s="245"/>
      <c r="O4123" s="245"/>
      <c r="P4123" s="245"/>
      <c r="Q4123" s="245"/>
      <c r="R4123" s="245"/>
      <c r="S4123" s="245"/>
      <c r="T4123" s="245"/>
      <c r="U4123" s="245"/>
      <c r="V4123" s="245"/>
    </row>
    <row r="4124" spans="1:22" ht="15" customHeight="1" x14ac:dyDescent="0.25">
      <c r="A4124" s="5" t="s">
        <v>7156</v>
      </c>
      <c r="B4124" s="6" t="s">
        <v>35</v>
      </c>
      <c r="C4124" s="5" t="s">
        <v>3806</v>
      </c>
      <c r="I4124" s="245"/>
      <c r="J4124" s="245"/>
      <c r="K4124" s="245"/>
      <c r="L4124" s="245"/>
      <c r="M4124" s="245"/>
      <c r="N4124" s="245"/>
      <c r="O4124" s="245"/>
      <c r="P4124" s="245"/>
      <c r="Q4124" s="245"/>
      <c r="R4124" s="245"/>
      <c r="S4124" s="245"/>
      <c r="T4124" s="245"/>
      <c r="U4124" s="245"/>
      <c r="V4124" s="245"/>
    </row>
    <row r="4125" spans="1:22" ht="15" customHeight="1" x14ac:dyDescent="0.25">
      <c r="A4125" s="5" t="s">
        <v>7157</v>
      </c>
      <c r="B4125" s="6" t="s">
        <v>35</v>
      </c>
      <c r="C4125" s="5" t="s">
        <v>6080</v>
      </c>
      <c r="I4125" s="245"/>
      <c r="J4125" s="245"/>
      <c r="K4125" s="245"/>
      <c r="L4125" s="245"/>
      <c r="M4125" s="245"/>
      <c r="N4125" s="245"/>
      <c r="O4125" s="245"/>
      <c r="P4125" s="245"/>
      <c r="Q4125" s="245"/>
      <c r="R4125" s="245"/>
      <c r="S4125" s="245"/>
      <c r="T4125" s="245"/>
      <c r="U4125" s="245"/>
      <c r="V4125" s="245"/>
    </row>
    <row r="4126" spans="1:22" ht="45" customHeight="1" x14ac:dyDescent="0.25">
      <c r="A4126" s="1"/>
      <c r="B4126" s="4" t="s">
        <v>68</v>
      </c>
      <c r="C4126" s="8" t="s">
        <v>69</v>
      </c>
      <c r="D4126" s="4" t="s">
        <v>70</v>
      </c>
      <c r="E4126" s="4" t="s">
        <v>71</v>
      </c>
      <c r="F4126" s="228" t="s">
        <v>72</v>
      </c>
      <c r="I4126" s="14" t="s">
        <v>73</v>
      </c>
      <c r="J4126" s="15" t="s">
        <v>28</v>
      </c>
      <c r="K4126" s="14" t="s">
        <v>73</v>
      </c>
      <c r="L4126" s="15" t="s">
        <v>28</v>
      </c>
      <c r="M4126" s="14" t="s">
        <v>73</v>
      </c>
      <c r="N4126" s="172" t="s">
        <v>28</v>
      </c>
      <c r="O4126" s="14" t="s">
        <v>73</v>
      </c>
      <c r="P4126" s="15" t="s">
        <v>28</v>
      </c>
      <c r="Q4126" s="14" t="s">
        <v>73</v>
      </c>
      <c r="R4126" s="15" t="s">
        <v>28</v>
      </c>
      <c r="S4126" s="14" t="s">
        <v>73</v>
      </c>
      <c r="T4126" s="15" t="s">
        <v>28</v>
      </c>
      <c r="U4126" s="14" t="s">
        <v>73</v>
      </c>
      <c r="V4126" s="15" t="s">
        <v>28</v>
      </c>
    </row>
    <row r="4127" spans="1:22" ht="15" customHeight="1" x14ac:dyDescent="0.25">
      <c r="A4127" s="5" t="s">
        <v>7158</v>
      </c>
      <c r="B4127" s="6" t="s">
        <v>7159</v>
      </c>
      <c r="C4127" s="5" t="s">
        <v>3811</v>
      </c>
      <c r="D4127" s="6"/>
      <c r="E4127" s="6" t="s">
        <v>504</v>
      </c>
      <c r="F4127" s="229">
        <v>682</v>
      </c>
      <c r="I4127" s="16">
        <v>0</v>
      </c>
      <c r="J4127" s="13">
        <v>0</v>
      </c>
      <c r="K4127" s="16">
        <v>345</v>
      </c>
      <c r="L4127" s="13">
        <v>235290</v>
      </c>
      <c r="M4127" s="16">
        <v>345</v>
      </c>
      <c r="N4127" s="171">
        <v>235290</v>
      </c>
      <c r="O4127" s="16">
        <v>180</v>
      </c>
      <c r="P4127" s="13">
        <v>122760</v>
      </c>
      <c r="Q4127" s="16">
        <v>106</v>
      </c>
      <c r="R4127" s="13">
        <v>72292</v>
      </c>
      <c r="S4127" s="16">
        <v>309.74</v>
      </c>
      <c r="T4127" s="13">
        <v>211242.68</v>
      </c>
      <c r="U4127" s="16">
        <v>0</v>
      </c>
      <c r="V4127" s="13">
        <v>0</v>
      </c>
    </row>
    <row r="4128" spans="1:22" ht="15" customHeight="1" x14ac:dyDescent="0.25">
      <c r="A4128" s="1"/>
      <c r="B4128" s="4" t="s">
        <v>32</v>
      </c>
      <c r="C4128" s="8" t="s">
        <v>33</v>
      </c>
      <c r="I4128" s="245"/>
      <c r="J4128" s="245"/>
      <c r="K4128" s="245"/>
      <c r="L4128" s="245"/>
      <c r="M4128" s="245"/>
      <c r="N4128" s="245"/>
      <c r="O4128" s="245"/>
      <c r="P4128" s="245"/>
      <c r="Q4128" s="245"/>
      <c r="R4128" s="245"/>
      <c r="S4128" s="245"/>
      <c r="T4128" s="245"/>
      <c r="U4128" s="245"/>
      <c r="V4128" s="245"/>
    </row>
    <row r="4129" spans="1:22" ht="15" customHeight="1" x14ac:dyDescent="0.25">
      <c r="A4129" s="5" t="s">
        <v>7160</v>
      </c>
      <c r="B4129" s="6" t="s">
        <v>35</v>
      </c>
      <c r="C4129" s="5" t="s">
        <v>3813</v>
      </c>
      <c r="I4129" s="245"/>
      <c r="J4129" s="245"/>
      <c r="K4129" s="245"/>
      <c r="L4129" s="245"/>
      <c r="M4129" s="245"/>
      <c r="N4129" s="245"/>
      <c r="O4129" s="245"/>
      <c r="P4129" s="245"/>
      <c r="Q4129" s="245"/>
      <c r="R4129" s="245"/>
      <c r="S4129" s="245"/>
      <c r="T4129" s="245"/>
      <c r="U4129" s="245"/>
      <c r="V4129" s="245"/>
    </row>
    <row r="4130" spans="1:22" ht="45" customHeight="1" x14ac:dyDescent="0.25">
      <c r="A4130" s="1"/>
      <c r="B4130" s="4" t="s">
        <v>68</v>
      </c>
      <c r="C4130" s="8" t="s">
        <v>69</v>
      </c>
      <c r="D4130" s="4" t="s">
        <v>70</v>
      </c>
      <c r="E4130" s="4" t="s">
        <v>71</v>
      </c>
      <c r="F4130" s="228" t="s">
        <v>72</v>
      </c>
      <c r="I4130" s="14" t="s">
        <v>73</v>
      </c>
      <c r="J4130" s="15" t="s">
        <v>28</v>
      </c>
      <c r="K4130" s="14" t="s">
        <v>73</v>
      </c>
      <c r="L4130" s="15" t="s">
        <v>28</v>
      </c>
      <c r="M4130" s="14" t="s">
        <v>73</v>
      </c>
      <c r="N4130" s="172" t="s">
        <v>28</v>
      </c>
      <c r="O4130" s="14" t="s">
        <v>73</v>
      </c>
      <c r="P4130" s="15" t="s">
        <v>28</v>
      </c>
      <c r="Q4130" s="14" t="s">
        <v>73</v>
      </c>
      <c r="R4130" s="15" t="s">
        <v>28</v>
      </c>
      <c r="S4130" s="14" t="s">
        <v>73</v>
      </c>
      <c r="T4130" s="15" t="s">
        <v>28</v>
      </c>
      <c r="U4130" s="14" t="s">
        <v>73</v>
      </c>
      <c r="V4130" s="15" t="s">
        <v>28</v>
      </c>
    </row>
    <row r="4131" spans="1:22" ht="15" customHeight="1" x14ac:dyDescent="0.25">
      <c r="A4131" s="5" t="s">
        <v>7161</v>
      </c>
      <c r="B4131" s="6" t="s">
        <v>7162</v>
      </c>
      <c r="C4131" s="5" t="s">
        <v>6086</v>
      </c>
      <c r="D4131" s="6"/>
      <c r="E4131" s="6" t="s">
        <v>447</v>
      </c>
      <c r="F4131" s="229">
        <v>1</v>
      </c>
      <c r="I4131" s="16">
        <v>0</v>
      </c>
      <c r="J4131" s="13">
        <v>0</v>
      </c>
      <c r="K4131" s="16">
        <v>26000</v>
      </c>
      <c r="L4131" s="13">
        <v>26000</v>
      </c>
      <c r="M4131" s="16">
        <v>26000</v>
      </c>
      <c r="N4131" s="171">
        <v>26000</v>
      </c>
      <c r="O4131" s="16">
        <v>118929</v>
      </c>
      <c r="P4131" s="13">
        <v>118929</v>
      </c>
      <c r="Q4131" s="16">
        <v>9412</v>
      </c>
      <c r="R4131" s="13">
        <v>9412</v>
      </c>
      <c r="S4131" s="16">
        <v>25650.05</v>
      </c>
      <c r="T4131" s="13">
        <v>25650.05</v>
      </c>
      <c r="U4131" s="16">
        <v>0</v>
      </c>
      <c r="V4131" s="13">
        <v>0</v>
      </c>
    </row>
    <row r="4132" spans="1:22" ht="15" customHeight="1" x14ac:dyDescent="0.25">
      <c r="A4132" s="1"/>
      <c r="B4132" s="4" t="s">
        <v>32</v>
      </c>
      <c r="C4132" s="8" t="s">
        <v>33</v>
      </c>
      <c r="I4132" s="245"/>
      <c r="J4132" s="245"/>
      <c r="K4132" s="245"/>
      <c r="L4132" s="245"/>
      <c r="M4132" s="245"/>
      <c r="N4132" s="245"/>
      <c r="O4132" s="245"/>
      <c r="P4132" s="245"/>
      <c r="Q4132" s="245"/>
      <c r="R4132" s="245"/>
      <c r="S4132" s="245"/>
      <c r="T4132" s="245"/>
      <c r="U4132" s="245"/>
      <c r="V4132" s="245"/>
    </row>
    <row r="4133" spans="1:22" ht="15" customHeight="1" x14ac:dyDescent="0.25">
      <c r="A4133" s="5" t="s">
        <v>7163</v>
      </c>
      <c r="B4133" s="6" t="s">
        <v>35</v>
      </c>
      <c r="C4133" s="5" t="s">
        <v>3818</v>
      </c>
      <c r="I4133" s="245"/>
      <c r="J4133" s="245"/>
      <c r="K4133" s="245"/>
      <c r="L4133" s="245"/>
      <c r="M4133" s="245"/>
      <c r="N4133" s="245"/>
      <c r="O4133" s="245"/>
      <c r="P4133" s="245"/>
      <c r="Q4133" s="245"/>
      <c r="R4133" s="245"/>
      <c r="S4133" s="245"/>
      <c r="T4133" s="245"/>
      <c r="U4133" s="245"/>
      <c r="V4133" s="245"/>
    </row>
    <row r="4134" spans="1:22" ht="45" customHeight="1" x14ac:dyDescent="0.25">
      <c r="A4134" s="1"/>
      <c r="B4134" s="4" t="s">
        <v>68</v>
      </c>
      <c r="C4134" s="8" t="s">
        <v>69</v>
      </c>
      <c r="D4134" s="4" t="s">
        <v>70</v>
      </c>
      <c r="E4134" s="4" t="s">
        <v>71</v>
      </c>
      <c r="F4134" s="228" t="s">
        <v>72</v>
      </c>
      <c r="I4134" s="14" t="s">
        <v>73</v>
      </c>
      <c r="J4134" s="15" t="s">
        <v>28</v>
      </c>
      <c r="K4134" s="14" t="s">
        <v>73</v>
      </c>
      <c r="L4134" s="15" t="s">
        <v>28</v>
      </c>
      <c r="M4134" s="14" t="s">
        <v>73</v>
      </c>
      <c r="N4134" s="172" t="s">
        <v>28</v>
      </c>
      <c r="O4134" s="14" t="s">
        <v>73</v>
      </c>
      <c r="P4134" s="15" t="s">
        <v>28</v>
      </c>
      <c r="Q4134" s="14" t="s">
        <v>73</v>
      </c>
      <c r="R4134" s="15" t="s">
        <v>28</v>
      </c>
      <c r="S4134" s="14" t="s">
        <v>73</v>
      </c>
      <c r="T4134" s="15" t="s">
        <v>28</v>
      </c>
      <c r="U4134" s="14" t="s">
        <v>73</v>
      </c>
      <c r="V4134" s="15" t="s">
        <v>28</v>
      </c>
    </row>
    <row r="4135" spans="1:22" ht="15" customHeight="1" x14ac:dyDescent="0.25">
      <c r="A4135" s="5" t="s">
        <v>7164</v>
      </c>
      <c r="B4135" s="6" t="s">
        <v>7165</v>
      </c>
      <c r="C4135" s="5" t="s">
        <v>6090</v>
      </c>
      <c r="D4135" s="6"/>
      <c r="E4135" s="6" t="s">
        <v>447</v>
      </c>
      <c r="F4135" s="229">
        <v>1</v>
      </c>
      <c r="I4135" s="16">
        <v>0</v>
      </c>
      <c r="J4135" s="13">
        <v>0</v>
      </c>
      <c r="K4135" s="16">
        <v>290000</v>
      </c>
      <c r="L4135" s="13">
        <v>290000</v>
      </c>
      <c r="M4135" s="16">
        <v>290000</v>
      </c>
      <c r="N4135" s="171">
        <v>290000</v>
      </c>
      <c r="O4135" s="16">
        <v>216882</v>
      </c>
      <c r="P4135" s="13">
        <v>216882</v>
      </c>
      <c r="Q4135" s="16">
        <v>11765</v>
      </c>
      <c r="R4135" s="13">
        <v>11765</v>
      </c>
      <c r="S4135" s="16">
        <v>56588.79</v>
      </c>
      <c r="T4135" s="13">
        <v>56588.79</v>
      </c>
      <c r="U4135" s="16">
        <v>0</v>
      </c>
      <c r="V4135" s="13">
        <v>0</v>
      </c>
    </row>
    <row r="4136" spans="1:22" ht="15" customHeight="1" x14ac:dyDescent="0.25">
      <c r="A4136" s="1"/>
      <c r="B4136" s="4" t="s">
        <v>32</v>
      </c>
      <c r="C4136" s="8" t="s">
        <v>33</v>
      </c>
      <c r="I4136" s="245"/>
      <c r="J4136" s="245"/>
      <c r="K4136" s="245"/>
      <c r="L4136" s="245"/>
      <c r="M4136" s="245"/>
      <c r="N4136" s="245"/>
      <c r="O4136" s="245"/>
      <c r="P4136" s="245"/>
      <c r="Q4136" s="245"/>
      <c r="R4136" s="245"/>
      <c r="S4136" s="245"/>
      <c r="T4136" s="245"/>
      <c r="U4136" s="245"/>
      <c r="V4136" s="245"/>
    </row>
    <row r="4137" spans="1:22" ht="15" customHeight="1" x14ac:dyDescent="0.25">
      <c r="A4137" s="5" t="s">
        <v>7166</v>
      </c>
      <c r="B4137" s="6" t="s">
        <v>35</v>
      </c>
      <c r="C4137" s="5" t="s">
        <v>6092</v>
      </c>
      <c r="I4137" s="245"/>
      <c r="J4137" s="245"/>
      <c r="K4137" s="245"/>
      <c r="L4137" s="245"/>
      <c r="M4137" s="245"/>
      <c r="N4137" s="245"/>
      <c r="O4137" s="245"/>
      <c r="P4137" s="245"/>
      <c r="Q4137" s="245"/>
      <c r="R4137" s="245"/>
      <c r="S4137" s="245"/>
      <c r="T4137" s="245"/>
      <c r="U4137" s="245"/>
      <c r="V4137" s="245"/>
    </row>
    <row r="4138" spans="1:22" ht="45" customHeight="1" x14ac:dyDescent="0.25">
      <c r="A4138" s="1"/>
      <c r="B4138" s="4" t="s">
        <v>68</v>
      </c>
      <c r="C4138" s="8" t="s">
        <v>69</v>
      </c>
      <c r="D4138" s="4" t="s">
        <v>70</v>
      </c>
      <c r="E4138" s="4" t="s">
        <v>71</v>
      </c>
      <c r="F4138" s="228" t="s">
        <v>72</v>
      </c>
      <c r="I4138" s="14" t="s">
        <v>73</v>
      </c>
      <c r="J4138" s="15" t="s">
        <v>28</v>
      </c>
      <c r="K4138" s="14" t="s">
        <v>73</v>
      </c>
      <c r="L4138" s="15" t="s">
        <v>28</v>
      </c>
      <c r="M4138" s="14" t="s">
        <v>73</v>
      </c>
      <c r="N4138" s="172" t="s">
        <v>28</v>
      </c>
      <c r="O4138" s="14" t="s">
        <v>73</v>
      </c>
      <c r="P4138" s="15" t="s">
        <v>28</v>
      </c>
      <c r="Q4138" s="14" t="s">
        <v>73</v>
      </c>
      <c r="R4138" s="15" t="s">
        <v>28</v>
      </c>
      <c r="S4138" s="14" t="s">
        <v>73</v>
      </c>
      <c r="T4138" s="15" t="s">
        <v>28</v>
      </c>
      <c r="U4138" s="14" t="s">
        <v>73</v>
      </c>
      <c r="V4138" s="15" t="s">
        <v>28</v>
      </c>
    </row>
    <row r="4139" spans="1:22" ht="15" customHeight="1" x14ac:dyDescent="0.25">
      <c r="A4139" s="5" t="s">
        <v>7167</v>
      </c>
      <c r="B4139" s="6" t="s">
        <v>7168</v>
      </c>
      <c r="C4139" s="5" t="s">
        <v>6095</v>
      </c>
      <c r="D4139" s="6"/>
      <c r="E4139" s="6" t="s">
        <v>447</v>
      </c>
      <c r="F4139" s="229">
        <v>1</v>
      </c>
      <c r="I4139" s="16">
        <v>0</v>
      </c>
      <c r="J4139" s="13">
        <v>0</v>
      </c>
      <c r="K4139" s="16">
        <v>100000</v>
      </c>
      <c r="L4139" s="13">
        <v>100000</v>
      </c>
      <c r="M4139" s="16">
        <v>100000</v>
      </c>
      <c r="N4139" s="171">
        <v>100000</v>
      </c>
      <c r="O4139" s="16">
        <v>104300</v>
      </c>
      <c r="P4139" s="13">
        <v>104300</v>
      </c>
      <c r="Q4139" s="16">
        <v>47059</v>
      </c>
      <c r="R4139" s="13">
        <v>47059</v>
      </c>
      <c r="S4139" s="16">
        <v>37169.32</v>
      </c>
      <c r="T4139" s="13">
        <v>37169.32</v>
      </c>
      <c r="U4139" s="16">
        <v>0</v>
      </c>
      <c r="V4139" s="13">
        <v>0</v>
      </c>
    </row>
    <row r="4140" spans="1:22" ht="15" customHeight="1" x14ac:dyDescent="0.25">
      <c r="A4140" s="1"/>
      <c r="B4140" s="4" t="s">
        <v>32</v>
      </c>
      <c r="C4140" s="8" t="s">
        <v>33</v>
      </c>
      <c r="I4140" s="245"/>
      <c r="J4140" s="245"/>
      <c r="K4140" s="245"/>
      <c r="L4140" s="245"/>
      <c r="M4140" s="245"/>
      <c r="N4140" s="245"/>
      <c r="O4140" s="245"/>
      <c r="P4140" s="245"/>
      <c r="Q4140" s="245"/>
      <c r="R4140" s="245"/>
      <c r="S4140" s="245"/>
      <c r="T4140" s="245"/>
      <c r="U4140" s="245"/>
      <c r="V4140" s="245"/>
    </row>
    <row r="4141" spans="1:22" ht="15" customHeight="1" x14ac:dyDescent="0.25">
      <c r="A4141" s="5" t="s">
        <v>7169</v>
      </c>
      <c r="B4141" s="6" t="s">
        <v>35</v>
      </c>
      <c r="C4141" s="5" t="s">
        <v>6097</v>
      </c>
      <c r="I4141" s="245"/>
      <c r="J4141" s="245"/>
      <c r="K4141" s="245"/>
      <c r="L4141" s="245"/>
      <c r="M4141" s="245"/>
      <c r="N4141" s="245"/>
      <c r="O4141" s="245"/>
      <c r="P4141" s="245"/>
      <c r="Q4141" s="245"/>
      <c r="R4141" s="245"/>
      <c r="S4141" s="245"/>
      <c r="T4141" s="245"/>
      <c r="U4141" s="245"/>
      <c r="V4141" s="245"/>
    </row>
    <row r="4142" spans="1:22" ht="15" customHeight="1" x14ac:dyDescent="0.25">
      <c r="A4142" s="5" t="s">
        <v>7170</v>
      </c>
      <c r="B4142" s="6" t="s">
        <v>35</v>
      </c>
      <c r="C4142" s="5" t="s">
        <v>3857</v>
      </c>
      <c r="I4142" s="245"/>
      <c r="J4142" s="245"/>
      <c r="K4142" s="245"/>
      <c r="L4142" s="245"/>
      <c r="M4142" s="245"/>
      <c r="N4142" s="245"/>
      <c r="O4142" s="245"/>
      <c r="P4142" s="245"/>
      <c r="Q4142" s="245"/>
      <c r="R4142" s="245"/>
      <c r="S4142" s="245"/>
      <c r="T4142" s="245"/>
      <c r="U4142" s="245"/>
      <c r="V4142" s="245"/>
    </row>
    <row r="4143" spans="1:22" ht="15" customHeight="1" x14ac:dyDescent="0.25">
      <c r="A4143" s="5" t="s">
        <v>7171</v>
      </c>
      <c r="B4143" s="6" t="s">
        <v>35</v>
      </c>
      <c r="C4143" s="5" t="s">
        <v>6153</v>
      </c>
      <c r="I4143" s="245"/>
      <c r="J4143" s="245"/>
      <c r="K4143" s="245"/>
      <c r="L4143" s="245"/>
      <c r="M4143" s="245"/>
      <c r="N4143" s="245"/>
      <c r="O4143" s="245"/>
      <c r="P4143" s="245"/>
      <c r="Q4143" s="245"/>
      <c r="R4143" s="245"/>
      <c r="S4143" s="245"/>
      <c r="T4143" s="245"/>
      <c r="U4143" s="245"/>
      <c r="V4143" s="245"/>
    </row>
    <row r="4144" spans="1:22" ht="45" customHeight="1" x14ac:dyDescent="0.25">
      <c r="A4144" s="1"/>
      <c r="B4144" s="4" t="s">
        <v>68</v>
      </c>
      <c r="C4144" s="8" t="s">
        <v>69</v>
      </c>
      <c r="D4144" s="4" t="s">
        <v>70</v>
      </c>
      <c r="E4144" s="4" t="s">
        <v>71</v>
      </c>
      <c r="F4144" s="228" t="s">
        <v>72</v>
      </c>
      <c r="I4144" s="14" t="s">
        <v>73</v>
      </c>
      <c r="J4144" s="15" t="s">
        <v>28</v>
      </c>
      <c r="K4144" s="14" t="s">
        <v>73</v>
      </c>
      <c r="L4144" s="15" t="s">
        <v>28</v>
      </c>
      <c r="M4144" s="14" t="s">
        <v>73</v>
      </c>
      <c r="N4144" s="172" t="s">
        <v>28</v>
      </c>
      <c r="O4144" s="14" t="s">
        <v>73</v>
      </c>
      <c r="P4144" s="15" t="s">
        <v>28</v>
      </c>
      <c r="Q4144" s="14" t="s">
        <v>73</v>
      </c>
      <c r="R4144" s="15" t="s">
        <v>28</v>
      </c>
      <c r="S4144" s="14" t="s">
        <v>73</v>
      </c>
      <c r="T4144" s="15" t="s">
        <v>28</v>
      </c>
      <c r="U4144" s="14" t="s">
        <v>73</v>
      </c>
      <c r="V4144" s="15" t="s">
        <v>28</v>
      </c>
    </row>
    <row r="4145" spans="1:22" ht="15" customHeight="1" x14ac:dyDescent="0.25">
      <c r="A4145" s="5" t="s">
        <v>7172</v>
      </c>
      <c r="B4145" s="6" t="s">
        <v>7173</v>
      </c>
      <c r="C4145" s="5" t="s">
        <v>6105</v>
      </c>
      <c r="D4145" s="6"/>
      <c r="E4145" s="6" t="s">
        <v>504</v>
      </c>
      <c r="F4145" s="229">
        <v>2</v>
      </c>
      <c r="I4145" s="16">
        <v>0</v>
      </c>
      <c r="J4145" s="13">
        <v>0</v>
      </c>
      <c r="K4145" s="16">
        <v>8000</v>
      </c>
      <c r="L4145" s="13">
        <v>16000</v>
      </c>
      <c r="M4145" s="16">
        <v>8000</v>
      </c>
      <c r="N4145" s="171">
        <v>16000</v>
      </c>
      <c r="O4145" s="16">
        <v>24500</v>
      </c>
      <c r="P4145" s="13">
        <v>49000</v>
      </c>
      <c r="Q4145" s="16">
        <v>7492</v>
      </c>
      <c r="R4145" s="13">
        <v>14984</v>
      </c>
      <c r="S4145" s="16">
        <v>7433.86</v>
      </c>
      <c r="T4145" s="13">
        <v>14867.72</v>
      </c>
      <c r="U4145" s="16">
        <v>0</v>
      </c>
      <c r="V4145" s="13">
        <v>0</v>
      </c>
    </row>
    <row r="4146" spans="1:22" ht="15" customHeight="1" x14ac:dyDescent="0.25">
      <c r="A4146" s="5" t="s">
        <v>7174</v>
      </c>
      <c r="B4146" s="6" t="s">
        <v>7175</v>
      </c>
      <c r="C4146" s="5" t="s">
        <v>3868</v>
      </c>
      <c r="D4146" s="6"/>
      <c r="E4146" s="6" t="s">
        <v>504</v>
      </c>
      <c r="F4146" s="229">
        <v>52</v>
      </c>
      <c r="I4146" s="16">
        <v>0</v>
      </c>
      <c r="J4146" s="13">
        <v>0</v>
      </c>
      <c r="K4146" s="16">
        <v>280</v>
      </c>
      <c r="L4146" s="13">
        <v>14560</v>
      </c>
      <c r="M4146" s="16">
        <v>280</v>
      </c>
      <c r="N4146" s="171">
        <v>14560</v>
      </c>
      <c r="O4146" s="16">
        <v>275</v>
      </c>
      <c r="P4146" s="13">
        <v>14300</v>
      </c>
      <c r="Q4146" s="16">
        <v>162</v>
      </c>
      <c r="R4146" s="13">
        <v>8424</v>
      </c>
      <c r="S4146" s="16">
        <v>139.38</v>
      </c>
      <c r="T4146" s="13">
        <v>7247.76</v>
      </c>
      <c r="U4146" s="16">
        <v>0</v>
      </c>
      <c r="V4146" s="13">
        <v>0</v>
      </c>
    </row>
    <row r="4147" spans="1:22" ht="15" customHeight="1" x14ac:dyDescent="0.25">
      <c r="A4147" s="5" t="s">
        <v>7176</v>
      </c>
      <c r="B4147" s="6" t="s">
        <v>7177</v>
      </c>
      <c r="C4147" s="5" t="s">
        <v>4848</v>
      </c>
      <c r="D4147" s="6"/>
      <c r="E4147" s="6" t="s">
        <v>504</v>
      </c>
      <c r="F4147" s="229">
        <v>2</v>
      </c>
      <c r="I4147" s="16">
        <v>0</v>
      </c>
      <c r="J4147" s="13">
        <v>0</v>
      </c>
      <c r="K4147" s="16">
        <v>200</v>
      </c>
      <c r="L4147" s="13">
        <v>400</v>
      </c>
      <c r="M4147" s="16">
        <v>200</v>
      </c>
      <c r="N4147" s="171">
        <v>400</v>
      </c>
      <c r="O4147" s="16">
        <v>0</v>
      </c>
      <c r="P4147" s="13">
        <v>0</v>
      </c>
      <c r="Q4147" s="16">
        <v>172</v>
      </c>
      <c r="R4147" s="13">
        <v>344</v>
      </c>
      <c r="S4147" s="16">
        <v>185.85</v>
      </c>
      <c r="T4147" s="13">
        <v>371.7</v>
      </c>
      <c r="U4147" s="16">
        <v>0</v>
      </c>
      <c r="V4147" s="13">
        <v>0</v>
      </c>
    </row>
    <row r="4148" spans="1:22" ht="15" customHeight="1" x14ac:dyDescent="0.25">
      <c r="A4148" s="5" t="s">
        <v>7178</v>
      </c>
      <c r="B4148" s="6" t="s">
        <v>7179</v>
      </c>
      <c r="C4148" s="5" t="s">
        <v>3871</v>
      </c>
      <c r="D4148" s="6"/>
      <c r="E4148" s="6" t="s">
        <v>504</v>
      </c>
      <c r="F4148" s="229">
        <v>6</v>
      </c>
      <c r="I4148" s="16">
        <v>0</v>
      </c>
      <c r="J4148" s="13">
        <v>0</v>
      </c>
      <c r="K4148" s="16">
        <v>250</v>
      </c>
      <c r="L4148" s="13">
        <v>1500</v>
      </c>
      <c r="M4148" s="16">
        <v>250</v>
      </c>
      <c r="N4148" s="171">
        <v>1500</v>
      </c>
      <c r="O4148" s="16">
        <v>275</v>
      </c>
      <c r="P4148" s="13">
        <v>1650</v>
      </c>
      <c r="Q4148" s="16">
        <v>451</v>
      </c>
      <c r="R4148" s="13">
        <v>2706</v>
      </c>
      <c r="S4148" s="16">
        <v>325.23</v>
      </c>
      <c r="T4148" s="13">
        <v>1951.38</v>
      </c>
      <c r="U4148" s="16">
        <v>0</v>
      </c>
      <c r="V4148" s="13">
        <v>0</v>
      </c>
    </row>
    <row r="4149" spans="1:22" ht="15" customHeight="1" x14ac:dyDescent="0.25">
      <c r="A4149" s="5" t="s">
        <v>7180</v>
      </c>
      <c r="B4149" s="6" t="s">
        <v>7181</v>
      </c>
      <c r="C4149" s="5" t="s">
        <v>3874</v>
      </c>
      <c r="D4149" s="6"/>
      <c r="E4149" s="6" t="s">
        <v>504</v>
      </c>
      <c r="F4149" s="229">
        <v>14</v>
      </c>
      <c r="I4149" s="16">
        <v>0</v>
      </c>
      <c r="J4149" s="13">
        <v>0</v>
      </c>
      <c r="K4149" s="16">
        <v>120</v>
      </c>
      <c r="L4149" s="13">
        <v>1680</v>
      </c>
      <c r="M4149" s="16">
        <v>120</v>
      </c>
      <c r="N4149" s="171">
        <v>1680</v>
      </c>
      <c r="O4149" s="16">
        <v>450</v>
      </c>
      <c r="P4149" s="13">
        <v>6300</v>
      </c>
      <c r="Q4149" s="16">
        <v>216</v>
      </c>
      <c r="R4149" s="13">
        <v>3024</v>
      </c>
      <c r="S4149" s="16">
        <v>139.38</v>
      </c>
      <c r="T4149" s="13">
        <v>1951.32</v>
      </c>
      <c r="U4149" s="16">
        <v>0</v>
      </c>
      <c r="V4149" s="13">
        <v>0</v>
      </c>
    </row>
    <row r="4150" spans="1:22" ht="15" customHeight="1" x14ac:dyDescent="0.25">
      <c r="A4150" s="5" t="s">
        <v>7182</v>
      </c>
      <c r="B4150" s="6" t="s">
        <v>7183</v>
      </c>
      <c r="C4150" s="5" t="s">
        <v>3877</v>
      </c>
      <c r="D4150" s="6"/>
      <c r="E4150" s="6" t="s">
        <v>504</v>
      </c>
      <c r="F4150" s="229">
        <v>4</v>
      </c>
      <c r="I4150" s="16">
        <v>0</v>
      </c>
      <c r="J4150" s="13">
        <v>0</v>
      </c>
      <c r="K4150" s="16">
        <v>200</v>
      </c>
      <c r="L4150" s="13">
        <v>800</v>
      </c>
      <c r="M4150" s="16">
        <v>200</v>
      </c>
      <c r="N4150" s="171">
        <v>800</v>
      </c>
      <c r="O4150" s="16">
        <v>185</v>
      </c>
      <c r="P4150" s="13">
        <v>740</v>
      </c>
      <c r="Q4150" s="16">
        <v>253</v>
      </c>
      <c r="R4150" s="13">
        <v>1012</v>
      </c>
      <c r="S4150" s="16">
        <v>139.38</v>
      </c>
      <c r="T4150" s="13">
        <v>557.52</v>
      </c>
      <c r="U4150" s="16">
        <v>0</v>
      </c>
      <c r="V4150" s="13">
        <v>0</v>
      </c>
    </row>
    <row r="4151" spans="1:22" ht="15" customHeight="1" x14ac:dyDescent="0.25">
      <c r="A4151" s="5" t="s">
        <v>7184</v>
      </c>
      <c r="B4151" s="6" t="s">
        <v>7185</v>
      </c>
      <c r="C4151" s="5" t="s">
        <v>3880</v>
      </c>
      <c r="D4151" s="6"/>
      <c r="E4151" s="6" t="s">
        <v>504</v>
      </c>
      <c r="F4151" s="229">
        <v>12</v>
      </c>
      <c r="I4151" s="16">
        <v>0</v>
      </c>
      <c r="J4151" s="13">
        <v>0</v>
      </c>
      <c r="K4151" s="16">
        <v>250</v>
      </c>
      <c r="L4151" s="13">
        <v>3000</v>
      </c>
      <c r="M4151" s="16">
        <v>250</v>
      </c>
      <c r="N4151" s="171">
        <v>3000</v>
      </c>
      <c r="O4151" s="16">
        <v>950</v>
      </c>
      <c r="P4151" s="13">
        <v>11400</v>
      </c>
      <c r="Q4151" s="16">
        <v>361</v>
      </c>
      <c r="R4151" s="13">
        <v>4332</v>
      </c>
      <c r="S4151" s="16">
        <v>232.31</v>
      </c>
      <c r="T4151" s="13">
        <v>2787.72</v>
      </c>
      <c r="U4151" s="16">
        <v>0</v>
      </c>
      <c r="V4151" s="13">
        <v>0</v>
      </c>
    </row>
    <row r="4152" spans="1:22" ht="15" customHeight="1" x14ac:dyDescent="0.25">
      <c r="A4152" s="5" t="s">
        <v>7186</v>
      </c>
      <c r="B4152" s="6" t="s">
        <v>7187</v>
      </c>
      <c r="C4152" s="5" t="s">
        <v>6102</v>
      </c>
      <c r="D4152" s="6"/>
      <c r="E4152" s="6" t="s">
        <v>504</v>
      </c>
      <c r="F4152" s="229">
        <v>90</v>
      </c>
      <c r="I4152" s="16">
        <v>0</v>
      </c>
      <c r="J4152" s="13">
        <v>0</v>
      </c>
      <c r="K4152" s="16">
        <v>100</v>
      </c>
      <c r="L4152" s="13">
        <v>9000</v>
      </c>
      <c r="M4152" s="16">
        <v>100</v>
      </c>
      <c r="N4152" s="171">
        <v>9000</v>
      </c>
      <c r="O4152" s="16">
        <v>410</v>
      </c>
      <c r="P4152" s="13">
        <v>36900</v>
      </c>
      <c r="Q4152" s="16">
        <v>245</v>
      </c>
      <c r="R4152" s="13">
        <v>22050</v>
      </c>
      <c r="S4152" s="16">
        <v>402.67</v>
      </c>
      <c r="T4152" s="13">
        <v>36240.300000000003</v>
      </c>
      <c r="U4152" s="16">
        <v>0</v>
      </c>
      <c r="V4152" s="13">
        <v>0</v>
      </c>
    </row>
    <row r="4153" spans="1:22" ht="15" customHeight="1" x14ac:dyDescent="0.25">
      <c r="A4153" s="1"/>
      <c r="B4153" s="4" t="s">
        <v>32</v>
      </c>
      <c r="C4153" s="8" t="s">
        <v>33</v>
      </c>
      <c r="I4153" s="245"/>
      <c r="J4153" s="245"/>
      <c r="K4153" s="245"/>
      <c r="L4153" s="245"/>
      <c r="M4153" s="245"/>
      <c r="N4153" s="245"/>
      <c r="O4153" s="245"/>
      <c r="P4153" s="245"/>
      <c r="Q4153" s="245"/>
      <c r="R4153" s="245"/>
      <c r="S4153" s="245"/>
      <c r="T4153" s="245"/>
      <c r="U4153" s="245"/>
      <c r="V4153" s="245"/>
    </row>
    <row r="4154" spans="1:22" ht="15" customHeight="1" x14ac:dyDescent="0.25">
      <c r="A4154" s="5" t="s">
        <v>7188</v>
      </c>
      <c r="B4154" s="6" t="s">
        <v>35</v>
      </c>
      <c r="C4154" s="5" t="s">
        <v>6122</v>
      </c>
      <c r="I4154" s="245"/>
      <c r="J4154" s="245"/>
      <c r="K4154" s="245"/>
      <c r="L4154" s="245"/>
      <c r="M4154" s="245"/>
      <c r="N4154" s="245"/>
      <c r="O4154" s="245"/>
      <c r="P4154" s="245"/>
      <c r="Q4154" s="245"/>
      <c r="R4154" s="245"/>
      <c r="S4154" s="245"/>
      <c r="T4154" s="245"/>
      <c r="U4154" s="245"/>
      <c r="V4154" s="245"/>
    </row>
    <row r="4155" spans="1:22" ht="15" customHeight="1" x14ac:dyDescent="0.25">
      <c r="A4155" s="5" t="s">
        <v>7189</v>
      </c>
      <c r="B4155" s="6" t="s">
        <v>35</v>
      </c>
      <c r="C4155" s="5" t="s">
        <v>7190</v>
      </c>
      <c r="I4155" s="245"/>
      <c r="J4155" s="245"/>
      <c r="K4155" s="245"/>
      <c r="L4155" s="245"/>
      <c r="M4155" s="245"/>
      <c r="N4155" s="245"/>
      <c r="O4155" s="245"/>
      <c r="P4155" s="245"/>
      <c r="Q4155" s="245"/>
      <c r="R4155" s="245"/>
      <c r="S4155" s="245"/>
      <c r="T4155" s="245"/>
      <c r="U4155" s="245"/>
      <c r="V4155" s="245"/>
    </row>
    <row r="4156" spans="1:22" ht="45" customHeight="1" x14ac:dyDescent="0.25">
      <c r="A4156" s="1"/>
      <c r="B4156" s="4" t="s">
        <v>68</v>
      </c>
      <c r="C4156" s="8" t="s">
        <v>69</v>
      </c>
      <c r="D4156" s="4" t="s">
        <v>70</v>
      </c>
      <c r="E4156" s="4" t="s">
        <v>71</v>
      </c>
      <c r="F4156" s="228" t="s">
        <v>72</v>
      </c>
      <c r="I4156" s="14" t="s">
        <v>73</v>
      </c>
      <c r="J4156" s="15" t="s">
        <v>28</v>
      </c>
      <c r="K4156" s="14" t="s">
        <v>73</v>
      </c>
      <c r="L4156" s="15" t="s">
        <v>28</v>
      </c>
      <c r="M4156" s="14" t="s">
        <v>73</v>
      </c>
      <c r="N4156" s="172" t="s">
        <v>28</v>
      </c>
      <c r="O4156" s="14" t="s">
        <v>73</v>
      </c>
      <c r="P4156" s="15" t="s">
        <v>28</v>
      </c>
      <c r="Q4156" s="14" t="s">
        <v>73</v>
      </c>
      <c r="R4156" s="15" t="s">
        <v>28</v>
      </c>
      <c r="S4156" s="14" t="s">
        <v>73</v>
      </c>
      <c r="T4156" s="15" t="s">
        <v>28</v>
      </c>
      <c r="U4156" s="14" t="s">
        <v>73</v>
      </c>
      <c r="V4156" s="15" t="s">
        <v>28</v>
      </c>
    </row>
    <row r="4157" spans="1:22" ht="15" customHeight="1" x14ac:dyDescent="0.25">
      <c r="A4157" s="5" t="s">
        <v>7191</v>
      </c>
      <c r="B4157" s="6" t="s">
        <v>7192</v>
      </c>
      <c r="C4157" s="5" t="s">
        <v>3887</v>
      </c>
      <c r="D4157" s="6"/>
      <c r="E4157" s="6" t="s">
        <v>504</v>
      </c>
      <c r="F4157" s="229">
        <v>2</v>
      </c>
      <c r="I4157" s="16">
        <v>0</v>
      </c>
      <c r="J4157" s="13">
        <v>0</v>
      </c>
      <c r="K4157" s="16">
        <v>3000</v>
      </c>
      <c r="L4157" s="13">
        <v>6000</v>
      </c>
      <c r="M4157" s="16">
        <v>3000</v>
      </c>
      <c r="N4157" s="171">
        <v>6000</v>
      </c>
      <c r="O4157" s="16">
        <v>2350</v>
      </c>
      <c r="P4157" s="13">
        <v>4700</v>
      </c>
      <c r="Q4157" s="16">
        <v>3176</v>
      </c>
      <c r="R4157" s="13">
        <v>6352</v>
      </c>
      <c r="S4157" s="16">
        <v>7433.86</v>
      </c>
      <c r="T4157" s="13">
        <v>14867.72</v>
      </c>
      <c r="U4157" s="16">
        <v>0</v>
      </c>
      <c r="V4157" s="13">
        <v>0</v>
      </c>
    </row>
    <row r="4158" spans="1:22" ht="15" customHeight="1" x14ac:dyDescent="0.25">
      <c r="A4158" s="5" t="s">
        <v>7193</v>
      </c>
      <c r="B4158" s="6" t="s">
        <v>7194</v>
      </c>
      <c r="C4158" s="5" t="s">
        <v>6129</v>
      </c>
      <c r="D4158" s="6"/>
      <c r="E4158" s="6" t="s">
        <v>504</v>
      </c>
      <c r="F4158" s="229">
        <v>2</v>
      </c>
      <c r="I4158" s="16">
        <v>0</v>
      </c>
      <c r="J4158" s="13">
        <v>0</v>
      </c>
      <c r="K4158" s="16">
        <v>2000</v>
      </c>
      <c r="L4158" s="13">
        <v>4000</v>
      </c>
      <c r="M4158" s="16">
        <v>2000</v>
      </c>
      <c r="N4158" s="171">
        <v>4000</v>
      </c>
      <c r="O4158" s="16">
        <v>450</v>
      </c>
      <c r="P4158" s="13">
        <v>900</v>
      </c>
      <c r="Q4158" s="16">
        <v>1765</v>
      </c>
      <c r="R4158" s="13">
        <v>3530</v>
      </c>
      <c r="S4158" s="16">
        <v>7433.86</v>
      </c>
      <c r="T4158" s="13">
        <v>14867.72</v>
      </c>
      <c r="U4158" s="16">
        <v>0</v>
      </c>
      <c r="V4158" s="13">
        <v>0</v>
      </c>
    </row>
    <row r="4159" spans="1:22" ht="15" customHeight="1" x14ac:dyDescent="0.25">
      <c r="A4159" s="5" t="s">
        <v>7195</v>
      </c>
      <c r="B4159" s="6" t="s">
        <v>7196</v>
      </c>
      <c r="C4159" s="5" t="s">
        <v>4881</v>
      </c>
      <c r="D4159" s="6"/>
      <c r="E4159" s="6" t="s">
        <v>504</v>
      </c>
      <c r="F4159" s="229">
        <v>2</v>
      </c>
      <c r="I4159" s="16">
        <v>0</v>
      </c>
      <c r="J4159" s="13">
        <v>0</v>
      </c>
      <c r="K4159" s="16">
        <v>2500</v>
      </c>
      <c r="L4159" s="13">
        <v>5000</v>
      </c>
      <c r="M4159" s="16">
        <v>2500</v>
      </c>
      <c r="N4159" s="171">
        <v>5000</v>
      </c>
      <c r="O4159" s="16">
        <v>25000</v>
      </c>
      <c r="P4159" s="13">
        <v>50000</v>
      </c>
      <c r="Q4159" s="16">
        <v>4953</v>
      </c>
      <c r="R4159" s="13">
        <v>9906</v>
      </c>
      <c r="S4159" s="16">
        <v>0</v>
      </c>
      <c r="T4159" s="13">
        <v>0</v>
      </c>
      <c r="U4159" s="16">
        <v>0</v>
      </c>
      <c r="V4159" s="13">
        <v>0</v>
      </c>
    </row>
    <row r="4160" spans="1:22" ht="15" customHeight="1" x14ac:dyDescent="0.25">
      <c r="A4160" s="5" t="s">
        <v>7197</v>
      </c>
      <c r="B4160" s="6" t="s">
        <v>7198</v>
      </c>
      <c r="C4160" s="5" t="s">
        <v>4878</v>
      </c>
      <c r="D4160" s="6"/>
      <c r="E4160" s="6" t="s">
        <v>504</v>
      </c>
      <c r="F4160" s="229">
        <v>4</v>
      </c>
      <c r="I4160" s="16">
        <v>0</v>
      </c>
      <c r="J4160" s="13">
        <v>0</v>
      </c>
      <c r="K4160" s="16">
        <v>4000</v>
      </c>
      <c r="L4160" s="13">
        <v>16000</v>
      </c>
      <c r="M4160" s="16">
        <v>4000</v>
      </c>
      <c r="N4160" s="171">
        <v>16000</v>
      </c>
      <c r="O4160" s="16">
        <v>2000</v>
      </c>
      <c r="P4160" s="13">
        <v>8000</v>
      </c>
      <c r="Q4160" s="16">
        <v>14118</v>
      </c>
      <c r="R4160" s="13">
        <v>56472</v>
      </c>
      <c r="S4160" s="16">
        <v>0</v>
      </c>
      <c r="T4160" s="13">
        <v>0</v>
      </c>
      <c r="U4160" s="16">
        <v>0</v>
      </c>
      <c r="V4160" s="13">
        <v>0</v>
      </c>
    </row>
    <row r="4161" spans="1:22" ht="15" customHeight="1" x14ac:dyDescent="0.25">
      <c r="A4161" s="5" t="s">
        <v>7199</v>
      </c>
      <c r="B4161" s="6" t="s">
        <v>7200</v>
      </c>
      <c r="C4161" s="5" t="s">
        <v>3893</v>
      </c>
      <c r="D4161" s="6"/>
      <c r="E4161" s="6" t="s">
        <v>504</v>
      </c>
      <c r="F4161" s="229">
        <v>6</v>
      </c>
      <c r="I4161" s="16">
        <v>0</v>
      </c>
      <c r="J4161" s="13">
        <v>0</v>
      </c>
      <c r="K4161" s="16">
        <v>200</v>
      </c>
      <c r="L4161" s="13">
        <v>1200</v>
      </c>
      <c r="M4161" s="16">
        <v>200</v>
      </c>
      <c r="N4161" s="171">
        <v>1200</v>
      </c>
      <c r="O4161" s="16">
        <v>249</v>
      </c>
      <c r="P4161" s="13">
        <v>1494</v>
      </c>
      <c r="Q4161" s="16">
        <v>4953</v>
      </c>
      <c r="R4161" s="13">
        <v>29718</v>
      </c>
      <c r="S4161" s="16">
        <v>0</v>
      </c>
      <c r="T4161" s="13">
        <v>0</v>
      </c>
      <c r="U4161" s="16">
        <v>0</v>
      </c>
      <c r="V4161" s="13">
        <v>0</v>
      </c>
    </row>
    <row r="4162" spans="1:22" ht="15" customHeight="1" x14ac:dyDescent="0.25">
      <c r="A4162" s="5" t="s">
        <v>7201</v>
      </c>
      <c r="B4162" s="6" t="s">
        <v>7202</v>
      </c>
      <c r="C4162" s="5" t="s">
        <v>3896</v>
      </c>
      <c r="D4162" s="6"/>
      <c r="E4162" s="6" t="s">
        <v>504</v>
      </c>
      <c r="F4162" s="229">
        <v>2</v>
      </c>
      <c r="I4162" s="16">
        <v>0</v>
      </c>
      <c r="J4162" s="13">
        <v>0</v>
      </c>
      <c r="K4162" s="16">
        <v>400</v>
      </c>
      <c r="L4162" s="13">
        <v>800</v>
      </c>
      <c r="M4162" s="16">
        <v>400</v>
      </c>
      <c r="N4162" s="171">
        <v>800</v>
      </c>
      <c r="O4162" s="16">
        <v>1110</v>
      </c>
      <c r="P4162" s="13">
        <v>2220</v>
      </c>
      <c r="Q4162" s="16">
        <v>588</v>
      </c>
      <c r="R4162" s="13">
        <v>1176</v>
      </c>
      <c r="S4162" s="16">
        <v>0</v>
      </c>
      <c r="T4162" s="13">
        <v>0</v>
      </c>
      <c r="U4162" s="16">
        <v>0</v>
      </c>
      <c r="V4162" s="13">
        <v>0</v>
      </c>
    </row>
    <row r="4163" spans="1:22" ht="15" customHeight="1" x14ac:dyDescent="0.25">
      <c r="A4163" s="5" t="s">
        <v>7203</v>
      </c>
      <c r="B4163" s="6" t="s">
        <v>7204</v>
      </c>
      <c r="C4163" s="5" t="s">
        <v>4886</v>
      </c>
      <c r="D4163" s="6"/>
      <c r="E4163" s="6" t="s">
        <v>504</v>
      </c>
      <c r="F4163" s="229">
        <v>4</v>
      </c>
      <c r="I4163" s="16">
        <v>0</v>
      </c>
      <c r="J4163" s="13">
        <v>0</v>
      </c>
      <c r="K4163" s="16">
        <v>250</v>
      </c>
      <c r="L4163" s="13">
        <v>1000</v>
      </c>
      <c r="M4163" s="16">
        <v>250</v>
      </c>
      <c r="N4163" s="171">
        <v>1000</v>
      </c>
      <c r="O4163" s="16">
        <v>111</v>
      </c>
      <c r="P4163" s="13">
        <v>444</v>
      </c>
      <c r="Q4163" s="16">
        <v>1412</v>
      </c>
      <c r="R4163" s="13">
        <v>5648</v>
      </c>
      <c r="S4163" s="16">
        <v>0</v>
      </c>
      <c r="T4163" s="13">
        <v>0</v>
      </c>
      <c r="U4163" s="16">
        <v>0</v>
      </c>
      <c r="V4163" s="13">
        <v>0</v>
      </c>
    </row>
    <row r="4164" spans="1:22" ht="15" customHeight="1" x14ac:dyDescent="0.25">
      <c r="A4164" s="5" t="s">
        <v>7205</v>
      </c>
      <c r="B4164" s="6" t="s">
        <v>7206</v>
      </c>
      <c r="C4164" s="5" t="s">
        <v>7207</v>
      </c>
      <c r="D4164" s="6"/>
      <c r="E4164" s="6" t="s">
        <v>504</v>
      </c>
      <c r="F4164" s="229">
        <v>14</v>
      </c>
      <c r="I4164" s="16">
        <v>0</v>
      </c>
      <c r="J4164" s="13">
        <v>0</v>
      </c>
      <c r="K4164" s="16">
        <v>100</v>
      </c>
      <c r="L4164" s="13">
        <v>1400</v>
      </c>
      <c r="M4164" s="16">
        <v>100</v>
      </c>
      <c r="N4164" s="171">
        <v>1400</v>
      </c>
      <c r="O4164" s="16">
        <v>60</v>
      </c>
      <c r="P4164" s="13">
        <v>840</v>
      </c>
      <c r="Q4164" s="16">
        <v>476</v>
      </c>
      <c r="R4164" s="13">
        <v>6664</v>
      </c>
      <c r="S4164" s="16">
        <v>245.32</v>
      </c>
      <c r="T4164" s="13">
        <v>3434.48</v>
      </c>
      <c r="U4164" s="16">
        <v>0</v>
      </c>
      <c r="V4164" s="13">
        <v>0</v>
      </c>
    </row>
    <row r="4165" spans="1:22" ht="15" customHeight="1" x14ac:dyDescent="0.25">
      <c r="A4165" s="5" t="s">
        <v>7208</v>
      </c>
      <c r="B4165" s="6" t="s">
        <v>7209</v>
      </c>
      <c r="C4165" s="5" t="s">
        <v>7210</v>
      </c>
      <c r="D4165" s="6"/>
      <c r="E4165" s="6" t="s">
        <v>504</v>
      </c>
      <c r="F4165" s="229">
        <v>24</v>
      </c>
      <c r="I4165" s="16">
        <v>0</v>
      </c>
      <c r="J4165" s="13">
        <v>0</v>
      </c>
      <c r="K4165" s="16">
        <v>110</v>
      </c>
      <c r="L4165" s="13">
        <v>2640</v>
      </c>
      <c r="M4165" s="16">
        <v>110</v>
      </c>
      <c r="N4165" s="171">
        <v>2640</v>
      </c>
      <c r="O4165" s="16">
        <v>60</v>
      </c>
      <c r="P4165" s="13">
        <v>1440</v>
      </c>
      <c r="Q4165" s="16">
        <v>476</v>
      </c>
      <c r="R4165" s="13">
        <v>11424</v>
      </c>
      <c r="S4165" s="16">
        <v>245.32</v>
      </c>
      <c r="T4165" s="13">
        <v>5887.68</v>
      </c>
      <c r="U4165" s="16">
        <v>0</v>
      </c>
      <c r="V4165" s="13">
        <v>0</v>
      </c>
    </row>
    <row r="4166" spans="1:22" ht="15" customHeight="1" x14ac:dyDescent="0.25">
      <c r="A4166" s="5" t="s">
        <v>7211</v>
      </c>
      <c r="B4166" s="6" t="s">
        <v>7212</v>
      </c>
      <c r="C4166" s="5" t="s">
        <v>7213</v>
      </c>
      <c r="D4166" s="6"/>
      <c r="E4166" s="6" t="s">
        <v>504</v>
      </c>
      <c r="F4166" s="229">
        <v>2</v>
      </c>
      <c r="I4166" s="16">
        <v>0</v>
      </c>
      <c r="J4166" s="13">
        <v>0</v>
      </c>
      <c r="K4166" s="16">
        <v>110</v>
      </c>
      <c r="L4166" s="13">
        <v>220</v>
      </c>
      <c r="M4166" s="16">
        <v>110</v>
      </c>
      <c r="N4166" s="171">
        <v>220</v>
      </c>
      <c r="O4166" s="16">
        <v>60</v>
      </c>
      <c r="P4166" s="13">
        <v>120</v>
      </c>
      <c r="Q4166" s="16">
        <v>476</v>
      </c>
      <c r="R4166" s="13">
        <v>952</v>
      </c>
      <c r="S4166" s="16">
        <v>245.32</v>
      </c>
      <c r="T4166" s="13">
        <v>490.64</v>
      </c>
      <c r="U4166" s="16">
        <v>0</v>
      </c>
      <c r="V4166" s="13">
        <v>0</v>
      </c>
    </row>
    <row r="4167" spans="1:22" ht="15" customHeight="1" x14ac:dyDescent="0.25">
      <c r="A4167" s="5" t="s">
        <v>7214</v>
      </c>
      <c r="B4167" s="6" t="s">
        <v>7215</v>
      </c>
      <c r="C4167" s="5" t="s">
        <v>4898</v>
      </c>
      <c r="D4167" s="6"/>
      <c r="E4167" s="6" t="s">
        <v>504</v>
      </c>
      <c r="F4167" s="229">
        <v>2</v>
      </c>
      <c r="I4167" s="16">
        <v>0</v>
      </c>
      <c r="J4167" s="13">
        <v>0</v>
      </c>
      <c r="K4167" s="16">
        <v>250</v>
      </c>
      <c r="L4167" s="13">
        <v>500</v>
      </c>
      <c r="M4167" s="16">
        <v>250</v>
      </c>
      <c r="N4167" s="171">
        <v>500</v>
      </c>
      <c r="O4167" s="16">
        <v>60</v>
      </c>
      <c r="P4167" s="13">
        <v>120</v>
      </c>
      <c r="Q4167" s="16">
        <v>476</v>
      </c>
      <c r="R4167" s="13">
        <v>952</v>
      </c>
      <c r="S4167" s="16">
        <v>245.32</v>
      </c>
      <c r="T4167" s="13">
        <v>490.64</v>
      </c>
      <c r="U4167" s="16">
        <v>0</v>
      </c>
      <c r="V4167" s="13">
        <v>0</v>
      </c>
    </row>
    <row r="4168" spans="1:22" ht="15" customHeight="1" x14ac:dyDescent="0.25">
      <c r="A4168" s="5" t="s">
        <v>7216</v>
      </c>
      <c r="B4168" s="6" t="s">
        <v>7217</v>
      </c>
      <c r="C4168" s="5" t="s">
        <v>3905</v>
      </c>
      <c r="D4168" s="6"/>
      <c r="E4168" s="6" t="s">
        <v>504</v>
      </c>
      <c r="F4168" s="229">
        <v>42</v>
      </c>
      <c r="I4168" s="16">
        <v>0</v>
      </c>
      <c r="J4168" s="13">
        <v>0</v>
      </c>
      <c r="K4168" s="16">
        <v>600</v>
      </c>
      <c r="L4168" s="13">
        <v>25200</v>
      </c>
      <c r="M4168" s="16">
        <v>600</v>
      </c>
      <c r="N4168" s="171">
        <v>25200</v>
      </c>
      <c r="O4168" s="16">
        <v>300</v>
      </c>
      <c r="P4168" s="13">
        <v>12600</v>
      </c>
      <c r="Q4168" s="16">
        <v>0</v>
      </c>
      <c r="R4168" s="13">
        <v>0</v>
      </c>
      <c r="S4168" s="16">
        <v>392.34</v>
      </c>
      <c r="T4168" s="13">
        <v>16478.28</v>
      </c>
      <c r="U4168" s="16">
        <v>0</v>
      </c>
      <c r="V4168" s="13">
        <v>0</v>
      </c>
    </row>
    <row r="4169" spans="1:22" ht="15" customHeight="1" x14ac:dyDescent="0.25">
      <c r="A4169" s="1"/>
      <c r="B4169" s="4" t="s">
        <v>32</v>
      </c>
      <c r="C4169" s="8" t="s">
        <v>33</v>
      </c>
      <c r="I4169" s="245"/>
      <c r="J4169" s="245"/>
      <c r="K4169" s="245"/>
      <c r="L4169" s="245"/>
      <c r="M4169" s="245"/>
      <c r="N4169" s="245"/>
      <c r="O4169" s="245"/>
      <c r="P4169" s="245"/>
      <c r="Q4169" s="245"/>
      <c r="R4169" s="245"/>
      <c r="S4169" s="245"/>
      <c r="T4169" s="245"/>
      <c r="U4169" s="245"/>
      <c r="V4169" s="245"/>
    </row>
    <row r="4170" spans="1:22" ht="15" customHeight="1" x14ac:dyDescent="0.25">
      <c r="A4170" s="5" t="s">
        <v>7218</v>
      </c>
      <c r="B4170" s="6" t="s">
        <v>35</v>
      </c>
      <c r="C4170" s="5" t="s">
        <v>6151</v>
      </c>
      <c r="I4170" s="245"/>
      <c r="J4170" s="245"/>
      <c r="K4170" s="245"/>
      <c r="L4170" s="245"/>
      <c r="M4170" s="245"/>
      <c r="N4170" s="245"/>
      <c r="O4170" s="245"/>
      <c r="P4170" s="245"/>
      <c r="Q4170" s="245"/>
      <c r="R4170" s="245"/>
      <c r="S4170" s="245"/>
      <c r="T4170" s="245"/>
      <c r="U4170" s="245"/>
      <c r="V4170" s="245"/>
    </row>
    <row r="4171" spans="1:22" ht="15" customHeight="1" x14ac:dyDescent="0.25">
      <c r="A4171" s="5" t="s">
        <v>7219</v>
      </c>
      <c r="B4171" s="6" t="s">
        <v>35</v>
      </c>
      <c r="C4171" s="5" t="s">
        <v>6153</v>
      </c>
      <c r="I4171" s="245"/>
      <c r="J4171" s="245"/>
      <c r="K4171" s="245"/>
      <c r="L4171" s="245"/>
      <c r="M4171" s="245"/>
      <c r="N4171" s="245"/>
      <c r="O4171" s="245"/>
      <c r="P4171" s="245"/>
      <c r="Q4171" s="245"/>
      <c r="R4171" s="245"/>
      <c r="S4171" s="245"/>
      <c r="T4171" s="245"/>
      <c r="U4171" s="245"/>
      <c r="V4171" s="245"/>
    </row>
    <row r="4172" spans="1:22" ht="45" customHeight="1" x14ac:dyDescent="0.25">
      <c r="A4172" s="1"/>
      <c r="B4172" s="4" t="s">
        <v>68</v>
      </c>
      <c r="C4172" s="8" t="s">
        <v>69</v>
      </c>
      <c r="D4172" s="4" t="s">
        <v>70</v>
      </c>
      <c r="E4172" s="4" t="s">
        <v>71</v>
      </c>
      <c r="F4172" s="228" t="s">
        <v>72</v>
      </c>
      <c r="I4172" s="14" t="s">
        <v>73</v>
      </c>
      <c r="J4172" s="15" t="s">
        <v>28</v>
      </c>
      <c r="K4172" s="14" t="s">
        <v>73</v>
      </c>
      <c r="L4172" s="15" t="s">
        <v>28</v>
      </c>
      <c r="M4172" s="14" t="s">
        <v>73</v>
      </c>
      <c r="N4172" s="172" t="s">
        <v>28</v>
      </c>
      <c r="O4172" s="14" t="s">
        <v>73</v>
      </c>
      <c r="P4172" s="15" t="s">
        <v>28</v>
      </c>
      <c r="Q4172" s="14" t="s">
        <v>73</v>
      </c>
      <c r="R4172" s="15" t="s">
        <v>28</v>
      </c>
      <c r="S4172" s="14" t="s">
        <v>73</v>
      </c>
      <c r="T4172" s="15" t="s">
        <v>28</v>
      </c>
      <c r="U4172" s="14" t="s">
        <v>73</v>
      </c>
      <c r="V4172" s="15" t="s">
        <v>28</v>
      </c>
    </row>
    <row r="4173" spans="1:22" ht="15" customHeight="1" x14ac:dyDescent="0.25">
      <c r="A4173" s="5" t="s">
        <v>7220</v>
      </c>
      <c r="B4173" s="6" t="s">
        <v>7221</v>
      </c>
      <c r="C4173" s="5" t="s">
        <v>6156</v>
      </c>
      <c r="D4173" s="6"/>
      <c r="E4173" s="6" t="s">
        <v>504</v>
      </c>
      <c r="F4173" s="229">
        <v>2</v>
      </c>
      <c r="I4173" s="16">
        <v>0</v>
      </c>
      <c r="J4173" s="13">
        <v>0</v>
      </c>
      <c r="K4173" s="16">
        <v>25000</v>
      </c>
      <c r="L4173" s="13">
        <v>50000</v>
      </c>
      <c r="M4173" s="16">
        <v>25000</v>
      </c>
      <c r="N4173" s="171">
        <v>50000</v>
      </c>
      <c r="O4173" s="16">
        <v>70842</v>
      </c>
      <c r="P4173" s="13">
        <v>141684</v>
      </c>
      <c r="Q4173" s="16">
        <v>44706</v>
      </c>
      <c r="R4173" s="13">
        <v>89412</v>
      </c>
      <c r="S4173" s="16">
        <v>8363.1</v>
      </c>
      <c r="T4173" s="13">
        <v>16726.2</v>
      </c>
      <c r="U4173" s="16">
        <v>0</v>
      </c>
      <c r="V4173" s="13">
        <v>0</v>
      </c>
    </row>
    <row r="4174" spans="1:22" ht="15" customHeight="1" x14ac:dyDescent="0.25">
      <c r="A4174" s="5" t="s">
        <v>7222</v>
      </c>
      <c r="B4174" s="6" t="s">
        <v>7223</v>
      </c>
      <c r="C4174" s="5" t="s">
        <v>6159</v>
      </c>
      <c r="D4174" s="6"/>
      <c r="E4174" s="6" t="s">
        <v>504</v>
      </c>
      <c r="F4174" s="229">
        <v>24</v>
      </c>
      <c r="I4174" s="16">
        <v>0</v>
      </c>
      <c r="J4174" s="13">
        <v>0</v>
      </c>
      <c r="K4174" s="16">
        <v>950</v>
      </c>
      <c r="L4174" s="13">
        <v>22800</v>
      </c>
      <c r="M4174" s="16">
        <v>950</v>
      </c>
      <c r="N4174" s="171">
        <v>22800</v>
      </c>
      <c r="O4174" s="16">
        <v>0</v>
      </c>
      <c r="P4174" s="13">
        <v>0</v>
      </c>
      <c r="Q4174" s="16">
        <v>1353</v>
      </c>
      <c r="R4174" s="13">
        <v>32472</v>
      </c>
      <c r="S4174" s="16">
        <v>638.38</v>
      </c>
      <c r="T4174" s="13">
        <v>15321.12</v>
      </c>
      <c r="U4174" s="16">
        <v>0</v>
      </c>
      <c r="V4174" s="13">
        <v>0</v>
      </c>
    </row>
    <row r="4175" spans="1:22" ht="15" customHeight="1" x14ac:dyDescent="0.25">
      <c r="A4175" s="5" t="s">
        <v>7224</v>
      </c>
      <c r="B4175" s="6" t="s">
        <v>7225</v>
      </c>
      <c r="C4175" s="5" t="s">
        <v>6162</v>
      </c>
      <c r="D4175" s="6"/>
      <c r="E4175" s="6" t="s">
        <v>504</v>
      </c>
      <c r="F4175" s="229">
        <v>6</v>
      </c>
      <c r="I4175" s="16">
        <v>0</v>
      </c>
      <c r="J4175" s="13">
        <v>0</v>
      </c>
      <c r="K4175" s="16">
        <v>1000</v>
      </c>
      <c r="L4175" s="13">
        <v>6000</v>
      </c>
      <c r="M4175" s="16">
        <v>1000</v>
      </c>
      <c r="N4175" s="171">
        <v>6000</v>
      </c>
      <c r="O4175" s="16">
        <v>0</v>
      </c>
      <c r="P4175" s="13">
        <v>0</v>
      </c>
      <c r="Q4175" s="16">
        <v>788</v>
      </c>
      <c r="R4175" s="13">
        <v>4728</v>
      </c>
      <c r="S4175" s="16">
        <v>797.98</v>
      </c>
      <c r="T4175" s="13">
        <v>4787.88</v>
      </c>
      <c r="U4175" s="16">
        <v>0</v>
      </c>
      <c r="V4175" s="13">
        <v>0</v>
      </c>
    </row>
    <row r="4176" spans="1:22" ht="15" customHeight="1" x14ac:dyDescent="0.25">
      <c r="A4176" s="5" t="s">
        <v>7226</v>
      </c>
      <c r="B4176" s="6" t="s">
        <v>7227</v>
      </c>
      <c r="C4176" s="5" t="s">
        <v>3915</v>
      </c>
      <c r="D4176" s="6"/>
      <c r="E4176" s="6" t="s">
        <v>504</v>
      </c>
      <c r="F4176" s="229">
        <v>8</v>
      </c>
      <c r="I4176" s="16">
        <v>0</v>
      </c>
      <c r="J4176" s="13">
        <v>0</v>
      </c>
      <c r="K4176" s="16">
        <v>350</v>
      </c>
      <c r="L4176" s="13">
        <v>2800</v>
      </c>
      <c r="M4176" s="16">
        <v>350</v>
      </c>
      <c r="N4176" s="171">
        <v>2800</v>
      </c>
      <c r="O4176" s="16">
        <v>0</v>
      </c>
      <c r="P4176" s="13">
        <v>0</v>
      </c>
      <c r="Q4176" s="16">
        <v>412</v>
      </c>
      <c r="R4176" s="13">
        <v>3296</v>
      </c>
      <c r="S4176" s="16">
        <v>362.4</v>
      </c>
      <c r="T4176" s="13">
        <v>2899.2</v>
      </c>
      <c r="U4176" s="16">
        <v>0</v>
      </c>
      <c r="V4176" s="13">
        <v>0</v>
      </c>
    </row>
    <row r="4177" spans="1:22" ht="15" customHeight="1" x14ac:dyDescent="0.25">
      <c r="A4177" s="5" t="s">
        <v>7228</v>
      </c>
      <c r="B4177" s="6" t="s">
        <v>7229</v>
      </c>
      <c r="C4177" s="5" t="s">
        <v>3918</v>
      </c>
      <c r="D4177" s="6"/>
      <c r="E4177" s="6" t="s">
        <v>504</v>
      </c>
      <c r="F4177" s="229">
        <v>2</v>
      </c>
      <c r="I4177" s="16">
        <v>0</v>
      </c>
      <c r="J4177" s="13">
        <v>0</v>
      </c>
      <c r="K4177" s="16">
        <v>250</v>
      </c>
      <c r="L4177" s="13">
        <v>500</v>
      </c>
      <c r="M4177" s="16">
        <v>250</v>
      </c>
      <c r="N4177" s="171">
        <v>500</v>
      </c>
      <c r="O4177" s="16">
        <v>0</v>
      </c>
      <c r="P4177" s="13">
        <v>0</v>
      </c>
      <c r="Q4177" s="16">
        <v>765</v>
      </c>
      <c r="R4177" s="13">
        <v>1530</v>
      </c>
      <c r="S4177" s="16">
        <v>199.32</v>
      </c>
      <c r="T4177" s="13">
        <v>398.64</v>
      </c>
      <c r="U4177" s="16">
        <v>0</v>
      </c>
      <c r="V4177" s="13">
        <v>0</v>
      </c>
    </row>
    <row r="4178" spans="1:22" ht="15" customHeight="1" x14ac:dyDescent="0.25">
      <c r="A4178" s="5" t="s">
        <v>7230</v>
      </c>
      <c r="B4178" s="6" t="s">
        <v>7231</v>
      </c>
      <c r="C4178" s="5" t="s">
        <v>6169</v>
      </c>
      <c r="D4178" s="6"/>
      <c r="E4178" s="6" t="s">
        <v>504</v>
      </c>
      <c r="F4178" s="229">
        <v>2</v>
      </c>
      <c r="I4178" s="16">
        <v>0</v>
      </c>
      <c r="J4178" s="13">
        <v>0</v>
      </c>
      <c r="K4178" s="16">
        <v>500</v>
      </c>
      <c r="L4178" s="13">
        <v>1000</v>
      </c>
      <c r="M4178" s="16">
        <v>500</v>
      </c>
      <c r="N4178" s="171">
        <v>1000</v>
      </c>
      <c r="O4178" s="16">
        <v>0</v>
      </c>
      <c r="P4178" s="13">
        <v>0</v>
      </c>
      <c r="Q4178" s="16">
        <v>641</v>
      </c>
      <c r="R4178" s="13">
        <v>1282</v>
      </c>
      <c r="S4178" s="16">
        <v>884.26</v>
      </c>
      <c r="T4178" s="13">
        <v>1768.52</v>
      </c>
      <c r="U4178" s="16">
        <v>0</v>
      </c>
      <c r="V4178" s="13">
        <v>0</v>
      </c>
    </row>
    <row r="4179" spans="1:22" ht="15" customHeight="1" x14ac:dyDescent="0.25">
      <c r="A4179" s="5" t="s">
        <v>7232</v>
      </c>
      <c r="B4179" s="6" t="s">
        <v>7233</v>
      </c>
      <c r="C4179" s="5" t="s">
        <v>3921</v>
      </c>
      <c r="D4179" s="6"/>
      <c r="E4179" s="6" t="s">
        <v>504</v>
      </c>
      <c r="F4179" s="229">
        <v>40</v>
      </c>
      <c r="I4179" s="16">
        <v>0</v>
      </c>
      <c r="J4179" s="13">
        <v>0</v>
      </c>
      <c r="K4179" s="16">
        <v>150</v>
      </c>
      <c r="L4179" s="13">
        <v>6000</v>
      </c>
      <c r="M4179" s="16">
        <v>150</v>
      </c>
      <c r="N4179" s="171">
        <v>6000</v>
      </c>
      <c r="O4179" s="16">
        <v>0</v>
      </c>
      <c r="P4179" s="13">
        <v>0</v>
      </c>
      <c r="Q4179" s="16">
        <v>129</v>
      </c>
      <c r="R4179" s="13">
        <v>5160</v>
      </c>
      <c r="S4179" s="16">
        <v>40266.76</v>
      </c>
      <c r="T4179" s="13">
        <v>1610670.4</v>
      </c>
      <c r="U4179" s="16">
        <v>0</v>
      </c>
      <c r="V4179" s="13">
        <v>0</v>
      </c>
    </row>
    <row r="4180" spans="1:22" ht="15" customHeight="1" x14ac:dyDescent="0.25">
      <c r="A4180" s="1"/>
      <c r="B4180" s="4" t="s">
        <v>32</v>
      </c>
      <c r="C4180" s="8" t="s">
        <v>33</v>
      </c>
      <c r="I4180" s="245"/>
      <c r="J4180" s="245"/>
      <c r="K4180" s="245"/>
      <c r="L4180" s="245"/>
      <c r="M4180" s="245"/>
      <c r="N4180" s="245"/>
      <c r="O4180" s="245"/>
      <c r="P4180" s="245"/>
      <c r="Q4180" s="245"/>
      <c r="R4180" s="245"/>
      <c r="S4180" s="245"/>
      <c r="T4180" s="245"/>
      <c r="U4180" s="245"/>
      <c r="V4180" s="245"/>
    </row>
    <row r="4181" spans="1:22" ht="15" customHeight="1" x14ac:dyDescent="0.25">
      <c r="A4181" s="5" t="s">
        <v>7234</v>
      </c>
      <c r="B4181" s="6" t="s">
        <v>35</v>
      </c>
      <c r="C4181" s="5" t="s">
        <v>6173</v>
      </c>
      <c r="I4181" s="245"/>
      <c r="J4181" s="245"/>
      <c r="K4181" s="245"/>
      <c r="L4181" s="245"/>
      <c r="M4181" s="245"/>
      <c r="N4181" s="245"/>
      <c r="O4181" s="245"/>
      <c r="P4181" s="245"/>
      <c r="Q4181" s="245"/>
      <c r="R4181" s="245"/>
      <c r="S4181" s="245"/>
      <c r="T4181" s="245"/>
      <c r="U4181" s="245"/>
      <c r="V4181" s="245"/>
    </row>
    <row r="4182" spans="1:22" ht="15" customHeight="1" x14ac:dyDescent="0.25">
      <c r="A4182" s="5" t="s">
        <v>7235</v>
      </c>
      <c r="B4182" s="6" t="s">
        <v>35</v>
      </c>
      <c r="C4182" s="5" t="s">
        <v>6175</v>
      </c>
      <c r="I4182" s="245"/>
      <c r="J4182" s="245"/>
      <c r="K4182" s="245"/>
      <c r="L4182" s="245"/>
      <c r="M4182" s="245"/>
      <c r="N4182" s="245"/>
      <c r="O4182" s="245"/>
      <c r="P4182" s="245"/>
      <c r="Q4182" s="245"/>
      <c r="R4182" s="245"/>
      <c r="S4182" s="245"/>
      <c r="T4182" s="245"/>
      <c r="U4182" s="245"/>
      <c r="V4182" s="245"/>
    </row>
    <row r="4183" spans="1:22" ht="45" customHeight="1" x14ac:dyDescent="0.25">
      <c r="A4183" s="1"/>
      <c r="B4183" s="4" t="s">
        <v>68</v>
      </c>
      <c r="C4183" s="8" t="s">
        <v>69</v>
      </c>
      <c r="D4183" s="4" t="s">
        <v>70</v>
      </c>
      <c r="E4183" s="4" t="s">
        <v>71</v>
      </c>
      <c r="F4183" s="228" t="s">
        <v>72</v>
      </c>
      <c r="I4183" s="14" t="s">
        <v>73</v>
      </c>
      <c r="J4183" s="15" t="s">
        <v>28</v>
      </c>
      <c r="K4183" s="14" t="s">
        <v>73</v>
      </c>
      <c r="L4183" s="15" t="s">
        <v>28</v>
      </c>
      <c r="M4183" s="14" t="s">
        <v>73</v>
      </c>
      <c r="N4183" s="172" t="s">
        <v>28</v>
      </c>
      <c r="O4183" s="14" t="s">
        <v>73</v>
      </c>
      <c r="P4183" s="15" t="s">
        <v>28</v>
      </c>
      <c r="Q4183" s="14" t="s">
        <v>73</v>
      </c>
      <c r="R4183" s="15" t="s">
        <v>28</v>
      </c>
      <c r="S4183" s="14" t="s">
        <v>73</v>
      </c>
      <c r="T4183" s="15" t="s">
        <v>28</v>
      </c>
      <c r="U4183" s="14" t="s">
        <v>73</v>
      </c>
      <c r="V4183" s="15" t="s">
        <v>28</v>
      </c>
    </row>
    <row r="4184" spans="1:22" ht="15" customHeight="1" x14ac:dyDescent="0.25">
      <c r="A4184" s="5" t="s">
        <v>7236</v>
      </c>
      <c r="B4184" s="6" t="s">
        <v>7237</v>
      </c>
      <c r="C4184" s="5" t="s">
        <v>6178</v>
      </c>
      <c r="D4184" s="6"/>
      <c r="E4184" s="6" t="s">
        <v>504</v>
      </c>
      <c r="F4184" s="229">
        <v>2</v>
      </c>
      <c r="I4184" s="16">
        <v>0</v>
      </c>
      <c r="J4184" s="13">
        <v>0</v>
      </c>
      <c r="K4184" s="16">
        <v>750</v>
      </c>
      <c r="L4184" s="13">
        <v>1500</v>
      </c>
      <c r="M4184" s="16">
        <v>750</v>
      </c>
      <c r="N4184" s="171">
        <v>1500</v>
      </c>
      <c r="O4184" s="16">
        <v>3550</v>
      </c>
      <c r="P4184" s="13">
        <v>7100</v>
      </c>
      <c r="Q4184" s="16">
        <v>1765</v>
      </c>
      <c r="R4184" s="13">
        <v>3530</v>
      </c>
      <c r="S4184" s="16">
        <v>3006.59</v>
      </c>
      <c r="T4184" s="13">
        <v>6013.18</v>
      </c>
      <c r="U4184" s="16">
        <v>0</v>
      </c>
      <c r="V4184" s="13">
        <v>0</v>
      </c>
    </row>
    <row r="4185" spans="1:22" ht="15" customHeight="1" x14ac:dyDescent="0.25">
      <c r="A4185" s="5" t="s">
        <v>7238</v>
      </c>
      <c r="B4185" s="6" t="s">
        <v>7239</v>
      </c>
      <c r="C4185" s="5" t="s">
        <v>6181</v>
      </c>
      <c r="D4185" s="6"/>
      <c r="E4185" s="6" t="s">
        <v>504</v>
      </c>
      <c r="F4185" s="229">
        <v>4</v>
      </c>
      <c r="I4185" s="16">
        <v>0</v>
      </c>
      <c r="J4185" s="13">
        <v>0</v>
      </c>
      <c r="K4185" s="16">
        <v>550</v>
      </c>
      <c r="L4185" s="13">
        <v>2200</v>
      </c>
      <c r="M4185" s="16">
        <v>550</v>
      </c>
      <c r="N4185" s="171">
        <v>2200</v>
      </c>
      <c r="O4185" s="16">
        <v>1340</v>
      </c>
      <c r="P4185" s="13">
        <v>5360</v>
      </c>
      <c r="Q4185" s="16">
        <v>1176</v>
      </c>
      <c r="R4185" s="13">
        <v>4704</v>
      </c>
      <c r="S4185" s="16">
        <v>1166.7</v>
      </c>
      <c r="T4185" s="13">
        <v>4666.8</v>
      </c>
      <c r="U4185" s="16">
        <v>0</v>
      </c>
      <c r="V4185" s="13">
        <v>0</v>
      </c>
    </row>
    <row r="4186" spans="1:22" ht="15" customHeight="1" x14ac:dyDescent="0.25">
      <c r="A4186" s="1"/>
      <c r="B4186" s="4" t="s">
        <v>32</v>
      </c>
      <c r="C4186" s="8" t="s">
        <v>33</v>
      </c>
      <c r="I4186" s="245"/>
      <c r="J4186" s="245"/>
      <c r="K4186" s="245"/>
      <c r="L4186" s="245"/>
      <c r="M4186" s="245"/>
      <c r="N4186" s="245"/>
      <c r="O4186" s="245"/>
      <c r="P4186" s="245"/>
      <c r="Q4186" s="245"/>
      <c r="R4186" s="245"/>
      <c r="S4186" s="245"/>
      <c r="T4186" s="245"/>
      <c r="U4186" s="245"/>
      <c r="V4186" s="245"/>
    </row>
    <row r="4187" spans="1:22" ht="15" customHeight="1" x14ac:dyDescent="0.25">
      <c r="A4187" s="5" t="s">
        <v>7240</v>
      </c>
      <c r="B4187" s="6" t="s">
        <v>35</v>
      </c>
      <c r="C4187" s="5" t="s">
        <v>6183</v>
      </c>
      <c r="I4187" s="245"/>
      <c r="J4187" s="245"/>
      <c r="K4187" s="245"/>
      <c r="L4187" s="245"/>
      <c r="M4187" s="245"/>
      <c r="N4187" s="245"/>
      <c r="O4187" s="245"/>
      <c r="P4187" s="245"/>
      <c r="Q4187" s="245"/>
      <c r="R4187" s="245"/>
      <c r="S4187" s="245"/>
      <c r="T4187" s="245"/>
      <c r="U4187" s="245"/>
      <c r="V4187" s="245"/>
    </row>
    <row r="4188" spans="1:22" ht="15" customHeight="1" x14ac:dyDescent="0.25">
      <c r="A4188" s="5" t="s">
        <v>7241</v>
      </c>
      <c r="B4188" s="6" t="s">
        <v>35</v>
      </c>
      <c r="C4188" s="5" t="s">
        <v>6185</v>
      </c>
      <c r="I4188" s="245"/>
      <c r="J4188" s="245"/>
      <c r="K4188" s="245"/>
      <c r="L4188" s="245"/>
      <c r="M4188" s="245"/>
      <c r="N4188" s="245"/>
      <c r="O4188" s="245"/>
      <c r="P4188" s="245"/>
      <c r="Q4188" s="245"/>
      <c r="R4188" s="245"/>
      <c r="S4188" s="245"/>
      <c r="T4188" s="245"/>
      <c r="U4188" s="245"/>
      <c r="V4188" s="245"/>
    </row>
    <row r="4189" spans="1:22" ht="45" customHeight="1" x14ac:dyDescent="0.25">
      <c r="A4189" s="1"/>
      <c r="B4189" s="4" t="s">
        <v>68</v>
      </c>
      <c r="C4189" s="8" t="s">
        <v>69</v>
      </c>
      <c r="D4189" s="4" t="s">
        <v>70</v>
      </c>
      <c r="E4189" s="4" t="s">
        <v>71</v>
      </c>
      <c r="F4189" s="228" t="s">
        <v>72</v>
      </c>
      <c r="I4189" s="14" t="s">
        <v>73</v>
      </c>
      <c r="J4189" s="15" t="s">
        <v>28</v>
      </c>
      <c r="K4189" s="14" t="s">
        <v>73</v>
      </c>
      <c r="L4189" s="15" t="s">
        <v>28</v>
      </c>
      <c r="M4189" s="14" t="s">
        <v>73</v>
      </c>
      <c r="N4189" s="172" t="s">
        <v>28</v>
      </c>
      <c r="O4189" s="14" t="s">
        <v>73</v>
      </c>
      <c r="P4189" s="15" t="s">
        <v>28</v>
      </c>
      <c r="Q4189" s="14" t="s">
        <v>73</v>
      </c>
      <c r="R4189" s="15" t="s">
        <v>28</v>
      </c>
      <c r="S4189" s="14" t="s">
        <v>73</v>
      </c>
      <c r="T4189" s="15" t="s">
        <v>28</v>
      </c>
      <c r="U4189" s="14" t="s">
        <v>73</v>
      </c>
      <c r="V4189" s="15" t="s">
        <v>28</v>
      </c>
    </row>
    <row r="4190" spans="1:22" ht="15" customHeight="1" x14ac:dyDescent="0.25">
      <c r="A4190" s="5" t="s">
        <v>7242</v>
      </c>
      <c r="B4190" s="6" t="s">
        <v>7243</v>
      </c>
      <c r="C4190" s="5" t="s">
        <v>3928</v>
      </c>
      <c r="D4190" s="6"/>
      <c r="E4190" s="6" t="s">
        <v>504</v>
      </c>
      <c r="F4190" s="229">
        <v>2</v>
      </c>
      <c r="I4190" s="16">
        <v>0</v>
      </c>
      <c r="J4190" s="13">
        <v>0</v>
      </c>
      <c r="K4190" s="16">
        <v>20000</v>
      </c>
      <c r="L4190" s="13">
        <v>40000</v>
      </c>
      <c r="M4190" s="16">
        <v>20000</v>
      </c>
      <c r="N4190" s="171">
        <v>40000</v>
      </c>
      <c r="O4190" s="16">
        <v>100292</v>
      </c>
      <c r="P4190" s="13">
        <v>200584</v>
      </c>
      <c r="Q4190" s="16">
        <v>9941</v>
      </c>
      <c r="R4190" s="13">
        <v>19882</v>
      </c>
      <c r="S4190" s="16">
        <v>48134.27</v>
      </c>
      <c r="T4190" s="13">
        <v>96268.54</v>
      </c>
      <c r="U4190" s="16">
        <v>0</v>
      </c>
      <c r="V4190" s="13">
        <v>0</v>
      </c>
    </row>
    <row r="4191" spans="1:22" ht="15" customHeight="1" x14ac:dyDescent="0.25">
      <c r="A4191" s="5" t="s">
        <v>7244</v>
      </c>
      <c r="B4191" s="6" t="s">
        <v>7245</v>
      </c>
      <c r="C4191" s="5" t="s">
        <v>3931</v>
      </c>
      <c r="D4191" s="6"/>
      <c r="E4191" s="6" t="s">
        <v>504</v>
      </c>
      <c r="F4191" s="229">
        <v>2</v>
      </c>
      <c r="I4191" s="16">
        <v>0</v>
      </c>
      <c r="J4191" s="13">
        <v>0</v>
      </c>
      <c r="K4191" s="16">
        <v>40000</v>
      </c>
      <c r="L4191" s="13">
        <v>80000</v>
      </c>
      <c r="M4191" s="16">
        <v>40000</v>
      </c>
      <c r="N4191" s="171">
        <v>80000</v>
      </c>
      <c r="O4191" s="16">
        <v>0</v>
      </c>
      <c r="P4191" s="13">
        <v>0</v>
      </c>
      <c r="Q4191" s="16">
        <v>47059</v>
      </c>
      <c r="R4191" s="13">
        <v>94118</v>
      </c>
      <c r="S4191" s="16">
        <v>0</v>
      </c>
      <c r="T4191" s="13">
        <v>0</v>
      </c>
      <c r="U4191" s="16">
        <v>0</v>
      </c>
      <c r="V4191" s="13">
        <v>0</v>
      </c>
    </row>
    <row r="4192" spans="1:22" ht="15" customHeight="1" x14ac:dyDescent="0.25">
      <c r="A4192" s="5" t="s">
        <v>7246</v>
      </c>
      <c r="B4192" s="6" t="s">
        <v>7247</v>
      </c>
      <c r="C4192" s="5" t="s">
        <v>4909</v>
      </c>
      <c r="D4192" s="6"/>
      <c r="E4192" s="6" t="s">
        <v>504</v>
      </c>
      <c r="F4192" s="229">
        <v>2</v>
      </c>
      <c r="I4192" s="16">
        <v>0</v>
      </c>
      <c r="J4192" s="13">
        <v>0</v>
      </c>
      <c r="K4192" s="16">
        <v>1000</v>
      </c>
      <c r="L4192" s="13">
        <v>2000</v>
      </c>
      <c r="M4192" s="16">
        <v>1000</v>
      </c>
      <c r="N4192" s="171">
        <v>2000</v>
      </c>
      <c r="O4192" s="16">
        <v>0</v>
      </c>
      <c r="P4192" s="13">
        <v>0</v>
      </c>
      <c r="Q4192" s="16">
        <v>1882</v>
      </c>
      <c r="R4192" s="13">
        <v>3764</v>
      </c>
      <c r="S4192" s="16">
        <v>929.23</v>
      </c>
      <c r="T4192" s="13">
        <v>1858.46</v>
      </c>
      <c r="U4192" s="16">
        <v>0</v>
      </c>
      <c r="V4192" s="13">
        <v>0</v>
      </c>
    </row>
    <row r="4193" spans="1:22" ht="15" customHeight="1" x14ac:dyDescent="0.25">
      <c r="A4193" s="5" t="s">
        <v>7248</v>
      </c>
      <c r="B4193" s="6" t="s">
        <v>7249</v>
      </c>
      <c r="C4193" s="5" t="s">
        <v>3937</v>
      </c>
      <c r="D4193" s="6"/>
      <c r="E4193" s="6" t="s">
        <v>504</v>
      </c>
      <c r="F4193" s="229">
        <v>8</v>
      </c>
      <c r="I4193" s="16">
        <v>0</v>
      </c>
      <c r="J4193" s="13">
        <v>0</v>
      </c>
      <c r="K4193" s="16">
        <v>2000</v>
      </c>
      <c r="L4193" s="13">
        <v>16000</v>
      </c>
      <c r="M4193" s="16">
        <v>2000</v>
      </c>
      <c r="N4193" s="171">
        <v>16000</v>
      </c>
      <c r="O4193" s="16">
        <v>0</v>
      </c>
      <c r="P4193" s="13">
        <v>0</v>
      </c>
      <c r="Q4193" s="16">
        <v>3529</v>
      </c>
      <c r="R4193" s="13">
        <v>28232</v>
      </c>
      <c r="S4193" s="16">
        <v>4181.55</v>
      </c>
      <c r="T4193" s="13">
        <v>33452.400000000001</v>
      </c>
      <c r="U4193" s="16">
        <v>0</v>
      </c>
      <c r="V4193" s="13">
        <v>0</v>
      </c>
    </row>
    <row r="4194" spans="1:22" ht="15" customHeight="1" x14ac:dyDescent="0.25">
      <c r="A4194" s="5" t="s">
        <v>7250</v>
      </c>
      <c r="B4194" s="6" t="s">
        <v>7251</v>
      </c>
      <c r="C4194" s="5" t="s">
        <v>3943</v>
      </c>
      <c r="D4194" s="6"/>
      <c r="E4194" s="6" t="s">
        <v>504</v>
      </c>
      <c r="F4194" s="229">
        <v>8</v>
      </c>
      <c r="I4194" s="16">
        <v>0</v>
      </c>
      <c r="J4194" s="13">
        <v>0</v>
      </c>
      <c r="K4194" s="16">
        <v>120</v>
      </c>
      <c r="L4194" s="13">
        <v>960</v>
      </c>
      <c r="M4194" s="16">
        <v>120</v>
      </c>
      <c r="N4194" s="171">
        <v>960</v>
      </c>
      <c r="O4194" s="16">
        <v>0</v>
      </c>
      <c r="P4194" s="13">
        <v>0</v>
      </c>
      <c r="Q4194" s="16">
        <v>476</v>
      </c>
      <c r="R4194" s="13">
        <v>3808</v>
      </c>
      <c r="S4194" s="16">
        <v>402.67</v>
      </c>
      <c r="T4194" s="13">
        <v>3221.36</v>
      </c>
      <c r="U4194" s="16">
        <v>0</v>
      </c>
      <c r="V4194" s="13">
        <v>0</v>
      </c>
    </row>
    <row r="4195" spans="1:22" ht="15" customHeight="1" x14ac:dyDescent="0.25">
      <c r="A4195" s="1"/>
      <c r="B4195" s="4" t="s">
        <v>32</v>
      </c>
      <c r="C4195" s="8" t="s">
        <v>33</v>
      </c>
      <c r="I4195" s="245"/>
      <c r="J4195" s="245"/>
      <c r="K4195" s="245"/>
      <c r="L4195" s="245"/>
      <c r="M4195" s="245"/>
      <c r="N4195" s="245"/>
      <c r="O4195" s="245"/>
      <c r="P4195" s="245"/>
      <c r="Q4195" s="245"/>
      <c r="R4195" s="245"/>
      <c r="S4195" s="245"/>
      <c r="T4195" s="245"/>
      <c r="U4195" s="245"/>
      <c r="V4195" s="245"/>
    </row>
    <row r="4196" spans="1:22" ht="15" customHeight="1" x14ac:dyDescent="0.25">
      <c r="A4196" s="5" t="s">
        <v>7252</v>
      </c>
      <c r="B4196" s="6" t="s">
        <v>35</v>
      </c>
      <c r="C4196" s="5" t="s">
        <v>6197</v>
      </c>
      <c r="I4196" s="245"/>
      <c r="J4196" s="245"/>
      <c r="K4196" s="245"/>
      <c r="L4196" s="245"/>
      <c r="M4196" s="245"/>
      <c r="N4196" s="245"/>
      <c r="O4196" s="245"/>
      <c r="P4196" s="245"/>
      <c r="Q4196" s="245"/>
      <c r="R4196" s="245"/>
      <c r="S4196" s="245"/>
      <c r="T4196" s="245"/>
      <c r="U4196" s="245"/>
      <c r="V4196" s="245"/>
    </row>
    <row r="4197" spans="1:22" ht="45" customHeight="1" x14ac:dyDescent="0.25">
      <c r="A4197" s="1"/>
      <c r="B4197" s="4" t="s">
        <v>68</v>
      </c>
      <c r="C4197" s="8" t="s">
        <v>69</v>
      </c>
      <c r="D4197" s="4" t="s">
        <v>70</v>
      </c>
      <c r="E4197" s="4" t="s">
        <v>71</v>
      </c>
      <c r="F4197" s="228" t="s">
        <v>72</v>
      </c>
      <c r="I4197" s="14" t="s">
        <v>73</v>
      </c>
      <c r="J4197" s="15" t="s">
        <v>28</v>
      </c>
      <c r="K4197" s="14" t="s">
        <v>73</v>
      </c>
      <c r="L4197" s="15" t="s">
        <v>28</v>
      </c>
      <c r="M4197" s="14" t="s">
        <v>73</v>
      </c>
      <c r="N4197" s="172" t="s">
        <v>28</v>
      </c>
      <c r="O4197" s="14" t="s">
        <v>73</v>
      </c>
      <c r="P4197" s="15" t="s">
        <v>28</v>
      </c>
      <c r="Q4197" s="14" t="s">
        <v>73</v>
      </c>
      <c r="R4197" s="15" t="s">
        <v>28</v>
      </c>
      <c r="S4197" s="14" t="s">
        <v>73</v>
      </c>
      <c r="T4197" s="15" t="s">
        <v>28</v>
      </c>
      <c r="U4197" s="14" t="s">
        <v>73</v>
      </c>
      <c r="V4197" s="15" t="s">
        <v>28</v>
      </c>
    </row>
    <row r="4198" spans="1:22" ht="15" customHeight="1" x14ac:dyDescent="0.25">
      <c r="A4198" s="5" t="s">
        <v>7253</v>
      </c>
      <c r="B4198" s="6" t="s">
        <v>7254</v>
      </c>
      <c r="C4198" s="5" t="s">
        <v>6200</v>
      </c>
      <c r="D4198" s="6"/>
      <c r="E4198" s="6" t="s">
        <v>447</v>
      </c>
      <c r="F4198" s="229">
        <v>1</v>
      </c>
      <c r="I4198" s="16">
        <v>0</v>
      </c>
      <c r="J4198" s="13">
        <v>0</v>
      </c>
      <c r="K4198" s="16">
        <v>50000</v>
      </c>
      <c r="L4198" s="13">
        <v>50000</v>
      </c>
      <c r="M4198" s="16">
        <v>50000</v>
      </c>
      <c r="N4198" s="171">
        <v>50000</v>
      </c>
      <c r="O4198" s="16">
        <v>30000</v>
      </c>
      <c r="P4198" s="13">
        <v>30000</v>
      </c>
      <c r="Q4198" s="16">
        <v>82353</v>
      </c>
      <c r="R4198" s="13">
        <v>82353</v>
      </c>
      <c r="S4198" s="16">
        <v>22301.59</v>
      </c>
      <c r="T4198" s="13">
        <v>22301.59</v>
      </c>
      <c r="U4198" s="16">
        <v>0</v>
      </c>
      <c r="V4198" s="13">
        <v>0</v>
      </c>
    </row>
    <row r="4199" spans="1:22" ht="15" customHeight="1" x14ac:dyDescent="0.25">
      <c r="A4199" s="1"/>
      <c r="B4199" s="4" t="s">
        <v>32</v>
      </c>
      <c r="C4199" s="8" t="s">
        <v>33</v>
      </c>
      <c r="I4199" s="245"/>
      <c r="J4199" s="245"/>
      <c r="K4199" s="245"/>
      <c r="L4199" s="245"/>
      <c r="M4199" s="245"/>
      <c r="N4199" s="245"/>
      <c r="O4199" s="245"/>
      <c r="P4199" s="245"/>
      <c r="Q4199" s="245"/>
      <c r="R4199" s="245"/>
      <c r="S4199" s="245"/>
      <c r="T4199" s="245"/>
      <c r="U4199" s="245"/>
      <c r="V4199" s="245"/>
    </row>
    <row r="4200" spans="1:22" ht="15" customHeight="1" x14ac:dyDescent="0.25">
      <c r="A4200" s="5" t="s">
        <v>7255</v>
      </c>
      <c r="B4200" s="6" t="s">
        <v>35</v>
      </c>
      <c r="C4200" s="5" t="s">
        <v>486</v>
      </c>
      <c r="I4200" s="245"/>
      <c r="J4200" s="245"/>
      <c r="K4200" s="245"/>
      <c r="L4200" s="245"/>
      <c r="M4200" s="245"/>
      <c r="N4200" s="245"/>
      <c r="O4200" s="245"/>
      <c r="P4200" s="245"/>
      <c r="Q4200" s="245"/>
      <c r="R4200" s="245"/>
      <c r="S4200" s="245"/>
      <c r="T4200" s="245"/>
      <c r="U4200" s="245"/>
      <c r="V4200" s="245"/>
    </row>
    <row r="4201" spans="1:22" ht="45" customHeight="1" x14ac:dyDescent="0.25">
      <c r="A4201" s="1"/>
      <c r="B4201" s="4" t="s">
        <v>68</v>
      </c>
      <c r="C4201" s="8" t="s">
        <v>69</v>
      </c>
      <c r="D4201" s="4" t="s">
        <v>70</v>
      </c>
      <c r="E4201" s="4" t="s">
        <v>71</v>
      </c>
      <c r="F4201" s="228" t="s">
        <v>72</v>
      </c>
      <c r="I4201" s="14" t="s">
        <v>73</v>
      </c>
      <c r="J4201" s="15" t="s">
        <v>28</v>
      </c>
      <c r="K4201" s="14" t="s">
        <v>73</v>
      </c>
      <c r="L4201" s="15" t="s">
        <v>28</v>
      </c>
      <c r="M4201" s="14" t="s">
        <v>73</v>
      </c>
      <c r="N4201" s="172" t="s">
        <v>28</v>
      </c>
      <c r="O4201" s="14" t="s">
        <v>73</v>
      </c>
      <c r="P4201" s="15" t="s">
        <v>28</v>
      </c>
      <c r="Q4201" s="14" t="s">
        <v>73</v>
      </c>
      <c r="R4201" s="15" t="s">
        <v>28</v>
      </c>
      <c r="S4201" s="14" t="s">
        <v>73</v>
      </c>
      <c r="T4201" s="15" t="s">
        <v>28</v>
      </c>
      <c r="U4201" s="14" t="s">
        <v>73</v>
      </c>
      <c r="V4201" s="15" t="s">
        <v>28</v>
      </c>
    </row>
    <row r="4202" spans="1:22" ht="15" customHeight="1" x14ac:dyDescent="0.25">
      <c r="A4202" s="5" t="s">
        <v>7256</v>
      </c>
      <c r="B4202" s="6" t="s">
        <v>7257</v>
      </c>
      <c r="C4202" s="5" t="s">
        <v>489</v>
      </c>
      <c r="D4202" s="6"/>
      <c r="E4202" s="6" t="s">
        <v>275</v>
      </c>
      <c r="F4202" s="229">
        <v>1</v>
      </c>
      <c r="I4202" s="16">
        <v>0</v>
      </c>
      <c r="J4202" s="13">
        <v>0</v>
      </c>
      <c r="K4202" s="16">
        <v>0</v>
      </c>
      <c r="L4202" s="13">
        <v>0</v>
      </c>
      <c r="M4202" s="16">
        <v>0</v>
      </c>
      <c r="N4202" s="171">
        <v>0</v>
      </c>
      <c r="O4202" s="16">
        <v>0</v>
      </c>
      <c r="P4202" s="13">
        <v>0</v>
      </c>
      <c r="Q4202" s="16">
        <v>19336</v>
      </c>
      <c r="R4202" s="13">
        <v>19336</v>
      </c>
      <c r="S4202" s="16">
        <v>0</v>
      </c>
      <c r="T4202" s="13">
        <v>0</v>
      </c>
      <c r="U4202" s="16">
        <v>2991502.49</v>
      </c>
      <c r="V4202" s="13">
        <v>2991502.49</v>
      </c>
    </row>
    <row r="4203" spans="1:22" ht="15" customHeight="1" x14ac:dyDescent="0.25">
      <c r="A4203" s="1"/>
      <c r="B4203" s="4" t="s">
        <v>32</v>
      </c>
      <c r="C4203" s="8" t="s">
        <v>33</v>
      </c>
      <c r="I4203" s="245"/>
      <c r="J4203" s="245"/>
      <c r="K4203" s="245"/>
      <c r="L4203" s="245"/>
      <c r="M4203" s="245"/>
      <c r="N4203" s="245"/>
      <c r="O4203" s="245"/>
      <c r="P4203" s="245"/>
      <c r="Q4203" s="245"/>
      <c r="R4203" s="245"/>
      <c r="S4203" s="245"/>
      <c r="T4203" s="245"/>
      <c r="U4203" s="245"/>
      <c r="V4203" s="245"/>
    </row>
    <row r="4204" spans="1:22" ht="15" customHeight="1" x14ac:dyDescent="0.25">
      <c r="A4204" s="5" t="s">
        <v>7258</v>
      </c>
      <c r="B4204" s="6" t="s">
        <v>35</v>
      </c>
      <c r="C4204" s="5" t="s">
        <v>491</v>
      </c>
      <c r="I4204" s="245"/>
      <c r="J4204" s="245"/>
      <c r="K4204" s="245"/>
      <c r="L4204" s="245"/>
      <c r="M4204" s="245"/>
      <c r="N4204" s="245"/>
      <c r="O4204" s="245"/>
      <c r="P4204" s="245"/>
      <c r="Q4204" s="245"/>
      <c r="R4204" s="245"/>
      <c r="S4204" s="245"/>
      <c r="T4204" s="245"/>
      <c r="U4204" s="245"/>
      <c r="V4204" s="245"/>
    </row>
    <row r="4205" spans="1:22" x14ac:dyDescent="0.25">
      <c r="A4205" s="246" t="s">
        <v>7259</v>
      </c>
      <c r="B4205" s="246"/>
      <c r="C4205" s="246"/>
      <c r="D4205" s="247"/>
      <c r="E4205" s="247"/>
      <c r="F4205" s="246"/>
      <c r="I4205" s="12" t="s">
        <v>7260</v>
      </c>
      <c r="J4205" s="13">
        <v>493558</v>
      </c>
      <c r="K4205" s="12" t="s">
        <v>7260</v>
      </c>
      <c r="L4205" s="13">
        <v>994284</v>
      </c>
      <c r="M4205" s="12" t="s">
        <v>7260</v>
      </c>
      <c r="N4205" s="171">
        <v>994284</v>
      </c>
      <c r="O4205" s="12" t="s">
        <v>7260</v>
      </c>
      <c r="P4205" s="13">
        <v>948550</v>
      </c>
      <c r="Q4205" s="12" t="s">
        <v>7260</v>
      </c>
      <c r="R4205" s="13">
        <v>734664</v>
      </c>
      <c r="S4205" s="12" t="s">
        <v>7260</v>
      </c>
      <c r="T4205" s="13">
        <v>702806.27</v>
      </c>
      <c r="U4205" s="12" t="s">
        <v>7260</v>
      </c>
      <c r="V4205" s="13">
        <v>0</v>
      </c>
    </row>
    <row r="4206" spans="1:22" ht="15" customHeight="1" x14ac:dyDescent="0.25">
      <c r="A4206" s="1"/>
      <c r="B4206" s="4" t="s">
        <v>32</v>
      </c>
      <c r="C4206" s="8" t="s">
        <v>33</v>
      </c>
      <c r="I4206" s="245"/>
      <c r="J4206" s="245"/>
      <c r="K4206" s="245"/>
      <c r="L4206" s="245"/>
      <c r="M4206" s="245"/>
      <c r="N4206" s="245"/>
      <c r="O4206" s="245"/>
      <c r="P4206" s="245"/>
      <c r="Q4206" s="245"/>
      <c r="R4206" s="245"/>
      <c r="S4206" s="245"/>
      <c r="T4206" s="245"/>
      <c r="U4206" s="245"/>
      <c r="V4206" s="245"/>
    </row>
    <row r="4207" spans="1:22" ht="15" customHeight="1" x14ac:dyDescent="0.25">
      <c r="A4207" s="5" t="s">
        <v>7261</v>
      </c>
      <c r="B4207" s="6" t="s">
        <v>35</v>
      </c>
      <c r="C4207" s="5" t="s">
        <v>3955</v>
      </c>
      <c r="I4207" s="245"/>
      <c r="J4207" s="245"/>
      <c r="K4207" s="245"/>
      <c r="L4207" s="245"/>
      <c r="M4207" s="245"/>
      <c r="N4207" s="245"/>
      <c r="O4207" s="245"/>
      <c r="P4207" s="245"/>
      <c r="Q4207" s="245"/>
      <c r="R4207" s="245"/>
      <c r="S4207" s="245"/>
      <c r="T4207" s="245"/>
      <c r="U4207" s="245"/>
      <c r="V4207" s="245"/>
    </row>
    <row r="4208" spans="1:22" ht="45" customHeight="1" x14ac:dyDescent="0.25">
      <c r="A4208" s="1"/>
      <c r="B4208" s="4" t="s">
        <v>68</v>
      </c>
      <c r="C4208" s="8" t="s">
        <v>69</v>
      </c>
      <c r="D4208" s="4" t="s">
        <v>70</v>
      </c>
      <c r="E4208" s="4" t="s">
        <v>71</v>
      </c>
      <c r="F4208" s="228" t="s">
        <v>72</v>
      </c>
      <c r="I4208" s="14" t="s">
        <v>73</v>
      </c>
      <c r="J4208" s="15" t="s">
        <v>28</v>
      </c>
      <c r="K4208" s="14" t="s">
        <v>73</v>
      </c>
      <c r="L4208" s="15" t="s">
        <v>28</v>
      </c>
      <c r="M4208" s="14" t="s">
        <v>73</v>
      </c>
      <c r="N4208" s="172" t="s">
        <v>28</v>
      </c>
      <c r="O4208" s="14" t="s">
        <v>73</v>
      </c>
      <c r="P4208" s="15" t="s">
        <v>28</v>
      </c>
      <c r="Q4208" s="14" t="s">
        <v>73</v>
      </c>
      <c r="R4208" s="15" t="s">
        <v>28</v>
      </c>
      <c r="S4208" s="14" t="s">
        <v>73</v>
      </c>
      <c r="T4208" s="15" t="s">
        <v>28</v>
      </c>
      <c r="U4208" s="14" t="s">
        <v>73</v>
      </c>
      <c r="V4208" s="15" t="s">
        <v>28</v>
      </c>
    </row>
    <row r="4209" spans="1:22" ht="15" customHeight="1" x14ac:dyDescent="0.25">
      <c r="A4209" s="5" t="s">
        <v>7262</v>
      </c>
      <c r="B4209" s="6" t="s">
        <v>7263</v>
      </c>
      <c r="C4209" s="5" t="s">
        <v>6210</v>
      </c>
      <c r="D4209" s="6"/>
      <c r="E4209" s="6" t="s">
        <v>447</v>
      </c>
      <c r="F4209" s="229">
        <v>1</v>
      </c>
      <c r="I4209" s="16">
        <v>493558</v>
      </c>
      <c r="J4209" s="13">
        <v>493558</v>
      </c>
      <c r="K4209" s="16">
        <v>15000</v>
      </c>
      <c r="L4209" s="13">
        <v>15000</v>
      </c>
      <c r="M4209" s="16">
        <v>15000</v>
      </c>
      <c r="N4209" s="171">
        <v>15000</v>
      </c>
      <c r="O4209" s="16">
        <v>0</v>
      </c>
      <c r="P4209" s="13">
        <v>0</v>
      </c>
      <c r="Q4209" s="16">
        <v>10000</v>
      </c>
      <c r="R4209" s="13">
        <v>10000</v>
      </c>
      <c r="S4209" s="16">
        <v>0</v>
      </c>
      <c r="T4209" s="13">
        <v>0</v>
      </c>
      <c r="U4209" s="16">
        <v>0</v>
      </c>
      <c r="V4209" s="13">
        <v>0</v>
      </c>
    </row>
    <row r="4210" spans="1:22" ht="15" customHeight="1" x14ac:dyDescent="0.25">
      <c r="A4210" s="1"/>
      <c r="B4210" s="4" t="s">
        <v>32</v>
      </c>
      <c r="C4210" s="8" t="s">
        <v>33</v>
      </c>
      <c r="I4210" s="245"/>
      <c r="J4210" s="245"/>
      <c r="K4210" s="245"/>
      <c r="L4210" s="245"/>
      <c r="M4210" s="245"/>
      <c r="N4210" s="245"/>
      <c r="O4210" s="245"/>
      <c r="P4210" s="245"/>
      <c r="Q4210" s="245"/>
      <c r="R4210" s="245"/>
      <c r="S4210" s="245"/>
      <c r="T4210" s="245"/>
      <c r="U4210" s="245"/>
      <c r="V4210" s="245"/>
    </row>
    <row r="4211" spans="1:22" ht="15" customHeight="1" x14ac:dyDescent="0.25">
      <c r="A4211" s="5" t="s">
        <v>7264</v>
      </c>
      <c r="B4211" s="6" t="s">
        <v>35</v>
      </c>
      <c r="C4211" s="5" t="s">
        <v>3960</v>
      </c>
      <c r="I4211" s="245"/>
      <c r="J4211" s="245"/>
      <c r="K4211" s="245"/>
      <c r="L4211" s="245"/>
      <c r="M4211" s="245"/>
      <c r="N4211" s="245"/>
      <c r="O4211" s="245"/>
      <c r="P4211" s="245"/>
      <c r="Q4211" s="245"/>
      <c r="R4211" s="245"/>
      <c r="S4211" s="245"/>
      <c r="T4211" s="245"/>
      <c r="U4211" s="245"/>
      <c r="V4211" s="245"/>
    </row>
    <row r="4212" spans="1:22" ht="15" customHeight="1" x14ac:dyDescent="0.25">
      <c r="A4212" s="5" t="s">
        <v>7265</v>
      </c>
      <c r="B4212" s="6" t="s">
        <v>35</v>
      </c>
      <c r="C4212" s="5" t="s">
        <v>3962</v>
      </c>
      <c r="I4212" s="245"/>
      <c r="J4212" s="245"/>
      <c r="K4212" s="245"/>
      <c r="L4212" s="245"/>
      <c r="M4212" s="245"/>
      <c r="N4212" s="245"/>
      <c r="O4212" s="245"/>
      <c r="P4212" s="245"/>
      <c r="Q4212" s="245"/>
      <c r="R4212" s="245"/>
      <c r="S4212" s="245"/>
      <c r="T4212" s="245"/>
      <c r="U4212" s="245"/>
      <c r="V4212" s="245"/>
    </row>
    <row r="4213" spans="1:22" ht="15" customHeight="1" x14ac:dyDescent="0.25">
      <c r="A4213" s="5" t="s">
        <v>7266</v>
      </c>
      <c r="B4213" s="6" t="s">
        <v>35</v>
      </c>
      <c r="C4213" s="5" t="s">
        <v>3964</v>
      </c>
      <c r="I4213" s="245"/>
      <c r="J4213" s="245"/>
      <c r="K4213" s="245"/>
      <c r="L4213" s="245"/>
      <c r="M4213" s="245"/>
      <c r="N4213" s="245"/>
      <c r="O4213" s="245"/>
      <c r="P4213" s="245"/>
      <c r="Q4213" s="245"/>
      <c r="R4213" s="245"/>
      <c r="S4213" s="245"/>
      <c r="T4213" s="245"/>
      <c r="U4213" s="245"/>
      <c r="V4213" s="245"/>
    </row>
    <row r="4214" spans="1:22" ht="45" customHeight="1" x14ac:dyDescent="0.25">
      <c r="A4214" s="1"/>
      <c r="B4214" s="4" t="s">
        <v>68</v>
      </c>
      <c r="C4214" s="8" t="s">
        <v>69</v>
      </c>
      <c r="D4214" s="4" t="s">
        <v>70</v>
      </c>
      <c r="E4214" s="4" t="s">
        <v>71</v>
      </c>
      <c r="F4214" s="228" t="s">
        <v>72</v>
      </c>
      <c r="I4214" s="14" t="s">
        <v>73</v>
      </c>
      <c r="J4214" s="15" t="s">
        <v>28</v>
      </c>
      <c r="K4214" s="14" t="s">
        <v>73</v>
      </c>
      <c r="L4214" s="15" t="s">
        <v>28</v>
      </c>
      <c r="M4214" s="14" t="s">
        <v>73</v>
      </c>
      <c r="N4214" s="172" t="s">
        <v>28</v>
      </c>
      <c r="O4214" s="14" t="s">
        <v>73</v>
      </c>
      <c r="P4214" s="15" t="s">
        <v>28</v>
      </c>
      <c r="Q4214" s="14" t="s">
        <v>73</v>
      </c>
      <c r="R4214" s="15" t="s">
        <v>28</v>
      </c>
      <c r="S4214" s="14" t="s">
        <v>73</v>
      </c>
      <c r="T4214" s="15" t="s">
        <v>28</v>
      </c>
      <c r="U4214" s="14" t="s">
        <v>73</v>
      </c>
      <c r="V4214" s="15" t="s">
        <v>28</v>
      </c>
    </row>
    <row r="4215" spans="1:22" ht="15" customHeight="1" x14ac:dyDescent="0.25">
      <c r="A4215" s="5" t="s">
        <v>7267</v>
      </c>
      <c r="B4215" s="6" t="s">
        <v>7268</v>
      </c>
      <c r="C4215" s="5" t="s">
        <v>6216</v>
      </c>
      <c r="D4215" s="6"/>
      <c r="E4215" s="6" t="s">
        <v>527</v>
      </c>
      <c r="F4215" s="229">
        <v>80</v>
      </c>
      <c r="I4215" s="16">
        <v>0</v>
      </c>
      <c r="J4215" s="13">
        <v>0</v>
      </c>
      <c r="K4215" s="16">
        <v>85</v>
      </c>
      <c r="L4215" s="13">
        <v>6800</v>
      </c>
      <c r="M4215" s="16">
        <v>85</v>
      </c>
      <c r="N4215" s="171">
        <v>6800</v>
      </c>
      <c r="O4215" s="16">
        <v>68</v>
      </c>
      <c r="P4215" s="13">
        <v>5440</v>
      </c>
      <c r="Q4215" s="16">
        <v>129</v>
      </c>
      <c r="R4215" s="13">
        <v>10320</v>
      </c>
      <c r="S4215" s="16">
        <v>211.45</v>
      </c>
      <c r="T4215" s="13">
        <v>16916</v>
      </c>
      <c r="U4215" s="16">
        <v>0</v>
      </c>
      <c r="V4215" s="13">
        <v>0</v>
      </c>
    </row>
    <row r="4216" spans="1:22" ht="15" customHeight="1" x14ac:dyDescent="0.25">
      <c r="A4216" s="5" t="s">
        <v>7269</v>
      </c>
      <c r="B4216" s="6" t="s">
        <v>7270</v>
      </c>
      <c r="C4216" s="5" t="s">
        <v>3970</v>
      </c>
      <c r="D4216" s="6"/>
      <c r="E4216" s="6" t="s">
        <v>527</v>
      </c>
      <c r="F4216" s="229">
        <v>60</v>
      </c>
      <c r="I4216" s="16">
        <v>0</v>
      </c>
      <c r="J4216" s="13">
        <v>0</v>
      </c>
      <c r="K4216" s="16">
        <v>70</v>
      </c>
      <c r="L4216" s="13">
        <v>4200</v>
      </c>
      <c r="M4216" s="16">
        <v>70</v>
      </c>
      <c r="N4216" s="171">
        <v>4200</v>
      </c>
      <c r="O4216" s="16">
        <v>55</v>
      </c>
      <c r="P4216" s="13">
        <v>3300</v>
      </c>
      <c r="Q4216" s="16">
        <v>74</v>
      </c>
      <c r="R4216" s="13">
        <v>4440</v>
      </c>
      <c r="S4216" s="16">
        <v>171.8</v>
      </c>
      <c r="T4216" s="13">
        <v>10308</v>
      </c>
      <c r="U4216" s="16">
        <v>0</v>
      </c>
      <c r="V4216" s="13">
        <v>0</v>
      </c>
    </row>
    <row r="4217" spans="1:22" ht="15" customHeight="1" x14ac:dyDescent="0.25">
      <c r="A4217" s="5" t="s">
        <v>7271</v>
      </c>
      <c r="B4217" s="6" t="s">
        <v>7272</v>
      </c>
      <c r="C4217" s="5" t="s">
        <v>3973</v>
      </c>
      <c r="D4217" s="6"/>
      <c r="E4217" s="6" t="s">
        <v>527</v>
      </c>
      <c r="F4217" s="229">
        <v>200</v>
      </c>
      <c r="I4217" s="16">
        <v>0</v>
      </c>
      <c r="J4217" s="13">
        <v>0</v>
      </c>
      <c r="K4217" s="16">
        <v>60</v>
      </c>
      <c r="L4217" s="13">
        <v>12000</v>
      </c>
      <c r="M4217" s="16">
        <v>60</v>
      </c>
      <c r="N4217" s="171">
        <v>12000</v>
      </c>
      <c r="O4217" s="16">
        <v>45</v>
      </c>
      <c r="P4217" s="13">
        <v>9000</v>
      </c>
      <c r="Q4217" s="16">
        <v>56</v>
      </c>
      <c r="R4217" s="13">
        <v>11200</v>
      </c>
      <c r="S4217" s="16">
        <v>132.16</v>
      </c>
      <c r="T4217" s="13">
        <v>26432</v>
      </c>
      <c r="U4217" s="16">
        <v>0</v>
      </c>
      <c r="V4217" s="13">
        <v>0</v>
      </c>
    </row>
    <row r="4218" spans="1:22" ht="15" customHeight="1" x14ac:dyDescent="0.25">
      <c r="A4218" s="5" t="s">
        <v>7273</v>
      </c>
      <c r="B4218" s="6" t="s">
        <v>7274</v>
      </c>
      <c r="C4218" s="5" t="s">
        <v>3976</v>
      </c>
      <c r="D4218" s="6"/>
      <c r="E4218" s="6" t="s">
        <v>527</v>
      </c>
      <c r="F4218" s="229">
        <v>140</v>
      </c>
      <c r="I4218" s="16">
        <v>0</v>
      </c>
      <c r="J4218" s="13">
        <v>0</v>
      </c>
      <c r="K4218" s="16">
        <v>50</v>
      </c>
      <c r="L4218" s="13">
        <v>7000</v>
      </c>
      <c r="M4218" s="16">
        <v>50</v>
      </c>
      <c r="N4218" s="171">
        <v>7000</v>
      </c>
      <c r="O4218" s="16">
        <v>40</v>
      </c>
      <c r="P4218" s="13">
        <v>5600</v>
      </c>
      <c r="Q4218" s="16">
        <v>53</v>
      </c>
      <c r="R4218" s="13">
        <v>7420</v>
      </c>
      <c r="S4218" s="16">
        <v>105.73</v>
      </c>
      <c r="T4218" s="13">
        <v>14802.2</v>
      </c>
      <c r="U4218" s="16">
        <v>0</v>
      </c>
      <c r="V4218" s="13">
        <v>0</v>
      </c>
    </row>
    <row r="4219" spans="1:22" ht="15" customHeight="1" x14ac:dyDescent="0.25">
      <c r="A4219" s="5" t="s">
        <v>7275</v>
      </c>
      <c r="B4219" s="6" t="s">
        <v>7276</v>
      </c>
      <c r="C4219" s="5" t="s">
        <v>3979</v>
      </c>
      <c r="D4219" s="6"/>
      <c r="E4219" s="6" t="s">
        <v>527</v>
      </c>
      <c r="F4219" s="229">
        <v>110</v>
      </c>
      <c r="I4219" s="16">
        <v>0</v>
      </c>
      <c r="J4219" s="13">
        <v>0</v>
      </c>
      <c r="K4219" s="16">
        <v>40</v>
      </c>
      <c r="L4219" s="13">
        <v>4400</v>
      </c>
      <c r="M4219" s="16">
        <v>40</v>
      </c>
      <c r="N4219" s="171">
        <v>4400</v>
      </c>
      <c r="O4219" s="16">
        <v>30</v>
      </c>
      <c r="P4219" s="13">
        <v>3300</v>
      </c>
      <c r="Q4219" s="16">
        <v>32</v>
      </c>
      <c r="R4219" s="13">
        <v>3520</v>
      </c>
      <c r="S4219" s="16">
        <v>79.290000000000006</v>
      </c>
      <c r="T4219" s="13">
        <v>8721.9</v>
      </c>
      <c r="U4219" s="16">
        <v>0</v>
      </c>
      <c r="V4219" s="13">
        <v>0</v>
      </c>
    </row>
    <row r="4220" spans="1:22" ht="15" customHeight="1" x14ac:dyDescent="0.25">
      <c r="A4220" s="5" t="s">
        <v>7277</v>
      </c>
      <c r="B4220" s="6" t="s">
        <v>7278</v>
      </c>
      <c r="C4220" s="5" t="s">
        <v>3982</v>
      </c>
      <c r="D4220" s="6"/>
      <c r="E4220" s="6" t="s">
        <v>527</v>
      </c>
      <c r="F4220" s="229">
        <v>160</v>
      </c>
      <c r="I4220" s="16">
        <v>0</v>
      </c>
      <c r="J4220" s="13">
        <v>0</v>
      </c>
      <c r="K4220" s="16">
        <v>37</v>
      </c>
      <c r="L4220" s="13">
        <v>5920</v>
      </c>
      <c r="M4220" s="16">
        <v>37</v>
      </c>
      <c r="N4220" s="171">
        <v>5920</v>
      </c>
      <c r="O4220" s="16">
        <v>24</v>
      </c>
      <c r="P4220" s="13">
        <v>3840</v>
      </c>
      <c r="Q4220" s="16">
        <v>28</v>
      </c>
      <c r="R4220" s="13">
        <v>4480</v>
      </c>
      <c r="S4220" s="16">
        <v>66.08</v>
      </c>
      <c r="T4220" s="13">
        <v>10572.8</v>
      </c>
      <c r="U4220" s="16">
        <v>0</v>
      </c>
      <c r="V4220" s="13">
        <v>0</v>
      </c>
    </row>
    <row r="4221" spans="1:22" ht="15" customHeight="1" x14ac:dyDescent="0.25">
      <c r="A4221" s="5" t="s">
        <v>7279</v>
      </c>
      <c r="B4221" s="6" t="s">
        <v>7280</v>
      </c>
      <c r="C4221" s="5" t="s">
        <v>3985</v>
      </c>
      <c r="D4221" s="6"/>
      <c r="E4221" s="6" t="s">
        <v>527</v>
      </c>
      <c r="F4221" s="229">
        <v>200</v>
      </c>
      <c r="I4221" s="16">
        <v>0</v>
      </c>
      <c r="J4221" s="13">
        <v>0</v>
      </c>
      <c r="K4221" s="16">
        <v>34</v>
      </c>
      <c r="L4221" s="13">
        <v>6800</v>
      </c>
      <c r="M4221" s="16">
        <v>34</v>
      </c>
      <c r="N4221" s="171">
        <v>6800</v>
      </c>
      <c r="O4221" s="16">
        <v>21</v>
      </c>
      <c r="P4221" s="13">
        <v>4200</v>
      </c>
      <c r="Q4221" s="16">
        <v>21</v>
      </c>
      <c r="R4221" s="13">
        <v>4200</v>
      </c>
      <c r="S4221" s="16">
        <v>52.86</v>
      </c>
      <c r="T4221" s="13">
        <v>10572</v>
      </c>
      <c r="U4221" s="16">
        <v>0</v>
      </c>
      <c r="V4221" s="13">
        <v>0</v>
      </c>
    </row>
    <row r="4222" spans="1:22" ht="15" customHeight="1" x14ac:dyDescent="0.25">
      <c r="A4222" s="5" t="s">
        <v>7281</v>
      </c>
      <c r="B4222" s="6" t="s">
        <v>7282</v>
      </c>
      <c r="C4222" s="5" t="s">
        <v>3988</v>
      </c>
      <c r="D4222" s="6"/>
      <c r="E4222" s="6" t="s">
        <v>527</v>
      </c>
      <c r="F4222" s="229">
        <v>500</v>
      </c>
      <c r="I4222" s="16">
        <v>0</v>
      </c>
      <c r="J4222" s="13">
        <v>0</v>
      </c>
      <c r="K4222" s="16">
        <v>29</v>
      </c>
      <c r="L4222" s="13">
        <v>14500</v>
      </c>
      <c r="M4222" s="16">
        <v>29</v>
      </c>
      <c r="N4222" s="171">
        <v>14500</v>
      </c>
      <c r="O4222" s="16">
        <v>19</v>
      </c>
      <c r="P4222" s="13">
        <v>9500</v>
      </c>
      <c r="Q4222" s="16">
        <v>19</v>
      </c>
      <c r="R4222" s="13">
        <v>9500</v>
      </c>
      <c r="S4222" s="16">
        <v>26.43</v>
      </c>
      <c r="T4222" s="13">
        <v>13215</v>
      </c>
      <c r="U4222" s="16">
        <v>0</v>
      </c>
      <c r="V4222" s="13">
        <v>0</v>
      </c>
    </row>
    <row r="4223" spans="1:22" ht="15" customHeight="1" x14ac:dyDescent="0.25">
      <c r="A4223" s="5" t="s">
        <v>7283</v>
      </c>
      <c r="B4223" s="6" t="s">
        <v>7284</v>
      </c>
      <c r="C4223" s="5" t="s">
        <v>6233</v>
      </c>
      <c r="D4223" s="6"/>
      <c r="E4223" s="6" t="s">
        <v>447</v>
      </c>
      <c r="F4223" s="229">
        <v>1</v>
      </c>
      <c r="I4223" s="16">
        <v>0</v>
      </c>
      <c r="J4223" s="13">
        <v>0</v>
      </c>
      <c r="K4223" s="16">
        <v>16000</v>
      </c>
      <c r="L4223" s="13">
        <v>16000</v>
      </c>
      <c r="M4223" s="16">
        <v>16000</v>
      </c>
      <c r="N4223" s="171">
        <v>16000</v>
      </c>
      <c r="O4223" s="16">
        <v>20000</v>
      </c>
      <c r="P4223" s="13">
        <v>20000</v>
      </c>
      <c r="Q4223" s="16">
        <v>1765</v>
      </c>
      <c r="R4223" s="13">
        <v>1765</v>
      </c>
      <c r="S4223" s="16">
        <v>5224.3500000000004</v>
      </c>
      <c r="T4223" s="13">
        <v>5224.3500000000004</v>
      </c>
      <c r="U4223" s="16">
        <v>0</v>
      </c>
      <c r="V4223" s="13">
        <v>0</v>
      </c>
    </row>
    <row r="4224" spans="1:22" ht="15" customHeight="1" x14ac:dyDescent="0.25">
      <c r="A4224" s="5" t="s">
        <v>7285</v>
      </c>
      <c r="B4224" s="6" t="s">
        <v>7286</v>
      </c>
      <c r="C4224" s="5" t="s">
        <v>3994</v>
      </c>
      <c r="D4224" s="6"/>
      <c r="E4224" s="6" t="s">
        <v>447</v>
      </c>
      <c r="F4224" s="229">
        <v>1</v>
      </c>
      <c r="I4224" s="16">
        <v>0</v>
      </c>
      <c r="J4224" s="13">
        <v>0</v>
      </c>
      <c r="K4224" s="16">
        <v>5600</v>
      </c>
      <c r="L4224" s="13">
        <v>5600</v>
      </c>
      <c r="M4224" s="16">
        <v>5600</v>
      </c>
      <c r="N4224" s="171">
        <v>5600</v>
      </c>
      <c r="O4224" s="16">
        <v>18000</v>
      </c>
      <c r="P4224" s="13">
        <v>18000</v>
      </c>
      <c r="Q4224" s="16">
        <v>1765</v>
      </c>
      <c r="R4224" s="13">
        <v>1765</v>
      </c>
      <c r="S4224" s="16">
        <v>2271.46</v>
      </c>
      <c r="T4224" s="13">
        <v>2271.46</v>
      </c>
      <c r="U4224" s="16">
        <v>0</v>
      </c>
      <c r="V4224" s="13">
        <v>0</v>
      </c>
    </row>
    <row r="4225" spans="1:22" ht="15" customHeight="1" x14ac:dyDescent="0.25">
      <c r="A4225" s="1"/>
      <c r="B4225" s="4" t="s">
        <v>32</v>
      </c>
      <c r="C4225" s="8" t="s">
        <v>33</v>
      </c>
      <c r="I4225" s="245"/>
      <c r="J4225" s="245"/>
      <c r="K4225" s="245"/>
      <c r="L4225" s="245"/>
      <c r="M4225" s="245"/>
      <c r="N4225" s="245"/>
      <c r="O4225" s="245"/>
      <c r="P4225" s="245"/>
      <c r="Q4225" s="245"/>
      <c r="R4225" s="245"/>
      <c r="S4225" s="245"/>
      <c r="T4225" s="245"/>
      <c r="U4225" s="245"/>
      <c r="V4225" s="245"/>
    </row>
    <row r="4226" spans="1:22" ht="15" customHeight="1" x14ac:dyDescent="0.25">
      <c r="A4226" s="5" t="s">
        <v>7287</v>
      </c>
      <c r="B4226" s="6" t="s">
        <v>35</v>
      </c>
      <c r="C4226" s="5" t="s">
        <v>3996</v>
      </c>
      <c r="I4226" s="245"/>
      <c r="J4226" s="245"/>
      <c r="K4226" s="245"/>
      <c r="L4226" s="245"/>
      <c r="M4226" s="245"/>
      <c r="N4226" s="245"/>
      <c r="O4226" s="245"/>
      <c r="P4226" s="245"/>
      <c r="Q4226" s="245"/>
      <c r="R4226" s="245"/>
      <c r="S4226" s="245"/>
      <c r="T4226" s="245"/>
      <c r="U4226" s="245"/>
      <c r="V4226" s="245"/>
    </row>
    <row r="4227" spans="1:22" ht="45" customHeight="1" x14ac:dyDescent="0.25">
      <c r="A4227" s="1"/>
      <c r="B4227" s="4" t="s">
        <v>68</v>
      </c>
      <c r="C4227" s="8" t="s">
        <v>69</v>
      </c>
      <c r="D4227" s="4" t="s">
        <v>70</v>
      </c>
      <c r="E4227" s="4" t="s">
        <v>71</v>
      </c>
      <c r="F4227" s="228" t="s">
        <v>72</v>
      </c>
      <c r="I4227" s="14" t="s">
        <v>73</v>
      </c>
      <c r="J4227" s="15" t="s">
        <v>28</v>
      </c>
      <c r="K4227" s="14" t="s">
        <v>73</v>
      </c>
      <c r="L4227" s="15" t="s">
        <v>28</v>
      </c>
      <c r="M4227" s="14" t="s">
        <v>73</v>
      </c>
      <c r="N4227" s="172" t="s">
        <v>28</v>
      </c>
      <c r="O4227" s="14" t="s">
        <v>73</v>
      </c>
      <c r="P4227" s="15" t="s">
        <v>28</v>
      </c>
      <c r="Q4227" s="14" t="s">
        <v>73</v>
      </c>
      <c r="R4227" s="15" t="s">
        <v>28</v>
      </c>
      <c r="S4227" s="14" t="s">
        <v>73</v>
      </c>
      <c r="T4227" s="15" t="s">
        <v>28</v>
      </c>
      <c r="U4227" s="14" t="s">
        <v>73</v>
      </c>
      <c r="V4227" s="15" t="s">
        <v>28</v>
      </c>
    </row>
    <row r="4228" spans="1:22" ht="15" customHeight="1" x14ac:dyDescent="0.25">
      <c r="A4228" s="5" t="s">
        <v>7288</v>
      </c>
      <c r="B4228" s="6" t="s">
        <v>7289</v>
      </c>
      <c r="C4228" s="5" t="s">
        <v>3999</v>
      </c>
      <c r="D4228" s="6"/>
      <c r="E4228" s="6" t="s">
        <v>504</v>
      </c>
      <c r="F4228" s="229">
        <v>76</v>
      </c>
      <c r="I4228" s="16">
        <v>0</v>
      </c>
      <c r="J4228" s="13">
        <v>0</v>
      </c>
      <c r="K4228" s="16">
        <v>300</v>
      </c>
      <c r="L4228" s="13">
        <v>22800</v>
      </c>
      <c r="M4228" s="16">
        <v>300</v>
      </c>
      <c r="N4228" s="171">
        <v>22800</v>
      </c>
      <c r="O4228" s="16">
        <v>150</v>
      </c>
      <c r="P4228" s="13">
        <v>11400</v>
      </c>
      <c r="Q4228" s="16">
        <v>76</v>
      </c>
      <c r="R4228" s="13">
        <v>5776</v>
      </c>
      <c r="S4228" s="16">
        <v>69.69</v>
      </c>
      <c r="T4228" s="13">
        <v>5296.44</v>
      </c>
      <c r="U4228" s="16">
        <v>0</v>
      </c>
      <c r="V4228" s="13">
        <v>0</v>
      </c>
    </row>
    <row r="4229" spans="1:22" ht="15" customHeight="1" x14ac:dyDescent="0.25">
      <c r="A4229" s="5" t="s">
        <v>7290</v>
      </c>
      <c r="B4229" s="6" t="s">
        <v>7291</v>
      </c>
      <c r="C4229" s="5" t="s">
        <v>4002</v>
      </c>
      <c r="D4229" s="6"/>
      <c r="E4229" s="6" t="s">
        <v>504</v>
      </c>
      <c r="F4229" s="229">
        <v>140</v>
      </c>
      <c r="I4229" s="16">
        <v>0</v>
      </c>
      <c r="J4229" s="13">
        <v>0</v>
      </c>
      <c r="K4229" s="16">
        <v>60</v>
      </c>
      <c r="L4229" s="13">
        <v>8400</v>
      </c>
      <c r="M4229" s="16">
        <v>60</v>
      </c>
      <c r="N4229" s="171">
        <v>8400</v>
      </c>
      <c r="O4229" s="16">
        <v>180</v>
      </c>
      <c r="P4229" s="13">
        <v>25200</v>
      </c>
      <c r="Q4229" s="16">
        <v>47</v>
      </c>
      <c r="R4229" s="13">
        <v>6580</v>
      </c>
      <c r="S4229" s="16">
        <v>13.94</v>
      </c>
      <c r="T4229" s="13">
        <v>1951.6</v>
      </c>
      <c r="U4229" s="16">
        <v>0</v>
      </c>
      <c r="V4229" s="13">
        <v>0</v>
      </c>
    </row>
    <row r="4230" spans="1:22" ht="15" customHeight="1" x14ac:dyDescent="0.25">
      <c r="A4230" s="5" t="s">
        <v>7292</v>
      </c>
      <c r="B4230" s="6" t="s">
        <v>7293</v>
      </c>
      <c r="C4230" s="5" t="s">
        <v>4005</v>
      </c>
      <c r="D4230" s="6"/>
      <c r="E4230" s="6" t="s">
        <v>504</v>
      </c>
      <c r="F4230" s="229">
        <v>6</v>
      </c>
      <c r="I4230" s="16">
        <v>0</v>
      </c>
      <c r="J4230" s="13">
        <v>0</v>
      </c>
      <c r="K4230" s="16">
        <v>100</v>
      </c>
      <c r="L4230" s="13">
        <v>600</v>
      </c>
      <c r="M4230" s="16">
        <v>100</v>
      </c>
      <c r="N4230" s="171">
        <v>600</v>
      </c>
      <c r="O4230" s="16">
        <v>330</v>
      </c>
      <c r="P4230" s="13">
        <v>1980</v>
      </c>
      <c r="Q4230" s="16">
        <v>118</v>
      </c>
      <c r="R4230" s="13">
        <v>708</v>
      </c>
      <c r="S4230" s="16">
        <v>278.77</v>
      </c>
      <c r="T4230" s="13">
        <v>1672.62</v>
      </c>
      <c r="U4230" s="16">
        <v>0</v>
      </c>
      <c r="V4230" s="13">
        <v>0</v>
      </c>
    </row>
    <row r="4231" spans="1:22" ht="15" customHeight="1" x14ac:dyDescent="0.25">
      <c r="A4231" s="5" t="s">
        <v>7294</v>
      </c>
      <c r="B4231" s="6" t="s">
        <v>7295</v>
      </c>
      <c r="C4231" s="5" t="s">
        <v>4008</v>
      </c>
      <c r="D4231" s="6"/>
      <c r="E4231" s="6" t="s">
        <v>504</v>
      </c>
      <c r="F4231" s="229">
        <v>6</v>
      </c>
      <c r="I4231" s="16">
        <v>0</v>
      </c>
      <c r="J4231" s="13">
        <v>0</v>
      </c>
      <c r="K4231" s="16">
        <v>200</v>
      </c>
      <c r="L4231" s="13">
        <v>1200</v>
      </c>
      <c r="M4231" s="16">
        <v>200</v>
      </c>
      <c r="N4231" s="171">
        <v>1200</v>
      </c>
      <c r="O4231" s="16">
        <v>96</v>
      </c>
      <c r="P4231" s="13">
        <v>576</v>
      </c>
      <c r="Q4231" s="16">
        <v>44</v>
      </c>
      <c r="R4231" s="13">
        <v>264</v>
      </c>
      <c r="S4231" s="16">
        <v>41.3</v>
      </c>
      <c r="T4231" s="13">
        <v>247.8</v>
      </c>
      <c r="U4231" s="16">
        <v>0</v>
      </c>
      <c r="V4231" s="13">
        <v>0</v>
      </c>
    </row>
    <row r="4232" spans="1:22" ht="15" customHeight="1" x14ac:dyDescent="0.25">
      <c r="A4232" s="5" t="s">
        <v>7296</v>
      </c>
      <c r="B4232" s="6" t="s">
        <v>7297</v>
      </c>
      <c r="C4232" s="5" t="s">
        <v>4011</v>
      </c>
      <c r="D4232" s="6"/>
      <c r="E4232" s="6" t="s">
        <v>504</v>
      </c>
      <c r="F4232" s="229">
        <v>14</v>
      </c>
      <c r="I4232" s="16">
        <v>0</v>
      </c>
      <c r="J4232" s="13">
        <v>0</v>
      </c>
      <c r="K4232" s="16">
        <v>150</v>
      </c>
      <c r="L4232" s="13">
        <v>2100</v>
      </c>
      <c r="M4232" s="16">
        <v>150</v>
      </c>
      <c r="N4232" s="171">
        <v>2100</v>
      </c>
      <c r="O4232" s="16">
        <v>120</v>
      </c>
      <c r="P4232" s="13">
        <v>1680</v>
      </c>
      <c r="Q4232" s="16">
        <v>212</v>
      </c>
      <c r="R4232" s="13">
        <v>2968</v>
      </c>
      <c r="S4232" s="16">
        <v>167.26</v>
      </c>
      <c r="T4232" s="13">
        <v>2341.64</v>
      </c>
      <c r="U4232" s="16">
        <v>0</v>
      </c>
      <c r="V4232" s="13">
        <v>0</v>
      </c>
    </row>
    <row r="4233" spans="1:22" ht="15" customHeight="1" x14ac:dyDescent="0.25">
      <c r="A4233" s="5" t="s">
        <v>7298</v>
      </c>
      <c r="B4233" s="6" t="s">
        <v>7299</v>
      </c>
      <c r="C4233" s="5" t="s">
        <v>4014</v>
      </c>
      <c r="D4233" s="6"/>
      <c r="E4233" s="6" t="s">
        <v>504</v>
      </c>
      <c r="F4233" s="229">
        <v>6</v>
      </c>
      <c r="I4233" s="16">
        <v>0</v>
      </c>
      <c r="J4233" s="13">
        <v>0</v>
      </c>
      <c r="K4233" s="16">
        <v>200</v>
      </c>
      <c r="L4233" s="13">
        <v>1200</v>
      </c>
      <c r="M4233" s="16">
        <v>200</v>
      </c>
      <c r="N4233" s="171">
        <v>1200</v>
      </c>
      <c r="O4233" s="16">
        <v>500</v>
      </c>
      <c r="P4233" s="13">
        <v>3000</v>
      </c>
      <c r="Q4233" s="16">
        <v>588</v>
      </c>
      <c r="R4233" s="13">
        <v>3528</v>
      </c>
      <c r="S4233" s="16">
        <v>48.78</v>
      </c>
      <c r="T4233" s="13">
        <v>292.68</v>
      </c>
      <c r="U4233" s="16">
        <v>0</v>
      </c>
      <c r="V4233" s="13">
        <v>0</v>
      </c>
    </row>
    <row r="4234" spans="1:22" ht="15" customHeight="1" x14ac:dyDescent="0.25">
      <c r="A4234" s="1"/>
      <c r="B4234" s="4" t="s">
        <v>32</v>
      </c>
      <c r="C4234" s="8" t="s">
        <v>33</v>
      </c>
      <c r="I4234" s="245"/>
      <c r="J4234" s="245"/>
      <c r="K4234" s="245"/>
      <c r="L4234" s="245"/>
      <c r="M4234" s="245"/>
      <c r="N4234" s="245"/>
      <c r="O4234" s="245"/>
      <c r="P4234" s="245"/>
      <c r="Q4234" s="245"/>
      <c r="R4234" s="245"/>
      <c r="S4234" s="245"/>
      <c r="T4234" s="245"/>
      <c r="U4234" s="245"/>
      <c r="V4234" s="245"/>
    </row>
    <row r="4235" spans="1:22" ht="15" customHeight="1" x14ac:dyDescent="0.25">
      <c r="A4235" s="5" t="s">
        <v>7300</v>
      </c>
      <c r="B4235" s="6" t="s">
        <v>35</v>
      </c>
      <c r="C4235" s="5" t="s">
        <v>6250</v>
      </c>
      <c r="I4235" s="245"/>
      <c r="J4235" s="245"/>
      <c r="K4235" s="245"/>
      <c r="L4235" s="245"/>
      <c r="M4235" s="245"/>
      <c r="N4235" s="245"/>
      <c r="O4235" s="245"/>
      <c r="P4235" s="245"/>
      <c r="Q4235" s="245"/>
      <c r="R4235" s="245"/>
      <c r="S4235" s="245"/>
      <c r="T4235" s="245"/>
      <c r="U4235" s="245"/>
      <c r="V4235" s="245"/>
    </row>
    <row r="4236" spans="1:22" ht="45" customHeight="1" x14ac:dyDescent="0.25">
      <c r="A4236" s="1"/>
      <c r="B4236" s="4" t="s">
        <v>68</v>
      </c>
      <c r="C4236" s="8" t="s">
        <v>69</v>
      </c>
      <c r="D4236" s="4" t="s">
        <v>70</v>
      </c>
      <c r="E4236" s="4" t="s">
        <v>71</v>
      </c>
      <c r="F4236" s="228" t="s">
        <v>72</v>
      </c>
      <c r="I4236" s="14" t="s">
        <v>73</v>
      </c>
      <c r="J4236" s="15" t="s">
        <v>28</v>
      </c>
      <c r="K4236" s="14" t="s">
        <v>73</v>
      </c>
      <c r="L4236" s="15" t="s">
        <v>28</v>
      </c>
      <c r="M4236" s="14" t="s">
        <v>73</v>
      </c>
      <c r="N4236" s="172" t="s">
        <v>28</v>
      </c>
      <c r="O4236" s="14" t="s">
        <v>73</v>
      </c>
      <c r="P4236" s="15" t="s">
        <v>28</v>
      </c>
      <c r="Q4236" s="14" t="s">
        <v>73</v>
      </c>
      <c r="R4236" s="15" t="s">
        <v>28</v>
      </c>
      <c r="S4236" s="14" t="s">
        <v>73</v>
      </c>
      <c r="T4236" s="15" t="s">
        <v>28</v>
      </c>
      <c r="U4236" s="14" t="s">
        <v>73</v>
      </c>
      <c r="V4236" s="15" t="s">
        <v>28</v>
      </c>
    </row>
    <row r="4237" spans="1:22" ht="15" customHeight="1" x14ac:dyDescent="0.25">
      <c r="A4237" s="5" t="s">
        <v>7301</v>
      </c>
      <c r="B4237" s="6" t="s">
        <v>7302</v>
      </c>
      <c r="C4237" s="5" t="s">
        <v>4967</v>
      </c>
      <c r="D4237" s="6"/>
      <c r="E4237" s="6" t="s">
        <v>504</v>
      </c>
      <c r="F4237" s="229">
        <v>6</v>
      </c>
      <c r="I4237" s="16">
        <v>0</v>
      </c>
      <c r="J4237" s="13">
        <v>0</v>
      </c>
      <c r="K4237" s="16">
        <v>550</v>
      </c>
      <c r="L4237" s="13">
        <v>3300</v>
      </c>
      <c r="M4237" s="16">
        <v>550</v>
      </c>
      <c r="N4237" s="171">
        <v>3300</v>
      </c>
      <c r="O4237" s="16">
        <v>445</v>
      </c>
      <c r="P4237" s="13">
        <v>2670</v>
      </c>
      <c r="Q4237" s="16">
        <v>441</v>
      </c>
      <c r="R4237" s="13">
        <v>2646</v>
      </c>
      <c r="S4237" s="16">
        <v>255.54</v>
      </c>
      <c r="T4237" s="13">
        <v>1533.24</v>
      </c>
      <c r="U4237" s="16">
        <v>0</v>
      </c>
      <c r="V4237" s="13">
        <v>0</v>
      </c>
    </row>
    <row r="4238" spans="1:22" ht="15" customHeight="1" x14ac:dyDescent="0.25">
      <c r="A4238" s="5" t="s">
        <v>7303</v>
      </c>
      <c r="B4238" s="6" t="s">
        <v>7304</v>
      </c>
      <c r="C4238" s="5" t="s">
        <v>4022</v>
      </c>
      <c r="D4238" s="6"/>
      <c r="E4238" s="6" t="s">
        <v>504</v>
      </c>
      <c r="F4238" s="229">
        <v>8</v>
      </c>
      <c r="I4238" s="16">
        <v>0</v>
      </c>
      <c r="J4238" s="13">
        <v>0</v>
      </c>
      <c r="K4238" s="16">
        <v>350</v>
      </c>
      <c r="L4238" s="13">
        <v>2800</v>
      </c>
      <c r="M4238" s="16">
        <v>350</v>
      </c>
      <c r="N4238" s="171">
        <v>2800</v>
      </c>
      <c r="O4238" s="16">
        <v>400</v>
      </c>
      <c r="P4238" s="13">
        <v>3200</v>
      </c>
      <c r="Q4238" s="16">
        <v>424</v>
      </c>
      <c r="R4238" s="13">
        <v>3392</v>
      </c>
      <c r="S4238" s="16">
        <v>232.82</v>
      </c>
      <c r="T4238" s="13">
        <v>1862.56</v>
      </c>
      <c r="U4238" s="16">
        <v>0</v>
      </c>
      <c r="V4238" s="13">
        <v>0</v>
      </c>
    </row>
    <row r="4239" spans="1:22" ht="15" customHeight="1" x14ac:dyDescent="0.25">
      <c r="A4239" s="5" t="s">
        <v>7305</v>
      </c>
      <c r="B4239" s="6" t="s">
        <v>7306</v>
      </c>
      <c r="C4239" s="5" t="s">
        <v>4025</v>
      </c>
      <c r="D4239" s="6"/>
      <c r="E4239" s="6" t="s">
        <v>504</v>
      </c>
      <c r="F4239" s="229">
        <v>4</v>
      </c>
      <c r="I4239" s="16">
        <v>0</v>
      </c>
      <c r="J4239" s="13">
        <v>0</v>
      </c>
      <c r="K4239" s="16">
        <v>850</v>
      </c>
      <c r="L4239" s="13">
        <v>3400</v>
      </c>
      <c r="M4239" s="16">
        <v>850</v>
      </c>
      <c r="N4239" s="171">
        <v>3400</v>
      </c>
      <c r="O4239" s="16">
        <v>1800</v>
      </c>
      <c r="P4239" s="13">
        <v>7200</v>
      </c>
      <c r="Q4239" s="16">
        <v>941</v>
      </c>
      <c r="R4239" s="13">
        <v>3764</v>
      </c>
      <c r="S4239" s="16">
        <v>987.31</v>
      </c>
      <c r="T4239" s="13">
        <v>3949.24</v>
      </c>
      <c r="U4239" s="16">
        <v>0</v>
      </c>
      <c r="V4239" s="13">
        <v>0</v>
      </c>
    </row>
    <row r="4240" spans="1:22" ht="15" customHeight="1" x14ac:dyDescent="0.25">
      <c r="A4240" s="5" t="s">
        <v>7307</v>
      </c>
      <c r="B4240" s="6" t="s">
        <v>7308</v>
      </c>
      <c r="C4240" s="5" t="s">
        <v>4017</v>
      </c>
      <c r="D4240" s="6"/>
      <c r="E4240" s="6" t="s">
        <v>504</v>
      </c>
      <c r="F4240" s="229">
        <v>4</v>
      </c>
      <c r="I4240" s="16">
        <v>0</v>
      </c>
      <c r="J4240" s="13">
        <v>0</v>
      </c>
      <c r="K4240" s="16">
        <v>850</v>
      </c>
      <c r="L4240" s="13">
        <v>3400</v>
      </c>
      <c r="M4240" s="16">
        <v>850</v>
      </c>
      <c r="N4240" s="171">
        <v>3400</v>
      </c>
      <c r="O4240" s="16">
        <v>1800</v>
      </c>
      <c r="P4240" s="13">
        <v>7200</v>
      </c>
      <c r="Q4240" s="16">
        <v>941</v>
      </c>
      <c r="R4240" s="13">
        <v>3764</v>
      </c>
      <c r="S4240" s="16">
        <v>1842.98</v>
      </c>
      <c r="T4240" s="13">
        <v>7371.92</v>
      </c>
      <c r="U4240" s="16">
        <v>0</v>
      </c>
      <c r="V4240" s="13">
        <v>0</v>
      </c>
    </row>
    <row r="4241" spans="1:22" ht="15" customHeight="1" x14ac:dyDescent="0.25">
      <c r="A4241" s="5" t="s">
        <v>7309</v>
      </c>
      <c r="B4241" s="6" t="s">
        <v>7310</v>
      </c>
      <c r="C4241" s="5" t="s">
        <v>6264</v>
      </c>
      <c r="D4241" s="6"/>
      <c r="E4241" s="6" t="s">
        <v>504</v>
      </c>
      <c r="F4241" s="229">
        <v>6</v>
      </c>
      <c r="I4241" s="16">
        <v>0</v>
      </c>
      <c r="J4241" s="13">
        <v>0</v>
      </c>
      <c r="K4241" s="16">
        <v>5500</v>
      </c>
      <c r="L4241" s="13">
        <v>33000</v>
      </c>
      <c r="M4241" s="16">
        <v>5500</v>
      </c>
      <c r="N4241" s="171">
        <v>33000</v>
      </c>
      <c r="O4241" s="16">
        <v>23500</v>
      </c>
      <c r="P4241" s="13">
        <v>141000</v>
      </c>
      <c r="Q4241" s="16">
        <v>5647</v>
      </c>
      <c r="R4241" s="13">
        <v>33882</v>
      </c>
      <c r="S4241" s="16">
        <v>2808.35</v>
      </c>
      <c r="T4241" s="13">
        <v>16850.099999999999</v>
      </c>
      <c r="U4241" s="16">
        <v>0</v>
      </c>
      <c r="V4241" s="13">
        <v>0</v>
      </c>
    </row>
    <row r="4242" spans="1:22" ht="15" customHeight="1" x14ac:dyDescent="0.25">
      <c r="A4242" s="5" t="s">
        <v>7311</v>
      </c>
      <c r="B4242" s="6" t="s">
        <v>7312</v>
      </c>
      <c r="C4242" s="5" t="s">
        <v>4972</v>
      </c>
      <c r="D4242" s="6"/>
      <c r="E4242" s="6" t="s">
        <v>504</v>
      </c>
      <c r="F4242" s="229">
        <v>2</v>
      </c>
      <c r="I4242" s="16">
        <v>0</v>
      </c>
      <c r="J4242" s="13">
        <v>0</v>
      </c>
      <c r="K4242" s="16">
        <v>76500</v>
      </c>
      <c r="L4242" s="13">
        <v>153000</v>
      </c>
      <c r="M4242" s="16">
        <v>76500</v>
      </c>
      <c r="N4242" s="171">
        <v>153000</v>
      </c>
      <c r="O4242" s="16">
        <v>79000</v>
      </c>
      <c r="P4242" s="13">
        <v>158000</v>
      </c>
      <c r="Q4242" s="16">
        <v>35571</v>
      </c>
      <c r="R4242" s="13">
        <v>71142</v>
      </c>
      <c r="S4242" s="16">
        <v>25099.62</v>
      </c>
      <c r="T4242" s="13">
        <v>50199.24</v>
      </c>
      <c r="U4242" s="16">
        <v>0</v>
      </c>
      <c r="V4242" s="13">
        <v>0</v>
      </c>
    </row>
    <row r="4243" spans="1:22" ht="15" customHeight="1" x14ac:dyDescent="0.25">
      <c r="A4243" s="5" t="s">
        <v>7313</v>
      </c>
      <c r="B4243" s="6" t="s">
        <v>7314</v>
      </c>
      <c r="C4243" s="5" t="s">
        <v>4975</v>
      </c>
      <c r="D4243" s="6"/>
      <c r="E4243" s="6" t="s">
        <v>504</v>
      </c>
      <c r="F4243" s="229">
        <v>4</v>
      </c>
      <c r="I4243" s="16">
        <v>0</v>
      </c>
      <c r="J4243" s="13">
        <v>0</v>
      </c>
      <c r="K4243" s="16">
        <v>23650</v>
      </c>
      <c r="L4243" s="13">
        <v>94600</v>
      </c>
      <c r="M4243" s="16">
        <v>23650</v>
      </c>
      <c r="N4243" s="171">
        <v>94600</v>
      </c>
      <c r="O4243" s="16">
        <v>33200</v>
      </c>
      <c r="P4243" s="13">
        <v>132800</v>
      </c>
      <c r="Q4243" s="16">
        <v>24706</v>
      </c>
      <c r="R4243" s="13">
        <v>98824</v>
      </c>
      <c r="S4243" s="16">
        <v>13032.49</v>
      </c>
      <c r="T4243" s="13">
        <v>52129.96</v>
      </c>
      <c r="U4243" s="16">
        <v>0</v>
      </c>
      <c r="V4243" s="13">
        <v>0</v>
      </c>
    </row>
    <row r="4244" spans="1:22" ht="15" customHeight="1" x14ac:dyDescent="0.25">
      <c r="A4244" s="1"/>
      <c r="B4244" s="4" t="s">
        <v>32</v>
      </c>
      <c r="C4244" s="8" t="s">
        <v>33</v>
      </c>
      <c r="I4244" s="245"/>
      <c r="J4244" s="245"/>
      <c r="K4244" s="245"/>
      <c r="L4244" s="245"/>
      <c r="M4244" s="245"/>
      <c r="N4244" s="245"/>
      <c r="O4244" s="245"/>
      <c r="P4244" s="245"/>
      <c r="Q4244" s="245"/>
      <c r="R4244" s="245"/>
      <c r="S4244" s="245"/>
      <c r="T4244" s="245"/>
      <c r="U4244" s="245"/>
      <c r="V4244" s="245"/>
    </row>
    <row r="4245" spans="1:22" ht="15" customHeight="1" x14ac:dyDescent="0.25">
      <c r="A4245" s="5" t="s">
        <v>7315</v>
      </c>
      <c r="B4245" s="6" t="s">
        <v>35</v>
      </c>
      <c r="C4245" s="5" t="s">
        <v>6270</v>
      </c>
      <c r="I4245" s="245"/>
      <c r="J4245" s="245"/>
      <c r="K4245" s="245"/>
      <c r="L4245" s="245"/>
      <c r="M4245" s="245"/>
      <c r="N4245" s="245"/>
      <c r="O4245" s="245"/>
      <c r="P4245" s="245"/>
      <c r="Q4245" s="245"/>
      <c r="R4245" s="245"/>
      <c r="S4245" s="245"/>
      <c r="T4245" s="245"/>
      <c r="U4245" s="245"/>
      <c r="V4245" s="245"/>
    </row>
    <row r="4246" spans="1:22" ht="45" customHeight="1" x14ac:dyDescent="0.25">
      <c r="A4246" s="1"/>
      <c r="B4246" s="4" t="s">
        <v>68</v>
      </c>
      <c r="C4246" s="8" t="s">
        <v>69</v>
      </c>
      <c r="D4246" s="4" t="s">
        <v>70</v>
      </c>
      <c r="E4246" s="4" t="s">
        <v>71</v>
      </c>
      <c r="F4246" s="228" t="s">
        <v>72</v>
      </c>
      <c r="I4246" s="14" t="s">
        <v>73</v>
      </c>
      <c r="J4246" s="15" t="s">
        <v>28</v>
      </c>
      <c r="K4246" s="14" t="s">
        <v>73</v>
      </c>
      <c r="L4246" s="15" t="s">
        <v>28</v>
      </c>
      <c r="M4246" s="14" t="s">
        <v>73</v>
      </c>
      <c r="N4246" s="172" t="s">
        <v>28</v>
      </c>
      <c r="O4246" s="14" t="s">
        <v>73</v>
      </c>
      <c r="P4246" s="15" t="s">
        <v>28</v>
      </c>
      <c r="Q4246" s="14" t="s">
        <v>73</v>
      </c>
      <c r="R4246" s="15" t="s">
        <v>28</v>
      </c>
      <c r="S4246" s="14" t="s">
        <v>73</v>
      </c>
      <c r="T4246" s="15" t="s">
        <v>28</v>
      </c>
      <c r="U4246" s="14" t="s">
        <v>73</v>
      </c>
      <c r="V4246" s="15" t="s">
        <v>28</v>
      </c>
    </row>
    <row r="4247" spans="1:22" ht="15" customHeight="1" x14ac:dyDescent="0.25">
      <c r="A4247" s="5" t="s">
        <v>7316</v>
      </c>
      <c r="B4247" s="6" t="s">
        <v>7317</v>
      </c>
      <c r="C4247" s="5" t="s">
        <v>6273</v>
      </c>
      <c r="D4247" s="6"/>
      <c r="E4247" s="6" t="s">
        <v>504</v>
      </c>
      <c r="F4247" s="229">
        <v>2</v>
      </c>
      <c r="I4247" s="16">
        <v>0</v>
      </c>
      <c r="J4247" s="13">
        <v>0</v>
      </c>
      <c r="K4247" s="16">
        <v>5000</v>
      </c>
      <c r="L4247" s="13">
        <v>10000</v>
      </c>
      <c r="M4247" s="16">
        <v>5000</v>
      </c>
      <c r="N4247" s="171">
        <v>10000</v>
      </c>
      <c r="O4247" s="16">
        <v>4200</v>
      </c>
      <c r="P4247" s="13">
        <v>8400</v>
      </c>
      <c r="Q4247" s="16">
        <v>2353</v>
      </c>
      <c r="R4247" s="13">
        <v>4706</v>
      </c>
      <c r="S4247" s="16">
        <v>263.27999999999997</v>
      </c>
      <c r="T4247" s="13">
        <v>526.55999999999995</v>
      </c>
      <c r="U4247" s="16">
        <v>0</v>
      </c>
      <c r="V4247" s="13">
        <v>0</v>
      </c>
    </row>
    <row r="4248" spans="1:22" ht="15" customHeight="1" x14ac:dyDescent="0.25">
      <c r="A4248" s="5" t="s">
        <v>7318</v>
      </c>
      <c r="B4248" s="6" t="s">
        <v>7319</v>
      </c>
      <c r="C4248" s="5" t="s">
        <v>6276</v>
      </c>
      <c r="D4248" s="6"/>
      <c r="E4248" s="6" t="s">
        <v>447</v>
      </c>
      <c r="F4248" s="229">
        <v>1</v>
      </c>
      <c r="I4248" s="16">
        <v>0</v>
      </c>
      <c r="J4248" s="13">
        <v>0</v>
      </c>
      <c r="K4248" s="16">
        <v>12000</v>
      </c>
      <c r="L4248" s="13">
        <v>12000</v>
      </c>
      <c r="M4248" s="16">
        <v>12000</v>
      </c>
      <c r="N4248" s="171">
        <v>12000</v>
      </c>
      <c r="O4248" s="16">
        <v>16400</v>
      </c>
      <c r="P4248" s="13">
        <v>16400</v>
      </c>
      <c r="Q4248" s="16">
        <v>10588</v>
      </c>
      <c r="R4248" s="13">
        <v>10588</v>
      </c>
      <c r="S4248" s="16">
        <v>11654.65</v>
      </c>
      <c r="T4248" s="13">
        <v>11654.65</v>
      </c>
      <c r="U4248" s="16">
        <v>0</v>
      </c>
      <c r="V4248" s="13">
        <v>0</v>
      </c>
    </row>
    <row r="4249" spans="1:22" ht="15" customHeight="1" x14ac:dyDescent="0.25">
      <c r="A4249" s="5" t="s">
        <v>7320</v>
      </c>
      <c r="B4249" s="6" t="s">
        <v>7321</v>
      </c>
      <c r="C4249" s="5" t="s">
        <v>6279</v>
      </c>
      <c r="D4249" s="6"/>
      <c r="E4249" s="6" t="s">
        <v>447</v>
      </c>
      <c r="F4249" s="229">
        <v>1</v>
      </c>
      <c r="I4249" s="16">
        <v>0</v>
      </c>
      <c r="J4249" s="13">
        <v>0</v>
      </c>
      <c r="K4249" s="16">
        <v>25500</v>
      </c>
      <c r="L4249" s="13">
        <v>25500</v>
      </c>
      <c r="M4249" s="16">
        <v>25500</v>
      </c>
      <c r="N4249" s="171">
        <v>25500</v>
      </c>
      <c r="O4249" s="16">
        <v>34400</v>
      </c>
      <c r="P4249" s="13">
        <v>34400</v>
      </c>
      <c r="Q4249" s="16">
        <v>11882</v>
      </c>
      <c r="R4249" s="13">
        <v>11882</v>
      </c>
      <c r="S4249" s="16">
        <v>12154.88</v>
      </c>
      <c r="T4249" s="13">
        <v>12154.88</v>
      </c>
      <c r="U4249" s="16">
        <v>0</v>
      </c>
      <c r="V4249" s="13">
        <v>0</v>
      </c>
    </row>
    <row r="4250" spans="1:22" ht="15" customHeight="1" x14ac:dyDescent="0.25">
      <c r="A4250" s="5" t="s">
        <v>7322</v>
      </c>
      <c r="B4250" s="6" t="s">
        <v>7323</v>
      </c>
      <c r="C4250" s="5" t="s">
        <v>4987</v>
      </c>
      <c r="D4250" s="6"/>
      <c r="E4250" s="6" t="s">
        <v>447</v>
      </c>
      <c r="F4250" s="229">
        <v>1</v>
      </c>
      <c r="I4250" s="16">
        <v>0</v>
      </c>
      <c r="J4250" s="13">
        <v>0</v>
      </c>
      <c r="K4250" s="16">
        <v>14000</v>
      </c>
      <c r="L4250" s="13">
        <v>14000</v>
      </c>
      <c r="M4250" s="16">
        <v>14000</v>
      </c>
      <c r="N4250" s="171">
        <v>14000</v>
      </c>
      <c r="O4250" s="16">
        <v>20000</v>
      </c>
      <c r="P4250" s="13">
        <v>20000</v>
      </c>
      <c r="Q4250" s="16">
        <v>1765</v>
      </c>
      <c r="R4250" s="13">
        <v>1765</v>
      </c>
      <c r="S4250" s="16">
        <v>16916.169999999998</v>
      </c>
      <c r="T4250" s="13">
        <v>16916.169999999998</v>
      </c>
      <c r="U4250" s="16">
        <v>0</v>
      </c>
      <c r="V4250" s="13">
        <v>0</v>
      </c>
    </row>
    <row r="4251" spans="1:22" ht="15" customHeight="1" x14ac:dyDescent="0.25">
      <c r="A4251" s="1"/>
      <c r="B4251" s="4" t="s">
        <v>32</v>
      </c>
      <c r="C4251" s="8" t="s">
        <v>33</v>
      </c>
      <c r="I4251" s="245"/>
      <c r="J4251" s="245"/>
      <c r="K4251" s="245"/>
      <c r="L4251" s="245"/>
      <c r="M4251" s="245"/>
      <c r="N4251" s="245"/>
      <c r="O4251" s="245"/>
      <c r="P4251" s="245"/>
      <c r="Q4251" s="245"/>
      <c r="R4251" s="245"/>
      <c r="S4251" s="245"/>
      <c r="T4251" s="245"/>
      <c r="U4251" s="245"/>
      <c r="V4251" s="245"/>
    </row>
    <row r="4252" spans="1:22" ht="15" customHeight="1" x14ac:dyDescent="0.25">
      <c r="A4252" s="5" t="s">
        <v>7324</v>
      </c>
      <c r="B4252" s="6" t="s">
        <v>35</v>
      </c>
      <c r="C4252" s="5" t="s">
        <v>4047</v>
      </c>
      <c r="I4252" s="245"/>
      <c r="J4252" s="245"/>
      <c r="K4252" s="245"/>
      <c r="L4252" s="245"/>
      <c r="M4252" s="245"/>
      <c r="N4252" s="245"/>
      <c r="O4252" s="245"/>
      <c r="P4252" s="245"/>
      <c r="Q4252" s="245"/>
      <c r="R4252" s="245"/>
      <c r="S4252" s="245"/>
      <c r="T4252" s="245"/>
      <c r="U4252" s="245"/>
      <c r="V4252" s="245"/>
    </row>
    <row r="4253" spans="1:22" ht="15" customHeight="1" x14ac:dyDescent="0.25">
      <c r="A4253" s="5" t="s">
        <v>7325</v>
      </c>
      <c r="B4253" s="6" t="s">
        <v>35</v>
      </c>
      <c r="C4253" s="5" t="s">
        <v>4049</v>
      </c>
      <c r="I4253" s="245"/>
      <c r="J4253" s="245"/>
      <c r="K4253" s="245"/>
      <c r="L4253" s="245"/>
      <c r="M4253" s="245"/>
      <c r="N4253" s="245"/>
      <c r="O4253" s="245"/>
      <c r="P4253" s="245"/>
      <c r="Q4253" s="245"/>
      <c r="R4253" s="245"/>
      <c r="S4253" s="245"/>
      <c r="T4253" s="245"/>
      <c r="U4253" s="245"/>
      <c r="V4253" s="245"/>
    </row>
    <row r="4254" spans="1:22" ht="15" customHeight="1" x14ac:dyDescent="0.25">
      <c r="A4254" s="5" t="s">
        <v>7326</v>
      </c>
      <c r="B4254" s="6" t="s">
        <v>35</v>
      </c>
      <c r="C4254" s="5" t="s">
        <v>4051</v>
      </c>
      <c r="I4254" s="245"/>
      <c r="J4254" s="245"/>
      <c r="K4254" s="245"/>
      <c r="L4254" s="245"/>
      <c r="M4254" s="245"/>
      <c r="N4254" s="245"/>
      <c r="O4254" s="245"/>
      <c r="P4254" s="245"/>
      <c r="Q4254" s="245"/>
      <c r="R4254" s="245"/>
      <c r="S4254" s="245"/>
      <c r="T4254" s="245"/>
      <c r="U4254" s="245"/>
      <c r="V4254" s="245"/>
    </row>
    <row r="4255" spans="1:22" ht="45" customHeight="1" x14ac:dyDescent="0.25">
      <c r="A4255" s="1"/>
      <c r="B4255" s="4" t="s">
        <v>68</v>
      </c>
      <c r="C4255" s="8" t="s">
        <v>69</v>
      </c>
      <c r="D4255" s="4" t="s">
        <v>70</v>
      </c>
      <c r="E4255" s="4" t="s">
        <v>71</v>
      </c>
      <c r="F4255" s="228" t="s">
        <v>72</v>
      </c>
      <c r="I4255" s="14" t="s">
        <v>73</v>
      </c>
      <c r="J4255" s="15" t="s">
        <v>28</v>
      </c>
      <c r="K4255" s="14" t="s">
        <v>73</v>
      </c>
      <c r="L4255" s="15" t="s">
        <v>28</v>
      </c>
      <c r="M4255" s="14" t="s">
        <v>73</v>
      </c>
      <c r="N4255" s="172" t="s">
        <v>28</v>
      </c>
      <c r="O4255" s="14" t="s">
        <v>73</v>
      </c>
      <c r="P4255" s="15" t="s">
        <v>28</v>
      </c>
      <c r="Q4255" s="14" t="s">
        <v>73</v>
      </c>
      <c r="R4255" s="15" t="s">
        <v>28</v>
      </c>
      <c r="S4255" s="14" t="s">
        <v>73</v>
      </c>
      <c r="T4255" s="15" t="s">
        <v>28</v>
      </c>
      <c r="U4255" s="14" t="s">
        <v>73</v>
      </c>
      <c r="V4255" s="15" t="s">
        <v>28</v>
      </c>
    </row>
    <row r="4256" spans="1:22" ht="15" customHeight="1" x14ac:dyDescent="0.25">
      <c r="A4256" s="5" t="s">
        <v>7327</v>
      </c>
      <c r="B4256" s="6" t="s">
        <v>7328</v>
      </c>
      <c r="C4256" s="5" t="s">
        <v>4054</v>
      </c>
      <c r="D4256" s="6"/>
      <c r="E4256" s="6" t="s">
        <v>447</v>
      </c>
      <c r="F4256" s="229">
        <v>1</v>
      </c>
      <c r="I4256" s="16">
        <v>0</v>
      </c>
      <c r="J4256" s="13">
        <v>0</v>
      </c>
      <c r="K4256" s="16">
        <v>35200</v>
      </c>
      <c r="L4256" s="13">
        <v>35200</v>
      </c>
      <c r="M4256" s="16">
        <v>35200</v>
      </c>
      <c r="N4256" s="171">
        <v>35200</v>
      </c>
      <c r="O4256" s="16">
        <v>25000</v>
      </c>
      <c r="P4256" s="13">
        <v>25000</v>
      </c>
      <c r="Q4256" s="16">
        <v>1765</v>
      </c>
      <c r="R4256" s="13">
        <v>1765</v>
      </c>
      <c r="S4256" s="16">
        <v>9726.7999999999993</v>
      </c>
      <c r="T4256" s="13">
        <v>9726.7999999999993</v>
      </c>
      <c r="U4256" s="16">
        <v>0</v>
      </c>
      <c r="V4256" s="13">
        <v>0</v>
      </c>
    </row>
    <row r="4257" spans="1:22" ht="15" customHeight="1" x14ac:dyDescent="0.25">
      <c r="A4257" s="5" t="s">
        <v>7329</v>
      </c>
      <c r="B4257" s="6" t="s">
        <v>7330</v>
      </c>
      <c r="C4257" s="5" t="s">
        <v>4057</v>
      </c>
      <c r="D4257" s="6"/>
      <c r="E4257" s="6" t="s">
        <v>447</v>
      </c>
      <c r="F4257" s="229">
        <v>1</v>
      </c>
      <c r="I4257" s="16">
        <v>0</v>
      </c>
      <c r="J4257" s="13">
        <v>0</v>
      </c>
      <c r="K4257" s="16">
        <v>7600</v>
      </c>
      <c r="L4257" s="13">
        <v>7600</v>
      </c>
      <c r="M4257" s="16">
        <v>7600</v>
      </c>
      <c r="N4257" s="171">
        <v>7600</v>
      </c>
      <c r="O4257" s="16">
        <v>5000</v>
      </c>
      <c r="P4257" s="13">
        <v>5000</v>
      </c>
      <c r="Q4257" s="16">
        <v>1176</v>
      </c>
      <c r="R4257" s="13">
        <v>1176</v>
      </c>
      <c r="S4257" s="16">
        <v>5709.21</v>
      </c>
      <c r="T4257" s="13">
        <v>5709.21</v>
      </c>
      <c r="U4257" s="16">
        <v>0</v>
      </c>
      <c r="V4257" s="13">
        <v>0</v>
      </c>
    </row>
    <row r="4258" spans="1:22" ht="15" customHeight="1" x14ac:dyDescent="0.25">
      <c r="A4258" s="5" t="s">
        <v>7331</v>
      </c>
      <c r="B4258" s="6" t="s">
        <v>7332</v>
      </c>
      <c r="C4258" s="5" t="s">
        <v>4060</v>
      </c>
      <c r="D4258" s="6"/>
      <c r="E4258" s="6" t="s">
        <v>504</v>
      </c>
      <c r="F4258" s="229">
        <v>22</v>
      </c>
      <c r="I4258" s="16">
        <v>0</v>
      </c>
      <c r="J4258" s="13">
        <v>0</v>
      </c>
      <c r="K4258" s="16">
        <v>1125</v>
      </c>
      <c r="L4258" s="13">
        <v>24750</v>
      </c>
      <c r="M4258" s="16">
        <v>1125</v>
      </c>
      <c r="N4258" s="171">
        <v>24750</v>
      </c>
      <c r="O4258" s="16">
        <v>65</v>
      </c>
      <c r="P4258" s="13">
        <v>1430</v>
      </c>
      <c r="Q4258" s="16">
        <v>729</v>
      </c>
      <c r="R4258" s="13">
        <v>16038</v>
      </c>
      <c r="S4258" s="16">
        <v>208.56</v>
      </c>
      <c r="T4258" s="13">
        <v>4588.32</v>
      </c>
      <c r="U4258" s="16">
        <v>0</v>
      </c>
      <c r="V4258" s="13">
        <v>0</v>
      </c>
    </row>
    <row r="4259" spans="1:22" ht="15" customHeight="1" x14ac:dyDescent="0.25">
      <c r="A4259" s="1"/>
      <c r="B4259" s="4" t="s">
        <v>32</v>
      </c>
      <c r="C4259" s="8" t="s">
        <v>33</v>
      </c>
      <c r="I4259" s="245"/>
      <c r="J4259" s="245"/>
      <c r="K4259" s="245"/>
      <c r="L4259" s="245"/>
      <c r="M4259" s="245"/>
      <c r="N4259" s="245"/>
      <c r="O4259" s="245"/>
      <c r="P4259" s="245"/>
      <c r="Q4259" s="245"/>
      <c r="R4259" s="245"/>
      <c r="S4259" s="245"/>
      <c r="T4259" s="245"/>
      <c r="U4259" s="245"/>
      <c r="V4259" s="245"/>
    </row>
    <row r="4260" spans="1:22" ht="15" customHeight="1" x14ac:dyDescent="0.25">
      <c r="A4260" s="5" t="s">
        <v>7333</v>
      </c>
      <c r="B4260" s="6" t="s">
        <v>35</v>
      </c>
      <c r="C4260" s="5" t="s">
        <v>6292</v>
      </c>
      <c r="I4260" s="245"/>
      <c r="J4260" s="245"/>
      <c r="K4260" s="245"/>
      <c r="L4260" s="245"/>
      <c r="M4260" s="245"/>
      <c r="N4260" s="245"/>
      <c r="O4260" s="245"/>
      <c r="P4260" s="245"/>
      <c r="Q4260" s="245"/>
      <c r="R4260" s="245"/>
      <c r="S4260" s="245"/>
      <c r="T4260" s="245"/>
      <c r="U4260" s="245"/>
      <c r="V4260" s="245"/>
    </row>
    <row r="4261" spans="1:22" ht="15" customHeight="1" x14ac:dyDescent="0.25">
      <c r="A4261" s="5" t="s">
        <v>7334</v>
      </c>
      <c r="B4261" s="6" t="s">
        <v>35</v>
      </c>
      <c r="C4261" s="5" t="s">
        <v>6294</v>
      </c>
      <c r="I4261" s="245"/>
      <c r="J4261" s="245"/>
      <c r="K4261" s="245"/>
      <c r="L4261" s="245"/>
      <c r="M4261" s="245"/>
      <c r="N4261" s="245"/>
      <c r="O4261" s="245"/>
      <c r="P4261" s="245"/>
      <c r="Q4261" s="245"/>
      <c r="R4261" s="245"/>
      <c r="S4261" s="245"/>
      <c r="T4261" s="245"/>
      <c r="U4261" s="245"/>
      <c r="V4261" s="245"/>
    </row>
    <row r="4262" spans="1:22" ht="45" customHeight="1" x14ac:dyDescent="0.25">
      <c r="A4262" s="1"/>
      <c r="B4262" s="4" t="s">
        <v>68</v>
      </c>
      <c r="C4262" s="8" t="s">
        <v>69</v>
      </c>
      <c r="D4262" s="4" t="s">
        <v>70</v>
      </c>
      <c r="E4262" s="4" t="s">
        <v>71</v>
      </c>
      <c r="F4262" s="228" t="s">
        <v>72</v>
      </c>
      <c r="I4262" s="14" t="s">
        <v>73</v>
      </c>
      <c r="J4262" s="15" t="s">
        <v>28</v>
      </c>
      <c r="K4262" s="14" t="s">
        <v>73</v>
      </c>
      <c r="L4262" s="15" t="s">
        <v>28</v>
      </c>
      <c r="M4262" s="14" t="s">
        <v>73</v>
      </c>
      <c r="N4262" s="172" t="s">
        <v>28</v>
      </c>
      <c r="O4262" s="14" t="s">
        <v>73</v>
      </c>
      <c r="P4262" s="15" t="s">
        <v>28</v>
      </c>
      <c r="Q4262" s="14" t="s">
        <v>73</v>
      </c>
      <c r="R4262" s="15" t="s">
        <v>28</v>
      </c>
      <c r="S4262" s="14" t="s">
        <v>73</v>
      </c>
      <c r="T4262" s="15" t="s">
        <v>28</v>
      </c>
      <c r="U4262" s="14" t="s">
        <v>73</v>
      </c>
      <c r="V4262" s="15" t="s">
        <v>28</v>
      </c>
    </row>
    <row r="4263" spans="1:22" ht="15" customHeight="1" x14ac:dyDescent="0.25">
      <c r="A4263" s="5" t="s">
        <v>7335</v>
      </c>
      <c r="B4263" s="6" t="s">
        <v>7336</v>
      </c>
      <c r="C4263" s="5" t="s">
        <v>6297</v>
      </c>
      <c r="D4263" s="6"/>
      <c r="E4263" s="6" t="s">
        <v>527</v>
      </c>
      <c r="F4263" s="229">
        <v>240</v>
      </c>
      <c r="I4263" s="16">
        <v>0</v>
      </c>
      <c r="J4263" s="13">
        <v>0</v>
      </c>
      <c r="K4263" s="16">
        <v>60</v>
      </c>
      <c r="L4263" s="13">
        <v>14400</v>
      </c>
      <c r="M4263" s="16">
        <v>60</v>
      </c>
      <c r="N4263" s="171">
        <v>14400</v>
      </c>
      <c r="O4263" s="16">
        <v>49</v>
      </c>
      <c r="P4263" s="13">
        <v>11760</v>
      </c>
      <c r="Q4263" s="16">
        <v>39</v>
      </c>
      <c r="R4263" s="13">
        <v>9360</v>
      </c>
      <c r="S4263" s="16">
        <v>171.8</v>
      </c>
      <c r="T4263" s="13">
        <v>41232</v>
      </c>
      <c r="U4263" s="16">
        <v>0</v>
      </c>
      <c r="V4263" s="13">
        <v>0</v>
      </c>
    </row>
    <row r="4264" spans="1:22" ht="15" customHeight="1" x14ac:dyDescent="0.25">
      <c r="A4264" s="5" t="s">
        <v>7337</v>
      </c>
      <c r="B4264" s="6" t="s">
        <v>7338</v>
      </c>
      <c r="C4264" s="5" t="s">
        <v>4070</v>
      </c>
      <c r="D4264" s="6"/>
      <c r="E4264" s="6" t="s">
        <v>527</v>
      </c>
      <c r="F4264" s="229">
        <v>160</v>
      </c>
      <c r="I4264" s="16">
        <v>0</v>
      </c>
      <c r="J4264" s="13">
        <v>0</v>
      </c>
      <c r="K4264" s="16">
        <v>55</v>
      </c>
      <c r="L4264" s="13">
        <v>8800</v>
      </c>
      <c r="M4264" s="16">
        <v>55</v>
      </c>
      <c r="N4264" s="171">
        <v>8800</v>
      </c>
      <c r="O4264" s="16">
        <v>35</v>
      </c>
      <c r="P4264" s="13">
        <v>5600</v>
      </c>
      <c r="Q4264" s="16">
        <v>42</v>
      </c>
      <c r="R4264" s="13">
        <v>6720</v>
      </c>
      <c r="S4264" s="16">
        <v>145.37</v>
      </c>
      <c r="T4264" s="13">
        <v>23259.200000000001</v>
      </c>
      <c r="U4264" s="16">
        <v>0</v>
      </c>
      <c r="V4264" s="13">
        <v>0</v>
      </c>
    </row>
    <row r="4265" spans="1:22" ht="15" customHeight="1" x14ac:dyDescent="0.25">
      <c r="A4265" s="5" t="s">
        <v>7339</v>
      </c>
      <c r="B4265" s="6" t="s">
        <v>7340</v>
      </c>
      <c r="C4265" s="5" t="s">
        <v>4073</v>
      </c>
      <c r="D4265" s="6"/>
      <c r="E4265" s="6" t="s">
        <v>527</v>
      </c>
      <c r="F4265" s="229">
        <v>120</v>
      </c>
      <c r="I4265" s="16">
        <v>0</v>
      </c>
      <c r="J4265" s="13">
        <v>0</v>
      </c>
      <c r="K4265" s="16">
        <v>50</v>
      </c>
      <c r="L4265" s="13">
        <v>6000</v>
      </c>
      <c r="M4265" s="16">
        <v>50</v>
      </c>
      <c r="N4265" s="171">
        <v>6000</v>
      </c>
      <c r="O4265" s="16">
        <v>32</v>
      </c>
      <c r="P4265" s="13">
        <v>3840</v>
      </c>
      <c r="Q4265" s="16">
        <v>35</v>
      </c>
      <c r="R4265" s="13">
        <v>4200</v>
      </c>
      <c r="S4265" s="16">
        <v>118.94</v>
      </c>
      <c r="T4265" s="13">
        <v>14272.8</v>
      </c>
      <c r="U4265" s="16">
        <v>0</v>
      </c>
      <c r="V4265" s="13">
        <v>0</v>
      </c>
    </row>
    <row r="4266" spans="1:22" ht="15" customHeight="1" x14ac:dyDescent="0.25">
      <c r="A4266" s="5" t="s">
        <v>7341</v>
      </c>
      <c r="B4266" s="6" t="s">
        <v>7342</v>
      </c>
      <c r="C4266" s="5" t="s">
        <v>4076</v>
      </c>
      <c r="D4266" s="6"/>
      <c r="E4266" s="6" t="s">
        <v>447</v>
      </c>
      <c r="F4266" s="229">
        <v>1</v>
      </c>
      <c r="I4266" s="16">
        <v>0</v>
      </c>
      <c r="J4266" s="13">
        <v>0</v>
      </c>
      <c r="K4266" s="16">
        <v>1400</v>
      </c>
      <c r="L4266" s="13">
        <v>1400</v>
      </c>
      <c r="M4266" s="16">
        <v>1400</v>
      </c>
      <c r="N4266" s="171">
        <v>1400</v>
      </c>
      <c r="O4266" s="16">
        <v>20000</v>
      </c>
      <c r="P4266" s="13">
        <v>20000</v>
      </c>
      <c r="Q4266" s="16">
        <v>1176</v>
      </c>
      <c r="R4266" s="13">
        <v>1176</v>
      </c>
      <c r="S4266" s="16">
        <v>3436.1</v>
      </c>
      <c r="T4266" s="13">
        <v>3436.1</v>
      </c>
      <c r="U4266" s="16">
        <v>0</v>
      </c>
      <c r="V4266" s="13">
        <v>0</v>
      </c>
    </row>
    <row r="4267" spans="1:22" ht="15" customHeight="1" x14ac:dyDescent="0.25">
      <c r="A4267" s="1"/>
      <c r="B4267" s="4" t="s">
        <v>32</v>
      </c>
      <c r="C4267" s="8" t="s">
        <v>33</v>
      </c>
      <c r="I4267" s="245"/>
      <c r="J4267" s="245"/>
      <c r="K4267" s="245"/>
      <c r="L4267" s="245"/>
      <c r="M4267" s="245"/>
      <c r="N4267" s="245"/>
      <c r="O4267" s="245"/>
      <c r="P4267" s="245"/>
      <c r="Q4267" s="245"/>
      <c r="R4267" s="245"/>
      <c r="S4267" s="245"/>
      <c r="T4267" s="245"/>
      <c r="U4267" s="245"/>
      <c r="V4267" s="245"/>
    </row>
    <row r="4268" spans="1:22" ht="15" customHeight="1" x14ac:dyDescent="0.25">
      <c r="A4268" s="5" t="s">
        <v>7343</v>
      </c>
      <c r="B4268" s="6" t="s">
        <v>35</v>
      </c>
      <c r="C4268" s="5" t="s">
        <v>5008</v>
      </c>
      <c r="I4268" s="245"/>
      <c r="J4268" s="245"/>
      <c r="K4268" s="245"/>
      <c r="L4268" s="245"/>
      <c r="M4268" s="245"/>
      <c r="N4268" s="245"/>
      <c r="O4268" s="245"/>
      <c r="P4268" s="245"/>
      <c r="Q4268" s="245"/>
      <c r="R4268" s="245"/>
      <c r="S4268" s="245"/>
      <c r="T4268" s="245"/>
      <c r="U4268" s="245"/>
      <c r="V4268" s="245"/>
    </row>
    <row r="4269" spans="1:22" ht="45" customHeight="1" x14ac:dyDescent="0.25">
      <c r="A4269" s="1"/>
      <c r="B4269" s="4" t="s">
        <v>68</v>
      </c>
      <c r="C4269" s="8" t="s">
        <v>69</v>
      </c>
      <c r="D4269" s="4" t="s">
        <v>70</v>
      </c>
      <c r="E4269" s="4" t="s">
        <v>71</v>
      </c>
      <c r="F4269" s="228" t="s">
        <v>72</v>
      </c>
      <c r="I4269" s="14" t="s">
        <v>73</v>
      </c>
      <c r="J4269" s="15" t="s">
        <v>28</v>
      </c>
      <c r="K4269" s="14" t="s">
        <v>73</v>
      </c>
      <c r="L4269" s="15" t="s">
        <v>28</v>
      </c>
      <c r="M4269" s="14" t="s">
        <v>73</v>
      </c>
      <c r="N4269" s="172" t="s">
        <v>28</v>
      </c>
      <c r="O4269" s="14" t="s">
        <v>73</v>
      </c>
      <c r="P4269" s="15" t="s">
        <v>28</v>
      </c>
      <c r="Q4269" s="14" t="s">
        <v>73</v>
      </c>
      <c r="R4269" s="15" t="s">
        <v>28</v>
      </c>
      <c r="S4269" s="14" t="s">
        <v>73</v>
      </c>
      <c r="T4269" s="15" t="s">
        <v>28</v>
      </c>
      <c r="U4269" s="14" t="s">
        <v>73</v>
      </c>
      <c r="V4269" s="15" t="s">
        <v>28</v>
      </c>
    </row>
    <row r="4270" spans="1:22" ht="15" customHeight="1" x14ac:dyDescent="0.25">
      <c r="A4270" s="5" t="s">
        <v>7344</v>
      </c>
      <c r="B4270" s="6" t="s">
        <v>7345</v>
      </c>
      <c r="C4270" s="5" t="s">
        <v>4081</v>
      </c>
      <c r="D4270" s="6"/>
      <c r="E4270" s="6" t="s">
        <v>504</v>
      </c>
      <c r="F4270" s="229">
        <v>40</v>
      </c>
      <c r="I4270" s="16">
        <v>0</v>
      </c>
      <c r="J4270" s="13">
        <v>0</v>
      </c>
      <c r="K4270" s="16">
        <v>500</v>
      </c>
      <c r="L4270" s="13">
        <v>20000</v>
      </c>
      <c r="M4270" s="16">
        <v>500</v>
      </c>
      <c r="N4270" s="171">
        <v>20000</v>
      </c>
      <c r="O4270" s="16">
        <v>97</v>
      </c>
      <c r="P4270" s="13">
        <v>3880</v>
      </c>
      <c r="Q4270" s="16">
        <v>2065</v>
      </c>
      <c r="R4270" s="13">
        <v>82600</v>
      </c>
      <c r="S4270" s="16">
        <v>69.69</v>
      </c>
      <c r="T4270" s="13">
        <v>2787.6</v>
      </c>
      <c r="U4270" s="16">
        <v>0</v>
      </c>
      <c r="V4270" s="13">
        <v>0</v>
      </c>
    </row>
    <row r="4271" spans="1:22" ht="15" customHeight="1" x14ac:dyDescent="0.25">
      <c r="A4271" s="5" t="s">
        <v>7346</v>
      </c>
      <c r="B4271" s="6" t="s">
        <v>7347</v>
      </c>
      <c r="C4271" s="5" t="s">
        <v>4084</v>
      </c>
      <c r="D4271" s="6"/>
      <c r="E4271" s="6" t="s">
        <v>504</v>
      </c>
      <c r="F4271" s="229">
        <v>4</v>
      </c>
      <c r="I4271" s="16">
        <v>0</v>
      </c>
      <c r="J4271" s="13">
        <v>0</v>
      </c>
      <c r="K4271" s="16">
        <v>520</v>
      </c>
      <c r="L4271" s="13">
        <v>2080</v>
      </c>
      <c r="M4271" s="16">
        <v>520</v>
      </c>
      <c r="N4271" s="171">
        <v>2080</v>
      </c>
      <c r="O4271" s="16">
        <v>101</v>
      </c>
      <c r="P4271" s="13">
        <v>404</v>
      </c>
      <c r="Q4271" s="16">
        <v>229</v>
      </c>
      <c r="R4271" s="13">
        <v>916</v>
      </c>
      <c r="S4271" s="16">
        <v>90.6</v>
      </c>
      <c r="T4271" s="13">
        <v>362.4</v>
      </c>
      <c r="U4271" s="16">
        <v>0</v>
      </c>
      <c r="V4271" s="13">
        <v>0</v>
      </c>
    </row>
    <row r="4272" spans="1:22" ht="15" customHeight="1" x14ac:dyDescent="0.25">
      <c r="A4272" s="5" t="s">
        <v>7348</v>
      </c>
      <c r="B4272" s="6" t="s">
        <v>7349</v>
      </c>
      <c r="C4272" s="5" t="s">
        <v>6311</v>
      </c>
      <c r="D4272" s="6"/>
      <c r="E4272" s="6" t="s">
        <v>447</v>
      </c>
      <c r="F4272" s="229">
        <v>1</v>
      </c>
      <c r="I4272" s="16">
        <v>0</v>
      </c>
      <c r="J4272" s="13">
        <v>0</v>
      </c>
      <c r="K4272" s="16">
        <v>7000</v>
      </c>
      <c r="L4272" s="13">
        <v>7000</v>
      </c>
      <c r="M4272" s="16">
        <v>7000</v>
      </c>
      <c r="N4272" s="171">
        <v>7000</v>
      </c>
      <c r="O4272" s="16">
        <v>8500</v>
      </c>
      <c r="P4272" s="13">
        <v>8500</v>
      </c>
      <c r="Q4272" s="16">
        <v>0</v>
      </c>
      <c r="R4272" s="13">
        <v>0</v>
      </c>
      <c r="S4272" s="16">
        <v>557.54</v>
      </c>
      <c r="T4272" s="13">
        <v>557.54</v>
      </c>
      <c r="U4272" s="16">
        <v>0</v>
      </c>
      <c r="V4272" s="13">
        <v>0</v>
      </c>
    </row>
    <row r="4273" spans="1:22" ht="15" customHeight="1" x14ac:dyDescent="0.25">
      <c r="A4273" s="5" t="s">
        <v>7350</v>
      </c>
      <c r="B4273" s="6" t="s">
        <v>7351</v>
      </c>
      <c r="C4273" s="5" t="s">
        <v>4087</v>
      </c>
      <c r="D4273" s="6"/>
      <c r="E4273" s="6" t="s">
        <v>504</v>
      </c>
      <c r="F4273" s="229">
        <v>26</v>
      </c>
      <c r="I4273" s="16">
        <v>0</v>
      </c>
      <c r="J4273" s="13">
        <v>0</v>
      </c>
      <c r="K4273" s="16">
        <v>550</v>
      </c>
      <c r="L4273" s="13">
        <v>14300</v>
      </c>
      <c r="M4273" s="16">
        <v>550</v>
      </c>
      <c r="N4273" s="171">
        <v>14300</v>
      </c>
      <c r="O4273" s="16">
        <v>320</v>
      </c>
      <c r="P4273" s="13">
        <v>8320</v>
      </c>
      <c r="Q4273" s="16">
        <v>176</v>
      </c>
      <c r="R4273" s="13">
        <v>4576</v>
      </c>
      <c r="S4273" s="16">
        <v>76.66</v>
      </c>
      <c r="T4273" s="13">
        <v>1993.16</v>
      </c>
      <c r="U4273" s="16">
        <v>0</v>
      </c>
      <c r="V4273" s="13">
        <v>0</v>
      </c>
    </row>
    <row r="4274" spans="1:22" ht="15" customHeight="1" x14ac:dyDescent="0.25">
      <c r="A4274" s="5" t="s">
        <v>7352</v>
      </c>
      <c r="B4274" s="6" t="s">
        <v>7353</v>
      </c>
      <c r="C4274" s="5" t="s">
        <v>4090</v>
      </c>
      <c r="D4274" s="6"/>
      <c r="E4274" s="6" t="s">
        <v>504</v>
      </c>
      <c r="F4274" s="229">
        <v>12</v>
      </c>
      <c r="I4274" s="16">
        <v>0</v>
      </c>
      <c r="J4274" s="13">
        <v>0</v>
      </c>
      <c r="K4274" s="16">
        <v>520</v>
      </c>
      <c r="L4274" s="13">
        <v>6240</v>
      </c>
      <c r="M4274" s="16">
        <v>520</v>
      </c>
      <c r="N4274" s="171">
        <v>6240</v>
      </c>
      <c r="O4274" s="16">
        <v>320</v>
      </c>
      <c r="P4274" s="13">
        <v>3840</v>
      </c>
      <c r="Q4274" s="16">
        <v>129</v>
      </c>
      <c r="R4274" s="13">
        <v>1548</v>
      </c>
      <c r="S4274" s="16">
        <v>55.75</v>
      </c>
      <c r="T4274" s="13">
        <v>669</v>
      </c>
      <c r="U4274" s="16">
        <v>0</v>
      </c>
      <c r="V4274" s="13">
        <v>0</v>
      </c>
    </row>
    <row r="4275" spans="1:22" ht="15" customHeight="1" x14ac:dyDescent="0.25">
      <c r="A4275" s="5" t="s">
        <v>7354</v>
      </c>
      <c r="B4275" s="6" t="s">
        <v>7355</v>
      </c>
      <c r="C4275" s="5" t="s">
        <v>4093</v>
      </c>
      <c r="D4275" s="6"/>
      <c r="E4275" s="6" t="s">
        <v>504</v>
      </c>
      <c r="F4275" s="229">
        <v>10</v>
      </c>
      <c r="I4275" s="16">
        <v>0</v>
      </c>
      <c r="J4275" s="13">
        <v>0</v>
      </c>
      <c r="K4275" s="16">
        <v>1600</v>
      </c>
      <c r="L4275" s="13">
        <v>16000</v>
      </c>
      <c r="M4275" s="16">
        <v>1600</v>
      </c>
      <c r="N4275" s="171">
        <v>16000</v>
      </c>
      <c r="O4275" s="16">
        <v>750</v>
      </c>
      <c r="P4275" s="13">
        <v>7500</v>
      </c>
      <c r="Q4275" s="16">
        <v>586</v>
      </c>
      <c r="R4275" s="13">
        <v>5860</v>
      </c>
      <c r="S4275" s="16">
        <v>115.64</v>
      </c>
      <c r="T4275" s="13">
        <v>1156.4000000000001</v>
      </c>
      <c r="U4275" s="16">
        <v>0</v>
      </c>
      <c r="V4275" s="13">
        <v>0</v>
      </c>
    </row>
    <row r="4276" spans="1:22" ht="15" customHeight="1" x14ac:dyDescent="0.25">
      <c r="A4276" s="5" t="s">
        <v>7356</v>
      </c>
      <c r="B4276" s="6" t="s">
        <v>7357</v>
      </c>
      <c r="C4276" s="5" t="s">
        <v>4099</v>
      </c>
      <c r="D4276" s="6"/>
      <c r="E4276" s="6" t="s">
        <v>504</v>
      </c>
      <c r="F4276" s="229">
        <v>16</v>
      </c>
      <c r="I4276" s="16">
        <v>0</v>
      </c>
      <c r="J4276" s="13">
        <v>0</v>
      </c>
      <c r="K4276" s="16">
        <v>3800</v>
      </c>
      <c r="L4276" s="13">
        <v>60800</v>
      </c>
      <c r="M4276" s="16">
        <v>3800</v>
      </c>
      <c r="N4276" s="171">
        <v>60800</v>
      </c>
      <c r="O4276" s="16">
        <v>2000</v>
      </c>
      <c r="P4276" s="13">
        <v>32000</v>
      </c>
      <c r="Q4276" s="16">
        <v>1289</v>
      </c>
      <c r="R4276" s="13">
        <v>20624</v>
      </c>
      <c r="S4276" s="16">
        <v>206.5</v>
      </c>
      <c r="T4276" s="13">
        <v>3304</v>
      </c>
      <c r="U4276" s="16">
        <v>0</v>
      </c>
      <c r="V4276" s="13">
        <v>0</v>
      </c>
    </row>
    <row r="4277" spans="1:22" ht="15" customHeight="1" x14ac:dyDescent="0.25">
      <c r="A4277" s="5" t="s">
        <v>7358</v>
      </c>
      <c r="B4277" s="6" t="s">
        <v>7359</v>
      </c>
      <c r="C4277" s="5" t="s">
        <v>4104</v>
      </c>
      <c r="D4277" s="6"/>
      <c r="E4277" s="6" t="s">
        <v>447</v>
      </c>
      <c r="F4277" s="229">
        <v>1</v>
      </c>
      <c r="I4277" s="16">
        <v>0</v>
      </c>
      <c r="J4277" s="13">
        <v>0</v>
      </c>
      <c r="K4277" s="16">
        <v>4000</v>
      </c>
      <c r="L4277" s="13">
        <v>4000</v>
      </c>
      <c r="M4277" s="16">
        <v>4000</v>
      </c>
      <c r="N4277" s="171">
        <v>4000</v>
      </c>
      <c r="O4277" s="16">
        <v>20000</v>
      </c>
      <c r="P4277" s="13">
        <v>20000</v>
      </c>
      <c r="Q4277" s="16">
        <v>0</v>
      </c>
      <c r="R4277" s="13">
        <v>0</v>
      </c>
      <c r="S4277" s="16">
        <v>0</v>
      </c>
      <c r="T4277" s="13">
        <v>0</v>
      </c>
      <c r="U4277" s="16">
        <v>0</v>
      </c>
      <c r="V4277" s="13">
        <v>0</v>
      </c>
    </row>
    <row r="4278" spans="1:22" ht="15" customHeight="1" x14ac:dyDescent="0.25">
      <c r="A4278" s="1"/>
      <c r="B4278" s="4" t="s">
        <v>32</v>
      </c>
      <c r="C4278" s="8" t="s">
        <v>33</v>
      </c>
      <c r="I4278" s="245"/>
      <c r="J4278" s="245"/>
      <c r="K4278" s="245"/>
      <c r="L4278" s="245"/>
      <c r="M4278" s="245"/>
      <c r="N4278" s="245"/>
      <c r="O4278" s="245"/>
      <c r="P4278" s="245"/>
      <c r="Q4278" s="245"/>
      <c r="R4278" s="245"/>
      <c r="S4278" s="245"/>
      <c r="T4278" s="245"/>
      <c r="U4278" s="245"/>
      <c r="V4278" s="245"/>
    </row>
    <row r="4279" spans="1:22" ht="15" customHeight="1" x14ac:dyDescent="0.25">
      <c r="A4279" s="5" t="s">
        <v>7360</v>
      </c>
      <c r="B4279" s="6" t="s">
        <v>35</v>
      </c>
      <c r="C4279" s="5" t="s">
        <v>4106</v>
      </c>
      <c r="I4279" s="245"/>
      <c r="J4279" s="245"/>
      <c r="K4279" s="245"/>
      <c r="L4279" s="245"/>
      <c r="M4279" s="245"/>
      <c r="N4279" s="245"/>
      <c r="O4279" s="245"/>
      <c r="P4279" s="245"/>
      <c r="Q4279" s="245"/>
      <c r="R4279" s="245"/>
      <c r="S4279" s="245"/>
      <c r="T4279" s="245"/>
      <c r="U4279" s="245"/>
      <c r="V4279" s="245"/>
    </row>
    <row r="4280" spans="1:22" ht="15" customHeight="1" x14ac:dyDescent="0.25">
      <c r="A4280" s="5" t="s">
        <v>7361</v>
      </c>
      <c r="B4280" s="6" t="s">
        <v>35</v>
      </c>
      <c r="C4280" s="5" t="s">
        <v>4108</v>
      </c>
      <c r="I4280" s="245"/>
      <c r="J4280" s="245"/>
      <c r="K4280" s="245"/>
      <c r="L4280" s="245"/>
      <c r="M4280" s="245"/>
      <c r="N4280" s="245"/>
      <c r="O4280" s="245"/>
      <c r="P4280" s="245"/>
      <c r="Q4280" s="245"/>
      <c r="R4280" s="245"/>
      <c r="S4280" s="245"/>
      <c r="T4280" s="245"/>
      <c r="U4280" s="245"/>
      <c r="V4280" s="245"/>
    </row>
    <row r="4281" spans="1:22" ht="45" customHeight="1" x14ac:dyDescent="0.25">
      <c r="A4281" s="1"/>
      <c r="B4281" s="4" t="s">
        <v>68</v>
      </c>
      <c r="C4281" s="8" t="s">
        <v>69</v>
      </c>
      <c r="D4281" s="4" t="s">
        <v>70</v>
      </c>
      <c r="E4281" s="4" t="s">
        <v>71</v>
      </c>
      <c r="F4281" s="228" t="s">
        <v>72</v>
      </c>
      <c r="I4281" s="14" t="s">
        <v>73</v>
      </c>
      <c r="J4281" s="15" t="s">
        <v>28</v>
      </c>
      <c r="K4281" s="14" t="s">
        <v>73</v>
      </c>
      <c r="L4281" s="15" t="s">
        <v>28</v>
      </c>
      <c r="M4281" s="14" t="s">
        <v>73</v>
      </c>
      <c r="N4281" s="172" t="s">
        <v>28</v>
      </c>
      <c r="O4281" s="14" t="s">
        <v>73</v>
      </c>
      <c r="P4281" s="15" t="s">
        <v>28</v>
      </c>
      <c r="Q4281" s="14" t="s">
        <v>73</v>
      </c>
      <c r="R4281" s="15" t="s">
        <v>28</v>
      </c>
      <c r="S4281" s="14" t="s">
        <v>73</v>
      </c>
      <c r="T4281" s="15" t="s">
        <v>28</v>
      </c>
      <c r="U4281" s="14" t="s">
        <v>73</v>
      </c>
      <c r="V4281" s="15" t="s">
        <v>28</v>
      </c>
    </row>
    <row r="4282" spans="1:22" ht="15" customHeight="1" x14ac:dyDescent="0.25">
      <c r="A4282" s="5" t="s">
        <v>7362</v>
      </c>
      <c r="B4282" s="6" t="s">
        <v>7363</v>
      </c>
      <c r="C4282" s="5" t="s">
        <v>4111</v>
      </c>
      <c r="D4282" s="6"/>
      <c r="E4282" s="6" t="s">
        <v>504</v>
      </c>
      <c r="F4282" s="229">
        <v>26</v>
      </c>
      <c r="I4282" s="16">
        <v>0</v>
      </c>
      <c r="J4282" s="13">
        <v>0</v>
      </c>
      <c r="K4282" s="16">
        <v>1500</v>
      </c>
      <c r="L4282" s="13">
        <v>39000</v>
      </c>
      <c r="M4282" s="16">
        <v>1500</v>
      </c>
      <c r="N4282" s="171">
        <v>39000</v>
      </c>
      <c r="O4282" s="16">
        <v>930</v>
      </c>
      <c r="P4282" s="13">
        <v>24180</v>
      </c>
      <c r="Q4282" s="16">
        <v>1412</v>
      </c>
      <c r="R4282" s="13">
        <v>36712</v>
      </c>
      <c r="S4282" s="16">
        <v>2168.44</v>
      </c>
      <c r="T4282" s="13">
        <v>56379.44</v>
      </c>
      <c r="U4282" s="16">
        <v>0</v>
      </c>
      <c r="V4282" s="13">
        <v>0</v>
      </c>
    </row>
    <row r="4283" spans="1:22" ht="15" customHeight="1" x14ac:dyDescent="0.25">
      <c r="A4283" s="5" t="s">
        <v>7364</v>
      </c>
      <c r="B4283" s="6" t="s">
        <v>7365</v>
      </c>
      <c r="C4283" s="5" t="s">
        <v>4114</v>
      </c>
      <c r="D4283" s="6"/>
      <c r="E4283" s="6" t="s">
        <v>504</v>
      </c>
      <c r="F4283" s="229">
        <v>10</v>
      </c>
      <c r="I4283" s="16">
        <v>0</v>
      </c>
      <c r="J4283" s="13">
        <v>0</v>
      </c>
      <c r="K4283" s="16">
        <v>400</v>
      </c>
      <c r="L4283" s="13">
        <v>4000</v>
      </c>
      <c r="M4283" s="16">
        <v>400</v>
      </c>
      <c r="N4283" s="171">
        <v>4000</v>
      </c>
      <c r="O4283" s="16">
        <v>150</v>
      </c>
      <c r="P4283" s="13">
        <v>1500</v>
      </c>
      <c r="Q4283" s="16">
        <v>412</v>
      </c>
      <c r="R4283" s="13">
        <v>4120</v>
      </c>
      <c r="S4283" s="16">
        <v>510.22</v>
      </c>
      <c r="T4283" s="13">
        <v>5102.2</v>
      </c>
      <c r="U4283" s="16">
        <v>0</v>
      </c>
      <c r="V4283" s="13">
        <v>0</v>
      </c>
    </row>
    <row r="4284" spans="1:22" ht="15" customHeight="1" x14ac:dyDescent="0.25">
      <c r="A4284" s="5" t="s">
        <v>7366</v>
      </c>
      <c r="B4284" s="6" t="s">
        <v>7367</v>
      </c>
      <c r="C4284" s="5" t="s">
        <v>4117</v>
      </c>
      <c r="D4284" s="6"/>
      <c r="E4284" s="6" t="s">
        <v>504</v>
      </c>
      <c r="F4284" s="229">
        <v>10</v>
      </c>
      <c r="I4284" s="16">
        <v>0</v>
      </c>
      <c r="J4284" s="13">
        <v>0</v>
      </c>
      <c r="K4284" s="16">
        <v>750</v>
      </c>
      <c r="L4284" s="13">
        <v>7500</v>
      </c>
      <c r="M4284" s="16">
        <v>750</v>
      </c>
      <c r="N4284" s="171">
        <v>7500</v>
      </c>
      <c r="O4284" s="16">
        <v>175</v>
      </c>
      <c r="P4284" s="13">
        <v>1750</v>
      </c>
      <c r="Q4284" s="16">
        <v>588</v>
      </c>
      <c r="R4284" s="13">
        <v>5880</v>
      </c>
      <c r="S4284" s="16">
        <v>605.67999999999995</v>
      </c>
      <c r="T4284" s="13">
        <v>6056.8</v>
      </c>
      <c r="U4284" s="16">
        <v>0</v>
      </c>
      <c r="V4284" s="13">
        <v>0</v>
      </c>
    </row>
    <row r="4285" spans="1:22" ht="15" customHeight="1" x14ac:dyDescent="0.25">
      <c r="A4285" s="5" t="s">
        <v>7368</v>
      </c>
      <c r="B4285" s="6" t="s">
        <v>7369</v>
      </c>
      <c r="C4285" s="5" t="s">
        <v>6332</v>
      </c>
      <c r="D4285" s="6"/>
      <c r="E4285" s="6" t="s">
        <v>504</v>
      </c>
      <c r="F4285" s="229">
        <v>4</v>
      </c>
      <c r="I4285" s="16">
        <v>0</v>
      </c>
      <c r="J4285" s="13">
        <v>0</v>
      </c>
      <c r="K4285" s="16">
        <v>713</v>
      </c>
      <c r="L4285" s="13">
        <v>2852</v>
      </c>
      <c r="M4285" s="16">
        <v>713</v>
      </c>
      <c r="N4285" s="171">
        <v>2852</v>
      </c>
      <c r="O4285" s="16">
        <v>300</v>
      </c>
      <c r="P4285" s="13">
        <v>1200</v>
      </c>
      <c r="Q4285" s="16">
        <v>706</v>
      </c>
      <c r="R4285" s="13">
        <v>2824</v>
      </c>
      <c r="S4285" s="16">
        <v>637.77</v>
      </c>
      <c r="T4285" s="13">
        <v>2551.08</v>
      </c>
      <c r="U4285" s="16">
        <v>0</v>
      </c>
      <c r="V4285" s="13">
        <v>0</v>
      </c>
    </row>
    <row r="4286" spans="1:22" ht="15" customHeight="1" x14ac:dyDescent="0.25">
      <c r="A4286" s="5" t="s">
        <v>7370</v>
      </c>
      <c r="B4286" s="6" t="s">
        <v>7371</v>
      </c>
      <c r="C4286" s="5" t="s">
        <v>6335</v>
      </c>
      <c r="D4286" s="6"/>
      <c r="E4286" s="6" t="s">
        <v>504</v>
      </c>
      <c r="F4286" s="229">
        <v>10</v>
      </c>
      <c r="I4286" s="16">
        <v>0</v>
      </c>
      <c r="J4286" s="13">
        <v>0</v>
      </c>
      <c r="K4286" s="16">
        <v>350</v>
      </c>
      <c r="L4286" s="13">
        <v>3500</v>
      </c>
      <c r="M4286" s="16">
        <v>350</v>
      </c>
      <c r="N4286" s="171">
        <v>3500</v>
      </c>
      <c r="O4286" s="16">
        <v>175</v>
      </c>
      <c r="P4286" s="13">
        <v>1750</v>
      </c>
      <c r="Q4286" s="16">
        <v>353</v>
      </c>
      <c r="R4286" s="13">
        <v>3530</v>
      </c>
      <c r="S4286" s="16">
        <v>510.22</v>
      </c>
      <c r="T4286" s="13">
        <v>5102.2</v>
      </c>
      <c r="U4286" s="16">
        <v>0</v>
      </c>
      <c r="V4286" s="13">
        <v>0</v>
      </c>
    </row>
    <row r="4287" spans="1:22" ht="15" customHeight="1" x14ac:dyDescent="0.25">
      <c r="A4287" s="5" t="s">
        <v>7372</v>
      </c>
      <c r="B4287" s="6" t="s">
        <v>7373</v>
      </c>
      <c r="C4287" s="5" t="s">
        <v>4123</v>
      </c>
      <c r="D4287" s="6"/>
      <c r="E4287" s="6" t="s">
        <v>504</v>
      </c>
      <c r="F4287" s="229">
        <v>10</v>
      </c>
      <c r="I4287" s="16">
        <v>0</v>
      </c>
      <c r="J4287" s="13">
        <v>0</v>
      </c>
      <c r="K4287" s="16">
        <v>770</v>
      </c>
      <c r="L4287" s="13">
        <v>7700</v>
      </c>
      <c r="M4287" s="16">
        <v>770</v>
      </c>
      <c r="N4287" s="171">
        <v>7700</v>
      </c>
      <c r="O4287" s="16">
        <v>300</v>
      </c>
      <c r="P4287" s="13">
        <v>3000</v>
      </c>
      <c r="Q4287" s="16">
        <v>565</v>
      </c>
      <c r="R4287" s="13">
        <v>5650</v>
      </c>
      <c r="S4287" s="16">
        <v>382.67</v>
      </c>
      <c r="T4287" s="13">
        <v>3826.7</v>
      </c>
      <c r="U4287" s="16">
        <v>0</v>
      </c>
      <c r="V4287" s="13">
        <v>0</v>
      </c>
    </row>
    <row r="4288" spans="1:22" ht="15" customHeight="1" x14ac:dyDescent="0.25">
      <c r="A4288" s="5" t="s">
        <v>7374</v>
      </c>
      <c r="B4288" s="6" t="s">
        <v>7375</v>
      </c>
      <c r="C4288" s="5" t="s">
        <v>6340</v>
      </c>
      <c r="D4288" s="6"/>
      <c r="E4288" s="6" t="s">
        <v>504</v>
      </c>
      <c r="F4288" s="229">
        <v>8</v>
      </c>
      <c r="I4288" s="16">
        <v>0</v>
      </c>
      <c r="J4288" s="13">
        <v>0</v>
      </c>
      <c r="K4288" s="16">
        <v>750</v>
      </c>
      <c r="L4288" s="13">
        <v>6000</v>
      </c>
      <c r="M4288" s="16">
        <v>750</v>
      </c>
      <c r="N4288" s="171">
        <v>6000</v>
      </c>
      <c r="O4288" s="16">
        <v>350</v>
      </c>
      <c r="P4288" s="13">
        <v>2800</v>
      </c>
      <c r="Q4288" s="16">
        <v>271</v>
      </c>
      <c r="R4288" s="13">
        <v>2168</v>
      </c>
      <c r="S4288" s="16">
        <v>376.29</v>
      </c>
      <c r="T4288" s="13">
        <v>3010.32</v>
      </c>
      <c r="U4288" s="16">
        <v>0</v>
      </c>
      <c r="V4288" s="13">
        <v>0</v>
      </c>
    </row>
    <row r="4289" spans="1:22" ht="15" customHeight="1" x14ac:dyDescent="0.25">
      <c r="A4289" s="5" t="s">
        <v>7376</v>
      </c>
      <c r="B4289" s="6" t="s">
        <v>7377</v>
      </c>
      <c r="C4289" s="5" t="s">
        <v>6343</v>
      </c>
      <c r="D4289" s="6"/>
      <c r="E4289" s="6" t="s">
        <v>504</v>
      </c>
      <c r="F4289" s="229">
        <v>6</v>
      </c>
      <c r="I4289" s="16">
        <v>0</v>
      </c>
      <c r="J4289" s="13">
        <v>0</v>
      </c>
      <c r="K4289" s="16">
        <v>550</v>
      </c>
      <c r="L4289" s="13">
        <v>3300</v>
      </c>
      <c r="M4289" s="16">
        <v>550</v>
      </c>
      <c r="N4289" s="171">
        <v>3300</v>
      </c>
      <c r="O4289" s="16">
        <v>300</v>
      </c>
      <c r="P4289" s="13">
        <v>1800</v>
      </c>
      <c r="Q4289" s="16">
        <v>341</v>
      </c>
      <c r="R4289" s="13">
        <v>2046</v>
      </c>
      <c r="S4289" s="16">
        <v>255.12</v>
      </c>
      <c r="T4289" s="13">
        <v>1530.72</v>
      </c>
      <c r="U4289" s="16">
        <v>0</v>
      </c>
      <c r="V4289" s="13">
        <v>0</v>
      </c>
    </row>
    <row r="4290" spans="1:22" ht="15" customHeight="1" x14ac:dyDescent="0.25">
      <c r="A4290" s="5" t="s">
        <v>7378</v>
      </c>
      <c r="B4290" s="6" t="s">
        <v>7379</v>
      </c>
      <c r="C4290" s="5" t="s">
        <v>6346</v>
      </c>
      <c r="D4290" s="6"/>
      <c r="E4290" s="6" t="s">
        <v>504</v>
      </c>
      <c r="F4290" s="229">
        <v>38</v>
      </c>
      <c r="I4290" s="16">
        <v>0</v>
      </c>
      <c r="J4290" s="13">
        <v>0</v>
      </c>
      <c r="K4290" s="16">
        <v>650</v>
      </c>
      <c r="L4290" s="13">
        <v>24700</v>
      </c>
      <c r="M4290" s="16">
        <v>650</v>
      </c>
      <c r="N4290" s="171">
        <v>24700</v>
      </c>
      <c r="O4290" s="16">
        <v>180</v>
      </c>
      <c r="P4290" s="13">
        <v>6840</v>
      </c>
      <c r="Q4290" s="16">
        <v>624</v>
      </c>
      <c r="R4290" s="13">
        <v>23712</v>
      </c>
      <c r="S4290" s="16">
        <v>344.39</v>
      </c>
      <c r="T4290" s="13">
        <v>13086.82</v>
      </c>
      <c r="U4290" s="16">
        <v>0</v>
      </c>
      <c r="V4290" s="13">
        <v>0</v>
      </c>
    </row>
    <row r="4291" spans="1:22" ht="15" customHeight="1" x14ac:dyDescent="0.25">
      <c r="A4291" s="5" t="s">
        <v>7380</v>
      </c>
      <c r="B4291" s="6" t="s">
        <v>7381</v>
      </c>
      <c r="C4291" s="5" t="s">
        <v>4126</v>
      </c>
      <c r="D4291" s="6"/>
      <c r="E4291" s="6" t="s">
        <v>504</v>
      </c>
      <c r="F4291" s="229">
        <v>10</v>
      </c>
      <c r="I4291" s="16">
        <v>0</v>
      </c>
      <c r="J4291" s="13">
        <v>0</v>
      </c>
      <c r="K4291" s="16">
        <v>191</v>
      </c>
      <c r="L4291" s="13">
        <v>1910</v>
      </c>
      <c r="M4291" s="16">
        <v>191</v>
      </c>
      <c r="N4291" s="171">
        <v>1910</v>
      </c>
      <c r="O4291" s="16">
        <v>50</v>
      </c>
      <c r="P4291" s="13">
        <v>500</v>
      </c>
      <c r="Q4291" s="16">
        <v>306</v>
      </c>
      <c r="R4291" s="13">
        <v>3060</v>
      </c>
      <c r="S4291" s="16">
        <v>255.12</v>
      </c>
      <c r="T4291" s="13">
        <v>2551.1999999999998</v>
      </c>
      <c r="U4291" s="16">
        <v>0</v>
      </c>
      <c r="V4291" s="13">
        <v>0</v>
      </c>
    </row>
    <row r="4292" spans="1:22" ht="15" customHeight="1" x14ac:dyDescent="0.25">
      <c r="A4292" s="5" t="s">
        <v>7382</v>
      </c>
      <c r="B4292" s="6" t="s">
        <v>7383</v>
      </c>
      <c r="C4292" s="5" t="s">
        <v>6351</v>
      </c>
      <c r="D4292" s="6"/>
      <c r="E4292" s="6" t="s">
        <v>504</v>
      </c>
      <c r="F4292" s="229">
        <v>8</v>
      </c>
      <c r="I4292" s="16">
        <v>0</v>
      </c>
      <c r="J4292" s="13">
        <v>0</v>
      </c>
      <c r="K4292" s="16">
        <v>100</v>
      </c>
      <c r="L4292" s="13">
        <v>800</v>
      </c>
      <c r="M4292" s="16">
        <v>100</v>
      </c>
      <c r="N4292" s="171">
        <v>800</v>
      </c>
      <c r="O4292" s="16">
        <v>60</v>
      </c>
      <c r="P4292" s="13">
        <v>480</v>
      </c>
      <c r="Q4292" s="16">
        <v>153</v>
      </c>
      <c r="R4292" s="13">
        <v>1224</v>
      </c>
      <c r="S4292" s="16">
        <v>95.67</v>
      </c>
      <c r="T4292" s="13">
        <v>765.36</v>
      </c>
      <c r="U4292" s="16">
        <v>0</v>
      </c>
      <c r="V4292" s="13">
        <v>0</v>
      </c>
    </row>
    <row r="4293" spans="1:22" ht="15" customHeight="1" x14ac:dyDescent="0.25">
      <c r="A4293" s="5" t="s">
        <v>7384</v>
      </c>
      <c r="B4293" s="6" t="s">
        <v>7385</v>
      </c>
      <c r="C4293" s="5" t="s">
        <v>4129</v>
      </c>
      <c r="D4293" s="6"/>
      <c r="E4293" s="6" t="s">
        <v>504</v>
      </c>
      <c r="F4293" s="229">
        <v>26</v>
      </c>
      <c r="I4293" s="16">
        <v>0</v>
      </c>
      <c r="J4293" s="13">
        <v>0</v>
      </c>
      <c r="K4293" s="16">
        <v>100</v>
      </c>
      <c r="L4293" s="13">
        <v>2600</v>
      </c>
      <c r="M4293" s="16">
        <v>100</v>
      </c>
      <c r="N4293" s="171">
        <v>2600</v>
      </c>
      <c r="O4293" s="16">
        <v>40</v>
      </c>
      <c r="P4293" s="13">
        <v>1040</v>
      </c>
      <c r="Q4293" s="16">
        <v>82</v>
      </c>
      <c r="R4293" s="13">
        <v>2132</v>
      </c>
      <c r="S4293" s="16">
        <v>114.8</v>
      </c>
      <c r="T4293" s="13">
        <v>2984.8</v>
      </c>
      <c r="U4293" s="16">
        <v>0</v>
      </c>
      <c r="V4293" s="13">
        <v>0</v>
      </c>
    </row>
    <row r="4294" spans="1:22" ht="15" customHeight="1" x14ac:dyDescent="0.25">
      <c r="A4294" s="5" t="s">
        <v>7386</v>
      </c>
      <c r="B4294" s="6" t="s">
        <v>7387</v>
      </c>
      <c r="C4294" s="5" t="s">
        <v>4132</v>
      </c>
      <c r="D4294" s="6"/>
      <c r="E4294" s="6" t="s">
        <v>504</v>
      </c>
      <c r="F4294" s="229">
        <v>26</v>
      </c>
      <c r="I4294" s="16">
        <v>0</v>
      </c>
      <c r="J4294" s="13">
        <v>0</v>
      </c>
      <c r="K4294" s="16">
        <v>120</v>
      </c>
      <c r="L4294" s="13">
        <v>3120</v>
      </c>
      <c r="M4294" s="16">
        <v>120</v>
      </c>
      <c r="N4294" s="171">
        <v>3120</v>
      </c>
      <c r="O4294" s="16">
        <v>60</v>
      </c>
      <c r="P4294" s="13">
        <v>1560</v>
      </c>
      <c r="Q4294" s="16">
        <v>88</v>
      </c>
      <c r="R4294" s="13">
        <v>2288</v>
      </c>
      <c r="S4294" s="16">
        <v>153.07</v>
      </c>
      <c r="T4294" s="13">
        <v>3979.82</v>
      </c>
      <c r="U4294" s="16">
        <v>0</v>
      </c>
      <c r="V4294" s="13">
        <v>0</v>
      </c>
    </row>
    <row r="4295" spans="1:22" ht="15" customHeight="1" x14ac:dyDescent="0.25">
      <c r="A4295" s="5" t="s">
        <v>7388</v>
      </c>
      <c r="B4295" s="6" t="s">
        <v>7389</v>
      </c>
      <c r="C4295" s="5" t="s">
        <v>4135</v>
      </c>
      <c r="D4295" s="6"/>
      <c r="E4295" s="6" t="s">
        <v>504</v>
      </c>
      <c r="F4295" s="229">
        <v>4</v>
      </c>
      <c r="I4295" s="16">
        <v>0</v>
      </c>
      <c r="J4295" s="13">
        <v>0</v>
      </c>
      <c r="K4295" s="16">
        <v>1200</v>
      </c>
      <c r="L4295" s="13">
        <v>4800</v>
      </c>
      <c r="M4295" s="16">
        <v>1200</v>
      </c>
      <c r="N4295" s="171">
        <v>4800</v>
      </c>
      <c r="O4295" s="16">
        <v>650</v>
      </c>
      <c r="P4295" s="13">
        <v>2600</v>
      </c>
      <c r="Q4295" s="16">
        <v>565</v>
      </c>
      <c r="R4295" s="13">
        <v>2260</v>
      </c>
      <c r="S4295" s="16">
        <v>1275.56</v>
      </c>
      <c r="T4295" s="13">
        <v>5102.24</v>
      </c>
      <c r="U4295" s="16">
        <v>0</v>
      </c>
      <c r="V4295" s="13">
        <v>0</v>
      </c>
    </row>
    <row r="4296" spans="1:22" ht="15" customHeight="1" x14ac:dyDescent="0.25">
      <c r="A4296" s="5" t="s">
        <v>7390</v>
      </c>
      <c r="B4296" s="6" t="s">
        <v>7391</v>
      </c>
      <c r="C4296" s="5" t="s">
        <v>4138</v>
      </c>
      <c r="D4296" s="6"/>
      <c r="E4296" s="6" t="s">
        <v>504</v>
      </c>
      <c r="F4296" s="229">
        <v>4</v>
      </c>
      <c r="I4296" s="16">
        <v>0</v>
      </c>
      <c r="J4296" s="13">
        <v>0</v>
      </c>
      <c r="K4296" s="16">
        <v>2138</v>
      </c>
      <c r="L4296" s="13">
        <v>8552</v>
      </c>
      <c r="M4296" s="16">
        <v>2138</v>
      </c>
      <c r="N4296" s="171">
        <v>8552</v>
      </c>
      <c r="O4296" s="16">
        <v>800</v>
      </c>
      <c r="P4296" s="13">
        <v>3200</v>
      </c>
      <c r="Q4296" s="16">
        <v>447</v>
      </c>
      <c r="R4296" s="13">
        <v>1788</v>
      </c>
      <c r="S4296" s="16">
        <v>1148</v>
      </c>
      <c r="T4296" s="13">
        <v>4592</v>
      </c>
      <c r="U4296" s="16">
        <v>0</v>
      </c>
      <c r="V4296" s="13">
        <v>0</v>
      </c>
    </row>
    <row r="4297" spans="1:22" ht="15" customHeight="1" x14ac:dyDescent="0.25">
      <c r="A4297" s="5" t="s">
        <v>7392</v>
      </c>
      <c r="B4297" s="6" t="s">
        <v>7393</v>
      </c>
      <c r="C4297" s="5" t="s">
        <v>6362</v>
      </c>
      <c r="D4297" s="6"/>
      <c r="E4297" s="6" t="s">
        <v>504</v>
      </c>
      <c r="F4297" s="229">
        <v>12</v>
      </c>
      <c r="I4297" s="16">
        <v>0</v>
      </c>
      <c r="J4297" s="13">
        <v>0</v>
      </c>
      <c r="K4297" s="16">
        <v>100</v>
      </c>
      <c r="L4297" s="13">
        <v>1200</v>
      </c>
      <c r="M4297" s="16">
        <v>100</v>
      </c>
      <c r="N4297" s="171">
        <v>1200</v>
      </c>
      <c r="O4297" s="16">
        <v>70</v>
      </c>
      <c r="P4297" s="13">
        <v>840</v>
      </c>
      <c r="Q4297" s="16">
        <v>106</v>
      </c>
      <c r="R4297" s="13">
        <v>1272</v>
      </c>
      <c r="S4297" s="16">
        <v>102.04</v>
      </c>
      <c r="T4297" s="13">
        <v>1224.48</v>
      </c>
      <c r="U4297" s="16">
        <v>0</v>
      </c>
      <c r="V4297" s="13">
        <v>0</v>
      </c>
    </row>
    <row r="4298" spans="1:22" ht="15" customHeight="1" x14ac:dyDescent="0.25">
      <c r="A4298" s="5" t="s">
        <v>7394</v>
      </c>
      <c r="B4298" s="6" t="s">
        <v>7395</v>
      </c>
      <c r="C4298" s="5" t="s">
        <v>4141</v>
      </c>
      <c r="D4298" s="6"/>
      <c r="E4298" s="6" t="s">
        <v>504</v>
      </c>
      <c r="F4298" s="229">
        <v>4</v>
      </c>
      <c r="I4298" s="16">
        <v>0</v>
      </c>
      <c r="J4298" s="13">
        <v>0</v>
      </c>
      <c r="K4298" s="16">
        <v>400</v>
      </c>
      <c r="L4298" s="13">
        <v>1600</v>
      </c>
      <c r="M4298" s="16">
        <v>400</v>
      </c>
      <c r="N4298" s="171">
        <v>1600</v>
      </c>
      <c r="O4298" s="16">
        <v>120</v>
      </c>
      <c r="P4298" s="13">
        <v>480</v>
      </c>
      <c r="Q4298" s="16">
        <v>182</v>
      </c>
      <c r="R4298" s="13">
        <v>728</v>
      </c>
      <c r="S4298" s="16">
        <v>267.87</v>
      </c>
      <c r="T4298" s="13">
        <v>1071.48</v>
      </c>
      <c r="U4298" s="16">
        <v>0</v>
      </c>
      <c r="V4298" s="13">
        <v>0</v>
      </c>
    </row>
    <row r="4299" spans="1:22" ht="15" customHeight="1" x14ac:dyDescent="0.25">
      <c r="A4299" s="5" t="s">
        <v>7396</v>
      </c>
      <c r="B4299" s="6" t="s">
        <v>7397</v>
      </c>
      <c r="C4299" s="5" t="s">
        <v>4144</v>
      </c>
      <c r="D4299" s="6"/>
      <c r="E4299" s="6" t="s">
        <v>504</v>
      </c>
      <c r="F4299" s="229">
        <v>4</v>
      </c>
      <c r="I4299" s="16">
        <v>0</v>
      </c>
      <c r="J4299" s="13">
        <v>0</v>
      </c>
      <c r="K4299" s="16">
        <v>250</v>
      </c>
      <c r="L4299" s="13">
        <v>1000</v>
      </c>
      <c r="M4299" s="16">
        <v>250</v>
      </c>
      <c r="N4299" s="171">
        <v>1000</v>
      </c>
      <c r="O4299" s="16">
        <v>120</v>
      </c>
      <c r="P4299" s="13">
        <v>480</v>
      </c>
      <c r="Q4299" s="16">
        <v>182</v>
      </c>
      <c r="R4299" s="13">
        <v>728</v>
      </c>
      <c r="S4299" s="16">
        <v>739.82</v>
      </c>
      <c r="T4299" s="13">
        <v>2959.28</v>
      </c>
      <c r="U4299" s="16">
        <v>0</v>
      </c>
      <c r="V4299" s="13">
        <v>0</v>
      </c>
    </row>
    <row r="4300" spans="1:22" ht="15" customHeight="1" x14ac:dyDescent="0.25">
      <c r="A4300" s="5" t="s">
        <v>7398</v>
      </c>
      <c r="B4300" s="6" t="s">
        <v>7399</v>
      </c>
      <c r="C4300" s="5" t="s">
        <v>6369</v>
      </c>
      <c r="D4300" s="6"/>
      <c r="E4300" s="6" t="s">
        <v>504</v>
      </c>
      <c r="F4300" s="229">
        <v>38</v>
      </c>
      <c r="I4300" s="16">
        <v>0</v>
      </c>
      <c r="J4300" s="13">
        <v>0</v>
      </c>
      <c r="K4300" s="16">
        <v>650</v>
      </c>
      <c r="L4300" s="13">
        <v>24700</v>
      </c>
      <c r="M4300" s="16">
        <v>650</v>
      </c>
      <c r="N4300" s="171">
        <v>24700</v>
      </c>
      <c r="O4300" s="16">
        <v>200</v>
      </c>
      <c r="P4300" s="13">
        <v>7600</v>
      </c>
      <c r="Q4300" s="16">
        <v>347</v>
      </c>
      <c r="R4300" s="13">
        <v>13186</v>
      </c>
      <c r="S4300" s="16">
        <v>344.39</v>
      </c>
      <c r="T4300" s="13">
        <v>13086.82</v>
      </c>
      <c r="U4300" s="16">
        <v>0</v>
      </c>
      <c r="V4300" s="13">
        <v>0</v>
      </c>
    </row>
    <row r="4301" spans="1:22" ht="15" customHeight="1" x14ac:dyDescent="0.25">
      <c r="A4301" s="1"/>
      <c r="B4301" s="4" t="s">
        <v>32</v>
      </c>
      <c r="C4301" s="8" t="s">
        <v>33</v>
      </c>
      <c r="I4301" s="245"/>
      <c r="J4301" s="245"/>
      <c r="K4301" s="245"/>
      <c r="L4301" s="245"/>
      <c r="M4301" s="245"/>
      <c r="N4301" s="245"/>
      <c r="O4301" s="245"/>
      <c r="P4301" s="245"/>
      <c r="Q4301" s="245"/>
      <c r="R4301" s="245"/>
      <c r="S4301" s="245"/>
      <c r="T4301" s="245"/>
      <c r="U4301" s="245"/>
      <c r="V4301" s="245"/>
    </row>
    <row r="4302" spans="1:22" ht="15" customHeight="1" x14ac:dyDescent="0.25">
      <c r="A4302" s="5" t="s">
        <v>7400</v>
      </c>
      <c r="B4302" s="6" t="s">
        <v>35</v>
      </c>
      <c r="C4302" s="5" t="s">
        <v>4146</v>
      </c>
      <c r="I4302" s="245"/>
      <c r="J4302" s="245"/>
      <c r="K4302" s="245"/>
      <c r="L4302" s="245"/>
      <c r="M4302" s="245"/>
      <c r="N4302" s="245"/>
      <c r="O4302" s="245"/>
      <c r="P4302" s="245"/>
      <c r="Q4302" s="245"/>
      <c r="R4302" s="245"/>
      <c r="S4302" s="245"/>
      <c r="T4302" s="245"/>
      <c r="U4302" s="245"/>
      <c r="V4302" s="245"/>
    </row>
    <row r="4303" spans="1:22" ht="45" customHeight="1" x14ac:dyDescent="0.25">
      <c r="A4303" s="1"/>
      <c r="B4303" s="4" t="s">
        <v>68</v>
      </c>
      <c r="C4303" s="8" t="s">
        <v>69</v>
      </c>
      <c r="D4303" s="4" t="s">
        <v>70</v>
      </c>
      <c r="E4303" s="4" t="s">
        <v>71</v>
      </c>
      <c r="F4303" s="228" t="s">
        <v>72</v>
      </c>
      <c r="I4303" s="14" t="s">
        <v>73</v>
      </c>
      <c r="J4303" s="15" t="s">
        <v>28</v>
      </c>
      <c r="K4303" s="14" t="s">
        <v>73</v>
      </c>
      <c r="L4303" s="15" t="s">
        <v>28</v>
      </c>
      <c r="M4303" s="14" t="s">
        <v>73</v>
      </c>
      <c r="N4303" s="172" t="s">
        <v>28</v>
      </c>
      <c r="O4303" s="14" t="s">
        <v>73</v>
      </c>
      <c r="P4303" s="15" t="s">
        <v>28</v>
      </c>
      <c r="Q4303" s="14" t="s">
        <v>73</v>
      </c>
      <c r="R4303" s="15" t="s">
        <v>28</v>
      </c>
      <c r="S4303" s="14" t="s">
        <v>73</v>
      </c>
      <c r="T4303" s="15" t="s">
        <v>28</v>
      </c>
      <c r="U4303" s="14" t="s">
        <v>73</v>
      </c>
      <c r="V4303" s="15" t="s">
        <v>28</v>
      </c>
    </row>
    <row r="4304" spans="1:22" ht="15" customHeight="1" x14ac:dyDescent="0.25">
      <c r="A4304" s="5" t="s">
        <v>7401</v>
      </c>
      <c r="B4304" s="6" t="s">
        <v>7402</v>
      </c>
      <c r="C4304" s="5" t="s">
        <v>4149</v>
      </c>
      <c r="D4304" s="6"/>
      <c r="E4304" s="6" t="s">
        <v>504</v>
      </c>
      <c r="F4304" s="229">
        <v>10</v>
      </c>
      <c r="I4304" s="16">
        <v>0</v>
      </c>
      <c r="J4304" s="13">
        <v>0</v>
      </c>
      <c r="K4304" s="16">
        <v>350</v>
      </c>
      <c r="L4304" s="13">
        <v>3500</v>
      </c>
      <c r="M4304" s="16">
        <v>350</v>
      </c>
      <c r="N4304" s="171">
        <v>3500</v>
      </c>
      <c r="O4304" s="16">
        <v>200</v>
      </c>
      <c r="P4304" s="13">
        <v>2000</v>
      </c>
      <c r="Q4304" s="16">
        <v>400</v>
      </c>
      <c r="R4304" s="13">
        <v>4000</v>
      </c>
      <c r="S4304" s="16">
        <v>0</v>
      </c>
      <c r="T4304" s="13">
        <v>0</v>
      </c>
      <c r="U4304" s="16">
        <v>0</v>
      </c>
      <c r="V4304" s="13">
        <v>0</v>
      </c>
    </row>
    <row r="4305" spans="1:22" ht="15" customHeight="1" x14ac:dyDescent="0.25">
      <c r="A4305" s="5" t="s">
        <v>7403</v>
      </c>
      <c r="B4305" s="6" t="s">
        <v>7404</v>
      </c>
      <c r="C4305" s="5" t="s">
        <v>6375</v>
      </c>
      <c r="D4305" s="6"/>
      <c r="E4305" s="6" t="s">
        <v>504</v>
      </c>
      <c r="F4305" s="229">
        <v>4</v>
      </c>
      <c r="I4305" s="16">
        <v>0</v>
      </c>
      <c r="J4305" s="13">
        <v>0</v>
      </c>
      <c r="K4305" s="16">
        <v>750</v>
      </c>
      <c r="L4305" s="13">
        <v>3000</v>
      </c>
      <c r="M4305" s="16">
        <v>750</v>
      </c>
      <c r="N4305" s="171">
        <v>3000</v>
      </c>
      <c r="O4305" s="16">
        <v>350</v>
      </c>
      <c r="P4305" s="13">
        <v>1400</v>
      </c>
      <c r="Q4305" s="16">
        <v>1387</v>
      </c>
      <c r="R4305" s="13">
        <v>5548</v>
      </c>
      <c r="S4305" s="16">
        <v>0</v>
      </c>
      <c r="T4305" s="13">
        <v>0</v>
      </c>
      <c r="U4305" s="16">
        <v>0</v>
      </c>
      <c r="V4305" s="13">
        <v>0</v>
      </c>
    </row>
    <row r="4306" spans="1:22" ht="15" customHeight="1" x14ac:dyDescent="0.25">
      <c r="A4306" s="1"/>
      <c r="B4306" s="4" t="s">
        <v>32</v>
      </c>
      <c r="C4306" s="8" t="s">
        <v>33</v>
      </c>
      <c r="I4306" s="245"/>
      <c r="J4306" s="245"/>
      <c r="K4306" s="245"/>
      <c r="L4306" s="245"/>
      <c r="M4306" s="245"/>
      <c r="N4306" s="245"/>
      <c r="O4306" s="245"/>
      <c r="P4306" s="245"/>
      <c r="Q4306" s="245"/>
      <c r="R4306" s="245"/>
      <c r="S4306" s="245"/>
      <c r="T4306" s="245"/>
      <c r="U4306" s="245"/>
      <c r="V4306" s="245"/>
    </row>
    <row r="4307" spans="1:22" ht="15" customHeight="1" x14ac:dyDescent="0.25">
      <c r="A4307" s="5" t="s">
        <v>7405</v>
      </c>
      <c r="B4307" s="6" t="s">
        <v>35</v>
      </c>
      <c r="C4307" s="5" t="s">
        <v>6377</v>
      </c>
      <c r="I4307" s="245"/>
      <c r="J4307" s="245"/>
      <c r="K4307" s="245"/>
      <c r="L4307" s="245"/>
      <c r="M4307" s="245"/>
      <c r="N4307" s="245"/>
      <c r="O4307" s="245"/>
      <c r="P4307" s="245"/>
      <c r="Q4307" s="245"/>
      <c r="R4307" s="245"/>
      <c r="S4307" s="245"/>
      <c r="T4307" s="245"/>
      <c r="U4307" s="245"/>
      <c r="V4307" s="245"/>
    </row>
    <row r="4308" spans="1:22" ht="15" customHeight="1" x14ac:dyDescent="0.25">
      <c r="A4308" s="5" t="s">
        <v>7406</v>
      </c>
      <c r="B4308" s="6" t="s">
        <v>35</v>
      </c>
      <c r="C4308" s="5" t="s">
        <v>6379</v>
      </c>
      <c r="I4308" s="245"/>
      <c r="J4308" s="245"/>
      <c r="K4308" s="245"/>
      <c r="L4308" s="245"/>
      <c r="M4308" s="245"/>
      <c r="N4308" s="245"/>
      <c r="O4308" s="245"/>
      <c r="P4308" s="245"/>
      <c r="Q4308" s="245"/>
      <c r="R4308" s="245"/>
      <c r="S4308" s="245"/>
      <c r="T4308" s="245"/>
      <c r="U4308" s="245"/>
      <c r="V4308" s="245"/>
    </row>
    <row r="4309" spans="1:22" ht="15" customHeight="1" x14ac:dyDescent="0.25">
      <c r="A4309" s="5" t="s">
        <v>7407</v>
      </c>
      <c r="B4309" s="6" t="s">
        <v>35</v>
      </c>
      <c r="C4309" s="5" t="s">
        <v>4158</v>
      </c>
      <c r="I4309" s="245"/>
      <c r="J4309" s="245"/>
      <c r="K4309" s="245"/>
      <c r="L4309" s="245"/>
      <c r="M4309" s="245"/>
      <c r="N4309" s="245"/>
      <c r="O4309" s="245"/>
      <c r="P4309" s="245"/>
      <c r="Q4309" s="245"/>
      <c r="R4309" s="245"/>
      <c r="S4309" s="245"/>
      <c r="T4309" s="245"/>
      <c r="U4309" s="245"/>
      <c r="V4309" s="245"/>
    </row>
    <row r="4310" spans="1:22" ht="45" customHeight="1" x14ac:dyDescent="0.25">
      <c r="A4310" s="1"/>
      <c r="B4310" s="4" t="s">
        <v>68</v>
      </c>
      <c r="C4310" s="8" t="s">
        <v>69</v>
      </c>
      <c r="D4310" s="4" t="s">
        <v>70</v>
      </c>
      <c r="E4310" s="4" t="s">
        <v>71</v>
      </c>
      <c r="F4310" s="228" t="s">
        <v>72</v>
      </c>
      <c r="I4310" s="14" t="s">
        <v>73</v>
      </c>
      <c r="J4310" s="15" t="s">
        <v>28</v>
      </c>
      <c r="K4310" s="14" t="s">
        <v>73</v>
      </c>
      <c r="L4310" s="15" t="s">
        <v>28</v>
      </c>
      <c r="M4310" s="14" t="s">
        <v>73</v>
      </c>
      <c r="N4310" s="172" t="s">
        <v>28</v>
      </c>
      <c r="O4310" s="14" t="s">
        <v>73</v>
      </c>
      <c r="P4310" s="15" t="s">
        <v>28</v>
      </c>
      <c r="Q4310" s="14" t="s">
        <v>73</v>
      </c>
      <c r="R4310" s="15" t="s">
        <v>28</v>
      </c>
      <c r="S4310" s="14" t="s">
        <v>73</v>
      </c>
      <c r="T4310" s="15" t="s">
        <v>28</v>
      </c>
      <c r="U4310" s="14" t="s">
        <v>73</v>
      </c>
      <c r="V4310" s="15" t="s">
        <v>28</v>
      </c>
    </row>
    <row r="4311" spans="1:22" ht="15" customHeight="1" x14ac:dyDescent="0.25">
      <c r="A4311" s="5" t="s">
        <v>7408</v>
      </c>
      <c r="B4311" s="6" t="s">
        <v>7409</v>
      </c>
      <c r="C4311" s="5" t="s">
        <v>6383</v>
      </c>
      <c r="D4311" s="6"/>
      <c r="E4311" s="6" t="s">
        <v>504</v>
      </c>
      <c r="F4311" s="229">
        <v>18</v>
      </c>
      <c r="I4311" s="16">
        <v>0</v>
      </c>
      <c r="J4311" s="13">
        <v>0</v>
      </c>
      <c r="K4311" s="16">
        <v>320</v>
      </c>
      <c r="L4311" s="13">
        <v>5760</v>
      </c>
      <c r="M4311" s="16">
        <v>320</v>
      </c>
      <c r="N4311" s="171">
        <v>5760</v>
      </c>
      <c r="O4311" s="16">
        <v>180</v>
      </c>
      <c r="P4311" s="13">
        <v>3240</v>
      </c>
      <c r="Q4311" s="16">
        <v>247</v>
      </c>
      <c r="R4311" s="13">
        <v>4446</v>
      </c>
      <c r="S4311" s="16">
        <v>340.72</v>
      </c>
      <c r="T4311" s="13">
        <v>6132.96</v>
      </c>
      <c r="U4311" s="16">
        <v>0</v>
      </c>
      <c r="V4311" s="13">
        <v>0</v>
      </c>
    </row>
    <row r="4312" spans="1:22" ht="15" customHeight="1" x14ac:dyDescent="0.25">
      <c r="A4312" s="5" t="s">
        <v>7410</v>
      </c>
      <c r="B4312" s="6" t="s">
        <v>7411</v>
      </c>
      <c r="C4312" s="5" t="s">
        <v>6386</v>
      </c>
      <c r="D4312" s="6"/>
      <c r="E4312" s="6" t="s">
        <v>504</v>
      </c>
      <c r="F4312" s="229">
        <v>10</v>
      </c>
      <c r="I4312" s="16">
        <v>0</v>
      </c>
      <c r="J4312" s="13">
        <v>0</v>
      </c>
      <c r="K4312" s="16">
        <v>300</v>
      </c>
      <c r="L4312" s="13">
        <v>3000</v>
      </c>
      <c r="M4312" s="16">
        <v>300</v>
      </c>
      <c r="N4312" s="171">
        <v>3000</v>
      </c>
      <c r="O4312" s="16">
        <v>120</v>
      </c>
      <c r="P4312" s="13">
        <v>1200</v>
      </c>
      <c r="Q4312" s="16">
        <v>176</v>
      </c>
      <c r="R4312" s="13">
        <v>1760</v>
      </c>
      <c r="S4312" s="16">
        <v>204.43</v>
      </c>
      <c r="T4312" s="13">
        <v>2044.3</v>
      </c>
      <c r="U4312" s="16">
        <v>0</v>
      </c>
      <c r="V4312" s="13">
        <v>0</v>
      </c>
    </row>
    <row r="4313" spans="1:22" ht="15" customHeight="1" x14ac:dyDescent="0.25">
      <c r="A4313" s="1"/>
      <c r="B4313" s="4" t="s">
        <v>32</v>
      </c>
      <c r="C4313" s="8" t="s">
        <v>33</v>
      </c>
      <c r="I4313" s="245"/>
      <c r="J4313" s="245"/>
      <c r="K4313" s="245"/>
      <c r="L4313" s="245"/>
      <c r="M4313" s="245"/>
      <c r="N4313" s="245"/>
      <c r="O4313" s="245"/>
      <c r="P4313" s="245"/>
      <c r="Q4313" s="245"/>
      <c r="R4313" s="245"/>
      <c r="S4313" s="245"/>
      <c r="T4313" s="245"/>
      <c r="U4313" s="245"/>
      <c r="V4313" s="245"/>
    </row>
    <row r="4314" spans="1:22" ht="15" customHeight="1" x14ac:dyDescent="0.25">
      <c r="A4314" s="5" t="s">
        <v>7412</v>
      </c>
      <c r="B4314" s="6" t="s">
        <v>35</v>
      </c>
      <c r="C4314" s="5" t="s">
        <v>6388</v>
      </c>
      <c r="I4314" s="245"/>
      <c r="J4314" s="245"/>
      <c r="K4314" s="245"/>
      <c r="L4314" s="245"/>
      <c r="M4314" s="245"/>
      <c r="N4314" s="245"/>
      <c r="O4314" s="245"/>
      <c r="P4314" s="245"/>
      <c r="Q4314" s="245"/>
      <c r="R4314" s="245"/>
      <c r="S4314" s="245"/>
      <c r="T4314" s="245"/>
      <c r="U4314" s="245"/>
      <c r="V4314" s="245"/>
    </row>
    <row r="4315" spans="1:22" ht="45" customHeight="1" x14ac:dyDescent="0.25">
      <c r="A4315" s="1"/>
      <c r="B4315" s="4" t="s">
        <v>68</v>
      </c>
      <c r="C4315" s="8" t="s">
        <v>69</v>
      </c>
      <c r="D4315" s="4" t="s">
        <v>70</v>
      </c>
      <c r="E4315" s="4" t="s">
        <v>71</v>
      </c>
      <c r="F4315" s="228" t="s">
        <v>72</v>
      </c>
      <c r="I4315" s="14" t="s">
        <v>73</v>
      </c>
      <c r="J4315" s="15" t="s">
        <v>28</v>
      </c>
      <c r="K4315" s="14" t="s">
        <v>73</v>
      </c>
      <c r="L4315" s="15" t="s">
        <v>28</v>
      </c>
      <c r="M4315" s="14" t="s">
        <v>73</v>
      </c>
      <c r="N4315" s="172" t="s">
        <v>28</v>
      </c>
      <c r="O4315" s="14" t="s">
        <v>73</v>
      </c>
      <c r="P4315" s="15" t="s">
        <v>28</v>
      </c>
      <c r="Q4315" s="14" t="s">
        <v>73</v>
      </c>
      <c r="R4315" s="15" t="s">
        <v>28</v>
      </c>
      <c r="S4315" s="14" t="s">
        <v>73</v>
      </c>
      <c r="T4315" s="15" t="s">
        <v>28</v>
      </c>
      <c r="U4315" s="14" t="s">
        <v>73</v>
      </c>
      <c r="V4315" s="15" t="s">
        <v>28</v>
      </c>
    </row>
    <row r="4316" spans="1:22" ht="15" customHeight="1" x14ac:dyDescent="0.25">
      <c r="A4316" s="5" t="s">
        <v>7413</v>
      </c>
      <c r="B4316" s="6" t="s">
        <v>7414</v>
      </c>
      <c r="C4316" s="5" t="s">
        <v>6391</v>
      </c>
      <c r="D4316" s="6"/>
      <c r="E4316" s="6" t="s">
        <v>504</v>
      </c>
      <c r="F4316" s="229">
        <v>4</v>
      </c>
      <c r="I4316" s="16">
        <v>0</v>
      </c>
      <c r="J4316" s="13">
        <v>0</v>
      </c>
      <c r="K4316" s="16">
        <v>13000</v>
      </c>
      <c r="L4316" s="13">
        <v>52000</v>
      </c>
      <c r="M4316" s="16">
        <v>13000</v>
      </c>
      <c r="N4316" s="171">
        <v>52000</v>
      </c>
      <c r="O4316" s="16">
        <v>4500</v>
      </c>
      <c r="P4316" s="13">
        <v>18000</v>
      </c>
      <c r="Q4316" s="16">
        <v>17647</v>
      </c>
      <c r="R4316" s="13">
        <v>70588</v>
      </c>
      <c r="S4316" s="16">
        <v>7950.1</v>
      </c>
      <c r="T4316" s="13">
        <v>31800.400000000001</v>
      </c>
      <c r="U4316" s="16">
        <v>0</v>
      </c>
      <c r="V4316" s="13">
        <v>0</v>
      </c>
    </row>
    <row r="4317" spans="1:22" ht="15" customHeight="1" x14ac:dyDescent="0.25">
      <c r="A4317" s="1"/>
      <c r="B4317" s="4" t="s">
        <v>32</v>
      </c>
      <c r="C4317" s="8" t="s">
        <v>33</v>
      </c>
      <c r="I4317" s="245"/>
      <c r="J4317" s="245"/>
      <c r="K4317" s="245"/>
      <c r="L4317" s="245"/>
      <c r="M4317" s="245"/>
      <c r="N4317" s="245"/>
      <c r="O4317" s="245"/>
      <c r="P4317" s="245"/>
      <c r="Q4317" s="245"/>
      <c r="R4317" s="245"/>
      <c r="S4317" s="245"/>
      <c r="T4317" s="245"/>
      <c r="U4317" s="245"/>
      <c r="V4317" s="245"/>
    </row>
    <row r="4318" spans="1:22" ht="15" customHeight="1" x14ac:dyDescent="0.25">
      <c r="A4318" s="5" t="s">
        <v>7415</v>
      </c>
      <c r="B4318" s="6" t="s">
        <v>35</v>
      </c>
      <c r="C4318" s="5" t="s">
        <v>6393</v>
      </c>
      <c r="I4318" s="245"/>
      <c r="J4318" s="245"/>
      <c r="K4318" s="245"/>
      <c r="L4318" s="245"/>
      <c r="M4318" s="245"/>
      <c r="N4318" s="245"/>
      <c r="O4318" s="245"/>
      <c r="P4318" s="245"/>
      <c r="Q4318" s="245"/>
      <c r="R4318" s="245"/>
      <c r="S4318" s="245"/>
      <c r="T4318" s="245"/>
      <c r="U4318" s="245"/>
      <c r="V4318" s="245"/>
    </row>
    <row r="4319" spans="1:22" ht="15" customHeight="1" x14ac:dyDescent="0.25">
      <c r="A4319" s="5" t="s">
        <v>7416</v>
      </c>
      <c r="B4319" s="6" t="s">
        <v>35</v>
      </c>
      <c r="C4319" s="5" t="s">
        <v>6395</v>
      </c>
      <c r="I4319" s="245"/>
      <c r="J4319" s="245"/>
      <c r="K4319" s="245"/>
      <c r="L4319" s="245"/>
      <c r="M4319" s="245"/>
      <c r="N4319" s="245"/>
      <c r="O4319" s="245"/>
      <c r="P4319" s="245"/>
      <c r="Q4319" s="245"/>
      <c r="R4319" s="245"/>
      <c r="S4319" s="245"/>
      <c r="T4319" s="245"/>
      <c r="U4319" s="245"/>
      <c r="V4319" s="245"/>
    </row>
    <row r="4320" spans="1:22" ht="45" customHeight="1" x14ac:dyDescent="0.25">
      <c r="A4320" s="1"/>
      <c r="B4320" s="4" t="s">
        <v>68</v>
      </c>
      <c r="C4320" s="8" t="s">
        <v>69</v>
      </c>
      <c r="D4320" s="4" t="s">
        <v>70</v>
      </c>
      <c r="E4320" s="4" t="s">
        <v>71</v>
      </c>
      <c r="F4320" s="228" t="s">
        <v>72</v>
      </c>
      <c r="I4320" s="14" t="s">
        <v>73</v>
      </c>
      <c r="J4320" s="15" t="s">
        <v>28</v>
      </c>
      <c r="K4320" s="14" t="s">
        <v>73</v>
      </c>
      <c r="L4320" s="15" t="s">
        <v>28</v>
      </c>
      <c r="M4320" s="14" t="s">
        <v>73</v>
      </c>
      <c r="N4320" s="172" t="s">
        <v>28</v>
      </c>
      <c r="O4320" s="14" t="s">
        <v>73</v>
      </c>
      <c r="P4320" s="15" t="s">
        <v>28</v>
      </c>
      <c r="Q4320" s="14" t="s">
        <v>73</v>
      </c>
      <c r="R4320" s="15" t="s">
        <v>28</v>
      </c>
      <c r="S4320" s="14" t="s">
        <v>73</v>
      </c>
      <c r="T4320" s="15" t="s">
        <v>28</v>
      </c>
      <c r="U4320" s="14" t="s">
        <v>73</v>
      </c>
      <c r="V4320" s="15" t="s">
        <v>28</v>
      </c>
    </row>
    <row r="4321" spans="1:22" ht="15" customHeight="1" x14ac:dyDescent="0.25">
      <c r="A4321" s="5" t="s">
        <v>7417</v>
      </c>
      <c r="B4321" s="6" t="s">
        <v>7418</v>
      </c>
      <c r="C4321" s="5" t="s">
        <v>6398</v>
      </c>
      <c r="D4321" s="6"/>
      <c r="E4321" s="6" t="s">
        <v>527</v>
      </c>
      <c r="F4321" s="229">
        <v>90</v>
      </c>
      <c r="I4321" s="16">
        <v>0</v>
      </c>
      <c r="J4321" s="13">
        <v>0</v>
      </c>
      <c r="K4321" s="16">
        <v>90</v>
      </c>
      <c r="L4321" s="13">
        <v>8100</v>
      </c>
      <c r="M4321" s="16">
        <v>90</v>
      </c>
      <c r="N4321" s="171">
        <v>8100</v>
      </c>
      <c r="O4321" s="16">
        <v>55</v>
      </c>
      <c r="P4321" s="13">
        <v>4950</v>
      </c>
      <c r="Q4321" s="16">
        <v>21</v>
      </c>
      <c r="R4321" s="13">
        <v>1890</v>
      </c>
      <c r="S4321" s="16">
        <v>371.69</v>
      </c>
      <c r="T4321" s="13">
        <v>33452.1</v>
      </c>
      <c r="U4321" s="16">
        <v>0</v>
      </c>
      <c r="V4321" s="13">
        <v>0</v>
      </c>
    </row>
    <row r="4322" spans="1:22" ht="15" customHeight="1" x14ac:dyDescent="0.25">
      <c r="A4322" s="5" t="s">
        <v>7419</v>
      </c>
      <c r="B4322" s="6" t="s">
        <v>7420</v>
      </c>
      <c r="C4322" s="5" t="s">
        <v>4182</v>
      </c>
      <c r="D4322" s="6"/>
      <c r="E4322" s="6" t="s">
        <v>527</v>
      </c>
      <c r="F4322" s="229">
        <v>60</v>
      </c>
      <c r="I4322" s="16">
        <v>0</v>
      </c>
      <c r="J4322" s="13">
        <v>0</v>
      </c>
      <c r="K4322" s="16">
        <v>150</v>
      </c>
      <c r="L4322" s="13">
        <v>9000</v>
      </c>
      <c r="M4322" s="16">
        <v>150</v>
      </c>
      <c r="N4322" s="171">
        <v>9000</v>
      </c>
      <c r="O4322" s="16">
        <v>185</v>
      </c>
      <c r="P4322" s="13">
        <v>11100</v>
      </c>
      <c r="Q4322" s="16">
        <v>59</v>
      </c>
      <c r="R4322" s="13">
        <v>3540</v>
      </c>
      <c r="S4322" s="16">
        <v>619.49</v>
      </c>
      <c r="T4322" s="13">
        <v>37169.4</v>
      </c>
      <c r="U4322" s="16">
        <v>0</v>
      </c>
      <c r="V4322" s="13">
        <v>0</v>
      </c>
    </row>
    <row r="4323" spans="1:22" ht="15" customHeight="1" x14ac:dyDescent="0.25">
      <c r="A4323" s="1"/>
      <c r="B4323" s="4" t="s">
        <v>32</v>
      </c>
      <c r="C4323" s="8" t="s">
        <v>33</v>
      </c>
      <c r="I4323" s="245"/>
      <c r="J4323" s="245"/>
      <c r="K4323" s="245"/>
      <c r="L4323" s="245"/>
      <c r="M4323" s="245"/>
      <c r="N4323" s="245"/>
      <c r="O4323" s="245"/>
      <c r="P4323" s="245"/>
      <c r="Q4323" s="245"/>
      <c r="R4323" s="245"/>
      <c r="S4323" s="245"/>
      <c r="T4323" s="245"/>
      <c r="U4323" s="245"/>
      <c r="V4323" s="245"/>
    </row>
    <row r="4324" spans="1:22" ht="15" customHeight="1" x14ac:dyDescent="0.25">
      <c r="A4324" s="5" t="s">
        <v>7421</v>
      </c>
      <c r="B4324" s="6" t="s">
        <v>35</v>
      </c>
      <c r="C4324" s="5" t="s">
        <v>6402</v>
      </c>
      <c r="I4324" s="245"/>
      <c r="J4324" s="245"/>
      <c r="K4324" s="245"/>
      <c r="L4324" s="245"/>
      <c r="M4324" s="245"/>
      <c r="N4324" s="245"/>
      <c r="O4324" s="245"/>
      <c r="P4324" s="245"/>
      <c r="Q4324" s="245"/>
      <c r="R4324" s="245"/>
      <c r="S4324" s="245"/>
      <c r="T4324" s="245"/>
      <c r="U4324" s="245"/>
      <c r="V4324" s="245"/>
    </row>
    <row r="4325" spans="1:22" ht="45" customHeight="1" x14ac:dyDescent="0.25">
      <c r="A4325" s="1"/>
      <c r="B4325" s="4" t="s">
        <v>68</v>
      </c>
      <c r="C4325" s="8" t="s">
        <v>69</v>
      </c>
      <c r="D4325" s="4" t="s">
        <v>70</v>
      </c>
      <c r="E4325" s="4" t="s">
        <v>71</v>
      </c>
      <c r="F4325" s="228" t="s">
        <v>72</v>
      </c>
      <c r="I4325" s="14" t="s">
        <v>73</v>
      </c>
      <c r="J4325" s="15" t="s">
        <v>28</v>
      </c>
      <c r="K4325" s="14" t="s">
        <v>73</v>
      </c>
      <c r="L4325" s="15" t="s">
        <v>28</v>
      </c>
      <c r="M4325" s="14" t="s">
        <v>73</v>
      </c>
      <c r="N4325" s="172" t="s">
        <v>28</v>
      </c>
      <c r="O4325" s="14" t="s">
        <v>73</v>
      </c>
      <c r="P4325" s="15" t="s">
        <v>28</v>
      </c>
      <c r="Q4325" s="14" t="s">
        <v>73</v>
      </c>
      <c r="R4325" s="15" t="s">
        <v>28</v>
      </c>
      <c r="S4325" s="14" t="s">
        <v>73</v>
      </c>
      <c r="T4325" s="15" t="s">
        <v>28</v>
      </c>
      <c r="U4325" s="14" t="s">
        <v>73</v>
      </c>
      <c r="V4325" s="15" t="s">
        <v>28</v>
      </c>
    </row>
    <row r="4326" spans="1:22" ht="15" customHeight="1" x14ac:dyDescent="0.25">
      <c r="A4326" s="5" t="s">
        <v>7422</v>
      </c>
      <c r="B4326" s="6" t="s">
        <v>7423</v>
      </c>
      <c r="C4326" s="5" t="s">
        <v>4174</v>
      </c>
      <c r="D4326" s="6"/>
      <c r="E4326" s="6" t="s">
        <v>504</v>
      </c>
      <c r="F4326" s="229">
        <v>2</v>
      </c>
      <c r="I4326" s="16">
        <v>0</v>
      </c>
      <c r="J4326" s="13">
        <v>0</v>
      </c>
      <c r="K4326" s="16">
        <v>10000</v>
      </c>
      <c r="L4326" s="13">
        <v>20000</v>
      </c>
      <c r="M4326" s="16">
        <v>10000</v>
      </c>
      <c r="N4326" s="171">
        <v>20000</v>
      </c>
      <c r="O4326" s="16">
        <v>5000</v>
      </c>
      <c r="P4326" s="13">
        <v>10000</v>
      </c>
      <c r="Q4326" s="16">
        <v>4706</v>
      </c>
      <c r="R4326" s="13">
        <v>9412</v>
      </c>
      <c r="S4326" s="16">
        <v>5368.9</v>
      </c>
      <c r="T4326" s="13">
        <v>10737.8</v>
      </c>
      <c r="U4326" s="16">
        <v>0</v>
      </c>
      <c r="V4326" s="13">
        <v>0</v>
      </c>
    </row>
    <row r="4327" spans="1:22" ht="15" customHeight="1" x14ac:dyDescent="0.25">
      <c r="A4327" s="1"/>
      <c r="B4327" s="4" t="s">
        <v>32</v>
      </c>
      <c r="C4327" s="8" t="s">
        <v>33</v>
      </c>
      <c r="I4327" s="245"/>
      <c r="J4327" s="245"/>
      <c r="K4327" s="245"/>
      <c r="L4327" s="245"/>
      <c r="M4327" s="245"/>
      <c r="N4327" s="245"/>
      <c r="O4327" s="245"/>
      <c r="P4327" s="245"/>
      <c r="Q4327" s="245"/>
      <c r="R4327" s="245"/>
      <c r="S4327" s="245"/>
      <c r="T4327" s="245"/>
      <c r="U4327" s="245"/>
      <c r="V4327" s="245"/>
    </row>
    <row r="4328" spans="1:22" ht="15" customHeight="1" x14ac:dyDescent="0.25">
      <c r="A4328" s="5" t="s">
        <v>7424</v>
      </c>
      <c r="B4328" s="6" t="s">
        <v>35</v>
      </c>
      <c r="C4328" s="5" t="s">
        <v>4184</v>
      </c>
      <c r="I4328" s="245"/>
      <c r="J4328" s="245"/>
      <c r="K4328" s="245"/>
      <c r="L4328" s="245"/>
      <c r="M4328" s="245"/>
      <c r="N4328" s="245"/>
      <c r="O4328" s="245"/>
      <c r="P4328" s="245"/>
      <c r="Q4328" s="245"/>
      <c r="R4328" s="245"/>
      <c r="S4328" s="245"/>
      <c r="T4328" s="245"/>
      <c r="U4328" s="245"/>
      <c r="V4328" s="245"/>
    </row>
    <row r="4329" spans="1:22" ht="45" customHeight="1" x14ac:dyDescent="0.25">
      <c r="A4329" s="1"/>
      <c r="B4329" s="4" t="s">
        <v>68</v>
      </c>
      <c r="C4329" s="8" t="s">
        <v>69</v>
      </c>
      <c r="D4329" s="4" t="s">
        <v>70</v>
      </c>
      <c r="E4329" s="4" t="s">
        <v>71</v>
      </c>
      <c r="F4329" s="228" t="s">
        <v>72</v>
      </c>
      <c r="I4329" s="14" t="s">
        <v>73</v>
      </c>
      <c r="J4329" s="15" t="s">
        <v>28</v>
      </c>
      <c r="K4329" s="14" t="s">
        <v>73</v>
      </c>
      <c r="L4329" s="15" t="s">
        <v>28</v>
      </c>
      <c r="M4329" s="14" t="s">
        <v>73</v>
      </c>
      <c r="N4329" s="172" t="s">
        <v>28</v>
      </c>
      <c r="O4329" s="14" t="s">
        <v>73</v>
      </c>
      <c r="P4329" s="15" t="s">
        <v>28</v>
      </c>
      <c r="Q4329" s="14" t="s">
        <v>73</v>
      </c>
      <c r="R4329" s="15" t="s">
        <v>28</v>
      </c>
      <c r="S4329" s="14" t="s">
        <v>73</v>
      </c>
      <c r="T4329" s="15" t="s">
        <v>28</v>
      </c>
      <c r="U4329" s="14" t="s">
        <v>73</v>
      </c>
      <c r="V4329" s="15" t="s">
        <v>28</v>
      </c>
    </row>
    <row r="4330" spans="1:22" ht="15" customHeight="1" x14ac:dyDescent="0.25">
      <c r="A4330" s="5" t="s">
        <v>7425</v>
      </c>
      <c r="B4330" s="6" t="s">
        <v>7426</v>
      </c>
      <c r="C4330" s="5" t="s">
        <v>7427</v>
      </c>
      <c r="D4330" s="6"/>
      <c r="E4330" s="6" t="s">
        <v>504</v>
      </c>
      <c r="F4330" s="229">
        <v>2</v>
      </c>
      <c r="I4330" s="16">
        <v>0</v>
      </c>
      <c r="J4330" s="13">
        <v>0</v>
      </c>
      <c r="K4330" s="16">
        <v>6500</v>
      </c>
      <c r="L4330" s="13">
        <v>13000</v>
      </c>
      <c r="M4330" s="16">
        <v>6500</v>
      </c>
      <c r="N4330" s="171">
        <v>13000</v>
      </c>
      <c r="O4330" s="16">
        <v>5600</v>
      </c>
      <c r="P4330" s="13">
        <v>11200</v>
      </c>
      <c r="Q4330" s="16">
        <v>10471</v>
      </c>
      <c r="R4330" s="13">
        <v>20942</v>
      </c>
      <c r="S4330" s="16">
        <v>4646.17</v>
      </c>
      <c r="T4330" s="13">
        <v>9292.34</v>
      </c>
      <c r="U4330" s="16">
        <v>0</v>
      </c>
      <c r="V4330" s="13">
        <v>0</v>
      </c>
    </row>
    <row r="4331" spans="1:22" ht="15" customHeight="1" x14ac:dyDescent="0.25">
      <c r="A4331" s="5" t="s">
        <v>7428</v>
      </c>
      <c r="B4331" s="6" t="s">
        <v>7429</v>
      </c>
      <c r="C4331" s="5" t="s">
        <v>3947</v>
      </c>
      <c r="D4331" s="6"/>
      <c r="E4331" s="6" t="s">
        <v>447</v>
      </c>
      <c r="F4331" s="229">
        <v>1</v>
      </c>
      <c r="I4331" s="16">
        <v>0</v>
      </c>
      <c r="J4331" s="13">
        <v>0</v>
      </c>
      <c r="K4331" s="16">
        <v>10000</v>
      </c>
      <c r="L4331" s="13">
        <v>10000</v>
      </c>
      <c r="M4331" s="16">
        <v>10000</v>
      </c>
      <c r="N4331" s="171">
        <v>10000</v>
      </c>
      <c r="O4331" s="16">
        <v>7500</v>
      </c>
      <c r="P4331" s="13">
        <v>7500</v>
      </c>
      <c r="Q4331" s="16">
        <v>5882</v>
      </c>
      <c r="R4331" s="13">
        <v>5882</v>
      </c>
      <c r="S4331" s="16">
        <v>18171.669999999998</v>
      </c>
      <c r="T4331" s="13">
        <v>18171.669999999998</v>
      </c>
      <c r="U4331" s="16">
        <v>0</v>
      </c>
      <c r="V4331" s="13">
        <v>0</v>
      </c>
    </row>
    <row r="4332" spans="1:22" ht="15" customHeight="1" x14ac:dyDescent="0.25">
      <c r="A4332" s="1"/>
      <c r="B4332" s="4" t="s">
        <v>32</v>
      </c>
      <c r="C4332" s="8" t="s">
        <v>33</v>
      </c>
      <c r="I4332" s="245"/>
      <c r="J4332" s="245"/>
      <c r="K4332" s="245"/>
      <c r="L4332" s="245"/>
      <c r="M4332" s="245"/>
      <c r="N4332" s="245"/>
      <c r="O4332" s="245"/>
      <c r="P4332" s="245"/>
      <c r="Q4332" s="245"/>
      <c r="R4332" s="245"/>
      <c r="S4332" s="245"/>
      <c r="T4332" s="245"/>
      <c r="U4332" s="245"/>
      <c r="V4332" s="245"/>
    </row>
    <row r="4333" spans="1:22" ht="15" customHeight="1" x14ac:dyDescent="0.25">
      <c r="A4333" s="5" t="s">
        <v>7430</v>
      </c>
      <c r="B4333" s="6" t="s">
        <v>35</v>
      </c>
      <c r="C4333" s="5" t="s">
        <v>486</v>
      </c>
      <c r="I4333" s="245"/>
      <c r="J4333" s="245"/>
      <c r="K4333" s="245"/>
      <c r="L4333" s="245"/>
      <c r="M4333" s="245"/>
      <c r="N4333" s="245"/>
      <c r="O4333" s="245"/>
      <c r="P4333" s="245"/>
      <c r="Q4333" s="245"/>
      <c r="R4333" s="245"/>
      <c r="S4333" s="245"/>
      <c r="T4333" s="245"/>
      <c r="U4333" s="245"/>
      <c r="V4333" s="245"/>
    </row>
    <row r="4334" spans="1:22" ht="45" customHeight="1" x14ac:dyDescent="0.25">
      <c r="A4334" s="1"/>
      <c r="B4334" s="4" t="s">
        <v>68</v>
      </c>
      <c r="C4334" s="8" t="s">
        <v>69</v>
      </c>
      <c r="D4334" s="4" t="s">
        <v>70</v>
      </c>
      <c r="E4334" s="4" t="s">
        <v>71</v>
      </c>
      <c r="F4334" s="228" t="s">
        <v>72</v>
      </c>
      <c r="I4334" s="14" t="s">
        <v>73</v>
      </c>
      <c r="J4334" s="15" t="s">
        <v>28</v>
      </c>
      <c r="K4334" s="14" t="s">
        <v>73</v>
      </c>
      <c r="L4334" s="15" t="s">
        <v>28</v>
      </c>
      <c r="M4334" s="14" t="s">
        <v>73</v>
      </c>
      <c r="N4334" s="172" t="s">
        <v>28</v>
      </c>
      <c r="O4334" s="14" t="s">
        <v>73</v>
      </c>
      <c r="P4334" s="15" t="s">
        <v>28</v>
      </c>
      <c r="Q4334" s="14" t="s">
        <v>73</v>
      </c>
      <c r="R4334" s="15" t="s">
        <v>28</v>
      </c>
      <c r="S4334" s="14" t="s">
        <v>73</v>
      </c>
      <c r="T4334" s="15" t="s">
        <v>28</v>
      </c>
      <c r="U4334" s="14" t="s">
        <v>73</v>
      </c>
      <c r="V4334" s="15" t="s">
        <v>28</v>
      </c>
    </row>
    <row r="4335" spans="1:22" ht="15" customHeight="1" x14ac:dyDescent="0.25">
      <c r="A4335" s="5" t="s">
        <v>7431</v>
      </c>
      <c r="B4335" s="6" t="s">
        <v>7432</v>
      </c>
      <c r="C4335" s="5" t="s">
        <v>489</v>
      </c>
      <c r="D4335" s="6"/>
      <c r="E4335" s="6" t="s">
        <v>275</v>
      </c>
      <c r="F4335" s="229">
        <v>1</v>
      </c>
      <c r="I4335" s="16">
        <v>0</v>
      </c>
      <c r="J4335" s="13">
        <v>0</v>
      </c>
      <c r="K4335" s="16">
        <v>0</v>
      </c>
      <c r="L4335" s="13">
        <v>0</v>
      </c>
      <c r="M4335" s="16">
        <v>0</v>
      </c>
      <c r="N4335" s="171">
        <v>0</v>
      </c>
      <c r="O4335" s="16">
        <v>0</v>
      </c>
      <c r="P4335" s="13">
        <v>0</v>
      </c>
      <c r="Q4335" s="16">
        <v>0</v>
      </c>
      <c r="R4335" s="13">
        <v>0</v>
      </c>
      <c r="S4335" s="16">
        <v>0</v>
      </c>
      <c r="T4335" s="13">
        <v>0</v>
      </c>
      <c r="U4335" s="16">
        <v>0</v>
      </c>
      <c r="V4335" s="13">
        <v>0</v>
      </c>
    </row>
    <row r="4336" spans="1:22" ht="15" customHeight="1" x14ac:dyDescent="0.25">
      <c r="A4336" s="1"/>
      <c r="B4336" s="4" t="s">
        <v>32</v>
      </c>
      <c r="C4336" s="8" t="s">
        <v>33</v>
      </c>
      <c r="I4336" s="245"/>
      <c r="J4336" s="245"/>
      <c r="K4336" s="245"/>
      <c r="L4336" s="245"/>
      <c r="M4336" s="245"/>
      <c r="N4336" s="245"/>
      <c r="O4336" s="245"/>
      <c r="P4336" s="245"/>
      <c r="Q4336" s="245"/>
      <c r="R4336" s="245"/>
      <c r="S4336" s="245"/>
      <c r="T4336" s="245"/>
      <c r="U4336" s="245"/>
      <c r="V4336" s="245"/>
    </row>
    <row r="4337" spans="1:22" ht="15" customHeight="1" x14ac:dyDescent="0.25">
      <c r="A4337" s="5" t="s">
        <v>7433</v>
      </c>
      <c r="B4337" s="6" t="s">
        <v>35</v>
      </c>
      <c r="C4337" s="5" t="s">
        <v>491</v>
      </c>
      <c r="I4337" s="245"/>
      <c r="J4337" s="245"/>
      <c r="K4337" s="245"/>
      <c r="L4337" s="245"/>
      <c r="M4337" s="245"/>
      <c r="N4337" s="245"/>
      <c r="O4337" s="245"/>
      <c r="P4337" s="245"/>
      <c r="Q4337" s="245"/>
      <c r="R4337" s="245"/>
      <c r="S4337" s="245"/>
      <c r="T4337" s="245"/>
      <c r="U4337" s="245"/>
      <c r="V4337" s="245"/>
    </row>
    <row r="4338" spans="1:22" x14ac:dyDescent="0.25">
      <c r="A4338" s="246" t="s">
        <v>7434</v>
      </c>
      <c r="B4338" s="246"/>
      <c r="C4338" s="246"/>
      <c r="D4338" s="247"/>
      <c r="E4338" s="247"/>
      <c r="F4338" s="246"/>
      <c r="I4338" s="12" t="s">
        <v>7435</v>
      </c>
      <c r="J4338" s="13">
        <v>1274376</v>
      </c>
      <c r="K4338" s="12" t="s">
        <v>7435</v>
      </c>
      <c r="L4338" s="13">
        <v>1920360</v>
      </c>
      <c r="M4338" s="12" t="s">
        <v>7435</v>
      </c>
      <c r="N4338" s="171">
        <v>1920360</v>
      </c>
      <c r="O4338" s="12" t="s">
        <v>7435</v>
      </c>
      <c r="P4338" s="13">
        <v>1505556</v>
      </c>
      <c r="Q4338" s="12" t="s">
        <v>7435</v>
      </c>
      <c r="R4338" s="13">
        <v>1267266</v>
      </c>
      <c r="S4338" s="12" t="s">
        <v>7435</v>
      </c>
      <c r="T4338" s="13">
        <v>1231409.47</v>
      </c>
      <c r="U4338" s="12" t="s">
        <v>7435</v>
      </c>
      <c r="V4338" s="13">
        <v>0</v>
      </c>
    </row>
    <row r="4339" spans="1:22" ht="15" customHeight="1" x14ac:dyDescent="0.25">
      <c r="A4339" s="1"/>
      <c r="B4339" s="4" t="s">
        <v>32</v>
      </c>
      <c r="C4339" s="8" t="s">
        <v>33</v>
      </c>
      <c r="I4339" s="245"/>
      <c r="J4339" s="245"/>
      <c r="K4339" s="245"/>
      <c r="L4339" s="245"/>
      <c r="M4339" s="245"/>
      <c r="N4339" s="245"/>
      <c r="O4339" s="245"/>
      <c r="P4339" s="245"/>
      <c r="Q4339" s="245"/>
      <c r="R4339" s="245"/>
      <c r="S4339" s="245"/>
      <c r="T4339" s="245"/>
      <c r="U4339" s="245"/>
      <c r="V4339" s="245"/>
    </row>
    <row r="4340" spans="1:22" ht="15" customHeight="1" x14ac:dyDescent="0.25">
      <c r="A4340" s="5" t="s">
        <v>7436</v>
      </c>
      <c r="B4340" s="6" t="s">
        <v>35</v>
      </c>
      <c r="C4340" s="5" t="s">
        <v>6418</v>
      </c>
      <c r="I4340" s="245"/>
      <c r="J4340" s="245"/>
      <c r="K4340" s="245"/>
      <c r="L4340" s="245"/>
      <c r="M4340" s="245"/>
      <c r="N4340" s="245"/>
      <c r="O4340" s="245"/>
      <c r="P4340" s="245"/>
      <c r="Q4340" s="245"/>
      <c r="R4340" s="245"/>
      <c r="S4340" s="245"/>
      <c r="T4340" s="245"/>
      <c r="U4340" s="245"/>
      <c r="V4340" s="245"/>
    </row>
    <row r="4341" spans="1:22" ht="15" customHeight="1" x14ac:dyDescent="0.25">
      <c r="A4341" s="5" t="s">
        <v>7437</v>
      </c>
      <c r="B4341" s="6" t="s">
        <v>35</v>
      </c>
      <c r="C4341" s="5" t="s">
        <v>6420</v>
      </c>
      <c r="I4341" s="245"/>
      <c r="J4341" s="245"/>
      <c r="K4341" s="245"/>
      <c r="L4341" s="245"/>
      <c r="M4341" s="245"/>
      <c r="N4341" s="245"/>
      <c r="O4341" s="245"/>
      <c r="P4341" s="245"/>
      <c r="Q4341" s="245"/>
      <c r="R4341" s="245"/>
      <c r="S4341" s="245"/>
      <c r="T4341" s="245"/>
      <c r="U4341" s="245"/>
      <c r="V4341" s="245"/>
    </row>
    <row r="4342" spans="1:22" ht="15" customHeight="1" x14ac:dyDescent="0.25">
      <c r="A4342" s="5" t="s">
        <v>7438</v>
      </c>
      <c r="B4342" s="6" t="s">
        <v>35</v>
      </c>
      <c r="C4342" s="5" t="s">
        <v>7439</v>
      </c>
      <c r="I4342" s="245"/>
      <c r="J4342" s="245"/>
      <c r="K4342" s="245"/>
      <c r="L4342" s="245"/>
      <c r="M4342" s="245"/>
      <c r="N4342" s="245"/>
      <c r="O4342" s="245"/>
      <c r="P4342" s="245"/>
      <c r="Q4342" s="245"/>
      <c r="R4342" s="245"/>
      <c r="S4342" s="245"/>
      <c r="T4342" s="245"/>
      <c r="U4342" s="245"/>
      <c r="V4342" s="245"/>
    </row>
    <row r="4343" spans="1:22" ht="45" customHeight="1" x14ac:dyDescent="0.25">
      <c r="A4343" s="1"/>
      <c r="B4343" s="4" t="s">
        <v>68</v>
      </c>
      <c r="C4343" s="8" t="s">
        <v>69</v>
      </c>
      <c r="D4343" s="4" t="s">
        <v>70</v>
      </c>
      <c r="E4343" s="4" t="s">
        <v>71</v>
      </c>
      <c r="F4343" s="228" t="s">
        <v>72</v>
      </c>
      <c r="I4343" s="14" t="s">
        <v>73</v>
      </c>
      <c r="J4343" s="15" t="s">
        <v>28</v>
      </c>
      <c r="K4343" s="14" t="s">
        <v>73</v>
      </c>
      <c r="L4343" s="15" t="s">
        <v>28</v>
      </c>
      <c r="M4343" s="14" t="s">
        <v>73</v>
      </c>
      <c r="N4343" s="172" t="s">
        <v>28</v>
      </c>
      <c r="O4343" s="14" t="s">
        <v>73</v>
      </c>
      <c r="P4343" s="15" t="s">
        <v>28</v>
      </c>
      <c r="Q4343" s="14" t="s">
        <v>73</v>
      </c>
      <c r="R4343" s="15" t="s">
        <v>28</v>
      </c>
      <c r="S4343" s="14" t="s">
        <v>73</v>
      </c>
      <c r="T4343" s="15" t="s">
        <v>28</v>
      </c>
      <c r="U4343" s="14" t="s">
        <v>73</v>
      </c>
      <c r="V4343" s="15" t="s">
        <v>28</v>
      </c>
    </row>
    <row r="4344" spans="1:22" ht="15" customHeight="1" x14ac:dyDescent="0.25">
      <c r="A4344" s="5" t="s">
        <v>7440</v>
      </c>
      <c r="B4344" s="6" t="s">
        <v>7441</v>
      </c>
      <c r="C4344" s="5" t="s">
        <v>7442</v>
      </c>
      <c r="D4344" s="6"/>
      <c r="E4344" s="6" t="s">
        <v>504</v>
      </c>
      <c r="F4344" s="229">
        <v>4</v>
      </c>
      <c r="I4344" s="16">
        <v>0</v>
      </c>
      <c r="J4344" s="13">
        <v>0</v>
      </c>
      <c r="K4344" s="16">
        <v>160000</v>
      </c>
      <c r="L4344" s="13">
        <v>640000</v>
      </c>
      <c r="M4344" s="16">
        <v>160000</v>
      </c>
      <c r="N4344" s="171">
        <v>640000</v>
      </c>
      <c r="O4344" s="16">
        <v>123600</v>
      </c>
      <c r="P4344" s="13">
        <v>494400</v>
      </c>
      <c r="Q4344" s="16">
        <v>69412</v>
      </c>
      <c r="R4344" s="13">
        <v>277648</v>
      </c>
      <c r="S4344" s="16">
        <v>25812.03</v>
      </c>
      <c r="T4344" s="13">
        <v>103248.12</v>
      </c>
      <c r="U4344" s="16">
        <v>0</v>
      </c>
      <c r="V4344" s="13">
        <v>0</v>
      </c>
    </row>
    <row r="4345" spans="1:22" ht="15" customHeight="1" x14ac:dyDescent="0.25">
      <c r="A4345" s="5" t="s">
        <v>7443</v>
      </c>
      <c r="B4345" s="6" t="s">
        <v>7444</v>
      </c>
      <c r="C4345" s="5" t="s">
        <v>7445</v>
      </c>
      <c r="D4345" s="6"/>
      <c r="E4345" s="6" t="s">
        <v>504</v>
      </c>
      <c r="F4345" s="229">
        <v>2</v>
      </c>
      <c r="I4345" s="16">
        <v>0</v>
      </c>
      <c r="J4345" s="13">
        <v>0</v>
      </c>
      <c r="K4345" s="16">
        <v>85000</v>
      </c>
      <c r="L4345" s="13">
        <v>170000</v>
      </c>
      <c r="M4345" s="16">
        <v>85000</v>
      </c>
      <c r="N4345" s="171">
        <v>170000</v>
      </c>
      <c r="O4345" s="16">
        <v>46350</v>
      </c>
      <c r="P4345" s="13">
        <v>92700</v>
      </c>
      <c r="Q4345" s="16">
        <v>46824</v>
      </c>
      <c r="R4345" s="13">
        <v>93648</v>
      </c>
      <c r="S4345" s="16">
        <v>7743.61</v>
      </c>
      <c r="T4345" s="13">
        <v>15487.22</v>
      </c>
      <c r="U4345" s="16">
        <v>0</v>
      </c>
      <c r="V4345" s="13">
        <v>0</v>
      </c>
    </row>
    <row r="4346" spans="1:22" ht="15" customHeight="1" x14ac:dyDescent="0.25">
      <c r="A4346" s="1"/>
      <c r="B4346" s="4" t="s">
        <v>32</v>
      </c>
      <c r="C4346" s="8" t="s">
        <v>33</v>
      </c>
      <c r="I4346" s="245"/>
      <c r="J4346" s="245"/>
      <c r="K4346" s="245"/>
      <c r="L4346" s="245"/>
      <c r="M4346" s="245"/>
      <c r="N4346" s="245"/>
      <c r="O4346" s="245"/>
      <c r="P4346" s="245"/>
      <c r="Q4346" s="245"/>
      <c r="R4346" s="245"/>
      <c r="S4346" s="245"/>
      <c r="T4346" s="245"/>
      <c r="U4346" s="245"/>
      <c r="V4346" s="245"/>
    </row>
    <row r="4347" spans="1:22" ht="15" customHeight="1" x14ac:dyDescent="0.25">
      <c r="A4347" s="5" t="s">
        <v>7446</v>
      </c>
      <c r="B4347" s="6" t="s">
        <v>35</v>
      </c>
      <c r="C4347" s="5" t="s">
        <v>7447</v>
      </c>
      <c r="I4347" s="245"/>
      <c r="J4347" s="245"/>
      <c r="K4347" s="245"/>
      <c r="L4347" s="245"/>
      <c r="M4347" s="245"/>
      <c r="N4347" s="245"/>
      <c r="O4347" s="245"/>
      <c r="P4347" s="245"/>
      <c r="Q4347" s="245"/>
      <c r="R4347" s="245"/>
      <c r="S4347" s="245"/>
      <c r="T4347" s="245"/>
      <c r="U4347" s="245"/>
      <c r="V4347" s="245"/>
    </row>
    <row r="4348" spans="1:22" ht="45" customHeight="1" x14ac:dyDescent="0.25">
      <c r="A4348" s="1"/>
      <c r="B4348" s="4" t="s">
        <v>68</v>
      </c>
      <c r="C4348" s="8" t="s">
        <v>69</v>
      </c>
      <c r="D4348" s="4" t="s">
        <v>70</v>
      </c>
      <c r="E4348" s="4" t="s">
        <v>71</v>
      </c>
      <c r="F4348" s="228" t="s">
        <v>72</v>
      </c>
      <c r="I4348" s="14" t="s">
        <v>73</v>
      </c>
      <c r="J4348" s="15" t="s">
        <v>28</v>
      </c>
      <c r="K4348" s="14" t="s">
        <v>73</v>
      </c>
      <c r="L4348" s="15" t="s">
        <v>28</v>
      </c>
      <c r="M4348" s="14" t="s">
        <v>73</v>
      </c>
      <c r="N4348" s="172" t="s">
        <v>28</v>
      </c>
      <c r="O4348" s="14" t="s">
        <v>73</v>
      </c>
      <c r="P4348" s="15" t="s">
        <v>28</v>
      </c>
      <c r="Q4348" s="14" t="s">
        <v>73</v>
      </c>
      <c r="R4348" s="15" t="s">
        <v>28</v>
      </c>
      <c r="S4348" s="14" t="s">
        <v>73</v>
      </c>
      <c r="T4348" s="15" t="s">
        <v>28</v>
      </c>
      <c r="U4348" s="14" t="s">
        <v>73</v>
      </c>
      <c r="V4348" s="15" t="s">
        <v>28</v>
      </c>
    </row>
    <row r="4349" spans="1:22" ht="15" customHeight="1" x14ac:dyDescent="0.25">
      <c r="A4349" s="5" t="s">
        <v>7448</v>
      </c>
      <c r="B4349" s="6" t="s">
        <v>7449</v>
      </c>
      <c r="C4349" s="5" t="s">
        <v>7450</v>
      </c>
      <c r="D4349" s="6"/>
      <c r="E4349" s="6" t="s">
        <v>504</v>
      </c>
      <c r="F4349" s="229">
        <v>4</v>
      </c>
      <c r="I4349" s="16">
        <v>0</v>
      </c>
      <c r="J4349" s="13">
        <v>0</v>
      </c>
      <c r="K4349" s="16">
        <v>4500</v>
      </c>
      <c r="L4349" s="13">
        <v>18000</v>
      </c>
      <c r="M4349" s="16">
        <v>4500</v>
      </c>
      <c r="N4349" s="171">
        <v>18000</v>
      </c>
      <c r="O4349" s="16">
        <v>47895</v>
      </c>
      <c r="P4349" s="13">
        <v>191580</v>
      </c>
      <c r="Q4349" s="16">
        <v>0</v>
      </c>
      <c r="R4349" s="13">
        <v>0</v>
      </c>
      <c r="S4349" s="16">
        <v>25812.03</v>
      </c>
      <c r="T4349" s="13">
        <v>103248.12</v>
      </c>
      <c r="U4349" s="16">
        <v>0</v>
      </c>
      <c r="V4349" s="13">
        <v>0</v>
      </c>
    </row>
    <row r="4350" spans="1:22" ht="15" customHeight="1" x14ac:dyDescent="0.25">
      <c r="A4350" s="5" t="s">
        <v>7451</v>
      </c>
      <c r="B4350" s="6" t="s">
        <v>7452</v>
      </c>
      <c r="C4350" s="5" t="s">
        <v>7453</v>
      </c>
      <c r="D4350" s="6"/>
      <c r="E4350" s="6" t="s">
        <v>504</v>
      </c>
      <c r="F4350" s="229">
        <v>2</v>
      </c>
      <c r="I4350" s="16">
        <v>0</v>
      </c>
      <c r="J4350" s="13">
        <v>0</v>
      </c>
      <c r="K4350" s="16">
        <v>2500</v>
      </c>
      <c r="L4350" s="13">
        <v>5000</v>
      </c>
      <c r="M4350" s="16">
        <v>2500</v>
      </c>
      <c r="N4350" s="171">
        <v>5000</v>
      </c>
      <c r="O4350" s="16">
        <v>22145</v>
      </c>
      <c r="P4350" s="13">
        <v>44290</v>
      </c>
      <c r="Q4350" s="16">
        <v>0</v>
      </c>
      <c r="R4350" s="13">
        <v>0</v>
      </c>
      <c r="S4350" s="16">
        <v>7743.61</v>
      </c>
      <c r="T4350" s="13">
        <v>15487.22</v>
      </c>
      <c r="U4350" s="16">
        <v>0</v>
      </c>
      <c r="V4350" s="13">
        <v>0</v>
      </c>
    </row>
    <row r="4351" spans="1:22" ht="15" customHeight="1" x14ac:dyDescent="0.25">
      <c r="A4351" s="1"/>
      <c r="B4351" s="4" t="s">
        <v>32</v>
      </c>
      <c r="C4351" s="8" t="s">
        <v>33</v>
      </c>
      <c r="I4351" s="245"/>
      <c r="J4351" s="245"/>
      <c r="K4351" s="245"/>
      <c r="L4351" s="245"/>
      <c r="M4351" s="245"/>
      <c r="N4351" s="245"/>
      <c r="O4351" s="245"/>
      <c r="P4351" s="245"/>
      <c r="Q4351" s="245"/>
      <c r="R4351" s="245"/>
      <c r="S4351" s="245"/>
      <c r="T4351" s="245"/>
      <c r="U4351" s="245"/>
      <c r="V4351" s="245"/>
    </row>
    <row r="4352" spans="1:22" ht="15" customHeight="1" x14ac:dyDescent="0.25">
      <c r="A4352" s="5" t="s">
        <v>7454</v>
      </c>
      <c r="B4352" s="6" t="s">
        <v>35</v>
      </c>
      <c r="C4352" s="5" t="s">
        <v>6444</v>
      </c>
      <c r="I4352" s="245"/>
      <c r="J4352" s="245"/>
      <c r="K4352" s="245"/>
      <c r="L4352" s="245"/>
      <c r="M4352" s="245"/>
      <c r="N4352" s="245"/>
      <c r="O4352" s="245"/>
      <c r="P4352" s="245"/>
      <c r="Q4352" s="245"/>
      <c r="R4352" s="245"/>
      <c r="S4352" s="245"/>
      <c r="T4352" s="245"/>
      <c r="U4352" s="245"/>
      <c r="V4352" s="245"/>
    </row>
    <row r="4353" spans="1:22" ht="45" customHeight="1" x14ac:dyDescent="0.25">
      <c r="A4353" s="1"/>
      <c r="B4353" s="4" t="s">
        <v>68</v>
      </c>
      <c r="C4353" s="8" t="s">
        <v>69</v>
      </c>
      <c r="D4353" s="4" t="s">
        <v>70</v>
      </c>
      <c r="E4353" s="4" t="s">
        <v>71</v>
      </c>
      <c r="F4353" s="228" t="s">
        <v>72</v>
      </c>
      <c r="I4353" s="14" t="s">
        <v>73</v>
      </c>
      <c r="J4353" s="15" t="s">
        <v>28</v>
      </c>
      <c r="K4353" s="14" t="s">
        <v>73</v>
      </c>
      <c r="L4353" s="15" t="s">
        <v>28</v>
      </c>
      <c r="M4353" s="14" t="s">
        <v>73</v>
      </c>
      <c r="N4353" s="172" t="s">
        <v>28</v>
      </c>
      <c r="O4353" s="14" t="s">
        <v>73</v>
      </c>
      <c r="P4353" s="15" t="s">
        <v>28</v>
      </c>
      <c r="Q4353" s="14" t="s">
        <v>73</v>
      </c>
      <c r="R4353" s="15" t="s">
        <v>28</v>
      </c>
      <c r="S4353" s="14" t="s">
        <v>73</v>
      </c>
      <c r="T4353" s="15" t="s">
        <v>28</v>
      </c>
      <c r="U4353" s="14" t="s">
        <v>73</v>
      </c>
      <c r="V4353" s="15" t="s">
        <v>28</v>
      </c>
    </row>
    <row r="4354" spans="1:22" ht="15" customHeight="1" x14ac:dyDescent="0.25">
      <c r="A4354" s="5" t="s">
        <v>7455</v>
      </c>
      <c r="B4354" s="6" t="s">
        <v>7456</v>
      </c>
      <c r="C4354" s="5" t="s">
        <v>7457</v>
      </c>
      <c r="D4354" s="6"/>
      <c r="E4354" s="6" t="s">
        <v>504</v>
      </c>
      <c r="F4354" s="229">
        <v>2</v>
      </c>
      <c r="I4354" s="16">
        <v>0</v>
      </c>
      <c r="J4354" s="13">
        <v>0</v>
      </c>
      <c r="K4354" s="16">
        <v>9500</v>
      </c>
      <c r="L4354" s="13">
        <v>19000</v>
      </c>
      <c r="M4354" s="16">
        <v>9500</v>
      </c>
      <c r="N4354" s="171">
        <v>19000</v>
      </c>
      <c r="O4354" s="16">
        <v>14935</v>
      </c>
      <c r="P4354" s="13">
        <v>29870</v>
      </c>
      <c r="Q4354" s="16">
        <v>0</v>
      </c>
      <c r="R4354" s="13">
        <v>0</v>
      </c>
      <c r="S4354" s="16">
        <v>6194.89</v>
      </c>
      <c r="T4354" s="13">
        <v>12389.78</v>
      </c>
      <c r="U4354" s="16">
        <v>0</v>
      </c>
      <c r="V4354" s="13">
        <v>0</v>
      </c>
    </row>
    <row r="4355" spans="1:22" ht="15" customHeight="1" x14ac:dyDescent="0.25">
      <c r="A4355" s="1"/>
      <c r="B4355" s="4" t="s">
        <v>32</v>
      </c>
      <c r="C4355" s="8" t="s">
        <v>33</v>
      </c>
      <c r="I4355" s="245"/>
      <c r="J4355" s="245"/>
      <c r="K4355" s="245"/>
      <c r="L4355" s="245"/>
      <c r="M4355" s="245"/>
      <c r="N4355" s="245"/>
      <c r="O4355" s="245"/>
      <c r="P4355" s="245"/>
      <c r="Q4355" s="245"/>
      <c r="R4355" s="245"/>
      <c r="S4355" s="245"/>
      <c r="T4355" s="245"/>
      <c r="U4355" s="245"/>
      <c r="V4355" s="245"/>
    </row>
    <row r="4356" spans="1:22" ht="15" customHeight="1" x14ac:dyDescent="0.25">
      <c r="A4356" s="5" t="s">
        <v>7458</v>
      </c>
      <c r="B4356" s="6" t="s">
        <v>35</v>
      </c>
      <c r="C4356" s="5" t="s">
        <v>6449</v>
      </c>
      <c r="I4356" s="245"/>
      <c r="J4356" s="245"/>
      <c r="K4356" s="245"/>
      <c r="L4356" s="245"/>
      <c r="M4356" s="245"/>
      <c r="N4356" s="245"/>
      <c r="O4356" s="245"/>
      <c r="P4356" s="245"/>
      <c r="Q4356" s="245"/>
      <c r="R4356" s="245"/>
      <c r="S4356" s="245"/>
      <c r="T4356" s="245"/>
      <c r="U4356" s="245"/>
      <c r="V4356" s="245"/>
    </row>
    <row r="4357" spans="1:22" ht="45" customHeight="1" x14ac:dyDescent="0.25">
      <c r="A4357" s="1"/>
      <c r="B4357" s="4" t="s">
        <v>68</v>
      </c>
      <c r="C4357" s="8" t="s">
        <v>69</v>
      </c>
      <c r="D4357" s="4" t="s">
        <v>70</v>
      </c>
      <c r="E4357" s="4" t="s">
        <v>71</v>
      </c>
      <c r="F4357" s="228" t="s">
        <v>72</v>
      </c>
      <c r="I4357" s="14" t="s">
        <v>73</v>
      </c>
      <c r="J4357" s="15" t="s">
        <v>28</v>
      </c>
      <c r="K4357" s="14" t="s">
        <v>73</v>
      </c>
      <c r="L4357" s="15" t="s">
        <v>28</v>
      </c>
      <c r="M4357" s="14" t="s">
        <v>73</v>
      </c>
      <c r="N4357" s="172" t="s">
        <v>28</v>
      </c>
      <c r="O4357" s="14" t="s">
        <v>73</v>
      </c>
      <c r="P4357" s="15" t="s">
        <v>28</v>
      </c>
      <c r="Q4357" s="14" t="s">
        <v>73</v>
      </c>
      <c r="R4357" s="15" t="s">
        <v>28</v>
      </c>
      <c r="S4357" s="14" t="s">
        <v>73</v>
      </c>
      <c r="T4357" s="15" t="s">
        <v>28</v>
      </c>
      <c r="U4357" s="14" t="s">
        <v>73</v>
      </c>
      <c r="V4357" s="15" t="s">
        <v>28</v>
      </c>
    </row>
    <row r="4358" spans="1:22" ht="15" customHeight="1" x14ac:dyDescent="0.25">
      <c r="A4358" s="5" t="s">
        <v>7459</v>
      </c>
      <c r="B4358" s="6" t="s">
        <v>7460</v>
      </c>
      <c r="C4358" s="5" t="s">
        <v>7461</v>
      </c>
      <c r="D4358" s="6"/>
      <c r="E4358" s="6" t="s">
        <v>504</v>
      </c>
      <c r="F4358" s="229">
        <v>2</v>
      </c>
      <c r="I4358" s="16">
        <v>0</v>
      </c>
      <c r="J4358" s="13">
        <v>0</v>
      </c>
      <c r="K4358" s="16">
        <v>2500</v>
      </c>
      <c r="L4358" s="13">
        <v>5000</v>
      </c>
      <c r="M4358" s="16">
        <v>2500</v>
      </c>
      <c r="N4358" s="171">
        <v>5000</v>
      </c>
      <c r="O4358" s="16">
        <v>3605</v>
      </c>
      <c r="P4358" s="13">
        <v>7210</v>
      </c>
      <c r="Q4358" s="16">
        <v>3529</v>
      </c>
      <c r="R4358" s="13">
        <v>7058</v>
      </c>
      <c r="S4358" s="16">
        <v>1050.03</v>
      </c>
      <c r="T4358" s="13">
        <v>2100.06</v>
      </c>
      <c r="U4358" s="16">
        <v>0</v>
      </c>
      <c r="V4358" s="13">
        <v>0</v>
      </c>
    </row>
    <row r="4359" spans="1:22" ht="15" customHeight="1" x14ac:dyDescent="0.25">
      <c r="A4359" s="5" t="s">
        <v>7462</v>
      </c>
      <c r="B4359" s="6" t="s">
        <v>7463</v>
      </c>
      <c r="C4359" s="5" t="s">
        <v>7464</v>
      </c>
      <c r="D4359" s="6"/>
      <c r="E4359" s="6" t="s">
        <v>504</v>
      </c>
      <c r="F4359" s="229">
        <v>6</v>
      </c>
      <c r="I4359" s="16">
        <v>0</v>
      </c>
      <c r="J4359" s="13">
        <v>0</v>
      </c>
      <c r="K4359" s="16">
        <v>3000</v>
      </c>
      <c r="L4359" s="13">
        <v>18000</v>
      </c>
      <c r="M4359" s="16">
        <v>3000</v>
      </c>
      <c r="N4359" s="171">
        <v>18000</v>
      </c>
      <c r="O4359" s="16">
        <v>3605</v>
      </c>
      <c r="P4359" s="13">
        <v>21630</v>
      </c>
      <c r="Q4359" s="16">
        <v>4412</v>
      </c>
      <c r="R4359" s="13">
        <v>26472</v>
      </c>
      <c r="S4359" s="16">
        <v>1814.07</v>
      </c>
      <c r="T4359" s="13">
        <v>10884.42</v>
      </c>
      <c r="U4359" s="16">
        <v>0</v>
      </c>
      <c r="V4359" s="13">
        <v>0</v>
      </c>
    </row>
    <row r="4360" spans="1:22" ht="15" customHeight="1" x14ac:dyDescent="0.25">
      <c r="A4360" s="5" t="s">
        <v>7465</v>
      </c>
      <c r="B4360" s="6" t="s">
        <v>7466</v>
      </c>
      <c r="C4360" s="5" t="s">
        <v>7467</v>
      </c>
      <c r="D4360" s="6"/>
      <c r="E4360" s="6" t="s">
        <v>504</v>
      </c>
      <c r="F4360" s="229">
        <v>2</v>
      </c>
      <c r="I4360" s="16">
        <v>0</v>
      </c>
      <c r="J4360" s="13">
        <v>0</v>
      </c>
      <c r="K4360" s="16">
        <v>3100</v>
      </c>
      <c r="L4360" s="13">
        <v>6200</v>
      </c>
      <c r="M4360" s="16">
        <v>3100</v>
      </c>
      <c r="N4360" s="171">
        <v>6200</v>
      </c>
      <c r="O4360" s="16">
        <v>3605</v>
      </c>
      <c r="P4360" s="13">
        <v>7210</v>
      </c>
      <c r="Q4360" s="16">
        <v>5294</v>
      </c>
      <c r="R4360" s="13">
        <v>10588</v>
      </c>
      <c r="S4360" s="16">
        <v>2101.1</v>
      </c>
      <c r="T4360" s="13">
        <v>4202.2</v>
      </c>
      <c r="U4360" s="16">
        <v>0</v>
      </c>
      <c r="V4360" s="13">
        <v>0</v>
      </c>
    </row>
    <row r="4361" spans="1:22" ht="15" customHeight="1" x14ac:dyDescent="0.25">
      <c r="A4361" s="5" t="s">
        <v>7468</v>
      </c>
      <c r="B4361" s="6" t="s">
        <v>7469</v>
      </c>
      <c r="C4361" s="5" t="s">
        <v>7470</v>
      </c>
      <c r="D4361" s="6"/>
      <c r="E4361" s="6" t="s">
        <v>504</v>
      </c>
      <c r="F4361" s="229">
        <v>2</v>
      </c>
      <c r="I4361" s="16">
        <v>0</v>
      </c>
      <c r="J4361" s="13">
        <v>0</v>
      </c>
      <c r="K4361" s="16">
        <v>2500</v>
      </c>
      <c r="L4361" s="13">
        <v>5000</v>
      </c>
      <c r="M4361" s="16">
        <v>2500</v>
      </c>
      <c r="N4361" s="171">
        <v>5000</v>
      </c>
      <c r="O4361" s="16">
        <v>3605</v>
      </c>
      <c r="P4361" s="13">
        <v>7210</v>
      </c>
      <c r="Q4361" s="16">
        <v>3824</v>
      </c>
      <c r="R4361" s="13">
        <v>7648</v>
      </c>
      <c r="S4361" s="16">
        <v>1528.07</v>
      </c>
      <c r="T4361" s="13">
        <v>3056.14</v>
      </c>
      <c r="U4361" s="16">
        <v>0</v>
      </c>
      <c r="V4361" s="13">
        <v>0</v>
      </c>
    </row>
    <row r="4362" spans="1:22" ht="15" customHeight="1" x14ac:dyDescent="0.25">
      <c r="A4362" s="1"/>
      <c r="B4362" s="4" t="s">
        <v>32</v>
      </c>
      <c r="C4362" s="8" t="s">
        <v>33</v>
      </c>
      <c r="I4362" s="245"/>
      <c r="J4362" s="245"/>
      <c r="K4362" s="245"/>
      <c r="L4362" s="245"/>
      <c r="M4362" s="245"/>
      <c r="N4362" s="245"/>
      <c r="O4362" s="245"/>
      <c r="P4362" s="245"/>
      <c r="Q4362" s="245"/>
      <c r="R4362" s="245"/>
      <c r="S4362" s="245"/>
      <c r="T4362" s="245"/>
      <c r="U4362" s="245"/>
      <c r="V4362" s="245"/>
    </row>
    <row r="4363" spans="1:22" ht="15" customHeight="1" x14ac:dyDescent="0.25">
      <c r="A4363" s="5" t="s">
        <v>7471</v>
      </c>
      <c r="B4363" s="6" t="s">
        <v>35</v>
      </c>
      <c r="C4363" s="5" t="s">
        <v>7472</v>
      </c>
      <c r="I4363" s="245"/>
      <c r="J4363" s="245"/>
      <c r="K4363" s="245"/>
      <c r="L4363" s="245"/>
      <c r="M4363" s="245"/>
      <c r="N4363" s="245"/>
      <c r="O4363" s="245"/>
      <c r="P4363" s="245"/>
      <c r="Q4363" s="245"/>
      <c r="R4363" s="245"/>
      <c r="S4363" s="245"/>
      <c r="T4363" s="245"/>
      <c r="U4363" s="245"/>
      <c r="V4363" s="245"/>
    </row>
    <row r="4364" spans="1:22" ht="15" customHeight="1" x14ac:dyDescent="0.25">
      <c r="A4364" s="5" t="s">
        <v>7473</v>
      </c>
      <c r="B4364" s="6" t="s">
        <v>35</v>
      </c>
      <c r="C4364" s="5" t="s">
        <v>6471</v>
      </c>
      <c r="I4364" s="245"/>
      <c r="J4364" s="245"/>
      <c r="K4364" s="245"/>
      <c r="L4364" s="245"/>
      <c r="M4364" s="245"/>
      <c r="N4364" s="245"/>
      <c r="O4364" s="245"/>
      <c r="P4364" s="245"/>
      <c r="Q4364" s="245"/>
      <c r="R4364" s="245"/>
      <c r="S4364" s="245"/>
      <c r="T4364" s="245"/>
      <c r="U4364" s="245"/>
      <c r="V4364" s="245"/>
    </row>
    <row r="4365" spans="1:22" ht="45" customHeight="1" x14ac:dyDescent="0.25">
      <c r="A4365" s="1"/>
      <c r="B4365" s="4" t="s">
        <v>68</v>
      </c>
      <c r="C4365" s="8" t="s">
        <v>69</v>
      </c>
      <c r="D4365" s="4" t="s">
        <v>70</v>
      </c>
      <c r="E4365" s="4" t="s">
        <v>71</v>
      </c>
      <c r="F4365" s="228" t="s">
        <v>72</v>
      </c>
      <c r="I4365" s="14" t="s">
        <v>73</v>
      </c>
      <c r="J4365" s="15" t="s">
        <v>28</v>
      </c>
      <c r="K4365" s="14" t="s">
        <v>73</v>
      </c>
      <c r="L4365" s="15" t="s">
        <v>28</v>
      </c>
      <c r="M4365" s="14" t="s">
        <v>73</v>
      </c>
      <c r="N4365" s="172" t="s">
        <v>28</v>
      </c>
      <c r="O4365" s="14" t="s">
        <v>73</v>
      </c>
      <c r="P4365" s="15" t="s">
        <v>28</v>
      </c>
      <c r="Q4365" s="14" t="s">
        <v>73</v>
      </c>
      <c r="R4365" s="15" t="s">
        <v>28</v>
      </c>
      <c r="S4365" s="14" t="s">
        <v>73</v>
      </c>
      <c r="T4365" s="15" t="s">
        <v>28</v>
      </c>
      <c r="U4365" s="14" t="s">
        <v>73</v>
      </c>
      <c r="V4365" s="15" t="s">
        <v>28</v>
      </c>
    </row>
    <row r="4366" spans="1:22" ht="15" customHeight="1" x14ac:dyDescent="0.25">
      <c r="A4366" s="5" t="s">
        <v>7474</v>
      </c>
      <c r="B4366" s="6" t="s">
        <v>7475</v>
      </c>
      <c r="C4366" s="5" t="s">
        <v>7476</v>
      </c>
      <c r="D4366" s="6"/>
      <c r="E4366" s="6" t="s">
        <v>504</v>
      </c>
      <c r="F4366" s="229">
        <v>4</v>
      </c>
      <c r="I4366" s="16">
        <v>0</v>
      </c>
      <c r="J4366" s="13">
        <v>0</v>
      </c>
      <c r="K4366" s="16">
        <v>3000</v>
      </c>
      <c r="L4366" s="13">
        <v>12000</v>
      </c>
      <c r="M4366" s="16">
        <v>3000</v>
      </c>
      <c r="N4366" s="171">
        <v>12000</v>
      </c>
      <c r="O4366" s="16">
        <v>3605</v>
      </c>
      <c r="P4366" s="13">
        <v>14420</v>
      </c>
      <c r="Q4366" s="16">
        <v>3529</v>
      </c>
      <c r="R4366" s="13">
        <v>14116</v>
      </c>
      <c r="S4366" s="16">
        <v>2147.56</v>
      </c>
      <c r="T4366" s="13">
        <v>8590.24</v>
      </c>
      <c r="U4366" s="16">
        <v>0</v>
      </c>
      <c r="V4366" s="13">
        <v>0</v>
      </c>
    </row>
    <row r="4367" spans="1:22" ht="15" customHeight="1" x14ac:dyDescent="0.25">
      <c r="A4367" s="5" t="s">
        <v>7477</v>
      </c>
      <c r="B4367" s="6" t="s">
        <v>7478</v>
      </c>
      <c r="C4367" s="5" t="s">
        <v>7479</v>
      </c>
      <c r="D4367" s="6"/>
      <c r="E4367" s="6" t="s">
        <v>504</v>
      </c>
      <c r="F4367" s="229">
        <v>2</v>
      </c>
      <c r="I4367" s="16">
        <v>0</v>
      </c>
      <c r="J4367" s="13">
        <v>0</v>
      </c>
      <c r="K4367" s="16">
        <v>3000</v>
      </c>
      <c r="L4367" s="13">
        <v>6000</v>
      </c>
      <c r="M4367" s="16">
        <v>3000</v>
      </c>
      <c r="N4367" s="171">
        <v>6000</v>
      </c>
      <c r="O4367" s="16">
        <v>3605</v>
      </c>
      <c r="P4367" s="13">
        <v>7210</v>
      </c>
      <c r="Q4367" s="16">
        <v>3529</v>
      </c>
      <c r="R4367" s="13">
        <v>7058</v>
      </c>
      <c r="S4367" s="16">
        <v>1238.98</v>
      </c>
      <c r="T4367" s="13">
        <v>2477.96</v>
      </c>
      <c r="U4367" s="16">
        <v>0</v>
      </c>
      <c r="V4367" s="13">
        <v>0</v>
      </c>
    </row>
    <row r="4368" spans="1:22" ht="15" customHeight="1" x14ac:dyDescent="0.25">
      <c r="A4368" s="5" t="s">
        <v>7480</v>
      </c>
      <c r="B4368" s="6" t="s">
        <v>7481</v>
      </c>
      <c r="C4368" s="5" t="s">
        <v>7482</v>
      </c>
      <c r="D4368" s="6"/>
      <c r="E4368" s="6" t="s">
        <v>504</v>
      </c>
      <c r="F4368" s="229">
        <v>2</v>
      </c>
      <c r="I4368" s="16">
        <v>0</v>
      </c>
      <c r="J4368" s="13">
        <v>0</v>
      </c>
      <c r="K4368" s="16">
        <v>4500</v>
      </c>
      <c r="L4368" s="13">
        <v>9000</v>
      </c>
      <c r="M4368" s="16">
        <v>4500</v>
      </c>
      <c r="N4368" s="171">
        <v>9000</v>
      </c>
      <c r="O4368" s="16">
        <v>3605</v>
      </c>
      <c r="P4368" s="13">
        <v>7210</v>
      </c>
      <c r="Q4368" s="16">
        <v>5882</v>
      </c>
      <c r="R4368" s="13">
        <v>11764</v>
      </c>
      <c r="S4368" s="16">
        <v>2230.16</v>
      </c>
      <c r="T4368" s="13">
        <v>4460.32</v>
      </c>
      <c r="U4368" s="16">
        <v>0</v>
      </c>
      <c r="V4368" s="13">
        <v>0</v>
      </c>
    </row>
    <row r="4369" spans="1:22" ht="15" customHeight="1" x14ac:dyDescent="0.25">
      <c r="A4369" s="5" t="s">
        <v>7483</v>
      </c>
      <c r="B4369" s="6" t="s">
        <v>7484</v>
      </c>
      <c r="C4369" s="5" t="s">
        <v>7485</v>
      </c>
      <c r="D4369" s="6"/>
      <c r="E4369" s="6" t="s">
        <v>504</v>
      </c>
      <c r="F4369" s="229">
        <v>2</v>
      </c>
      <c r="I4369" s="16">
        <v>0</v>
      </c>
      <c r="J4369" s="13">
        <v>0</v>
      </c>
      <c r="K4369" s="16">
        <v>6500</v>
      </c>
      <c r="L4369" s="13">
        <v>13000</v>
      </c>
      <c r="M4369" s="16">
        <v>6500</v>
      </c>
      <c r="N4369" s="171">
        <v>13000</v>
      </c>
      <c r="O4369" s="16">
        <v>5409</v>
      </c>
      <c r="P4369" s="13">
        <v>10818</v>
      </c>
      <c r="Q4369" s="16">
        <v>7059</v>
      </c>
      <c r="R4369" s="13">
        <v>14118</v>
      </c>
      <c r="S4369" s="16">
        <v>4047.33</v>
      </c>
      <c r="T4369" s="13">
        <v>8094.66</v>
      </c>
      <c r="U4369" s="16">
        <v>0</v>
      </c>
      <c r="V4369" s="13">
        <v>0</v>
      </c>
    </row>
    <row r="4370" spans="1:22" ht="15" customHeight="1" x14ac:dyDescent="0.25">
      <c r="A4370" s="1"/>
      <c r="B4370" s="4" t="s">
        <v>32</v>
      </c>
      <c r="C4370" s="8" t="s">
        <v>33</v>
      </c>
      <c r="I4370" s="245"/>
      <c r="J4370" s="245"/>
      <c r="K4370" s="245"/>
      <c r="L4370" s="245"/>
      <c r="M4370" s="245"/>
      <c r="N4370" s="245"/>
      <c r="O4370" s="245"/>
      <c r="P4370" s="245"/>
      <c r="Q4370" s="245"/>
      <c r="R4370" s="245"/>
      <c r="S4370" s="245"/>
      <c r="T4370" s="245"/>
      <c r="U4370" s="245"/>
      <c r="V4370" s="245"/>
    </row>
    <row r="4371" spans="1:22" ht="15" customHeight="1" x14ac:dyDescent="0.25">
      <c r="A4371" s="5" t="s">
        <v>7486</v>
      </c>
      <c r="B4371" s="6" t="s">
        <v>35</v>
      </c>
      <c r="C4371" s="5" t="s">
        <v>4254</v>
      </c>
      <c r="I4371" s="245"/>
      <c r="J4371" s="245"/>
      <c r="K4371" s="245"/>
      <c r="L4371" s="245"/>
      <c r="M4371" s="245"/>
      <c r="N4371" s="245"/>
      <c r="O4371" s="245"/>
      <c r="P4371" s="245"/>
      <c r="Q4371" s="245"/>
      <c r="R4371" s="245"/>
      <c r="S4371" s="245"/>
      <c r="T4371" s="245"/>
      <c r="U4371" s="245"/>
      <c r="V4371" s="245"/>
    </row>
    <row r="4372" spans="1:22" ht="45" customHeight="1" x14ac:dyDescent="0.25">
      <c r="A4372" s="1"/>
      <c r="B4372" s="4" t="s">
        <v>68</v>
      </c>
      <c r="C4372" s="8" t="s">
        <v>69</v>
      </c>
      <c r="D4372" s="4" t="s">
        <v>70</v>
      </c>
      <c r="E4372" s="4" t="s">
        <v>71</v>
      </c>
      <c r="F4372" s="228" t="s">
        <v>72</v>
      </c>
      <c r="I4372" s="14" t="s">
        <v>73</v>
      </c>
      <c r="J4372" s="15" t="s">
        <v>28</v>
      </c>
      <c r="K4372" s="14" t="s">
        <v>73</v>
      </c>
      <c r="L4372" s="15" t="s">
        <v>28</v>
      </c>
      <c r="M4372" s="14" t="s">
        <v>73</v>
      </c>
      <c r="N4372" s="172" t="s">
        <v>28</v>
      </c>
      <c r="O4372" s="14" t="s">
        <v>73</v>
      </c>
      <c r="P4372" s="15" t="s">
        <v>28</v>
      </c>
      <c r="Q4372" s="14" t="s">
        <v>73</v>
      </c>
      <c r="R4372" s="15" t="s">
        <v>28</v>
      </c>
      <c r="S4372" s="14" t="s">
        <v>73</v>
      </c>
      <c r="T4372" s="15" t="s">
        <v>28</v>
      </c>
      <c r="U4372" s="14" t="s">
        <v>73</v>
      </c>
      <c r="V4372" s="15" t="s">
        <v>28</v>
      </c>
    </row>
    <row r="4373" spans="1:22" ht="15" customHeight="1" x14ac:dyDescent="0.25">
      <c r="A4373" s="5" t="s">
        <v>7487</v>
      </c>
      <c r="B4373" s="6" t="s">
        <v>7488</v>
      </c>
      <c r="C4373" s="5" t="s">
        <v>7489</v>
      </c>
      <c r="D4373" s="6"/>
      <c r="E4373" s="6" t="s">
        <v>504</v>
      </c>
      <c r="F4373" s="229">
        <v>2</v>
      </c>
      <c r="I4373" s="16">
        <v>0</v>
      </c>
      <c r="J4373" s="13">
        <v>0</v>
      </c>
      <c r="K4373" s="16">
        <v>3000</v>
      </c>
      <c r="L4373" s="13">
        <v>6000</v>
      </c>
      <c r="M4373" s="16">
        <v>3000</v>
      </c>
      <c r="N4373" s="171">
        <v>6000</v>
      </c>
      <c r="O4373" s="16">
        <v>12875</v>
      </c>
      <c r="P4373" s="13">
        <v>25750</v>
      </c>
      <c r="Q4373" s="16">
        <v>0</v>
      </c>
      <c r="R4373" s="13">
        <v>0</v>
      </c>
      <c r="S4373" s="16">
        <v>4047.33</v>
      </c>
      <c r="T4373" s="13">
        <v>8094.66</v>
      </c>
      <c r="U4373" s="16">
        <v>0</v>
      </c>
      <c r="V4373" s="13">
        <v>0</v>
      </c>
    </row>
    <row r="4374" spans="1:22" ht="15" customHeight="1" x14ac:dyDescent="0.25">
      <c r="A4374" s="1"/>
      <c r="B4374" s="4" t="s">
        <v>32</v>
      </c>
      <c r="C4374" s="8" t="s">
        <v>33</v>
      </c>
      <c r="I4374" s="245"/>
      <c r="J4374" s="245"/>
      <c r="K4374" s="245"/>
      <c r="L4374" s="245"/>
      <c r="M4374" s="245"/>
      <c r="N4374" s="245"/>
      <c r="O4374" s="245"/>
      <c r="P4374" s="245"/>
      <c r="Q4374" s="245"/>
      <c r="R4374" s="245"/>
      <c r="S4374" s="245"/>
      <c r="T4374" s="245"/>
      <c r="U4374" s="245"/>
      <c r="V4374" s="245"/>
    </row>
    <row r="4375" spans="1:22" ht="15" customHeight="1" x14ac:dyDescent="0.25">
      <c r="A4375" s="5" t="s">
        <v>7490</v>
      </c>
      <c r="B4375" s="6" t="s">
        <v>35</v>
      </c>
      <c r="C4375" s="5" t="s">
        <v>5192</v>
      </c>
      <c r="I4375" s="245"/>
      <c r="J4375" s="245"/>
      <c r="K4375" s="245"/>
      <c r="L4375" s="245"/>
      <c r="M4375" s="245"/>
      <c r="N4375" s="245"/>
      <c r="O4375" s="245"/>
      <c r="P4375" s="245"/>
      <c r="Q4375" s="245"/>
      <c r="R4375" s="245"/>
      <c r="S4375" s="245"/>
      <c r="T4375" s="245"/>
      <c r="U4375" s="245"/>
      <c r="V4375" s="245"/>
    </row>
    <row r="4376" spans="1:22" ht="15" customHeight="1" x14ac:dyDescent="0.25">
      <c r="A4376" s="5" t="s">
        <v>7491</v>
      </c>
      <c r="B4376" s="6" t="s">
        <v>35</v>
      </c>
      <c r="C4376" s="5" t="s">
        <v>7492</v>
      </c>
      <c r="I4376" s="245"/>
      <c r="J4376" s="245"/>
      <c r="K4376" s="245"/>
      <c r="L4376" s="245"/>
      <c r="M4376" s="245"/>
      <c r="N4376" s="245"/>
      <c r="O4376" s="245"/>
      <c r="P4376" s="245"/>
      <c r="Q4376" s="245"/>
      <c r="R4376" s="245"/>
      <c r="S4376" s="245"/>
      <c r="T4376" s="245"/>
      <c r="U4376" s="245"/>
      <c r="V4376" s="245"/>
    </row>
    <row r="4377" spans="1:22" ht="45" customHeight="1" x14ac:dyDescent="0.25">
      <c r="A4377" s="1"/>
      <c r="B4377" s="4" t="s">
        <v>68</v>
      </c>
      <c r="C4377" s="8" t="s">
        <v>69</v>
      </c>
      <c r="D4377" s="4" t="s">
        <v>70</v>
      </c>
      <c r="E4377" s="4" t="s">
        <v>71</v>
      </c>
      <c r="F4377" s="228" t="s">
        <v>72</v>
      </c>
      <c r="I4377" s="14" t="s">
        <v>73</v>
      </c>
      <c r="J4377" s="15" t="s">
        <v>28</v>
      </c>
      <c r="K4377" s="14" t="s">
        <v>73</v>
      </c>
      <c r="L4377" s="15" t="s">
        <v>28</v>
      </c>
      <c r="M4377" s="14" t="s">
        <v>73</v>
      </c>
      <c r="N4377" s="172" t="s">
        <v>28</v>
      </c>
      <c r="O4377" s="14" t="s">
        <v>73</v>
      </c>
      <c r="P4377" s="15" t="s">
        <v>28</v>
      </c>
      <c r="Q4377" s="14" t="s">
        <v>73</v>
      </c>
      <c r="R4377" s="15" t="s">
        <v>28</v>
      </c>
      <c r="S4377" s="14" t="s">
        <v>73</v>
      </c>
      <c r="T4377" s="15" t="s">
        <v>28</v>
      </c>
      <c r="U4377" s="14" t="s">
        <v>73</v>
      </c>
      <c r="V4377" s="15" t="s">
        <v>28</v>
      </c>
    </row>
    <row r="4378" spans="1:22" ht="15" customHeight="1" x14ac:dyDescent="0.25">
      <c r="A4378" s="5" t="s">
        <v>7493</v>
      </c>
      <c r="B4378" s="6" t="s">
        <v>7494</v>
      </c>
      <c r="C4378" s="5" t="s">
        <v>7495</v>
      </c>
      <c r="D4378" s="6"/>
      <c r="E4378" s="6" t="s">
        <v>504</v>
      </c>
      <c r="F4378" s="229">
        <v>2</v>
      </c>
      <c r="I4378" s="16">
        <v>0</v>
      </c>
      <c r="J4378" s="13">
        <v>0</v>
      </c>
      <c r="K4378" s="16">
        <v>3000</v>
      </c>
      <c r="L4378" s="13">
        <v>6000</v>
      </c>
      <c r="M4378" s="16">
        <v>3000</v>
      </c>
      <c r="N4378" s="171">
        <v>6000</v>
      </c>
      <c r="O4378" s="16">
        <v>11845</v>
      </c>
      <c r="P4378" s="13">
        <v>23690</v>
      </c>
      <c r="Q4378" s="16">
        <v>1806</v>
      </c>
      <c r="R4378" s="13">
        <v>3612</v>
      </c>
      <c r="S4378" s="16">
        <v>1952.42</v>
      </c>
      <c r="T4378" s="13">
        <v>3904.84</v>
      </c>
      <c r="U4378" s="16">
        <v>0</v>
      </c>
      <c r="V4378" s="13">
        <v>0</v>
      </c>
    </row>
    <row r="4379" spans="1:22" ht="15" customHeight="1" x14ac:dyDescent="0.25">
      <c r="A4379" s="5" t="s">
        <v>7496</v>
      </c>
      <c r="B4379" s="6" t="s">
        <v>7497</v>
      </c>
      <c r="C4379" s="5" t="s">
        <v>7498</v>
      </c>
      <c r="D4379" s="6"/>
      <c r="E4379" s="6" t="s">
        <v>504</v>
      </c>
      <c r="F4379" s="229">
        <v>2</v>
      </c>
      <c r="I4379" s="16">
        <v>0</v>
      </c>
      <c r="J4379" s="13">
        <v>0</v>
      </c>
      <c r="K4379" s="16">
        <v>2100</v>
      </c>
      <c r="L4379" s="13">
        <v>4200</v>
      </c>
      <c r="M4379" s="16">
        <v>2100</v>
      </c>
      <c r="N4379" s="171">
        <v>4200</v>
      </c>
      <c r="O4379" s="16">
        <v>7285</v>
      </c>
      <c r="P4379" s="13">
        <v>14570</v>
      </c>
      <c r="Q4379" s="16">
        <v>1176</v>
      </c>
      <c r="R4379" s="13">
        <v>2352</v>
      </c>
      <c r="S4379" s="16">
        <v>1314.35</v>
      </c>
      <c r="T4379" s="13">
        <v>2628.7</v>
      </c>
      <c r="U4379" s="16">
        <v>0</v>
      </c>
      <c r="V4379" s="13">
        <v>0</v>
      </c>
    </row>
    <row r="4380" spans="1:22" ht="15" customHeight="1" x14ac:dyDescent="0.25">
      <c r="A4380" s="5" t="s">
        <v>7499</v>
      </c>
      <c r="B4380" s="6" t="s">
        <v>7500</v>
      </c>
      <c r="C4380" s="5" t="s">
        <v>7501</v>
      </c>
      <c r="D4380" s="6"/>
      <c r="E4380" s="6" t="s">
        <v>504</v>
      </c>
      <c r="F4380" s="229">
        <v>8</v>
      </c>
      <c r="I4380" s="16">
        <v>0</v>
      </c>
      <c r="J4380" s="13">
        <v>0</v>
      </c>
      <c r="K4380" s="16">
        <v>650</v>
      </c>
      <c r="L4380" s="13">
        <v>5200</v>
      </c>
      <c r="M4380" s="16">
        <v>650</v>
      </c>
      <c r="N4380" s="171">
        <v>5200</v>
      </c>
      <c r="O4380" s="16">
        <v>412</v>
      </c>
      <c r="P4380" s="13">
        <v>3296</v>
      </c>
      <c r="Q4380" s="16">
        <v>235</v>
      </c>
      <c r="R4380" s="13">
        <v>1880</v>
      </c>
      <c r="S4380" s="16">
        <v>235.41</v>
      </c>
      <c r="T4380" s="13">
        <v>1883.28</v>
      </c>
      <c r="U4380" s="16">
        <v>0</v>
      </c>
      <c r="V4380" s="13">
        <v>0</v>
      </c>
    </row>
    <row r="4381" spans="1:22" ht="15" customHeight="1" x14ac:dyDescent="0.25">
      <c r="A4381" s="5" t="s">
        <v>7502</v>
      </c>
      <c r="B4381" s="6" t="s">
        <v>7503</v>
      </c>
      <c r="C4381" s="5" t="s">
        <v>7504</v>
      </c>
      <c r="D4381" s="6"/>
      <c r="E4381" s="6" t="s">
        <v>504</v>
      </c>
      <c r="F4381" s="229">
        <v>2</v>
      </c>
      <c r="I4381" s="16">
        <v>0</v>
      </c>
      <c r="J4381" s="13">
        <v>0</v>
      </c>
      <c r="K4381" s="16">
        <v>1000</v>
      </c>
      <c r="L4381" s="13">
        <v>2000</v>
      </c>
      <c r="M4381" s="16">
        <v>1000</v>
      </c>
      <c r="N4381" s="171">
        <v>2000</v>
      </c>
      <c r="O4381" s="16">
        <v>412</v>
      </c>
      <c r="P4381" s="13">
        <v>824</v>
      </c>
      <c r="Q4381" s="16">
        <v>294</v>
      </c>
      <c r="R4381" s="13">
        <v>588</v>
      </c>
      <c r="S4381" s="16">
        <v>300.45</v>
      </c>
      <c r="T4381" s="13">
        <v>600.9</v>
      </c>
      <c r="U4381" s="16">
        <v>0</v>
      </c>
      <c r="V4381" s="13">
        <v>0</v>
      </c>
    </row>
    <row r="4382" spans="1:22" ht="15" customHeight="1" x14ac:dyDescent="0.25">
      <c r="A4382" s="1"/>
      <c r="B4382" s="4" t="s">
        <v>32</v>
      </c>
      <c r="C4382" s="8" t="s">
        <v>33</v>
      </c>
      <c r="I4382" s="245"/>
      <c r="J4382" s="245"/>
      <c r="K4382" s="245"/>
      <c r="L4382" s="245"/>
      <c r="M4382" s="245"/>
      <c r="N4382" s="245"/>
      <c r="O4382" s="245"/>
      <c r="P4382" s="245"/>
      <c r="Q4382" s="245"/>
      <c r="R4382" s="245"/>
      <c r="S4382" s="245"/>
      <c r="T4382" s="245"/>
      <c r="U4382" s="245"/>
      <c r="V4382" s="245"/>
    </row>
    <row r="4383" spans="1:22" ht="15" customHeight="1" x14ac:dyDescent="0.25">
      <c r="A4383" s="5" t="s">
        <v>7505</v>
      </c>
      <c r="B4383" s="6" t="s">
        <v>35</v>
      </c>
      <c r="C4383" s="5" t="s">
        <v>6506</v>
      </c>
      <c r="I4383" s="245"/>
      <c r="J4383" s="245"/>
      <c r="K4383" s="245"/>
      <c r="L4383" s="245"/>
      <c r="M4383" s="245"/>
      <c r="N4383" s="245"/>
      <c r="O4383" s="245"/>
      <c r="P4383" s="245"/>
      <c r="Q4383" s="245"/>
      <c r="R4383" s="245"/>
      <c r="S4383" s="245"/>
      <c r="T4383" s="245"/>
      <c r="U4383" s="245"/>
      <c r="V4383" s="245"/>
    </row>
    <row r="4384" spans="1:22" ht="45" customHeight="1" x14ac:dyDescent="0.25">
      <c r="A4384" s="1"/>
      <c r="B4384" s="4" t="s">
        <v>68</v>
      </c>
      <c r="C4384" s="8" t="s">
        <v>69</v>
      </c>
      <c r="D4384" s="4" t="s">
        <v>70</v>
      </c>
      <c r="E4384" s="4" t="s">
        <v>71</v>
      </c>
      <c r="F4384" s="228" t="s">
        <v>72</v>
      </c>
      <c r="I4384" s="14" t="s">
        <v>73</v>
      </c>
      <c r="J4384" s="15" t="s">
        <v>28</v>
      </c>
      <c r="K4384" s="14" t="s">
        <v>73</v>
      </c>
      <c r="L4384" s="15" t="s">
        <v>28</v>
      </c>
      <c r="M4384" s="14" t="s">
        <v>73</v>
      </c>
      <c r="N4384" s="172" t="s">
        <v>28</v>
      </c>
      <c r="O4384" s="14" t="s">
        <v>73</v>
      </c>
      <c r="P4384" s="15" t="s">
        <v>28</v>
      </c>
      <c r="Q4384" s="14" t="s">
        <v>73</v>
      </c>
      <c r="R4384" s="15" t="s">
        <v>28</v>
      </c>
      <c r="S4384" s="14" t="s">
        <v>73</v>
      </c>
      <c r="T4384" s="15" t="s">
        <v>28</v>
      </c>
      <c r="U4384" s="14" t="s">
        <v>73</v>
      </c>
      <c r="V4384" s="15" t="s">
        <v>28</v>
      </c>
    </row>
    <row r="4385" spans="1:22" ht="15" customHeight="1" x14ac:dyDescent="0.25">
      <c r="A4385" s="5" t="s">
        <v>7506</v>
      </c>
      <c r="B4385" s="6" t="s">
        <v>7507</v>
      </c>
      <c r="C4385" s="5" t="s">
        <v>6509</v>
      </c>
      <c r="D4385" s="6"/>
      <c r="E4385" s="6" t="s">
        <v>6510</v>
      </c>
      <c r="F4385" s="229">
        <v>5020</v>
      </c>
      <c r="I4385" s="16">
        <v>0</v>
      </c>
      <c r="J4385" s="13">
        <v>0</v>
      </c>
      <c r="K4385" s="16">
        <v>95</v>
      </c>
      <c r="L4385" s="13">
        <v>476900</v>
      </c>
      <c r="M4385" s="16">
        <v>95</v>
      </c>
      <c r="N4385" s="171">
        <v>476900</v>
      </c>
      <c r="O4385" s="16">
        <v>27</v>
      </c>
      <c r="P4385" s="13">
        <v>135540</v>
      </c>
      <c r="Q4385" s="16">
        <v>41</v>
      </c>
      <c r="R4385" s="13">
        <v>205820</v>
      </c>
      <c r="S4385" s="16">
        <v>61.95</v>
      </c>
      <c r="T4385" s="13">
        <v>310989</v>
      </c>
      <c r="U4385" s="16">
        <v>0</v>
      </c>
      <c r="V4385" s="13">
        <v>0</v>
      </c>
    </row>
    <row r="4386" spans="1:22" ht="15" customHeight="1" x14ac:dyDescent="0.25">
      <c r="A4386" s="5" t="s">
        <v>7508</v>
      </c>
      <c r="B4386" s="6" t="s">
        <v>7509</v>
      </c>
      <c r="C4386" s="5" t="s">
        <v>6513</v>
      </c>
      <c r="D4386" s="6"/>
      <c r="E4386" s="6" t="s">
        <v>707</v>
      </c>
      <c r="F4386" s="229">
        <v>680</v>
      </c>
      <c r="I4386" s="16">
        <v>0</v>
      </c>
      <c r="J4386" s="13">
        <v>0</v>
      </c>
      <c r="K4386" s="16">
        <v>35</v>
      </c>
      <c r="L4386" s="13">
        <v>23800</v>
      </c>
      <c r="M4386" s="16">
        <v>35</v>
      </c>
      <c r="N4386" s="171">
        <v>23800</v>
      </c>
      <c r="O4386" s="16">
        <v>57</v>
      </c>
      <c r="P4386" s="13">
        <v>38760</v>
      </c>
      <c r="Q4386" s="16">
        <v>53</v>
      </c>
      <c r="R4386" s="13">
        <v>36040</v>
      </c>
      <c r="S4386" s="16">
        <v>108.41</v>
      </c>
      <c r="T4386" s="13">
        <v>73718.8</v>
      </c>
      <c r="U4386" s="16">
        <v>0</v>
      </c>
      <c r="V4386" s="13">
        <v>0</v>
      </c>
    </row>
    <row r="4387" spans="1:22" ht="15" customHeight="1" x14ac:dyDescent="0.25">
      <c r="A4387" s="5" t="s">
        <v>7510</v>
      </c>
      <c r="B4387" s="6" t="s">
        <v>7511</v>
      </c>
      <c r="C4387" s="5" t="s">
        <v>7512</v>
      </c>
      <c r="D4387" s="6"/>
      <c r="E4387" s="6" t="s">
        <v>707</v>
      </c>
      <c r="F4387" s="229">
        <v>600</v>
      </c>
      <c r="I4387" s="16">
        <v>0</v>
      </c>
      <c r="J4387" s="13">
        <v>0</v>
      </c>
      <c r="K4387" s="16">
        <v>55</v>
      </c>
      <c r="L4387" s="13">
        <v>33000</v>
      </c>
      <c r="M4387" s="16">
        <v>55</v>
      </c>
      <c r="N4387" s="171">
        <v>33000</v>
      </c>
      <c r="O4387" s="16">
        <v>57</v>
      </c>
      <c r="P4387" s="13">
        <v>34200</v>
      </c>
      <c r="Q4387" s="16">
        <v>100</v>
      </c>
      <c r="R4387" s="13">
        <v>60000</v>
      </c>
      <c r="S4387" s="16">
        <v>103.25</v>
      </c>
      <c r="T4387" s="13">
        <v>61950</v>
      </c>
      <c r="U4387" s="16">
        <v>0</v>
      </c>
      <c r="V4387" s="13">
        <v>0</v>
      </c>
    </row>
    <row r="4388" spans="1:22" ht="15" customHeight="1" x14ac:dyDescent="0.25">
      <c r="A4388" s="5" t="s">
        <v>7513</v>
      </c>
      <c r="B4388" s="6" t="s">
        <v>7514</v>
      </c>
      <c r="C4388" s="5" t="s">
        <v>6518</v>
      </c>
      <c r="D4388" s="6"/>
      <c r="E4388" s="6" t="s">
        <v>447</v>
      </c>
      <c r="F4388" s="229">
        <v>1</v>
      </c>
      <c r="I4388" s="16">
        <v>0</v>
      </c>
      <c r="J4388" s="13">
        <v>0</v>
      </c>
      <c r="K4388" s="16">
        <v>10000</v>
      </c>
      <c r="L4388" s="13">
        <v>10000</v>
      </c>
      <c r="M4388" s="16">
        <v>10000</v>
      </c>
      <c r="N4388" s="171">
        <v>10000</v>
      </c>
      <c r="O4388" s="16">
        <v>51500</v>
      </c>
      <c r="P4388" s="13">
        <v>51500</v>
      </c>
      <c r="Q4388" s="16">
        <v>2353</v>
      </c>
      <c r="R4388" s="13">
        <v>2353</v>
      </c>
      <c r="S4388" s="16">
        <v>289094.71000000002</v>
      </c>
      <c r="T4388" s="13">
        <v>289094.71000000002</v>
      </c>
      <c r="U4388" s="16">
        <v>0</v>
      </c>
      <c r="V4388" s="13">
        <v>0</v>
      </c>
    </row>
    <row r="4389" spans="1:22" ht="15" customHeight="1" x14ac:dyDescent="0.25">
      <c r="A4389" s="5" t="s">
        <v>7515</v>
      </c>
      <c r="B4389" s="6" t="s">
        <v>7516</v>
      </c>
      <c r="C4389" s="5" t="s">
        <v>6521</v>
      </c>
      <c r="D4389" s="6"/>
      <c r="E4389" s="6" t="s">
        <v>447</v>
      </c>
      <c r="F4389" s="229">
        <v>1</v>
      </c>
      <c r="I4389" s="16">
        <v>1274376</v>
      </c>
      <c r="J4389" s="13">
        <v>1274376</v>
      </c>
      <c r="K4389" s="16">
        <v>2500</v>
      </c>
      <c r="L4389" s="13">
        <v>2500</v>
      </c>
      <c r="M4389" s="16">
        <v>2500</v>
      </c>
      <c r="N4389" s="171">
        <v>2500</v>
      </c>
      <c r="O4389" s="16">
        <v>30900</v>
      </c>
      <c r="P4389" s="13">
        <v>30900</v>
      </c>
      <c r="Q4389" s="16">
        <v>1765</v>
      </c>
      <c r="R4389" s="13">
        <v>1765</v>
      </c>
      <c r="S4389" s="16">
        <v>0</v>
      </c>
      <c r="T4389" s="13">
        <v>0</v>
      </c>
      <c r="U4389" s="16">
        <v>0</v>
      </c>
      <c r="V4389" s="13">
        <v>0</v>
      </c>
    </row>
    <row r="4390" spans="1:22" ht="15" customHeight="1" x14ac:dyDescent="0.25">
      <c r="A4390" s="1"/>
      <c r="B4390" s="4" t="s">
        <v>32</v>
      </c>
      <c r="C4390" s="8" t="s">
        <v>33</v>
      </c>
      <c r="I4390" s="245"/>
      <c r="J4390" s="245"/>
      <c r="K4390" s="245"/>
      <c r="L4390" s="245"/>
      <c r="M4390" s="245"/>
      <c r="N4390" s="245"/>
      <c r="O4390" s="245"/>
      <c r="P4390" s="245"/>
      <c r="Q4390" s="245"/>
      <c r="R4390" s="245"/>
      <c r="S4390" s="245"/>
      <c r="T4390" s="245"/>
      <c r="U4390" s="245"/>
      <c r="V4390" s="245"/>
    </row>
    <row r="4391" spans="1:22" ht="15" customHeight="1" x14ac:dyDescent="0.25">
      <c r="A4391" s="5" t="s">
        <v>7517</v>
      </c>
      <c r="B4391" s="6" t="s">
        <v>35</v>
      </c>
      <c r="C4391" s="5" t="s">
        <v>5111</v>
      </c>
      <c r="I4391" s="245"/>
      <c r="J4391" s="245"/>
      <c r="K4391" s="245"/>
      <c r="L4391" s="245"/>
      <c r="M4391" s="245"/>
      <c r="N4391" s="245"/>
      <c r="O4391" s="245"/>
      <c r="P4391" s="245"/>
      <c r="Q4391" s="245"/>
      <c r="R4391" s="245"/>
      <c r="S4391" s="245"/>
      <c r="T4391" s="245"/>
      <c r="U4391" s="245"/>
      <c r="V4391" s="245"/>
    </row>
    <row r="4392" spans="1:22" ht="15" customHeight="1" x14ac:dyDescent="0.25">
      <c r="A4392" s="5" t="s">
        <v>7518</v>
      </c>
      <c r="B4392" s="6" t="s">
        <v>35</v>
      </c>
      <c r="C4392" s="5" t="s">
        <v>5113</v>
      </c>
      <c r="I4392" s="245"/>
      <c r="J4392" s="245"/>
      <c r="K4392" s="245"/>
      <c r="L4392" s="245"/>
      <c r="M4392" s="245"/>
      <c r="N4392" s="245"/>
      <c r="O4392" s="245"/>
      <c r="P4392" s="245"/>
      <c r="Q4392" s="245"/>
      <c r="R4392" s="245"/>
      <c r="S4392" s="245"/>
      <c r="T4392" s="245"/>
      <c r="U4392" s="245"/>
      <c r="V4392" s="245"/>
    </row>
    <row r="4393" spans="1:22" ht="45" customHeight="1" x14ac:dyDescent="0.25">
      <c r="A4393" s="1"/>
      <c r="B4393" s="4" t="s">
        <v>68</v>
      </c>
      <c r="C4393" s="8" t="s">
        <v>69</v>
      </c>
      <c r="D4393" s="4" t="s">
        <v>70</v>
      </c>
      <c r="E4393" s="4" t="s">
        <v>71</v>
      </c>
      <c r="F4393" s="228" t="s">
        <v>72</v>
      </c>
      <c r="I4393" s="14" t="s">
        <v>73</v>
      </c>
      <c r="J4393" s="15" t="s">
        <v>28</v>
      </c>
      <c r="K4393" s="14" t="s">
        <v>73</v>
      </c>
      <c r="L4393" s="15" t="s">
        <v>28</v>
      </c>
      <c r="M4393" s="14" t="s">
        <v>73</v>
      </c>
      <c r="N4393" s="172" t="s">
        <v>28</v>
      </c>
      <c r="O4393" s="14" t="s">
        <v>73</v>
      </c>
      <c r="P4393" s="15" t="s">
        <v>28</v>
      </c>
      <c r="Q4393" s="14" t="s">
        <v>73</v>
      </c>
      <c r="R4393" s="15" t="s">
        <v>28</v>
      </c>
      <c r="S4393" s="14" t="s">
        <v>73</v>
      </c>
      <c r="T4393" s="15" t="s">
        <v>28</v>
      </c>
      <c r="U4393" s="14" t="s">
        <v>73</v>
      </c>
      <c r="V4393" s="15" t="s">
        <v>28</v>
      </c>
    </row>
    <row r="4394" spans="1:22" ht="15" customHeight="1" x14ac:dyDescent="0.25">
      <c r="A4394" s="5" t="s">
        <v>7519</v>
      </c>
      <c r="B4394" s="6" t="s">
        <v>7520</v>
      </c>
      <c r="C4394" s="5" t="s">
        <v>5116</v>
      </c>
      <c r="D4394" s="6"/>
      <c r="E4394" s="6" t="s">
        <v>504</v>
      </c>
      <c r="F4394" s="229">
        <v>46</v>
      </c>
      <c r="I4394" s="16">
        <v>0</v>
      </c>
      <c r="J4394" s="13">
        <v>0</v>
      </c>
      <c r="K4394" s="16">
        <v>80</v>
      </c>
      <c r="L4394" s="13">
        <v>3680</v>
      </c>
      <c r="M4394" s="16">
        <v>80</v>
      </c>
      <c r="N4394" s="171">
        <v>3680</v>
      </c>
      <c r="O4394" s="16">
        <v>72</v>
      </c>
      <c r="P4394" s="13">
        <v>3312</v>
      </c>
      <c r="Q4394" s="16">
        <v>353</v>
      </c>
      <c r="R4394" s="13">
        <v>16238</v>
      </c>
      <c r="S4394" s="16">
        <v>278.77</v>
      </c>
      <c r="T4394" s="13">
        <v>12823.42</v>
      </c>
      <c r="U4394" s="16">
        <v>0</v>
      </c>
      <c r="V4394" s="13">
        <v>0</v>
      </c>
    </row>
    <row r="4395" spans="1:22" ht="15" customHeight="1" x14ac:dyDescent="0.25">
      <c r="A4395" s="1"/>
      <c r="B4395" s="4" t="s">
        <v>32</v>
      </c>
      <c r="C4395" s="8" t="s">
        <v>33</v>
      </c>
      <c r="I4395" s="245"/>
      <c r="J4395" s="245"/>
      <c r="K4395" s="245"/>
      <c r="L4395" s="245"/>
      <c r="M4395" s="245"/>
      <c r="N4395" s="245"/>
      <c r="O4395" s="245"/>
      <c r="P4395" s="245"/>
      <c r="Q4395" s="245"/>
      <c r="R4395" s="245"/>
      <c r="S4395" s="245"/>
      <c r="T4395" s="245"/>
      <c r="U4395" s="245"/>
      <c r="V4395" s="245"/>
    </row>
    <row r="4396" spans="1:22" ht="15" customHeight="1" x14ac:dyDescent="0.25">
      <c r="A4396" s="5" t="s">
        <v>7521</v>
      </c>
      <c r="B4396" s="6" t="s">
        <v>35</v>
      </c>
      <c r="C4396" s="5" t="s">
        <v>5140</v>
      </c>
      <c r="I4396" s="245"/>
      <c r="J4396" s="245"/>
      <c r="K4396" s="245"/>
      <c r="L4396" s="245"/>
      <c r="M4396" s="245"/>
      <c r="N4396" s="245"/>
      <c r="O4396" s="245"/>
      <c r="P4396" s="245"/>
      <c r="Q4396" s="245"/>
      <c r="R4396" s="245"/>
      <c r="S4396" s="245"/>
      <c r="T4396" s="245"/>
      <c r="U4396" s="245"/>
      <c r="V4396" s="245"/>
    </row>
    <row r="4397" spans="1:22" ht="45" customHeight="1" x14ac:dyDescent="0.25">
      <c r="A4397" s="1"/>
      <c r="B4397" s="4" t="s">
        <v>68</v>
      </c>
      <c r="C4397" s="8" t="s">
        <v>69</v>
      </c>
      <c r="D4397" s="4" t="s">
        <v>70</v>
      </c>
      <c r="E4397" s="4" t="s">
        <v>71</v>
      </c>
      <c r="F4397" s="228" t="s">
        <v>72</v>
      </c>
      <c r="I4397" s="14" t="s">
        <v>73</v>
      </c>
      <c r="J4397" s="15" t="s">
        <v>28</v>
      </c>
      <c r="K4397" s="14" t="s">
        <v>73</v>
      </c>
      <c r="L4397" s="15" t="s">
        <v>28</v>
      </c>
      <c r="M4397" s="14" t="s">
        <v>73</v>
      </c>
      <c r="N4397" s="172" t="s">
        <v>28</v>
      </c>
      <c r="O4397" s="14" t="s">
        <v>73</v>
      </c>
      <c r="P4397" s="15" t="s">
        <v>28</v>
      </c>
      <c r="Q4397" s="14" t="s">
        <v>73</v>
      </c>
      <c r="R4397" s="15" t="s">
        <v>28</v>
      </c>
      <c r="S4397" s="14" t="s">
        <v>73</v>
      </c>
      <c r="T4397" s="15" t="s">
        <v>28</v>
      </c>
      <c r="U4397" s="14" t="s">
        <v>73</v>
      </c>
      <c r="V4397" s="15" t="s">
        <v>28</v>
      </c>
    </row>
    <row r="4398" spans="1:22" ht="15" customHeight="1" x14ac:dyDescent="0.25">
      <c r="A4398" s="5" t="s">
        <v>7522</v>
      </c>
      <c r="B4398" s="6" t="s">
        <v>7523</v>
      </c>
      <c r="C4398" s="5" t="s">
        <v>6535</v>
      </c>
      <c r="D4398" s="6"/>
      <c r="E4398" s="6" t="s">
        <v>504</v>
      </c>
      <c r="F4398" s="229">
        <v>6</v>
      </c>
      <c r="I4398" s="16">
        <v>0</v>
      </c>
      <c r="J4398" s="13">
        <v>0</v>
      </c>
      <c r="K4398" s="16">
        <v>120</v>
      </c>
      <c r="L4398" s="13">
        <v>720</v>
      </c>
      <c r="M4398" s="16">
        <v>120</v>
      </c>
      <c r="N4398" s="171">
        <v>720</v>
      </c>
      <c r="O4398" s="16">
        <v>247</v>
      </c>
      <c r="P4398" s="13">
        <v>1482</v>
      </c>
      <c r="Q4398" s="16">
        <v>588</v>
      </c>
      <c r="R4398" s="13">
        <v>3528</v>
      </c>
      <c r="S4398" s="16">
        <v>6430.29</v>
      </c>
      <c r="T4398" s="13">
        <v>38581.74</v>
      </c>
      <c r="U4398" s="16">
        <v>0</v>
      </c>
      <c r="V4398" s="13">
        <v>0</v>
      </c>
    </row>
    <row r="4399" spans="1:22" ht="15" customHeight="1" x14ac:dyDescent="0.25">
      <c r="A4399" s="5" t="s">
        <v>7524</v>
      </c>
      <c r="B4399" s="6" t="s">
        <v>7525</v>
      </c>
      <c r="C4399" s="5" t="s">
        <v>7526</v>
      </c>
      <c r="D4399" s="6"/>
      <c r="E4399" s="6" t="s">
        <v>504</v>
      </c>
      <c r="F4399" s="229">
        <v>2</v>
      </c>
      <c r="I4399" s="16">
        <v>0</v>
      </c>
      <c r="J4399" s="13">
        <v>0</v>
      </c>
      <c r="K4399" s="16">
        <v>160</v>
      </c>
      <c r="L4399" s="13">
        <v>320</v>
      </c>
      <c r="M4399" s="16">
        <v>160</v>
      </c>
      <c r="N4399" s="171">
        <v>320</v>
      </c>
      <c r="O4399" s="16">
        <v>366</v>
      </c>
      <c r="P4399" s="13">
        <v>732</v>
      </c>
      <c r="Q4399" s="16">
        <v>847</v>
      </c>
      <c r="R4399" s="13">
        <v>1694</v>
      </c>
      <c r="S4399" s="16">
        <v>0</v>
      </c>
      <c r="T4399" s="13">
        <v>0</v>
      </c>
      <c r="U4399" s="16">
        <v>0</v>
      </c>
      <c r="V4399" s="13">
        <v>0</v>
      </c>
    </row>
    <row r="4400" spans="1:22" ht="15" customHeight="1" x14ac:dyDescent="0.25">
      <c r="A4400" s="1"/>
      <c r="B4400" s="4" t="s">
        <v>32</v>
      </c>
      <c r="C4400" s="8" t="s">
        <v>33</v>
      </c>
      <c r="I4400" s="245"/>
      <c r="J4400" s="245"/>
      <c r="K4400" s="245"/>
      <c r="L4400" s="245"/>
      <c r="M4400" s="245"/>
      <c r="N4400" s="245"/>
      <c r="O4400" s="245"/>
      <c r="P4400" s="245"/>
      <c r="Q4400" s="245"/>
      <c r="R4400" s="245"/>
      <c r="S4400" s="245"/>
      <c r="T4400" s="245"/>
      <c r="U4400" s="245"/>
      <c r="V4400" s="245"/>
    </row>
    <row r="4401" spans="1:22" ht="15" customHeight="1" x14ac:dyDescent="0.25">
      <c r="A4401" s="5" t="s">
        <v>7527</v>
      </c>
      <c r="B4401" s="6" t="s">
        <v>35</v>
      </c>
      <c r="C4401" s="5" t="s">
        <v>5151</v>
      </c>
      <c r="I4401" s="245"/>
      <c r="J4401" s="245"/>
      <c r="K4401" s="245"/>
      <c r="L4401" s="245"/>
      <c r="M4401" s="245"/>
      <c r="N4401" s="245"/>
      <c r="O4401" s="245"/>
      <c r="P4401" s="245"/>
      <c r="Q4401" s="245"/>
      <c r="R4401" s="245"/>
      <c r="S4401" s="245"/>
      <c r="T4401" s="245"/>
      <c r="U4401" s="245"/>
      <c r="V4401" s="245"/>
    </row>
    <row r="4402" spans="1:22" ht="45" customHeight="1" x14ac:dyDescent="0.25">
      <c r="A4402" s="1"/>
      <c r="B4402" s="4" t="s">
        <v>68</v>
      </c>
      <c r="C4402" s="8" t="s">
        <v>69</v>
      </c>
      <c r="D4402" s="4" t="s">
        <v>70</v>
      </c>
      <c r="E4402" s="4" t="s">
        <v>71</v>
      </c>
      <c r="F4402" s="228" t="s">
        <v>72</v>
      </c>
      <c r="I4402" s="14" t="s">
        <v>73</v>
      </c>
      <c r="J4402" s="15" t="s">
        <v>28</v>
      </c>
      <c r="K4402" s="14" t="s">
        <v>73</v>
      </c>
      <c r="L4402" s="15" t="s">
        <v>28</v>
      </c>
      <c r="M4402" s="14" t="s">
        <v>73</v>
      </c>
      <c r="N4402" s="172" t="s">
        <v>28</v>
      </c>
      <c r="O4402" s="14" t="s">
        <v>73</v>
      </c>
      <c r="P4402" s="15" t="s">
        <v>28</v>
      </c>
      <c r="Q4402" s="14" t="s">
        <v>73</v>
      </c>
      <c r="R4402" s="15" t="s">
        <v>28</v>
      </c>
      <c r="S4402" s="14" t="s">
        <v>73</v>
      </c>
      <c r="T4402" s="15" t="s">
        <v>28</v>
      </c>
      <c r="U4402" s="14" t="s">
        <v>73</v>
      </c>
      <c r="V4402" s="15" t="s">
        <v>28</v>
      </c>
    </row>
    <row r="4403" spans="1:22" ht="15" customHeight="1" x14ac:dyDescent="0.25">
      <c r="A4403" s="5" t="s">
        <v>7528</v>
      </c>
      <c r="B4403" s="6" t="s">
        <v>7529</v>
      </c>
      <c r="C4403" s="5" t="s">
        <v>6541</v>
      </c>
      <c r="D4403" s="6"/>
      <c r="E4403" s="6" t="s">
        <v>504</v>
      </c>
      <c r="F4403" s="229">
        <v>64</v>
      </c>
      <c r="I4403" s="16">
        <v>0</v>
      </c>
      <c r="J4403" s="13">
        <v>0</v>
      </c>
      <c r="K4403" s="16">
        <v>110</v>
      </c>
      <c r="L4403" s="13">
        <v>7040</v>
      </c>
      <c r="M4403" s="16">
        <v>110</v>
      </c>
      <c r="N4403" s="171">
        <v>7040</v>
      </c>
      <c r="O4403" s="16">
        <v>227</v>
      </c>
      <c r="P4403" s="13">
        <v>14528</v>
      </c>
      <c r="Q4403" s="16">
        <v>471</v>
      </c>
      <c r="R4403" s="13">
        <v>30144</v>
      </c>
      <c r="S4403" s="16">
        <v>202.37</v>
      </c>
      <c r="T4403" s="13">
        <v>12951.68</v>
      </c>
      <c r="U4403" s="16">
        <v>0</v>
      </c>
      <c r="V4403" s="13">
        <v>0</v>
      </c>
    </row>
    <row r="4404" spans="1:22" ht="15" customHeight="1" x14ac:dyDescent="0.25">
      <c r="A4404" s="5" t="s">
        <v>7530</v>
      </c>
      <c r="B4404" s="6" t="s">
        <v>7531</v>
      </c>
      <c r="C4404" s="5" t="s">
        <v>6535</v>
      </c>
      <c r="D4404" s="6"/>
      <c r="E4404" s="6" t="s">
        <v>504</v>
      </c>
      <c r="F4404" s="229">
        <v>6</v>
      </c>
      <c r="I4404" s="16">
        <v>0</v>
      </c>
      <c r="J4404" s="13">
        <v>0</v>
      </c>
      <c r="K4404" s="16">
        <v>115</v>
      </c>
      <c r="L4404" s="13">
        <v>690</v>
      </c>
      <c r="M4404" s="16">
        <v>115</v>
      </c>
      <c r="N4404" s="171">
        <v>690</v>
      </c>
      <c r="O4404" s="16">
        <v>247</v>
      </c>
      <c r="P4404" s="13">
        <v>1482</v>
      </c>
      <c r="Q4404" s="16">
        <v>471</v>
      </c>
      <c r="R4404" s="13">
        <v>2826</v>
      </c>
      <c r="S4404" s="16">
        <v>202.37</v>
      </c>
      <c r="T4404" s="13">
        <v>1214.22</v>
      </c>
      <c r="U4404" s="16">
        <v>0</v>
      </c>
      <c r="V4404" s="13">
        <v>0</v>
      </c>
    </row>
    <row r="4405" spans="1:22" ht="15" customHeight="1" x14ac:dyDescent="0.25">
      <c r="A4405" s="5" t="s">
        <v>7532</v>
      </c>
      <c r="B4405" s="6" t="s">
        <v>7533</v>
      </c>
      <c r="C4405" s="5" t="s">
        <v>7526</v>
      </c>
      <c r="D4405" s="6"/>
      <c r="E4405" s="6" t="s">
        <v>504</v>
      </c>
      <c r="F4405" s="229">
        <v>2</v>
      </c>
      <c r="I4405" s="16">
        <v>0</v>
      </c>
      <c r="J4405" s="13">
        <v>0</v>
      </c>
      <c r="K4405" s="16">
        <v>155</v>
      </c>
      <c r="L4405" s="13">
        <v>310</v>
      </c>
      <c r="M4405" s="16">
        <v>155</v>
      </c>
      <c r="N4405" s="171">
        <v>310</v>
      </c>
      <c r="O4405" s="16">
        <v>366</v>
      </c>
      <c r="P4405" s="13">
        <v>732</v>
      </c>
      <c r="Q4405" s="16">
        <v>812</v>
      </c>
      <c r="R4405" s="13">
        <v>1624</v>
      </c>
      <c r="S4405" s="16">
        <v>202.37</v>
      </c>
      <c r="T4405" s="13">
        <v>404.74</v>
      </c>
      <c r="U4405" s="16">
        <v>0</v>
      </c>
      <c r="V4405" s="13">
        <v>0</v>
      </c>
    </row>
    <row r="4406" spans="1:22" ht="15" customHeight="1" x14ac:dyDescent="0.25">
      <c r="A4406" s="1"/>
      <c r="B4406" s="4" t="s">
        <v>32</v>
      </c>
      <c r="C4406" s="8" t="s">
        <v>33</v>
      </c>
      <c r="I4406" s="245"/>
      <c r="J4406" s="245"/>
      <c r="K4406" s="245"/>
      <c r="L4406" s="245"/>
      <c r="M4406" s="245"/>
      <c r="N4406" s="245"/>
      <c r="O4406" s="245"/>
      <c r="P4406" s="245"/>
      <c r="Q4406" s="245"/>
      <c r="R4406" s="245"/>
      <c r="S4406" s="245"/>
      <c r="T4406" s="245"/>
      <c r="U4406" s="245"/>
      <c r="V4406" s="245"/>
    </row>
    <row r="4407" spans="1:22" ht="15" customHeight="1" x14ac:dyDescent="0.25">
      <c r="A4407" s="5" t="s">
        <v>7534</v>
      </c>
      <c r="B4407" s="6" t="s">
        <v>35</v>
      </c>
      <c r="C4407" s="5" t="s">
        <v>5163</v>
      </c>
      <c r="I4407" s="245"/>
      <c r="J4407" s="245"/>
      <c r="K4407" s="245"/>
      <c r="L4407" s="245"/>
      <c r="M4407" s="245"/>
      <c r="N4407" s="245"/>
      <c r="O4407" s="245"/>
      <c r="P4407" s="245"/>
      <c r="Q4407" s="245"/>
      <c r="R4407" s="245"/>
      <c r="S4407" s="245"/>
      <c r="T4407" s="245"/>
      <c r="U4407" s="245"/>
      <c r="V4407" s="245"/>
    </row>
    <row r="4408" spans="1:22" ht="45" customHeight="1" x14ac:dyDescent="0.25">
      <c r="A4408" s="1"/>
      <c r="B4408" s="4" t="s">
        <v>68</v>
      </c>
      <c r="C4408" s="8" t="s">
        <v>69</v>
      </c>
      <c r="D4408" s="4" t="s">
        <v>70</v>
      </c>
      <c r="E4408" s="4" t="s">
        <v>71</v>
      </c>
      <c r="F4408" s="228" t="s">
        <v>72</v>
      </c>
      <c r="I4408" s="14" t="s">
        <v>73</v>
      </c>
      <c r="J4408" s="15" t="s">
        <v>28</v>
      </c>
      <c r="K4408" s="14" t="s">
        <v>73</v>
      </c>
      <c r="L4408" s="15" t="s">
        <v>28</v>
      </c>
      <c r="M4408" s="14" t="s">
        <v>73</v>
      </c>
      <c r="N4408" s="172" t="s">
        <v>28</v>
      </c>
      <c r="O4408" s="14" t="s">
        <v>73</v>
      </c>
      <c r="P4408" s="15" t="s">
        <v>28</v>
      </c>
      <c r="Q4408" s="14" t="s">
        <v>73</v>
      </c>
      <c r="R4408" s="15" t="s">
        <v>28</v>
      </c>
      <c r="S4408" s="14" t="s">
        <v>73</v>
      </c>
      <c r="T4408" s="15" t="s">
        <v>28</v>
      </c>
      <c r="U4408" s="14" t="s">
        <v>73</v>
      </c>
      <c r="V4408" s="15" t="s">
        <v>28</v>
      </c>
    </row>
    <row r="4409" spans="1:22" ht="15" customHeight="1" x14ac:dyDescent="0.25">
      <c r="A4409" s="5" t="s">
        <v>7535</v>
      </c>
      <c r="B4409" s="6" t="s">
        <v>7536</v>
      </c>
      <c r="C4409" s="5" t="s">
        <v>5166</v>
      </c>
      <c r="D4409" s="6"/>
      <c r="E4409" s="6" t="s">
        <v>504</v>
      </c>
      <c r="F4409" s="229">
        <v>156</v>
      </c>
      <c r="I4409" s="16">
        <v>0</v>
      </c>
      <c r="J4409" s="13">
        <v>0</v>
      </c>
      <c r="K4409" s="16">
        <v>1800</v>
      </c>
      <c r="L4409" s="13">
        <v>280800</v>
      </c>
      <c r="M4409" s="16">
        <v>1800</v>
      </c>
      <c r="N4409" s="171">
        <v>280800</v>
      </c>
      <c r="O4409" s="16">
        <v>273</v>
      </c>
      <c r="P4409" s="13">
        <v>42588</v>
      </c>
      <c r="Q4409" s="16">
        <v>2235</v>
      </c>
      <c r="R4409" s="13">
        <v>348660</v>
      </c>
      <c r="S4409" s="16">
        <v>613.29</v>
      </c>
      <c r="T4409" s="13">
        <v>95673.24</v>
      </c>
      <c r="U4409" s="16">
        <v>0</v>
      </c>
      <c r="V4409" s="13">
        <v>0</v>
      </c>
    </row>
    <row r="4410" spans="1:22" ht="15" customHeight="1" x14ac:dyDescent="0.25">
      <c r="A4410" s="1"/>
      <c r="B4410" s="4" t="s">
        <v>32</v>
      </c>
      <c r="C4410" s="8" t="s">
        <v>33</v>
      </c>
      <c r="I4410" s="245"/>
      <c r="J4410" s="245"/>
      <c r="K4410" s="245"/>
      <c r="L4410" s="245"/>
      <c r="M4410" s="245"/>
      <c r="N4410" s="245"/>
      <c r="O4410" s="245"/>
      <c r="P4410" s="245"/>
      <c r="Q4410" s="245"/>
      <c r="R4410" s="245"/>
      <c r="S4410" s="245"/>
      <c r="T4410" s="245"/>
      <c r="U4410" s="245"/>
      <c r="V4410" s="245"/>
    </row>
    <row r="4411" spans="1:22" ht="15" customHeight="1" x14ac:dyDescent="0.25">
      <c r="A4411" s="5" t="s">
        <v>7537</v>
      </c>
      <c r="B4411" s="6" t="s">
        <v>35</v>
      </c>
      <c r="C4411" s="5" t="s">
        <v>5168</v>
      </c>
      <c r="I4411" s="245"/>
      <c r="J4411" s="245"/>
      <c r="K4411" s="245"/>
      <c r="L4411" s="245"/>
      <c r="M4411" s="245"/>
      <c r="N4411" s="245"/>
      <c r="O4411" s="245"/>
      <c r="P4411" s="245"/>
      <c r="Q4411" s="245"/>
      <c r="R4411" s="245"/>
      <c r="S4411" s="245"/>
      <c r="T4411" s="245"/>
      <c r="U4411" s="245"/>
      <c r="V4411" s="245"/>
    </row>
    <row r="4412" spans="1:22" ht="45" customHeight="1" x14ac:dyDescent="0.25">
      <c r="A4412" s="1"/>
      <c r="B4412" s="4" t="s">
        <v>68</v>
      </c>
      <c r="C4412" s="8" t="s">
        <v>69</v>
      </c>
      <c r="D4412" s="4" t="s">
        <v>70</v>
      </c>
      <c r="E4412" s="4" t="s">
        <v>71</v>
      </c>
      <c r="F4412" s="228" t="s">
        <v>72</v>
      </c>
      <c r="I4412" s="14" t="s">
        <v>73</v>
      </c>
      <c r="J4412" s="15" t="s">
        <v>28</v>
      </c>
      <c r="K4412" s="14" t="s">
        <v>73</v>
      </c>
      <c r="L4412" s="15" t="s">
        <v>28</v>
      </c>
      <c r="M4412" s="14" t="s">
        <v>73</v>
      </c>
      <c r="N4412" s="172" t="s">
        <v>28</v>
      </c>
      <c r="O4412" s="14" t="s">
        <v>73</v>
      </c>
      <c r="P4412" s="15" t="s">
        <v>28</v>
      </c>
      <c r="Q4412" s="14" t="s">
        <v>73</v>
      </c>
      <c r="R4412" s="15" t="s">
        <v>28</v>
      </c>
      <c r="S4412" s="14" t="s">
        <v>73</v>
      </c>
      <c r="T4412" s="15" t="s">
        <v>28</v>
      </c>
      <c r="U4412" s="14" t="s">
        <v>73</v>
      </c>
      <c r="V4412" s="15" t="s">
        <v>28</v>
      </c>
    </row>
    <row r="4413" spans="1:22" ht="15" customHeight="1" x14ac:dyDescent="0.25">
      <c r="A4413" s="5" t="s">
        <v>7538</v>
      </c>
      <c r="B4413" s="6" t="s">
        <v>7539</v>
      </c>
      <c r="C4413" s="5" t="s">
        <v>5171</v>
      </c>
      <c r="D4413" s="6"/>
      <c r="E4413" s="6" t="s">
        <v>504</v>
      </c>
      <c r="F4413" s="229">
        <v>44</v>
      </c>
      <c r="I4413" s="16">
        <v>0</v>
      </c>
      <c r="J4413" s="13">
        <v>0</v>
      </c>
      <c r="K4413" s="16">
        <v>1800</v>
      </c>
      <c r="L4413" s="13">
        <v>79200</v>
      </c>
      <c r="M4413" s="16">
        <v>1800</v>
      </c>
      <c r="N4413" s="171">
        <v>79200</v>
      </c>
      <c r="O4413" s="16">
        <v>273</v>
      </c>
      <c r="P4413" s="13">
        <v>12012</v>
      </c>
      <c r="Q4413" s="16">
        <v>1529</v>
      </c>
      <c r="R4413" s="13">
        <v>67276</v>
      </c>
      <c r="S4413" s="16">
        <v>526.57000000000005</v>
      </c>
      <c r="T4413" s="13">
        <v>23169.08</v>
      </c>
      <c r="U4413" s="16">
        <v>0</v>
      </c>
      <c r="V4413" s="13">
        <v>0</v>
      </c>
    </row>
    <row r="4414" spans="1:22" ht="15" customHeight="1" x14ac:dyDescent="0.25">
      <c r="A4414" s="5" t="s">
        <v>7540</v>
      </c>
      <c r="B4414" s="6" t="s">
        <v>7541</v>
      </c>
      <c r="C4414" s="5" t="s">
        <v>5225</v>
      </c>
      <c r="D4414" s="6"/>
      <c r="E4414" s="6" t="s">
        <v>447</v>
      </c>
      <c r="F4414" s="229">
        <v>1</v>
      </c>
      <c r="I4414" s="16">
        <v>0</v>
      </c>
      <c r="J4414" s="13">
        <v>0</v>
      </c>
      <c r="K4414" s="16">
        <v>2500</v>
      </c>
      <c r="L4414" s="13">
        <v>2500</v>
      </c>
      <c r="M4414" s="16">
        <v>2500</v>
      </c>
      <c r="N4414" s="171">
        <v>2500</v>
      </c>
      <c r="O4414" s="16">
        <v>51500</v>
      </c>
      <c r="P4414" s="13">
        <v>51500</v>
      </c>
      <c r="Q4414" s="16">
        <v>1924</v>
      </c>
      <c r="R4414" s="13">
        <v>1924</v>
      </c>
      <c r="S4414" s="16">
        <v>0</v>
      </c>
      <c r="T4414" s="13">
        <v>0</v>
      </c>
      <c r="U4414" s="16">
        <v>0</v>
      </c>
      <c r="V4414" s="13">
        <v>0</v>
      </c>
    </row>
    <row r="4415" spans="1:22" ht="15" customHeight="1" x14ac:dyDescent="0.25">
      <c r="A4415" s="5" t="s">
        <v>7542</v>
      </c>
      <c r="B4415" s="6" t="s">
        <v>7543</v>
      </c>
      <c r="C4415" s="5" t="s">
        <v>5228</v>
      </c>
      <c r="D4415" s="6"/>
      <c r="E4415" s="6" t="s">
        <v>4238</v>
      </c>
      <c r="F4415" s="229">
        <v>1</v>
      </c>
      <c r="I4415" s="16">
        <v>0</v>
      </c>
      <c r="J4415" s="13">
        <v>0</v>
      </c>
      <c r="K4415" s="16">
        <v>49300</v>
      </c>
      <c r="L4415" s="13">
        <v>49300</v>
      </c>
      <c r="M4415" s="16">
        <v>49300</v>
      </c>
      <c r="N4415" s="171">
        <v>49300</v>
      </c>
      <c r="O4415" s="16">
        <v>82400</v>
      </c>
      <c r="P4415" s="13">
        <v>82400</v>
      </c>
      <c r="Q4415" s="16">
        <v>8824</v>
      </c>
      <c r="R4415" s="13">
        <v>8824</v>
      </c>
      <c r="S4415" s="16">
        <v>0</v>
      </c>
      <c r="T4415" s="13">
        <v>0</v>
      </c>
      <c r="U4415" s="16">
        <v>0</v>
      </c>
      <c r="V4415" s="13">
        <v>0</v>
      </c>
    </row>
    <row r="4416" spans="1:22" ht="15" customHeight="1" x14ac:dyDescent="0.25">
      <c r="A4416" s="1"/>
      <c r="B4416" s="4" t="s">
        <v>32</v>
      </c>
      <c r="C4416" s="8" t="s">
        <v>33</v>
      </c>
      <c r="I4416" s="245"/>
      <c r="J4416" s="245"/>
      <c r="K4416" s="245"/>
      <c r="L4416" s="245"/>
      <c r="M4416" s="245"/>
      <c r="N4416" s="245"/>
      <c r="O4416" s="245"/>
      <c r="P4416" s="245"/>
      <c r="Q4416" s="245"/>
      <c r="R4416" s="245"/>
      <c r="S4416" s="245"/>
      <c r="T4416" s="245"/>
      <c r="U4416" s="245"/>
      <c r="V4416" s="245"/>
    </row>
    <row r="4417" spans="1:22" ht="15" customHeight="1" x14ac:dyDescent="0.25">
      <c r="A4417" s="5" t="s">
        <v>7544</v>
      </c>
      <c r="B4417" s="6" t="s">
        <v>35</v>
      </c>
      <c r="C4417" s="5" t="s">
        <v>486</v>
      </c>
      <c r="I4417" s="245"/>
      <c r="J4417" s="245"/>
      <c r="K4417" s="245"/>
      <c r="L4417" s="245"/>
      <c r="M4417" s="245"/>
      <c r="N4417" s="245"/>
      <c r="O4417" s="245"/>
      <c r="P4417" s="245"/>
      <c r="Q4417" s="245"/>
      <c r="R4417" s="245"/>
      <c r="S4417" s="245"/>
      <c r="T4417" s="245"/>
      <c r="U4417" s="245"/>
      <c r="V4417" s="245"/>
    </row>
    <row r="4418" spans="1:22" ht="45" customHeight="1" x14ac:dyDescent="0.25">
      <c r="A4418" s="1"/>
      <c r="B4418" s="4" t="s">
        <v>68</v>
      </c>
      <c r="C4418" s="8" t="s">
        <v>69</v>
      </c>
      <c r="D4418" s="4" t="s">
        <v>70</v>
      </c>
      <c r="E4418" s="4" t="s">
        <v>71</v>
      </c>
      <c r="F4418" s="228" t="s">
        <v>72</v>
      </c>
      <c r="I4418" s="14" t="s">
        <v>73</v>
      </c>
      <c r="J4418" s="15" t="s">
        <v>28</v>
      </c>
      <c r="K4418" s="14" t="s">
        <v>73</v>
      </c>
      <c r="L4418" s="15" t="s">
        <v>28</v>
      </c>
      <c r="M4418" s="14" t="s">
        <v>73</v>
      </c>
      <c r="N4418" s="172" t="s">
        <v>28</v>
      </c>
      <c r="O4418" s="14" t="s">
        <v>73</v>
      </c>
      <c r="P4418" s="15" t="s">
        <v>28</v>
      </c>
      <c r="Q4418" s="14" t="s">
        <v>73</v>
      </c>
      <c r="R4418" s="15" t="s">
        <v>28</v>
      </c>
      <c r="S4418" s="14" t="s">
        <v>73</v>
      </c>
      <c r="T4418" s="15" t="s">
        <v>28</v>
      </c>
      <c r="U4418" s="14" t="s">
        <v>73</v>
      </c>
      <c r="V4418" s="15" t="s">
        <v>28</v>
      </c>
    </row>
    <row r="4419" spans="1:22" ht="15" customHeight="1" x14ac:dyDescent="0.25">
      <c r="A4419" s="5" t="s">
        <v>7545</v>
      </c>
      <c r="B4419" s="6" t="s">
        <v>7546</v>
      </c>
      <c r="C4419" s="5" t="s">
        <v>489</v>
      </c>
      <c r="D4419" s="6"/>
      <c r="E4419" s="6" t="s">
        <v>275</v>
      </c>
      <c r="F4419" s="229">
        <v>1</v>
      </c>
      <c r="I4419" s="16">
        <v>0</v>
      </c>
      <c r="J4419" s="13">
        <v>0</v>
      </c>
      <c r="K4419" s="16">
        <v>0</v>
      </c>
      <c r="L4419" s="13">
        <v>0</v>
      </c>
      <c r="M4419" s="16">
        <v>0</v>
      </c>
      <c r="N4419" s="171">
        <v>0</v>
      </c>
      <c r="O4419" s="16">
        <v>0</v>
      </c>
      <c r="P4419" s="13">
        <v>0</v>
      </c>
      <c r="Q4419" s="16">
        <v>0</v>
      </c>
      <c r="R4419" s="13">
        <v>0</v>
      </c>
      <c r="S4419" s="16">
        <v>0</v>
      </c>
      <c r="T4419" s="13">
        <v>0</v>
      </c>
      <c r="U4419" s="16">
        <v>0</v>
      </c>
      <c r="V4419" s="13">
        <v>0</v>
      </c>
    </row>
    <row r="4420" spans="1:22" ht="15" customHeight="1" x14ac:dyDescent="0.25">
      <c r="A4420" s="1"/>
      <c r="B4420" s="4" t="s">
        <v>32</v>
      </c>
      <c r="C4420" s="8" t="s">
        <v>33</v>
      </c>
      <c r="I4420" s="245"/>
      <c r="J4420" s="245"/>
      <c r="K4420" s="245"/>
      <c r="L4420" s="245"/>
      <c r="M4420" s="245"/>
      <c r="N4420" s="245"/>
      <c r="O4420" s="245"/>
      <c r="P4420" s="245"/>
      <c r="Q4420" s="245"/>
      <c r="R4420" s="245"/>
      <c r="S4420" s="245"/>
      <c r="T4420" s="245"/>
      <c r="U4420" s="245"/>
      <c r="V4420" s="245"/>
    </row>
    <row r="4421" spans="1:22" ht="15" customHeight="1" x14ac:dyDescent="0.25">
      <c r="A4421" s="5" t="s">
        <v>7547</v>
      </c>
      <c r="B4421" s="6" t="s">
        <v>35</v>
      </c>
      <c r="C4421" s="5" t="s">
        <v>491</v>
      </c>
      <c r="I4421" s="245"/>
      <c r="J4421" s="245"/>
      <c r="K4421" s="245"/>
      <c r="L4421" s="245"/>
      <c r="M4421" s="245"/>
      <c r="N4421" s="245"/>
      <c r="O4421" s="245"/>
      <c r="P4421" s="245"/>
      <c r="Q4421" s="245"/>
      <c r="R4421" s="245"/>
      <c r="S4421" s="245"/>
      <c r="T4421" s="245"/>
      <c r="U4421" s="245"/>
      <c r="V4421" s="245"/>
    </row>
    <row r="4422" spans="1:22" x14ac:dyDescent="0.25">
      <c r="A4422" s="246" t="s">
        <v>7548</v>
      </c>
      <c r="B4422" s="246"/>
      <c r="C4422" s="246"/>
      <c r="D4422" s="247"/>
      <c r="E4422" s="247"/>
      <c r="F4422" s="246"/>
      <c r="I4422" s="12" t="s">
        <v>6565</v>
      </c>
      <c r="J4422" s="13">
        <v>185520</v>
      </c>
      <c r="K4422" s="12" t="s">
        <v>6565</v>
      </c>
      <c r="L4422" s="13">
        <v>324800</v>
      </c>
      <c r="M4422" s="12" t="s">
        <v>6565</v>
      </c>
      <c r="N4422" s="171">
        <v>324800</v>
      </c>
      <c r="O4422" s="12" t="s">
        <v>6565</v>
      </c>
      <c r="P4422" s="13">
        <v>242400</v>
      </c>
      <c r="Q4422" s="12" t="s">
        <v>6565</v>
      </c>
      <c r="R4422" s="13">
        <v>213996</v>
      </c>
      <c r="S4422" s="12" t="s">
        <v>6565</v>
      </c>
      <c r="T4422" s="13">
        <v>252611.20000000001</v>
      </c>
      <c r="U4422" s="12" t="s">
        <v>6565</v>
      </c>
      <c r="V4422" s="13">
        <v>289468.44</v>
      </c>
    </row>
    <row r="4423" spans="1:22" ht="15" customHeight="1" x14ac:dyDescent="0.25">
      <c r="A4423" s="1"/>
      <c r="B4423" s="4" t="s">
        <v>32</v>
      </c>
      <c r="C4423" s="8" t="s">
        <v>33</v>
      </c>
      <c r="I4423" s="245"/>
      <c r="J4423" s="245"/>
      <c r="K4423" s="245"/>
      <c r="L4423" s="245"/>
      <c r="M4423" s="245"/>
      <c r="N4423" s="245"/>
      <c r="O4423" s="245"/>
      <c r="P4423" s="245"/>
      <c r="Q4423" s="245"/>
      <c r="R4423" s="245"/>
      <c r="S4423" s="245"/>
      <c r="T4423" s="245"/>
      <c r="U4423" s="245"/>
      <c r="V4423" s="245"/>
    </row>
    <row r="4424" spans="1:22" ht="15" customHeight="1" x14ac:dyDescent="0.25">
      <c r="A4424" s="5" t="s">
        <v>7549</v>
      </c>
      <c r="B4424" s="6" t="s">
        <v>35</v>
      </c>
      <c r="C4424" s="5" t="s">
        <v>6567</v>
      </c>
      <c r="I4424" s="245"/>
      <c r="J4424" s="245"/>
      <c r="K4424" s="245"/>
      <c r="L4424" s="245"/>
      <c r="M4424" s="245"/>
      <c r="N4424" s="245"/>
      <c r="O4424" s="245"/>
      <c r="P4424" s="245"/>
      <c r="Q4424" s="245"/>
      <c r="R4424" s="245"/>
      <c r="S4424" s="245"/>
      <c r="T4424" s="245"/>
      <c r="U4424" s="245"/>
      <c r="V4424" s="245"/>
    </row>
    <row r="4425" spans="1:22" ht="15" customHeight="1" x14ac:dyDescent="0.25">
      <c r="A4425" s="5" t="s">
        <v>7550</v>
      </c>
      <c r="B4425" s="6" t="s">
        <v>35</v>
      </c>
      <c r="C4425" s="5" t="s">
        <v>6569</v>
      </c>
      <c r="I4425" s="245"/>
      <c r="J4425" s="245"/>
      <c r="K4425" s="245"/>
      <c r="L4425" s="245"/>
      <c r="M4425" s="245"/>
      <c r="N4425" s="245"/>
      <c r="O4425" s="245"/>
      <c r="P4425" s="245"/>
      <c r="Q4425" s="245"/>
      <c r="R4425" s="245"/>
      <c r="S4425" s="245"/>
      <c r="T4425" s="245"/>
      <c r="U4425" s="245"/>
      <c r="V4425" s="245"/>
    </row>
    <row r="4426" spans="1:22" ht="15" customHeight="1" x14ac:dyDescent="0.25">
      <c r="A4426" s="5" t="s">
        <v>7551</v>
      </c>
      <c r="B4426" s="6" t="s">
        <v>35</v>
      </c>
      <c r="C4426" s="5" t="s">
        <v>4300</v>
      </c>
      <c r="I4426" s="245"/>
      <c r="J4426" s="245"/>
      <c r="K4426" s="245"/>
      <c r="L4426" s="245"/>
      <c r="M4426" s="245"/>
      <c r="N4426" s="245"/>
      <c r="O4426" s="245"/>
      <c r="P4426" s="245"/>
      <c r="Q4426" s="245"/>
      <c r="R4426" s="245"/>
      <c r="S4426" s="245"/>
      <c r="T4426" s="245"/>
      <c r="U4426" s="245"/>
      <c r="V4426" s="245"/>
    </row>
    <row r="4427" spans="1:22" ht="45" customHeight="1" x14ac:dyDescent="0.25">
      <c r="A4427" s="1"/>
      <c r="B4427" s="4" t="s">
        <v>68</v>
      </c>
      <c r="C4427" s="8" t="s">
        <v>69</v>
      </c>
      <c r="D4427" s="4" t="s">
        <v>70</v>
      </c>
      <c r="E4427" s="4" t="s">
        <v>71</v>
      </c>
      <c r="F4427" s="228" t="s">
        <v>72</v>
      </c>
      <c r="I4427" s="14" t="s">
        <v>73</v>
      </c>
      <c r="J4427" s="15" t="s">
        <v>28</v>
      </c>
      <c r="K4427" s="14" t="s">
        <v>73</v>
      </c>
      <c r="L4427" s="15" t="s">
        <v>28</v>
      </c>
      <c r="M4427" s="14" t="s">
        <v>73</v>
      </c>
      <c r="N4427" s="172" t="s">
        <v>28</v>
      </c>
      <c r="O4427" s="14" t="s">
        <v>73</v>
      </c>
      <c r="P4427" s="15" t="s">
        <v>28</v>
      </c>
      <c r="Q4427" s="14" t="s">
        <v>73</v>
      </c>
      <c r="R4427" s="15" t="s">
        <v>28</v>
      </c>
      <c r="S4427" s="14" t="s">
        <v>73</v>
      </c>
      <c r="T4427" s="15" t="s">
        <v>28</v>
      </c>
      <c r="U4427" s="14" t="s">
        <v>73</v>
      </c>
      <c r="V4427" s="15" t="s">
        <v>28</v>
      </c>
    </row>
    <row r="4428" spans="1:22" ht="15" customHeight="1" x14ac:dyDescent="0.25">
      <c r="A4428" s="5" t="s">
        <v>7552</v>
      </c>
      <c r="B4428" s="6" t="s">
        <v>7553</v>
      </c>
      <c r="C4428" s="5" t="s">
        <v>6573</v>
      </c>
      <c r="D4428" s="6"/>
      <c r="E4428" s="6" t="s">
        <v>707</v>
      </c>
      <c r="F4428" s="229">
        <v>1600</v>
      </c>
      <c r="I4428" s="16">
        <v>54</v>
      </c>
      <c r="J4428" s="13">
        <v>86400</v>
      </c>
      <c r="K4428" s="16">
        <v>125</v>
      </c>
      <c r="L4428" s="13">
        <v>200000</v>
      </c>
      <c r="M4428" s="16">
        <v>125</v>
      </c>
      <c r="N4428" s="171">
        <v>200000</v>
      </c>
      <c r="O4428" s="16">
        <v>72</v>
      </c>
      <c r="P4428" s="13">
        <v>115200</v>
      </c>
      <c r="Q4428" s="16">
        <v>65</v>
      </c>
      <c r="R4428" s="13">
        <v>104000</v>
      </c>
      <c r="S4428" s="16">
        <v>86.04</v>
      </c>
      <c r="T4428" s="13">
        <v>137664</v>
      </c>
      <c r="U4428" s="16">
        <v>78.94</v>
      </c>
      <c r="V4428" s="13">
        <v>126304</v>
      </c>
    </row>
    <row r="4429" spans="1:22" ht="15" customHeight="1" x14ac:dyDescent="0.25">
      <c r="A4429" s="5" t="s">
        <v>7554</v>
      </c>
      <c r="B4429" s="6" t="s">
        <v>7555</v>
      </c>
      <c r="C4429" s="5" t="s">
        <v>6576</v>
      </c>
      <c r="D4429" s="6"/>
      <c r="E4429" s="6" t="s">
        <v>707</v>
      </c>
      <c r="F4429" s="229">
        <v>340</v>
      </c>
      <c r="I4429" s="16">
        <v>108</v>
      </c>
      <c r="J4429" s="13">
        <v>36720</v>
      </c>
      <c r="K4429" s="16">
        <v>125</v>
      </c>
      <c r="L4429" s="13">
        <v>42500</v>
      </c>
      <c r="M4429" s="16">
        <v>125</v>
      </c>
      <c r="N4429" s="171">
        <v>42500</v>
      </c>
      <c r="O4429" s="16">
        <v>216</v>
      </c>
      <c r="P4429" s="13">
        <v>73440</v>
      </c>
      <c r="Q4429" s="16">
        <v>190</v>
      </c>
      <c r="R4429" s="13">
        <v>64600</v>
      </c>
      <c r="S4429" s="16">
        <v>129.06</v>
      </c>
      <c r="T4429" s="13">
        <v>43880.4</v>
      </c>
      <c r="U4429" s="16">
        <v>186.77</v>
      </c>
      <c r="V4429" s="13">
        <v>63501.8</v>
      </c>
    </row>
    <row r="4430" spans="1:22" ht="15" customHeight="1" x14ac:dyDescent="0.25">
      <c r="A4430" s="5" t="s">
        <v>7556</v>
      </c>
      <c r="B4430" s="6" t="s">
        <v>7557</v>
      </c>
      <c r="C4430" s="5" t="s">
        <v>6579</v>
      </c>
      <c r="D4430" s="6"/>
      <c r="E4430" s="6" t="s">
        <v>527</v>
      </c>
      <c r="F4430" s="229">
        <v>560</v>
      </c>
      <c r="I4430" s="16">
        <v>87</v>
      </c>
      <c r="J4430" s="13">
        <v>48720</v>
      </c>
      <c r="K4430" s="16">
        <v>60</v>
      </c>
      <c r="L4430" s="13">
        <v>33600</v>
      </c>
      <c r="M4430" s="16">
        <v>60</v>
      </c>
      <c r="N4430" s="171">
        <v>33600</v>
      </c>
      <c r="O4430" s="16">
        <v>78</v>
      </c>
      <c r="P4430" s="13">
        <v>43680</v>
      </c>
      <c r="Q4430" s="16">
        <v>68</v>
      </c>
      <c r="R4430" s="13">
        <v>38080</v>
      </c>
      <c r="S4430" s="16">
        <v>73.13</v>
      </c>
      <c r="T4430" s="13">
        <v>40952.800000000003</v>
      </c>
      <c r="U4430" s="16">
        <v>82.75</v>
      </c>
      <c r="V4430" s="13">
        <v>46340</v>
      </c>
    </row>
    <row r="4431" spans="1:22" ht="15" customHeight="1" x14ac:dyDescent="0.25">
      <c r="A4431" s="1"/>
      <c r="B4431" s="4" t="s">
        <v>32</v>
      </c>
      <c r="C4431" s="8" t="s">
        <v>33</v>
      </c>
      <c r="I4431" s="245"/>
      <c r="J4431" s="245"/>
      <c r="K4431" s="245"/>
      <c r="L4431" s="245"/>
      <c r="M4431" s="245"/>
      <c r="N4431" s="245"/>
      <c r="O4431" s="245"/>
      <c r="P4431" s="245"/>
      <c r="Q4431" s="245"/>
      <c r="R4431" s="245"/>
      <c r="S4431" s="245"/>
      <c r="T4431" s="245"/>
      <c r="U4431" s="245"/>
      <c r="V4431" s="245"/>
    </row>
    <row r="4432" spans="1:22" ht="15" customHeight="1" x14ac:dyDescent="0.25">
      <c r="A4432" s="5" t="s">
        <v>7558</v>
      </c>
      <c r="B4432" s="6" t="s">
        <v>35</v>
      </c>
      <c r="C4432" s="5" t="s">
        <v>6581</v>
      </c>
      <c r="I4432" s="245"/>
      <c r="J4432" s="245"/>
      <c r="K4432" s="245"/>
      <c r="L4432" s="245"/>
      <c r="M4432" s="245"/>
      <c r="N4432" s="245"/>
      <c r="O4432" s="245"/>
      <c r="P4432" s="245"/>
      <c r="Q4432" s="245"/>
      <c r="R4432" s="245"/>
      <c r="S4432" s="245"/>
      <c r="T4432" s="245"/>
      <c r="U4432" s="245"/>
      <c r="V4432" s="245"/>
    </row>
    <row r="4433" spans="1:22" ht="45" customHeight="1" x14ac:dyDescent="0.25">
      <c r="A4433" s="1"/>
      <c r="B4433" s="4" t="s">
        <v>68</v>
      </c>
      <c r="C4433" s="8" t="s">
        <v>69</v>
      </c>
      <c r="D4433" s="4" t="s">
        <v>70</v>
      </c>
      <c r="E4433" s="4" t="s">
        <v>71</v>
      </c>
      <c r="F4433" s="228" t="s">
        <v>72</v>
      </c>
      <c r="I4433" s="14" t="s">
        <v>73</v>
      </c>
      <c r="J4433" s="15" t="s">
        <v>28</v>
      </c>
      <c r="K4433" s="14" t="s">
        <v>73</v>
      </c>
      <c r="L4433" s="15" t="s">
        <v>28</v>
      </c>
      <c r="M4433" s="14" t="s">
        <v>73</v>
      </c>
      <c r="N4433" s="172" t="s">
        <v>28</v>
      </c>
      <c r="O4433" s="14" t="s">
        <v>73</v>
      </c>
      <c r="P4433" s="15" t="s">
        <v>28</v>
      </c>
      <c r="Q4433" s="14" t="s">
        <v>73</v>
      </c>
      <c r="R4433" s="15" t="s">
        <v>28</v>
      </c>
      <c r="S4433" s="14" t="s">
        <v>73</v>
      </c>
      <c r="T4433" s="15" t="s">
        <v>28</v>
      </c>
      <c r="U4433" s="14" t="s">
        <v>73</v>
      </c>
      <c r="V4433" s="15" t="s">
        <v>28</v>
      </c>
    </row>
    <row r="4434" spans="1:22" ht="15" customHeight="1" x14ac:dyDescent="0.25">
      <c r="A4434" s="5" t="s">
        <v>7559</v>
      </c>
      <c r="B4434" s="6" t="s">
        <v>7560</v>
      </c>
      <c r="C4434" s="5" t="s">
        <v>6584</v>
      </c>
      <c r="D4434" s="6"/>
      <c r="E4434" s="6" t="s">
        <v>504</v>
      </c>
      <c r="F4434" s="229">
        <v>12</v>
      </c>
      <c r="I4434" s="16">
        <v>1080</v>
      </c>
      <c r="J4434" s="13">
        <v>12960</v>
      </c>
      <c r="K4434" s="16">
        <v>4000</v>
      </c>
      <c r="L4434" s="13">
        <v>48000</v>
      </c>
      <c r="M4434" s="16">
        <v>4000</v>
      </c>
      <c r="N4434" s="171">
        <v>48000</v>
      </c>
      <c r="O4434" s="16">
        <v>540</v>
      </c>
      <c r="P4434" s="13">
        <v>6480</v>
      </c>
      <c r="Q4434" s="16">
        <v>180</v>
      </c>
      <c r="R4434" s="13">
        <v>2160</v>
      </c>
      <c r="S4434" s="16">
        <v>2151</v>
      </c>
      <c r="T4434" s="13">
        <v>25812</v>
      </c>
      <c r="U4434" s="16">
        <v>472.77</v>
      </c>
      <c r="V4434" s="13">
        <v>5673.24</v>
      </c>
    </row>
    <row r="4435" spans="1:22" ht="15" customHeight="1" x14ac:dyDescent="0.25">
      <c r="A4435" s="1"/>
      <c r="B4435" s="4" t="s">
        <v>32</v>
      </c>
      <c r="C4435" s="8" t="s">
        <v>33</v>
      </c>
      <c r="I4435" s="245"/>
      <c r="J4435" s="245"/>
      <c r="K4435" s="245"/>
      <c r="L4435" s="245"/>
      <c r="M4435" s="245"/>
      <c r="N4435" s="245"/>
      <c r="O4435" s="245"/>
      <c r="P4435" s="245"/>
      <c r="Q4435" s="245"/>
      <c r="R4435" s="245"/>
      <c r="S4435" s="245"/>
      <c r="T4435" s="245"/>
      <c r="U4435" s="245"/>
      <c r="V4435" s="245"/>
    </row>
    <row r="4436" spans="1:22" ht="15" customHeight="1" x14ac:dyDescent="0.25">
      <c r="A4436" s="5" t="s">
        <v>7561</v>
      </c>
      <c r="B4436" s="6" t="s">
        <v>35</v>
      </c>
      <c r="C4436" s="5" t="s">
        <v>7562</v>
      </c>
      <c r="I4436" s="245"/>
      <c r="J4436" s="245"/>
      <c r="K4436" s="245"/>
      <c r="L4436" s="245"/>
      <c r="M4436" s="245"/>
      <c r="N4436" s="245"/>
      <c r="O4436" s="245"/>
      <c r="P4436" s="245"/>
      <c r="Q4436" s="245"/>
      <c r="R4436" s="245"/>
      <c r="S4436" s="245"/>
      <c r="T4436" s="245"/>
      <c r="U4436" s="245"/>
      <c r="V4436" s="245"/>
    </row>
    <row r="4437" spans="1:22" ht="45" customHeight="1" x14ac:dyDescent="0.25">
      <c r="A4437" s="1"/>
      <c r="B4437" s="4" t="s">
        <v>68</v>
      </c>
      <c r="C4437" s="8" t="s">
        <v>69</v>
      </c>
      <c r="D4437" s="4" t="s">
        <v>70</v>
      </c>
      <c r="E4437" s="4" t="s">
        <v>71</v>
      </c>
      <c r="F4437" s="228" t="s">
        <v>72</v>
      </c>
      <c r="I4437" s="14" t="s">
        <v>73</v>
      </c>
      <c r="J4437" s="15" t="s">
        <v>28</v>
      </c>
      <c r="K4437" s="14" t="s">
        <v>73</v>
      </c>
      <c r="L4437" s="15" t="s">
        <v>28</v>
      </c>
      <c r="M4437" s="14" t="s">
        <v>73</v>
      </c>
      <c r="N4437" s="172" t="s">
        <v>28</v>
      </c>
      <c r="O4437" s="14" t="s">
        <v>73</v>
      </c>
      <c r="P4437" s="15" t="s">
        <v>28</v>
      </c>
      <c r="Q4437" s="14" t="s">
        <v>73</v>
      </c>
      <c r="R4437" s="15" t="s">
        <v>28</v>
      </c>
      <c r="S4437" s="14" t="s">
        <v>73</v>
      </c>
      <c r="T4437" s="15" t="s">
        <v>28</v>
      </c>
      <c r="U4437" s="14" t="s">
        <v>73</v>
      </c>
      <c r="V4437" s="15" t="s">
        <v>28</v>
      </c>
    </row>
    <row r="4438" spans="1:22" ht="15" customHeight="1" x14ac:dyDescent="0.25">
      <c r="A4438" s="5" t="s">
        <v>7563</v>
      </c>
      <c r="B4438" s="6" t="s">
        <v>7564</v>
      </c>
      <c r="C4438" s="5" t="s">
        <v>7565</v>
      </c>
      <c r="D4438" s="6"/>
      <c r="E4438" s="6" t="s">
        <v>504</v>
      </c>
      <c r="F4438" s="229">
        <v>2</v>
      </c>
      <c r="I4438" s="16">
        <v>360</v>
      </c>
      <c r="J4438" s="13">
        <v>720</v>
      </c>
      <c r="K4438" s="16">
        <v>350</v>
      </c>
      <c r="L4438" s="13">
        <v>700</v>
      </c>
      <c r="M4438" s="16">
        <v>350</v>
      </c>
      <c r="N4438" s="171">
        <v>700</v>
      </c>
      <c r="O4438" s="16">
        <v>1800</v>
      </c>
      <c r="P4438" s="13">
        <v>3600</v>
      </c>
      <c r="Q4438" s="16">
        <v>2578</v>
      </c>
      <c r="R4438" s="13">
        <v>5156</v>
      </c>
      <c r="S4438" s="16">
        <v>2151</v>
      </c>
      <c r="T4438" s="13">
        <v>4302</v>
      </c>
      <c r="U4438" s="16">
        <v>210.12</v>
      </c>
      <c r="V4438" s="13">
        <v>420.24</v>
      </c>
    </row>
    <row r="4439" spans="1:22" ht="15" customHeight="1" x14ac:dyDescent="0.25">
      <c r="A4439" s="1"/>
      <c r="B4439" s="4" t="s">
        <v>32</v>
      </c>
      <c r="C4439" s="8" t="s">
        <v>33</v>
      </c>
      <c r="I4439" s="245"/>
      <c r="J4439" s="245"/>
      <c r="K4439" s="245"/>
      <c r="L4439" s="245"/>
      <c r="M4439" s="245"/>
      <c r="N4439" s="245"/>
      <c r="O4439" s="245"/>
      <c r="P4439" s="245"/>
      <c r="Q4439" s="245"/>
      <c r="R4439" s="245"/>
      <c r="S4439" s="245"/>
      <c r="T4439" s="245"/>
      <c r="U4439" s="245"/>
      <c r="V4439" s="245"/>
    </row>
    <row r="4440" spans="1:22" ht="15" customHeight="1" x14ac:dyDescent="0.25">
      <c r="A4440" s="5" t="s">
        <v>7566</v>
      </c>
      <c r="B4440" s="6" t="s">
        <v>35</v>
      </c>
      <c r="C4440" s="5" t="s">
        <v>486</v>
      </c>
      <c r="I4440" s="245"/>
      <c r="J4440" s="245"/>
      <c r="K4440" s="245"/>
      <c r="L4440" s="245"/>
      <c r="M4440" s="245"/>
      <c r="N4440" s="245"/>
      <c r="O4440" s="245"/>
      <c r="P4440" s="245"/>
      <c r="Q4440" s="245"/>
      <c r="R4440" s="245"/>
      <c r="S4440" s="245"/>
      <c r="T4440" s="245"/>
      <c r="U4440" s="245"/>
      <c r="V4440" s="245"/>
    </row>
    <row r="4441" spans="1:22" ht="45" customHeight="1" x14ac:dyDescent="0.25">
      <c r="A4441" s="1"/>
      <c r="B4441" s="4" t="s">
        <v>68</v>
      </c>
      <c r="C4441" s="8" t="s">
        <v>69</v>
      </c>
      <c r="D4441" s="4" t="s">
        <v>70</v>
      </c>
      <c r="E4441" s="4" t="s">
        <v>71</v>
      </c>
      <c r="F4441" s="228" t="s">
        <v>72</v>
      </c>
      <c r="I4441" s="14" t="s">
        <v>73</v>
      </c>
      <c r="J4441" s="15" t="s">
        <v>28</v>
      </c>
      <c r="K4441" s="14" t="s">
        <v>73</v>
      </c>
      <c r="L4441" s="15" t="s">
        <v>28</v>
      </c>
      <c r="M4441" s="14" t="s">
        <v>73</v>
      </c>
      <c r="N4441" s="172" t="s">
        <v>28</v>
      </c>
      <c r="O4441" s="14" t="s">
        <v>73</v>
      </c>
      <c r="P4441" s="15" t="s">
        <v>28</v>
      </c>
      <c r="Q4441" s="14" t="s">
        <v>73</v>
      </c>
      <c r="R4441" s="15" t="s">
        <v>28</v>
      </c>
      <c r="S4441" s="14" t="s">
        <v>73</v>
      </c>
      <c r="T4441" s="15" t="s">
        <v>28</v>
      </c>
      <c r="U4441" s="14" t="s">
        <v>73</v>
      </c>
      <c r="V4441" s="15" t="s">
        <v>28</v>
      </c>
    </row>
    <row r="4442" spans="1:22" ht="15" customHeight="1" x14ac:dyDescent="0.25">
      <c r="A4442" s="5" t="s">
        <v>7567</v>
      </c>
      <c r="B4442" s="6" t="s">
        <v>7568</v>
      </c>
      <c r="C4442" s="5" t="s">
        <v>489</v>
      </c>
      <c r="D4442" s="6"/>
      <c r="E4442" s="6" t="s">
        <v>275</v>
      </c>
      <c r="F4442" s="229">
        <v>1</v>
      </c>
      <c r="I4442" s="16">
        <v>0</v>
      </c>
      <c r="J4442" s="13">
        <v>0</v>
      </c>
      <c r="K4442" s="16">
        <v>0</v>
      </c>
      <c r="L4442" s="13">
        <v>0</v>
      </c>
      <c r="M4442" s="16">
        <v>0</v>
      </c>
      <c r="N4442" s="171">
        <v>0</v>
      </c>
      <c r="O4442" s="16">
        <v>0</v>
      </c>
      <c r="P4442" s="13">
        <v>0</v>
      </c>
      <c r="Q4442" s="16">
        <v>0</v>
      </c>
      <c r="R4442" s="13">
        <v>0</v>
      </c>
      <c r="S4442" s="16">
        <v>0</v>
      </c>
      <c r="T4442" s="13">
        <v>0</v>
      </c>
      <c r="U4442" s="16">
        <v>47229.16</v>
      </c>
      <c r="V4442" s="13">
        <v>47229.16</v>
      </c>
    </row>
    <row r="4443" spans="1:22" ht="15" customHeight="1" x14ac:dyDescent="0.25">
      <c r="A4443" s="1"/>
      <c r="B4443" s="4" t="s">
        <v>32</v>
      </c>
      <c r="C4443" s="8" t="s">
        <v>33</v>
      </c>
      <c r="I4443" s="245"/>
      <c r="J4443" s="245"/>
      <c r="K4443" s="245"/>
      <c r="L4443" s="245"/>
      <c r="M4443" s="245"/>
      <c r="N4443" s="245"/>
      <c r="O4443" s="245"/>
      <c r="P4443" s="245"/>
      <c r="Q4443" s="245"/>
      <c r="R4443" s="245"/>
      <c r="S4443" s="245"/>
      <c r="T4443" s="245"/>
      <c r="U4443" s="245"/>
      <c r="V4443" s="245"/>
    </row>
    <row r="4444" spans="1:22" ht="15" customHeight="1" x14ac:dyDescent="0.25">
      <c r="A4444" s="5" t="s">
        <v>7569</v>
      </c>
      <c r="B4444" s="6" t="s">
        <v>35</v>
      </c>
      <c r="C4444" s="5" t="s">
        <v>491</v>
      </c>
      <c r="I4444" s="245"/>
      <c r="J4444" s="245"/>
      <c r="K4444" s="245"/>
      <c r="L4444" s="245"/>
      <c r="M4444" s="245"/>
      <c r="N4444" s="245"/>
      <c r="O4444" s="245"/>
      <c r="P4444" s="245"/>
      <c r="Q4444" s="245"/>
      <c r="R4444" s="245"/>
      <c r="S4444" s="245"/>
      <c r="T4444" s="245"/>
      <c r="U4444" s="245"/>
      <c r="V4444" s="245"/>
    </row>
    <row r="4445" spans="1:22" x14ac:dyDescent="0.25">
      <c r="A4445" s="246" t="s">
        <v>7570</v>
      </c>
      <c r="B4445" s="246"/>
      <c r="C4445" s="246"/>
      <c r="D4445" s="247"/>
      <c r="E4445" s="247"/>
      <c r="F4445" s="246"/>
      <c r="I4445" s="12" t="s">
        <v>31</v>
      </c>
      <c r="J4445" s="13">
        <v>0</v>
      </c>
      <c r="K4445" s="12" t="s">
        <v>31</v>
      </c>
      <c r="L4445" s="13">
        <v>0</v>
      </c>
      <c r="M4445" s="12" t="s">
        <v>31</v>
      </c>
      <c r="N4445" s="171">
        <v>0</v>
      </c>
      <c r="O4445" s="12" t="s">
        <v>31</v>
      </c>
      <c r="P4445" s="13">
        <v>0</v>
      </c>
      <c r="Q4445" s="12" t="s">
        <v>31</v>
      </c>
      <c r="R4445" s="13">
        <v>0</v>
      </c>
      <c r="S4445" s="12" t="s">
        <v>31</v>
      </c>
      <c r="T4445" s="13">
        <v>0</v>
      </c>
      <c r="U4445" s="12" t="s">
        <v>31</v>
      </c>
      <c r="V4445" s="13">
        <v>0</v>
      </c>
    </row>
    <row r="4446" spans="1:22" x14ac:dyDescent="0.25">
      <c r="A4446" s="246" t="s">
        <v>7571</v>
      </c>
      <c r="B4446" s="246"/>
      <c r="C4446" s="246"/>
      <c r="D4446" s="247"/>
      <c r="E4446" s="247"/>
      <c r="F4446" s="246"/>
      <c r="I4446" s="12" t="s">
        <v>6565</v>
      </c>
      <c r="J4446" s="13">
        <v>7384852</v>
      </c>
      <c r="K4446" s="12" t="s">
        <v>6565</v>
      </c>
      <c r="L4446" s="13">
        <v>6022655</v>
      </c>
      <c r="M4446" s="12" t="s">
        <v>6565</v>
      </c>
      <c r="N4446" s="171">
        <v>6022655</v>
      </c>
      <c r="O4446" s="12" t="s">
        <v>6565</v>
      </c>
      <c r="P4446" s="13">
        <v>8059132</v>
      </c>
      <c r="Q4446" s="12" t="s">
        <v>6565</v>
      </c>
      <c r="R4446" s="13">
        <v>4405008</v>
      </c>
      <c r="S4446" s="12" t="s">
        <v>6565</v>
      </c>
      <c r="T4446" s="13">
        <v>4672612.24</v>
      </c>
      <c r="U4446" s="12" t="s">
        <v>6565</v>
      </c>
      <c r="V4446" s="13">
        <v>11917018.640000001</v>
      </c>
    </row>
    <row r="4447" spans="1:22" ht="15" customHeight="1" x14ac:dyDescent="0.25">
      <c r="A4447" s="1"/>
      <c r="B4447" s="4" t="s">
        <v>32</v>
      </c>
      <c r="C4447" s="8" t="s">
        <v>33</v>
      </c>
      <c r="I4447" s="245"/>
      <c r="J4447" s="245"/>
      <c r="K4447" s="245"/>
      <c r="L4447" s="245"/>
      <c r="M4447" s="245"/>
      <c r="N4447" s="245"/>
      <c r="O4447" s="245"/>
      <c r="P4447" s="245"/>
      <c r="Q4447" s="245"/>
      <c r="R4447" s="245"/>
      <c r="S4447" s="245"/>
      <c r="T4447" s="245"/>
      <c r="U4447" s="245"/>
      <c r="V4447" s="245"/>
    </row>
    <row r="4448" spans="1:22" ht="15" customHeight="1" x14ac:dyDescent="0.25">
      <c r="A4448" s="5" t="s">
        <v>7572</v>
      </c>
      <c r="B4448" s="6" t="s">
        <v>35</v>
      </c>
      <c r="C4448" s="5" t="s">
        <v>3330</v>
      </c>
      <c r="I4448" s="245"/>
      <c r="J4448" s="245"/>
      <c r="K4448" s="245"/>
      <c r="L4448" s="245"/>
      <c r="M4448" s="245"/>
      <c r="N4448" s="245"/>
      <c r="O4448" s="245"/>
      <c r="P4448" s="245"/>
      <c r="Q4448" s="245"/>
      <c r="R4448" s="245"/>
      <c r="S4448" s="245"/>
      <c r="T4448" s="245"/>
      <c r="U4448" s="245"/>
      <c r="V4448" s="245"/>
    </row>
    <row r="4449" spans="1:22" ht="45" customHeight="1" x14ac:dyDescent="0.25">
      <c r="A4449" s="1"/>
      <c r="B4449" s="4" t="s">
        <v>68</v>
      </c>
      <c r="C4449" s="8" t="s">
        <v>69</v>
      </c>
      <c r="D4449" s="4" t="s">
        <v>70</v>
      </c>
      <c r="E4449" s="4" t="s">
        <v>71</v>
      </c>
      <c r="F4449" s="228" t="s">
        <v>72</v>
      </c>
      <c r="I4449" s="14" t="s">
        <v>73</v>
      </c>
      <c r="J4449" s="15" t="s">
        <v>28</v>
      </c>
      <c r="K4449" s="14" t="s">
        <v>73</v>
      </c>
      <c r="L4449" s="15" t="s">
        <v>28</v>
      </c>
      <c r="M4449" s="14" t="s">
        <v>73</v>
      </c>
      <c r="N4449" s="172" t="s">
        <v>28</v>
      </c>
      <c r="O4449" s="14" t="s">
        <v>73</v>
      </c>
      <c r="P4449" s="15" t="s">
        <v>28</v>
      </c>
      <c r="Q4449" s="14" t="s">
        <v>73</v>
      </c>
      <c r="R4449" s="15" t="s">
        <v>28</v>
      </c>
      <c r="S4449" s="14" t="s">
        <v>73</v>
      </c>
      <c r="T4449" s="15" t="s">
        <v>28</v>
      </c>
      <c r="U4449" s="14" t="s">
        <v>73</v>
      </c>
      <c r="V4449" s="15" t="s">
        <v>28</v>
      </c>
    </row>
    <row r="4450" spans="1:22" ht="15" customHeight="1" x14ac:dyDescent="0.25">
      <c r="A4450" s="5" t="s">
        <v>7573</v>
      </c>
      <c r="B4450" s="6" t="s">
        <v>7574</v>
      </c>
      <c r="C4450" s="5" t="s">
        <v>3333</v>
      </c>
      <c r="D4450" s="6"/>
      <c r="E4450" s="6" t="s">
        <v>707</v>
      </c>
      <c r="F4450" s="229">
        <v>619650</v>
      </c>
      <c r="I4450" s="16">
        <v>4</v>
      </c>
      <c r="J4450" s="13">
        <v>2478600</v>
      </c>
      <c r="K4450" s="16">
        <v>3</v>
      </c>
      <c r="L4450" s="13">
        <v>1858950</v>
      </c>
      <c r="M4450" s="16">
        <v>3</v>
      </c>
      <c r="N4450" s="171">
        <v>1858950</v>
      </c>
      <c r="O4450" s="16">
        <v>4</v>
      </c>
      <c r="P4450" s="13">
        <v>2478600</v>
      </c>
      <c r="Q4450" s="16">
        <v>3</v>
      </c>
      <c r="R4450" s="13">
        <v>1858950</v>
      </c>
      <c r="S4450" s="16">
        <v>1.81</v>
      </c>
      <c r="T4450" s="13">
        <v>1121566.5</v>
      </c>
      <c r="U4450" s="16">
        <v>3.41</v>
      </c>
      <c r="V4450" s="13">
        <v>2113006.5</v>
      </c>
    </row>
    <row r="4451" spans="1:22" ht="15" customHeight="1" x14ac:dyDescent="0.25">
      <c r="A4451" s="5" t="s">
        <v>7575</v>
      </c>
      <c r="B4451" s="6" t="s">
        <v>7576</v>
      </c>
      <c r="C4451" s="5" t="s">
        <v>7577</v>
      </c>
      <c r="D4451" s="6"/>
      <c r="E4451" s="6" t="s">
        <v>698</v>
      </c>
      <c r="F4451" s="229">
        <v>90224</v>
      </c>
      <c r="I4451" s="16">
        <v>8</v>
      </c>
      <c r="J4451" s="13">
        <v>721792</v>
      </c>
      <c r="K4451" s="16">
        <v>10</v>
      </c>
      <c r="L4451" s="13">
        <v>902240</v>
      </c>
      <c r="M4451" s="16">
        <v>10</v>
      </c>
      <c r="N4451" s="171">
        <v>902240</v>
      </c>
      <c r="O4451" s="16">
        <v>20</v>
      </c>
      <c r="P4451" s="13">
        <v>1804480</v>
      </c>
      <c r="Q4451" s="16">
        <v>6</v>
      </c>
      <c r="R4451" s="13">
        <v>541344</v>
      </c>
      <c r="S4451" s="16">
        <v>10.76</v>
      </c>
      <c r="T4451" s="13">
        <v>970810.24</v>
      </c>
      <c r="U4451" s="16">
        <v>15.15</v>
      </c>
      <c r="V4451" s="13">
        <v>1366893.6</v>
      </c>
    </row>
    <row r="4452" spans="1:22" ht="15" customHeight="1" x14ac:dyDescent="0.25">
      <c r="A4452" s="5" t="s">
        <v>7578</v>
      </c>
      <c r="B4452" s="6" t="s">
        <v>7579</v>
      </c>
      <c r="C4452" s="5" t="s">
        <v>4328</v>
      </c>
      <c r="D4452" s="6"/>
      <c r="E4452" s="6" t="s">
        <v>698</v>
      </c>
      <c r="F4452" s="229">
        <v>58344</v>
      </c>
      <c r="I4452" s="16">
        <v>52</v>
      </c>
      <c r="J4452" s="13">
        <v>3033888</v>
      </c>
      <c r="K4452" s="16">
        <v>35</v>
      </c>
      <c r="L4452" s="13">
        <v>2042040</v>
      </c>
      <c r="M4452" s="16">
        <v>35</v>
      </c>
      <c r="N4452" s="171">
        <v>2042040</v>
      </c>
      <c r="O4452" s="16">
        <v>30</v>
      </c>
      <c r="P4452" s="13">
        <v>1750320</v>
      </c>
      <c r="Q4452" s="16">
        <v>19</v>
      </c>
      <c r="R4452" s="13">
        <v>1108536</v>
      </c>
      <c r="S4452" s="16">
        <v>28.39</v>
      </c>
      <c r="T4452" s="13">
        <v>1656386.16</v>
      </c>
      <c r="U4452" s="16">
        <v>0</v>
      </c>
      <c r="V4452" s="13">
        <v>0</v>
      </c>
    </row>
    <row r="4453" spans="1:22" ht="15" customHeight="1" x14ac:dyDescent="0.25">
      <c r="A4453" s="5" t="s">
        <v>7580</v>
      </c>
      <c r="B4453" s="6" t="s">
        <v>7581</v>
      </c>
      <c r="C4453" s="5" t="s">
        <v>710</v>
      </c>
      <c r="D4453" s="6"/>
      <c r="E4453" s="6" t="s">
        <v>698</v>
      </c>
      <c r="F4453" s="229">
        <v>58344</v>
      </c>
      <c r="I4453" s="16">
        <v>15</v>
      </c>
      <c r="J4453" s="13">
        <v>875160</v>
      </c>
      <c r="K4453" s="16">
        <v>15</v>
      </c>
      <c r="L4453" s="13">
        <v>875160</v>
      </c>
      <c r="M4453" s="16">
        <v>15</v>
      </c>
      <c r="N4453" s="171">
        <v>875160</v>
      </c>
      <c r="O4453" s="16">
        <v>30</v>
      </c>
      <c r="P4453" s="13">
        <v>1750320</v>
      </c>
      <c r="Q4453" s="16">
        <v>13</v>
      </c>
      <c r="R4453" s="13">
        <v>758472</v>
      </c>
      <c r="S4453" s="16">
        <v>10.76</v>
      </c>
      <c r="T4453" s="13">
        <v>627781.43999999994</v>
      </c>
      <c r="U4453" s="16">
        <v>17.09</v>
      </c>
      <c r="V4453" s="13">
        <v>997098.96</v>
      </c>
    </row>
    <row r="4454" spans="1:22" ht="15" customHeight="1" x14ac:dyDescent="0.25">
      <c r="A4454" s="5" t="s">
        <v>7582</v>
      </c>
      <c r="B4454" s="6" t="s">
        <v>7583</v>
      </c>
      <c r="C4454" s="5" t="s">
        <v>3344</v>
      </c>
      <c r="D4454" s="6"/>
      <c r="E4454" s="6" t="s">
        <v>707</v>
      </c>
      <c r="F4454" s="229">
        <v>68853</v>
      </c>
      <c r="I4454" s="16">
        <v>4</v>
      </c>
      <c r="J4454" s="13">
        <v>275412</v>
      </c>
      <c r="K4454" s="16">
        <v>5</v>
      </c>
      <c r="L4454" s="13">
        <v>344265</v>
      </c>
      <c r="M4454" s="16">
        <v>5</v>
      </c>
      <c r="N4454" s="171">
        <v>344265</v>
      </c>
      <c r="O4454" s="16">
        <v>4</v>
      </c>
      <c r="P4454" s="13">
        <v>275412</v>
      </c>
      <c r="Q4454" s="16">
        <v>2</v>
      </c>
      <c r="R4454" s="13">
        <v>137706</v>
      </c>
      <c r="S4454" s="16">
        <v>4.3</v>
      </c>
      <c r="T4454" s="13">
        <v>296067.90000000002</v>
      </c>
      <c r="U4454" s="16">
        <v>2.93</v>
      </c>
      <c r="V4454" s="13">
        <v>201739.29</v>
      </c>
    </row>
    <row r="4455" spans="1:22" ht="15" customHeight="1" x14ac:dyDescent="0.25">
      <c r="A4455" s="1"/>
      <c r="B4455" s="4" t="s">
        <v>32</v>
      </c>
      <c r="C4455" s="8" t="s">
        <v>33</v>
      </c>
      <c r="I4455" s="245"/>
      <c r="J4455" s="245"/>
      <c r="K4455" s="245"/>
      <c r="L4455" s="245"/>
      <c r="M4455" s="245"/>
      <c r="N4455" s="245"/>
      <c r="O4455" s="245"/>
      <c r="P4455" s="245"/>
      <c r="Q4455" s="245"/>
      <c r="R4455" s="245"/>
      <c r="S4455" s="245"/>
      <c r="T4455" s="245"/>
      <c r="U4455" s="245"/>
      <c r="V4455" s="245"/>
    </row>
    <row r="4456" spans="1:22" ht="15" customHeight="1" x14ac:dyDescent="0.25">
      <c r="A4456" s="5" t="s">
        <v>7584</v>
      </c>
      <c r="B4456" s="6" t="s">
        <v>35</v>
      </c>
      <c r="C4456" s="5" t="s">
        <v>486</v>
      </c>
      <c r="I4456" s="245"/>
      <c r="J4456" s="245"/>
      <c r="K4456" s="245"/>
      <c r="L4456" s="245"/>
      <c r="M4456" s="245"/>
      <c r="N4456" s="245"/>
      <c r="O4456" s="245"/>
      <c r="P4456" s="245"/>
      <c r="Q4456" s="245"/>
      <c r="R4456" s="245"/>
      <c r="S4456" s="245"/>
      <c r="T4456" s="245"/>
      <c r="U4456" s="245"/>
      <c r="V4456" s="245"/>
    </row>
    <row r="4457" spans="1:22" ht="45" customHeight="1" x14ac:dyDescent="0.25">
      <c r="A4457" s="1"/>
      <c r="B4457" s="4" t="s">
        <v>68</v>
      </c>
      <c r="C4457" s="8" t="s">
        <v>69</v>
      </c>
      <c r="D4457" s="4" t="s">
        <v>70</v>
      </c>
      <c r="E4457" s="4" t="s">
        <v>71</v>
      </c>
      <c r="F4457" s="228" t="s">
        <v>72</v>
      </c>
      <c r="I4457" s="14" t="s">
        <v>73</v>
      </c>
      <c r="J4457" s="15" t="s">
        <v>28</v>
      </c>
      <c r="K4457" s="14" t="s">
        <v>73</v>
      </c>
      <c r="L4457" s="15" t="s">
        <v>28</v>
      </c>
      <c r="M4457" s="14" t="s">
        <v>73</v>
      </c>
      <c r="N4457" s="172" t="s">
        <v>28</v>
      </c>
      <c r="O4457" s="14" t="s">
        <v>73</v>
      </c>
      <c r="P4457" s="15" t="s">
        <v>28</v>
      </c>
      <c r="Q4457" s="14" t="s">
        <v>73</v>
      </c>
      <c r="R4457" s="15" t="s">
        <v>28</v>
      </c>
      <c r="S4457" s="14" t="s">
        <v>73</v>
      </c>
      <c r="T4457" s="15" t="s">
        <v>28</v>
      </c>
      <c r="U4457" s="14" t="s">
        <v>73</v>
      </c>
      <c r="V4457" s="15" t="s">
        <v>28</v>
      </c>
    </row>
    <row r="4458" spans="1:22" ht="15" customHeight="1" x14ac:dyDescent="0.25">
      <c r="A4458" s="5" t="s">
        <v>7585</v>
      </c>
      <c r="B4458" s="6" t="s">
        <v>7586</v>
      </c>
      <c r="C4458" s="5" t="s">
        <v>624</v>
      </c>
      <c r="D4458" s="6"/>
      <c r="E4458" s="6" t="s">
        <v>275</v>
      </c>
      <c r="F4458" s="229">
        <v>1</v>
      </c>
      <c r="I4458" s="16">
        <v>0</v>
      </c>
      <c r="J4458" s="13">
        <v>0</v>
      </c>
      <c r="K4458" s="16">
        <v>0</v>
      </c>
      <c r="L4458" s="13">
        <v>0</v>
      </c>
      <c r="M4458" s="16">
        <v>0</v>
      </c>
      <c r="N4458" s="171">
        <v>0</v>
      </c>
      <c r="O4458" s="16">
        <v>0</v>
      </c>
      <c r="P4458" s="13">
        <v>0</v>
      </c>
      <c r="Q4458" s="16">
        <v>0</v>
      </c>
      <c r="R4458" s="13">
        <v>0</v>
      </c>
      <c r="S4458" s="16">
        <v>0</v>
      </c>
      <c r="T4458" s="13">
        <v>0</v>
      </c>
      <c r="U4458" s="16">
        <v>7238280.29</v>
      </c>
      <c r="V4458" s="13">
        <v>7238280.29</v>
      </c>
    </row>
    <row r="4459" spans="1:22" ht="15" customHeight="1" x14ac:dyDescent="0.25">
      <c r="A4459" s="1"/>
      <c r="B4459" s="4" t="s">
        <v>32</v>
      </c>
      <c r="C4459" s="8" t="s">
        <v>33</v>
      </c>
      <c r="I4459" s="245"/>
      <c r="J4459" s="245"/>
      <c r="K4459" s="245"/>
      <c r="L4459" s="245"/>
      <c r="M4459" s="245"/>
      <c r="N4459" s="245"/>
      <c r="O4459" s="245"/>
      <c r="P4459" s="245"/>
      <c r="Q4459" s="245"/>
      <c r="R4459" s="245"/>
      <c r="S4459" s="245"/>
      <c r="T4459" s="245"/>
      <c r="U4459" s="245"/>
      <c r="V4459" s="245"/>
    </row>
    <row r="4460" spans="1:22" ht="15" customHeight="1" x14ac:dyDescent="0.25">
      <c r="A4460" s="5" t="s">
        <v>7587</v>
      </c>
      <c r="B4460" s="6" t="s">
        <v>35</v>
      </c>
      <c r="C4460" s="5" t="s">
        <v>491</v>
      </c>
      <c r="I4460" s="245"/>
      <c r="J4460" s="245"/>
      <c r="K4460" s="245"/>
      <c r="L4460" s="245"/>
      <c r="M4460" s="245"/>
      <c r="N4460" s="245"/>
      <c r="O4460" s="245"/>
      <c r="P4460" s="245"/>
      <c r="Q4460" s="245"/>
      <c r="R4460" s="245"/>
      <c r="S4460" s="245"/>
      <c r="T4460" s="245"/>
      <c r="U4460" s="245"/>
      <c r="V4460" s="245"/>
    </row>
    <row r="4461" spans="1:22" x14ac:dyDescent="0.25">
      <c r="A4461" s="246" t="s">
        <v>7588</v>
      </c>
      <c r="B4461" s="246"/>
      <c r="C4461" s="246"/>
      <c r="D4461" s="247"/>
      <c r="E4461" s="247"/>
      <c r="F4461" s="246"/>
      <c r="I4461" s="12" t="s">
        <v>7589</v>
      </c>
      <c r="J4461" s="13">
        <v>235838079</v>
      </c>
      <c r="K4461" s="12" t="s">
        <v>7589</v>
      </c>
      <c r="L4461" s="13">
        <v>181646007</v>
      </c>
      <c r="M4461" s="12" t="s">
        <v>7589</v>
      </c>
      <c r="N4461" s="171">
        <v>181646007</v>
      </c>
      <c r="O4461" s="12" t="s">
        <v>7589</v>
      </c>
      <c r="P4461" s="13">
        <v>250449620</v>
      </c>
      <c r="Q4461" s="12" t="s">
        <v>7589</v>
      </c>
      <c r="R4461" s="13">
        <v>264715258</v>
      </c>
      <c r="S4461" s="12" t="s">
        <v>7589</v>
      </c>
      <c r="T4461" s="13">
        <v>223956035.65000001</v>
      </c>
      <c r="U4461" s="12" t="s">
        <v>7589</v>
      </c>
      <c r="V4461" s="13">
        <v>264611625.25999999</v>
      </c>
    </row>
    <row r="4462" spans="1:22" ht="15" customHeight="1" x14ac:dyDescent="0.25">
      <c r="A4462" s="1"/>
      <c r="B4462" s="4" t="s">
        <v>32</v>
      </c>
      <c r="C4462" s="8" t="s">
        <v>33</v>
      </c>
      <c r="I4462" s="245"/>
      <c r="J4462" s="245"/>
      <c r="K4462" s="245"/>
      <c r="L4462" s="245"/>
      <c r="M4462" s="245"/>
      <c r="N4462" s="245"/>
      <c r="O4462" s="245"/>
      <c r="P4462" s="245"/>
      <c r="Q4462" s="245"/>
      <c r="R4462" s="245"/>
      <c r="S4462" s="245"/>
      <c r="T4462" s="245"/>
      <c r="U4462" s="245"/>
      <c r="V4462" s="245"/>
    </row>
    <row r="4463" spans="1:22" ht="15" customHeight="1" x14ac:dyDescent="0.25">
      <c r="A4463" s="5" t="s">
        <v>7590</v>
      </c>
      <c r="B4463" s="6" t="s">
        <v>35</v>
      </c>
      <c r="C4463" s="5" t="s">
        <v>3352</v>
      </c>
      <c r="I4463" s="245"/>
      <c r="J4463" s="245"/>
      <c r="K4463" s="245"/>
      <c r="L4463" s="245"/>
      <c r="M4463" s="245"/>
      <c r="N4463" s="245"/>
      <c r="O4463" s="245"/>
      <c r="P4463" s="245"/>
      <c r="Q4463" s="245"/>
      <c r="R4463" s="245"/>
      <c r="S4463" s="245"/>
      <c r="T4463" s="245"/>
      <c r="U4463" s="245"/>
      <c r="V4463" s="245"/>
    </row>
    <row r="4464" spans="1:22" ht="15" customHeight="1" x14ac:dyDescent="0.25">
      <c r="A4464" s="5" t="s">
        <v>7591</v>
      </c>
      <c r="B4464" s="6" t="s">
        <v>35</v>
      </c>
      <c r="C4464" s="5" t="s">
        <v>3354</v>
      </c>
      <c r="I4464" s="245"/>
      <c r="J4464" s="245"/>
      <c r="K4464" s="245"/>
      <c r="L4464" s="245"/>
      <c r="M4464" s="245"/>
      <c r="N4464" s="245"/>
      <c r="O4464" s="245"/>
      <c r="P4464" s="245"/>
      <c r="Q4464" s="245"/>
      <c r="R4464" s="245"/>
      <c r="S4464" s="245"/>
      <c r="T4464" s="245"/>
      <c r="U4464" s="245"/>
      <c r="V4464" s="245"/>
    </row>
    <row r="4465" spans="1:22" ht="45" customHeight="1" x14ac:dyDescent="0.25">
      <c r="A4465" s="1"/>
      <c r="B4465" s="4" t="s">
        <v>68</v>
      </c>
      <c r="C4465" s="8" t="s">
        <v>69</v>
      </c>
      <c r="D4465" s="4" t="s">
        <v>70</v>
      </c>
      <c r="E4465" s="4" t="s">
        <v>71</v>
      </c>
      <c r="F4465" s="228" t="s">
        <v>72</v>
      </c>
      <c r="I4465" s="14" t="s">
        <v>73</v>
      </c>
      <c r="J4465" s="15" t="s">
        <v>28</v>
      </c>
      <c r="K4465" s="14" t="s">
        <v>73</v>
      </c>
      <c r="L4465" s="15" t="s">
        <v>28</v>
      </c>
      <c r="M4465" s="14" t="s">
        <v>73</v>
      </c>
      <c r="N4465" s="172" t="s">
        <v>28</v>
      </c>
      <c r="O4465" s="14" t="s">
        <v>73</v>
      </c>
      <c r="P4465" s="15" t="s">
        <v>28</v>
      </c>
      <c r="Q4465" s="14" t="s">
        <v>73</v>
      </c>
      <c r="R4465" s="15" t="s">
        <v>28</v>
      </c>
      <c r="S4465" s="14" t="s">
        <v>73</v>
      </c>
      <c r="T4465" s="15" t="s">
        <v>28</v>
      </c>
      <c r="U4465" s="14" t="s">
        <v>73</v>
      </c>
      <c r="V4465" s="15" t="s">
        <v>28</v>
      </c>
    </row>
    <row r="4466" spans="1:22" ht="15" customHeight="1" x14ac:dyDescent="0.25">
      <c r="A4466" s="5" t="s">
        <v>7592</v>
      </c>
      <c r="B4466" s="6" t="s">
        <v>7593</v>
      </c>
      <c r="C4466" s="5" t="s">
        <v>7594</v>
      </c>
      <c r="D4466" s="6"/>
      <c r="E4466" s="6" t="s">
        <v>698</v>
      </c>
      <c r="F4466" s="229">
        <v>7445</v>
      </c>
      <c r="I4466" s="16">
        <v>270</v>
      </c>
      <c r="J4466" s="13">
        <v>2010150</v>
      </c>
      <c r="K4466" s="16">
        <v>310</v>
      </c>
      <c r="L4466" s="13">
        <v>2307950</v>
      </c>
      <c r="M4466" s="16">
        <v>310</v>
      </c>
      <c r="N4466" s="171">
        <v>2307950</v>
      </c>
      <c r="O4466" s="16">
        <v>410</v>
      </c>
      <c r="P4466" s="13">
        <v>3052450</v>
      </c>
      <c r="Q4466" s="16">
        <v>425</v>
      </c>
      <c r="R4466" s="13">
        <v>3164125</v>
      </c>
      <c r="S4466" s="16">
        <v>440.96</v>
      </c>
      <c r="T4466" s="13">
        <v>3282947.2</v>
      </c>
      <c r="U4466" s="16">
        <v>343.61</v>
      </c>
      <c r="V4466" s="13">
        <v>2558176.4500000002</v>
      </c>
    </row>
    <row r="4467" spans="1:22" ht="15" customHeight="1" x14ac:dyDescent="0.25">
      <c r="A4467" s="5" t="s">
        <v>7595</v>
      </c>
      <c r="B4467" s="6" t="s">
        <v>7596</v>
      </c>
      <c r="C4467" s="5" t="s">
        <v>7597</v>
      </c>
      <c r="D4467" s="6"/>
      <c r="E4467" s="6" t="s">
        <v>698</v>
      </c>
      <c r="F4467" s="229">
        <v>10724</v>
      </c>
      <c r="I4467" s="16">
        <v>280</v>
      </c>
      <c r="J4467" s="13">
        <v>3002720</v>
      </c>
      <c r="K4467" s="16">
        <v>230</v>
      </c>
      <c r="L4467" s="13">
        <v>2466520</v>
      </c>
      <c r="M4467" s="16">
        <v>230</v>
      </c>
      <c r="N4467" s="171">
        <v>2466520</v>
      </c>
      <c r="O4467" s="16">
        <v>410</v>
      </c>
      <c r="P4467" s="13">
        <v>4396840</v>
      </c>
      <c r="Q4467" s="16">
        <v>353</v>
      </c>
      <c r="R4467" s="13">
        <v>3785572</v>
      </c>
      <c r="S4467" s="16">
        <v>440.96</v>
      </c>
      <c r="T4467" s="13">
        <v>4728855.04</v>
      </c>
      <c r="U4467" s="16">
        <v>343.61</v>
      </c>
      <c r="V4467" s="13">
        <v>3684873.64</v>
      </c>
    </row>
    <row r="4468" spans="1:22" ht="15" customHeight="1" x14ac:dyDescent="0.25">
      <c r="A4468" s="1"/>
      <c r="B4468" s="4" t="s">
        <v>32</v>
      </c>
      <c r="C4468" s="8" t="s">
        <v>33</v>
      </c>
      <c r="I4468" s="245"/>
      <c r="J4468" s="245"/>
      <c r="K4468" s="245"/>
      <c r="L4468" s="245"/>
      <c r="M4468" s="245"/>
      <c r="N4468" s="245"/>
      <c r="O4468" s="245"/>
      <c r="P4468" s="245"/>
      <c r="Q4468" s="245"/>
      <c r="R4468" s="245"/>
      <c r="S4468" s="245"/>
      <c r="T4468" s="245"/>
      <c r="U4468" s="245"/>
      <c r="V4468" s="245"/>
    </row>
    <row r="4469" spans="1:22" ht="15" customHeight="1" x14ac:dyDescent="0.25">
      <c r="A4469" s="5" t="s">
        <v>7598</v>
      </c>
      <c r="B4469" s="6" t="s">
        <v>35</v>
      </c>
      <c r="C4469" s="5" t="s">
        <v>3365</v>
      </c>
      <c r="I4469" s="245"/>
      <c r="J4469" s="245"/>
      <c r="K4469" s="245"/>
      <c r="L4469" s="245"/>
      <c r="M4469" s="245"/>
      <c r="N4469" s="245"/>
      <c r="O4469" s="245"/>
      <c r="P4469" s="245"/>
      <c r="Q4469" s="245"/>
      <c r="R4469" s="245"/>
      <c r="S4469" s="245"/>
      <c r="T4469" s="245"/>
      <c r="U4469" s="245"/>
      <c r="V4469" s="245"/>
    </row>
    <row r="4470" spans="1:22" ht="45" customHeight="1" x14ac:dyDescent="0.25">
      <c r="A4470" s="1"/>
      <c r="B4470" s="4" t="s">
        <v>68</v>
      </c>
      <c r="C4470" s="8" t="s">
        <v>69</v>
      </c>
      <c r="D4470" s="4" t="s">
        <v>70</v>
      </c>
      <c r="E4470" s="4" t="s">
        <v>71</v>
      </c>
      <c r="F4470" s="228" t="s">
        <v>72</v>
      </c>
      <c r="I4470" s="14" t="s">
        <v>73</v>
      </c>
      <c r="J4470" s="15" t="s">
        <v>28</v>
      </c>
      <c r="K4470" s="14" t="s">
        <v>73</v>
      </c>
      <c r="L4470" s="15" t="s">
        <v>28</v>
      </c>
      <c r="M4470" s="14" t="s">
        <v>73</v>
      </c>
      <c r="N4470" s="172" t="s">
        <v>28</v>
      </c>
      <c r="O4470" s="14" t="s">
        <v>73</v>
      </c>
      <c r="P4470" s="15" t="s">
        <v>28</v>
      </c>
      <c r="Q4470" s="14" t="s">
        <v>73</v>
      </c>
      <c r="R4470" s="15" t="s">
        <v>28</v>
      </c>
      <c r="S4470" s="14" t="s">
        <v>73</v>
      </c>
      <c r="T4470" s="15" t="s">
        <v>28</v>
      </c>
      <c r="U4470" s="14" t="s">
        <v>73</v>
      </c>
      <c r="V4470" s="15" t="s">
        <v>28</v>
      </c>
    </row>
    <row r="4471" spans="1:22" ht="15" customHeight="1" x14ac:dyDescent="0.25">
      <c r="A4471" s="5" t="s">
        <v>7599</v>
      </c>
      <c r="B4471" s="6" t="s">
        <v>7600</v>
      </c>
      <c r="C4471" s="5" t="s">
        <v>7601</v>
      </c>
      <c r="D4471" s="6"/>
      <c r="E4471" s="6" t="s">
        <v>698</v>
      </c>
      <c r="F4471" s="229">
        <v>16952</v>
      </c>
      <c r="I4471" s="16">
        <v>536</v>
      </c>
      <c r="J4471" s="13">
        <v>9086272</v>
      </c>
      <c r="K4471" s="16">
        <v>665</v>
      </c>
      <c r="L4471" s="13">
        <v>11273080</v>
      </c>
      <c r="M4471" s="16">
        <v>665</v>
      </c>
      <c r="N4471" s="171">
        <v>11273080</v>
      </c>
      <c r="O4471" s="16">
        <v>850</v>
      </c>
      <c r="P4471" s="13">
        <v>14409200</v>
      </c>
      <c r="Q4471" s="16">
        <v>682</v>
      </c>
      <c r="R4471" s="13">
        <v>11561264</v>
      </c>
      <c r="S4471" s="16">
        <v>914.18</v>
      </c>
      <c r="T4471" s="13">
        <v>15497179.359999999</v>
      </c>
      <c r="U4471" s="16">
        <v>779.27</v>
      </c>
      <c r="V4471" s="13">
        <v>13210185.039999999</v>
      </c>
    </row>
    <row r="4472" spans="1:22" ht="15" customHeight="1" x14ac:dyDescent="0.25">
      <c r="A4472" s="5" t="s">
        <v>7602</v>
      </c>
      <c r="B4472" s="6" t="s">
        <v>7603</v>
      </c>
      <c r="C4472" s="5" t="s">
        <v>7604</v>
      </c>
      <c r="D4472" s="6"/>
      <c r="E4472" s="6" t="s">
        <v>698</v>
      </c>
      <c r="F4472" s="229">
        <v>1958</v>
      </c>
      <c r="I4472" s="16">
        <v>1503</v>
      </c>
      <c r="J4472" s="13">
        <v>2942874</v>
      </c>
      <c r="K4472" s="16">
        <v>1760</v>
      </c>
      <c r="L4472" s="13">
        <v>3446080</v>
      </c>
      <c r="M4472" s="16">
        <v>1760</v>
      </c>
      <c r="N4472" s="171">
        <v>3446080</v>
      </c>
      <c r="O4472" s="16">
        <v>1800</v>
      </c>
      <c r="P4472" s="13">
        <v>3524400</v>
      </c>
      <c r="Q4472" s="16">
        <v>1889</v>
      </c>
      <c r="R4472" s="13">
        <v>3698662</v>
      </c>
      <c r="S4472" s="16">
        <v>914.18</v>
      </c>
      <c r="T4472" s="13">
        <v>1789964.44</v>
      </c>
      <c r="U4472" s="16">
        <v>2379.9899999999998</v>
      </c>
      <c r="V4472" s="13">
        <v>4660020.42</v>
      </c>
    </row>
    <row r="4473" spans="1:22" ht="15" customHeight="1" x14ac:dyDescent="0.25">
      <c r="A4473" s="5" t="s">
        <v>7605</v>
      </c>
      <c r="B4473" s="6" t="s">
        <v>7606</v>
      </c>
      <c r="C4473" s="5" t="s">
        <v>7607</v>
      </c>
      <c r="D4473" s="6"/>
      <c r="E4473" s="6" t="s">
        <v>698</v>
      </c>
      <c r="F4473" s="229">
        <v>13372</v>
      </c>
      <c r="I4473" s="16">
        <v>1335</v>
      </c>
      <c r="J4473" s="13">
        <v>17851620</v>
      </c>
      <c r="K4473" s="16">
        <v>1110</v>
      </c>
      <c r="L4473" s="13">
        <v>14842920</v>
      </c>
      <c r="M4473" s="16">
        <v>1110</v>
      </c>
      <c r="N4473" s="171">
        <v>14842920</v>
      </c>
      <c r="O4473" s="16">
        <v>1500</v>
      </c>
      <c r="P4473" s="13">
        <v>20058000</v>
      </c>
      <c r="Q4473" s="16">
        <v>1160</v>
      </c>
      <c r="R4473" s="13">
        <v>15511520</v>
      </c>
      <c r="S4473" s="16">
        <v>914.18</v>
      </c>
      <c r="T4473" s="13">
        <v>12224414.960000001</v>
      </c>
      <c r="U4473" s="16">
        <v>1966.72</v>
      </c>
      <c r="V4473" s="13">
        <v>26298979.84</v>
      </c>
    </row>
    <row r="4474" spans="1:22" ht="15" customHeight="1" x14ac:dyDescent="0.25">
      <c r="A4474" s="5" t="s">
        <v>7608</v>
      </c>
      <c r="B4474" s="6" t="s">
        <v>7609</v>
      </c>
      <c r="C4474" s="5" t="s">
        <v>3383</v>
      </c>
      <c r="D4474" s="6"/>
      <c r="E4474" s="6" t="s">
        <v>698</v>
      </c>
      <c r="F4474" s="229">
        <v>9211</v>
      </c>
      <c r="I4474" s="16">
        <v>496</v>
      </c>
      <c r="J4474" s="13">
        <v>4568656</v>
      </c>
      <c r="K4474" s="16">
        <v>620</v>
      </c>
      <c r="L4474" s="13">
        <v>5710820</v>
      </c>
      <c r="M4474" s="16">
        <v>620</v>
      </c>
      <c r="N4474" s="171">
        <v>5710820</v>
      </c>
      <c r="O4474" s="16">
        <v>700</v>
      </c>
      <c r="P4474" s="13">
        <v>6447700</v>
      </c>
      <c r="Q4474" s="16">
        <v>751</v>
      </c>
      <c r="R4474" s="13">
        <v>6917461</v>
      </c>
      <c r="S4474" s="16">
        <v>634.54999999999995</v>
      </c>
      <c r="T4474" s="13">
        <v>5844840.0499999998</v>
      </c>
      <c r="U4474" s="16">
        <v>712.33</v>
      </c>
      <c r="V4474" s="13">
        <v>6561271.6299999999</v>
      </c>
    </row>
    <row r="4475" spans="1:22" ht="15" customHeight="1" x14ac:dyDescent="0.25">
      <c r="A4475" s="5" t="s">
        <v>7610</v>
      </c>
      <c r="B4475" s="6" t="s">
        <v>7611</v>
      </c>
      <c r="C4475" s="5" t="s">
        <v>7612</v>
      </c>
      <c r="D4475" s="6"/>
      <c r="E4475" s="6" t="s">
        <v>698</v>
      </c>
      <c r="F4475" s="229">
        <v>1995</v>
      </c>
      <c r="I4475" s="16">
        <v>1022</v>
      </c>
      <c r="J4475" s="13">
        <v>2038890</v>
      </c>
      <c r="K4475" s="16">
        <v>1000</v>
      </c>
      <c r="L4475" s="13">
        <v>1995000</v>
      </c>
      <c r="M4475" s="16">
        <v>1000</v>
      </c>
      <c r="N4475" s="171">
        <v>1995000</v>
      </c>
      <c r="O4475" s="16">
        <v>1050</v>
      </c>
      <c r="P4475" s="13">
        <v>2094750</v>
      </c>
      <c r="Q4475" s="16">
        <v>873</v>
      </c>
      <c r="R4475" s="13">
        <v>1741635</v>
      </c>
      <c r="S4475" s="16">
        <v>967.95</v>
      </c>
      <c r="T4475" s="13">
        <v>1931060.25</v>
      </c>
      <c r="U4475" s="16">
        <v>1124.92</v>
      </c>
      <c r="V4475" s="13">
        <v>2244215.4</v>
      </c>
    </row>
    <row r="4476" spans="1:22" ht="15" customHeight="1" x14ac:dyDescent="0.25">
      <c r="A4476" s="1"/>
      <c r="B4476" s="4" t="s">
        <v>32</v>
      </c>
      <c r="C4476" s="8" t="s">
        <v>33</v>
      </c>
      <c r="I4476" s="245"/>
      <c r="J4476" s="245"/>
      <c r="K4476" s="245"/>
      <c r="L4476" s="245"/>
      <c r="M4476" s="245"/>
      <c r="N4476" s="245"/>
      <c r="O4476" s="245"/>
      <c r="P4476" s="245"/>
      <c r="Q4476" s="245"/>
      <c r="R4476" s="245"/>
      <c r="S4476" s="245"/>
      <c r="T4476" s="245"/>
      <c r="U4476" s="245"/>
      <c r="V4476" s="245"/>
    </row>
    <row r="4477" spans="1:22" ht="15" customHeight="1" x14ac:dyDescent="0.25">
      <c r="A4477" s="5" t="s">
        <v>7613</v>
      </c>
      <c r="B4477" s="6" t="s">
        <v>35</v>
      </c>
      <c r="C4477" s="5" t="s">
        <v>3385</v>
      </c>
      <c r="I4477" s="245"/>
      <c r="J4477" s="245"/>
      <c r="K4477" s="245"/>
      <c r="L4477" s="245"/>
      <c r="M4477" s="245"/>
      <c r="N4477" s="245"/>
      <c r="O4477" s="245"/>
      <c r="P4477" s="245"/>
      <c r="Q4477" s="245"/>
      <c r="R4477" s="245"/>
      <c r="S4477" s="245"/>
      <c r="T4477" s="245"/>
      <c r="U4477" s="245"/>
      <c r="V4477" s="245"/>
    </row>
    <row r="4478" spans="1:22" ht="45" customHeight="1" x14ac:dyDescent="0.25">
      <c r="A4478" s="1"/>
      <c r="B4478" s="4" t="s">
        <v>68</v>
      </c>
      <c r="C4478" s="8" t="s">
        <v>69</v>
      </c>
      <c r="D4478" s="4" t="s">
        <v>70</v>
      </c>
      <c r="E4478" s="4" t="s">
        <v>71</v>
      </c>
      <c r="F4478" s="228" t="s">
        <v>72</v>
      </c>
      <c r="I4478" s="14" t="s">
        <v>73</v>
      </c>
      <c r="J4478" s="15" t="s">
        <v>28</v>
      </c>
      <c r="K4478" s="14" t="s">
        <v>73</v>
      </c>
      <c r="L4478" s="15" t="s">
        <v>28</v>
      </c>
      <c r="M4478" s="14" t="s">
        <v>73</v>
      </c>
      <c r="N4478" s="172" t="s">
        <v>28</v>
      </c>
      <c r="O4478" s="14" t="s">
        <v>73</v>
      </c>
      <c r="P4478" s="15" t="s">
        <v>28</v>
      </c>
      <c r="Q4478" s="14" t="s">
        <v>73</v>
      </c>
      <c r="R4478" s="15" t="s">
        <v>28</v>
      </c>
      <c r="S4478" s="14" t="s">
        <v>73</v>
      </c>
      <c r="T4478" s="15" t="s">
        <v>28</v>
      </c>
      <c r="U4478" s="14" t="s">
        <v>73</v>
      </c>
      <c r="V4478" s="15" t="s">
        <v>28</v>
      </c>
    </row>
    <row r="4479" spans="1:22" ht="15" customHeight="1" x14ac:dyDescent="0.25">
      <c r="A4479" s="5" t="s">
        <v>7614</v>
      </c>
      <c r="B4479" s="6" t="s">
        <v>7615</v>
      </c>
      <c r="C4479" s="5" t="s">
        <v>4368</v>
      </c>
      <c r="D4479" s="6"/>
      <c r="E4479" s="6" t="s">
        <v>707</v>
      </c>
      <c r="F4479" s="229">
        <v>177377</v>
      </c>
      <c r="I4479" s="16">
        <v>5</v>
      </c>
      <c r="J4479" s="13">
        <v>886885</v>
      </c>
      <c r="K4479" s="16">
        <v>5</v>
      </c>
      <c r="L4479" s="13">
        <v>886885</v>
      </c>
      <c r="M4479" s="16">
        <v>5</v>
      </c>
      <c r="N4479" s="171">
        <v>886885</v>
      </c>
      <c r="O4479" s="16">
        <v>4</v>
      </c>
      <c r="P4479" s="13">
        <v>709508</v>
      </c>
      <c r="Q4479" s="16">
        <v>3</v>
      </c>
      <c r="R4479" s="13">
        <v>532131</v>
      </c>
      <c r="S4479" s="16">
        <v>3.23</v>
      </c>
      <c r="T4479" s="13">
        <v>572927.71</v>
      </c>
      <c r="U4479" s="16">
        <v>4.96</v>
      </c>
      <c r="V4479" s="13">
        <v>879789.92</v>
      </c>
    </row>
    <row r="4480" spans="1:22" ht="15" customHeight="1" x14ac:dyDescent="0.25">
      <c r="A4480" s="5" t="s">
        <v>7616</v>
      </c>
      <c r="B4480" s="6" t="s">
        <v>7617</v>
      </c>
      <c r="C4480" s="5" t="s">
        <v>3391</v>
      </c>
      <c r="D4480" s="6"/>
      <c r="E4480" s="6" t="s">
        <v>707</v>
      </c>
      <c r="F4480" s="229">
        <v>306605</v>
      </c>
      <c r="I4480" s="16">
        <v>26</v>
      </c>
      <c r="J4480" s="13">
        <v>7971730</v>
      </c>
      <c r="K4480" s="16">
        <v>7</v>
      </c>
      <c r="L4480" s="13">
        <v>2146235</v>
      </c>
      <c r="M4480" s="16">
        <v>7</v>
      </c>
      <c r="N4480" s="171">
        <v>2146235</v>
      </c>
      <c r="O4480" s="16">
        <v>12</v>
      </c>
      <c r="P4480" s="13">
        <v>3679260</v>
      </c>
      <c r="Q4480" s="16">
        <v>15</v>
      </c>
      <c r="R4480" s="13">
        <v>4599075</v>
      </c>
      <c r="S4480" s="16">
        <v>26.89</v>
      </c>
      <c r="T4480" s="13">
        <v>8244608.4500000002</v>
      </c>
      <c r="U4480" s="16">
        <v>15.16</v>
      </c>
      <c r="V4480" s="13">
        <v>4648131.8</v>
      </c>
    </row>
    <row r="4481" spans="1:22" ht="15" customHeight="1" x14ac:dyDescent="0.25">
      <c r="A4481" s="1"/>
      <c r="B4481" s="4" t="s">
        <v>32</v>
      </c>
      <c r="C4481" s="8" t="s">
        <v>33</v>
      </c>
      <c r="I4481" s="245"/>
      <c r="J4481" s="245"/>
      <c r="K4481" s="245"/>
      <c r="L4481" s="245"/>
      <c r="M4481" s="245"/>
      <c r="N4481" s="245"/>
      <c r="O4481" s="245"/>
      <c r="P4481" s="245"/>
      <c r="Q4481" s="245"/>
      <c r="R4481" s="245"/>
      <c r="S4481" s="245"/>
      <c r="T4481" s="245"/>
      <c r="U4481" s="245"/>
      <c r="V4481" s="245"/>
    </row>
    <row r="4482" spans="1:22" ht="15" customHeight="1" x14ac:dyDescent="0.25">
      <c r="A4482" s="5" t="s">
        <v>7618</v>
      </c>
      <c r="B4482" s="6" t="s">
        <v>35</v>
      </c>
      <c r="C4482" s="5" t="s">
        <v>3393</v>
      </c>
      <c r="I4482" s="245"/>
      <c r="J4482" s="245"/>
      <c r="K4482" s="245"/>
      <c r="L4482" s="245"/>
      <c r="M4482" s="245"/>
      <c r="N4482" s="245"/>
      <c r="O4482" s="245"/>
      <c r="P4482" s="245"/>
      <c r="Q4482" s="245"/>
      <c r="R4482" s="245"/>
      <c r="S4482" s="245"/>
      <c r="T4482" s="245"/>
      <c r="U4482" s="245"/>
      <c r="V4482" s="245"/>
    </row>
    <row r="4483" spans="1:22" ht="15" customHeight="1" x14ac:dyDescent="0.25">
      <c r="A4483" s="5" t="s">
        <v>7619</v>
      </c>
      <c r="B4483" s="6" t="s">
        <v>35</v>
      </c>
      <c r="C4483" s="5" t="s">
        <v>7620</v>
      </c>
      <c r="I4483" s="245"/>
      <c r="J4483" s="245"/>
      <c r="K4483" s="245"/>
      <c r="L4483" s="245"/>
      <c r="M4483" s="245"/>
      <c r="N4483" s="245"/>
      <c r="O4483" s="245"/>
      <c r="P4483" s="245"/>
      <c r="Q4483" s="245"/>
      <c r="R4483" s="245"/>
      <c r="S4483" s="245"/>
      <c r="T4483" s="245"/>
      <c r="U4483" s="245"/>
      <c r="V4483" s="245"/>
    </row>
    <row r="4484" spans="1:22" ht="45" customHeight="1" x14ac:dyDescent="0.25">
      <c r="A4484" s="1"/>
      <c r="B4484" s="4" t="s">
        <v>68</v>
      </c>
      <c r="C4484" s="8" t="s">
        <v>69</v>
      </c>
      <c r="D4484" s="4" t="s">
        <v>70</v>
      </c>
      <c r="E4484" s="4" t="s">
        <v>71</v>
      </c>
      <c r="F4484" s="228" t="s">
        <v>72</v>
      </c>
      <c r="I4484" s="14" t="s">
        <v>73</v>
      </c>
      <c r="J4484" s="15" t="s">
        <v>28</v>
      </c>
      <c r="K4484" s="14" t="s">
        <v>73</v>
      </c>
      <c r="L4484" s="15" t="s">
        <v>28</v>
      </c>
      <c r="M4484" s="14" t="s">
        <v>73</v>
      </c>
      <c r="N4484" s="172" t="s">
        <v>28</v>
      </c>
      <c r="O4484" s="14" t="s">
        <v>73</v>
      </c>
      <c r="P4484" s="15" t="s">
        <v>28</v>
      </c>
      <c r="Q4484" s="14" t="s">
        <v>73</v>
      </c>
      <c r="R4484" s="15" t="s">
        <v>28</v>
      </c>
      <c r="S4484" s="14" t="s">
        <v>73</v>
      </c>
      <c r="T4484" s="15" t="s">
        <v>28</v>
      </c>
      <c r="U4484" s="14" t="s">
        <v>73</v>
      </c>
      <c r="V4484" s="15" t="s">
        <v>28</v>
      </c>
    </row>
    <row r="4485" spans="1:22" ht="15" customHeight="1" x14ac:dyDescent="0.25">
      <c r="A4485" s="5" t="s">
        <v>7621</v>
      </c>
      <c r="B4485" s="6" t="s">
        <v>7622</v>
      </c>
      <c r="C4485" s="5" t="s">
        <v>7623</v>
      </c>
      <c r="D4485" s="6"/>
      <c r="E4485" s="6" t="s">
        <v>707</v>
      </c>
      <c r="F4485" s="229">
        <v>65974</v>
      </c>
      <c r="I4485" s="16">
        <v>487</v>
      </c>
      <c r="J4485" s="13">
        <v>32129338</v>
      </c>
      <c r="K4485" s="16">
        <v>390</v>
      </c>
      <c r="L4485" s="13">
        <v>25729860</v>
      </c>
      <c r="M4485" s="16">
        <v>390</v>
      </c>
      <c r="N4485" s="171">
        <v>25729860</v>
      </c>
      <c r="O4485" s="16">
        <v>500</v>
      </c>
      <c r="P4485" s="13">
        <v>32987000</v>
      </c>
      <c r="Q4485" s="16">
        <v>573</v>
      </c>
      <c r="R4485" s="13">
        <v>37803102</v>
      </c>
      <c r="S4485" s="16">
        <v>473.22</v>
      </c>
      <c r="T4485" s="13">
        <v>31220216.280000001</v>
      </c>
      <c r="U4485" s="16">
        <v>511.13</v>
      </c>
      <c r="V4485" s="13">
        <v>33721290.619999997</v>
      </c>
    </row>
    <row r="4486" spans="1:22" ht="15" customHeight="1" x14ac:dyDescent="0.25">
      <c r="A4486" s="5" t="s">
        <v>7624</v>
      </c>
      <c r="B4486" s="6" t="s">
        <v>7625</v>
      </c>
      <c r="C4486" s="5" t="s">
        <v>7626</v>
      </c>
      <c r="D4486" s="6"/>
      <c r="E4486" s="6" t="s">
        <v>707</v>
      </c>
      <c r="F4486" s="229">
        <v>13066</v>
      </c>
      <c r="I4486" s="16">
        <v>409</v>
      </c>
      <c r="J4486" s="13">
        <v>5343994</v>
      </c>
      <c r="K4486" s="16">
        <v>295</v>
      </c>
      <c r="L4486" s="13">
        <v>3854470</v>
      </c>
      <c r="M4486" s="16">
        <v>295</v>
      </c>
      <c r="N4486" s="171">
        <v>3854470</v>
      </c>
      <c r="O4486" s="16">
        <v>416</v>
      </c>
      <c r="P4486" s="13">
        <v>5435456</v>
      </c>
      <c r="Q4486" s="16">
        <v>494</v>
      </c>
      <c r="R4486" s="13">
        <v>6454604</v>
      </c>
      <c r="S4486" s="16">
        <v>403.31</v>
      </c>
      <c r="T4486" s="13">
        <v>5269648.46</v>
      </c>
      <c r="U4486" s="16">
        <v>443.92</v>
      </c>
      <c r="V4486" s="13">
        <v>5800258.7199999997</v>
      </c>
    </row>
    <row r="4487" spans="1:22" ht="15" customHeight="1" x14ac:dyDescent="0.25">
      <c r="A4487" s="5" t="s">
        <v>7627</v>
      </c>
      <c r="B4487" s="6" t="s">
        <v>7628</v>
      </c>
      <c r="C4487" s="5" t="s">
        <v>7629</v>
      </c>
      <c r="D4487" s="6"/>
      <c r="E4487" s="6" t="s">
        <v>707</v>
      </c>
      <c r="F4487" s="229">
        <v>161568</v>
      </c>
      <c r="I4487" s="16">
        <v>387</v>
      </c>
      <c r="J4487" s="13">
        <v>62526816</v>
      </c>
      <c r="K4487" s="16">
        <v>270</v>
      </c>
      <c r="L4487" s="13">
        <v>43623360</v>
      </c>
      <c r="M4487" s="16">
        <v>270</v>
      </c>
      <c r="N4487" s="171">
        <v>43623360</v>
      </c>
      <c r="O4487" s="16">
        <v>395</v>
      </c>
      <c r="P4487" s="13">
        <v>63819360</v>
      </c>
      <c r="Q4487" s="16">
        <v>463</v>
      </c>
      <c r="R4487" s="13">
        <v>74805984</v>
      </c>
      <c r="S4487" s="16">
        <v>376.43</v>
      </c>
      <c r="T4487" s="13">
        <v>60819042.240000002</v>
      </c>
      <c r="U4487" s="16">
        <v>407.7</v>
      </c>
      <c r="V4487" s="13">
        <v>65871273.600000001</v>
      </c>
    </row>
    <row r="4488" spans="1:22" ht="15" customHeight="1" x14ac:dyDescent="0.25">
      <c r="A4488" s="5" t="s">
        <v>7630</v>
      </c>
      <c r="B4488" s="6" t="s">
        <v>7631</v>
      </c>
      <c r="C4488" s="5" t="s">
        <v>7632</v>
      </c>
      <c r="D4488" s="6"/>
      <c r="E4488" s="6" t="s">
        <v>707</v>
      </c>
      <c r="F4488" s="229">
        <v>7038</v>
      </c>
      <c r="I4488" s="16">
        <v>339</v>
      </c>
      <c r="J4488" s="13">
        <v>2385882</v>
      </c>
      <c r="K4488" s="16">
        <v>171</v>
      </c>
      <c r="L4488" s="13">
        <v>1203498</v>
      </c>
      <c r="M4488" s="16">
        <v>171</v>
      </c>
      <c r="N4488" s="171">
        <v>1203498</v>
      </c>
      <c r="O4488" s="16">
        <v>345</v>
      </c>
      <c r="P4488" s="13">
        <v>2428110</v>
      </c>
      <c r="Q4488" s="16">
        <v>333</v>
      </c>
      <c r="R4488" s="13">
        <v>2343654</v>
      </c>
      <c r="S4488" s="16">
        <v>268.88</v>
      </c>
      <c r="T4488" s="13">
        <v>1892377.44</v>
      </c>
      <c r="U4488" s="16">
        <v>0</v>
      </c>
      <c r="V4488" s="13">
        <v>0</v>
      </c>
    </row>
    <row r="4489" spans="1:22" ht="15" customHeight="1" x14ac:dyDescent="0.25">
      <c r="A4489" s="5" t="s">
        <v>7633</v>
      </c>
      <c r="B4489" s="6" t="s">
        <v>7634</v>
      </c>
      <c r="C4489" s="5" t="s">
        <v>7635</v>
      </c>
      <c r="D4489" s="6"/>
      <c r="E4489" s="6" t="s">
        <v>707</v>
      </c>
      <c r="F4489" s="229">
        <v>46665</v>
      </c>
      <c r="I4489" s="16">
        <v>283</v>
      </c>
      <c r="J4489" s="13">
        <v>13206195</v>
      </c>
      <c r="K4489" s="16">
        <v>154</v>
      </c>
      <c r="L4489" s="13">
        <v>7186410</v>
      </c>
      <c r="M4489" s="16">
        <v>154</v>
      </c>
      <c r="N4489" s="171">
        <v>7186410</v>
      </c>
      <c r="O4489" s="16">
        <v>287</v>
      </c>
      <c r="P4489" s="13">
        <v>13392855</v>
      </c>
      <c r="Q4489" s="16">
        <v>270</v>
      </c>
      <c r="R4489" s="13">
        <v>12599550</v>
      </c>
      <c r="S4489" s="16">
        <v>215.1</v>
      </c>
      <c r="T4489" s="13">
        <v>10037641.5</v>
      </c>
      <c r="U4489" s="16">
        <v>278.02999999999997</v>
      </c>
      <c r="V4489" s="13">
        <v>12974269.949999999</v>
      </c>
    </row>
    <row r="4490" spans="1:22" ht="15" customHeight="1" x14ac:dyDescent="0.25">
      <c r="A4490" s="5" t="s">
        <v>7636</v>
      </c>
      <c r="B4490" s="6" t="s">
        <v>7637</v>
      </c>
      <c r="C4490" s="5" t="s">
        <v>7638</v>
      </c>
      <c r="D4490" s="6"/>
      <c r="E4490" s="6" t="s">
        <v>707</v>
      </c>
      <c r="F4490" s="229">
        <v>88893</v>
      </c>
      <c r="I4490" s="16">
        <v>223</v>
      </c>
      <c r="J4490" s="13">
        <v>19823139</v>
      </c>
      <c r="K4490" s="16">
        <v>145</v>
      </c>
      <c r="L4490" s="13">
        <v>12889485</v>
      </c>
      <c r="M4490" s="16">
        <v>145</v>
      </c>
      <c r="N4490" s="171">
        <v>12889485</v>
      </c>
      <c r="O4490" s="16">
        <v>227</v>
      </c>
      <c r="P4490" s="13">
        <v>20178711</v>
      </c>
      <c r="Q4490" s="16">
        <v>209</v>
      </c>
      <c r="R4490" s="13">
        <v>18578637</v>
      </c>
      <c r="S4490" s="16">
        <v>161.33000000000001</v>
      </c>
      <c r="T4490" s="13">
        <v>14341107.689999999</v>
      </c>
      <c r="U4490" s="16">
        <v>198.59</v>
      </c>
      <c r="V4490" s="13">
        <v>17653260.870000001</v>
      </c>
    </row>
    <row r="4491" spans="1:22" ht="15" customHeight="1" x14ac:dyDescent="0.25">
      <c r="A4491" s="5" t="s">
        <v>7639</v>
      </c>
      <c r="B4491" s="6" t="s">
        <v>7640</v>
      </c>
      <c r="C4491" s="5" t="s">
        <v>7641</v>
      </c>
      <c r="D4491" s="6"/>
      <c r="E4491" s="6" t="s">
        <v>707</v>
      </c>
      <c r="F4491" s="229">
        <v>76102</v>
      </c>
      <c r="I4491" s="16">
        <v>218</v>
      </c>
      <c r="J4491" s="13">
        <v>16590236</v>
      </c>
      <c r="K4491" s="16">
        <v>165</v>
      </c>
      <c r="L4491" s="13">
        <v>12556830</v>
      </c>
      <c r="M4491" s="16">
        <v>165</v>
      </c>
      <c r="N4491" s="171">
        <v>12556830</v>
      </c>
      <c r="O4491" s="16">
        <v>227</v>
      </c>
      <c r="P4491" s="13">
        <v>17275154</v>
      </c>
      <c r="Q4491" s="16">
        <v>207</v>
      </c>
      <c r="R4491" s="13">
        <v>15753114</v>
      </c>
      <c r="S4491" s="16">
        <v>161.33000000000001</v>
      </c>
      <c r="T4491" s="13">
        <v>12277535.66</v>
      </c>
      <c r="U4491" s="16">
        <v>224.29</v>
      </c>
      <c r="V4491" s="13">
        <v>17068917.579999998</v>
      </c>
    </row>
    <row r="4492" spans="1:22" ht="15" customHeight="1" x14ac:dyDescent="0.25">
      <c r="A4492" s="5" t="s">
        <v>7642</v>
      </c>
      <c r="B4492" s="6" t="s">
        <v>7643</v>
      </c>
      <c r="C4492" s="5" t="s">
        <v>7644</v>
      </c>
      <c r="D4492" s="6"/>
      <c r="E4492" s="6" t="s">
        <v>504</v>
      </c>
      <c r="F4492" s="229">
        <v>306</v>
      </c>
      <c r="I4492" s="16">
        <v>6999</v>
      </c>
      <c r="J4492" s="13">
        <v>2141694</v>
      </c>
      <c r="K4492" s="16">
        <v>5500</v>
      </c>
      <c r="L4492" s="13">
        <v>1683000</v>
      </c>
      <c r="M4492" s="16">
        <v>5500</v>
      </c>
      <c r="N4492" s="171">
        <v>1683000</v>
      </c>
      <c r="O4492" s="16">
        <v>7170</v>
      </c>
      <c r="P4492" s="13">
        <v>2194020</v>
      </c>
      <c r="Q4492" s="16">
        <v>9320</v>
      </c>
      <c r="R4492" s="13">
        <v>2851920</v>
      </c>
      <c r="S4492" s="16">
        <v>7743.61</v>
      </c>
      <c r="T4492" s="13">
        <v>2369544.66</v>
      </c>
      <c r="U4492" s="16">
        <v>7715.96</v>
      </c>
      <c r="V4492" s="13">
        <v>2361083.7599999998</v>
      </c>
    </row>
    <row r="4493" spans="1:22" ht="15" customHeight="1" x14ac:dyDescent="0.25">
      <c r="A4493" s="5" t="s">
        <v>7645</v>
      </c>
      <c r="B4493" s="6" t="s">
        <v>7646</v>
      </c>
      <c r="C4493" s="5" t="s">
        <v>7647</v>
      </c>
      <c r="D4493" s="6"/>
      <c r="E4493" s="6" t="s">
        <v>698</v>
      </c>
      <c r="F4493" s="229">
        <v>3005</v>
      </c>
      <c r="I4493" s="16">
        <v>1991</v>
      </c>
      <c r="J4493" s="13">
        <v>5982955</v>
      </c>
      <c r="K4493" s="16">
        <v>1500</v>
      </c>
      <c r="L4493" s="13">
        <v>4507500</v>
      </c>
      <c r="M4493" s="16">
        <v>1500</v>
      </c>
      <c r="N4493" s="171">
        <v>4507500</v>
      </c>
      <c r="O4493" s="16">
        <v>2031</v>
      </c>
      <c r="P4493" s="13">
        <v>6103155</v>
      </c>
      <c r="Q4493" s="16">
        <v>1904</v>
      </c>
      <c r="R4493" s="13">
        <v>5721520</v>
      </c>
      <c r="S4493" s="16">
        <v>1774.58</v>
      </c>
      <c r="T4493" s="13">
        <v>5332612.9000000004</v>
      </c>
      <c r="U4493" s="16">
        <v>1986</v>
      </c>
      <c r="V4493" s="13">
        <v>5967930</v>
      </c>
    </row>
    <row r="4494" spans="1:22" ht="15" customHeight="1" x14ac:dyDescent="0.25">
      <c r="A4494" s="5" t="s">
        <v>7648</v>
      </c>
      <c r="B4494" s="6" t="s">
        <v>7649</v>
      </c>
      <c r="C4494" s="5" t="s">
        <v>7650</v>
      </c>
      <c r="D4494" s="6"/>
      <c r="E4494" s="6" t="s">
        <v>707</v>
      </c>
      <c r="F4494" s="229">
        <v>197</v>
      </c>
      <c r="I4494" s="16">
        <v>648</v>
      </c>
      <c r="J4494" s="13">
        <v>127656</v>
      </c>
      <c r="K4494" s="16">
        <v>225</v>
      </c>
      <c r="L4494" s="13">
        <v>44325</v>
      </c>
      <c r="M4494" s="16">
        <v>225</v>
      </c>
      <c r="N4494" s="171">
        <v>44325</v>
      </c>
      <c r="O4494" s="16">
        <v>345</v>
      </c>
      <c r="P4494" s="13">
        <v>67965</v>
      </c>
      <c r="Q4494" s="16">
        <v>283</v>
      </c>
      <c r="R4494" s="13">
        <v>55751</v>
      </c>
      <c r="S4494" s="16">
        <v>376.43</v>
      </c>
      <c r="T4494" s="13">
        <v>74156.710000000006</v>
      </c>
      <c r="U4494" s="16">
        <v>640.16999999999996</v>
      </c>
      <c r="V4494" s="13">
        <v>126113.49</v>
      </c>
    </row>
    <row r="4495" spans="1:22" ht="15" customHeight="1" x14ac:dyDescent="0.25">
      <c r="A4495" s="5" t="s">
        <v>7651</v>
      </c>
      <c r="B4495" s="6" t="s">
        <v>7652</v>
      </c>
      <c r="C4495" s="5" t="s">
        <v>7653</v>
      </c>
      <c r="D4495" s="6"/>
      <c r="E4495" s="6" t="s">
        <v>707</v>
      </c>
      <c r="F4495" s="229">
        <v>4743</v>
      </c>
      <c r="I4495" s="16">
        <v>136</v>
      </c>
      <c r="J4495" s="13">
        <v>645048</v>
      </c>
      <c r="K4495" s="16">
        <v>129</v>
      </c>
      <c r="L4495" s="13">
        <v>611847</v>
      </c>
      <c r="M4495" s="16">
        <v>129</v>
      </c>
      <c r="N4495" s="171">
        <v>611847</v>
      </c>
      <c r="O4495" s="16">
        <v>166</v>
      </c>
      <c r="P4495" s="13">
        <v>787338</v>
      </c>
      <c r="Q4495" s="16">
        <v>201</v>
      </c>
      <c r="R4495" s="13">
        <v>953343</v>
      </c>
      <c r="S4495" s="16">
        <v>148.41999999999999</v>
      </c>
      <c r="T4495" s="13">
        <v>703956.06</v>
      </c>
      <c r="U4495" s="16">
        <v>163.41999999999999</v>
      </c>
      <c r="V4495" s="13">
        <v>775101.06</v>
      </c>
    </row>
    <row r="4496" spans="1:22" ht="15" customHeight="1" x14ac:dyDescent="0.25">
      <c r="A4496" s="5" t="s">
        <v>7654</v>
      </c>
      <c r="B4496" s="6" t="s">
        <v>7655</v>
      </c>
      <c r="C4496" s="5" t="s">
        <v>7656</v>
      </c>
      <c r="D4496" s="6"/>
      <c r="E4496" s="6" t="s">
        <v>707</v>
      </c>
      <c r="F4496" s="229">
        <v>145809</v>
      </c>
      <c r="I4496" s="16">
        <v>153</v>
      </c>
      <c r="J4496" s="13">
        <v>22308777</v>
      </c>
      <c r="K4496" s="16">
        <v>145</v>
      </c>
      <c r="L4496" s="13">
        <v>21142305</v>
      </c>
      <c r="M4496" s="16">
        <v>145</v>
      </c>
      <c r="N4496" s="171">
        <v>21142305</v>
      </c>
      <c r="O4496" s="16">
        <v>178</v>
      </c>
      <c r="P4496" s="13">
        <v>25954002</v>
      </c>
      <c r="Q4496" s="16">
        <v>232</v>
      </c>
      <c r="R4496" s="13">
        <v>33827688</v>
      </c>
      <c r="S4496" s="16">
        <v>164.55</v>
      </c>
      <c r="T4496" s="13">
        <v>23992870.949999999</v>
      </c>
      <c r="U4496" s="16">
        <v>176.27</v>
      </c>
      <c r="V4496" s="13">
        <v>25701752.43</v>
      </c>
    </row>
    <row r="4497" spans="1:22" ht="15" customHeight="1" x14ac:dyDescent="0.25">
      <c r="A4497" s="1"/>
      <c r="B4497" s="4" t="s">
        <v>32</v>
      </c>
      <c r="C4497" s="8" t="s">
        <v>33</v>
      </c>
      <c r="I4497" s="245"/>
      <c r="J4497" s="245"/>
      <c r="K4497" s="245"/>
      <c r="L4497" s="245"/>
      <c r="M4497" s="245"/>
      <c r="N4497" s="245"/>
      <c r="O4497" s="245"/>
      <c r="P4497" s="245"/>
      <c r="Q4497" s="245"/>
      <c r="R4497" s="245"/>
      <c r="S4497" s="245"/>
      <c r="T4497" s="245"/>
      <c r="U4497" s="245"/>
      <c r="V4497" s="245"/>
    </row>
    <row r="4498" spans="1:22" ht="15" customHeight="1" x14ac:dyDescent="0.25">
      <c r="A4498" s="5" t="s">
        <v>7657</v>
      </c>
      <c r="B4498" s="6" t="s">
        <v>35</v>
      </c>
      <c r="C4498" s="5" t="s">
        <v>7658</v>
      </c>
      <c r="I4498" s="245"/>
      <c r="J4498" s="245"/>
      <c r="K4498" s="245"/>
      <c r="L4498" s="245"/>
      <c r="M4498" s="245"/>
      <c r="N4498" s="245"/>
      <c r="O4498" s="245"/>
      <c r="P4498" s="245"/>
      <c r="Q4498" s="245"/>
      <c r="R4498" s="245"/>
      <c r="S4498" s="245"/>
      <c r="T4498" s="245"/>
      <c r="U4498" s="245"/>
      <c r="V4498" s="245"/>
    </row>
    <row r="4499" spans="1:22" ht="45" customHeight="1" x14ac:dyDescent="0.25">
      <c r="A4499" s="1"/>
      <c r="B4499" s="4" t="s">
        <v>68</v>
      </c>
      <c r="C4499" s="8" t="s">
        <v>69</v>
      </c>
      <c r="D4499" s="4" t="s">
        <v>70</v>
      </c>
      <c r="E4499" s="4" t="s">
        <v>71</v>
      </c>
      <c r="F4499" s="228" t="s">
        <v>72</v>
      </c>
      <c r="I4499" s="14" t="s">
        <v>73</v>
      </c>
      <c r="J4499" s="15" t="s">
        <v>28</v>
      </c>
      <c r="K4499" s="14" t="s">
        <v>73</v>
      </c>
      <c r="L4499" s="15" t="s">
        <v>28</v>
      </c>
      <c r="M4499" s="14" t="s">
        <v>73</v>
      </c>
      <c r="N4499" s="172" t="s">
        <v>28</v>
      </c>
      <c r="O4499" s="14" t="s">
        <v>73</v>
      </c>
      <c r="P4499" s="15" t="s">
        <v>28</v>
      </c>
      <c r="Q4499" s="14" t="s">
        <v>73</v>
      </c>
      <c r="R4499" s="15" t="s">
        <v>28</v>
      </c>
      <c r="S4499" s="14" t="s">
        <v>73</v>
      </c>
      <c r="T4499" s="15" t="s">
        <v>28</v>
      </c>
      <c r="U4499" s="14" t="s">
        <v>73</v>
      </c>
      <c r="V4499" s="15" t="s">
        <v>28</v>
      </c>
    </row>
    <row r="4500" spans="1:22" ht="15" customHeight="1" x14ac:dyDescent="0.25">
      <c r="A4500" s="5" t="s">
        <v>7659</v>
      </c>
      <c r="B4500" s="6" t="s">
        <v>7660</v>
      </c>
      <c r="C4500" s="5" t="s">
        <v>7661</v>
      </c>
      <c r="D4500" s="6"/>
      <c r="E4500" s="6" t="s">
        <v>698</v>
      </c>
      <c r="F4500" s="229">
        <v>864</v>
      </c>
      <c r="I4500" s="16">
        <v>1292</v>
      </c>
      <c r="J4500" s="13">
        <v>1116288</v>
      </c>
      <c r="K4500" s="16">
        <v>1000</v>
      </c>
      <c r="L4500" s="13">
        <v>864000</v>
      </c>
      <c r="M4500" s="16">
        <v>1000</v>
      </c>
      <c r="N4500" s="171">
        <v>864000</v>
      </c>
      <c r="O4500" s="16">
        <v>938</v>
      </c>
      <c r="P4500" s="13">
        <v>810432</v>
      </c>
      <c r="Q4500" s="16">
        <v>926</v>
      </c>
      <c r="R4500" s="13">
        <v>800064</v>
      </c>
      <c r="S4500" s="16">
        <v>967.95</v>
      </c>
      <c r="T4500" s="13">
        <v>836308.8</v>
      </c>
      <c r="U4500" s="16">
        <v>1007.66</v>
      </c>
      <c r="V4500" s="13">
        <v>870618.24</v>
      </c>
    </row>
    <row r="4501" spans="1:22" ht="15" customHeight="1" x14ac:dyDescent="0.25">
      <c r="A4501" s="1"/>
      <c r="B4501" s="4" t="s">
        <v>32</v>
      </c>
      <c r="C4501" s="8" t="s">
        <v>33</v>
      </c>
      <c r="I4501" s="245"/>
      <c r="J4501" s="245"/>
      <c r="K4501" s="245"/>
      <c r="L4501" s="245"/>
      <c r="M4501" s="245"/>
      <c r="N4501" s="245"/>
      <c r="O4501" s="245"/>
      <c r="P4501" s="245"/>
      <c r="Q4501" s="245"/>
      <c r="R4501" s="245"/>
      <c r="S4501" s="245"/>
      <c r="T4501" s="245"/>
      <c r="U4501" s="245"/>
      <c r="V4501" s="245"/>
    </row>
    <row r="4502" spans="1:22" ht="15" customHeight="1" x14ac:dyDescent="0.25">
      <c r="A4502" s="5" t="s">
        <v>7662</v>
      </c>
      <c r="B4502" s="6" t="s">
        <v>35</v>
      </c>
      <c r="C4502" s="5" t="s">
        <v>7663</v>
      </c>
      <c r="I4502" s="245"/>
      <c r="J4502" s="245"/>
      <c r="K4502" s="245"/>
      <c r="L4502" s="245"/>
      <c r="M4502" s="245"/>
      <c r="N4502" s="245"/>
      <c r="O4502" s="245"/>
      <c r="P4502" s="245"/>
      <c r="Q4502" s="245"/>
      <c r="R4502" s="245"/>
      <c r="S4502" s="245"/>
      <c r="T4502" s="245"/>
      <c r="U4502" s="245"/>
      <c r="V4502" s="245"/>
    </row>
    <row r="4503" spans="1:22" ht="45" customHeight="1" x14ac:dyDescent="0.25">
      <c r="A4503" s="1"/>
      <c r="B4503" s="4" t="s">
        <v>68</v>
      </c>
      <c r="C4503" s="8" t="s">
        <v>69</v>
      </c>
      <c r="D4503" s="4" t="s">
        <v>70</v>
      </c>
      <c r="E4503" s="4" t="s">
        <v>71</v>
      </c>
      <c r="F4503" s="228" t="s">
        <v>72</v>
      </c>
      <c r="I4503" s="14" t="s">
        <v>73</v>
      </c>
      <c r="J4503" s="15" t="s">
        <v>28</v>
      </c>
      <c r="K4503" s="14" t="s">
        <v>73</v>
      </c>
      <c r="L4503" s="15" t="s">
        <v>28</v>
      </c>
      <c r="M4503" s="14" t="s">
        <v>73</v>
      </c>
      <c r="N4503" s="172" t="s">
        <v>28</v>
      </c>
      <c r="O4503" s="14" t="s">
        <v>73</v>
      </c>
      <c r="P4503" s="15" t="s">
        <v>28</v>
      </c>
      <c r="Q4503" s="14" t="s">
        <v>73</v>
      </c>
      <c r="R4503" s="15" t="s">
        <v>28</v>
      </c>
      <c r="S4503" s="14" t="s">
        <v>73</v>
      </c>
      <c r="T4503" s="15" t="s">
        <v>28</v>
      </c>
      <c r="U4503" s="14" t="s">
        <v>73</v>
      </c>
      <c r="V4503" s="15" t="s">
        <v>28</v>
      </c>
    </row>
    <row r="4504" spans="1:22" ht="15" customHeight="1" x14ac:dyDescent="0.25">
      <c r="A4504" s="5" t="s">
        <v>7664</v>
      </c>
      <c r="B4504" s="6" t="s">
        <v>7665</v>
      </c>
      <c r="C4504" s="5" t="s">
        <v>7666</v>
      </c>
      <c r="D4504" s="6"/>
      <c r="E4504" s="6" t="s">
        <v>707</v>
      </c>
      <c r="F4504" s="229">
        <v>5741</v>
      </c>
      <c r="I4504" s="16">
        <v>134</v>
      </c>
      <c r="J4504" s="13">
        <v>769294</v>
      </c>
      <c r="K4504" s="16">
        <v>77</v>
      </c>
      <c r="L4504" s="13">
        <v>442057</v>
      </c>
      <c r="M4504" s="16">
        <v>77</v>
      </c>
      <c r="N4504" s="171">
        <v>442057</v>
      </c>
      <c r="O4504" s="16">
        <v>74</v>
      </c>
      <c r="P4504" s="13">
        <v>424834</v>
      </c>
      <c r="Q4504" s="16">
        <v>72</v>
      </c>
      <c r="R4504" s="13">
        <v>413352</v>
      </c>
      <c r="S4504" s="16">
        <v>77.44</v>
      </c>
      <c r="T4504" s="13">
        <v>444583.04</v>
      </c>
      <c r="U4504" s="16">
        <v>74.849999999999994</v>
      </c>
      <c r="V4504" s="13">
        <v>429713.85</v>
      </c>
    </row>
    <row r="4505" spans="1:22" ht="15" customHeight="1" x14ac:dyDescent="0.25">
      <c r="A4505" s="5" t="s">
        <v>7667</v>
      </c>
      <c r="B4505" s="6" t="s">
        <v>7668</v>
      </c>
      <c r="C4505" s="5" t="s">
        <v>7669</v>
      </c>
      <c r="D4505" s="6"/>
      <c r="E4505" s="6" t="s">
        <v>707</v>
      </c>
      <c r="F4505" s="229">
        <v>2490</v>
      </c>
      <c r="I4505" s="16">
        <v>153</v>
      </c>
      <c r="J4505" s="13">
        <v>380970</v>
      </c>
      <c r="K4505" s="16">
        <v>93</v>
      </c>
      <c r="L4505" s="13">
        <v>231570</v>
      </c>
      <c r="M4505" s="16">
        <v>93</v>
      </c>
      <c r="N4505" s="171">
        <v>231570</v>
      </c>
      <c r="O4505" s="16">
        <v>88</v>
      </c>
      <c r="P4505" s="13">
        <v>219120</v>
      </c>
      <c r="Q4505" s="16">
        <v>97</v>
      </c>
      <c r="R4505" s="13">
        <v>241530</v>
      </c>
      <c r="S4505" s="16">
        <v>91.42</v>
      </c>
      <c r="T4505" s="13">
        <v>227635.8</v>
      </c>
      <c r="U4505" s="16">
        <v>101.56</v>
      </c>
      <c r="V4505" s="13">
        <v>252884.4</v>
      </c>
    </row>
    <row r="4506" spans="1:22" ht="15" customHeight="1" x14ac:dyDescent="0.25">
      <c r="A4506" s="1"/>
      <c r="B4506" s="4" t="s">
        <v>32</v>
      </c>
      <c r="C4506" s="8" t="s">
        <v>33</v>
      </c>
      <c r="I4506" s="245"/>
      <c r="J4506" s="245"/>
      <c r="K4506" s="245"/>
      <c r="L4506" s="245"/>
      <c r="M4506" s="245"/>
      <c r="N4506" s="245"/>
      <c r="O4506" s="245"/>
      <c r="P4506" s="245"/>
      <c r="Q4506" s="245"/>
      <c r="R4506" s="245"/>
      <c r="S4506" s="245"/>
      <c r="T4506" s="245"/>
      <c r="U4506" s="245"/>
      <c r="V4506" s="245"/>
    </row>
    <row r="4507" spans="1:22" ht="15" customHeight="1" x14ac:dyDescent="0.25">
      <c r="A4507" s="5" t="s">
        <v>7670</v>
      </c>
      <c r="B4507" s="6" t="s">
        <v>35</v>
      </c>
      <c r="C4507" s="5" t="s">
        <v>486</v>
      </c>
      <c r="I4507" s="245"/>
      <c r="J4507" s="245"/>
      <c r="K4507" s="245"/>
      <c r="L4507" s="245"/>
      <c r="M4507" s="245"/>
      <c r="N4507" s="245"/>
      <c r="O4507" s="245"/>
      <c r="P4507" s="245"/>
      <c r="Q4507" s="245"/>
      <c r="R4507" s="245"/>
      <c r="S4507" s="245"/>
      <c r="T4507" s="245"/>
      <c r="U4507" s="245"/>
      <c r="V4507" s="245"/>
    </row>
    <row r="4508" spans="1:22" ht="45" customHeight="1" x14ac:dyDescent="0.25">
      <c r="A4508" s="1"/>
      <c r="B4508" s="4" t="s">
        <v>68</v>
      </c>
      <c r="C4508" s="8" t="s">
        <v>69</v>
      </c>
      <c r="D4508" s="4" t="s">
        <v>70</v>
      </c>
      <c r="E4508" s="4" t="s">
        <v>71</v>
      </c>
      <c r="F4508" s="228" t="s">
        <v>72</v>
      </c>
      <c r="I4508" s="14" t="s">
        <v>73</v>
      </c>
      <c r="J4508" s="15" t="s">
        <v>28</v>
      </c>
      <c r="K4508" s="14" t="s">
        <v>73</v>
      </c>
      <c r="L4508" s="15" t="s">
        <v>28</v>
      </c>
      <c r="M4508" s="14" t="s">
        <v>73</v>
      </c>
      <c r="N4508" s="172" t="s">
        <v>28</v>
      </c>
      <c r="O4508" s="14" t="s">
        <v>73</v>
      </c>
      <c r="P4508" s="15" t="s">
        <v>28</v>
      </c>
      <c r="Q4508" s="14" t="s">
        <v>73</v>
      </c>
      <c r="R4508" s="15" t="s">
        <v>28</v>
      </c>
      <c r="S4508" s="14" t="s">
        <v>73</v>
      </c>
      <c r="T4508" s="15" t="s">
        <v>28</v>
      </c>
      <c r="U4508" s="14" t="s">
        <v>73</v>
      </c>
      <c r="V4508" s="15" t="s">
        <v>28</v>
      </c>
    </row>
    <row r="4509" spans="1:22" ht="15" customHeight="1" x14ac:dyDescent="0.25">
      <c r="A4509" s="5" t="s">
        <v>7671</v>
      </c>
      <c r="B4509" s="6" t="s">
        <v>7672</v>
      </c>
      <c r="C4509" s="5" t="s">
        <v>489</v>
      </c>
      <c r="D4509" s="6"/>
      <c r="E4509" s="6" t="s">
        <v>275</v>
      </c>
      <c r="F4509" s="229">
        <v>1</v>
      </c>
      <c r="I4509" s="16">
        <v>0</v>
      </c>
      <c r="J4509" s="13">
        <v>0</v>
      </c>
      <c r="K4509" s="16">
        <v>0</v>
      </c>
      <c r="L4509" s="13">
        <v>0</v>
      </c>
      <c r="M4509" s="16">
        <v>0</v>
      </c>
      <c r="N4509" s="171">
        <v>0</v>
      </c>
      <c r="O4509" s="16">
        <v>0</v>
      </c>
      <c r="P4509" s="13">
        <v>0</v>
      </c>
      <c r="Q4509" s="16">
        <v>0</v>
      </c>
      <c r="R4509" s="13">
        <v>0</v>
      </c>
      <c r="S4509" s="16">
        <v>0</v>
      </c>
      <c r="T4509" s="13">
        <v>0</v>
      </c>
      <c r="U4509" s="16">
        <v>10291512.550000001</v>
      </c>
      <c r="V4509" s="13">
        <v>10291512.550000001</v>
      </c>
    </row>
    <row r="4510" spans="1:22" ht="15" customHeight="1" x14ac:dyDescent="0.25">
      <c r="A4510" s="1"/>
      <c r="B4510" s="4" t="s">
        <v>32</v>
      </c>
      <c r="C4510" s="8" t="s">
        <v>33</v>
      </c>
      <c r="I4510" s="245"/>
      <c r="J4510" s="245"/>
      <c r="K4510" s="245"/>
      <c r="L4510" s="245"/>
      <c r="M4510" s="245"/>
      <c r="N4510" s="245"/>
      <c r="O4510" s="245"/>
      <c r="P4510" s="245"/>
      <c r="Q4510" s="245"/>
      <c r="R4510" s="245"/>
      <c r="S4510" s="245"/>
      <c r="T4510" s="245"/>
      <c r="U4510" s="245"/>
      <c r="V4510" s="245"/>
    </row>
    <row r="4511" spans="1:22" ht="15" customHeight="1" x14ac:dyDescent="0.25">
      <c r="A4511" s="5" t="s">
        <v>7673</v>
      </c>
      <c r="B4511" s="6" t="s">
        <v>35</v>
      </c>
      <c r="C4511" s="5" t="s">
        <v>491</v>
      </c>
      <c r="I4511" s="245"/>
      <c r="J4511" s="245"/>
      <c r="K4511" s="245"/>
      <c r="L4511" s="245"/>
      <c r="M4511" s="245"/>
      <c r="N4511" s="245"/>
      <c r="O4511" s="245"/>
      <c r="P4511" s="245"/>
      <c r="Q4511" s="245"/>
      <c r="R4511" s="245"/>
      <c r="S4511" s="245"/>
      <c r="T4511" s="245"/>
      <c r="U4511" s="245"/>
      <c r="V4511" s="245"/>
    </row>
    <row r="4512" spans="1:22" x14ac:dyDescent="0.25">
      <c r="A4512" s="246" t="s">
        <v>7674</v>
      </c>
      <c r="B4512" s="246"/>
      <c r="C4512" s="246"/>
      <c r="D4512" s="247"/>
      <c r="E4512" s="247"/>
      <c r="F4512" s="246"/>
      <c r="I4512" s="12" t="s">
        <v>3061</v>
      </c>
      <c r="J4512" s="13">
        <v>18248248.800000001</v>
      </c>
      <c r="K4512" s="12" t="s">
        <v>3061</v>
      </c>
      <c r="L4512" s="13">
        <v>23245840.800000001</v>
      </c>
      <c r="M4512" s="12" t="s">
        <v>3061</v>
      </c>
      <c r="N4512" s="171">
        <v>23245840.800000001</v>
      </c>
      <c r="O4512" s="12" t="s">
        <v>3061</v>
      </c>
      <c r="P4512" s="13">
        <v>23878098</v>
      </c>
      <c r="Q4512" s="12" t="s">
        <v>3061</v>
      </c>
      <c r="R4512" s="13">
        <v>26233624.800000001</v>
      </c>
      <c r="S4512" s="12" t="s">
        <v>3061</v>
      </c>
      <c r="T4512" s="13">
        <v>27282554.243999999</v>
      </c>
      <c r="U4512" s="12" t="s">
        <v>3061</v>
      </c>
      <c r="V4512" s="13">
        <v>37491119.340000004</v>
      </c>
    </row>
    <row r="4513" spans="1:22" ht="15" customHeight="1" x14ac:dyDescent="0.25">
      <c r="A4513" s="1"/>
      <c r="B4513" s="4" t="s">
        <v>32</v>
      </c>
      <c r="C4513" s="8" t="s">
        <v>33</v>
      </c>
      <c r="I4513" s="245"/>
      <c r="J4513" s="245"/>
      <c r="K4513" s="245"/>
      <c r="L4513" s="245"/>
      <c r="M4513" s="245"/>
      <c r="N4513" s="245"/>
      <c r="O4513" s="245"/>
      <c r="P4513" s="245"/>
      <c r="Q4513" s="245"/>
      <c r="R4513" s="245"/>
      <c r="S4513" s="245"/>
      <c r="T4513" s="245"/>
      <c r="U4513" s="245"/>
      <c r="V4513" s="245"/>
    </row>
    <row r="4514" spans="1:22" ht="15" customHeight="1" x14ac:dyDescent="0.25">
      <c r="A4514" s="5" t="s">
        <v>7675</v>
      </c>
      <c r="B4514" s="6" t="s">
        <v>35</v>
      </c>
      <c r="C4514" s="5" t="s">
        <v>3474</v>
      </c>
      <c r="I4514" s="245"/>
      <c r="J4514" s="245"/>
      <c r="K4514" s="245"/>
      <c r="L4514" s="245"/>
      <c r="M4514" s="245"/>
      <c r="N4514" s="245"/>
      <c r="O4514" s="245"/>
      <c r="P4514" s="245"/>
      <c r="Q4514" s="245"/>
      <c r="R4514" s="245"/>
      <c r="S4514" s="245"/>
      <c r="T4514" s="245"/>
      <c r="U4514" s="245"/>
      <c r="V4514" s="245"/>
    </row>
    <row r="4515" spans="1:22" ht="45" customHeight="1" x14ac:dyDescent="0.25">
      <c r="A4515" s="1"/>
      <c r="B4515" s="4" t="s">
        <v>68</v>
      </c>
      <c r="C4515" s="8" t="s">
        <v>69</v>
      </c>
      <c r="D4515" s="4" t="s">
        <v>70</v>
      </c>
      <c r="E4515" s="4" t="s">
        <v>71</v>
      </c>
      <c r="F4515" s="228" t="s">
        <v>72</v>
      </c>
      <c r="I4515" s="14" t="s">
        <v>73</v>
      </c>
      <c r="J4515" s="15" t="s">
        <v>28</v>
      </c>
      <c r="K4515" s="14" t="s">
        <v>73</v>
      </c>
      <c r="L4515" s="15" t="s">
        <v>28</v>
      </c>
      <c r="M4515" s="14" t="s">
        <v>73</v>
      </c>
      <c r="N4515" s="172" t="s">
        <v>28</v>
      </c>
      <c r="O4515" s="14" t="s">
        <v>73</v>
      </c>
      <c r="P4515" s="15" t="s">
        <v>28</v>
      </c>
      <c r="Q4515" s="14" t="s">
        <v>73</v>
      </c>
      <c r="R4515" s="15" t="s">
        <v>28</v>
      </c>
      <c r="S4515" s="14" t="s">
        <v>73</v>
      </c>
      <c r="T4515" s="15" t="s">
        <v>28</v>
      </c>
      <c r="U4515" s="14" t="s">
        <v>73</v>
      </c>
      <c r="V4515" s="15" t="s">
        <v>28</v>
      </c>
    </row>
    <row r="4516" spans="1:22" ht="15" customHeight="1" x14ac:dyDescent="0.25">
      <c r="A4516" s="5" t="s">
        <v>7676</v>
      </c>
      <c r="B4516" s="6" t="s">
        <v>7677</v>
      </c>
      <c r="C4516" s="5" t="s">
        <v>4450</v>
      </c>
      <c r="D4516" s="6"/>
      <c r="E4516" s="6" t="s">
        <v>707</v>
      </c>
      <c r="F4516" s="229">
        <v>91494</v>
      </c>
      <c r="I4516" s="16">
        <v>30</v>
      </c>
      <c r="J4516" s="13">
        <v>2744820</v>
      </c>
      <c r="K4516" s="16">
        <v>24</v>
      </c>
      <c r="L4516" s="13">
        <v>2195856</v>
      </c>
      <c r="M4516" s="16">
        <v>24</v>
      </c>
      <c r="N4516" s="171">
        <v>2195856</v>
      </c>
      <c r="O4516" s="16">
        <v>13</v>
      </c>
      <c r="P4516" s="13">
        <v>1189422</v>
      </c>
      <c r="Q4516" s="16">
        <v>40</v>
      </c>
      <c r="R4516" s="13">
        <v>3659760</v>
      </c>
      <c r="S4516" s="16">
        <v>26.89</v>
      </c>
      <c r="T4516" s="13">
        <v>2460273.66</v>
      </c>
      <c r="U4516" s="16">
        <v>23.2</v>
      </c>
      <c r="V4516" s="13">
        <v>2122660.7999999998</v>
      </c>
    </row>
    <row r="4517" spans="1:22" ht="15" customHeight="1" x14ac:dyDescent="0.25">
      <c r="A4517" s="5" t="s">
        <v>7678</v>
      </c>
      <c r="B4517" s="6" t="s">
        <v>7679</v>
      </c>
      <c r="C4517" s="5" t="s">
        <v>3480</v>
      </c>
      <c r="D4517" s="6"/>
      <c r="E4517" s="6" t="s">
        <v>707</v>
      </c>
      <c r="F4517" s="229">
        <v>91494</v>
      </c>
      <c r="I4517" s="16">
        <v>44</v>
      </c>
      <c r="J4517" s="13">
        <v>4025736</v>
      </c>
      <c r="K4517" s="16">
        <v>8</v>
      </c>
      <c r="L4517" s="13">
        <v>731952</v>
      </c>
      <c r="M4517" s="16">
        <v>8</v>
      </c>
      <c r="N4517" s="171">
        <v>731952</v>
      </c>
      <c r="O4517" s="16">
        <v>13</v>
      </c>
      <c r="P4517" s="13">
        <v>1189422</v>
      </c>
      <c r="Q4517" s="16">
        <v>26</v>
      </c>
      <c r="R4517" s="13">
        <v>2378844</v>
      </c>
      <c r="S4517" s="16">
        <v>21.51</v>
      </c>
      <c r="T4517" s="13">
        <v>1968035.94</v>
      </c>
      <c r="U4517" s="16">
        <v>0</v>
      </c>
      <c r="V4517" s="13">
        <v>0</v>
      </c>
    </row>
    <row r="4518" spans="1:22" ht="15" customHeight="1" x14ac:dyDescent="0.25">
      <c r="A4518" s="5" t="s">
        <v>7680</v>
      </c>
      <c r="B4518" s="6" t="s">
        <v>7681</v>
      </c>
      <c r="C4518" s="5" t="s">
        <v>3483</v>
      </c>
      <c r="D4518" s="6"/>
      <c r="E4518" s="6" t="s">
        <v>707</v>
      </c>
      <c r="F4518" s="229">
        <v>12117.6</v>
      </c>
      <c r="I4518" s="16">
        <v>22</v>
      </c>
      <c r="J4518" s="13">
        <v>266587.2</v>
      </c>
      <c r="K4518" s="16">
        <v>36</v>
      </c>
      <c r="L4518" s="13">
        <v>436233.6</v>
      </c>
      <c r="M4518" s="16">
        <v>36</v>
      </c>
      <c r="N4518" s="171">
        <v>436233.6</v>
      </c>
      <c r="O4518" s="16">
        <v>39</v>
      </c>
      <c r="P4518" s="13">
        <v>472586.4</v>
      </c>
      <c r="Q4518" s="16">
        <v>45</v>
      </c>
      <c r="R4518" s="13">
        <v>545292</v>
      </c>
      <c r="S4518" s="16">
        <v>31.19</v>
      </c>
      <c r="T4518" s="13">
        <v>377947.94400000002</v>
      </c>
      <c r="U4518" s="16">
        <v>90.02</v>
      </c>
      <c r="V4518" s="13">
        <v>1090826.352</v>
      </c>
    </row>
    <row r="4519" spans="1:22" ht="15" customHeight="1" x14ac:dyDescent="0.25">
      <c r="A4519" s="5" t="s">
        <v>7682</v>
      </c>
      <c r="B4519" s="6" t="s">
        <v>7683</v>
      </c>
      <c r="C4519" s="5" t="s">
        <v>7684</v>
      </c>
      <c r="D4519" s="6"/>
      <c r="E4519" s="6" t="s">
        <v>707</v>
      </c>
      <c r="F4519" s="229">
        <v>79376.399999999994</v>
      </c>
      <c r="I4519" s="16">
        <v>54</v>
      </c>
      <c r="J4519" s="13">
        <v>4286325.5999999996</v>
      </c>
      <c r="K4519" s="16">
        <v>143</v>
      </c>
      <c r="L4519" s="13">
        <v>11350825.199999999</v>
      </c>
      <c r="M4519" s="16">
        <v>143</v>
      </c>
      <c r="N4519" s="171">
        <v>11350825.199999999</v>
      </c>
      <c r="O4519" s="16">
        <v>169</v>
      </c>
      <c r="P4519" s="13">
        <v>13414611.6</v>
      </c>
      <c r="Q4519" s="16">
        <v>122</v>
      </c>
      <c r="R4519" s="13">
        <v>9683920.8000000007</v>
      </c>
      <c r="S4519" s="16">
        <v>103.25</v>
      </c>
      <c r="T4519" s="13">
        <v>8195613.2999999998</v>
      </c>
      <c r="U4519" s="16">
        <v>189.52</v>
      </c>
      <c r="V4519" s="13">
        <v>15043415.328</v>
      </c>
    </row>
    <row r="4520" spans="1:22" ht="15" customHeight="1" x14ac:dyDescent="0.25">
      <c r="A4520" s="5" t="s">
        <v>7685</v>
      </c>
      <c r="B4520" s="6" t="s">
        <v>7686</v>
      </c>
      <c r="C4520" s="5" t="s">
        <v>5455</v>
      </c>
      <c r="D4520" s="6"/>
      <c r="E4520" s="6" t="s">
        <v>707</v>
      </c>
      <c r="F4520" s="229">
        <v>91494</v>
      </c>
      <c r="I4520" s="16">
        <v>15</v>
      </c>
      <c r="J4520" s="13">
        <v>1372410</v>
      </c>
      <c r="K4520" s="16">
        <v>5</v>
      </c>
      <c r="L4520" s="13">
        <v>457470</v>
      </c>
      <c r="M4520" s="16">
        <v>5</v>
      </c>
      <c r="N4520" s="171">
        <v>457470</v>
      </c>
      <c r="O4520" s="16">
        <v>3</v>
      </c>
      <c r="P4520" s="13">
        <v>274482</v>
      </c>
      <c r="Q4520" s="16">
        <v>5</v>
      </c>
      <c r="R4520" s="13">
        <v>457470</v>
      </c>
      <c r="S4520" s="16">
        <v>25.81</v>
      </c>
      <c r="T4520" s="13">
        <v>2361460.14</v>
      </c>
      <c r="U4520" s="16">
        <v>3.79</v>
      </c>
      <c r="V4520" s="13">
        <v>346762.26</v>
      </c>
    </row>
    <row r="4521" spans="1:22" ht="15" customHeight="1" x14ac:dyDescent="0.25">
      <c r="A4521" s="5" t="s">
        <v>7687</v>
      </c>
      <c r="B4521" s="6" t="s">
        <v>7688</v>
      </c>
      <c r="C4521" s="5" t="s">
        <v>7689</v>
      </c>
      <c r="D4521" s="6"/>
      <c r="E4521" s="6" t="s">
        <v>707</v>
      </c>
      <c r="F4521" s="229">
        <v>91494</v>
      </c>
      <c r="I4521" s="16">
        <v>36</v>
      </c>
      <c r="J4521" s="13">
        <v>3293784</v>
      </c>
      <c r="K4521" s="16">
        <v>67</v>
      </c>
      <c r="L4521" s="13">
        <v>6130098</v>
      </c>
      <c r="M4521" s="16">
        <v>67</v>
      </c>
      <c r="N4521" s="171">
        <v>6130098</v>
      </c>
      <c r="O4521" s="16">
        <v>46</v>
      </c>
      <c r="P4521" s="13">
        <v>4208724</v>
      </c>
      <c r="Q4521" s="16">
        <v>70</v>
      </c>
      <c r="R4521" s="13">
        <v>6404580</v>
      </c>
      <c r="S4521" s="16">
        <v>77.44</v>
      </c>
      <c r="T4521" s="13">
        <v>7085295.3600000003</v>
      </c>
      <c r="U4521" s="16">
        <v>90.07</v>
      </c>
      <c r="V4521" s="13">
        <v>8240864.5800000001</v>
      </c>
    </row>
    <row r="4522" spans="1:22" ht="15" customHeight="1" x14ac:dyDescent="0.25">
      <c r="A4522" s="1"/>
      <c r="B4522" s="4" t="s">
        <v>32</v>
      </c>
      <c r="C4522" s="8" t="s">
        <v>33</v>
      </c>
      <c r="I4522" s="245"/>
      <c r="J4522" s="245"/>
      <c r="K4522" s="245"/>
      <c r="L4522" s="245"/>
      <c r="M4522" s="245"/>
      <c r="N4522" s="245"/>
      <c r="O4522" s="245"/>
      <c r="P4522" s="245"/>
      <c r="Q4522" s="245"/>
      <c r="R4522" s="245"/>
      <c r="S4522" s="245"/>
      <c r="T4522" s="245"/>
      <c r="U4522" s="245"/>
      <c r="V4522" s="245"/>
    </row>
    <row r="4523" spans="1:22" ht="15" customHeight="1" x14ac:dyDescent="0.25">
      <c r="A4523" s="5" t="s">
        <v>7690</v>
      </c>
      <c r="B4523" s="6" t="s">
        <v>35</v>
      </c>
      <c r="C4523" s="5" t="s">
        <v>3491</v>
      </c>
      <c r="I4523" s="245"/>
      <c r="J4523" s="245"/>
      <c r="K4523" s="245"/>
      <c r="L4523" s="245"/>
      <c r="M4523" s="245"/>
      <c r="N4523" s="245"/>
      <c r="O4523" s="245"/>
      <c r="P4523" s="245"/>
      <c r="Q4523" s="245"/>
      <c r="R4523" s="245"/>
      <c r="S4523" s="245"/>
      <c r="T4523" s="245"/>
      <c r="U4523" s="245"/>
      <c r="V4523" s="245"/>
    </row>
    <row r="4524" spans="1:22" ht="45" customHeight="1" x14ac:dyDescent="0.25">
      <c r="A4524" s="1"/>
      <c r="B4524" s="4" t="s">
        <v>68</v>
      </c>
      <c r="C4524" s="8" t="s">
        <v>69</v>
      </c>
      <c r="D4524" s="4" t="s">
        <v>70</v>
      </c>
      <c r="E4524" s="4" t="s">
        <v>71</v>
      </c>
      <c r="F4524" s="228" t="s">
        <v>72</v>
      </c>
      <c r="I4524" s="14" t="s">
        <v>73</v>
      </c>
      <c r="J4524" s="15" t="s">
        <v>28</v>
      </c>
      <c r="K4524" s="14" t="s">
        <v>73</v>
      </c>
      <c r="L4524" s="15" t="s">
        <v>28</v>
      </c>
      <c r="M4524" s="14" t="s">
        <v>73</v>
      </c>
      <c r="N4524" s="172" t="s">
        <v>28</v>
      </c>
      <c r="O4524" s="14" t="s">
        <v>73</v>
      </c>
      <c r="P4524" s="15" t="s">
        <v>28</v>
      </c>
      <c r="Q4524" s="14" t="s">
        <v>73</v>
      </c>
      <c r="R4524" s="15" t="s">
        <v>28</v>
      </c>
      <c r="S4524" s="14" t="s">
        <v>73</v>
      </c>
      <c r="T4524" s="15" t="s">
        <v>28</v>
      </c>
      <c r="U4524" s="14" t="s">
        <v>73</v>
      </c>
      <c r="V4524" s="15" t="s">
        <v>28</v>
      </c>
    </row>
    <row r="4525" spans="1:22" ht="15" customHeight="1" x14ac:dyDescent="0.25">
      <c r="A4525" s="5" t="s">
        <v>7691</v>
      </c>
      <c r="B4525" s="6" t="s">
        <v>7692</v>
      </c>
      <c r="C4525" s="5" t="s">
        <v>7693</v>
      </c>
      <c r="D4525" s="6"/>
      <c r="E4525" s="6" t="s">
        <v>527</v>
      </c>
      <c r="F4525" s="229">
        <v>53244</v>
      </c>
      <c r="I4525" s="16">
        <v>15</v>
      </c>
      <c r="J4525" s="13">
        <v>798660</v>
      </c>
      <c r="K4525" s="16">
        <v>25</v>
      </c>
      <c r="L4525" s="13">
        <v>1331100</v>
      </c>
      <c r="M4525" s="16">
        <v>25</v>
      </c>
      <c r="N4525" s="171">
        <v>1331100</v>
      </c>
      <c r="O4525" s="16">
        <v>33</v>
      </c>
      <c r="P4525" s="13">
        <v>1757052</v>
      </c>
      <c r="Q4525" s="16">
        <v>14</v>
      </c>
      <c r="R4525" s="13">
        <v>745416</v>
      </c>
      <c r="S4525" s="16">
        <v>37.64</v>
      </c>
      <c r="T4525" s="13">
        <v>2004104.16</v>
      </c>
      <c r="U4525" s="16">
        <v>35.04</v>
      </c>
      <c r="V4525" s="13">
        <v>1865669.76</v>
      </c>
    </row>
    <row r="4526" spans="1:22" ht="15" customHeight="1" x14ac:dyDescent="0.25">
      <c r="A4526" s="1"/>
      <c r="B4526" s="4" t="s">
        <v>32</v>
      </c>
      <c r="C4526" s="8" t="s">
        <v>33</v>
      </c>
      <c r="I4526" s="245"/>
      <c r="J4526" s="245"/>
      <c r="K4526" s="245"/>
      <c r="L4526" s="245"/>
      <c r="M4526" s="245"/>
      <c r="N4526" s="245"/>
      <c r="O4526" s="245"/>
      <c r="P4526" s="245"/>
      <c r="Q4526" s="245"/>
      <c r="R4526" s="245"/>
      <c r="S4526" s="245"/>
      <c r="T4526" s="245"/>
      <c r="U4526" s="245"/>
      <c r="V4526" s="245"/>
    </row>
    <row r="4527" spans="1:22" ht="15" customHeight="1" x14ac:dyDescent="0.25">
      <c r="A4527" s="5" t="s">
        <v>7694</v>
      </c>
      <c r="B4527" s="6" t="s">
        <v>35</v>
      </c>
      <c r="C4527" s="5" t="s">
        <v>7695</v>
      </c>
      <c r="I4527" s="245"/>
      <c r="J4527" s="245"/>
      <c r="K4527" s="245"/>
      <c r="L4527" s="245"/>
      <c r="M4527" s="245"/>
      <c r="N4527" s="245"/>
      <c r="O4527" s="245"/>
      <c r="P4527" s="245"/>
      <c r="Q4527" s="245"/>
      <c r="R4527" s="245"/>
      <c r="S4527" s="245"/>
      <c r="T4527" s="245"/>
      <c r="U4527" s="245"/>
      <c r="V4527" s="245"/>
    </row>
    <row r="4528" spans="1:22" ht="45" customHeight="1" x14ac:dyDescent="0.25">
      <c r="A4528" s="1"/>
      <c r="B4528" s="4" t="s">
        <v>68</v>
      </c>
      <c r="C4528" s="8" t="s">
        <v>69</v>
      </c>
      <c r="D4528" s="4" t="s">
        <v>70</v>
      </c>
      <c r="E4528" s="4" t="s">
        <v>71</v>
      </c>
      <c r="F4528" s="228" t="s">
        <v>72</v>
      </c>
      <c r="I4528" s="14" t="s">
        <v>73</v>
      </c>
      <c r="J4528" s="15" t="s">
        <v>28</v>
      </c>
      <c r="K4528" s="14" t="s">
        <v>73</v>
      </c>
      <c r="L4528" s="15" t="s">
        <v>28</v>
      </c>
      <c r="M4528" s="14" t="s">
        <v>73</v>
      </c>
      <c r="N4528" s="172" t="s">
        <v>28</v>
      </c>
      <c r="O4528" s="14" t="s">
        <v>73</v>
      </c>
      <c r="P4528" s="15" t="s">
        <v>28</v>
      </c>
      <c r="Q4528" s="14" t="s">
        <v>73</v>
      </c>
      <c r="R4528" s="15" t="s">
        <v>28</v>
      </c>
      <c r="S4528" s="14" t="s">
        <v>73</v>
      </c>
      <c r="T4528" s="15" t="s">
        <v>28</v>
      </c>
      <c r="U4528" s="14" t="s">
        <v>73</v>
      </c>
      <c r="V4528" s="15" t="s">
        <v>28</v>
      </c>
    </row>
    <row r="4529" spans="1:22" ht="15" customHeight="1" x14ac:dyDescent="0.25">
      <c r="A4529" s="5" t="s">
        <v>7696</v>
      </c>
      <c r="B4529" s="6" t="s">
        <v>7697</v>
      </c>
      <c r="C4529" s="5" t="s">
        <v>4465</v>
      </c>
      <c r="D4529" s="6"/>
      <c r="E4529" s="6" t="s">
        <v>707</v>
      </c>
      <c r="F4529" s="229">
        <v>20502</v>
      </c>
      <c r="I4529" s="16">
        <v>31</v>
      </c>
      <c r="J4529" s="13">
        <v>635562</v>
      </c>
      <c r="K4529" s="16">
        <v>5</v>
      </c>
      <c r="L4529" s="13">
        <v>102510</v>
      </c>
      <c r="M4529" s="16">
        <v>5</v>
      </c>
      <c r="N4529" s="171">
        <v>102510</v>
      </c>
      <c r="O4529" s="16">
        <v>13</v>
      </c>
      <c r="P4529" s="13">
        <v>266526</v>
      </c>
      <c r="Q4529" s="16">
        <v>52</v>
      </c>
      <c r="R4529" s="13">
        <v>1066104</v>
      </c>
      <c r="S4529" s="16">
        <v>45.17</v>
      </c>
      <c r="T4529" s="13">
        <v>926075.34</v>
      </c>
      <c r="U4529" s="16">
        <v>36.520000000000003</v>
      </c>
      <c r="V4529" s="13">
        <v>748733.04</v>
      </c>
    </row>
    <row r="4530" spans="1:22" ht="15" customHeight="1" x14ac:dyDescent="0.25">
      <c r="A4530" s="5" t="s">
        <v>7698</v>
      </c>
      <c r="B4530" s="6" t="s">
        <v>7699</v>
      </c>
      <c r="C4530" s="5" t="s">
        <v>5471</v>
      </c>
      <c r="D4530" s="6"/>
      <c r="E4530" s="6" t="s">
        <v>707</v>
      </c>
      <c r="F4530" s="229">
        <v>4896</v>
      </c>
      <c r="I4530" s="16">
        <v>21</v>
      </c>
      <c r="J4530" s="13">
        <v>102816</v>
      </c>
      <c r="K4530" s="16">
        <v>55</v>
      </c>
      <c r="L4530" s="13">
        <v>269280</v>
      </c>
      <c r="M4530" s="16">
        <v>55</v>
      </c>
      <c r="N4530" s="171">
        <v>269280</v>
      </c>
      <c r="O4530" s="16">
        <v>62</v>
      </c>
      <c r="P4530" s="13">
        <v>303552</v>
      </c>
      <c r="Q4530" s="16">
        <v>92</v>
      </c>
      <c r="R4530" s="13">
        <v>450432</v>
      </c>
      <c r="S4530" s="16">
        <v>80.66</v>
      </c>
      <c r="T4530" s="13">
        <v>394911.36</v>
      </c>
      <c r="U4530" s="16">
        <v>55</v>
      </c>
      <c r="V4530" s="13">
        <v>269280</v>
      </c>
    </row>
    <row r="4531" spans="1:22" ht="15" customHeight="1" x14ac:dyDescent="0.25">
      <c r="A4531" s="5" t="s">
        <v>7700</v>
      </c>
      <c r="B4531" s="6" t="s">
        <v>7701</v>
      </c>
      <c r="C4531" s="5" t="s">
        <v>3502</v>
      </c>
      <c r="D4531" s="6"/>
      <c r="E4531" s="6" t="s">
        <v>527</v>
      </c>
      <c r="F4531" s="229">
        <v>40086</v>
      </c>
      <c r="I4531" s="16">
        <v>18</v>
      </c>
      <c r="J4531" s="13">
        <v>721548</v>
      </c>
      <c r="K4531" s="16">
        <v>6</v>
      </c>
      <c r="L4531" s="13">
        <v>240516</v>
      </c>
      <c r="M4531" s="16">
        <v>6</v>
      </c>
      <c r="N4531" s="171">
        <v>240516</v>
      </c>
      <c r="O4531" s="16">
        <v>20</v>
      </c>
      <c r="P4531" s="13">
        <v>801720</v>
      </c>
      <c r="Q4531" s="16">
        <v>21</v>
      </c>
      <c r="R4531" s="13">
        <v>841806</v>
      </c>
      <c r="S4531" s="16">
        <v>37.64</v>
      </c>
      <c r="T4531" s="13">
        <v>1508837.04</v>
      </c>
      <c r="U4531" s="16">
        <v>21.79</v>
      </c>
      <c r="V4531" s="13">
        <v>873473.94</v>
      </c>
    </row>
    <row r="4532" spans="1:22" ht="15" customHeight="1" x14ac:dyDescent="0.25">
      <c r="A4532" s="1"/>
      <c r="B4532" s="4" t="s">
        <v>32</v>
      </c>
      <c r="C4532" s="8" t="s">
        <v>33</v>
      </c>
      <c r="I4532" s="245"/>
      <c r="J4532" s="245"/>
      <c r="K4532" s="245"/>
      <c r="L4532" s="245"/>
      <c r="M4532" s="245"/>
      <c r="N4532" s="245"/>
      <c r="O4532" s="245"/>
      <c r="P4532" s="245"/>
      <c r="Q4532" s="245"/>
      <c r="R4532" s="245"/>
      <c r="S4532" s="245"/>
      <c r="T4532" s="245"/>
      <c r="U4532" s="245"/>
      <c r="V4532" s="245"/>
    </row>
    <row r="4533" spans="1:22" ht="15" customHeight="1" x14ac:dyDescent="0.25">
      <c r="A4533" s="5" t="s">
        <v>7702</v>
      </c>
      <c r="B4533" s="6" t="s">
        <v>35</v>
      </c>
      <c r="C4533" s="5" t="s">
        <v>486</v>
      </c>
      <c r="I4533" s="245"/>
      <c r="J4533" s="245"/>
      <c r="K4533" s="245"/>
      <c r="L4533" s="245"/>
      <c r="M4533" s="245"/>
      <c r="N4533" s="245"/>
      <c r="O4533" s="245"/>
      <c r="P4533" s="245"/>
      <c r="Q4533" s="245"/>
      <c r="R4533" s="245"/>
      <c r="S4533" s="245"/>
      <c r="T4533" s="245"/>
      <c r="U4533" s="245"/>
      <c r="V4533" s="245"/>
    </row>
    <row r="4534" spans="1:22" ht="45" customHeight="1" x14ac:dyDescent="0.25">
      <c r="A4534" s="1"/>
      <c r="B4534" s="4" t="s">
        <v>68</v>
      </c>
      <c r="C4534" s="8" t="s">
        <v>69</v>
      </c>
      <c r="D4534" s="4" t="s">
        <v>70</v>
      </c>
      <c r="E4534" s="4" t="s">
        <v>71</v>
      </c>
      <c r="F4534" s="228" t="s">
        <v>72</v>
      </c>
      <c r="I4534" s="14" t="s">
        <v>73</v>
      </c>
      <c r="J4534" s="15" t="s">
        <v>28</v>
      </c>
      <c r="K4534" s="14" t="s">
        <v>73</v>
      </c>
      <c r="L4534" s="15" t="s">
        <v>28</v>
      </c>
      <c r="M4534" s="14" t="s">
        <v>73</v>
      </c>
      <c r="N4534" s="172" t="s">
        <v>28</v>
      </c>
      <c r="O4534" s="14" t="s">
        <v>73</v>
      </c>
      <c r="P4534" s="15" t="s">
        <v>28</v>
      </c>
      <c r="Q4534" s="14" t="s">
        <v>73</v>
      </c>
      <c r="R4534" s="15" t="s">
        <v>28</v>
      </c>
      <c r="S4534" s="14" t="s">
        <v>73</v>
      </c>
      <c r="T4534" s="15" t="s">
        <v>28</v>
      </c>
      <c r="U4534" s="14" t="s">
        <v>73</v>
      </c>
      <c r="V4534" s="15" t="s">
        <v>28</v>
      </c>
    </row>
    <row r="4535" spans="1:22" ht="15" customHeight="1" x14ac:dyDescent="0.25">
      <c r="A4535" s="5" t="s">
        <v>7703</v>
      </c>
      <c r="B4535" s="6" t="s">
        <v>7704</v>
      </c>
      <c r="C4535" s="5" t="s">
        <v>624</v>
      </c>
      <c r="D4535" s="6"/>
      <c r="E4535" s="6" t="s">
        <v>275</v>
      </c>
      <c r="F4535" s="229">
        <v>1</v>
      </c>
      <c r="I4535" s="16">
        <v>0</v>
      </c>
      <c r="J4535" s="13">
        <v>0</v>
      </c>
      <c r="K4535" s="16">
        <v>0</v>
      </c>
      <c r="L4535" s="13">
        <v>0</v>
      </c>
      <c r="M4535" s="16">
        <v>0</v>
      </c>
      <c r="N4535" s="171">
        <v>0</v>
      </c>
      <c r="O4535" s="16">
        <v>0</v>
      </c>
      <c r="P4535" s="13">
        <v>0</v>
      </c>
      <c r="Q4535" s="16">
        <v>0</v>
      </c>
      <c r="R4535" s="13">
        <v>0</v>
      </c>
      <c r="S4535" s="16">
        <v>0</v>
      </c>
      <c r="T4535" s="13">
        <v>0</v>
      </c>
      <c r="U4535" s="16">
        <v>6889433.2800000003</v>
      </c>
      <c r="V4535" s="13">
        <v>6889433.2800000003</v>
      </c>
    </row>
    <row r="4536" spans="1:22" ht="15" customHeight="1" x14ac:dyDescent="0.25">
      <c r="A4536" s="1"/>
      <c r="B4536" s="4" t="s">
        <v>32</v>
      </c>
      <c r="C4536" s="8" t="s">
        <v>33</v>
      </c>
      <c r="I4536" s="245"/>
      <c r="J4536" s="245"/>
      <c r="K4536" s="245"/>
      <c r="L4536" s="245"/>
      <c r="M4536" s="245"/>
      <c r="N4536" s="245"/>
      <c r="O4536" s="245"/>
      <c r="P4536" s="245"/>
      <c r="Q4536" s="245"/>
      <c r="R4536" s="245"/>
      <c r="S4536" s="245"/>
      <c r="T4536" s="245"/>
      <c r="U4536" s="245"/>
      <c r="V4536" s="245"/>
    </row>
    <row r="4537" spans="1:22" ht="15" customHeight="1" x14ac:dyDescent="0.25">
      <c r="A4537" s="5" t="s">
        <v>7705</v>
      </c>
      <c r="B4537" s="6" t="s">
        <v>35</v>
      </c>
      <c r="C4537" s="5" t="s">
        <v>491</v>
      </c>
      <c r="I4537" s="245"/>
      <c r="J4537" s="245"/>
      <c r="K4537" s="245"/>
      <c r="L4537" s="245"/>
      <c r="M4537" s="245"/>
      <c r="N4537" s="245"/>
      <c r="O4537" s="245"/>
      <c r="P4537" s="245"/>
      <c r="Q4537" s="245"/>
      <c r="R4537" s="245"/>
      <c r="S4537" s="245"/>
      <c r="T4537" s="245"/>
      <c r="U4537" s="245"/>
      <c r="V4537" s="245"/>
    </row>
    <row r="4538" spans="1:22" x14ac:dyDescent="0.25">
      <c r="A4538" s="246" t="s">
        <v>7706</v>
      </c>
      <c r="B4538" s="246"/>
      <c r="C4538" s="246"/>
      <c r="D4538" s="247"/>
      <c r="E4538" s="247"/>
      <c r="F4538" s="246"/>
      <c r="I4538" s="12" t="s">
        <v>4473</v>
      </c>
      <c r="J4538" s="13">
        <v>13170852</v>
      </c>
      <c r="K4538" s="12" t="s">
        <v>4473</v>
      </c>
      <c r="L4538" s="13">
        <v>24478470</v>
      </c>
      <c r="M4538" s="12" t="s">
        <v>4473</v>
      </c>
      <c r="N4538" s="171">
        <v>24478470</v>
      </c>
      <c r="O4538" s="12" t="s">
        <v>4473</v>
      </c>
      <c r="P4538" s="13">
        <v>20656530</v>
      </c>
      <c r="Q4538" s="12" t="s">
        <v>4473</v>
      </c>
      <c r="R4538" s="13">
        <v>18354798</v>
      </c>
      <c r="S4538" s="12" t="s">
        <v>4473</v>
      </c>
      <c r="T4538" s="13">
        <v>14354181.539999999</v>
      </c>
      <c r="U4538" s="12" t="s">
        <v>4473</v>
      </c>
      <c r="V4538" s="13">
        <v>17533007.460000001</v>
      </c>
    </row>
    <row r="4539" spans="1:22" ht="15" customHeight="1" x14ac:dyDescent="0.25">
      <c r="A4539" s="1"/>
      <c r="B4539" s="4" t="s">
        <v>32</v>
      </c>
      <c r="C4539" s="8" t="s">
        <v>33</v>
      </c>
      <c r="I4539" s="245"/>
      <c r="J4539" s="245"/>
      <c r="K4539" s="245"/>
      <c r="L4539" s="245"/>
      <c r="M4539" s="245"/>
      <c r="N4539" s="245"/>
      <c r="O4539" s="245"/>
      <c r="P4539" s="245"/>
      <c r="Q4539" s="245"/>
      <c r="R4539" s="245"/>
      <c r="S4539" s="245"/>
      <c r="T4539" s="245"/>
      <c r="U4539" s="245"/>
      <c r="V4539" s="245"/>
    </row>
    <row r="4540" spans="1:22" ht="15" customHeight="1" x14ac:dyDescent="0.25">
      <c r="A4540" s="5" t="s">
        <v>7707</v>
      </c>
      <c r="B4540" s="6" t="s">
        <v>35</v>
      </c>
      <c r="C4540" s="5" t="s">
        <v>5480</v>
      </c>
      <c r="I4540" s="245"/>
      <c r="J4540" s="245"/>
      <c r="K4540" s="245"/>
      <c r="L4540" s="245"/>
      <c r="M4540" s="245"/>
      <c r="N4540" s="245"/>
      <c r="O4540" s="245"/>
      <c r="P4540" s="245"/>
      <c r="Q4540" s="245"/>
      <c r="R4540" s="245"/>
      <c r="S4540" s="245"/>
      <c r="T4540" s="245"/>
      <c r="U4540" s="245"/>
      <c r="V4540" s="245"/>
    </row>
    <row r="4541" spans="1:22" ht="15" customHeight="1" x14ac:dyDescent="0.25">
      <c r="A4541" s="5" t="s">
        <v>7708</v>
      </c>
      <c r="B4541" s="6" t="s">
        <v>35</v>
      </c>
      <c r="C4541" s="5" t="s">
        <v>4476</v>
      </c>
      <c r="I4541" s="245"/>
      <c r="J4541" s="245"/>
      <c r="K4541" s="245"/>
      <c r="L4541" s="245"/>
      <c r="M4541" s="245"/>
      <c r="N4541" s="245"/>
      <c r="O4541" s="245"/>
      <c r="P4541" s="245"/>
      <c r="Q4541" s="245"/>
      <c r="R4541" s="245"/>
      <c r="S4541" s="245"/>
      <c r="T4541" s="245"/>
      <c r="U4541" s="245"/>
      <c r="V4541" s="245"/>
    </row>
    <row r="4542" spans="1:22" ht="45" customHeight="1" x14ac:dyDescent="0.25">
      <c r="A4542" s="1"/>
      <c r="B4542" s="4" t="s">
        <v>68</v>
      </c>
      <c r="C4542" s="8" t="s">
        <v>69</v>
      </c>
      <c r="D4542" s="4" t="s">
        <v>70</v>
      </c>
      <c r="E4542" s="4" t="s">
        <v>71</v>
      </c>
      <c r="F4542" s="228" t="s">
        <v>72</v>
      </c>
      <c r="I4542" s="14" t="s">
        <v>73</v>
      </c>
      <c r="J4542" s="15" t="s">
        <v>28</v>
      </c>
      <c r="K4542" s="14" t="s">
        <v>73</v>
      </c>
      <c r="L4542" s="15" t="s">
        <v>28</v>
      </c>
      <c r="M4542" s="14" t="s">
        <v>73</v>
      </c>
      <c r="N4542" s="172" t="s">
        <v>28</v>
      </c>
      <c r="O4542" s="14" t="s">
        <v>73</v>
      </c>
      <c r="P4542" s="15" t="s">
        <v>28</v>
      </c>
      <c r="Q4542" s="14" t="s">
        <v>73</v>
      </c>
      <c r="R4542" s="15" t="s">
        <v>28</v>
      </c>
      <c r="S4542" s="14" t="s">
        <v>73</v>
      </c>
      <c r="T4542" s="15" t="s">
        <v>28</v>
      </c>
      <c r="U4542" s="14" t="s">
        <v>73</v>
      </c>
      <c r="V4542" s="15" t="s">
        <v>28</v>
      </c>
    </row>
    <row r="4543" spans="1:22" ht="15" customHeight="1" x14ac:dyDescent="0.25">
      <c r="A4543" s="5" t="s">
        <v>7709</v>
      </c>
      <c r="B4543" s="6" t="s">
        <v>7710</v>
      </c>
      <c r="C4543" s="5" t="s">
        <v>7711</v>
      </c>
      <c r="D4543" s="6"/>
      <c r="E4543" s="6" t="s">
        <v>504</v>
      </c>
      <c r="F4543" s="229">
        <v>612</v>
      </c>
      <c r="I4543" s="16">
        <v>2344</v>
      </c>
      <c r="J4543" s="13">
        <v>1434528</v>
      </c>
      <c r="K4543" s="16">
        <v>4930</v>
      </c>
      <c r="L4543" s="13">
        <v>3017160</v>
      </c>
      <c r="M4543" s="16">
        <v>4930</v>
      </c>
      <c r="N4543" s="171">
        <v>3017160</v>
      </c>
      <c r="O4543" s="16">
        <v>3840</v>
      </c>
      <c r="P4543" s="13">
        <v>2350080</v>
      </c>
      <c r="Q4543" s="16">
        <v>4188</v>
      </c>
      <c r="R4543" s="13">
        <v>2563056</v>
      </c>
      <c r="S4543" s="16">
        <v>2559.5500000000002</v>
      </c>
      <c r="T4543" s="13">
        <v>1566444.6</v>
      </c>
      <c r="U4543" s="16">
        <v>2989.27</v>
      </c>
      <c r="V4543" s="13">
        <v>1829433.24</v>
      </c>
    </row>
    <row r="4544" spans="1:22" ht="15" customHeight="1" x14ac:dyDescent="0.25">
      <c r="A4544" s="5" t="s">
        <v>7712</v>
      </c>
      <c r="B4544" s="6" t="s">
        <v>7713</v>
      </c>
      <c r="C4544" s="5" t="s">
        <v>7714</v>
      </c>
      <c r="D4544" s="6"/>
      <c r="E4544" s="6" t="s">
        <v>504</v>
      </c>
      <c r="F4544" s="229">
        <v>612</v>
      </c>
      <c r="I4544" s="16">
        <v>804</v>
      </c>
      <c r="J4544" s="13">
        <v>492048</v>
      </c>
      <c r="K4544" s="16">
        <v>2210</v>
      </c>
      <c r="L4544" s="13">
        <v>1352520</v>
      </c>
      <c r="M4544" s="16">
        <v>2210</v>
      </c>
      <c r="N4544" s="171">
        <v>1352520</v>
      </c>
      <c r="O4544" s="16">
        <v>1905</v>
      </c>
      <c r="P4544" s="13">
        <v>1165860</v>
      </c>
      <c r="Q4544" s="16">
        <v>1436</v>
      </c>
      <c r="R4544" s="13">
        <v>878832</v>
      </c>
      <c r="S4544" s="16">
        <v>1162.25</v>
      </c>
      <c r="T4544" s="13">
        <v>711297</v>
      </c>
      <c r="U4544" s="16">
        <v>1024.8900000000001</v>
      </c>
      <c r="V4544" s="13">
        <v>627232.68000000005</v>
      </c>
    </row>
    <row r="4545" spans="1:22" ht="15" customHeight="1" x14ac:dyDescent="0.25">
      <c r="A4545" s="5" t="s">
        <v>7715</v>
      </c>
      <c r="B4545" s="6" t="s">
        <v>7716</v>
      </c>
      <c r="C4545" s="5" t="s">
        <v>7717</v>
      </c>
      <c r="D4545" s="6"/>
      <c r="E4545" s="6" t="s">
        <v>504</v>
      </c>
      <c r="F4545" s="229">
        <v>918</v>
      </c>
      <c r="I4545" s="16">
        <v>804</v>
      </c>
      <c r="J4545" s="13">
        <v>738072</v>
      </c>
      <c r="K4545" s="16">
        <v>2210</v>
      </c>
      <c r="L4545" s="13">
        <v>2028780</v>
      </c>
      <c r="M4545" s="16">
        <v>2210</v>
      </c>
      <c r="N4545" s="171">
        <v>2028780</v>
      </c>
      <c r="O4545" s="16">
        <v>1905</v>
      </c>
      <c r="P4545" s="13">
        <v>1748790</v>
      </c>
      <c r="Q4545" s="16">
        <v>1436</v>
      </c>
      <c r="R4545" s="13">
        <v>1318248</v>
      </c>
      <c r="S4545" s="16">
        <v>1162.25</v>
      </c>
      <c r="T4545" s="13">
        <v>1066945.5</v>
      </c>
      <c r="U4545" s="16">
        <v>1024.8900000000001</v>
      </c>
      <c r="V4545" s="13">
        <v>940849.02</v>
      </c>
    </row>
    <row r="4546" spans="1:22" ht="15" customHeight="1" x14ac:dyDescent="0.25">
      <c r="A4546" s="5" t="s">
        <v>7718</v>
      </c>
      <c r="B4546" s="6" t="s">
        <v>7719</v>
      </c>
      <c r="C4546" s="5" t="s">
        <v>7720</v>
      </c>
      <c r="D4546" s="6"/>
      <c r="E4546" s="6" t="s">
        <v>504</v>
      </c>
      <c r="F4546" s="229">
        <v>306</v>
      </c>
      <c r="I4546" s="16">
        <v>3467</v>
      </c>
      <c r="J4546" s="13">
        <v>1060902</v>
      </c>
      <c r="K4546" s="16">
        <v>7040</v>
      </c>
      <c r="L4546" s="13">
        <v>2154240</v>
      </c>
      <c r="M4546" s="16">
        <v>7040</v>
      </c>
      <c r="N4546" s="171">
        <v>2154240</v>
      </c>
      <c r="O4546" s="16">
        <v>5227</v>
      </c>
      <c r="P4546" s="13">
        <v>1599462</v>
      </c>
      <c r="Q4546" s="16">
        <v>6194</v>
      </c>
      <c r="R4546" s="13">
        <v>1895364</v>
      </c>
      <c r="S4546" s="16">
        <v>3578.77</v>
      </c>
      <c r="T4546" s="13">
        <v>1095103.6200000001</v>
      </c>
      <c r="U4546" s="16">
        <v>4421.62</v>
      </c>
      <c r="V4546" s="13">
        <v>1353015.72</v>
      </c>
    </row>
    <row r="4547" spans="1:22" ht="15" customHeight="1" x14ac:dyDescent="0.25">
      <c r="A4547" s="5" t="s">
        <v>7721</v>
      </c>
      <c r="B4547" s="6" t="s">
        <v>7722</v>
      </c>
      <c r="C4547" s="5" t="s">
        <v>7723</v>
      </c>
      <c r="D4547" s="6"/>
      <c r="E4547" s="6" t="s">
        <v>504</v>
      </c>
      <c r="F4547" s="229">
        <v>306</v>
      </c>
      <c r="I4547" s="16">
        <v>1758</v>
      </c>
      <c r="J4547" s="13">
        <v>537948</v>
      </c>
      <c r="K4547" s="16">
        <v>3930</v>
      </c>
      <c r="L4547" s="13">
        <v>1202580</v>
      </c>
      <c r="M4547" s="16">
        <v>3930</v>
      </c>
      <c r="N4547" s="171">
        <v>1202580</v>
      </c>
      <c r="O4547" s="16">
        <v>3386</v>
      </c>
      <c r="P4547" s="13">
        <v>1036116</v>
      </c>
      <c r="Q4547" s="16">
        <v>3140</v>
      </c>
      <c r="R4547" s="13">
        <v>960840</v>
      </c>
      <c r="S4547" s="16">
        <v>2338.5100000000002</v>
      </c>
      <c r="T4547" s="13">
        <v>715584.06</v>
      </c>
      <c r="U4547" s="16">
        <v>2241.9499999999998</v>
      </c>
      <c r="V4547" s="13">
        <v>686036.7</v>
      </c>
    </row>
    <row r="4548" spans="1:22" ht="15" customHeight="1" x14ac:dyDescent="0.25">
      <c r="A4548" s="5" t="s">
        <v>7724</v>
      </c>
      <c r="B4548" s="6" t="s">
        <v>7725</v>
      </c>
      <c r="C4548" s="5" t="s">
        <v>7726</v>
      </c>
      <c r="D4548" s="6"/>
      <c r="E4548" s="6" t="s">
        <v>504</v>
      </c>
      <c r="F4548" s="229">
        <v>306</v>
      </c>
      <c r="I4548" s="16">
        <v>1808</v>
      </c>
      <c r="J4548" s="13">
        <v>553248</v>
      </c>
      <c r="K4548" s="16">
        <v>1900</v>
      </c>
      <c r="L4548" s="13">
        <v>581400</v>
      </c>
      <c r="M4548" s="16">
        <v>1900</v>
      </c>
      <c r="N4548" s="171">
        <v>581400</v>
      </c>
      <c r="O4548" s="16">
        <v>2556</v>
      </c>
      <c r="P4548" s="13">
        <v>782136</v>
      </c>
      <c r="Q4548" s="16">
        <v>3231</v>
      </c>
      <c r="R4548" s="13">
        <v>988686</v>
      </c>
      <c r="S4548" s="16">
        <v>1706.37</v>
      </c>
      <c r="T4548" s="13">
        <v>522149.22</v>
      </c>
      <c r="U4548" s="16">
        <v>2306.0100000000002</v>
      </c>
      <c r="V4548" s="13">
        <v>705639.06</v>
      </c>
    </row>
    <row r="4549" spans="1:22" ht="15" customHeight="1" x14ac:dyDescent="0.25">
      <c r="A4549" s="5" t="s">
        <v>7727</v>
      </c>
      <c r="B4549" s="6" t="s">
        <v>7728</v>
      </c>
      <c r="C4549" s="5" t="s">
        <v>7729</v>
      </c>
      <c r="D4549" s="6"/>
      <c r="E4549" s="6" t="s">
        <v>504</v>
      </c>
      <c r="F4549" s="229">
        <v>612</v>
      </c>
      <c r="I4549" s="16">
        <v>1206</v>
      </c>
      <c r="J4549" s="13">
        <v>738072</v>
      </c>
      <c r="K4549" s="16">
        <v>3220</v>
      </c>
      <c r="L4549" s="13">
        <v>1970640</v>
      </c>
      <c r="M4549" s="16">
        <v>3220</v>
      </c>
      <c r="N4549" s="171">
        <v>1970640</v>
      </c>
      <c r="O4549" s="16">
        <v>2675</v>
      </c>
      <c r="P4549" s="13">
        <v>1637100</v>
      </c>
      <c r="Q4549" s="16">
        <v>2154</v>
      </c>
      <c r="R4549" s="13">
        <v>1318248</v>
      </c>
      <c r="S4549" s="16">
        <v>1686.36</v>
      </c>
      <c r="T4549" s="13">
        <v>1032052.32</v>
      </c>
      <c r="U4549" s="16">
        <v>1537.34</v>
      </c>
      <c r="V4549" s="13">
        <v>940852.08</v>
      </c>
    </row>
    <row r="4550" spans="1:22" ht="15" customHeight="1" x14ac:dyDescent="0.25">
      <c r="A4550" s="5" t="s">
        <v>7730</v>
      </c>
      <c r="B4550" s="6" t="s">
        <v>7731</v>
      </c>
      <c r="C4550" s="5" t="s">
        <v>7732</v>
      </c>
      <c r="D4550" s="6"/>
      <c r="E4550" s="6" t="s">
        <v>504</v>
      </c>
      <c r="F4550" s="229">
        <v>306</v>
      </c>
      <c r="I4550" s="16">
        <v>1808</v>
      </c>
      <c r="J4550" s="13">
        <v>553248</v>
      </c>
      <c r="K4550" s="16">
        <v>1900</v>
      </c>
      <c r="L4550" s="13">
        <v>581400</v>
      </c>
      <c r="M4550" s="16">
        <v>1900</v>
      </c>
      <c r="N4550" s="171">
        <v>581400</v>
      </c>
      <c r="O4550" s="16">
        <v>2594</v>
      </c>
      <c r="P4550" s="13">
        <v>793764</v>
      </c>
      <c r="Q4550" s="16">
        <v>3231</v>
      </c>
      <c r="R4550" s="13">
        <v>988686</v>
      </c>
      <c r="S4550" s="16">
        <v>1706.37</v>
      </c>
      <c r="T4550" s="13">
        <v>522149.22</v>
      </c>
      <c r="U4550" s="16">
        <v>2306.0100000000002</v>
      </c>
      <c r="V4550" s="13">
        <v>705639.06</v>
      </c>
    </row>
    <row r="4551" spans="1:22" ht="15" customHeight="1" x14ac:dyDescent="0.25">
      <c r="A4551" s="5" t="s">
        <v>7733</v>
      </c>
      <c r="B4551" s="6" t="s">
        <v>7734</v>
      </c>
      <c r="C4551" s="5" t="s">
        <v>7735</v>
      </c>
      <c r="D4551" s="6"/>
      <c r="E4551" s="6" t="s">
        <v>504</v>
      </c>
      <c r="F4551" s="229">
        <v>306</v>
      </c>
      <c r="I4551" s="16">
        <v>389</v>
      </c>
      <c r="J4551" s="13">
        <v>119034</v>
      </c>
      <c r="K4551" s="16">
        <v>915</v>
      </c>
      <c r="L4551" s="13">
        <v>279990</v>
      </c>
      <c r="M4551" s="16">
        <v>915</v>
      </c>
      <c r="N4551" s="171">
        <v>279990</v>
      </c>
      <c r="O4551" s="16">
        <v>794</v>
      </c>
      <c r="P4551" s="13">
        <v>242964</v>
      </c>
      <c r="Q4551" s="16">
        <v>469</v>
      </c>
      <c r="R4551" s="13">
        <v>143514</v>
      </c>
      <c r="S4551" s="16">
        <v>611.96</v>
      </c>
      <c r="T4551" s="13">
        <v>187259.76</v>
      </c>
      <c r="U4551" s="16">
        <v>800.7</v>
      </c>
      <c r="V4551" s="13">
        <v>245014.2</v>
      </c>
    </row>
    <row r="4552" spans="1:22" ht="15" customHeight="1" x14ac:dyDescent="0.25">
      <c r="A4552" s="5" t="s">
        <v>7736</v>
      </c>
      <c r="B4552" s="6" t="s">
        <v>7737</v>
      </c>
      <c r="C4552" s="5" t="s">
        <v>7738</v>
      </c>
      <c r="D4552" s="6"/>
      <c r="E4552" s="6" t="s">
        <v>504</v>
      </c>
      <c r="F4552" s="229">
        <v>1530</v>
      </c>
      <c r="I4552" s="16">
        <v>389</v>
      </c>
      <c r="J4552" s="13">
        <v>595170</v>
      </c>
      <c r="K4552" s="16">
        <v>505</v>
      </c>
      <c r="L4552" s="13">
        <v>772650</v>
      </c>
      <c r="M4552" s="16">
        <v>505</v>
      </c>
      <c r="N4552" s="171">
        <v>772650</v>
      </c>
      <c r="O4552" s="16">
        <v>637</v>
      </c>
      <c r="P4552" s="13">
        <v>974610</v>
      </c>
      <c r="Q4552" s="16">
        <v>469</v>
      </c>
      <c r="R4552" s="13">
        <v>717570</v>
      </c>
      <c r="S4552" s="16">
        <v>443.11</v>
      </c>
      <c r="T4552" s="13">
        <v>677958.3</v>
      </c>
      <c r="U4552" s="16">
        <v>800.7</v>
      </c>
      <c r="V4552" s="13">
        <v>1225071</v>
      </c>
    </row>
    <row r="4553" spans="1:22" ht="15" customHeight="1" x14ac:dyDescent="0.25">
      <c r="A4553" s="5" t="s">
        <v>7739</v>
      </c>
      <c r="B4553" s="6" t="s">
        <v>7740</v>
      </c>
      <c r="C4553" s="5" t="s">
        <v>7741</v>
      </c>
      <c r="D4553" s="6"/>
      <c r="E4553" s="6" t="s">
        <v>504</v>
      </c>
      <c r="F4553" s="229">
        <v>306</v>
      </c>
      <c r="I4553" s="16">
        <v>389</v>
      </c>
      <c r="J4553" s="13">
        <v>119034</v>
      </c>
      <c r="K4553" s="16">
        <v>960</v>
      </c>
      <c r="L4553" s="13">
        <v>293760</v>
      </c>
      <c r="M4553" s="16">
        <v>960</v>
      </c>
      <c r="N4553" s="171">
        <v>293760</v>
      </c>
      <c r="O4553" s="16">
        <v>825</v>
      </c>
      <c r="P4553" s="13">
        <v>252450</v>
      </c>
      <c r="Q4553" s="16">
        <v>469</v>
      </c>
      <c r="R4553" s="13">
        <v>143514</v>
      </c>
      <c r="S4553" s="16">
        <v>659.28</v>
      </c>
      <c r="T4553" s="13">
        <v>201739.68</v>
      </c>
      <c r="U4553" s="16">
        <v>800.7</v>
      </c>
      <c r="V4553" s="13">
        <v>245014.2</v>
      </c>
    </row>
    <row r="4554" spans="1:22" ht="15" customHeight="1" x14ac:dyDescent="0.25">
      <c r="A4554" s="1"/>
      <c r="B4554" s="4" t="s">
        <v>32</v>
      </c>
      <c r="C4554" s="8" t="s">
        <v>33</v>
      </c>
      <c r="I4554" s="245"/>
      <c r="J4554" s="245"/>
      <c r="K4554" s="245"/>
      <c r="L4554" s="245"/>
      <c r="M4554" s="245"/>
      <c r="N4554" s="245"/>
      <c r="O4554" s="245"/>
      <c r="P4554" s="245"/>
      <c r="Q4554" s="245"/>
      <c r="R4554" s="245"/>
      <c r="S4554" s="245"/>
      <c r="T4554" s="245"/>
      <c r="U4554" s="245"/>
      <c r="V4554" s="245"/>
    </row>
    <row r="4555" spans="1:22" ht="15" customHeight="1" x14ac:dyDescent="0.25">
      <c r="A4555" s="5" t="s">
        <v>7742</v>
      </c>
      <c r="B4555" s="6" t="s">
        <v>35</v>
      </c>
      <c r="C4555" s="5" t="s">
        <v>3535</v>
      </c>
      <c r="I4555" s="245"/>
      <c r="J4555" s="245"/>
      <c r="K4555" s="245"/>
      <c r="L4555" s="245"/>
      <c r="M4555" s="245"/>
      <c r="N4555" s="245"/>
      <c r="O4555" s="245"/>
      <c r="P4555" s="245"/>
      <c r="Q4555" s="245"/>
      <c r="R4555" s="245"/>
      <c r="S4555" s="245"/>
      <c r="T4555" s="245"/>
      <c r="U4555" s="245"/>
      <c r="V4555" s="245"/>
    </row>
    <row r="4556" spans="1:22" ht="45" customHeight="1" x14ac:dyDescent="0.25">
      <c r="A4556" s="1"/>
      <c r="B4556" s="4" t="s">
        <v>68</v>
      </c>
      <c r="C4556" s="8" t="s">
        <v>69</v>
      </c>
      <c r="D4556" s="4" t="s">
        <v>70</v>
      </c>
      <c r="E4556" s="4" t="s">
        <v>71</v>
      </c>
      <c r="F4556" s="228" t="s">
        <v>72</v>
      </c>
      <c r="I4556" s="14" t="s">
        <v>73</v>
      </c>
      <c r="J4556" s="15" t="s">
        <v>28</v>
      </c>
      <c r="K4556" s="14" t="s">
        <v>73</v>
      </c>
      <c r="L4556" s="15" t="s">
        <v>28</v>
      </c>
      <c r="M4556" s="14" t="s">
        <v>73</v>
      </c>
      <c r="N4556" s="172" t="s">
        <v>28</v>
      </c>
      <c r="O4556" s="14" t="s">
        <v>73</v>
      </c>
      <c r="P4556" s="15" t="s">
        <v>28</v>
      </c>
      <c r="Q4556" s="14" t="s">
        <v>73</v>
      </c>
      <c r="R4556" s="15" t="s">
        <v>28</v>
      </c>
      <c r="S4556" s="14" t="s">
        <v>73</v>
      </c>
      <c r="T4556" s="15" t="s">
        <v>28</v>
      </c>
      <c r="U4556" s="14" t="s">
        <v>73</v>
      </c>
      <c r="V4556" s="15" t="s">
        <v>28</v>
      </c>
    </row>
    <row r="4557" spans="1:22" ht="15" customHeight="1" x14ac:dyDescent="0.25">
      <c r="A4557" s="5" t="s">
        <v>7743</v>
      </c>
      <c r="B4557" s="6" t="s">
        <v>7744</v>
      </c>
      <c r="C4557" s="5" t="s">
        <v>7745</v>
      </c>
      <c r="D4557" s="6"/>
      <c r="E4557" s="6" t="s">
        <v>527</v>
      </c>
      <c r="F4557" s="229">
        <v>2754</v>
      </c>
      <c r="I4557" s="16">
        <v>540</v>
      </c>
      <c r="J4557" s="13">
        <v>1487160</v>
      </c>
      <c r="K4557" s="16">
        <v>815</v>
      </c>
      <c r="L4557" s="13">
        <v>2244510</v>
      </c>
      <c r="M4557" s="16">
        <v>815</v>
      </c>
      <c r="N4557" s="171">
        <v>2244510</v>
      </c>
      <c r="O4557" s="16">
        <v>735</v>
      </c>
      <c r="P4557" s="13">
        <v>2024190</v>
      </c>
      <c r="Q4557" s="16">
        <v>411</v>
      </c>
      <c r="R4557" s="13">
        <v>1131894</v>
      </c>
      <c r="S4557" s="16">
        <v>322.64999999999998</v>
      </c>
      <c r="T4557" s="13">
        <v>888578.1</v>
      </c>
      <c r="U4557" s="16">
        <v>682.89</v>
      </c>
      <c r="V4557" s="13">
        <v>1880679.06</v>
      </c>
    </row>
    <row r="4558" spans="1:22" ht="15" customHeight="1" x14ac:dyDescent="0.25">
      <c r="A4558" s="5" t="s">
        <v>7746</v>
      </c>
      <c r="B4558" s="6" t="s">
        <v>7747</v>
      </c>
      <c r="C4558" s="5" t="s">
        <v>7748</v>
      </c>
      <c r="D4558" s="6"/>
      <c r="E4558" s="6" t="s">
        <v>527</v>
      </c>
      <c r="F4558" s="229">
        <v>5814</v>
      </c>
      <c r="I4558" s="16">
        <v>576</v>
      </c>
      <c r="J4558" s="13">
        <v>3348864</v>
      </c>
      <c r="K4558" s="16">
        <v>1060</v>
      </c>
      <c r="L4558" s="13">
        <v>6162840</v>
      </c>
      <c r="M4558" s="16">
        <v>1060</v>
      </c>
      <c r="N4558" s="171">
        <v>6162840</v>
      </c>
      <c r="O4558" s="16">
        <v>672</v>
      </c>
      <c r="P4558" s="13">
        <v>3907008</v>
      </c>
      <c r="Q4558" s="16">
        <v>587</v>
      </c>
      <c r="R4558" s="13">
        <v>3412818</v>
      </c>
      <c r="S4558" s="16">
        <v>322.64999999999998</v>
      </c>
      <c r="T4558" s="13">
        <v>1875887.1</v>
      </c>
      <c r="U4558" s="16">
        <v>682.89</v>
      </c>
      <c r="V4558" s="13">
        <v>3970322.46</v>
      </c>
    </row>
    <row r="4559" spans="1:22" ht="15" customHeight="1" x14ac:dyDescent="0.25">
      <c r="A4559" s="5" t="s">
        <v>7749</v>
      </c>
      <c r="B4559" s="6" t="s">
        <v>7750</v>
      </c>
      <c r="C4559" s="5" t="s">
        <v>4517</v>
      </c>
      <c r="D4559" s="6"/>
      <c r="E4559" s="6" t="s">
        <v>504</v>
      </c>
      <c r="F4559" s="229">
        <v>306</v>
      </c>
      <c r="I4559" s="16">
        <v>4554</v>
      </c>
      <c r="J4559" s="13">
        <v>1393524</v>
      </c>
      <c r="K4559" s="16">
        <v>6000</v>
      </c>
      <c r="L4559" s="13">
        <v>1836000</v>
      </c>
      <c r="M4559" s="16">
        <v>6000</v>
      </c>
      <c r="N4559" s="171">
        <v>1836000</v>
      </c>
      <c r="O4559" s="16">
        <v>7000</v>
      </c>
      <c r="P4559" s="13">
        <v>2142000</v>
      </c>
      <c r="Q4559" s="16">
        <v>6188</v>
      </c>
      <c r="R4559" s="13">
        <v>1893528</v>
      </c>
      <c r="S4559" s="16">
        <v>10755.01</v>
      </c>
      <c r="T4559" s="13">
        <v>3291033.06</v>
      </c>
      <c r="U4559" s="16">
        <v>4727.7</v>
      </c>
      <c r="V4559" s="13">
        <v>1446676.2</v>
      </c>
    </row>
    <row r="4560" spans="1:22" ht="15" customHeight="1" x14ac:dyDescent="0.25">
      <c r="A4560" s="1"/>
      <c r="B4560" s="4" t="s">
        <v>32</v>
      </c>
      <c r="C4560" s="8" t="s">
        <v>33</v>
      </c>
      <c r="I4560" s="245"/>
      <c r="J4560" s="245"/>
      <c r="K4560" s="245"/>
      <c r="L4560" s="245"/>
      <c r="M4560" s="245"/>
      <c r="N4560" s="245"/>
      <c r="O4560" s="245"/>
      <c r="P4560" s="245"/>
      <c r="Q4560" s="245"/>
      <c r="R4560" s="245"/>
      <c r="S4560" s="245"/>
      <c r="T4560" s="245"/>
      <c r="U4560" s="245"/>
      <c r="V4560" s="245"/>
    </row>
    <row r="4561" spans="1:22" ht="15" customHeight="1" x14ac:dyDescent="0.25">
      <c r="A4561" s="5" t="s">
        <v>7751</v>
      </c>
      <c r="B4561" s="6" t="s">
        <v>35</v>
      </c>
      <c r="C4561" s="5" t="s">
        <v>486</v>
      </c>
      <c r="I4561" s="245"/>
      <c r="J4561" s="245"/>
      <c r="K4561" s="245"/>
      <c r="L4561" s="245"/>
      <c r="M4561" s="245"/>
      <c r="N4561" s="245"/>
      <c r="O4561" s="245"/>
      <c r="P4561" s="245"/>
      <c r="Q4561" s="245"/>
      <c r="R4561" s="245"/>
      <c r="S4561" s="245"/>
      <c r="T4561" s="245"/>
      <c r="U4561" s="245"/>
      <c r="V4561" s="245"/>
    </row>
    <row r="4562" spans="1:22" ht="45" customHeight="1" x14ac:dyDescent="0.25">
      <c r="A4562" s="1"/>
      <c r="B4562" s="4" t="s">
        <v>68</v>
      </c>
      <c r="C4562" s="8" t="s">
        <v>69</v>
      </c>
      <c r="D4562" s="4" t="s">
        <v>70</v>
      </c>
      <c r="E4562" s="4" t="s">
        <v>71</v>
      </c>
      <c r="F4562" s="228" t="s">
        <v>72</v>
      </c>
      <c r="I4562" s="14" t="s">
        <v>73</v>
      </c>
      <c r="J4562" s="15" t="s">
        <v>28</v>
      </c>
      <c r="K4562" s="14" t="s">
        <v>73</v>
      </c>
      <c r="L4562" s="15" t="s">
        <v>28</v>
      </c>
      <c r="M4562" s="14" t="s">
        <v>73</v>
      </c>
      <c r="N4562" s="172" t="s">
        <v>28</v>
      </c>
      <c r="O4562" s="14" t="s">
        <v>73</v>
      </c>
      <c r="P4562" s="15" t="s">
        <v>28</v>
      </c>
      <c r="Q4562" s="14" t="s">
        <v>73</v>
      </c>
      <c r="R4562" s="15" t="s">
        <v>28</v>
      </c>
      <c r="S4562" s="14" t="s">
        <v>73</v>
      </c>
      <c r="T4562" s="15" t="s">
        <v>28</v>
      </c>
      <c r="U4562" s="14" t="s">
        <v>73</v>
      </c>
      <c r="V4562" s="15" t="s">
        <v>28</v>
      </c>
    </row>
    <row r="4563" spans="1:22" ht="15" customHeight="1" x14ac:dyDescent="0.25">
      <c r="A4563" s="5" t="s">
        <v>7752</v>
      </c>
      <c r="B4563" s="6" t="s">
        <v>7753</v>
      </c>
      <c r="C4563" s="5" t="s">
        <v>624</v>
      </c>
      <c r="D4563" s="6"/>
      <c r="E4563" s="6" t="s">
        <v>275</v>
      </c>
      <c r="F4563" s="229">
        <v>1</v>
      </c>
      <c r="I4563" s="16">
        <v>0</v>
      </c>
      <c r="J4563" s="13">
        <v>0</v>
      </c>
      <c r="K4563" s="16">
        <v>0</v>
      </c>
      <c r="L4563" s="13">
        <v>0</v>
      </c>
      <c r="M4563" s="16">
        <v>0</v>
      </c>
      <c r="N4563" s="171">
        <v>0</v>
      </c>
      <c r="O4563" s="16">
        <v>0</v>
      </c>
      <c r="P4563" s="13">
        <v>0</v>
      </c>
      <c r="Q4563" s="16">
        <v>0</v>
      </c>
      <c r="R4563" s="13">
        <v>0</v>
      </c>
      <c r="S4563" s="16">
        <v>0</v>
      </c>
      <c r="T4563" s="13">
        <v>0</v>
      </c>
      <c r="U4563" s="16">
        <v>731532.78</v>
      </c>
      <c r="V4563" s="13">
        <v>731532.78</v>
      </c>
    </row>
    <row r="4564" spans="1:22" ht="15" customHeight="1" x14ac:dyDescent="0.25">
      <c r="A4564" s="1"/>
      <c r="B4564" s="4" t="s">
        <v>32</v>
      </c>
      <c r="C4564" s="8" t="s">
        <v>33</v>
      </c>
      <c r="I4564" s="245"/>
      <c r="J4564" s="245"/>
      <c r="K4564" s="245"/>
      <c r="L4564" s="245"/>
      <c r="M4564" s="245"/>
      <c r="N4564" s="245"/>
      <c r="O4564" s="245"/>
      <c r="P4564" s="245"/>
      <c r="Q4564" s="245"/>
      <c r="R4564" s="245"/>
      <c r="S4564" s="245"/>
      <c r="T4564" s="245"/>
      <c r="U4564" s="245"/>
      <c r="V4564" s="245"/>
    </row>
    <row r="4565" spans="1:22" ht="15" customHeight="1" x14ac:dyDescent="0.25">
      <c r="A4565" s="5" t="s">
        <v>7754</v>
      </c>
      <c r="B4565" s="6" t="s">
        <v>35</v>
      </c>
      <c r="C4565" s="5" t="s">
        <v>491</v>
      </c>
      <c r="I4565" s="245"/>
      <c r="J4565" s="245"/>
      <c r="K4565" s="245"/>
      <c r="L4565" s="245"/>
      <c r="M4565" s="245"/>
      <c r="N4565" s="245"/>
      <c r="O4565" s="245"/>
      <c r="P4565" s="245"/>
      <c r="Q4565" s="245"/>
      <c r="R4565" s="245"/>
      <c r="S4565" s="245"/>
      <c r="T4565" s="245"/>
      <c r="U4565" s="245"/>
      <c r="V4565" s="245"/>
    </row>
    <row r="4566" spans="1:22" x14ac:dyDescent="0.25">
      <c r="A4566" s="246" t="s">
        <v>7755</v>
      </c>
      <c r="B4566" s="246"/>
      <c r="C4566" s="246"/>
      <c r="D4566" s="247"/>
      <c r="E4566" s="247"/>
      <c r="F4566" s="246"/>
      <c r="I4566" s="12" t="s">
        <v>7756</v>
      </c>
      <c r="J4566" s="13">
        <v>16827552</v>
      </c>
      <c r="K4566" s="12" t="s">
        <v>7756</v>
      </c>
      <c r="L4566" s="13">
        <v>21516390</v>
      </c>
      <c r="M4566" s="12" t="s">
        <v>7756</v>
      </c>
      <c r="N4566" s="171">
        <v>21516390</v>
      </c>
      <c r="O4566" s="12" t="s">
        <v>7756</v>
      </c>
      <c r="P4566" s="13">
        <v>21493746</v>
      </c>
      <c r="Q4566" s="12" t="s">
        <v>7756</v>
      </c>
      <c r="R4566" s="13">
        <v>21704274</v>
      </c>
      <c r="S4566" s="12" t="s">
        <v>7756</v>
      </c>
      <c r="T4566" s="13">
        <v>25537297.32</v>
      </c>
      <c r="U4566" s="12" t="s">
        <v>7756</v>
      </c>
      <c r="V4566" s="13">
        <v>17457930.359999999</v>
      </c>
    </row>
    <row r="4567" spans="1:22" ht="15" customHeight="1" x14ac:dyDescent="0.25">
      <c r="A4567" s="1"/>
      <c r="B4567" s="4" t="s">
        <v>32</v>
      </c>
      <c r="C4567" s="8" t="s">
        <v>33</v>
      </c>
      <c r="I4567" s="245"/>
      <c r="J4567" s="245"/>
      <c r="K4567" s="245"/>
      <c r="L4567" s="245"/>
      <c r="M4567" s="245"/>
      <c r="N4567" s="245"/>
      <c r="O4567" s="245"/>
      <c r="P4567" s="245"/>
      <c r="Q4567" s="245"/>
      <c r="R4567" s="245"/>
      <c r="S4567" s="245"/>
      <c r="T4567" s="245"/>
      <c r="U4567" s="245"/>
      <c r="V4567" s="245"/>
    </row>
    <row r="4568" spans="1:22" ht="15" customHeight="1" x14ac:dyDescent="0.25">
      <c r="A4568" s="5" t="s">
        <v>7757</v>
      </c>
      <c r="B4568" s="6" t="s">
        <v>35</v>
      </c>
      <c r="C4568" s="5" t="s">
        <v>3549</v>
      </c>
      <c r="I4568" s="245"/>
      <c r="J4568" s="245"/>
      <c r="K4568" s="245"/>
      <c r="L4568" s="245"/>
      <c r="M4568" s="245"/>
      <c r="N4568" s="245"/>
      <c r="O4568" s="245"/>
      <c r="P4568" s="245"/>
      <c r="Q4568" s="245"/>
      <c r="R4568" s="245"/>
      <c r="S4568" s="245"/>
      <c r="T4568" s="245"/>
      <c r="U4568" s="245"/>
      <c r="V4568" s="245"/>
    </row>
    <row r="4569" spans="1:22" ht="15" customHeight="1" x14ac:dyDescent="0.25">
      <c r="A4569" s="5" t="s">
        <v>7758</v>
      </c>
      <c r="B4569" s="6" t="s">
        <v>35</v>
      </c>
      <c r="C4569" s="5" t="s">
        <v>3551</v>
      </c>
      <c r="I4569" s="245"/>
      <c r="J4569" s="245"/>
      <c r="K4569" s="245"/>
      <c r="L4569" s="245"/>
      <c r="M4569" s="245"/>
      <c r="N4569" s="245"/>
      <c r="O4569" s="245"/>
      <c r="P4569" s="245"/>
      <c r="Q4569" s="245"/>
      <c r="R4569" s="245"/>
      <c r="S4569" s="245"/>
      <c r="T4569" s="245"/>
      <c r="U4569" s="245"/>
      <c r="V4569" s="245"/>
    </row>
    <row r="4570" spans="1:22" ht="45" customHeight="1" x14ac:dyDescent="0.25">
      <c r="A4570" s="1"/>
      <c r="B4570" s="4" t="s">
        <v>68</v>
      </c>
      <c r="C4570" s="8" t="s">
        <v>69</v>
      </c>
      <c r="D4570" s="4" t="s">
        <v>70</v>
      </c>
      <c r="E4570" s="4" t="s">
        <v>71</v>
      </c>
      <c r="F4570" s="228" t="s">
        <v>72</v>
      </c>
      <c r="I4570" s="14" t="s">
        <v>73</v>
      </c>
      <c r="J4570" s="15" t="s">
        <v>28</v>
      </c>
      <c r="K4570" s="14" t="s">
        <v>73</v>
      </c>
      <c r="L4570" s="15" t="s">
        <v>28</v>
      </c>
      <c r="M4570" s="14" t="s">
        <v>73</v>
      </c>
      <c r="N4570" s="172" t="s">
        <v>28</v>
      </c>
      <c r="O4570" s="14" t="s">
        <v>73</v>
      </c>
      <c r="P4570" s="15" t="s">
        <v>28</v>
      </c>
      <c r="Q4570" s="14" t="s">
        <v>73</v>
      </c>
      <c r="R4570" s="15" t="s">
        <v>28</v>
      </c>
      <c r="S4570" s="14" t="s">
        <v>73</v>
      </c>
      <c r="T4570" s="15" t="s">
        <v>28</v>
      </c>
      <c r="U4570" s="14" t="s">
        <v>73</v>
      </c>
      <c r="V4570" s="15" t="s">
        <v>28</v>
      </c>
    </row>
    <row r="4571" spans="1:22" ht="15" customHeight="1" x14ac:dyDescent="0.25">
      <c r="A4571" s="5" t="s">
        <v>7759</v>
      </c>
      <c r="B4571" s="6" t="s">
        <v>7760</v>
      </c>
      <c r="C4571" s="5" t="s">
        <v>7761</v>
      </c>
      <c r="D4571" s="6"/>
      <c r="E4571" s="6" t="s">
        <v>504</v>
      </c>
      <c r="F4571" s="229">
        <v>612</v>
      </c>
      <c r="I4571" s="16">
        <v>3399</v>
      </c>
      <c r="J4571" s="13">
        <v>2080188</v>
      </c>
      <c r="K4571" s="16">
        <v>6230</v>
      </c>
      <c r="L4571" s="13">
        <v>3812760</v>
      </c>
      <c r="M4571" s="16">
        <v>6230</v>
      </c>
      <c r="N4571" s="171">
        <v>3812760</v>
      </c>
      <c r="O4571" s="16">
        <v>6000</v>
      </c>
      <c r="P4571" s="13">
        <v>3672000</v>
      </c>
      <c r="Q4571" s="16">
        <v>8488</v>
      </c>
      <c r="R4571" s="13">
        <v>5194656</v>
      </c>
      <c r="S4571" s="16">
        <v>5131.59</v>
      </c>
      <c r="T4571" s="13">
        <v>3140533.08</v>
      </c>
      <c r="U4571" s="16">
        <v>5571.89</v>
      </c>
      <c r="V4571" s="13">
        <v>3409996.68</v>
      </c>
    </row>
    <row r="4572" spans="1:22" ht="15" customHeight="1" x14ac:dyDescent="0.25">
      <c r="A4572" s="5" t="s">
        <v>7762</v>
      </c>
      <c r="B4572" s="6" t="s">
        <v>7763</v>
      </c>
      <c r="C4572" s="5" t="s">
        <v>7764</v>
      </c>
      <c r="D4572" s="6"/>
      <c r="E4572" s="6" t="s">
        <v>504</v>
      </c>
      <c r="F4572" s="229">
        <v>306</v>
      </c>
      <c r="I4572" s="16">
        <v>1834</v>
      </c>
      <c r="J4572" s="13">
        <v>561204</v>
      </c>
      <c r="K4572" s="16">
        <v>1995</v>
      </c>
      <c r="L4572" s="13">
        <v>610470</v>
      </c>
      <c r="M4572" s="16">
        <v>1995</v>
      </c>
      <c r="N4572" s="171">
        <v>610470</v>
      </c>
      <c r="O4572" s="16">
        <v>1836</v>
      </c>
      <c r="P4572" s="13">
        <v>561816</v>
      </c>
      <c r="Q4572" s="16">
        <v>2092</v>
      </c>
      <c r="R4572" s="13">
        <v>640152</v>
      </c>
      <c r="S4572" s="16">
        <v>2867.29</v>
      </c>
      <c r="T4572" s="13">
        <v>877390.74</v>
      </c>
      <c r="U4572" s="16">
        <v>1825.99</v>
      </c>
      <c r="V4572" s="13">
        <v>558752.93999999994</v>
      </c>
    </row>
    <row r="4573" spans="1:22" ht="15" customHeight="1" x14ac:dyDescent="0.25">
      <c r="A4573" s="5" t="s">
        <v>7765</v>
      </c>
      <c r="B4573" s="6" t="s">
        <v>7766</v>
      </c>
      <c r="C4573" s="5" t="s">
        <v>7767</v>
      </c>
      <c r="D4573" s="6"/>
      <c r="E4573" s="6" t="s">
        <v>504</v>
      </c>
      <c r="F4573" s="229">
        <v>306</v>
      </c>
      <c r="I4573" s="16">
        <v>1585</v>
      </c>
      <c r="J4573" s="13">
        <v>485010</v>
      </c>
      <c r="K4573" s="16">
        <v>2005</v>
      </c>
      <c r="L4573" s="13">
        <v>613530</v>
      </c>
      <c r="M4573" s="16">
        <v>2005</v>
      </c>
      <c r="N4573" s="171">
        <v>613530</v>
      </c>
      <c r="O4573" s="16">
        <v>1836</v>
      </c>
      <c r="P4573" s="13">
        <v>561816</v>
      </c>
      <c r="Q4573" s="16">
        <v>2108</v>
      </c>
      <c r="R4573" s="13">
        <v>645048</v>
      </c>
      <c r="S4573" s="16">
        <v>2582.2199999999998</v>
      </c>
      <c r="T4573" s="13">
        <v>790159.32</v>
      </c>
      <c r="U4573" s="16">
        <v>1643.06</v>
      </c>
      <c r="V4573" s="13">
        <v>502776.36</v>
      </c>
    </row>
    <row r="4574" spans="1:22" ht="15" customHeight="1" x14ac:dyDescent="0.25">
      <c r="A4574" s="5" t="s">
        <v>7768</v>
      </c>
      <c r="B4574" s="6" t="s">
        <v>7769</v>
      </c>
      <c r="C4574" s="5" t="s">
        <v>7770</v>
      </c>
      <c r="D4574" s="6"/>
      <c r="E4574" s="6" t="s">
        <v>504</v>
      </c>
      <c r="F4574" s="229">
        <v>1836</v>
      </c>
      <c r="I4574" s="16">
        <v>1542</v>
      </c>
      <c r="J4574" s="13">
        <v>2831112</v>
      </c>
      <c r="K4574" s="16">
        <v>1865</v>
      </c>
      <c r="L4574" s="13">
        <v>3424140</v>
      </c>
      <c r="M4574" s="16">
        <v>1865</v>
      </c>
      <c r="N4574" s="171">
        <v>3424140</v>
      </c>
      <c r="O4574" s="16">
        <v>1836</v>
      </c>
      <c r="P4574" s="13">
        <v>3370896</v>
      </c>
      <c r="Q4574" s="16">
        <v>1963</v>
      </c>
      <c r="R4574" s="13">
        <v>3604068</v>
      </c>
      <c r="S4574" s="16">
        <v>2462.1999999999998</v>
      </c>
      <c r="T4574" s="13">
        <v>4520599.2</v>
      </c>
      <c r="U4574" s="16">
        <v>1540.46</v>
      </c>
      <c r="V4574" s="13">
        <v>2828284.56</v>
      </c>
    </row>
    <row r="4575" spans="1:22" ht="15" customHeight="1" x14ac:dyDescent="0.25">
      <c r="A4575" s="5" t="s">
        <v>7771</v>
      </c>
      <c r="B4575" s="6" t="s">
        <v>7772</v>
      </c>
      <c r="C4575" s="5" t="s">
        <v>7773</v>
      </c>
      <c r="D4575" s="6"/>
      <c r="E4575" s="6" t="s">
        <v>504</v>
      </c>
      <c r="F4575" s="229">
        <v>1224</v>
      </c>
      <c r="I4575" s="16">
        <v>1734</v>
      </c>
      <c r="J4575" s="13">
        <v>2122416</v>
      </c>
      <c r="K4575" s="16">
        <v>1855</v>
      </c>
      <c r="L4575" s="13">
        <v>2270520</v>
      </c>
      <c r="M4575" s="16">
        <v>1855</v>
      </c>
      <c r="N4575" s="171">
        <v>2270520</v>
      </c>
      <c r="O4575" s="16">
        <v>1836</v>
      </c>
      <c r="P4575" s="13">
        <v>2247264</v>
      </c>
      <c r="Q4575" s="16">
        <v>1966</v>
      </c>
      <c r="R4575" s="13">
        <v>2406384</v>
      </c>
      <c r="S4575" s="16">
        <v>2732.26</v>
      </c>
      <c r="T4575" s="13">
        <v>3344286.24</v>
      </c>
      <c r="U4575" s="16">
        <v>1754.04</v>
      </c>
      <c r="V4575" s="13">
        <v>2146944.96</v>
      </c>
    </row>
    <row r="4576" spans="1:22" ht="15" customHeight="1" x14ac:dyDescent="0.25">
      <c r="A4576" s="5" t="s">
        <v>7774</v>
      </c>
      <c r="B4576" s="6" t="s">
        <v>7775</v>
      </c>
      <c r="C4576" s="5" t="s">
        <v>7776</v>
      </c>
      <c r="D4576" s="6"/>
      <c r="E4576" s="6" t="s">
        <v>504</v>
      </c>
      <c r="F4576" s="229">
        <v>306</v>
      </c>
      <c r="I4576" s="16">
        <v>2792</v>
      </c>
      <c r="J4576" s="13">
        <v>854352</v>
      </c>
      <c r="K4576" s="16">
        <v>2730</v>
      </c>
      <c r="L4576" s="13">
        <v>835380</v>
      </c>
      <c r="M4576" s="16">
        <v>2730</v>
      </c>
      <c r="N4576" s="171">
        <v>835380</v>
      </c>
      <c r="O4576" s="16">
        <v>2076</v>
      </c>
      <c r="P4576" s="13">
        <v>635256</v>
      </c>
      <c r="Q4576" s="16">
        <v>2353</v>
      </c>
      <c r="R4576" s="13">
        <v>720018</v>
      </c>
      <c r="S4576" s="16">
        <v>3972.52</v>
      </c>
      <c r="T4576" s="13">
        <v>1215591.1200000001</v>
      </c>
      <c r="U4576" s="16">
        <v>2331.38</v>
      </c>
      <c r="V4576" s="13">
        <v>713402.28</v>
      </c>
    </row>
    <row r="4577" spans="1:22" ht="15" customHeight="1" x14ac:dyDescent="0.25">
      <c r="A4577" s="5" t="s">
        <v>7777</v>
      </c>
      <c r="B4577" s="6" t="s">
        <v>7778</v>
      </c>
      <c r="C4577" s="5" t="s">
        <v>7779</v>
      </c>
      <c r="D4577" s="6"/>
      <c r="E4577" s="6" t="s">
        <v>504</v>
      </c>
      <c r="F4577" s="229">
        <v>2448</v>
      </c>
      <c r="I4577" s="16">
        <v>1734</v>
      </c>
      <c r="J4577" s="13">
        <v>4244832</v>
      </c>
      <c r="K4577" s="16">
        <v>1870</v>
      </c>
      <c r="L4577" s="13">
        <v>4577760</v>
      </c>
      <c r="M4577" s="16">
        <v>1870</v>
      </c>
      <c r="N4577" s="171">
        <v>4577760</v>
      </c>
      <c r="O4577" s="16">
        <v>1836</v>
      </c>
      <c r="P4577" s="13">
        <v>4494528</v>
      </c>
      <c r="Q4577" s="16">
        <v>1963</v>
      </c>
      <c r="R4577" s="13">
        <v>4805424</v>
      </c>
      <c r="S4577" s="16">
        <v>2732.26</v>
      </c>
      <c r="T4577" s="13">
        <v>6688572.4800000004</v>
      </c>
      <c r="U4577" s="16">
        <v>1754.04</v>
      </c>
      <c r="V4577" s="13">
        <v>4293889.92</v>
      </c>
    </row>
    <row r="4578" spans="1:22" ht="15" customHeight="1" x14ac:dyDescent="0.25">
      <c r="A4578" s="5" t="s">
        <v>7780</v>
      </c>
      <c r="B4578" s="6" t="s">
        <v>7781</v>
      </c>
      <c r="C4578" s="5" t="s">
        <v>7782</v>
      </c>
      <c r="D4578" s="6"/>
      <c r="E4578" s="6" t="s">
        <v>504</v>
      </c>
      <c r="F4578" s="229">
        <v>918</v>
      </c>
      <c r="I4578" s="16">
        <v>2637</v>
      </c>
      <c r="J4578" s="13">
        <v>2420766</v>
      </c>
      <c r="K4578" s="16">
        <v>4685</v>
      </c>
      <c r="L4578" s="13">
        <v>4300830</v>
      </c>
      <c r="M4578" s="16">
        <v>4685</v>
      </c>
      <c r="N4578" s="171">
        <v>4300830</v>
      </c>
      <c r="O4578" s="16">
        <v>5160</v>
      </c>
      <c r="P4578" s="13">
        <v>4736880</v>
      </c>
      <c r="Q4578" s="16">
        <v>3168</v>
      </c>
      <c r="R4578" s="13">
        <v>2908224</v>
      </c>
      <c r="S4578" s="16">
        <v>3992.53</v>
      </c>
      <c r="T4578" s="13">
        <v>3665142.54</v>
      </c>
      <c r="U4578" s="16">
        <v>2014.9</v>
      </c>
      <c r="V4578" s="13">
        <v>1849678.2</v>
      </c>
    </row>
    <row r="4579" spans="1:22" ht="15" customHeight="1" x14ac:dyDescent="0.25">
      <c r="A4579" s="1"/>
      <c r="B4579" s="4" t="s">
        <v>32</v>
      </c>
      <c r="C4579" s="8" t="s">
        <v>33</v>
      </c>
      <c r="I4579" s="245"/>
      <c r="J4579" s="245"/>
      <c r="K4579" s="245"/>
      <c r="L4579" s="245"/>
      <c r="M4579" s="245"/>
      <c r="N4579" s="245"/>
      <c r="O4579" s="245"/>
      <c r="P4579" s="245"/>
      <c r="Q4579" s="245"/>
      <c r="R4579" s="245"/>
      <c r="S4579" s="245"/>
      <c r="T4579" s="245"/>
      <c r="U4579" s="245"/>
      <c r="V4579" s="245"/>
    </row>
    <row r="4580" spans="1:22" ht="15" customHeight="1" x14ac:dyDescent="0.25">
      <c r="A4580" s="5" t="s">
        <v>7783</v>
      </c>
      <c r="B4580" s="6" t="s">
        <v>35</v>
      </c>
      <c r="C4580" s="5" t="s">
        <v>7784</v>
      </c>
      <c r="I4580" s="245"/>
      <c r="J4580" s="245"/>
      <c r="K4580" s="245"/>
      <c r="L4580" s="245"/>
      <c r="M4580" s="245"/>
      <c r="N4580" s="245"/>
      <c r="O4580" s="245"/>
      <c r="P4580" s="245"/>
      <c r="Q4580" s="245"/>
      <c r="R4580" s="245"/>
      <c r="S4580" s="245"/>
      <c r="T4580" s="245"/>
      <c r="U4580" s="245"/>
      <c r="V4580" s="245"/>
    </row>
    <row r="4581" spans="1:22" ht="45" customHeight="1" x14ac:dyDescent="0.25">
      <c r="A4581" s="1"/>
      <c r="B4581" s="4" t="s">
        <v>68</v>
      </c>
      <c r="C4581" s="8" t="s">
        <v>69</v>
      </c>
      <c r="D4581" s="4" t="s">
        <v>70</v>
      </c>
      <c r="E4581" s="4" t="s">
        <v>71</v>
      </c>
      <c r="F4581" s="228" t="s">
        <v>72</v>
      </c>
      <c r="I4581" s="14" t="s">
        <v>73</v>
      </c>
      <c r="J4581" s="15" t="s">
        <v>28</v>
      </c>
      <c r="K4581" s="14" t="s">
        <v>73</v>
      </c>
      <c r="L4581" s="15" t="s">
        <v>28</v>
      </c>
      <c r="M4581" s="14" t="s">
        <v>73</v>
      </c>
      <c r="N4581" s="172" t="s">
        <v>28</v>
      </c>
      <c r="O4581" s="14" t="s">
        <v>73</v>
      </c>
      <c r="P4581" s="15" t="s">
        <v>28</v>
      </c>
      <c r="Q4581" s="14" t="s">
        <v>73</v>
      </c>
      <c r="R4581" s="15" t="s">
        <v>28</v>
      </c>
      <c r="S4581" s="14" t="s">
        <v>73</v>
      </c>
      <c r="T4581" s="15" t="s">
        <v>28</v>
      </c>
      <c r="U4581" s="14" t="s">
        <v>73</v>
      </c>
      <c r="V4581" s="15" t="s">
        <v>28</v>
      </c>
    </row>
    <row r="4582" spans="1:22" ht="15" customHeight="1" x14ac:dyDescent="0.25">
      <c r="A4582" s="5" t="s">
        <v>7785</v>
      </c>
      <c r="B4582" s="6" t="s">
        <v>7786</v>
      </c>
      <c r="C4582" s="5" t="s">
        <v>7787</v>
      </c>
      <c r="D4582" s="6"/>
      <c r="E4582" s="6" t="s">
        <v>504</v>
      </c>
      <c r="F4582" s="229">
        <v>306</v>
      </c>
      <c r="I4582" s="16">
        <v>1846</v>
      </c>
      <c r="J4582" s="13">
        <v>564876</v>
      </c>
      <c r="K4582" s="16">
        <v>1600</v>
      </c>
      <c r="L4582" s="13">
        <v>489600</v>
      </c>
      <c r="M4582" s="16">
        <v>1600</v>
      </c>
      <c r="N4582" s="171">
        <v>489600</v>
      </c>
      <c r="O4582" s="16">
        <v>1625</v>
      </c>
      <c r="P4582" s="13">
        <v>497250</v>
      </c>
      <c r="Q4582" s="16">
        <v>1173</v>
      </c>
      <c r="R4582" s="13">
        <v>358938</v>
      </c>
      <c r="S4582" s="16">
        <v>1865.99</v>
      </c>
      <c r="T4582" s="13">
        <v>570992.93999999994</v>
      </c>
      <c r="U4582" s="16">
        <v>1735.75</v>
      </c>
      <c r="V4582" s="13">
        <v>531139.5</v>
      </c>
    </row>
    <row r="4583" spans="1:22" ht="15" customHeight="1" x14ac:dyDescent="0.25">
      <c r="A4583" s="5" t="s">
        <v>7788</v>
      </c>
      <c r="B4583" s="6" t="s">
        <v>7789</v>
      </c>
      <c r="C4583" s="5" t="s">
        <v>7790</v>
      </c>
      <c r="D4583" s="6"/>
      <c r="E4583" s="6" t="s">
        <v>504</v>
      </c>
      <c r="F4583" s="229">
        <v>306</v>
      </c>
      <c r="I4583" s="16">
        <v>1243</v>
      </c>
      <c r="J4583" s="13">
        <v>380358</v>
      </c>
      <c r="K4583" s="16">
        <v>1100</v>
      </c>
      <c r="L4583" s="13">
        <v>336600</v>
      </c>
      <c r="M4583" s="16">
        <v>1100</v>
      </c>
      <c r="N4583" s="171">
        <v>336600</v>
      </c>
      <c r="O4583" s="16">
        <v>1300</v>
      </c>
      <c r="P4583" s="13">
        <v>397800</v>
      </c>
      <c r="Q4583" s="16">
        <v>790</v>
      </c>
      <c r="R4583" s="13">
        <v>241740</v>
      </c>
      <c r="S4583" s="16">
        <v>1344.38</v>
      </c>
      <c r="T4583" s="13">
        <v>411380.28</v>
      </c>
      <c r="U4583" s="16">
        <v>1168.29</v>
      </c>
      <c r="V4583" s="13">
        <v>357496.74</v>
      </c>
    </row>
    <row r="4584" spans="1:22" ht="15" customHeight="1" x14ac:dyDescent="0.25">
      <c r="A4584" s="5" t="s">
        <v>7791</v>
      </c>
      <c r="B4584" s="6" t="s">
        <v>7792</v>
      </c>
      <c r="C4584" s="5" t="s">
        <v>7793</v>
      </c>
      <c r="D4584" s="6"/>
      <c r="E4584" s="6" t="s">
        <v>504</v>
      </c>
      <c r="F4584" s="229">
        <v>306</v>
      </c>
      <c r="I4584" s="16">
        <v>923</v>
      </c>
      <c r="J4584" s="13">
        <v>282438</v>
      </c>
      <c r="K4584" s="16">
        <v>800</v>
      </c>
      <c r="L4584" s="13">
        <v>244800</v>
      </c>
      <c r="M4584" s="16">
        <v>800</v>
      </c>
      <c r="N4584" s="171">
        <v>244800</v>
      </c>
      <c r="O4584" s="16">
        <v>1040</v>
      </c>
      <c r="P4584" s="13">
        <v>318240</v>
      </c>
      <c r="Q4584" s="16">
        <v>587</v>
      </c>
      <c r="R4584" s="13">
        <v>179622</v>
      </c>
      <c r="S4584" s="16">
        <v>1021.73</v>
      </c>
      <c r="T4584" s="13">
        <v>312649.38</v>
      </c>
      <c r="U4584" s="16">
        <v>867.87</v>
      </c>
      <c r="V4584" s="13">
        <v>265568.21999999997</v>
      </c>
    </row>
    <row r="4585" spans="1:22" ht="15" customHeight="1" x14ac:dyDescent="0.25">
      <c r="A4585" s="1"/>
      <c r="B4585" s="4" t="s">
        <v>32</v>
      </c>
      <c r="C4585" s="8" t="s">
        <v>33</v>
      </c>
      <c r="I4585" s="245"/>
      <c r="J4585" s="245"/>
      <c r="K4585" s="245"/>
      <c r="L4585" s="245"/>
      <c r="M4585" s="245"/>
      <c r="N4585" s="245"/>
      <c r="O4585" s="245"/>
      <c r="P4585" s="245"/>
      <c r="Q4585" s="245"/>
      <c r="R4585" s="245"/>
      <c r="S4585" s="245"/>
      <c r="T4585" s="245"/>
      <c r="U4585" s="245"/>
      <c r="V4585" s="245"/>
    </row>
    <row r="4586" spans="1:22" ht="15" customHeight="1" x14ac:dyDescent="0.25">
      <c r="A4586" s="5" t="s">
        <v>7794</v>
      </c>
      <c r="B4586" s="6" t="s">
        <v>35</v>
      </c>
      <c r="C4586" s="5" t="s">
        <v>486</v>
      </c>
      <c r="I4586" s="245"/>
      <c r="J4586" s="245"/>
      <c r="K4586" s="245"/>
      <c r="L4586" s="245"/>
      <c r="M4586" s="245"/>
      <c r="N4586" s="245"/>
      <c r="O4586" s="245"/>
      <c r="P4586" s="245"/>
      <c r="Q4586" s="245"/>
      <c r="R4586" s="245"/>
      <c r="S4586" s="245"/>
      <c r="T4586" s="245"/>
      <c r="U4586" s="245"/>
      <c r="V4586" s="245"/>
    </row>
    <row r="4587" spans="1:22" ht="45" customHeight="1" x14ac:dyDescent="0.25">
      <c r="A4587" s="1"/>
      <c r="B4587" s="4" t="s">
        <v>68</v>
      </c>
      <c r="C4587" s="8" t="s">
        <v>69</v>
      </c>
      <c r="D4587" s="4" t="s">
        <v>70</v>
      </c>
      <c r="E4587" s="4" t="s">
        <v>71</v>
      </c>
      <c r="F4587" s="228" t="s">
        <v>72</v>
      </c>
      <c r="I4587" s="14" t="s">
        <v>73</v>
      </c>
      <c r="J4587" s="15" t="s">
        <v>28</v>
      </c>
      <c r="K4587" s="14" t="s">
        <v>73</v>
      </c>
      <c r="L4587" s="15" t="s">
        <v>28</v>
      </c>
      <c r="M4587" s="14" t="s">
        <v>73</v>
      </c>
      <c r="N4587" s="172" t="s">
        <v>28</v>
      </c>
      <c r="O4587" s="14" t="s">
        <v>73</v>
      </c>
      <c r="P4587" s="15" t="s">
        <v>28</v>
      </c>
      <c r="Q4587" s="14" t="s">
        <v>73</v>
      </c>
      <c r="R4587" s="15" t="s">
        <v>28</v>
      </c>
      <c r="S4587" s="14" t="s">
        <v>73</v>
      </c>
      <c r="T4587" s="15" t="s">
        <v>28</v>
      </c>
      <c r="U4587" s="14" t="s">
        <v>73</v>
      </c>
      <c r="V4587" s="15" t="s">
        <v>28</v>
      </c>
    </row>
    <row r="4588" spans="1:22" ht="15" customHeight="1" x14ac:dyDescent="0.25">
      <c r="A4588" s="5" t="s">
        <v>7795</v>
      </c>
      <c r="B4588" s="6" t="s">
        <v>7796</v>
      </c>
      <c r="C4588" s="5" t="s">
        <v>624</v>
      </c>
      <c r="D4588" s="6"/>
      <c r="E4588" s="6" t="s">
        <v>275</v>
      </c>
      <c r="F4588" s="229">
        <v>1</v>
      </c>
      <c r="I4588" s="16">
        <v>0</v>
      </c>
      <c r="J4588" s="13">
        <v>0</v>
      </c>
      <c r="K4588" s="16">
        <v>0</v>
      </c>
      <c r="L4588" s="13">
        <v>0</v>
      </c>
      <c r="M4588" s="16">
        <v>0</v>
      </c>
      <c r="N4588" s="171">
        <v>0</v>
      </c>
      <c r="O4588" s="16">
        <v>0</v>
      </c>
      <c r="P4588" s="13">
        <v>0</v>
      </c>
      <c r="Q4588" s="16">
        <v>0</v>
      </c>
      <c r="R4588" s="13">
        <v>0</v>
      </c>
      <c r="S4588" s="16">
        <v>0</v>
      </c>
      <c r="T4588" s="13">
        <v>0</v>
      </c>
      <c r="U4588" s="16">
        <v>0</v>
      </c>
      <c r="V4588" s="13">
        <v>0</v>
      </c>
    </row>
    <row r="4589" spans="1:22" ht="15" customHeight="1" x14ac:dyDescent="0.25">
      <c r="A4589" s="1"/>
      <c r="B4589" s="4" t="s">
        <v>32</v>
      </c>
      <c r="C4589" s="8" t="s">
        <v>33</v>
      </c>
      <c r="I4589" s="245"/>
      <c r="J4589" s="245"/>
      <c r="K4589" s="245"/>
      <c r="L4589" s="245"/>
      <c r="M4589" s="245"/>
      <c r="N4589" s="245"/>
      <c r="O4589" s="245"/>
      <c r="P4589" s="245"/>
      <c r="Q4589" s="245"/>
      <c r="R4589" s="245"/>
      <c r="S4589" s="245"/>
      <c r="T4589" s="245"/>
      <c r="U4589" s="245"/>
      <c r="V4589" s="245"/>
    </row>
    <row r="4590" spans="1:22" ht="15" customHeight="1" x14ac:dyDescent="0.25">
      <c r="A4590" s="5" t="s">
        <v>7797</v>
      </c>
      <c r="B4590" s="6" t="s">
        <v>35</v>
      </c>
      <c r="C4590" s="5" t="s">
        <v>491</v>
      </c>
      <c r="I4590" s="245"/>
      <c r="J4590" s="245"/>
      <c r="K4590" s="245"/>
      <c r="L4590" s="245"/>
      <c r="M4590" s="245"/>
      <c r="N4590" s="245"/>
      <c r="O4590" s="245"/>
      <c r="P4590" s="245"/>
      <c r="Q4590" s="245"/>
      <c r="R4590" s="245"/>
      <c r="S4590" s="245"/>
      <c r="T4590" s="245"/>
      <c r="U4590" s="245"/>
      <c r="V4590" s="245"/>
    </row>
    <row r="4591" spans="1:22" x14ac:dyDescent="0.25">
      <c r="A4591" s="246" t="s">
        <v>7798</v>
      </c>
      <c r="B4591" s="246"/>
      <c r="C4591" s="246"/>
      <c r="D4591" s="247"/>
      <c r="E4591" s="247"/>
      <c r="F4591" s="246"/>
      <c r="I4591" s="12" t="s">
        <v>7799</v>
      </c>
      <c r="J4591" s="13">
        <v>50728397</v>
      </c>
      <c r="K4591" s="12" t="s">
        <v>7799</v>
      </c>
      <c r="L4591" s="13">
        <v>51155358</v>
      </c>
      <c r="M4591" s="12" t="s">
        <v>7799</v>
      </c>
      <c r="N4591" s="171">
        <v>51155358</v>
      </c>
      <c r="O4591" s="12" t="s">
        <v>7799</v>
      </c>
      <c r="P4591" s="13">
        <v>58604498</v>
      </c>
      <c r="Q4591" s="12" t="s">
        <v>7799</v>
      </c>
      <c r="R4591" s="13">
        <v>53581573</v>
      </c>
      <c r="S4591" s="12" t="s">
        <v>7799</v>
      </c>
      <c r="T4591" s="13">
        <v>80184056.010000005</v>
      </c>
      <c r="U4591" s="12" t="s">
        <v>7799</v>
      </c>
      <c r="V4591" s="13">
        <v>64123587.799999997</v>
      </c>
    </row>
    <row r="4592" spans="1:22" ht="15" customHeight="1" x14ac:dyDescent="0.25">
      <c r="A4592" s="1"/>
      <c r="B4592" s="4" t="s">
        <v>32</v>
      </c>
      <c r="C4592" s="8" t="s">
        <v>33</v>
      </c>
      <c r="I4592" s="245"/>
      <c r="J4592" s="245"/>
      <c r="K4592" s="245"/>
      <c r="L4592" s="245"/>
      <c r="M4592" s="245"/>
      <c r="N4592" s="245"/>
      <c r="O4592" s="245"/>
      <c r="P4592" s="245"/>
      <c r="Q4592" s="245"/>
      <c r="R4592" s="245"/>
      <c r="S4592" s="245"/>
      <c r="T4592" s="245"/>
      <c r="U4592" s="245"/>
      <c r="V4592" s="245"/>
    </row>
    <row r="4593" spans="1:22" ht="15" customHeight="1" x14ac:dyDescent="0.25">
      <c r="A4593" s="5" t="s">
        <v>7800</v>
      </c>
      <c r="B4593" s="6" t="s">
        <v>35</v>
      </c>
      <c r="C4593" s="5" t="s">
        <v>3573</v>
      </c>
      <c r="I4593" s="245"/>
      <c r="J4593" s="245"/>
      <c r="K4593" s="245"/>
      <c r="L4593" s="245"/>
      <c r="M4593" s="245"/>
      <c r="N4593" s="245"/>
      <c r="O4593" s="245"/>
      <c r="P4593" s="245"/>
      <c r="Q4593" s="245"/>
      <c r="R4593" s="245"/>
      <c r="S4593" s="245"/>
      <c r="T4593" s="245"/>
      <c r="U4593" s="245"/>
      <c r="V4593" s="245"/>
    </row>
    <row r="4594" spans="1:22" ht="15" customHeight="1" x14ac:dyDescent="0.25">
      <c r="A4594" s="5" t="s">
        <v>7801</v>
      </c>
      <c r="B4594" s="6" t="s">
        <v>35</v>
      </c>
      <c r="C4594" s="5" t="s">
        <v>3575</v>
      </c>
      <c r="I4594" s="245"/>
      <c r="J4594" s="245"/>
      <c r="K4594" s="245"/>
      <c r="L4594" s="245"/>
      <c r="M4594" s="245"/>
      <c r="N4594" s="245"/>
      <c r="O4594" s="245"/>
      <c r="P4594" s="245"/>
      <c r="Q4594" s="245"/>
      <c r="R4594" s="245"/>
      <c r="S4594" s="245"/>
      <c r="T4594" s="245"/>
      <c r="U4594" s="245"/>
      <c r="V4594" s="245"/>
    </row>
    <row r="4595" spans="1:22" ht="15" customHeight="1" x14ac:dyDescent="0.25">
      <c r="A4595" s="5" t="s">
        <v>7802</v>
      </c>
      <c r="B4595" s="6" t="s">
        <v>35</v>
      </c>
      <c r="C4595" s="5" t="s">
        <v>3577</v>
      </c>
      <c r="I4595" s="245"/>
      <c r="J4595" s="245"/>
      <c r="K4595" s="245"/>
      <c r="L4595" s="245"/>
      <c r="M4595" s="245"/>
      <c r="N4595" s="245"/>
      <c r="O4595" s="245"/>
      <c r="P4595" s="245"/>
      <c r="Q4595" s="245"/>
      <c r="R4595" s="245"/>
      <c r="S4595" s="245"/>
      <c r="T4595" s="245"/>
      <c r="U4595" s="245"/>
      <c r="V4595" s="245"/>
    </row>
    <row r="4596" spans="1:22" ht="45" customHeight="1" x14ac:dyDescent="0.25">
      <c r="A4596" s="1"/>
      <c r="B4596" s="4" t="s">
        <v>68</v>
      </c>
      <c r="C4596" s="8" t="s">
        <v>69</v>
      </c>
      <c r="D4596" s="4" t="s">
        <v>70</v>
      </c>
      <c r="E4596" s="4" t="s">
        <v>71</v>
      </c>
      <c r="F4596" s="228" t="s">
        <v>72</v>
      </c>
      <c r="I4596" s="14" t="s">
        <v>73</v>
      </c>
      <c r="J4596" s="15" t="s">
        <v>28</v>
      </c>
      <c r="K4596" s="14" t="s">
        <v>73</v>
      </c>
      <c r="L4596" s="15" t="s">
        <v>28</v>
      </c>
      <c r="M4596" s="14" t="s">
        <v>73</v>
      </c>
      <c r="N4596" s="172" t="s">
        <v>28</v>
      </c>
      <c r="O4596" s="14" t="s">
        <v>73</v>
      </c>
      <c r="P4596" s="15" t="s">
        <v>28</v>
      </c>
      <c r="Q4596" s="14" t="s">
        <v>73</v>
      </c>
      <c r="R4596" s="15" t="s">
        <v>28</v>
      </c>
      <c r="S4596" s="14" t="s">
        <v>73</v>
      </c>
      <c r="T4596" s="15" t="s">
        <v>28</v>
      </c>
      <c r="U4596" s="14" t="s">
        <v>73</v>
      </c>
      <c r="V4596" s="15" t="s">
        <v>28</v>
      </c>
    </row>
    <row r="4597" spans="1:22" ht="15" customHeight="1" x14ac:dyDescent="0.25">
      <c r="A4597" s="5" t="s">
        <v>7803</v>
      </c>
      <c r="B4597" s="6" t="s">
        <v>7804</v>
      </c>
      <c r="C4597" s="5" t="s">
        <v>7805</v>
      </c>
      <c r="D4597" s="6"/>
      <c r="E4597" s="6" t="s">
        <v>707</v>
      </c>
      <c r="F4597" s="229">
        <v>88740</v>
      </c>
      <c r="I4597" s="16">
        <v>69</v>
      </c>
      <c r="J4597" s="13">
        <v>6123060</v>
      </c>
      <c r="K4597" s="16">
        <v>110</v>
      </c>
      <c r="L4597" s="13">
        <v>9761400</v>
      </c>
      <c r="M4597" s="16">
        <v>110</v>
      </c>
      <c r="N4597" s="171">
        <v>9761400</v>
      </c>
      <c r="O4597" s="16">
        <v>95</v>
      </c>
      <c r="P4597" s="13">
        <v>8430300</v>
      </c>
      <c r="Q4597" s="16">
        <v>115</v>
      </c>
      <c r="R4597" s="13">
        <v>10205100</v>
      </c>
      <c r="S4597" s="16">
        <v>137.66</v>
      </c>
      <c r="T4597" s="13">
        <v>12215948.4</v>
      </c>
      <c r="U4597" s="16">
        <v>113.33</v>
      </c>
      <c r="V4597" s="13">
        <v>10056904.199999999</v>
      </c>
    </row>
    <row r="4598" spans="1:22" ht="15" customHeight="1" x14ac:dyDescent="0.25">
      <c r="A4598" s="5" t="s">
        <v>7806</v>
      </c>
      <c r="B4598" s="6" t="s">
        <v>7807</v>
      </c>
      <c r="C4598" s="5" t="s">
        <v>7808</v>
      </c>
      <c r="D4598" s="6"/>
      <c r="E4598" s="6" t="s">
        <v>527</v>
      </c>
      <c r="F4598" s="229">
        <v>50000</v>
      </c>
      <c r="I4598" s="16">
        <v>19</v>
      </c>
      <c r="J4598" s="13">
        <v>950000</v>
      </c>
      <c r="K4598" s="16">
        <v>21</v>
      </c>
      <c r="L4598" s="13">
        <v>1050000</v>
      </c>
      <c r="M4598" s="16">
        <v>21</v>
      </c>
      <c r="N4598" s="171">
        <v>1050000</v>
      </c>
      <c r="O4598" s="16">
        <v>25</v>
      </c>
      <c r="P4598" s="13">
        <v>1250000</v>
      </c>
      <c r="Q4598" s="16">
        <v>31</v>
      </c>
      <c r="R4598" s="13">
        <v>1550000</v>
      </c>
      <c r="S4598" s="16">
        <v>31.19</v>
      </c>
      <c r="T4598" s="13">
        <v>1559500</v>
      </c>
      <c r="U4598" s="16">
        <v>28.97</v>
      </c>
      <c r="V4598" s="13">
        <v>1448500</v>
      </c>
    </row>
    <row r="4599" spans="1:22" ht="15" customHeight="1" x14ac:dyDescent="0.25">
      <c r="A4599" s="1"/>
      <c r="B4599" s="4" t="s">
        <v>32</v>
      </c>
      <c r="C4599" s="8" t="s">
        <v>33</v>
      </c>
      <c r="I4599" s="245"/>
      <c r="J4599" s="245"/>
      <c r="K4599" s="245"/>
      <c r="L4599" s="245"/>
      <c r="M4599" s="245"/>
      <c r="N4599" s="245"/>
      <c r="O4599" s="245"/>
      <c r="P4599" s="245"/>
      <c r="Q4599" s="245"/>
      <c r="R4599" s="245"/>
      <c r="S4599" s="245"/>
      <c r="T4599" s="245"/>
      <c r="U4599" s="245"/>
      <c r="V4599" s="245"/>
    </row>
    <row r="4600" spans="1:22" ht="15" customHeight="1" x14ac:dyDescent="0.25">
      <c r="A4600" s="5" t="s">
        <v>7809</v>
      </c>
      <c r="B4600" s="6" t="s">
        <v>35</v>
      </c>
      <c r="C4600" s="5" t="s">
        <v>7810</v>
      </c>
      <c r="I4600" s="245"/>
      <c r="J4600" s="245"/>
      <c r="K4600" s="245"/>
      <c r="L4600" s="245"/>
      <c r="M4600" s="245"/>
      <c r="N4600" s="245"/>
      <c r="O4600" s="245"/>
      <c r="P4600" s="245"/>
      <c r="Q4600" s="245"/>
      <c r="R4600" s="245"/>
      <c r="S4600" s="245"/>
      <c r="T4600" s="245"/>
      <c r="U4600" s="245"/>
      <c r="V4600" s="245"/>
    </row>
    <row r="4601" spans="1:22" ht="45" customHeight="1" x14ac:dyDescent="0.25">
      <c r="A4601" s="1"/>
      <c r="B4601" s="4" t="s">
        <v>68</v>
      </c>
      <c r="C4601" s="8" t="s">
        <v>69</v>
      </c>
      <c r="D4601" s="4" t="s">
        <v>70</v>
      </c>
      <c r="E4601" s="4" t="s">
        <v>71</v>
      </c>
      <c r="F4601" s="228" t="s">
        <v>72</v>
      </c>
      <c r="I4601" s="14" t="s">
        <v>73</v>
      </c>
      <c r="J4601" s="15" t="s">
        <v>28</v>
      </c>
      <c r="K4601" s="14" t="s">
        <v>73</v>
      </c>
      <c r="L4601" s="15" t="s">
        <v>28</v>
      </c>
      <c r="M4601" s="14" t="s">
        <v>73</v>
      </c>
      <c r="N4601" s="172" t="s">
        <v>28</v>
      </c>
      <c r="O4601" s="14" t="s">
        <v>73</v>
      </c>
      <c r="P4601" s="15" t="s">
        <v>28</v>
      </c>
      <c r="Q4601" s="14" t="s">
        <v>73</v>
      </c>
      <c r="R4601" s="15" t="s">
        <v>28</v>
      </c>
      <c r="S4601" s="14" t="s">
        <v>73</v>
      </c>
      <c r="T4601" s="15" t="s">
        <v>28</v>
      </c>
      <c r="U4601" s="14" t="s">
        <v>73</v>
      </c>
      <c r="V4601" s="15" t="s">
        <v>28</v>
      </c>
    </row>
    <row r="4602" spans="1:22" ht="15" customHeight="1" x14ac:dyDescent="0.25">
      <c r="A4602" s="5" t="s">
        <v>7811</v>
      </c>
      <c r="B4602" s="6" t="s">
        <v>7812</v>
      </c>
      <c r="C4602" s="5" t="s">
        <v>7813</v>
      </c>
      <c r="D4602" s="6"/>
      <c r="E4602" s="6" t="s">
        <v>707</v>
      </c>
      <c r="F4602" s="229">
        <v>3672</v>
      </c>
      <c r="I4602" s="16">
        <v>282</v>
      </c>
      <c r="J4602" s="13">
        <v>1035504</v>
      </c>
      <c r="K4602" s="16">
        <v>192</v>
      </c>
      <c r="L4602" s="13">
        <v>705024</v>
      </c>
      <c r="M4602" s="16">
        <v>192</v>
      </c>
      <c r="N4602" s="171">
        <v>705024</v>
      </c>
      <c r="O4602" s="16">
        <v>170</v>
      </c>
      <c r="P4602" s="13">
        <v>624240</v>
      </c>
      <c r="Q4602" s="16">
        <v>231</v>
      </c>
      <c r="R4602" s="13">
        <v>848232</v>
      </c>
      <c r="S4602" s="16">
        <v>190.36</v>
      </c>
      <c r="T4602" s="13">
        <v>699001.92</v>
      </c>
      <c r="U4602" s="16">
        <v>193.04</v>
      </c>
      <c r="V4602" s="13">
        <v>708842.88</v>
      </c>
    </row>
    <row r="4603" spans="1:22" ht="15" customHeight="1" x14ac:dyDescent="0.25">
      <c r="A4603" s="5" t="s">
        <v>7814</v>
      </c>
      <c r="B4603" s="6" t="s">
        <v>7815</v>
      </c>
      <c r="C4603" s="5" t="s">
        <v>7816</v>
      </c>
      <c r="D4603" s="6"/>
      <c r="E4603" s="6" t="s">
        <v>527</v>
      </c>
      <c r="F4603" s="229">
        <v>5814</v>
      </c>
      <c r="I4603" s="16">
        <v>128</v>
      </c>
      <c r="J4603" s="13">
        <v>744192</v>
      </c>
      <c r="K4603" s="16">
        <v>126</v>
      </c>
      <c r="L4603" s="13">
        <v>732564</v>
      </c>
      <c r="M4603" s="16">
        <v>126</v>
      </c>
      <c r="N4603" s="171">
        <v>732564</v>
      </c>
      <c r="O4603" s="16">
        <v>115</v>
      </c>
      <c r="P4603" s="13">
        <v>668610</v>
      </c>
      <c r="Q4603" s="16">
        <v>102</v>
      </c>
      <c r="R4603" s="13">
        <v>593028</v>
      </c>
      <c r="S4603" s="16">
        <v>182.84</v>
      </c>
      <c r="T4603" s="13">
        <v>1063031.76</v>
      </c>
      <c r="U4603" s="16">
        <v>106.6</v>
      </c>
      <c r="V4603" s="13">
        <v>619772.4</v>
      </c>
    </row>
    <row r="4604" spans="1:22" ht="15" customHeight="1" x14ac:dyDescent="0.25">
      <c r="A4604" s="5" t="s">
        <v>7817</v>
      </c>
      <c r="B4604" s="6" t="s">
        <v>7818</v>
      </c>
      <c r="C4604" s="5" t="s">
        <v>7819</v>
      </c>
      <c r="D4604" s="6"/>
      <c r="E4604" s="6" t="s">
        <v>527</v>
      </c>
      <c r="F4604" s="229">
        <v>8262</v>
      </c>
      <c r="I4604" s="16">
        <v>45</v>
      </c>
      <c r="J4604" s="13">
        <v>371790</v>
      </c>
      <c r="K4604" s="16">
        <v>54</v>
      </c>
      <c r="L4604" s="13">
        <v>446148</v>
      </c>
      <c r="M4604" s="16">
        <v>54</v>
      </c>
      <c r="N4604" s="171">
        <v>446148</v>
      </c>
      <c r="O4604" s="16">
        <v>40</v>
      </c>
      <c r="P4604" s="13">
        <v>330480</v>
      </c>
      <c r="Q4604" s="16">
        <v>64</v>
      </c>
      <c r="R4604" s="13">
        <v>528768</v>
      </c>
      <c r="S4604" s="16">
        <v>86.04</v>
      </c>
      <c r="T4604" s="13">
        <v>710862.48</v>
      </c>
      <c r="U4604" s="16">
        <v>66.540000000000006</v>
      </c>
      <c r="V4604" s="13">
        <v>549753.48</v>
      </c>
    </row>
    <row r="4605" spans="1:22" ht="15" customHeight="1" x14ac:dyDescent="0.25">
      <c r="A4605" s="5" t="s">
        <v>7820</v>
      </c>
      <c r="B4605" s="6" t="s">
        <v>7821</v>
      </c>
      <c r="C4605" s="5" t="s">
        <v>7822</v>
      </c>
      <c r="D4605" s="6"/>
      <c r="E4605" s="6" t="s">
        <v>527</v>
      </c>
      <c r="F4605" s="229">
        <v>5202</v>
      </c>
      <c r="I4605" s="16">
        <v>45</v>
      </c>
      <c r="J4605" s="13">
        <v>234090</v>
      </c>
      <c r="K4605" s="16">
        <v>30</v>
      </c>
      <c r="L4605" s="13">
        <v>156060</v>
      </c>
      <c r="M4605" s="16">
        <v>30</v>
      </c>
      <c r="N4605" s="171">
        <v>156060</v>
      </c>
      <c r="O4605" s="16">
        <v>30</v>
      </c>
      <c r="P4605" s="13">
        <v>156060</v>
      </c>
      <c r="Q4605" s="16">
        <v>47</v>
      </c>
      <c r="R4605" s="13">
        <v>244494</v>
      </c>
      <c r="S4605" s="16">
        <v>57</v>
      </c>
      <c r="T4605" s="13">
        <v>296514</v>
      </c>
      <c r="U4605" s="16">
        <v>49.67</v>
      </c>
      <c r="V4605" s="13">
        <v>258383.34</v>
      </c>
    </row>
    <row r="4606" spans="1:22" ht="15" customHeight="1" x14ac:dyDescent="0.25">
      <c r="A4606" s="5" t="s">
        <v>7823</v>
      </c>
      <c r="B4606" s="6" t="s">
        <v>7824</v>
      </c>
      <c r="C4606" s="5" t="s">
        <v>7825</v>
      </c>
      <c r="D4606" s="6"/>
      <c r="E4606" s="6" t="s">
        <v>707</v>
      </c>
      <c r="F4606" s="229">
        <v>4284</v>
      </c>
      <c r="I4606" s="16">
        <v>263</v>
      </c>
      <c r="J4606" s="13">
        <v>1126692</v>
      </c>
      <c r="K4606" s="16">
        <v>170</v>
      </c>
      <c r="L4606" s="13">
        <v>728280</v>
      </c>
      <c r="M4606" s="16">
        <v>170</v>
      </c>
      <c r="N4606" s="171">
        <v>728280</v>
      </c>
      <c r="O4606" s="16">
        <v>147</v>
      </c>
      <c r="P4606" s="13">
        <v>629748</v>
      </c>
      <c r="Q4606" s="16">
        <v>160</v>
      </c>
      <c r="R4606" s="13">
        <v>685440</v>
      </c>
      <c r="S4606" s="16">
        <v>236.61</v>
      </c>
      <c r="T4606" s="13">
        <v>1013637.24</v>
      </c>
      <c r="U4606" s="16">
        <v>193.04</v>
      </c>
      <c r="V4606" s="13">
        <v>826983.36</v>
      </c>
    </row>
    <row r="4607" spans="1:22" ht="15" customHeight="1" x14ac:dyDescent="0.25">
      <c r="A4607" s="5" t="s">
        <v>7826</v>
      </c>
      <c r="B4607" s="6" t="s">
        <v>7827</v>
      </c>
      <c r="C4607" s="5" t="s">
        <v>7828</v>
      </c>
      <c r="D4607" s="6"/>
      <c r="E4607" s="6" t="s">
        <v>527</v>
      </c>
      <c r="F4607" s="229">
        <v>10098</v>
      </c>
      <c r="I4607" s="16">
        <v>128</v>
      </c>
      <c r="J4607" s="13">
        <v>1292544</v>
      </c>
      <c r="K4607" s="16">
        <v>110</v>
      </c>
      <c r="L4607" s="13">
        <v>1110780</v>
      </c>
      <c r="M4607" s="16">
        <v>110</v>
      </c>
      <c r="N4607" s="171">
        <v>1110780</v>
      </c>
      <c r="O4607" s="16">
        <v>101</v>
      </c>
      <c r="P4607" s="13">
        <v>1019898</v>
      </c>
      <c r="Q4607" s="16">
        <v>102</v>
      </c>
      <c r="R4607" s="13">
        <v>1029996</v>
      </c>
      <c r="S4607" s="16">
        <v>182.84</v>
      </c>
      <c r="T4607" s="13">
        <v>1846318.32</v>
      </c>
      <c r="U4607" s="16">
        <v>106.6</v>
      </c>
      <c r="V4607" s="13">
        <v>1076446.8</v>
      </c>
    </row>
    <row r="4608" spans="1:22" ht="15" customHeight="1" x14ac:dyDescent="0.25">
      <c r="A4608" s="5" t="s">
        <v>7829</v>
      </c>
      <c r="B4608" s="6" t="s">
        <v>7830</v>
      </c>
      <c r="C4608" s="5" t="s">
        <v>7831</v>
      </c>
      <c r="D4608" s="6"/>
      <c r="E4608" s="6" t="s">
        <v>527</v>
      </c>
      <c r="F4608" s="229">
        <v>8874</v>
      </c>
      <c r="I4608" s="16">
        <v>45</v>
      </c>
      <c r="J4608" s="13">
        <v>399330</v>
      </c>
      <c r="K4608" s="16">
        <v>45</v>
      </c>
      <c r="L4608" s="13">
        <v>399330</v>
      </c>
      <c r="M4608" s="16">
        <v>45</v>
      </c>
      <c r="N4608" s="171">
        <v>399330</v>
      </c>
      <c r="O4608" s="16">
        <v>35</v>
      </c>
      <c r="P4608" s="13">
        <v>310590</v>
      </c>
      <c r="Q4608" s="16">
        <v>64</v>
      </c>
      <c r="R4608" s="13">
        <v>567936</v>
      </c>
      <c r="S4608" s="16">
        <v>86.04</v>
      </c>
      <c r="T4608" s="13">
        <v>763518.96</v>
      </c>
      <c r="U4608" s="16">
        <v>66.540000000000006</v>
      </c>
      <c r="V4608" s="13">
        <v>590475.96</v>
      </c>
    </row>
    <row r="4609" spans="1:22" ht="15" customHeight="1" x14ac:dyDescent="0.25">
      <c r="A4609" s="5" t="s">
        <v>7832</v>
      </c>
      <c r="B4609" s="6" t="s">
        <v>7833</v>
      </c>
      <c r="C4609" s="5" t="s">
        <v>7834</v>
      </c>
      <c r="D4609" s="6"/>
      <c r="E4609" s="6" t="s">
        <v>707</v>
      </c>
      <c r="F4609" s="229">
        <v>11322</v>
      </c>
      <c r="I4609" s="16">
        <v>165</v>
      </c>
      <c r="J4609" s="13">
        <v>1868130</v>
      </c>
      <c r="K4609" s="16">
        <v>170</v>
      </c>
      <c r="L4609" s="13">
        <v>1924740</v>
      </c>
      <c r="M4609" s="16">
        <v>170</v>
      </c>
      <c r="N4609" s="171">
        <v>1924740</v>
      </c>
      <c r="O4609" s="16">
        <v>134</v>
      </c>
      <c r="P4609" s="13">
        <v>1517148</v>
      </c>
      <c r="Q4609" s="16">
        <v>160</v>
      </c>
      <c r="R4609" s="13">
        <v>1811520</v>
      </c>
      <c r="S4609" s="16">
        <v>172.08</v>
      </c>
      <c r="T4609" s="13">
        <v>1948289.76</v>
      </c>
      <c r="U4609" s="16">
        <v>142.94999999999999</v>
      </c>
      <c r="V4609" s="13">
        <v>1618479.9</v>
      </c>
    </row>
    <row r="4610" spans="1:22" ht="15" customHeight="1" x14ac:dyDescent="0.25">
      <c r="A4610" s="1"/>
      <c r="B4610" s="4" t="s">
        <v>32</v>
      </c>
      <c r="C4610" s="8" t="s">
        <v>33</v>
      </c>
      <c r="I4610" s="245"/>
      <c r="J4610" s="245"/>
      <c r="K4610" s="245"/>
      <c r="L4610" s="245"/>
      <c r="M4610" s="245"/>
      <c r="N4610" s="245"/>
      <c r="O4610" s="245"/>
      <c r="P4610" s="245"/>
      <c r="Q4610" s="245"/>
      <c r="R4610" s="245"/>
      <c r="S4610" s="245"/>
      <c r="T4610" s="245"/>
      <c r="U4610" s="245"/>
      <c r="V4610" s="245"/>
    </row>
    <row r="4611" spans="1:22" ht="15" customHeight="1" x14ac:dyDescent="0.25">
      <c r="A4611" s="5" t="s">
        <v>7835</v>
      </c>
      <c r="B4611" s="6" t="s">
        <v>35</v>
      </c>
      <c r="C4611" s="5" t="s">
        <v>4593</v>
      </c>
      <c r="I4611" s="245"/>
      <c r="J4611" s="245"/>
      <c r="K4611" s="245"/>
      <c r="L4611" s="245"/>
      <c r="M4611" s="245"/>
      <c r="N4611" s="245"/>
      <c r="O4611" s="245"/>
      <c r="P4611" s="245"/>
      <c r="Q4611" s="245"/>
      <c r="R4611" s="245"/>
      <c r="S4611" s="245"/>
      <c r="T4611" s="245"/>
      <c r="U4611" s="245"/>
      <c r="V4611" s="245"/>
    </row>
    <row r="4612" spans="1:22" ht="45" customHeight="1" x14ac:dyDescent="0.25">
      <c r="A4612" s="1"/>
      <c r="B4612" s="4" t="s">
        <v>68</v>
      </c>
      <c r="C4612" s="8" t="s">
        <v>69</v>
      </c>
      <c r="D4612" s="4" t="s">
        <v>70</v>
      </c>
      <c r="E4612" s="4" t="s">
        <v>71</v>
      </c>
      <c r="F4612" s="228" t="s">
        <v>72</v>
      </c>
      <c r="I4612" s="14" t="s">
        <v>73</v>
      </c>
      <c r="J4612" s="15" t="s">
        <v>28</v>
      </c>
      <c r="K4612" s="14" t="s">
        <v>73</v>
      </c>
      <c r="L4612" s="15" t="s">
        <v>28</v>
      </c>
      <c r="M4612" s="14" t="s">
        <v>73</v>
      </c>
      <c r="N4612" s="172" t="s">
        <v>28</v>
      </c>
      <c r="O4612" s="14" t="s">
        <v>73</v>
      </c>
      <c r="P4612" s="15" t="s">
        <v>28</v>
      </c>
      <c r="Q4612" s="14" t="s">
        <v>73</v>
      </c>
      <c r="R4612" s="15" t="s">
        <v>28</v>
      </c>
      <c r="S4612" s="14" t="s">
        <v>73</v>
      </c>
      <c r="T4612" s="15" t="s">
        <v>28</v>
      </c>
      <c r="U4612" s="14" t="s">
        <v>73</v>
      </c>
      <c r="V4612" s="15" t="s">
        <v>28</v>
      </c>
    </row>
    <row r="4613" spans="1:22" ht="15" customHeight="1" x14ac:dyDescent="0.25">
      <c r="A4613" s="5" t="s">
        <v>7836</v>
      </c>
      <c r="B4613" s="6" t="s">
        <v>7837</v>
      </c>
      <c r="C4613" s="5" t="s">
        <v>7838</v>
      </c>
      <c r="D4613" s="6"/>
      <c r="E4613" s="6" t="s">
        <v>707</v>
      </c>
      <c r="F4613" s="229">
        <v>5814</v>
      </c>
      <c r="I4613" s="16">
        <v>69</v>
      </c>
      <c r="J4613" s="13">
        <v>401166</v>
      </c>
      <c r="K4613" s="16">
        <v>90</v>
      </c>
      <c r="L4613" s="13">
        <v>523260</v>
      </c>
      <c r="M4613" s="16">
        <v>90</v>
      </c>
      <c r="N4613" s="171">
        <v>523260</v>
      </c>
      <c r="O4613" s="16">
        <v>71</v>
      </c>
      <c r="P4613" s="13">
        <v>412794</v>
      </c>
      <c r="Q4613" s="16">
        <v>79</v>
      </c>
      <c r="R4613" s="13">
        <v>459306</v>
      </c>
      <c r="S4613" s="16">
        <v>120.46</v>
      </c>
      <c r="T4613" s="13">
        <v>700354.44</v>
      </c>
      <c r="U4613" s="16">
        <v>81.98</v>
      </c>
      <c r="V4613" s="13">
        <v>476631.72</v>
      </c>
    </row>
    <row r="4614" spans="1:22" ht="15" customHeight="1" x14ac:dyDescent="0.25">
      <c r="A4614" s="5" t="s">
        <v>7839</v>
      </c>
      <c r="B4614" s="6" t="s">
        <v>7840</v>
      </c>
      <c r="C4614" s="5" t="s">
        <v>7841</v>
      </c>
      <c r="D4614" s="6"/>
      <c r="E4614" s="6" t="s">
        <v>707</v>
      </c>
      <c r="F4614" s="229">
        <v>11934</v>
      </c>
      <c r="I4614" s="16">
        <v>65</v>
      </c>
      <c r="J4614" s="13">
        <v>775710</v>
      </c>
      <c r="K4614" s="16">
        <v>90</v>
      </c>
      <c r="L4614" s="13">
        <v>1074060</v>
      </c>
      <c r="M4614" s="16">
        <v>90</v>
      </c>
      <c r="N4614" s="171">
        <v>1074060</v>
      </c>
      <c r="O4614" s="16">
        <v>71</v>
      </c>
      <c r="P4614" s="13">
        <v>847314</v>
      </c>
      <c r="Q4614" s="16">
        <v>79</v>
      </c>
      <c r="R4614" s="13">
        <v>942786</v>
      </c>
      <c r="S4614" s="16">
        <v>120.46</v>
      </c>
      <c r="T4614" s="13">
        <v>1437569.64</v>
      </c>
      <c r="U4614" s="16">
        <v>81.98</v>
      </c>
      <c r="V4614" s="13">
        <v>978349.32</v>
      </c>
    </row>
    <row r="4615" spans="1:22" ht="15" customHeight="1" x14ac:dyDescent="0.25">
      <c r="A4615" s="5" t="s">
        <v>7842</v>
      </c>
      <c r="B4615" s="6" t="s">
        <v>7843</v>
      </c>
      <c r="C4615" s="5" t="s">
        <v>7844</v>
      </c>
      <c r="D4615" s="6"/>
      <c r="E4615" s="6" t="s">
        <v>707</v>
      </c>
      <c r="F4615" s="229">
        <v>12240</v>
      </c>
      <c r="I4615" s="16">
        <v>56</v>
      </c>
      <c r="J4615" s="13">
        <v>685440</v>
      </c>
      <c r="K4615" s="16">
        <v>90</v>
      </c>
      <c r="L4615" s="13">
        <v>1101600</v>
      </c>
      <c r="M4615" s="16">
        <v>90</v>
      </c>
      <c r="N4615" s="171">
        <v>1101600</v>
      </c>
      <c r="O4615" s="16">
        <v>71</v>
      </c>
      <c r="P4615" s="13">
        <v>869040</v>
      </c>
      <c r="Q4615" s="16">
        <v>79</v>
      </c>
      <c r="R4615" s="13">
        <v>966960</v>
      </c>
      <c r="S4615" s="16">
        <v>120.46</v>
      </c>
      <c r="T4615" s="13">
        <v>1474430.4</v>
      </c>
      <c r="U4615" s="16">
        <v>81.98</v>
      </c>
      <c r="V4615" s="13">
        <v>1003435.2</v>
      </c>
    </row>
    <row r="4616" spans="1:22" ht="15" customHeight="1" x14ac:dyDescent="0.25">
      <c r="A4616" s="5" t="s">
        <v>7845</v>
      </c>
      <c r="B4616" s="6" t="s">
        <v>7846</v>
      </c>
      <c r="C4616" s="5" t="s">
        <v>7847</v>
      </c>
      <c r="D4616" s="6"/>
      <c r="E4616" s="6" t="s">
        <v>527</v>
      </c>
      <c r="F4616" s="229">
        <v>16830</v>
      </c>
      <c r="I4616" s="16">
        <v>19</v>
      </c>
      <c r="J4616" s="13">
        <v>319770</v>
      </c>
      <c r="K4616" s="16">
        <v>16</v>
      </c>
      <c r="L4616" s="13">
        <v>269280</v>
      </c>
      <c r="M4616" s="16">
        <v>16</v>
      </c>
      <c r="N4616" s="171">
        <v>269280</v>
      </c>
      <c r="O4616" s="16">
        <v>18</v>
      </c>
      <c r="P4616" s="13">
        <v>302940</v>
      </c>
      <c r="Q4616" s="16">
        <v>24</v>
      </c>
      <c r="R4616" s="13">
        <v>403920</v>
      </c>
      <c r="S4616" s="16">
        <v>31.19</v>
      </c>
      <c r="T4616" s="13">
        <v>524927.69999999995</v>
      </c>
      <c r="U4616" s="16">
        <v>23.91</v>
      </c>
      <c r="V4616" s="13">
        <v>402405.3</v>
      </c>
    </row>
    <row r="4617" spans="1:22" ht="15" customHeight="1" x14ac:dyDescent="0.25">
      <c r="A4617" s="1"/>
      <c r="B4617" s="4" t="s">
        <v>32</v>
      </c>
      <c r="C4617" s="8" t="s">
        <v>33</v>
      </c>
      <c r="I4617" s="245"/>
      <c r="J4617" s="245"/>
      <c r="K4617" s="245"/>
      <c r="L4617" s="245"/>
      <c r="M4617" s="245"/>
      <c r="N4617" s="245"/>
      <c r="O4617" s="245"/>
      <c r="P4617" s="245"/>
      <c r="Q4617" s="245"/>
      <c r="R4617" s="245"/>
      <c r="S4617" s="245"/>
      <c r="T4617" s="245"/>
      <c r="U4617" s="245"/>
      <c r="V4617" s="245"/>
    </row>
    <row r="4618" spans="1:22" ht="15" customHeight="1" x14ac:dyDescent="0.25">
      <c r="A4618" s="5" t="s">
        <v>7848</v>
      </c>
      <c r="B4618" s="6" t="s">
        <v>35</v>
      </c>
      <c r="C4618" s="5" t="s">
        <v>7849</v>
      </c>
      <c r="I4618" s="245"/>
      <c r="J4618" s="245"/>
      <c r="K4618" s="245"/>
      <c r="L4618" s="245"/>
      <c r="M4618" s="245"/>
      <c r="N4618" s="245"/>
      <c r="O4618" s="245"/>
      <c r="P4618" s="245"/>
      <c r="Q4618" s="245"/>
      <c r="R4618" s="245"/>
      <c r="S4618" s="245"/>
      <c r="T4618" s="245"/>
      <c r="U4618" s="245"/>
      <c r="V4618" s="245"/>
    </row>
    <row r="4619" spans="1:22" ht="45" customHeight="1" x14ac:dyDescent="0.25">
      <c r="A4619" s="1"/>
      <c r="B4619" s="4" t="s">
        <v>68</v>
      </c>
      <c r="C4619" s="8" t="s">
        <v>69</v>
      </c>
      <c r="D4619" s="4" t="s">
        <v>70</v>
      </c>
      <c r="E4619" s="4" t="s">
        <v>71</v>
      </c>
      <c r="F4619" s="228" t="s">
        <v>72</v>
      </c>
      <c r="I4619" s="14" t="s">
        <v>73</v>
      </c>
      <c r="J4619" s="15" t="s">
        <v>28</v>
      </c>
      <c r="K4619" s="14" t="s">
        <v>73</v>
      </c>
      <c r="L4619" s="15" t="s">
        <v>28</v>
      </c>
      <c r="M4619" s="14" t="s">
        <v>73</v>
      </c>
      <c r="N4619" s="172" t="s">
        <v>28</v>
      </c>
      <c r="O4619" s="14" t="s">
        <v>73</v>
      </c>
      <c r="P4619" s="15" t="s">
        <v>28</v>
      </c>
      <c r="Q4619" s="14" t="s">
        <v>73</v>
      </c>
      <c r="R4619" s="15" t="s">
        <v>28</v>
      </c>
      <c r="S4619" s="14" t="s">
        <v>73</v>
      </c>
      <c r="T4619" s="15" t="s">
        <v>28</v>
      </c>
      <c r="U4619" s="14" t="s">
        <v>73</v>
      </c>
      <c r="V4619" s="15" t="s">
        <v>28</v>
      </c>
    </row>
    <row r="4620" spans="1:22" ht="15" customHeight="1" x14ac:dyDescent="0.25">
      <c r="A4620" s="5" t="s">
        <v>7850</v>
      </c>
      <c r="B4620" s="6" t="s">
        <v>7851</v>
      </c>
      <c r="C4620" s="5" t="s">
        <v>7852</v>
      </c>
      <c r="D4620" s="6"/>
      <c r="E4620" s="6" t="s">
        <v>707</v>
      </c>
      <c r="F4620" s="229">
        <v>12546</v>
      </c>
      <c r="I4620" s="16">
        <v>60</v>
      </c>
      <c r="J4620" s="13">
        <v>752760</v>
      </c>
      <c r="K4620" s="16">
        <v>70</v>
      </c>
      <c r="L4620" s="13">
        <v>878220</v>
      </c>
      <c r="M4620" s="16">
        <v>70</v>
      </c>
      <c r="N4620" s="171">
        <v>878220</v>
      </c>
      <c r="O4620" s="16">
        <v>80</v>
      </c>
      <c r="P4620" s="13">
        <v>1003680</v>
      </c>
      <c r="Q4620" s="16">
        <v>75</v>
      </c>
      <c r="R4620" s="13">
        <v>940950</v>
      </c>
      <c r="S4620" s="16">
        <v>123.68</v>
      </c>
      <c r="T4620" s="13">
        <v>1551689.28</v>
      </c>
      <c r="U4620" s="16">
        <v>89.85</v>
      </c>
      <c r="V4620" s="13">
        <v>1127258.1000000001</v>
      </c>
    </row>
    <row r="4621" spans="1:22" ht="15" customHeight="1" x14ac:dyDescent="0.25">
      <c r="A4621" s="5" t="s">
        <v>7853</v>
      </c>
      <c r="B4621" s="6" t="s">
        <v>7854</v>
      </c>
      <c r="C4621" s="5" t="s">
        <v>7855</v>
      </c>
      <c r="D4621" s="6"/>
      <c r="E4621" s="6" t="s">
        <v>707</v>
      </c>
      <c r="F4621" s="229">
        <v>54774</v>
      </c>
      <c r="I4621" s="16">
        <v>60</v>
      </c>
      <c r="J4621" s="13">
        <v>3286440</v>
      </c>
      <c r="K4621" s="16">
        <v>70</v>
      </c>
      <c r="L4621" s="13">
        <v>3834180</v>
      </c>
      <c r="M4621" s="16">
        <v>70</v>
      </c>
      <c r="N4621" s="171">
        <v>3834180</v>
      </c>
      <c r="O4621" s="16">
        <v>94</v>
      </c>
      <c r="P4621" s="13">
        <v>5148756</v>
      </c>
      <c r="Q4621" s="16">
        <v>93</v>
      </c>
      <c r="R4621" s="13">
        <v>5093982</v>
      </c>
      <c r="S4621" s="16">
        <v>129.06</v>
      </c>
      <c r="T4621" s="13">
        <v>7069132.4400000004</v>
      </c>
      <c r="U4621" s="16">
        <v>102.87</v>
      </c>
      <c r="V4621" s="13">
        <v>5634601.3799999999</v>
      </c>
    </row>
    <row r="4622" spans="1:22" ht="15" customHeight="1" x14ac:dyDescent="0.25">
      <c r="A4622" s="1"/>
      <c r="B4622" s="4" t="s">
        <v>32</v>
      </c>
      <c r="C4622" s="8" t="s">
        <v>33</v>
      </c>
      <c r="I4622" s="245"/>
      <c r="J4622" s="245"/>
      <c r="K4622" s="245"/>
      <c r="L4622" s="245"/>
      <c r="M4622" s="245"/>
      <c r="N4622" s="245"/>
      <c r="O4622" s="245"/>
      <c r="P4622" s="245"/>
      <c r="Q4622" s="245"/>
      <c r="R4622" s="245"/>
      <c r="S4622" s="245"/>
      <c r="T4622" s="245"/>
      <c r="U4622" s="245"/>
      <c r="V4622" s="245"/>
    </row>
    <row r="4623" spans="1:22" ht="15" customHeight="1" x14ac:dyDescent="0.25">
      <c r="A4623" s="5" t="s">
        <v>7856</v>
      </c>
      <c r="B4623" s="6" t="s">
        <v>35</v>
      </c>
      <c r="C4623" s="5" t="s">
        <v>3601</v>
      </c>
      <c r="I4623" s="245"/>
      <c r="J4623" s="245"/>
      <c r="K4623" s="245"/>
      <c r="L4623" s="245"/>
      <c r="M4623" s="245"/>
      <c r="N4623" s="245"/>
      <c r="O4623" s="245"/>
      <c r="P4623" s="245"/>
      <c r="Q4623" s="245"/>
      <c r="R4623" s="245"/>
      <c r="S4623" s="245"/>
      <c r="T4623" s="245"/>
      <c r="U4623" s="245"/>
      <c r="V4623" s="245"/>
    </row>
    <row r="4624" spans="1:22" ht="15" customHeight="1" x14ac:dyDescent="0.25">
      <c r="A4624" s="5" t="s">
        <v>7857</v>
      </c>
      <c r="B4624" s="6" t="s">
        <v>35</v>
      </c>
      <c r="C4624" s="5" t="s">
        <v>7858</v>
      </c>
      <c r="I4624" s="245"/>
      <c r="J4624" s="245"/>
      <c r="K4624" s="245"/>
      <c r="L4624" s="245"/>
      <c r="M4624" s="245"/>
      <c r="N4624" s="245"/>
      <c r="O4624" s="245"/>
      <c r="P4624" s="245"/>
      <c r="Q4624" s="245"/>
      <c r="R4624" s="245"/>
      <c r="S4624" s="245"/>
      <c r="T4624" s="245"/>
      <c r="U4624" s="245"/>
      <c r="V4624" s="245"/>
    </row>
    <row r="4625" spans="1:22" ht="45" customHeight="1" x14ac:dyDescent="0.25">
      <c r="A4625" s="1"/>
      <c r="B4625" s="4" t="s">
        <v>68</v>
      </c>
      <c r="C4625" s="8" t="s">
        <v>69</v>
      </c>
      <c r="D4625" s="4" t="s">
        <v>70</v>
      </c>
      <c r="E4625" s="4" t="s">
        <v>71</v>
      </c>
      <c r="F4625" s="228" t="s">
        <v>72</v>
      </c>
      <c r="I4625" s="14" t="s">
        <v>73</v>
      </c>
      <c r="J4625" s="15" t="s">
        <v>28</v>
      </c>
      <c r="K4625" s="14" t="s">
        <v>73</v>
      </c>
      <c r="L4625" s="15" t="s">
        <v>28</v>
      </c>
      <c r="M4625" s="14" t="s">
        <v>73</v>
      </c>
      <c r="N4625" s="172" t="s">
        <v>28</v>
      </c>
      <c r="O4625" s="14" t="s">
        <v>73</v>
      </c>
      <c r="P4625" s="15" t="s">
        <v>28</v>
      </c>
      <c r="Q4625" s="14" t="s">
        <v>73</v>
      </c>
      <c r="R4625" s="15" t="s">
        <v>28</v>
      </c>
      <c r="S4625" s="14" t="s">
        <v>73</v>
      </c>
      <c r="T4625" s="15" t="s">
        <v>28</v>
      </c>
      <c r="U4625" s="14" t="s">
        <v>73</v>
      </c>
      <c r="V4625" s="15" t="s">
        <v>28</v>
      </c>
    </row>
    <row r="4626" spans="1:22" ht="15" customHeight="1" x14ac:dyDescent="0.25">
      <c r="A4626" s="5" t="s">
        <v>7859</v>
      </c>
      <c r="B4626" s="6" t="s">
        <v>7860</v>
      </c>
      <c r="C4626" s="5" t="s">
        <v>7861</v>
      </c>
      <c r="D4626" s="6"/>
      <c r="E4626" s="6" t="s">
        <v>527</v>
      </c>
      <c r="F4626" s="229">
        <v>306</v>
      </c>
      <c r="I4626" s="16">
        <v>225</v>
      </c>
      <c r="J4626" s="13">
        <v>68850</v>
      </c>
      <c r="K4626" s="16">
        <v>100</v>
      </c>
      <c r="L4626" s="13">
        <v>30600</v>
      </c>
      <c r="M4626" s="16">
        <v>100</v>
      </c>
      <c r="N4626" s="171">
        <v>30600</v>
      </c>
      <c r="O4626" s="16">
        <v>91</v>
      </c>
      <c r="P4626" s="13">
        <v>27846</v>
      </c>
      <c r="Q4626" s="16">
        <v>135</v>
      </c>
      <c r="R4626" s="13">
        <v>41310</v>
      </c>
      <c r="S4626" s="16">
        <v>204.35</v>
      </c>
      <c r="T4626" s="13">
        <v>62531.1</v>
      </c>
      <c r="U4626" s="16">
        <v>173.55</v>
      </c>
      <c r="V4626" s="13">
        <v>53106.3</v>
      </c>
    </row>
    <row r="4627" spans="1:22" ht="15" customHeight="1" x14ac:dyDescent="0.25">
      <c r="A4627" s="5" t="s">
        <v>7862</v>
      </c>
      <c r="B4627" s="6" t="s">
        <v>7863</v>
      </c>
      <c r="C4627" s="5" t="s">
        <v>7864</v>
      </c>
      <c r="D4627" s="6"/>
      <c r="E4627" s="6" t="s">
        <v>527</v>
      </c>
      <c r="F4627" s="229">
        <v>3060</v>
      </c>
      <c r="I4627" s="16">
        <v>188</v>
      </c>
      <c r="J4627" s="13">
        <v>575280</v>
      </c>
      <c r="K4627" s="16">
        <v>86</v>
      </c>
      <c r="L4627" s="13">
        <v>263160</v>
      </c>
      <c r="M4627" s="16">
        <v>86</v>
      </c>
      <c r="N4627" s="171">
        <v>263160</v>
      </c>
      <c r="O4627" s="16">
        <v>88</v>
      </c>
      <c r="P4627" s="13">
        <v>269280</v>
      </c>
      <c r="Q4627" s="16">
        <v>123</v>
      </c>
      <c r="R4627" s="13">
        <v>376380</v>
      </c>
      <c r="S4627" s="16">
        <v>172.08</v>
      </c>
      <c r="T4627" s="13">
        <v>526564.80000000005</v>
      </c>
      <c r="U4627" s="16">
        <v>151.80000000000001</v>
      </c>
      <c r="V4627" s="13">
        <v>464508</v>
      </c>
    </row>
    <row r="4628" spans="1:22" ht="15" customHeight="1" x14ac:dyDescent="0.25">
      <c r="A4628" s="5" t="s">
        <v>7865</v>
      </c>
      <c r="B4628" s="6" t="s">
        <v>7866</v>
      </c>
      <c r="C4628" s="5" t="s">
        <v>7867</v>
      </c>
      <c r="D4628" s="6"/>
      <c r="E4628" s="6" t="s">
        <v>527</v>
      </c>
      <c r="F4628" s="229">
        <v>1530</v>
      </c>
      <c r="I4628" s="16">
        <v>150</v>
      </c>
      <c r="J4628" s="13">
        <v>229500</v>
      </c>
      <c r="K4628" s="16">
        <v>60</v>
      </c>
      <c r="L4628" s="13">
        <v>91800</v>
      </c>
      <c r="M4628" s="16">
        <v>60</v>
      </c>
      <c r="N4628" s="171">
        <v>91800</v>
      </c>
      <c r="O4628" s="16">
        <v>62</v>
      </c>
      <c r="P4628" s="13">
        <v>94860</v>
      </c>
      <c r="Q4628" s="16">
        <v>97</v>
      </c>
      <c r="R4628" s="13">
        <v>148410</v>
      </c>
      <c r="S4628" s="16">
        <v>116.15</v>
      </c>
      <c r="T4628" s="13">
        <v>177709.5</v>
      </c>
      <c r="U4628" s="16">
        <v>95.62</v>
      </c>
      <c r="V4628" s="13">
        <v>146298.6</v>
      </c>
    </row>
    <row r="4629" spans="1:22" ht="15" customHeight="1" x14ac:dyDescent="0.25">
      <c r="A4629" s="5" t="s">
        <v>7868</v>
      </c>
      <c r="B4629" s="6" t="s">
        <v>7869</v>
      </c>
      <c r="C4629" s="5" t="s">
        <v>7870</v>
      </c>
      <c r="D4629" s="6"/>
      <c r="E4629" s="6" t="s">
        <v>527</v>
      </c>
      <c r="F4629" s="229">
        <v>2754</v>
      </c>
      <c r="I4629" s="16">
        <v>113</v>
      </c>
      <c r="J4629" s="13">
        <v>311202</v>
      </c>
      <c r="K4629" s="16">
        <v>51</v>
      </c>
      <c r="L4629" s="13">
        <v>140454</v>
      </c>
      <c r="M4629" s="16">
        <v>51</v>
      </c>
      <c r="N4629" s="171">
        <v>140454</v>
      </c>
      <c r="O4629" s="16">
        <v>56</v>
      </c>
      <c r="P4629" s="13">
        <v>154224</v>
      </c>
      <c r="Q4629" s="16">
        <v>84</v>
      </c>
      <c r="R4629" s="13">
        <v>231336</v>
      </c>
      <c r="S4629" s="16">
        <v>96.8</v>
      </c>
      <c r="T4629" s="13">
        <v>266587.2</v>
      </c>
      <c r="U4629" s="16">
        <v>76.23</v>
      </c>
      <c r="V4629" s="13">
        <v>209937.42</v>
      </c>
    </row>
    <row r="4630" spans="1:22" ht="15" customHeight="1" x14ac:dyDescent="0.25">
      <c r="A4630" s="1"/>
      <c r="B4630" s="4" t="s">
        <v>32</v>
      </c>
      <c r="C4630" s="8" t="s">
        <v>33</v>
      </c>
      <c r="I4630" s="245"/>
      <c r="J4630" s="245"/>
      <c r="K4630" s="245"/>
      <c r="L4630" s="245"/>
      <c r="M4630" s="245"/>
      <c r="N4630" s="245"/>
      <c r="O4630" s="245"/>
      <c r="P4630" s="245"/>
      <c r="Q4630" s="245"/>
      <c r="R4630" s="245"/>
      <c r="S4630" s="245"/>
      <c r="T4630" s="245"/>
      <c r="U4630" s="245"/>
      <c r="V4630" s="245"/>
    </row>
    <row r="4631" spans="1:22" ht="15" customHeight="1" x14ac:dyDescent="0.25">
      <c r="A4631" s="5" t="s">
        <v>7871</v>
      </c>
      <c r="B4631" s="6" t="s">
        <v>35</v>
      </c>
      <c r="C4631" s="5" t="s">
        <v>7872</v>
      </c>
      <c r="I4631" s="245"/>
      <c r="J4631" s="245"/>
      <c r="K4631" s="245"/>
      <c r="L4631" s="245"/>
      <c r="M4631" s="245"/>
      <c r="N4631" s="245"/>
      <c r="O4631" s="245"/>
      <c r="P4631" s="245"/>
      <c r="Q4631" s="245"/>
      <c r="R4631" s="245"/>
      <c r="S4631" s="245"/>
      <c r="T4631" s="245"/>
      <c r="U4631" s="245"/>
      <c r="V4631" s="245"/>
    </row>
    <row r="4632" spans="1:22" ht="45" customHeight="1" x14ac:dyDescent="0.25">
      <c r="A4632" s="1"/>
      <c r="B4632" s="4" t="s">
        <v>68</v>
      </c>
      <c r="C4632" s="8" t="s">
        <v>69</v>
      </c>
      <c r="D4632" s="4" t="s">
        <v>70</v>
      </c>
      <c r="E4632" s="4" t="s">
        <v>71</v>
      </c>
      <c r="F4632" s="228" t="s">
        <v>72</v>
      </c>
      <c r="I4632" s="14" t="s">
        <v>73</v>
      </c>
      <c r="J4632" s="15" t="s">
        <v>28</v>
      </c>
      <c r="K4632" s="14" t="s">
        <v>73</v>
      </c>
      <c r="L4632" s="15" t="s">
        <v>28</v>
      </c>
      <c r="M4632" s="14" t="s">
        <v>73</v>
      </c>
      <c r="N4632" s="172" t="s">
        <v>28</v>
      </c>
      <c r="O4632" s="14" t="s">
        <v>73</v>
      </c>
      <c r="P4632" s="15" t="s">
        <v>28</v>
      </c>
      <c r="Q4632" s="14" t="s">
        <v>73</v>
      </c>
      <c r="R4632" s="15" t="s">
        <v>28</v>
      </c>
      <c r="S4632" s="14" t="s">
        <v>73</v>
      </c>
      <c r="T4632" s="15" t="s">
        <v>28</v>
      </c>
      <c r="U4632" s="14" t="s">
        <v>73</v>
      </c>
      <c r="V4632" s="15" t="s">
        <v>28</v>
      </c>
    </row>
    <row r="4633" spans="1:22" ht="15" customHeight="1" x14ac:dyDescent="0.25">
      <c r="A4633" s="5" t="s">
        <v>7873</v>
      </c>
      <c r="B4633" s="6" t="s">
        <v>7874</v>
      </c>
      <c r="C4633" s="5" t="s">
        <v>7875</v>
      </c>
      <c r="D4633" s="6"/>
      <c r="E4633" s="6" t="s">
        <v>707</v>
      </c>
      <c r="F4633" s="229">
        <v>323136</v>
      </c>
      <c r="I4633" s="16">
        <v>11</v>
      </c>
      <c r="J4633" s="13">
        <v>3554496</v>
      </c>
      <c r="K4633" s="16">
        <v>12</v>
      </c>
      <c r="L4633" s="13">
        <v>3877632</v>
      </c>
      <c r="M4633" s="16">
        <v>12</v>
      </c>
      <c r="N4633" s="171">
        <v>3877632</v>
      </c>
      <c r="O4633" s="16">
        <v>16</v>
      </c>
      <c r="P4633" s="13">
        <v>5170176</v>
      </c>
      <c r="Q4633" s="16">
        <v>13</v>
      </c>
      <c r="R4633" s="13">
        <v>4200768</v>
      </c>
      <c r="S4633" s="16">
        <v>16.13</v>
      </c>
      <c r="T4633" s="13">
        <v>5212183.68</v>
      </c>
      <c r="U4633" s="16">
        <v>11.37</v>
      </c>
      <c r="V4633" s="13">
        <v>3674056.32</v>
      </c>
    </row>
    <row r="4634" spans="1:22" ht="15" customHeight="1" x14ac:dyDescent="0.25">
      <c r="A4634" s="5" t="s">
        <v>7876</v>
      </c>
      <c r="B4634" s="6" t="s">
        <v>7877</v>
      </c>
      <c r="C4634" s="5" t="s">
        <v>7878</v>
      </c>
      <c r="D4634" s="6"/>
      <c r="E4634" s="6" t="s">
        <v>707</v>
      </c>
      <c r="F4634" s="229">
        <v>71910</v>
      </c>
      <c r="I4634" s="16">
        <v>12</v>
      </c>
      <c r="J4634" s="13">
        <v>862920</v>
      </c>
      <c r="K4634" s="16">
        <v>19</v>
      </c>
      <c r="L4634" s="13">
        <v>1366290</v>
      </c>
      <c r="M4634" s="16">
        <v>19</v>
      </c>
      <c r="N4634" s="171">
        <v>1366290</v>
      </c>
      <c r="O4634" s="16">
        <v>16</v>
      </c>
      <c r="P4634" s="13">
        <v>1150560</v>
      </c>
      <c r="Q4634" s="16">
        <v>13</v>
      </c>
      <c r="R4634" s="13">
        <v>934830</v>
      </c>
      <c r="S4634" s="16">
        <v>16.13</v>
      </c>
      <c r="T4634" s="13">
        <v>1159908.3</v>
      </c>
      <c r="U4634" s="16">
        <v>11.37</v>
      </c>
      <c r="V4634" s="13">
        <v>817616.7</v>
      </c>
    </row>
    <row r="4635" spans="1:22" ht="15" customHeight="1" x14ac:dyDescent="0.25">
      <c r="A4635" s="5" t="s">
        <v>7879</v>
      </c>
      <c r="B4635" s="6" t="s">
        <v>7880</v>
      </c>
      <c r="C4635" s="5" t="s">
        <v>7881</v>
      </c>
      <c r="D4635" s="6"/>
      <c r="E4635" s="6" t="s">
        <v>707</v>
      </c>
      <c r="F4635" s="229">
        <v>16524</v>
      </c>
      <c r="I4635" s="16">
        <v>13</v>
      </c>
      <c r="J4635" s="13">
        <v>214812</v>
      </c>
      <c r="K4635" s="16">
        <v>19</v>
      </c>
      <c r="L4635" s="13">
        <v>313956</v>
      </c>
      <c r="M4635" s="16">
        <v>19</v>
      </c>
      <c r="N4635" s="171">
        <v>313956</v>
      </c>
      <c r="O4635" s="16">
        <v>17</v>
      </c>
      <c r="P4635" s="13">
        <v>280908</v>
      </c>
      <c r="Q4635" s="16">
        <v>19</v>
      </c>
      <c r="R4635" s="13">
        <v>313956</v>
      </c>
      <c r="S4635" s="16">
        <v>18.28</v>
      </c>
      <c r="T4635" s="13">
        <v>302058.71999999997</v>
      </c>
      <c r="U4635" s="16">
        <v>18.95</v>
      </c>
      <c r="V4635" s="13">
        <v>313129.8</v>
      </c>
    </row>
    <row r="4636" spans="1:22" ht="15" customHeight="1" x14ac:dyDescent="0.25">
      <c r="A4636" s="5" t="s">
        <v>7882</v>
      </c>
      <c r="B4636" s="6" t="s">
        <v>7883</v>
      </c>
      <c r="C4636" s="5" t="s">
        <v>7884</v>
      </c>
      <c r="D4636" s="6"/>
      <c r="E4636" s="6" t="s">
        <v>707</v>
      </c>
      <c r="F4636" s="229">
        <v>25398</v>
      </c>
      <c r="I4636" s="16">
        <v>73</v>
      </c>
      <c r="J4636" s="13">
        <v>1854054</v>
      </c>
      <c r="K4636" s="16">
        <v>80</v>
      </c>
      <c r="L4636" s="13">
        <v>2031840</v>
      </c>
      <c r="M4636" s="16">
        <v>80</v>
      </c>
      <c r="N4636" s="171">
        <v>2031840</v>
      </c>
      <c r="O4636" s="16">
        <v>100</v>
      </c>
      <c r="P4636" s="13">
        <v>2539800</v>
      </c>
      <c r="Q4636" s="16">
        <v>94</v>
      </c>
      <c r="R4636" s="13">
        <v>2387412</v>
      </c>
      <c r="S4636" s="16">
        <v>98.95</v>
      </c>
      <c r="T4636" s="13">
        <v>2513132.1</v>
      </c>
      <c r="U4636" s="16">
        <v>126.98</v>
      </c>
      <c r="V4636" s="13">
        <v>3225038.04</v>
      </c>
    </row>
    <row r="4637" spans="1:22" ht="15" customHeight="1" x14ac:dyDescent="0.25">
      <c r="A4637" s="5" t="s">
        <v>7885</v>
      </c>
      <c r="B4637" s="6" t="s">
        <v>7886</v>
      </c>
      <c r="C4637" s="5" t="s">
        <v>7887</v>
      </c>
      <c r="D4637" s="6"/>
      <c r="E4637" s="6" t="s">
        <v>707</v>
      </c>
      <c r="F4637" s="229">
        <v>17748</v>
      </c>
      <c r="I4637" s="16">
        <v>81</v>
      </c>
      <c r="J4637" s="13">
        <v>1437588</v>
      </c>
      <c r="K4637" s="16">
        <v>85</v>
      </c>
      <c r="L4637" s="13">
        <v>1508580</v>
      </c>
      <c r="M4637" s="16">
        <v>85</v>
      </c>
      <c r="N4637" s="171">
        <v>1508580</v>
      </c>
      <c r="O4637" s="16">
        <v>98</v>
      </c>
      <c r="P4637" s="13">
        <v>1739304</v>
      </c>
      <c r="Q4637" s="16">
        <v>116</v>
      </c>
      <c r="R4637" s="13">
        <v>2058768</v>
      </c>
      <c r="S4637" s="16">
        <v>96.8</v>
      </c>
      <c r="T4637" s="13">
        <v>1718006.4</v>
      </c>
      <c r="U4637" s="16">
        <v>134.56</v>
      </c>
      <c r="V4637" s="13">
        <v>2388170.88</v>
      </c>
    </row>
    <row r="4638" spans="1:22" ht="15" customHeight="1" x14ac:dyDescent="0.25">
      <c r="A4638" s="5" t="s">
        <v>7888</v>
      </c>
      <c r="B4638" s="6" t="s">
        <v>7889</v>
      </c>
      <c r="C4638" s="5" t="s">
        <v>7890</v>
      </c>
      <c r="D4638" s="6"/>
      <c r="E4638" s="6" t="s">
        <v>707</v>
      </c>
      <c r="F4638" s="229">
        <v>918</v>
      </c>
      <c r="I4638" s="16">
        <v>79</v>
      </c>
      <c r="J4638" s="13">
        <v>72522</v>
      </c>
      <c r="K4638" s="16">
        <v>90</v>
      </c>
      <c r="L4638" s="13">
        <v>82620</v>
      </c>
      <c r="M4638" s="16">
        <v>90</v>
      </c>
      <c r="N4638" s="171">
        <v>82620</v>
      </c>
      <c r="O4638" s="16">
        <v>104</v>
      </c>
      <c r="P4638" s="13">
        <v>95472</v>
      </c>
      <c r="Q4638" s="16">
        <v>107</v>
      </c>
      <c r="R4638" s="13">
        <v>98226</v>
      </c>
      <c r="S4638" s="16">
        <v>104.32</v>
      </c>
      <c r="T4638" s="13">
        <v>95765.759999999995</v>
      </c>
      <c r="U4638" s="16">
        <v>139.30000000000001</v>
      </c>
      <c r="V4638" s="13">
        <v>127877.4</v>
      </c>
    </row>
    <row r="4639" spans="1:22" ht="15" customHeight="1" x14ac:dyDescent="0.25">
      <c r="A4639" s="5" t="s">
        <v>7891</v>
      </c>
      <c r="B4639" s="6" t="s">
        <v>7892</v>
      </c>
      <c r="C4639" s="5" t="s">
        <v>7893</v>
      </c>
      <c r="D4639" s="6"/>
      <c r="E4639" s="6" t="s">
        <v>707</v>
      </c>
      <c r="F4639" s="229">
        <v>76500</v>
      </c>
      <c r="I4639" s="16">
        <v>12</v>
      </c>
      <c r="J4639" s="13">
        <v>918000</v>
      </c>
      <c r="K4639" s="16">
        <v>8</v>
      </c>
      <c r="L4639" s="13">
        <v>612000</v>
      </c>
      <c r="M4639" s="16">
        <v>8</v>
      </c>
      <c r="N4639" s="171">
        <v>612000</v>
      </c>
      <c r="O4639" s="16">
        <v>9</v>
      </c>
      <c r="P4639" s="13">
        <v>688500</v>
      </c>
      <c r="Q4639" s="16">
        <v>8</v>
      </c>
      <c r="R4639" s="13">
        <v>612000</v>
      </c>
      <c r="S4639" s="16">
        <v>18.28</v>
      </c>
      <c r="T4639" s="13">
        <v>1398420</v>
      </c>
      <c r="U4639" s="16">
        <v>11.37</v>
      </c>
      <c r="V4639" s="13">
        <v>869805</v>
      </c>
    </row>
    <row r="4640" spans="1:22" ht="15" customHeight="1" x14ac:dyDescent="0.25">
      <c r="A4640" s="5" t="s">
        <v>7894</v>
      </c>
      <c r="B4640" s="6" t="s">
        <v>7895</v>
      </c>
      <c r="C4640" s="5" t="s">
        <v>7896</v>
      </c>
      <c r="D4640" s="6"/>
      <c r="E4640" s="6" t="s">
        <v>707</v>
      </c>
      <c r="F4640" s="229">
        <v>302940</v>
      </c>
      <c r="I4640" s="16">
        <v>36</v>
      </c>
      <c r="J4640" s="13">
        <v>10905840</v>
      </c>
      <c r="K4640" s="16">
        <v>25</v>
      </c>
      <c r="L4640" s="13">
        <v>7573500</v>
      </c>
      <c r="M4640" s="16">
        <v>25</v>
      </c>
      <c r="N4640" s="171">
        <v>7573500</v>
      </c>
      <c r="O4640" s="16">
        <v>46</v>
      </c>
      <c r="P4640" s="13">
        <v>13935240</v>
      </c>
      <c r="Q4640" s="16">
        <v>26</v>
      </c>
      <c r="R4640" s="13">
        <v>7876440</v>
      </c>
      <c r="S4640" s="16">
        <v>66.680000000000007</v>
      </c>
      <c r="T4640" s="13">
        <v>20200039.199999999</v>
      </c>
      <c r="U4640" s="16">
        <v>33.17</v>
      </c>
      <c r="V4640" s="13">
        <v>10048519.800000001</v>
      </c>
    </row>
    <row r="4641" spans="1:22" ht="15" customHeight="1" x14ac:dyDescent="0.25">
      <c r="A4641" s="5" t="s">
        <v>7897</v>
      </c>
      <c r="B4641" s="6" t="s">
        <v>7898</v>
      </c>
      <c r="C4641" s="5" t="s">
        <v>4642</v>
      </c>
      <c r="D4641" s="6"/>
      <c r="E4641" s="6" t="s">
        <v>447</v>
      </c>
      <c r="F4641" s="229">
        <v>1</v>
      </c>
      <c r="I4641" s="16">
        <v>9356715</v>
      </c>
      <c r="J4641" s="13">
        <v>9356715</v>
      </c>
      <c r="K4641" s="16">
        <v>8568000</v>
      </c>
      <c r="L4641" s="13">
        <v>8568000</v>
      </c>
      <c r="M4641" s="16">
        <v>8568000</v>
      </c>
      <c r="N4641" s="171">
        <v>8568000</v>
      </c>
      <c r="O4641" s="16">
        <v>8936730</v>
      </c>
      <c r="P4641" s="13">
        <v>8936730</v>
      </c>
      <c r="Q4641" s="16">
        <v>7429319</v>
      </c>
      <c r="R4641" s="13">
        <v>7429319</v>
      </c>
      <c r="S4641" s="16">
        <v>11676422.51</v>
      </c>
      <c r="T4641" s="13">
        <v>11676422.51</v>
      </c>
      <c r="U4641" s="16">
        <v>7147652.04</v>
      </c>
      <c r="V4641" s="13">
        <v>7147652.04</v>
      </c>
    </row>
    <row r="4642" spans="1:22" ht="15" customHeight="1" x14ac:dyDescent="0.25">
      <c r="A4642" s="1"/>
      <c r="B4642" s="4" t="s">
        <v>32</v>
      </c>
      <c r="C4642" s="8" t="s">
        <v>33</v>
      </c>
      <c r="I4642" s="245"/>
      <c r="J4642" s="245"/>
      <c r="K4642" s="245"/>
      <c r="L4642" s="245"/>
      <c r="M4642" s="245"/>
      <c r="N4642" s="245"/>
      <c r="O4642" s="245"/>
      <c r="P4642" s="245"/>
      <c r="Q4642" s="245"/>
      <c r="R4642" s="245"/>
      <c r="S4642" s="245"/>
      <c r="T4642" s="245"/>
      <c r="U4642" s="245"/>
      <c r="V4642" s="245"/>
    </row>
    <row r="4643" spans="1:22" ht="15" customHeight="1" x14ac:dyDescent="0.25">
      <c r="A4643" s="5" t="s">
        <v>7899</v>
      </c>
      <c r="B4643" s="6" t="s">
        <v>35</v>
      </c>
      <c r="C4643" s="5" t="s">
        <v>486</v>
      </c>
      <c r="I4643" s="245"/>
      <c r="J4643" s="245"/>
      <c r="K4643" s="245"/>
      <c r="L4643" s="245"/>
      <c r="M4643" s="245"/>
      <c r="N4643" s="245"/>
      <c r="O4643" s="245"/>
      <c r="P4643" s="245"/>
      <c r="Q4643" s="245"/>
      <c r="R4643" s="245"/>
      <c r="S4643" s="245"/>
      <c r="T4643" s="245"/>
      <c r="U4643" s="245"/>
      <c r="V4643" s="245"/>
    </row>
    <row r="4644" spans="1:22" ht="45" customHeight="1" x14ac:dyDescent="0.25">
      <c r="A4644" s="1"/>
      <c r="B4644" s="4" t="s">
        <v>68</v>
      </c>
      <c r="C4644" s="8" t="s">
        <v>69</v>
      </c>
      <c r="D4644" s="4" t="s">
        <v>70</v>
      </c>
      <c r="E4644" s="4" t="s">
        <v>71</v>
      </c>
      <c r="F4644" s="228" t="s">
        <v>72</v>
      </c>
      <c r="I4644" s="14" t="s">
        <v>73</v>
      </c>
      <c r="J4644" s="15" t="s">
        <v>28</v>
      </c>
      <c r="K4644" s="14" t="s">
        <v>73</v>
      </c>
      <c r="L4644" s="15" t="s">
        <v>28</v>
      </c>
      <c r="M4644" s="14" t="s">
        <v>73</v>
      </c>
      <c r="N4644" s="172" t="s">
        <v>28</v>
      </c>
      <c r="O4644" s="14" t="s">
        <v>73</v>
      </c>
      <c r="P4644" s="15" t="s">
        <v>28</v>
      </c>
      <c r="Q4644" s="14" t="s">
        <v>73</v>
      </c>
      <c r="R4644" s="15" t="s">
        <v>28</v>
      </c>
      <c r="S4644" s="14" t="s">
        <v>73</v>
      </c>
      <c r="T4644" s="15" t="s">
        <v>28</v>
      </c>
      <c r="U4644" s="14" t="s">
        <v>73</v>
      </c>
      <c r="V4644" s="15" t="s">
        <v>28</v>
      </c>
    </row>
    <row r="4645" spans="1:22" ht="15" customHeight="1" x14ac:dyDescent="0.25">
      <c r="A4645" s="5" t="s">
        <v>7900</v>
      </c>
      <c r="B4645" s="6" t="s">
        <v>7901</v>
      </c>
      <c r="C4645" s="5" t="s">
        <v>624</v>
      </c>
      <c r="D4645" s="6"/>
      <c r="E4645" s="6" t="s">
        <v>275</v>
      </c>
      <c r="F4645" s="229">
        <v>1</v>
      </c>
      <c r="I4645" s="16">
        <v>0</v>
      </c>
      <c r="J4645" s="13">
        <v>0</v>
      </c>
      <c r="K4645" s="16">
        <v>0</v>
      </c>
      <c r="L4645" s="13">
        <v>0</v>
      </c>
      <c r="M4645" s="16">
        <v>0</v>
      </c>
      <c r="N4645" s="171">
        <v>0</v>
      </c>
      <c r="O4645" s="16">
        <v>0</v>
      </c>
      <c r="P4645" s="13">
        <v>0</v>
      </c>
      <c r="Q4645" s="16">
        <v>0</v>
      </c>
      <c r="R4645" s="13">
        <v>0</v>
      </c>
      <c r="S4645" s="16">
        <v>0</v>
      </c>
      <c r="T4645" s="13">
        <v>0</v>
      </c>
      <c r="U4645" s="16">
        <v>7260648.1600000001</v>
      </c>
      <c r="V4645" s="13">
        <v>7260648.1600000001</v>
      </c>
    </row>
    <row r="4646" spans="1:22" ht="15" customHeight="1" x14ac:dyDescent="0.25">
      <c r="A4646" s="1"/>
      <c r="B4646" s="4" t="s">
        <v>32</v>
      </c>
      <c r="C4646" s="8" t="s">
        <v>33</v>
      </c>
      <c r="I4646" s="245"/>
      <c r="J4646" s="245"/>
      <c r="K4646" s="245"/>
      <c r="L4646" s="245"/>
      <c r="M4646" s="245"/>
      <c r="N4646" s="245"/>
      <c r="O4646" s="245"/>
      <c r="P4646" s="245"/>
      <c r="Q4646" s="245"/>
      <c r="R4646" s="245"/>
      <c r="S4646" s="245"/>
      <c r="T4646" s="245"/>
      <c r="U4646" s="245"/>
      <c r="V4646" s="245"/>
    </row>
    <row r="4647" spans="1:22" ht="15" customHeight="1" x14ac:dyDescent="0.25">
      <c r="A4647" s="5" t="s">
        <v>7902</v>
      </c>
      <c r="B4647" s="6" t="s">
        <v>35</v>
      </c>
      <c r="C4647" s="5" t="s">
        <v>491</v>
      </c>
      <c r="I4647" s="245"/>
      <c r="J4647" s="245"/>
      <c r="K4647" s="245"/>
      <c r="L4647" s="245"/>
      <c r="M4647" s="245"/>
      <c r="N4647" s="245"/>
      <c r="O4647" s="245"/>
      <c r="P4647" s="245"/>
      <c r="Q4647" s="245"/>
      <c r="R4647" s="245"/>
      <c r="S4647" s="245"/>
      <c r="T4647" s="245"/>
      <c r="U4647" s="245"/>
      <c r="V4647" s="245"/>
    </row>
    <row r="4648" spans="1:22" x14ac:dyDescent="0.25">
      <c r="A4648" s="246" t="s">
        <v>7903</v>
      </c>
      <c r="B4648" s="246"/>
      <c r="C4648" s="246"/>
      <c r="D4648" s="247"/>
      <c r="E4648" s="247"/>
      <c r="F4648" s="246"/>
      <c r="I4648" s="12" t="s">
        <v>5785</v>
      </c>
      <c r="J4648" s="13">
        <v>12400038</v>
      </c>
      <c r="K4648" s="12" t="s">
        <v>5785</v>
      </c>
      <c r="L4648" s="13">
        <v>9388080</v>
      </c>
      <c r="M4648" s="12" t="s">
        <v>5785</v>
      </c>
      <c r="N4648" s="171">
        <v>9388080</v>
      </c>
      <c r="O4648" s="12" t="s">
        <v>5785</v>
      </c>
      <c r="P4648" s="13">
        <v>8154900</v>
      </c>
      <c r="Q4648" s="12" t="s">
        <v>5785</v>
      </c>
      <c r="R4648" s="13">
        <v>9584838</v>
      </c>
      <c r="S4648" s="12" t="s">
        <v>5785</v>
      </c>
      <c r="T4648" s="13">
        <v>16995848.940000001</v>
      </c>
      <c r="U4648" s="12" t="s">
        <v>5785</v>
      </c>
      <c r="V4648" s="13">
        <v>9947496.9600000009</v>
      </c>
    </row>
    <row r="4649" spans="1:22" ht="15" customHeight="1" x14ac:dyDescent="0.25">
      <c r="A4649" s="1"/>
      <c r="B4649" s="4" t="s">
        <v>32</v>
      </c>
      <c r="C4649" s="8" t="s">
        <v>33</v>
      </c>
      <c r="I4649" s="245"/>
      <c r="J4649" s="245"/>
      <c r="K4649" s="245"/>
      <c r="L4649" s="245"/>
      <c r="M4649" s="245"/>
      <c r="N4649" s="245"/>
      <c r="O4649" s="245"/>
      <c r="P4649" s="245"/>
      <c r="Q4649" s="245"/>
      <c r="R4649" s="245"/>
      <c r="S4649" s="245"/>
      <c r="T4649" s="245"/>
      <c r="U4649" s="245"/>
      <c r="V4649" s="245"/>
    </row>
    <row r="4650" spans="1:22" ht="15" customHeight="1" x14ac:dyDescent="0.25">
      <c r="A4650" s="5" t="s">
        <v>7904</v>
      </c>
      <c r="B4650" s="6" t="s">
        <v>35</v>
      </c>
      <c r="C4650" s="5" t="s">
        <v>4658</v>
      </c>
      <c r="I4650" s="245"/>
      <c r="J4650" s="245"/>
      <c r="K4650" s="245"/>
      <c r="L4650" s="245"/>
      <c r="M4650" s="245"/>
      <c r="N4650" s="245"/>
      <c r="O4650" s="245"/>
      <c r="P4650" s="245"/>
      <c r="Q4650" s="245"/>
      <c r="R4650" s="245"/>
      <c r="S4650" s="245"/>
      <c r="T4650" s="245"/>
      <c r="U4650" s="245"/>
      <c r="V4650" s="245"/>
    </row>
    <row r="4651" spans="1:22" ht="45" customHeight="1" x14ac:dyDescent="0.25">
      <c r="A4651" s="1"/>
      <c r="B4651" s="4" t="s">
        <v>68</v>
      </c>
      <c r="C4651" s="8" t="s">
        <v>69</v>
      </c>
      <c r="D4651" s="4" t="s">
        <v>70</v>
      </c>
      <c r="E4651" s="4" t="s">
        <v>71</v>
      </c>
      <c r="F4651" s="228" t="s">
        <v>72</v>
      </c>
      <c r="I4651" s="14" t="s">
        <v>73</v>
      </c>
      <c r="J4651" s="15" t="s">
        <v>28</v>
      </c>
      <c r="K4651" s="14" t="s">
        <v>73</v>
      </c>
      <c r="L4651" s="15" t="s">
        <v>28</v>
      </c>
      <c r="M4651" s="14" t="s">
        <v>73</v>
      </c>
      <c r="N4651" s="172" t="s">
        <v>28</v>
      </c>
      <c r="O4651" s="14" t="s">
        <v>73</v>
      </c>
      <c r="P4651" s="15" t="s">
        <v>28</v>
      </c>
      <c r="Q4651" s="14" t="s">
        <v>73</v>
      </c>
      <c r="R4651" s="15" t="s">
        <v>28</v>
      </c>
      <c r="S4651" s="14" t="s">
        <v>73</v>
      </c>
      <c r="T4651" s="15" t="s">
        <v>28</v>
      </c>
      <c r="U4651" s="14" t="s">
        <v>73</v>
      </c>
      <c r="V4651" s="15" t="s">
        <v>28</v>
      </c>
    </row>
    <row r="4652" spans="1:22" ht="15" customHeight="1" x14ac:dyDescent="0.25">
      <c r="A4652" s="5" t="s">
        <v>7905</v>
      </c>
      <c r="B4652" s="6" t="s">
        <v>7906</v>
      </c>
      <c r="C4652" s="5" t="s">
        <v>7907</v>
      </c>
      <c r="D4652" s="6"/>
      <c r="E4652" s="6" t="s">
        <v>447</v>
      </c>
      <c r="F4652" s="229">
        <v>306</v>
      </c>
      <c r="I4652" s="16">
        <v>10718</v>
      </c>
      <c r="J4652" s="13">
        <v>3279708</v>
      </c>
      <c r="K4652" s="16">
        <v>12350</v>
      </c>
      <c r="L4652" s="13">
        <v>3779100</v>
      </c>
      <c r="M4652" s="16">
        <v>12350</v>
      </c>
      <c r="N4652" s="171">
        <v>3779100</v>
      </c>
      <c r="O4652" s="16">
        <v>10400</v>
      </c>
      <c r="P4652" s="13">
        <v>3182400</v>
      </c>
      <c r="Q4652" s="16">
        <v>8663</v>
      </c>
      <c r="R4652" s="13">
        <v>2650878</v>
      </c>
      <c r="S4652" s="16">
        <v>14138.05</v>
      </c>
      <c r="T4652" s="13">
        <v>4326243.3</v>
      </c>
      <c r="U4652" s="16">
        <v>10064.18</v>
      </c>
      <c r="V4652" s="13">
        <v>3079639.08</v>
      </c>
    </row>
    <row r="4653" spans="1:22" ht="15" customHeight="1" x14ac:dyDescent="0.25">
      <c r="A4653" s="1"/>
      <c r="B4653" s="4" t="s">
        <v>32</v>
      </c>
      <c r="C4653" s="8" t="s">
        <v>33</v>
      </c>
      <c r="I4653" s="245"/>
      <c r="J4653" s="245"/>
      <c r="K4653" s="245"/>
      <c r="L4653" s="245"/>
      <c r="M4653" s="245"/>
      <c r="N4653" s="245"/>
      <c r="O4653" s="245"/>
      <c r="P4653" s="245"/>
      <c r="Q4653" s="245"/>
      <c r="R4653" s="245"/>
      <c r="S4653" s="245"/>
      <c r="T4653" s="245"/>
      <c r="U4653" s="245"/>
      <c r="V4653" s="245"/>
    </row>
    <row r="4654" spans="1:22" ht="15" customHeight="1" x14ac:dyDescent="0.25">
      <c r="A4654" s="5" t="s">
        <v>7908</v>
      </c>
      <c r="B4654" s="6" t="s">
        <v>35</v>
      </c>
      <c r="C4654" s="5" t="s">
        <v>5791</v>
      </c>
      <c r="I4654" s="245"/>
      <c r="J4654" s="245"/>
      <c r="K4654" s="245"/>
      <c r="L4654" s="245"/>
      <c r="M4654" s="245"/>
      <c r="N4654" s="245"/>
      <c r="O4654" s="245"/>
      <c r="P4654" s="245"/>
      <c r="Q4654" s="245"/>
      <c r="R4654" s="245"/>
      <c r="S4654" s="245"/>
      <c r="T4654" s="245"/>
      <c r="U4654" s="245"/>
      <c r="V4654" s="245"/>
    </row>
    <row r="4655" spans="1:22" ht="45" customHeight="1" x14ac:dyDescent="0.25">
      <c r="A4655" s="1"/>
      <c r="B4655" s="4" t="s">
        <v>68</v>
      </c>
      <c r="C4655" s="8" t="s">
        <v>69</v>
      </c>
      <c r="D4655" s="4" t="s">
        <v>70</v>
      </c>
      <c r="E4655" s="4" t="s">
        <v>71</v>
      </c>
      <c r="F4655" s="228" t="s">
        <v>72</v>
      </c>
      <c r="I4655" s="14" t="s">
        <v>73</v>
      </c>
      <c r="J4655" s="15" t="s">
        <v>28</v>
      </c>
      <c r="K4655" s="14" t="s">
        <v>73</v>
      </c>
      <c r="L4655" s="15" t="s">
        <v>28</v>
      </c>
      <c r="M4655" s="14" t="s">
        <v>73</v>
      </c>
      <c r="N4655" s="172" t="s">
        <v>28</v>
      </c>
      <c r="O4655" s="14" t="s">
        <v>73</v>
      </c>
      <c r="P4655" s="15" t="s">
        <v>28</v>
      </c>
      <c r="Q4655" s="14" t="s">
        <v>73</v>
      </c>
      <c r="R4655" s="15" t="s">
        <v>28</v>
      </c>
      <c r="S4655" s="14" t="s">
        <v>73</v>
      </c>
      <c r="T4655" s="15" t="s">
        <v>28</v>
      </c>
      <c r="U4655" s="14" t="s">
        <v>73</v>
      </c>
      <c r="V4655" s="15" t="s">
        <v>28</v>
      </c>
    </row>
    <row r="4656" spans="1:22" ht="15" customHeight="1" x14ac:dyDescent="0.25">
      <c r="A4656" s="5" t="s">
        <v>7909</v>
      </c>
      <c r="B4656" s="6" t="s">
        <v>7910</v>
      </c>
      <c r="C4656" s="5" t="s">
        <v>5794</v>
      </c>
      <c r="D4656" s="6"/>
      <c r="E4656" s="6" t="s">
        <v>447</v>
      </c>
      <c r="F4656" s="229">
        <v>306</v>
      </c>
      <c r="I4656" s="16">
        <v>29805</v>
      </c>
      <c r="J4656" s="13">
        <v>9120330</v>
      </c>
      <c r="K4656" s="16">
        <v>18330</v>
      </c>
      <c r="L4656" s="13">
        <v>5608980</v>
      </c>
      <c r="M4656" s="16">
        <v>18330</v>
      </c>
      <c r="N4656" s="171">
        <v>5608980</v>
      </c>
      <c r="O4656" s="16">
        <v>16250</v>
      </c>
      <c r="P4656" s="13">
        <v>4972500</v>
      </c>
      <c r="Q4656" s="16">
        <v>22660</v>
      </c>
      <c r="R4656" s="13">
        <v>6933960</v>
      </c>
      <c r="S4656" s="16">
        <v>41403.94</v>
      </c>
      <c r="T4656" s="13">
        <v>12669605.640000001</v>
      </c>
      <c r="U4656" s="16">
        <v>22443.98</v>
      </c>
      <c r="V4656" s="13">
        <v>6867857.8799999999</v>
      </c>
    </row>
    <row r="4657" spans="1:22" ht="15" customHeight="1" x14ac:dyDescent="0.25">
      <c r="A4657" s="1"/>
      <c r="B4657" s="4" t="s">
        <v>32</v>
      </c>
      <c r="C4657" s="8" t="s">
        <v>33</v>
      </c>
      <c r="I4657" s="245"/>
      <c r="J4657" s="245"/>
      <c r="K4657" s="245"/>
      <c r="L4657" s="245"/>
      <c r="M4657" s="245"/>
      <c r="N4657" s="245"/>
      <c r="O4657" s="245"/>
      <c r="P4657" s="245"/>
      <c r="Q4657" s="245"/>
      <c r="R4657" s="245"/>
      <c r="S4657" s="245"/>
      <c r="T4657" s="245"/>
      <c r="U4657" s="245"/>
      <c r="V4657" s="245"/>
    </row>
    <row r="4658" spans="1:22" ht="15" customHeight="1" x14ac:dyDescent="0.25">
      <c r="A4658" s="5" t="s">
        <v>7911</v>
      </c>
      <c r="B4658" s="6" t="s">
        <v>35</v>
      </c>
      <c r="C4658" s="5" t="s">
        <v>486</v>
      </c>
      <c r="I4658" s="245"/>
      <c r="J4658" s="245"/>
      <c r="K4658" s="245"/>
      <c r="L4658" s="245"/>
      <c r="M4658" s="245"/>
      <c r="N4658" s="245"/>
      <c r="O4658" s="245"/>
      <c r="P4658" s="245"/>
      <c r="Q4658" s="245"/>
      <c r="R4658" s="245"/>
      <c r="S4658" s="245"/>
      <c r="T4658" s="245"/>
      <c r="U4658" s="245"/>
      <c r="V4658" s="245"/>
    </row>
    <row r="4659" spans="1:22" ht="45" customHeight="1" x14ac:dyDescent="0.25">
      <c r="A4659" s="1"/>
      <c r="B4659" s="4" t="s">
        <v>68</v>
      </c>
      <c r="C4659" s="8" t="s">
        <v>69</v>
      </c>
      <c r="D4659" s="4" t="s">
        <v>70</v>
      </c>
      <c r="E4659" s="4" t="s">
        <v>71</v>
      </c>
      <c r="F4659" s="228" t="s">
        <v>72</v>
      </c>
      <c r="I4659" s="14" t="s">
        <v>73</v>
      </c>
      <c r="J4659" s="15" t="s">
        <v>28</v>
      </c>
      <c r="K4659" s="14" t="s">
        <v>73</v>
      </c>
      <c r="L4659" s="15" t="s">
        <v>28</v>
      </c>
      <c r="M4659" s="14" t="s">
        <v>73</v>
      </c>
      <c r="N4659" s="172" t="s">
        <v>28</v>
      </c>
      <c r="O4659" s="14" t="s">
        <v>73</v>
      </c>
      <c r="P4659" s="15" t="s">
        <v>28</v>
      </c>
      <c r="Q4659" s="14" t="s">
        <v>73</v>
      </c>
      <c r="R4659" s="15" t="s">
        <v>28</v>
      </c>
      <c r="S4659" s="14" t="s">
        <v>73</v>
      </c>
      <c r="T4659" s="15" t="s">
        <v>28</v>
      </c>
      <c r="U4659" s="14" t="s">
        <v>73</v>
      </c>
      <c r="V4659" s="15" t="s">
        <v>28</v>
      </c>
    </row>
    <row r="4660" spans="1:22" ht="15" customHeight="1" x14ac:dyDescent="0.25">
      <c r="A4660" s="5" t="s">
        <v>7912</v>
      </c>
      <c r="B4660" s="6" t="s">
        <v>7913</v>
      </c>
      <c r="C4660" s="5" t="s">
        <v>624</v>
      </c>
      <c r="D4660" s="6"/>
      <c r="E4660" s="6" t="s">
        <v>275</v>
      </c>
      <c r="F4660" s="229">
        <v>1</v>
      </c>
      <c r="I4660" s="16">
        <v>0</v>
      </c>
      <c r="J4660" s="13">
        <v>0</v>
      </c>
      <c r="K4660" s="16">
        <v>0</v>
      </c>
      <c r="L4660" s="13">
        <v>0</v>
      </c>
      <c r="M4660" s="16">
        <v>0</v>
      </c>
      <c r="N4660" s="171">
        <v>0</v>
      </c>
      <c r="O4660" s="16">
        <v>0</v>
      </c>
      <c r="P4660" s="13">
        <v>0</v>
      </c>
      <c r="Q4660" s="16">
        <v>0</v>
      </c>
      <c r="R4660" s="13">
        <v>0</v>
      </c>
      <c r="S4660" s="16">
        <v>0</v>
      </c>
      <c r="T4660" s="13">
        <v>0</v>
      </c>
      <c r="U4660" s="16">
        <v>0</v>
      </c>
      <c r="V4660" s="13">
        <v>0</v>
      </c>
    </row>
    <row r="4661" spans="1:22" ht="15" customHeight="1" x14ac:dyDescent="0.25">
      <c r="A4661" s="1"/>
      <c r="B4661" s="4" t="s">
        <v>32</v>
      </c>
      <c r="C4661" s="8" t="s">
        <v>33</v>
      </c>
      <c r="I4661" s="245"/>
      <c r="J4661" s="245"/>
      <c r="K4661" s="245"/>
      <c r="L4661" s="245"/>
      <c r="M4661" s="245"/>
      <c r="N4661" s="245"/>
      <c r="O4661" s="245"/>
      <c r="P4661" s="245"/>
      <c r="Q4661" s="245"/>
      <c r="R4661" s="245"/>
      <c r="S4661" s="245"/>
      <c r="T4661" s="245"/>
      <c r="U4661" s="245"/>
      <c r="V4661" s="245"/>
    </row>
    <row r="4662" spans="1:22" ht="15" customHeight="1" x14ac:dyDescent="0.25">
      <c r="A4662" s="5" t="s">
        <v>7914</v>
      </c>
      <c r="B4662" s="6" t="s">
        <v>35</v>
      </c>
      <c r="C4662" s="5" t="s">
        <v>491</v>
      </c>
      <c r="I4662" s="245"/>
      <c r="J4662" s="245"/>
      <c r="K4662" s="245"/>
      <c r="L4662" s="245"/>
      <c r="M4662" s="245"/>
      <c r="N4662" s="245"/>
      <c r="O4662" s="245"/>
      <c r="P4662" s="245"/>
      <c r="Q4662" s="245"/>
      <c r="R4662" s="245"/>
      <c r="S4662" s="245"/>
      <c r="T4662" s="245"/>
      <c r="U4662" s="245"/>
      <c r="V4662" s="245"/>
    </row>
    <row r="4663" spans="1:22" x14ac:dyDescent="0.25">
      <c r="A4663" s="246" t="s">
        <v>7915</v>
      </c>
      <c r="B4663" s="246"/>
      <c r="C4663" s="246"/>
      <c r="D4663" s="247"/>
      <c r="E4663" s="247"/>
      <c r="F4663" s="246"/>
      <c r="I4663" s="12" t="s">
        <v>7916</v>
      </c>
      <c r="J4663" s="13">
        <v>53457894</v>
      </c>
      <c r="K4663" s="12" t="s">
        <v>7916</v>
      </c>
      <c r="L4663" s="13">
        <v>54272266</v>
      </c>
      <c r="M4663" s="12" t="s">
        <v>7916</v>
      </c>
      <c r="N4663" s="171">
        <v>54272266</v>
      </c>
      <c r="O4663" s="12" t="s">
        <v>7916</v>
      </c>
      <c r="P4663" s="13">
        <v>48384856</v>
      </c>
      <c r="Q4663" s="12" t="s">
        <v>7916</v>
      </c>
      <c r="R4663" s="13">
        <v>45098810</v>
      </c>
      <c r="S4663" s="12" t="s">
        <v>7916</v>
      </c>
      <c r="T4663" s="13">
        <v>57809328.200000003</v>
      </c>
      <c r="U4663" s="12" t="s">
        <v>7916</v>
      </c>
      <c r="V4663" s="13">
        <v>137801102.38999999</v>
      </c>
    </row>
    <row r="4664" spans="1:22" ht="15" customHeight="1" x14ac:dyDescent="0.25">
      <c r="A4664" s="1"/>
      <c r="B4664" s="4" t="s">
        <v>32</v>
      </c>
      <c r="C4664" s="8" t="s">
        <v>33</v>
      </c>
      <c r="I4664" s="245"/>
      <c r="J4664" s="245"/>
      <c r="K4664" s="245"/>
      <c r="L4664" s="245"/>
      <c r="M4664" s="245"/>
      <c r="N4664" s="245"/>
      <c r="O4664" s="245"/>
      <c r="P4664" s="245"/>
      <c r="Q4664" s="245"/>
      <c r="R4664" s="245"/>
      <c r="S4664" s="245"/>
      <c r="T4664" s="245"/>
      <c r="U4664" s="245"/>
      <c r="V4664" s="245"/>
    </row>
    <row r="4665" spans="1:22" ht="15" customHeight="1" x14ac:dyDescent="0.25">
      <c r="A4665" s="5" t="s">
        <v>7917</v>
      </c>
      <c r="B4665" s="6" t="s">
        <v>35</v>
      </c>
      <c r="C4665" s="5" t="s">
        <v>3114</v>
      </c>
      <c r="I4665" s="245"/>
      <c r="J4665" s="245"/>
      <c r="K4665" s="245"/>
      <c r="L4665" s="245"/>
      <c r="M4665" s="245"/>
      <c r="N4665" s="245"/>
      <c r="O4665" s="245"/>
      <c r="P4665" s="245"/>
      <c r="Q4665" s="245"/>
      <c r="R4665" s="245"/>
      <c r="S4665" s="245"/>
      <c r="T4665" s="245"/>
      <c r="U4665" s="245"/>
      <c r="V4665" s="245"/>
    </row>
    <row r="4666" spans="1:22" ht="15" customHeight="1" x14ac:dyDescent="0.25">
      <c r="A4666" s="5" t="s">
        <v>7918</v>
      </c>
      <c r="B4666" s="6" t="s">
        <v>35</v>
      </c>
      <c r="C4666" s="5" t="s">
        <v>3650</v>
      </c>
      <c r="I4666" s="245"/>
      <c r="J4666" s="245"/>
      <c r="K4666" s="245"/>
      <c r="L4666" s="245"/>
      <c r="M4666" s="245"/>
      <c r="N4666" s="245"/>
      <c r="O4666" s="245"/>
      <c r="P4666" s="245"/>
      <c r="Q4666" s="245"/>
      <c r="R4666" s="245"/>
      <c r="S4666" s="245"/>
      <c r="T4666" s="245"/>
      <c r="U4666" s="245"/>
      <c r="V4666" s="245"/>
    </row>
    <row r="4667" spans="1:22" ht="15" customHeight="1" x14ac:dyDescent="0.25">
      <c r="A4667" s="5" t="s">
        <v>7919</v>
      </c>
      <c r="B4667" s="6" t="s">
        <v>35</v>
      </c>
      <c r="C4667" s="5" t="s">
        <v>3652</v>
      </c>
      <c r="I4667" s="245"/>
      <c r="J4667" s="245"/>
      <c r="K4667" s="245"/>
      <c r="L4667" s="245"/>
      <c r="M4667" s="245"/>
      <c r="N4667" s="245"/>
      <c r="O4667" s="245"/>
      <c r="P4667" s="245"/>
      <c r="Q4667" s="245"/>
      <c r="R4667" s="245"/>
      <c r="S4667" s="245"/>
      <c r="T4667" s="245"/>
      <c r="U4667" s="245"/>
      <c r="V4667" s="245"/>
    </row>
    <row r="4668" spans="1:22" ht="45" customHeight="1" x14ac:dyDescent="0.25">
      <c r="A4668" s="1"/>
      <c r="B4668" s="4" t="s">
        <v>68</v>
      </c>
      <c r="C4668" s="8" t="s">
        <v>69</v>
      </c>
      <c r="D4668" s="4" t="s">
        <v>70</v>
      </c>
      <c r="E4668" s="4" t="s">
        <v>71</v>
      </c>
      <c r="F4668" s="228" t="s">
        <v>72</v>
      </c>
      <c r="I4668" s="14" t="s">
        <v>73</v>
      </c>
      <c r="J4668" s="15" t="s">
        <v>28</v>
      </c>
      <c r="K4668" s="14" t="s">
        <v>73</v>
      </c>
      <c r="L4668" s="15" t="s">
        <v>28</v>
      </c>
      <c r="M4668" s="14" t="s">
        <v>73</v>
      </c>
      <c r="N4668" s="172" t="s">
        <v>28</v>
      </c>
      <c r="O4668" s="14" t="s">
        <v>73</v>
      </c>
      <c r="P4668" s="15" t="s">
        <v>28</v>
      </c>
      <c r="Q4668" s="14" t="s">
        <v>73</v>
      </c>
      <c r="R4668" s="15" t="s">
        <v>28</v>
      </c>
      <c r="S4668" s="14" t="s">
        <v>73</v>
      </c>
      <c r="T4668" s="15" t="s">
        <v>28</v>
      </c>
      <c r="U4668" s="14" t="s">
        <v>73</v>
      </c>
      <c r="V4668" s="15" t="s">
        <v>28</v>
      </c>
    </row>
    <row r="4669" spans="1:22" ht="15" customHeight="1" x14ac:dyDescent="0.25">
      <c r="A4669" s="5" t="s">
        <v>7920</v>
      </c>
      <c r="B4669" s="6" t="s">
        <v>7921</v>
      </c>
      <c r="C4669" s="5" t="s">
        <v>7922</v>
      </c>
      <c r="D4669" s="6"/>
      <c r="E4669" s="6" t="s">
        <v>447</v>
      </c>
      <c r="F4669" s="229">
        <v>1</v>
      </c>
      <c r="I4669" s="16">
        <v>53457894</v>
      </c>
      <c r="J4669" s="13">
        <v>53457894</v>
      </c>
      <c r="K4669" s="16">
        <v>1530000</v>
      </c>
      <c r="L4669" s="13">
        <v>1530000</v>
      </c>
      <c r="M4669" s="16">
        <v>1530000</v>
      </c>
      <c r="N4669" s="171">
        <v>1530000</v>
      </c>
      <c r="O4669" s="16">
        <v>3504600</v>
      </c>
      <c r="P4669" s="13">
        <v>3504600</v>
      </c>
      <c r="Q4669" s="16">
        <v>1710000</v>
      </c>
      <c r="R4669" s="13">
        <v>1710000</v>
      </c>
      <c r="S4669" s="16">
        <v>0</v>
      </c>
      <c r="T4669" s="13">
        <v>0</v>
      </c>
      <c r="U4669" s="16">
        <v>0</v>
      </c>
      <c r="V4669" s="13">
        <v>0</v>
      </c>
    </row>
    <row r="4670" spans="1:22" ht="15" customHeight="1" x14ac:dyDescent="0.25">
      <c r="A4670" s="1"/>
      <c r="B4670" s="4" t="s">
        <v>32</v>
      </c>
      <c r="C4670" s="8" t="s">
        <v>33</v>
      </c>
      <c r="I4670" s="245"/>
      <c r="J4670" s="245"/>
      <c r="K4670" s="245"/>
      <c r="L4670" s="245"/>
      <c r="M4670" s="245"/>
      <c r="N4670" s="245"/>
      <c r="O4670" s="245"/>
      <c r="P4670" s="245"/>
      <c r="Q4670" s="245"/>
      <c r="R4670" s="245"/>
      <c r="S4670" s="245"/>
      <c r="T4670" s="245"/>
      <c r="U4670" s="245"/>
      <c r="V4670" s="245"/>
    </row>
    <row r="4671" spans="1:22" ht="15" customHeight="1" x14ac:dyDescent="0.25">
      <c r="A4671" s="5" t="s">
        <v>7923</v>
      </c>
      <c r="B4671" s="6" t="s">
        <v>35</v>
      </c>
      <c r="C4671" s="5" t="s">
        <v>3657</v>
      </c>
      <c r="I4671" s="245"/>
      <c r="J4671" s="245"/>
      <c r="K4671" s="245"/>
      <c r="L4671" s="245"/>
      <c r="M4671" s="245"/>
      <c r="N4671" s="245"/>
      <c r="O4671" s="245"/>
      <c r="P4671" s="245"/>
      <c r="Q4671" s="245"/>
      <c r="R4671" s="245"/>
      <c r="S4671" s="245"/>
      <c r="T4671" s="245"/>
      <c r="U4671" s="245"/>
      <c r="V4671" s="245"/>
    </row>
    <row r="4672" spans="1:22" ht="45" customHeight="1" x14ac:dyDescent="0.25">
      <c r="A4672" s="1"/>
      <c r="B4672" s="4" t="s">
        <v>68</v>
      </c>
      <c r="C4672" s="8" t="s">
        <v>69</v>
      </c>
      <c r="D4672" s="4" t="s">
        <v>70</v>
      </c>
      <c r="E4672" s="4" t="s">
        <v>71</v>
      </c>
      <c r="F4672" s="228" t="s">
        <v>72</v>
      </c>
      <c r="I4672" s="14" t="s">
        <v>73</v>
      </c>
      <c r="J4672" s="15" t="s">
        <v>28</v>
      </c>
      <c r="K4672" s="14" t="s">
        <v>73</v>
      </c>
      <c r="L4672" s="15" t="s">
        <v>28</v>
      </c>
      <c r="M4672" s="14" t="s">
        <v>73</v>
      </c>
      <c r="N4672" s="172" t="s">
        <v>28</v>
      </c>
      <c r="O4672" s="14" t="s">
        <v>73</v>
      </c>
      <c r="P4672" s="15" t="s">
        <v>28</v>
      </c>
      <c r="Q4672" s="14" t="s">
        <v>73</v>
      </c>
      <c r="R4672" s="15" t="s">
        <v>28</v>
      </c>
      <c r="S4672" s="14" t="s">
        <v>73</v>
      </c>
      <c r="T4672" s="15" t="s">
        <v>28</v>
      </c>
      <c r="U4672" s="14" t="s">
        <v>73</v>
      </c>
      <c r="V4672" s="15" t="s">
        <v>28</v>
      </c>
    </row>
    <row r="4673" spans="1:22" ht="15" customHeight="1" x14ac:dyDescent="0.25">
      <c r="A4673" s="5" t="s">
        <v>7924</v>
      </c>
      <c r="B4673" s="6" t="s">
        <v>7925</v>
      </c>
      <c r="C4673" s="5" t="s">
        <v>3660</v>
      </c>
      <c r="D4673" s="6"/>
      <c r="E4673" s="6" t="s">
        <v>504</v>
      </c>
      <c r="F4673" s="229">
        <v>306</v>
      </c>
      <c r="I4673" s="16">
        <v>0</v>
      </c>
      <c r="J4673" s="13">
        <v>0</v>
      </c>
      <c r="K4673" s="16">
        <v>9800</v>
      </c>
      <c r="L4673" s="13">
        <v>2998800</v>
      </c>
      <c r="M4673" s="16">
        <v>9800</v>
      </c>
      <c r="N4673" s="171">
        <v>2998800</v>
      </c>
      <c r="O4673" s="16">
        <v>5469</v>
      </c>
      <c r="P4673" s="13">
        <v>1673514</v>
      </c>
      <c r="Q4673" s="16">
        <v>5647</v>
      </c>
      <c r="R4673" s="13">
        <v>1727982</v>
      </c>
      <c r="S4673" s="16">
        <v>9082.74</v>
      </c>
      <c r="T4673" s="13">
        <v>2779318.44</v>
      </c>
      <c r="U4673" s="16">
        <v>0</v>
      </c>
      <c r="V4673" s="13">
        <v>0</v>
      </c>
    </row>
    <row r="4674" spans="1:22" ht="15" customHeight="1" x14ac:dyDescent="0.25">
      <c r="A4674" s="1"/>
      <c r="B4674" s="4" t="s">
        <v>32</v>
      </c>
      <c r="C4674" s="8" t="s">
        <v>33</v>
      </c>
      <c r="I4674" s="245"/>
      <c r="J4674" s="245"/>
      <c r="K4674" s="245"/>
      <c r="L4674" s="245"/>
      <c r="M4674" s="245"/>
      <c r="N4674" s="245"/>
      <c r="O4674" s="245"/>
      <c r="P4674" s="245"/>
      <c r="Q4674" s="245"/>
      <c r="R4674" s="245"/>
      <c r="S4674" s="245"/>
      <c r="T4674" s="245"/>
      <c r="U4674" s="245"/>
      <c r="V4674" s="245"/>
    </row>
    <row r="4675" spans="1:22" ht="15" customHeight="1" x14ac:dyDescent="0.25">
      <c r="A4675" s="5" t="s">
        <v>7926</v>
      </c>
      <c r="B4675" s="6" t="s">
        <v>35</v>
      </c>
      <c r="C4675" s="5" t="s">
        <v>3662</v>
      </c>
      <c r="I4675" s="245"/>
      <c r="J4675" s="245"/>
      <c r="K4675" s="245"/>
      <c r="L4675" s="245"/>
      <c r="M4675" s="245"/>
      <c r="N4675" s="245"/>
      <c r="O4675" s="245"/>
      <c r="P4675" s="245"/>
      <c r="Q4675" s="245"/>
      <c r="R4675" s="245"/>
      <c r="S4675" s="245"/>
      <c r="T4675" s="245"/>
      <c r="U4675" s="245"/>
      <c r="V4675" s="245"/>
    </row>
    <row r="4676" spans="1:22" ht="15" customHeight="1" x14ac:dyDescent="0.25">
      <c r="A4676" s="5" t="s">
        <v>7927</v>
      </c>
      <c r="B4676" s="6" t="s">
        <v>35</v>
      </c>
      <c r="C4676" s="5" t="s">
        <v>3664</v>
      </c>
      <c r="I4676" s="245"/>
      <c r="J4676" s="245"/>
      <c r="K4676" s="245"/>
      <c r="L4676" s="245"/>
      <c r="M4676" s="245"/>
      <c r="N4676" s="245"/>
      <c r="O4676" s="245"/>
      <c r="P4676" s="245"/>
      <c r="Q4676" s="245"/>
      <c r="R4676" s="245"/>
      <c r="S4676" s="245"/>
      <c r="T4676" s="245"/>
      <c r="U4676" s="245"/>
      <c r="V4676" s="245"/>
    </row>
    <row r="4677" spans="1:22" ht="45" customHeight="1" x14ac:dyDescent="0.25">
      <c r="A4677" s="1"/>
      <c r="B4677" s="4" t="s">
        <v>68</v>
      </c>
      <c r="C4677" s="8" t="s">
        <v>69</v>
      </c>
      <c r="D4677" s="4" t="s">
        <v>70</v>
      </c>
      <c r="E4677" s="4" t="s">
        <v>71</v>
      </c>
      <c r="F4677" s="228" t="s">
        <v>72</v>
      </c>
      <c r="I4677" s="14" t="s">
        <v>73</v>
      </c>
      <c r="J4677" s="15" t="s">
        <v>28</v>
      </c>
      <c r="K4677" s="14" t="s">
        <v>73</v>
      </c>
      <c r="L4677" s="15" t="s">
        <v>28</v>
      </c>
      <c r="M4677" s="14" t="s">
        <v>73</v>
      </c>
      <c r="N4677" s="172" t="s">
        <v>28</v>
      </c>
      <c r="O4677" s="14" t="s">
        <v>73</v>
      </c>
      <c r="P4677" s="15" t="s">
        <v>28</v>
      </c>
      <c r="Q4677" s="14" t="s">
        <v>73</v>
      </c>
      <c r="R4677" s="15" t="s">
        <v>28</v>
      </c>
      <c r="S4677" s="14" t="s">
        <v>73</v>
      </c>
      <c r="T4677" s="15" t="s">
        <v>28</v>
      </c>
      <c r="U4677" s="14" t="s">
        <v>73</v>
      </c>
      <c r="V4677" s="15" t="s">
        <v>28</v>
      </c>
    </row>
    <row r="4678" spans="1:22" ht="15" customHeight="1" x14ac:dyDescent="0.25">
      <c r="A4678" s="5" t="s">
        <v>7928</v>
      </c>
      <c r="B4678" s="6" t="s">
        <v>7929</v>
      </c>
      <c r="C4678" s="5" t="s">
        <v>7930</v>
      </c>
      <c r="D4678" s="6"/>
      <c r="E4678" s="6" t="s">
        <v>504</v>
      </c>
      <c r="F4678" s="229">
        <v>306</v>
      </c>
      <c r="I4678" s="16">
        <v>0</v>
      </c>
      <c r="J4678" s="13">
        <v>0</v>
      </c>
      <c r="K4678" s="16">
        <v>3000</v>
      </c>
      <c r="L4678" s="13">
        <v>918000</v>
      </c>
      <c r="M4678" s="16">
        <v>3000</v>
      </c>
      <c r="N4678" s="171">
        <v>918000</v>
      </c>
      <c r="O4678" s="16">
        <v>1886</v>
      </c>
      <c r="P4678" s="13">
        <v>577116</v>
      </c>
      <c r="Q4678" s="16">
        <v>2647</v>
      </c>
      <c r="R4678" s="13">
        <v>809982</v>
      </c>
      <c r="S4678" s="16">
        <v>1238.98</v>
      </c>
      <c r="T4678" s="13">
        <v>379127.88</v>
      </c>
      <c r="U4678" s="16">
        <v>0</v>
      </c>
      <c r="V4678" s="13">
        <v>0</v>
      </c>
    </row>
    <row r="4679" spans="1:22" ht="15" customHeight="1" x14ac:dyDescent="0.25">
      <c r="A4679" s="5" t="s">
        <v>7931</v>
      </c>
      <c r="B4679" s="6" t="s">
        <v>7932</v>
      </c>
      <c r="C4679" s="5" t="s">
        <v>7933</v>
      </c>
      <c r="D4679" s="6"/>
      <c r="E4679" s="6" t="s">
        <v>504</v>
      </c>
      <c r="F4679" s="229">
        <v>306</v>
      </c>
      <c r="I4679" s="16">
        <v>0</v>
      </c>
      <c r="J4679" s="13">
        <v>0</v>
      </c>
      <c r="K4679" s="16">
        <v>2615</v>
      </c>
      <c r="L4679" s="13">
        <v>800190</v>
      </c>
      <c r="M4679" s="16">
        <v>2615</v>
      </c>
      <c r="N4679" s="171">
        <v>800190</v>
      </c>
      <c r="O4679" s="16">
        <v>2402</v>
      </c>
      <c r="P4679" s="13">
        <v>735012</v>
      </c>
      <c r="Q4679" s="16">
        <v>2082</v>
      </c>
      <c r="R4679" s="13">
        <v>637092</v>
      </c>
      <c r="S4679" s="16">
        <v>1238.98</v>
      </c>
      <c r="T4679" s="13">
        <v>379127.88</v>
      </c>
      <c r="U4679" s="16">
        <v>0</v>
      </c>
      <c r="V4679" s="13">
        <v>0</v>
      </c>
    </row>
    <row r="4680" spans="1:22" ht="15" customHeight="1" x14ac:dyDescent="0.25">
      <c r="A4680" s="5" t="s">
        <v>7934</v>
      </c>
      <c r="B4680" s="6" t="s">
        <v>7935</v>
      </c>
      <c r="C4680" s="5" t="s">
        <v>7936</v>
      </c>
      <c r="D4680" s="6"/>
      <c r="E4680" s="6" t="s">
        <v>504</v>
      </c>
      <c r="F4680" s="229">
        <v>306</v>
      </c>
      <c r="I4680" s="16">
        <v>0</v>
      </c>
      <c r="J4680" s="13">
        <v>0</v>
      </c>
      <c r="K4680" s="16">
        <v>2378</v>
      </c>
      <c r="L4680" s="13">
        <v>727668</v>
      </c>
      <c r="M4680" s="16">
        <v>2378</v>
      </c>
      <c r="N4680" s="171">
        <v>727668</v>
      </c>
      <c r="O4680" s="16">
        <v>2948</v>
      </c>
      <c r="P4680" s="13">
        <v>902088</v>
      </c>
      <c r="Q4680" s="16">
        <v>1671</v>
      </c>
      <c r="R4680" s="13">
        <v>511326</v>
      </c>
      <c r="S4680" s="16">
        <v>2219.83</v>
      </c>
      <c r="T4680" s="13">
        <v>679267.98</v>
      </c>
      <c r="U4680" s="16">
        <v>0</v>
      </c>
      <c r="V4680" s="13">
        <v>0</v>
      </c>
    </row>
    <row r="4681" spans="1:22" ht="15" customHeight="1" x14ac:dyDescent="0.25">
      <c r="A4681" s="5" t="s">
        <v>7937</v>
      </c>
      <c r="B4681" s="6" t="s">
        <v>7938</v>
      </c>
      <c r="C4681" s="5" t="s">
        <v>7939</v>
      </c>
      <c r="D4681" s="6"/>
      <c r="E4681" s="6" t="s">
        <v>504</v>
      </c>
      <c r="F4681" s="229">
        <v>306</v>
      </c>
      <c r="I4681" s="16">
        <v>0</v>
      </c>
      <c r="J4681" s="13">
        <v>0</v>
      </c>
      <c r="K4681" s="16">
        <v>1907</v>
      </c>
      <c r="L4681" s="13">
        <v>583542</v>
      </c>
      <c r="M4681" s="16">
        <v>1907</v>
      </c>
      <c r="N4681" s="171">
        <v>583542</v>
      </c>
      <c r="O4681" s="16">
        <v>1779</v>
      </c>
      <c r="P4681" s="13">
        <v>544374</v>
      </c>
      <c r="Q4681" s="16">
        <v>1706</v>
      </c>
      <c r="R4681" s="13">
        <v>522036</v>
      </c>
      <c r="S4681" s="16">
        <v>1238.98</v>
      </c>
      <c r="T4681" s="13">
        <v>379127.88</v>
      </c>
      <c r="U4681" s="16">
        <v>0</v>
      </c>
      <c r="V4681" s="13">
        <v>0</v>
      </c>
    </row>
    <row r="4682" spans="1:22" ht="15" customHeight="1" x14ac:dyDescent="0.25">
      <c r="A4682" s="1"/>
      <c r="B4682" s="4" t="s">
        <v>32</v>
      </c>
      <c r="C4682" s="8" t="s">
        <v>33</v>
      </c>
      <c r="I4682" s="245"/>
      <c r="J4682" s="245"/>
      <c r="K4682" s="245"/>
      <c r="L4682" s="245"/>
      <c r="M4682" s="245"/>
      <c r="N4682" s="245"/>
      <c r="O4682" s="245"/>
      <c r="P4682" s="245"/>
      <c r="Q4682" s="245"/>
      <c r="R4682" s="245"/>
      <c r="S4682" s="245"/>
      <c r="T4682" s="245"/>
      <c r="U4682" s="245"/>
      <c r="V4682" s="245"/>
    </row>
    <row r="4683" spans="1:22" ht="15" customHeight="1" x14ac:dyDescent="0.25">
      <c r="A4683" s="5" t="s">
        <v>7940</v>
      </c>
      <c r="B4683" s="6" t="s">
        <v>35</v>
      </c>
      <c r="C4683" s="5" t="s">
        <v>3692</v>
      </c>
      <c r="I4683" s="245"/>
      <c r="J4683" s="245"/>
      <c r="K4683" s="245"/>
      <c r="L4683" s="245"/>
      <c r="M4683" s="245"/>
      <c r="N4683" s="245"/>
      <c r="O4683" s="245"/>
      <c r="P4683" s="245"/>
      <c r="Q4683" s="245"/>
      <c r="R4683" s="245"/>
      <c r="S4683" s="245"/>
      <c r="T4683" s="245"/>
      <c r="U4683" s="245"/>
      <c r="V4683" s="245"/>
    </row>
    <row r="4684" spans="1:22" ht="15" customHeight="1" x14ac:dyDescent="0.25">
      <c r="A4684" s="5" t="s">
        <v>7941</v>
      </c>
      <c r="B4684" s="6" t="s">
        <v>35</v>
      </c>
      <c r="C4684" s="5" t="s">
        <v>7942</v>
      </c>
      <c r="I4684" s="245"/>
      <c r="J4684" s="245"/>
      <c r="K4684" s="245"/>
      <c r="L4684" s="245"/>
      <c r="M4684" s="245"/>
      <c r="N4684" s="245"/>
      <c r="O4684" s="245"/>
      <c r="P4684" s="245"/>
      <c r="Q4684" s="245"/>
      <c r="R4684" s="245"/>
      <c r="S4684" s="245"/>
      <c r="T4684" s="245"/>
      <c r="U4684" s="245"/>
      <c r="V4684" s="245"/>
    </row>
    <row r="4685" spans="1:22" ht="45" customHeight="1" x14ac:dyDescent="0.25">
      <c r="A4685" s="1"/>
      <c r="B4685" s="4" t="s">
        <v>68</v>
      </c>
      <c r="C4685" s="8" t="s">
        <v>69</v>
      </c>
      <c r="D4685" s="4" t="s">
        <v>70</v>
      </c>
      <c r="E4685" s="4" t="s">
        <v>71</v>
      </c>
      <c r="F4685" s="228" t="s">
        <v>72</v>
      </c>
      <c r="I4685" s="14" t="s">
        <v>73</v>
      </c>
      <c r="J4685" s="15" t="s">
        <v>28</v>
      </c>
      <c r="K4685" s="14" t="s">
        <v>73</v>
      </c>
      <c r="L4685" s="15" t="s">
        <v>28</v>
      </c>
      <c r="M4685" s="14" t="s">
        <v>73</v>
      </c>
      <c r="N4685" s="172" t="s">
        <v>28</v>
      </c>
      <c r="O4685" s="14" t="s">
        <v>73</v>
      </c>
      <c r="P4685" s="15" t="s">
        <v>28</v>
      </c>
      <c r="Q4685" s="14" t="s">
        <v>73</v>
      </c>
      <c r="R4685" s="15" t="s">
        <v>28</v>
      </c>
      <c r="S4685" s="14" t="s">
        <v>73</v>
      </c>
      <c r="T4685" s="15" t="s">
        <v>28</v>
      </c>
      <c r="U4685" s="14" t="s">
        <v>73</v>
      </c>
      <c r="V4685" s="15" t="s">
        <v>28</v>
      </c>
    </row>
    <row r="4686" spans="1:22" ht="15" customHeight="1" x14ac:dyDescent="0.25">
      <c r="A4686" s="5" t="s">
        <v>7943</v>
      </c>
      <c r="B4686" s="6" t="s">
        <v>7944</v>
      </c>
      <c r="C4686" s="5" t="s">
        <v>7945</v>
      </c>
      <c r="D4686" s="6"/>
      <c r="E4686" s="6" t="s">
        <v>504</v>
      </c>
      <c r="F4686" s="229">
        <v>2754</v>
      </c>
      <c r="I4686" s="16">
        <v>0</v>
      </c>
      <c r="J4686" s="13">
        <v>0</v>
      </c>
      <c r="K4686" s="16">
        <v>290</v>
      </c>
      <c r="L4686" s="13">
        <v>798660</v>
      </c>
      <c r="M4686" s="16">
        <v>290</v>
      </c>
      <c r="N4686" s="171">
        <v>798660</v>
      </c>
      <c r="O4686" s="16">
        <v>527</v>
      </c>
      <c r="P4686" s="13">
        <v>1451358</v>
      </c>
      <c r="Q4686" s="16">
        <v>212</v>
      </c>
      <c r="R4686" s="13">
        <v>583848</v>
      </c>
      <c r="S4686" s="16">
        <v>464.62</v>
      </c>
      <c r="T4686" s="13">
        <v>1279563.48</v>
      </c>
      <c r="U4686" s="16">
        <v>0</v>
      </c>
      <c r="V4686" s="13">
        <v>0</v>
      </c>
    </row>
    <row r="4687" spans="1:22" ht="15" customHeight="1" x14ac:dyDescent="0.25">
      <c r="A4687" s="5" t="s">
        <v>7946</v>
      </c>
      <c r="B4687" s="6" t="s">
        <v>7947</v>
      </c>
      <c r="C4687" s="5" t="s">
        <v>7948</v>
      </c>
      <c r="D4687" s="6"/>
      <c r="E4687" s="6" t="s">
        <v>504</v>
      </c>
      <c r="F4687" s="229">
        <v>2448</v>
      </c>
      <c r="I4687" s="16">
        <v>0</v>
      </c>
      <c r="J4687" s="13">
        <v>0</v>
      </c>
      <c r="K4687" s="16">
        <v>305</v>
      </c>
      <c r="L4687" s="13">
        <v>746640</v>
      </c>
      <c r="M4687" s="16">
        <v>305</v>
      </c>
      <c r="N4687" s="171">
        <v>746640</v>
      </c>
      <c r="O4687" s="16">
        <v>527</v>
      </c>
      <c r="P4687" s="13">
        <v>1290096</v>
      </c>
      <c r="Q4687" s="16">
        <v>235</v>
      </c>
      <c r="R4687" s="13">
        <v>575280</v>
      </c>
      <c r="S4687" s="16">
        <v>481.55</v>
      </c>
      <c r="T4687" s="13">
        <v>1178834.3999999999</v>
      </c>
      <c r="U4687" s="16">
        <v>0</v>
      </c>
      <c r="V4687" s="13">
        <v>0</v>
      </c>
    </row>
    <row r="4688" spans="1:22" ht="15" customHeight="1" x14ac:dyDescent="0.25">
      <c r="A4688" s="5" t="s">
        <v>7949</v>
      </c>
      <c r="B4688" s="6" t="s">
        <v>7950</v>
      </c>
      <c r="C4688" s="5" t="s">
        <v>7951</v>
      </c>
      <c r="D4688" s="6"/>
      <c r="E4688" s="6" t="s">
        <v>504</v>
      </c>
      <c r="F4688" s="229">
        <v>306</v>
      </c>
      <c r="I4688" s="16">
        <v>0</v>
      </c>
      <c r="J4688" s="13">
        <v>0</v>
      </c>
      <c r="K4688" s="16">
        <v>320</v>
      </c>
      <c r="L4688" s="13">
        <v>97920</v>
      </c>
      <c r="M4688" s="16">
        <v>320</v>
      </c>
      <c r="N4688" s="171">
        <v>97920</v>
      </c>
      <c r="O4688" s="16">
        <v>527</v>
      </c>
      <c r="P4688" s="13">
        <v>161262</v>
      </c>
      <c r="Q4688" s="16">
        <v>304</v>
      </c>
      <c r="R4688" s="13">
        <v>93024</v>
      </c>
      <c r="S4688" s="16">
        <v>576.54</v>
      </c>
      <c r="T4688" s="13">
        <v>176421.24</v>
      </c>
      <c r="U4688" s="16">
        <v>0</v>
      </c>
      <c r="V4688" s="13">
        <v>0</v>
      </c>
    </row>
    <row r="4689" spans="1:22" ht="15" customHeight="1" x14ac:dyDescent="0.25">
      <c r="A4689" s="5" t="s">
        <v>7952</v>
      </c>
      <c r="B4689" s="6" t="s">
        <v>7953</v>
      </c>
      <c r="C4689" s="5" t="s">
        <v>7954</v>
      </c>
      <c r="D4689" s="6"/>
      <c r="E4689" s="6" t="s">
        <v>504</v>
      </c>
      <c r="F4689" s="229">
        <v>612</v>
      </c>
      <c r="I4689" s="16">
        <v>0</v>
      </c>
      <c r="J4689" s="13">
        <v>0</v>
      </c>
      <c r="K4689" s="16">
        <v>340</v>
      </c>
      <c r="L4689" s="13">
        <v>208080</v>
      </c>
      <c r="M4689" s="16">
        <v>340</v>
      </c>
      <c r="N4689" s="171">
        <v>208080</v>
      </c>
      <c r="O4689" s="16">
        <v>605</v>
      </c>
      <c r="P4689" s="13">
        <v>370260</v>
      </c>
      <c r="Q4689" s="16">
        <v>562</v>
      </c>
      <c r="R4689" s="13">
        <v>343944</v>
      </c>
      <c r="S4689" s="16">
        <v>544.91999999999996</v>
      </c>
      <c r="T4689" s="13">
        <v>333491.03999999998</v>
      </c>
      <c r="U4689" s="16">
        <v>0</v>
      </c>
      <c r="V4689" s="13">
        <v>0</v>
      </c>
    </row>
    <row r="4690" spans="1:22" ht="15" customHeight="1" x14ac:dyDescent="0.25">
      <c r="A4690" s="1"/>
      <c r="B4690" s="4" t="s">
        <v>32</v>
      </c>
      <c r="C4690" s="8" t="s">
        <v>33</v>
      </c>
      <c r="I4690" s="245"/>
      <c r="J4690" s="245"/>
      <c r="K4690" s="245"/>
      <c r="L4690" s="245"/>
      <c r="M4690" s="245"/>
      <c r="N4690" s="245"/>
      <c r="O4690" s="245"/>
      <c r="P4690" s="245"/>
      <c r="Q4690" s="245"/>
      <c r="R4690" s="245"/>
      <c r="S4690" s="245"/>
      <c r="T4690" s="245"/>
      <c r="U4690" s="245"/>
      <c r="V4690" s="245"/>
    </row>
    <row r="4691" spans="1:22" ht="15" customHeight="1" x14ac:dyDescent="0.25">
      <c r="A4691" s="5" t="s">
        <v>7955</v>
      </c>
      <c r="B4691" s="6" t="s">
        <v>35</v>
      </c>
      <c r="C4691" s="5" t="s">
        <v>3720</v>
      </c>
      <c r="I4691" s="245"/>
      <c r="J4691" s="245"/>
      <c r="K4691" s="245"/>
      <c r="L4691" s="245"/>
      <c r="M4691" s="245"/>
      <c r="N4691" s="245"/>
      <c r="O4691" s="245"/>
      <c r="P4691" s="245"/>
      <c r="Q4691" s="245"/>
      <c r="R4691" s="245"/>
      <c r="S4691" s="245"/>
      <c r="T4691" s="245"/>
      <c r="U4691" s="245"/>
      <c r="V4691" s="245"/>
    </row>
    <row r="4692" spans="1:22" ht="15" customHeight="1" x14ac:dyDescent="0.25">
      <c r="A4692" s="5" t="s">
        <v>7956</v>
      </c>
      <c r="B4692" s="6" t="s">
        <v>35</v>
      </c>
      <c r="C4692" s="5" t="s">
        <v>7957</v>
      </c>
      <c r="I4692" s="245"/>
      <c r="J4692" s="245"/>
      <c r="K4692" s="245"/>
      <c r="L4692" s="245"/>
      <c r="M4692" s="245"/>
      <c r="N4692" s="245"/>
      <c r="O4692" s="245"/>
      <c r="P4692" s="245"/>
      <c r="Q4692" s="245"/>
      <c r="R4692" s="245"/>
      <c r="S4692" s="245"/>
      <c r="T4692" s="245"/>
      <c r="U4692" s="245"/>
      <c r="V4692" s="245"/>
    </row>
    <row r="4693" spans="1:22" ht="45" customHeight="1" x14ac:dyDescent="0.25">
      <c r="A4693" s="1"/>
      <c r="B4693" s="4" t="s">
        <v>68</v>
      </c>
      <c r="C4693" s="8" t="s">
        <v>69</v>
      </c>
      <c r="D4693" s="4" t="s">
        <v>70</v>
      </c>
      <c r="E4693" s="4" t="s">
        <v>71</v>
      </c>
      <c r="F4693" s="228" t="s">
        <v>72</v>
      </c>
      <c r="I4693" s="14" t="s">
        <v>73</v>
      </c>
      <c r="J4693" s="15" t="s">
        <v>28</v>
      </c>
      <c r="K4693" s="14" t="s">
        <v>73</v>
      </c>
      <c r="L4693" s="15" t="s">
        <v>28</v>
      </c>
      <c r="M4693" s="14" t="s">
        <v>73</v>
      </c>
      <c r="N4693" s="172" t="s">
        <v>28</v>
      </c>
      <c r="O4693" s="14" t="s">
        <v>73</v>
      </c>
      <c r="P4693" s="15" t="s">
        <v>28</v>
      </c>
      <c r="Q4693" s="14" t="s">
        <v>73</v>
      </c>
      <c r="R4693" s="15" t="s">
        <v>28</v>
      </c>
      <c r="S4693" s="14" t="s">
        <v>73</v>
      </c>
      <c r="T4693" s="15" t="s">
        <v>28</v>
      </c>
      <c r="U4693" s="14" t="s">
        <v>73</v>
      </c>
      <c r="V4693" s="15" t="s">
        <v>28</v>
      </c>
    </row>
    <row r="4694" spans="1:22" ht="15" customHeight="1" x14ac:dyDescent="0.25">
      <c r="A4694" s="5" t="s">
        <v>7958</v>
      </c>
      <c r="B4694" s="6" t="s">
        <v>7959</v>
      </c>
      <c r="C4694" s="5" t="s">
        <v>7960</v>
      </c>
      <c r="D4694" s="6"/>
      <c r="E4694" s="6" t="s">
        <v>527</v>
      </c>
      <c r="F4694" s="229">
        <v>9180</v>
      </c>
      <c r="I4694" s="16">
        <v>0</v>
      </c>
      <c r="J4694" s="13">
        <v>0</v>
      </c>
      <c r="K4694" s="16">
        <v>74</v>
      </c>
      <c r="L4694" s="13">
        <v>679320</v>
      </c>
      <c r="M4694" s="16">
        <v>74</v>
      </c>
      <c r="N4694" s="171">
        <v>679320</v>
      </c>
      <c r="O4694" s="16">
        <v>58</v>
      </c>
      <c r="P4694" s="13">
        <v>532440</v>
      </c>
      <c r="Q4694" s="16">
        <v>64</v>
      </c>
      <c r="R4694" s="13">
        <v>587520</v>
      </c>
      <c r="S4694" s="16">
        <v>125.03</v>
      </c>
      <c r="T4694" s="13">
        <v>1147775.3999999999</v>
      </c>
      <c r="U4694" s="16">
        <v>0</v>
      </c>
      <c r="V4694" s="13">
        <v>0</v>
      </c>
    </row>
    <row r="4695" spans="1:22" ht="15" customHeight="1" x14ac:dyDescent="0.25">
      <c r="A4695" s="5" t="s">
        <v>7961</v>
      </c>
      <c r="B4695" s="6" t="s">
        <v>7962</v>
      </c>
      <c r="C4695" s="5" t="s">
        <v>7963</v>
      </c>
      <c r="D4695" s="6"/>
      <c r="E4695" s="6" t="s">
        <v>527</v>
      </c>
      <c r="F4695" s="229">
        <v>10710</v>
      </c>
      <c r="I4695" s="16">
        <v>0</v>
      </c>
      <c r="J4695" s="13">
        <v>0</v>
      </c>
      <c r="K4695" s="16">
        <v>47</v>
      </c>
      <c r="L4695" s="13">
        <v>503370</v>
      </c>
      <c r="M4695" s="16">
        <v>47</v>
      </c>
      <c r="N4695" s="171">
        <v>503370</v>
      </c>
      <c r="O4695" s="16">
        <v>39</v>
      </c>
      <c r="P4695" s="13">
        <v>417690</v>
      </c>
      <c r="Q4695" s="16">
        <v>45</v>
      </c>
      <c r="R4695" s="13">
        <v>481950</v>
      </c>
      <c r="S4695" s="16">
        <v>69.81</v>
      </c>
      <c r="T4695" s="13">
        <v>747665.1</v>
      </c>
      <c r="U4695" s="16">
        <v>0</v>
      </c>
      <c r="V4695" s="13">
        <v>0</v>
      </c>
    </row>
    <row r="4696" spans="1:22" ht="15" customHeight="1" x14ac:dyDescent="0.25">
      <c r="A4696" s="5" t="s">
        <v>7964</v>
      </c>
      <c r="B4696" s="6" t="s">
        <v>7965</v>
      </c>
      <c r="C4696" s="5" t="s">
        <v>7966</v>
      </c>
      <c r="D4696" s="6"/>
      <c r="E4696" s="6" t="s">
        <v>527</v>
      </c>
      <c r="F4696" s="229">
        <v>10710</v>
      </c>
      <c r="I4696" s="16">
        <v>0</v>
      </c>
      <c r="J4696" s="13">
        <v>0</v>
      </c>
      <c r="K4696" s="16">
        <v>35</v>
      </c>
      <c r="L4696" s="13">
        <v>374850</v>
      </c>
      <c r="M4696" s="16">
        <v>35</v>
      </c>
      <c r="N4696" s="171">
        <v>374850</v>
      </c>
      <c r="O4696" s="16">
        <v>27</v>
      </c>
      <c r="P4696" s="13">
        <v>289170</v>
      </c>
      <c r="Q4696" s="16">
        <v>35</v>
      </c>
      <c r="R4696" s="13">
        <v>374850</v>
      </c>
      <c r="S4696" s="16">
        <v>52.41</v>
      </c>
      <c r="T4696" s="13">
        <v>561311.1</v>
      </c>
      <c r="U4696" s="16">
        <v>0</v>
      </c>
      <c r="V4696" s="13">
        <v>0</v>
      </c>
    </row>
    <row r="4697" spans="1:22" ht="15" customHeight="1" x14ac:dyDescent="0.25">
      <c r="A4697" s="5" t="s">
        <v>7967</v>
      </c>
      <c r="B4697" s="6" t="s">
        <v>7968</v>
      </c>
      <c r="C4697" s="5" t="s">
        <v>7969</v>
      </c>
      <c r="D4697" s="6"/>
      <c r="E4697" s="6" t="s">
        <v>527</v>
      </c>
      <c r="F4697" s="229">
        <v>9180</v>
      </c>
      <c r="I4697" s="16">
        <v>0</v>
      </c>
      <c r="J4697" s="13">
        <v>0</v>
      </c>
      <c r="K4697" s="16">
        <v>35</v>
      </c>
      <c r="L4697" s="13">
        <v>321300</v>
      </c>
      <c r="M4697" s="16">
        <v>35</v>
      </c>
      <c r="N4697" s="171">
        <v>321300</v>
      </c>
      <c r="O4697" s="16">
        <v>27</v>
      </c>
      <c r="P4697" s="13">
        <v>247860</v>
      </c>
      <c r="Q4697" s="16">
        <v>35</v>
      </c>
      <c r="R4697" s="13">
        <v>321300</v>
      </c>
      <c r="S4697" s="16">
        <v>52.41</v>
      </c>
      <c r="T4697" s="13">
        <v>481123.8</v>
      </c>
      <c r="U4697" s="16">
        <v>0</v>
      </c>
      <c r="V4697" s="13">
        <v>0</v>
      </c>
    </row>
    <row r="4698" spans="1:22" ht="15" customHeight="1" x14ac:dyDescent="0.25">
      <c r="A4698" s="1"/>
      <c r="B4698" s="4" t="s">
        <v>32</v>
      </c>
      <c r="C4698" s="8" t="s">
        <v>33</v>
      </c>
      <c r="I4698" s="245"/>
      <c r="J4698" s="245"/>
      <c r="K4698" s="245"/>
      <c r="L4698" s="245"/>
      <c r="M4698" s="245"/>
      <c r="N4698" s="245"/>
      <c r="O4698" s="245"/>
      <c r="P4698" s="245"/>
      <c r="Q4698" s="245"/>
      <c r="R4698" s="245"/>
      <c r="S4698" s="245"/>
      <c r="T4698" s="245"/>
      <c r="U4698" s="245"/>
      <c r="V4698" s="245"/>
    </row>
    <row r="4699" spans="1:22" ht="15" customHeight="1" x14ac:dyDescent="0.25">
      <c r="A4699" s="5" t="s">
        <v>7970</v>
      </c>
      <c r="B4699" s="6" t="s">
        <v>35</v>
      </c>
      <c r="C4699" s="5" t="s">
        <v>3762</v>
      </c>
      <c r="I4699" s="245"/>
      <c r="J4699" s="245"/>
      <c r="K4699" s="245"/>
      <c r="L4699" s="245"/>
      <c r="M4699" s="245"/>
      <c r="N4699" s="245"/>
      <c r="O4699" s="245"/>
      <c r="P4699" s="245"/>
      <c r="Q4699" s="245"/>
      <c r="R4699" s="245"/>
      <c r="S4699" s="245"/>
      <c r="T4699" s="245"/>
      <c r="U4699" s="245"/>
      <c r="V4699" s="245"/>
    </row>
    <row r="4700" spans="1:22" ht="45" customHeight="1" x14ac:dyDescent="0.25">
      <c r="A4700" s="1"/>
      <c r="B4700" s="4" t="s">
        <v>68</v>
      </c>
      <c r="C4700" s="8" t="s">
        <v>69</v>
      </c>
      <c r="D4700" s="4" t="s">
        <v>70</v>
      </c>
      <c r="E4700" s="4" t="s">
        <v>71</v>
      </c>
      <c r="F4700" s="228" t="s">
        <v>72</v>
      </c>
      <c r="I4700" s="14" t="s">
        <v>73</v>
      </c>
      <c r="J4700" s="15" t="s">
        <v>28</v>
      </c>
      <c r="K4700" s="14" t="s">
        <v>73</v>
      </c>
      <c r="L4700" s="15" t="s">
        <v>28</v>
      </c>
      <c r="M4700" s="14" t="s">
        <v>73</v>
      </c>
      <c r="N4700" s="172" t="s">
        <v>28</v>
      </c>
      <c r="O4700" s="14" t="s">
        <v>73</v>
      </c>
      <c r="P4700" s="15" t="s">
        <v>28</v>
      </c>
      <c r="Q4700" s="14" t="s">
        <v>73</v>
      </c>
      <c r="R4700" s="15" t="s">
        <v>28</v>
      </c>
      <c r="S4700" s="14" t="s">
        <v>73</v>
      </c>
      <c r="T4700" s="15" t="s">
        <v>28</v>
      </c>
      <c r="U4700" s="14" t="s">
        <v>73</v>
      </c>
      <c r="V4700" s="15" t="s">
        <v>28</v>
      </c>
    </row>
    <row r="4701" spans="1:22" ht="15" customHeight="1" x14ac:dyDescent="0.25">
      <c r="A4701" s="5" t="s">
        <v>7971</v>
      </c>
      <c r="B4701" s="6" t="s">
        <v>7972</v>
      </c>
      <c r="C4701" s="5" t="s">
        <v>3767</v>
      </c>
      <c r="D4701" s="6"/>
      <c r="E4701" s="6" t="s">
        <v>504</v>
      </c>
      <c r="F4701" s="229">
        <v>3978</v>
      </c>
      <c r="I4701" s="16">
        <v>0</v>
      </c>
      <c r="J4701" s="13">
        <v>0</v>
      </c>
      <c r="K4701" s="16">
        <v>230</v>
      </c>
      <c r="L4701" s="13">
        <v>914940</v>
      </c>
      <c r="M4701" s="16">
        <v>230</v>
      </c>
      <c r="N4701" s="171">
        <v>914940</v>
      </c>
      <c r="O4701" s="16">
        <v>95</v>
      </c>
      <c r="P4701" s="13">
        <v>377910</v>
      </c>
      <c r="Q4701" s="16">
        <v>171</v>
      </c>
      <c r="R4701" s="13">
        <v>680238</v>
      </c>
      <c r="S4701" s="16">
        <v>16.93</v>
      </c>
      <c r="T4701" s="13">
        <v>67347.539999999994</v>
      </c>
      <c r="U4701" s="16">
        <v>0</v>
      </c>
      <c r="V4701" s="13">
        <v>0</v>
      </c>
    </row>
    <row r="4702" spans="1:22" ht="15" customHeight="1" x14ac:dyDescent="0.25">
      <c r="A4702" s="5" t="s">
        <v>7973</v>
      </c>
      <c r="B4702" s="6" t="s">
        <v>7974</v>
      </c>
      <c r="C4702" s="5" t="s">
        <v>4756</v>
      </c>
      <c r="D4702" s="6"/>
      <c r="E4702" s="6" t="s">
        <v>504</v>
      </c>
      <c r="F4702" s="229">
        <v>2754</v>
      </c>
      <c r="I4702" s="16">
        <v>0</v>
      </c>
      <c r="J4702" s="13">
        <v>0</v>
      </c>
      <c r="K4702" s="16">
        <v>255</v>
      </c>
      <c r="L4702" s="13">
        <v>702270</v>
      </c>
      <c r="M4702" s="16">
        <v>255</v>
      </c>
      <c r="N4702" s="171">
        <v>702270</v>
      </c>
      <c r="O4702" s="16">
        <v>101</v>
      </c>
      <c r="P4702" s="13">
        <v>278154</v>
      </c>
      <c r="Q4702" s="16">
        <v>176</v>
      </c>
      <c r="R4702" s="13">
        <v>484704</v>
      </c>
      <c r="S4702" s="16">
        <v>26.02</v>
      </c>
      <c r="T4702" s="13">
        <v>71659.08</v>
      </c>
      <c r="U4702" s="16">
        <v>0</v>
      </c>
      <c r="V4702" s="13">
        <v>0</v>
      </c>
    </row>
    <row r="4703" spans="1:22" ht="15" customHeight="1" x14ac:dyDescent="0.25">
      <c r="A4703" s="5" t="s">
        <v>7975</v>
      </c>
      <c r="B4703" s="6" t="s">
        <v>7976</v>
      </c>
      <c r="C4703" s="5" t="s">
        <v>5921</v>
      </c>
      <c r="D4703" s="6"/>
      <c r="E4703" s="6" t="s">
        <v>504</v>
      </c>
      <c r="F4703" s="229">
        <v>2142</v>
      </c>
      <c r="I4703" s="16">
        <v>0</v>
      </c>
      <c r="J4703" s="13">
        <v>0</v>
      </c>
      <c r="K4703" s="16">
        <v>300</v>
      </c>
      <c r="L4703" s="13">
        <v>642600</v>
      </c>
      <c r="M4703" s="16">
        <v>300</v>
      </c>
      <c r="N4703" s="171">
        <v>642600</v>
      </c>
      <c r="O4703" s="16">
        <v>108</v>
      </c>
      <c r="P4703" s="13">
        <v>231336</v>
      </c>
      <c r="Q4703" s="16">
        <v>182</v>
      </c>
      <c r="R4703" s="13">
        <v>389844</v>
      </c>
      <c r="S4703" s="16">
        <v>28.91</v>
      </c>
      <c r="T4703" s="13">
        <v>61925.22</v>
      </c>
      <c r="U4703" s="16">
        <v>0</v>
      </c>
      <c r="V4703" s="13">
        <v>0</v>
      </c>
    </row>
    <row r="4704" spans="1:22" ht="15" customHeight="1" x14ac:dyDescent="0.25">
      <c r="A4704" s="5" t="s">
        <v>7977</v>
      </c>
      <c r="B4704" s="6" t="s">
        <v>7978</v>
      </c>
      <c r="C4704" s="5" t="s">
        <v>5924</v>
      </c>
      <c r="D4704" s="6"/>
      <c r="E4704" s="6" t="s">
        <v>504</v>
      </c>
      <c r="F4704" s="229">
        <v>3060</v>
      </c>
      <c r="I4704" s="16">
        <v>0</v>
      </c>
      <c r="J4704" s="13">
        <v>0</v>
      </c>
      <c r="K4704" s="16">
        <v>280</v>
      </c>
      <c r="L4704" s="13">
        <v>856800</v>
      </c>
      <c r="M4704" s="16">
        <v>280</v>
      </c>
      <c r="N4704" s="171">
        <v>856800</v>
      </c>
      <c r="O4704" s="16">
        <v>101</v>
      </c>
      <c r="P4704" s="13">
        <v>309060</v>
      </c>
      <c r="Q4704" s="16">
        <v>176</v>
      </c>
      <c r="R4704" s="13">
        <v>538560</v>
      </c>
      <c r="S4704" s="16">
        <v>17.350000000000001</v>
      </c>
      <c r="T4704" s="13">
        <v>53091</v>
      </c>
      <c r="U4704" s="16">
        <v>0</v>
      </c>
      <c r="V4704" s="13">
        <v>0</v>
      </c>
    </row>
    <row r="4705" spans="1:22" ht="15" customHeight="1" x14ac:dyDescent="0.25">
      <c r="A4705" s="5" t="s">
        <v>7979</v>
      </c>
      <c r="B4705" s="6" t="s">
        <v>7980</v>
      </c>
      <c r="C4705" s="5" t="s">
        <v>7981</v>
      </c>
      <c r="D4705" s="6"/>
      <c r="E4705" s="6" t="s">
        <v>504</v>
      </c>
      <c r="F4705" s="229">
        <v>1224</v>
      </c>
      <c r="I4705" s="16">
        <v>0</v>
      </c>
      <c r="J4705" s="13">
        <v>0</v>
      </c>
      <c r="K4705" s="16">
        <v>310</v>
      </c>
      <c r="L4705" s="13">
        <v>379440</v>
      </c>
      <c r="M4705" s="16">
        <v>310</v>
      </c>
      <c r="N4705" s="171">
        <v>379440</v>
      </c>
      <c r="O4705" s="16">
        <v>106</v>
      </c>
      <c r="P4705" s="13">
        <v>129744</v>
      </c>
      <c r="Q4705" s="16">
        <v>188</v>
      </c>
      <c r="R4705" s="13">
        <v>230112</v>
      </c>
      <c r="S4705" s="16">
        <v>27.26</v>
      </c>
      <c r="T4705" s="13">
        <v>33366.239999999998</v>
      </c>
      <c r="U4705" s="16">
        <v>0</v>
      </c>
      <c r="V4705" s="13">
        <v>0</v>
      </c>
    </row>
    <row r="4706" spans="1:22" ht="15" customHeight="1" x14ac:dyDescent="0.25">
      <c r="A4706" s="5" t="s">
        <v>7982</v>
      </c>
      <c r="B4706" s="6" t="s">
        <v>7983</v>
      </c>
      <c r="C4706" s="5" t="s">
        <v>7984</v>
      </c>
      <c r="D4706" s="6"/>
      <c r="E4706" s="6" t="s">
        <v>504</v>
      </c>
      <c r="F4706" s="229">
        <v>612</v>
      </c>
      <c r="I4706" s="16">
        <v>0</v>
      </c>
      <c r="J4706" s="13">
        <v>0</v>
      </c>
      <c r="K4706" s="16">
        <v>325</v>
      </c>
      <c r="L4706" s="13">
        <v>198900</v>
      </c>
      <c r="M4706" s="16">
        <v>325</v>
      </c>
      <c r="N4706" s="171">
        <v>198900</v>
      </c>
      <c r="O4706" s="16">
        <v>117</v>
      </c>
      <c r="P4706" s="13">
        <v>71604</v>
      </c>
      <c r="Q4706" s="16">
        <v>200</v>
      </c>
      <c r="R4706" s="13">
        <v>122400</v>
      </c>
      <c r="S4706" s="16">
        <v>36.340000000000003</v>
      </c>
      <c r="T4706" s="13">
        <v>22240.080000000002</v>
      </c>
      <c r="U4706" s="16">
        <v>0</v>
      </c>
      <c r="V4706" s="13">
        <v>0</v>
      </c>
    </row>
    <row r="4707" spans="1:22" ht="15" customHeight="1" x14ac:dyDescent="0.25">
      <c r="A4707" s="5" t="s">
        <v>7985</v>
      </c>
      <c r="B4707" s="6" t="s">
        <v>7986</v>
      </c>
      <c r="C4707" s="5" t="s">
        <v>3770</v>
      </c>
      <c r="D4707" s="6"/>
      <c r="E4707" s="6" t="s">
        <v>504</v>
      </c>
      <c r="F4707" s="229">
        <v>612</v>
      </c>
      <c r="I4707" s="16">
        <v>0</v>
      </c>
      <c r="J4707" s="13">
        <v>0</v>
      </c>
      <c r="K4707" s="16">
        <v>300</v>
      </c>
      <c r="L4707" s="13">
        <v>183600</v>
      </c>
      <c r="M4707" s="16">
        <v>300</v>
      </c>
      <c r="N4707" s="171">
        <v>183600</v>
      </c>
      <c r="O4707" s="16">
        <v>153</v>
      </c>
      <c r="P4707" s="13">
        <v>93636</v>
      </c>
      <c r="Q4707" s="16">
        <v>207</v>
      </c>
      <c r="R4707" s="13">
        <v>126684</v>
      </c>
      <c r="S4707" s="16">
        <v>20.65</v>
      </c>
      <c r="T4707" s="13">
        <v>12637.8</v>
      </c>
      <c r="U4707" s="16">
        <v>0</v>
      </c>
      <c r="V4707" s="13">
        <v>0</v>
      </c>
    </row>
    <row r="4708" spans="1:22" ht="15" customHeight="1" x14ac:dyDescent="0.25">
      <c r="A4708" s="5" t="s">
        <v>7987</v>
      </c>
      <c r="B4708" s="6" t="s">
        <v>7988</v>
      </c>
      <c r="C4708" s="5" t="s">
        <v>5936</v>
      </c>
      <c r="D4708" s="6"/>
      <c r="E4708" s="6" t="s">
        <v>504</v>
      </c>
      <c r="F4708" s="229">
        <v>306</v>
      </c>
      <c r="I4708" s="16">
        <v>0</v>
      </c>
      <c r="J4708" s="13">
        <v>0</v>
      </c>
      <c r="K4708" s="16">
        <v>300</v>
      </c>
      <c r="L4708" s="13">
        <v>91800</v>
      </c>
      <c r="M4708" s="16">
        <v>300</v>
      </c>
      <c r="N4708" s="171">
        <v>91800</v>
      </c>
      <c r="O4708" s="16">
        <v>140</v>
      </c>
      <c r="P4708" s="13">
        <v>42840</v>
      </c>
      <c r="Q4708" s="16">
        <v>71</v>
      </c>
      <c r="R4708" s="13">
        <v>21726</v>
      </c>
      <c r="S4708" s="16">
        <v>66.08</v>
      </c>
      <c r="T4708" s="13">
        <v>20220.48</v>
      </c>
      <c r="U4708" s="16">
        <v>0</v>
      </c>
      <c r="V4708" s="13">
        <v>0</v>
      </c>
    </row>
    <row r="4709" spans="1:22" ht="15" customHeight="1" x14ac:dyDescent="0.25">
      <c r="A4709" s="5" t="s">
        <v>7989</v>
      </c>
      <c r="B4709" s="6" t="s">
        <v>7990</v>
      </c>
      <c r="C4709" s="5" t="s">
        <v>5939</v>
      </c>
      <c r="D4709" s="6"/>
      <c r="E4709" s="6" t="s">
        <v>504</v>
      </c>
      <c r="F4709" s="229">
        <v>306</v>
      </c>
      <c r="I4709" s="16">
        <v>0</v>
      </c>
      <c r="J4709" s="13">
        <v>0</v>
      </c>
      <c r="K4709" s="16">
        <v>300</v>
      </c>
      <c r="L4709" s="13">
        <v>91800</v>
      </c>
      <c r="M4709" s="16">
        <v>300</v>
      </c>
      <c r="N4709" s="171">
        <v>91800</v>
      </c>
      <c r="O4709" s="16">
        <v>102</v>
      </c>
      <c r="P4709" s="13">
        <v>31212</v>
      </c>
      <c r="Q4709" s="16">
        <v>24</v>
      </c>
      <c r="R4709" s="13">
        <v>7344</v>
      </c>
      <c r="S4709" s="16">
        <v>24.78</v>
      </c>
      <c r="T4709" s="13">
        <v>7582.68</v>
      </c>
      <c r="U4709" s="16">
        <v>0</v>
      </c>
      <c r="V4709" s="13">
        <v>0</v>
      </c>
    </row>
    <row r="4710" spans="1:22" ht="15" customHeight="1" x14ac:dyDescent="0.25">
      <c r="A4710" s="1"/>
      <c r="B4710" s="4" t="s">
        <v>32</v>
      </c>
      <c r="C4710" s="8" t="s">
        <v>33</v>
      </c>
      <c r="I4710" s="245"/>
      <c r="J4710" s="245"/>
      <c r="K4710" s="245"/>
      <c r="L4710" s="245"/>
      <c r="M4710" s="245"/>
      <c r="N4710" s="245"/>
      <c r="O4710" s="245"/>
      <c r="P4710" s="245"/>
      <c r="Q4710" s="245"/>
      <c r="R4710" s="245"/>
      <c r="S4710" s="245"/>
      <c r="T4710" s="245"/>
      <c r="U4710" s="245"/>
      <c r="V4710" s="245"/>
    </row>
    <row r="4711" spans="1:22" ht="15" customHeight="1" x14ac:dyDescent="0.25">
      <c r="A4711" s="5" t="s">
        <v>7991</v>
      </c>
      <c r="B4711" s="6" t="s">
        <v>35</v>
      </c>
      <c r="C4711" s="5" t="s">
        <v>3778</v>
      </c>
      <c r="I4711" s="245"/>
      <c r="J4711" s="245"/>
      <c r="K4711" s="245"/>
      <c r="L4711" s="245"/>
      <c r="M4711" s="245"/>
      <c r="N4711" s="245"/>
      <c r="O4711" s="245"/>
      <c r="P4711" s="245"/>
      <c r="Q4711" s="245"/>
      <c r="R4711" s="245"/>
      <c r="S4711" s="245"/>
      <c r="T4711" s="245"/>
      <c r="U4711" s="245"/>
      <c r="V4711" s="245"/>
    </row>
    <row r="4712" spans="1:22" ht="15" customHeight="1" x14ac:dyDescent="0.25">
      <c r="A4712" s="5" t="s">
        <v>7992</v>
      </c>
      <c r="B4712" s="6" t="s">
        <v>35</v>
      </c>
      <c r="C4712" s="5" t="s">
        <v>4768</v>
      </c>
      <c r="I4712" s="245"/>
      <c r="J4712" s="245"/>
      <c r="K4712" s="245"/>
      <c r="L4712" s="245"/>
      <c r="M4712" s="245"/>
      <c r="N4712" s="245"/>
      <c r="O4712" s="245"/>
      <c r="P4712" s="245"/>
      <c r="Q4712" s="245"/>
      <c r="R4712" s="245"/>
      <c r="S4712" s="245"/>
      <c r="T4712" s="245"/>
      <c r="U4712" s="245"/>
      <c r="V4712" s="245"/>
    </row>
    <row r="4713" spans="1:22" ht="45" customHeight="1" x14ac:dyDescent="0.25">
      <c r="A4713" s="1"/>
      <c r="B4713" s="4" t="s">
        <v>68</v>
      </c>
      <c r="C4713" s="8" t="s">
        <v>69</v>
      </c>
      <c r="D4713" s="4" t="s">
        <v>70</v>
      </c>
      <c r="E4713" s="4" t="s">
        <v>71</v>
      </c>
      <c r="F4713" s="228" t="s">
        <v>72</v>
      </c>
      <c r="I4713" s="14" t="s">
        <v>73</v>
      </c>
      <c r="J4713" s="15" t="s">
        <v>28</v>
      </c>
      <c r="K4713" s="14" t="s">
        <v>73</v>
      </c>
      <c r="L4713" s="15" t="s">
        <v>28</v>
      </c>
      <c r="M4713" s="14" t="s">
        <v>73</v>
      </c>
      <c r="N4713" s="172" t="s">
        <v>28</v>
      </c>
      <c r="O4713" s="14" t="s">
        <v>73</v>
      </c>
      <c r="P4713" s="15" t="s">
        <v>28</v>
      </c>
      <c r="Q4713" s="14" t="s">
        <v>73</v>
      </c>
      <c r="R4713" s="15" t="s">
        <v>28</v>
      </c>
      <c r="S4713" s="14" t="s">
        <v>73</v>
      </c>
      <c r="T4713" s="15" t="s">
        <v>28</v>
      </c>
      <c r="U4713" s="14" t="s">
        <v>73</v>
      </c>
      <c r="V4713" s="15" t="s">
        <v>28</v>
      </c>
    </row>
    <row r="4714" spans="1:22" ht="15" customHeight="1" x14ac:dyDescent="0.25">
      <c r="A4714" s="5" t="s">
        <v>7993</v>
      </c>
      <c r="B4714" s="6" t="s">
        <v>7994</v>
      </c>
      <c r="C4714" s="5" t="s">
        <v>7995</v>
      </c>
      <c r="D4714" s="6"/>
      <c r="E4714" s="6" t="s">
        <v>504</v>
      </c>
      <c r="F4714" s="229">
        <v>36500</v>
      </c>
      <c r="I4714" s="16">
        <v>0</v>
      </c>
      <c r="J4714" s="13">
        <v>0</v>
      </c>
      <c r="K4714" s="16">
        <v>260</v>
      </c>
      <c r="L4714" s="13">
        <v>9490000</v>
      </c>
      <c r="M4714" s="16">
        <v>260</v>
      </c>
      <c r="N4714" s="171">
        <v>9490000</v>
      </c>
      <c r="O4714" s="16">
        <v>92</v>
      </c>
      <c r="P4714" s="13">
        <v>3358000</v>
      </c>
      <c r="Q4714" s="16">
        <v>106</v>
      </c>
      <c r="R4714" s="13">
        <v>3869000</v>
      </c>
      <c r="S4714" s="16">
        <v>320.07</v>
      </c>
      <c r="T4714" s="13">
        <v>11682555</v>
      </c>
      <c r="U4714" s="16">
        <v>0</v>
      </c>
      <c r="V4714" s="13">
        <v>0</v>
      </c>
    </row>
    <row r="4715" spans="1:22" ht="15" customHeight="1" x14ac:dyDescent="0.25">
      <c r="A4715" s="5" t="s">
        <v>7996</v>
      </c>
      <c r="B4715" s="6" t="s">
        <v>7997</v>
      </c>
      <c r="C4715" s="5" t="s">
        <v>4771</v>
      </c>
      <c r="D4715" s="6"/>
      <c r="E4715" s="6" t="s">
        <v>504</v>
      </c>
      <c r="F4715" s="229">
        <v>10710</v>
      </c>
      <c r="I4715" s="16">
        <v>0</v>
      </c>
      <c r="J4715" s="13">
        <v>0</v>
      </c>
      <c r="K4715" s="16">
        <v>260</v>
      </c>
      <c r="L4715" s="13">
        <v>2784600</v>
      </c>
      <c r="M4715" s="16">
        <v>260</v>
      </c>
      <c r="N4715" s="171">
        <v>2784600</v>
      </c>
      <c r="O4715" s="16">
        <v>150</v>
      </c>
      <c r="P4715" s="13">
        <v>1606500</v>
      </c>
      <c r="Q4715" s="16">
        <v>169</v>
      </c>
      <c r="R4715" s="13">
        <v>1809990</v>
      </c>
      <c r="S4715" s="16">
        <v>351.04</v>
      </c>
      <c r="T4715" s="13">
        <v>3759638.4</v>
      </c>
      <c r="U4715" s="16">
        <v>0</v>
      </c>
      <c r="V4715" s="13">
        <v>0</v>
      </c>
    </row>
    <row r="4716" spans="1:22" ht="15" customHeight="1" x14ac:dyDescent="0.25">
      <c r="A4716" s="5" t="s">
        <v>7998</v>
      </c>
      <c r="B4716" s="6" t="s">
        <v>7999</v>
      </c>
      <c r="C4716" s="5" t="s">
        <v>8000</v>
      </c>
      <c r="D4716" s="6"/>
      <c r="E4716" s="6" t="s">
        <v>504</v>
      </c>
      <c r="F4716" s="229">
        <v>2754</v>
      </c>
      <c r="I4716" s="16">
        <v>0</v>
      </c>
      <c r="J4716" s="13">
        <v>0</v>
      </c>
      <c r="K4716" s="16">
        <v>362</v>
      </c>
      <c r="L4716" s="13">
        <v>996948</v>
      </c>
      <c r="M4716" s="16">
        <v>362</v>
      </c>
      <c r="N4716" s="171">
        <v>996948</v>
      </c>
      <c r="O4716" s="16">
        <v>186</v>
      </c>
      <c r="P4716" s="13">
        <v>512244</v>
      </c>
      <c r="Q4716" s="16">
        <v>194</v>
      </c>
      <c r="R4716" s="13">
        <v>534276</v>
      </c>
      <c r="S4716" s="16">
        <v>465.86</v>
      </c>
      <c r="T4716" s="13">
        <v>1282978.44</v>
      </c>
      <c r="U4716" s="16">
        <v>0</v>
      </c>
      <c r="V4716" s="13">
        <v>0</v>
      </c>
    </row>
    <row r="4717" spans="1:22" ht="15" customHeight="1" x14ac:dyDescent="0.25">
      <c r="A4717" s="5" t="s">
        <v>8001</v>
      </c>
      <c r="B4717" s="6" t="s">
        <v>8002</v>
      </c>
      <c r="C4717" s="5" t="s">
        <v>4777</v>
      </c>
      <c r="D4717" s="6"/>
      <c r="E4717" s="6" t="s">
        <v>504</v>
      </c>
      <c r="F4717" s="229">
        <v>7650</v>
      </c>
      <c r="I4717" s="16">
        <v>0</v>
      </c>
      <c r="J4717" s="13">
        <v>0</v>
      </c>
      <c r="K4717" s="16">
        <v>310</v>
      </c>
      <c r="L4717" s="13">
        <v>2371500</v>
      </c>
      <c r="M4717" s="16">
        <v>310</v>
      </c>
      <c r="N4717" s="171">
        <v>2371500</v>
      </c>
      <c r="O4717" s="16">
        <v>161</v>
      </c>
      <c r="P4717" s="13">
        <v>1231650</v>
      </c>
      <c r="Q4717" s="16">
        <v>181</v>
      </c>
      <c r="R4717" s="13">
        <v>1384650</v>
      </c>
      <c r="S4717" s="16">
        <v>359.3</v>
      </c>
      <c r="T4717" s="13">
        <v>2748645</v>
      </c>
      <c r="U4717" s="16">
        <v>0</v>
      </c>
      <c r="V4717" s="13">
        <v>0</v>
      </c>
    </row>
    <row r="4718" spans="1:22" ht="15" customHeight="1" x14ac:dyDescent="0.25">
      <c r="A4718" s="5" t="s">
        <v>8003</v>
      </c>
      <c r="B4718" s="6" t="s">
        <v>8004</v>
      </c>
      <c r="C4718" s="5" t="s">
        <v>5956</v>
      </c>
      <c r="D4718" s="6"/>
      <c r="E4718" s="6" t="s">
        <v>504</v>
      </c>
      <c r="F4718" s="229">
        <v>1224</v>
      </c>
      <c r="I4718" s="16">
        <v>0</v>
      </c>
      <c r="J4718" s="13">
        <v>0</v>
      </c>
      <c r="K4718" s="16">
        <v>320</v>
      </c>
      <c r="L4718" s="13">
        <v>391680</v>
      </c>
      <c r="M4718" s="16">
        <v>320</v>
      </c>
      <c r="N4718" s="171">
        <v>391680</v>
      </c>
      <c r="O4718" s="16">
        <v>228</v>
      </c>
      <c r="P4718" s="13">
        <v>279072</v>
      </c>
      <c r="Q4718" s="16">
        <v>306</v>
      </c>
      <c r="R4718" s="13">
        <v>374544</v>
      </c>
      <c r="S4718" s="16">
        <v>483.2</v>
      </c>
      <c r="T4718" s="13">
        <v>591436.80000000005</v>
      </c>
      <c r="U4718" s="16">
        <v>0</v>
      </c>
      <c r="V4718" s="13">
        <v>0</v>
      </c>
    </row>
    <row r="4719" spans="1:22" ht="15" customHeight="1" x14ac:dyDescent="0.25">
      <c r="A4719" s="5" t="s">
        <v>8005</v>
      </c>
      <c r="B4719" s="6" t="s">
        <v>8006</v>
      </c>
      <c r="C4719" s="5" t="s">
        <v>4789</v>
      </c>
      <c r="D4719" s="6"/>
      <c r="E4719" s="6" t="s">
        <v>504</v>
      </c>
      <c r="F4719" s="229">
        <v>918</v>
      </c>
      <c r="I4719" s="16">
        <v>0</v>
      </c>
      <c r="J4719" s="13">
        <v>0</v>
      </c>
      <c r="K4719" s="16">
        <v>350</v>
      </c>
      <c r="L4719" s="13">
        <v>321300</v>
      </c>
      <c r="M4719" s="16">
        <v>350</v>
      </c>
      <c r="N4719" s="171">
        <v>321300</v>
      </c>
      <c r="O4719" s="16">
        <v>179</v>
      </c>
      <c r="P4719" s="13">
        <v>164322</v>
      </c>
      <c r="Q4719" s="16">
        <v>186</v>
      </c>
      <c r="R4719" s="13">
        <v>170748</v>
      </c>
      <c r="S4719" s="16">
        <v>341.13</v>
      </c>
      <c r="T4719" s="13">
        <v>313157.34000000003</v>
      </c>
      <c r="U4719" s="16">
        <v>0</v>
      </c>
      <c r="V4719" s="13">
        <v>0</v>
      </c>
    </row>
    <row r="4720" spans="1:22" ht="15" customHeight="1" x14ac:dyDescent="0.25">
      <c r="A4720" s="5" t="s">
        <v>8007</v>
      </c>
      <c r="B4720" s="6" t="s">
        <v>8008</v>
      </c>
      <c r="C4720" s="5" t="s">
        <v>5961</v>
      </c>
      <c r="D4720" s="6"/>
      <c r="E4720" s="6" t="s">
        <v>504</v>
      </c>
      <c r="F4720" s="229">
        <v>4896</v>
      </c>
      <c r="I4720" s="16">
        <v>0</v>
      </c>
      <c r="J4720" s="13">
        <v>0</v>
      </c>
      <c r="K4720" s="16">
        <v>260</v>
      </c>
      <c r="L4720" s="13">
        <v>1272960</v>
      </c>
      <c r="M4720" s="16">
        <v>260</v>
      </c>
      <c r="N4720" s="171">
        <v>1272960</v>
      </c>
      <c r="O4720" s="16">
        <v>149</v>
      </c>
      <c r="P4720" s="13">
        <v>729504</v>
      </c>
      <c r="Q4720" s="16">
        <v>129</v>
      </c>
      <c r="R4720" s="13">
        <v>631584</v>
      </c>
      <c r="S4720" s="16">
        <v>346.91</v>
      </c>
      <c r="T4720" s="13">
        <v>1698471.36</v>
      </c>
      <c r="U4720" s="16">
        <v>0</v>
      </c>
      <c r="V4720" s="13">
        <v>0</v>
      </c>
    </row>
    <row r="4721" spans="1:22" ht="15" customHeight="1" x14ac:dyDescent="0.25">
      <c r="A4721" s="5" t="s">
        <v>8009</v>
      </c>
      <c r="B4721" s="6" t="s">
        <v>8010</v>
      </c>
      <c r="C4721" s="5" t="s">
        <v>5964</v>
      </c>
      <c r="D4721" s="6"/>
      <c r="E4721" s="6" t="s">
        <v>504</v>
      </c>
      <c r="F4721" s="229">
        <v>306</v>
      </c>
      <c r="I4721" s="16">
        <v>0</v>
      </c>
      <c r="J4721" s="13">
        <v>0</v>
      </c>
      <c r="K4721" s="16">
        <v>400</v>
      </c>
      <c r="L4721" s="13">
        <v>122400</v>
      </c>
      <c r="M4721" s="16">
        <v>400</v>
      </c>
      <c r="N4721" s="171">
        <v>122400</v>
      </c>
      <c r="O4721" s="16">
        <v>136</v>
      </c>
      <c r="P4721" s="13">
        <v>41616</v>
      </c>
      <c r="Q4721" s="16">
        <v>214</v>
      </c>
      <c r="R4721" s="13">
        <v>65484</v>
      </c>
      <c r="S4721" s="16">
        <v>355.17</v>
      </c>
      <c r="T4721" s="13">
        <v>108682.02</v>
      </c>
      <c r="U4721" s="16">
        <v>0</v>
      </c>
      <c r="V4721" s="13">
        <v>0</v>
      </c>
    </row>
    <row r="4722" spans="1:22" ht="15" customHeight="1" x14ac:dyDescent="0.25">
      <c r="A4722" s="5" t="s">
        <v>8011</v>
      </c>
      <c r="B4722" s="6" t="s">
        <v>8012</v>
      </c>
      <c r="C4722" s="5" t="s">
        <v>5967</v>
      </c>
      <c r="D4722" s="6"/>
      <c r="E4722" s="6" t="s">
        <v>504</v>
      </c>
      <c r="F4722" s="229">
        <v>306</v>
      </c>
      <c r="I4722" s="16">
        <v>0</v>
      </c>
      <c r="J4722" s="13">
        <v>0</v>
      </c>
      <c r="K4722" s="16">
        <v>260</v>
      </c>
      <c r="L4722" s="13">
        <v>79560</v>
      </c>
      <c r="M4722" s="16">
        <v>260</v>
      </c>
      <c r="N4722" s="171">
        <v>79560</v>
      </c>
      <c r="O4722" s="16">
        <v>162</v>
      </c>
      <c r="P4722" s="13">
        <v>49572</v>
      </c>
      <c r="Q4722" s="16">
        <v>186</v>
      </c>
      <c r="R4722" s="13">
        <v>56916</v>
      </c>
      <c r="S4722" s="16">
        <v>342.78</v>
      </c>
      <c r="T4722" s="13">
        <v>104890.68</v>
      </c>
      <c r="U4722" s="16">
        <v>0</v>
      </c>
      <c r="V4722" s="13">
        <v>0</v>
      </c>
    </row>
    <row r="4723" spans="1:22" ht="15" customHeight="1" x14ac:dyDescent="0.25">
      <c r="A4723" s="5" t="s">
        <v>8013</v>
      </c>
      <c r="B4723" s="6" t="s">
        <v>8014</v>
      </c>
      <c r="C4723" s="5" t="s">
        <v>8015</v>
      </c>
      <c r="D4723" s="6"/>
      <c r="E4723" s="6" t="s">
        <v>504</v>
      </c>
      <c r="F4723" s="229">
        <v>4590</v>
      </c>
      <c r="I4723" s="16">
        <v>0</v>
      </c>
      <c r="J4723" s="13">
        <v>0</v>
      </c>
      <c r="K4723" s="16">
        <v>350</v>
      </c>
      <c r="L4723" s="13">
        <v>1606500</v>
      </c>
      <c r="M4723" s="16">
        <v>350</v>
      </c>
      <c r="N4723" s="171">
        <v>1606500</v>
      </c>
      <c r="O4723" s="16">
        <v>165</v>
      </c>
      <c r="P4723" s="13">
        <v>757350</v>
      </c>
      <c r="Q4723" s="16">
        <v>186</v>
      </c>
      <c r="R4723" s="13">
        <v>853740</v>
      </c>
      <c r="S4723" s="16">
        <v>341.13</v>
      </c>
      <c r="T4723" s="13">
        <v>1565786.7</v>
      </c>
      <c r="U4723" s="16">
        <v>0</v>
      </c>
      <c r="V4723" s="13">
        <v>0</v>
      </c>
    </row>
    <row r="4724" spans="1:22" ht="15" customHeight="1" x14ac:dyDescent="0.25">
      <c r="A4724" s="5" t="s">
        <v>8016</v>
      </c>
      <c r="B4724" s="6" t="s">
        <v>8017</v>
      </c>
      <c r="C4724" s="5" t="s">
        <v>5975</v>
      </c>
      <c r="D4724" s="6"/>
      <c r="E4724" s="6" t="s">
        <v>504</v>
      </c>
      <c r="F4724" s="229">
        <v>1530</v>
      </c>
      <c r="I4724" s="16">
        <v>0</v>
      </c>
      <c r="J4724" s="13">
        <v>0</v>
      </c>
      <c r="K4724" s="16">
        <v>260</v>
      </c>
      <c r="L4724" s="13">
        <v>397800</v>
      </c>
      <c r="M4724" s="16">
        <v>260</v>
      </c>
      <c r="N4724" s="171">
        <v>397800</v>
      </c>
      <c r="O4724" s="16">
        <v>149</v>
      </c>
      <c r="P4724" s="13">
        <v>227970</v>
      </c>
      <c r="Q4724" s="16">
        <v>127</v>
      </c>
      <c r="R4724" s="13">
        <v>194310</v>
      </c>
      <c r="S4724" s="16">
        <v>342.78</v>
      </c>
      <c r="T4724" s="13">
        <v>524453.4</v>
      </c>
      <c r="U4724" s="16">
        <v>0</v>
      </c>
      <c r="V4724" s="13">
        <v>0</v>
      </c>
    </row>
    <row r="4725" spans="1:22" ht="15" customHeight="1" x14ac:dyDescent="0.25">
      <c r="A4725" s="5" t="s">
        <v>8018</v>
      </c>
      <c r="B4725" s="6" t="s">
        <v>8019</v>
      </c>
      <c r="C4725" s="5" t="s">
        <v>8020</v>
      </c>
      <c r="D4725" s="6"/>
      <c r="E4725" s="6" t="s">
        <v>504</v>
      </c>
      <c r="F4725" s="229">
        <v>306</v>
      </c>
      <c r="I4725" s="16">
        <v>0</v>
      </c>
      <c r="J4725" s="13">
        <v>0</v>
      </c>
      <c r="K4725" s="16">
        <v>350</v>
      </c>
      <c r="L4725" s="13">
        <v>107100</v>
      </c>
      <c r="M4725" s="16">
        <v>350</v>
      </c>
      <c r="N4725" s="171">
        <v>107100</v>
      </c>
      <c r="O4725" s="16">
        <v>319</v>
      </c>
      <c r="P4725" s="13">
        <v>97614</v>
      </c>
      <c r="Q4725" s="16">
        <v>169</v>
      </c>
      <c r="R4725" s="13">
        <v>51714</v>
      </c>
      <c r="S4725" s="16">
        <v>342.78</v>
      </c>
      <c r="T4725" s="13">
        <v>104890.68</v>
      </c>
      <c r="U4725" s="16">
        <v>0</v>
      </c>
      <c r="V4725" s="13">
        <v>0</v>
      </c>
    </row>
    <row r="4726" spans="1:22" ht="15" customHeight="1" x14ac:dyDescent="0.25">
      <c r="A4726" s="5" t="s">
        <v>8021</v>
      </c>
      <c r="B4726" s="6" t="s">
        <v>8022</v>
      </c>
      <c r="C4726" s="5" t="s">
        <v>3798</v>
      </c>
      <c r="D4726" s="6"/>
      <c r="E4726" s="6" t="s">
        <v>504</v>
      </c>
      <c r="F4726" s="229">
        <v>918</v>
      </c>
      <c r="I4726" s="16">
        <v>0</v>
      </c>
      <c r="J4726" s="13">
        <v>0</v>
      </c>
      <c r="K4726" s="16">
        <v>260</v>
      </c>
      <c r="L4726" s="13">
        <v>238680</v>
      </c>
      <c r="M4726" s="16">
        <v>260</v>
      </c>
      <c r="N4726" s="171">
        <v>238680</v>
      </c>
      <c r="O4726" s="16">
        <v>150</v>
      </c>
      <c r="P4726" s="13">
        <v>137700</v>
      </c>
      <c r="Q4726" s="16">
        <v>169</v>
      </c>
      <c r="R4726" s="13">
        <v>155142</v>
      </c>
      <c r="S4726" s="16">
        <v>355.17</v>
      </c>
      <c r="T4726" s="13">
        <v>326046.06</v>
      </c>
      <c r="U4726" s="16">
        <v>0</v>
      </c>
      <c r="V4726" s="13">
        <v>0</v>
      </c>
    </row>
    <row r="4727" spans="1:22" ht="15" customHeight="1" x14ac:dyDescent="0.25">
      <c r="A4727" s="5" t="s">
        <v>8023</v>
      </c>
      <c r="B4727" s="6" t="s">
        <v>8024</v>
      </c>
      <c r="C4727" s="5" t="s">
        <v>4797</v>
      </c>
      <c r="D4727" s="6"/>
      <c r="E4727" s="6" t="s">
        <v>504</v>
      </c>
      <c r="F4727" s="229">
        <v>306</v>
      </c>
      <c r="I4727" s="16">
        <v>0</v>
      </c>
      <c r="J4727" s="13">
        <v>0</v>
      </c>
      <c r="K4727" s="16">
        <v>2500</v>
      </c>
      <c r="L4727" s="13">
        <v>765000</v>
      </c>
      <c r="M4727" s="16">
        <v>2500</v>
      </c>
      <c r="N4727" s="171">
        <v>765000</v>
      </c>
      <c r="O4727" s="16">
        <v>2030</v>
      </c>
      <c r="P4727" s="13">
        <v>621180</v>
      </c>
      <c r="Q4727" s="16">
        <v>2941</v>
      </c>
      <c r="R4727" s="13">
        <v>899946</v>
      </c>
      <c r="S4727" s="16">
        <v>0</v>
      </c>
      <c r="T4727" s="13">
        <v>0</v>
      </c>
      <c r="U4727" s="16">
        <v>0</v>
      </c>
      <c r="V4727" s="13">
        <v>0</v>
      </c>
    </row>
    <row r="4728" spans="1:22" ht="15" customHeight="1" x14ac:dyDescent="0.25">
      <c r="A4728" s="1"/>
      <c r="B4728" s="4" t="s">
        <v>32</v>
      </c>
      <c r="C4728" s="8" t="s">
        <v>33</v>
      </c>
      <c r="I4728" s="245"/>
      <c r="J4728" s="245"/>
      <c r="K4728" s="245"/>
      <c r="L4728" s="245"/>
      <c r="M4728" s="245"/>
      <c r="N4728" s="245"/>
      <c r="O4728" s="245"/>
      <c r="P4728" s="245"/>
      <c r="Q4728" s="245"/>
      <c r="R4728" s="245"/>
      <c r="S4728" s="245"/>
      <c r="T4728" s="245"/>
      <c r="U4728" s="245"/>
      <c r="V4728" s="245"/>
    </row>
    <row r="4729" spans="1:22" ht="15" customHeight="1" x14ac:dyDescent="0.25">
      <c r="A4729" s="5" t="s">
        <v>8025</v>
      </c>
      <c r="B4729" s="6" t="s">
        <v>35</v>
      </c>
      <c r="C4729" s="5" t="s">
        <v>8026</v>
      </c>
      <c r="I4729" s="245"/>
      <c r="J4729" s="245"/>
      <c r="K4729" s="245"/>
      <c r="L4729" s="245"/>
      <c r="M4729" s="245"/>
      <c r="N4729" s="245"/>
      <c r="O4729" s="245"/>
      <c r="P4729" s="245"/>
      <c r="Q4729" s="245"/>
      <c r="R4729" s="245"/>
      <c r="S4729" s="245"/>
      <c r="T4729" s="245"/>
      <c r="U4729" s="245"/>
      <c r="V4729" s="245"/>
    </row>
    <row r="4730" spans="1:22" ht="45" customHeight="1" x14ac:dyDescent="0.25">
      <c r="A4730" s="1"/>
      <c r="B4730" s="4" t="s">
        <v>68</v>
      </c>
      <c r="C4730" s="8" t="s">
        <v>69</v>
      </c>
      <c r="D4730" s="4" t="s">
        <v>70</v>
      </c>
      <c r="E4730" s="4" t="s">
        <v>71</v>
      </c>
      <c r="F4730" s="228" t="s">
        <v>72</v>
      </c>
      <c r="I4730" s="14" t="s">
        <v>73</v>
      </c>
      <c r="J4730" s="15" t="s">
        <v>28</v>
      </c>
      <c r="K4730" s="14" t="s">
        <v>73</v>
      </c>
      <c r="L4730" s="15" t="s">
        <v>28</v>
      </c>
      <c r="M4730" s="14" t="s">
        <v>73</v>
      </c>
      <c r="N4730" s="172" t="s">
        <v>28</v>
      </c>
      <c r="O4730" s="14" t="s">
        <v>73</v>
      </c>
      <c r="P4730" s="15" t="s">
        <v>28</v>
      </c>
      <c r="Q4730" s="14" t="s">
        <v>73</v>
      </c>
      <c r="R4730" s="15" t="s">
        <v>28</v>
      </c>
      <c r="S4730" s="14" t="s">
        <v>73</v>
      </c>
      <c r="T4730" s="15" t="s">
        <v>28</v>
      </c>
      <c r="U4730" s="14" t="s">
        <v>73</v>
      </c>
      <c r="V4730" s="15" t="s">
        <v>28</v>
      </c>
    </row>
    <row r="4731" spans="1:22" ht="15" customHeight="1" x14ac:dyDescent="0.25">
      <c r="A4731" s="5" t="s">
        <v>8027</v>
      </c>
      <c r="B4731" s="6" t="s">
        <v>8028</v>
      </c>
      <c r="C4731" s="5" t="s">
        <v>8029</v>
      </c>
      <c r="D4731" s="6"/>
      <c r="E4731" s="6" t="s">
        <v>504</v>
      </c>
      <c r="F4731" s="229">
        <v>306</v>
      </c>
      <c r="I4731" s="16">
        <v>0</v>
      </c>
      <c r="J4731" s="13">
        <v>0</v>
      </c>
      <c r="K4731" s="16">
        <v>350</v>
      </c>
      <c r="L4731" s="13">
        <v>107100</v>
      </c>
      <c r="M4731" s="16">
        <v>350</v>
      </c>
      <c r="N4731" s="171">
        <v>107100</v>
      </c>
      <c r="O4731" s="16">
        <v>255</v>
      </c>
      <c r="P4731" s="13">
        <v>78030</v>
      </c>
      <c r="Q4731" s="16">
        <v>235</v>
      </c>
      <c r="R4731" s="13">
        <v>71910</v>
      </c>
      <c r="S4731" s="16">
        <v>330.39</v>
      </c>
      <c r="T4731" s="13">
        <v>101099.34</v>
      </c>
      <c r="U4731" s="16">
        <v>0</v>
      </c>
      <c r="V4731" s="13">
        <v>0</v>
      </c>
    </row>
    <row r="4732" spans="1:22" ht="15" customHeight="1" x14ac:dyDescent="0.25">
      <c r="A4732" s="1"/>
      <c r="B4732" s="4" t="s">
        <v>32</v>
      </c>
      <c r="C4732" s="8" t="s">
        <v>33</v>
      </c>
      <c r="I4732" s="245"/>
      <c r="J4732" s="245"/>
      <c r="K4732" s="245"/>
      <c r="L4732" s="245"/>
      <c r="M4732" s="245"/>
      <c r="N4732" s="245"/>
      <c r="O4732" s="245"/>
      <c r="P4732" s="245"/>
      <c r="Q4732" s="245"/>
      <c r="R4732" s="245"/>
      <c r="S4732" s="245"/>
      <c r="T4732" s="245"/>
      <c r="U4732" s="245"/>
      <c r="V4732" s="245"/>
    </row>
    <row r="4733" spans="1:22" ht="15" customHeight="1" x14ac:dyDescent="0.25">
      <c r="A4733" s="5" t="s">
        <v>8030</v>
      </c>
      <c r="B4733" s="6" t="s">
        <v>35</v>
      </c>
      <c r="C4733" s="5" t="s">
        <v>3823</v>
      </c>
      <c r="I4733" s="245"/>
      <c r="J4733" s="245"/>
      <c r="K4733" s="245"/>
      <c r="L4733" s="245"/>
      <c r="M4733" s="245"/>
      <c r="N4733" s="245"/>
      <c r="O4733" s="245"/>
      <c r="P4733" s="245"/>
      <c r="Q4733" s="245"/>
      <c r="R4733" s="245"/>
      <c r="S4733" s="245"/>
      <c r="T4733" s="245"/>
      <c r="U4733" s="245"/>
      <c r="V4733" s="245"/>
    </row>
    <row r="4734" spans="1:22" ht="15" customHeight="1" x14ac:dyDescent="0.25">
      <c r="A4734" s="5" t="s">
        <v>8031</v>
      </c>
      <c r="B4734" s="6" t="s">
        <v>35</v>
      </c>
      <c r="C4734" s="5" t="s">
        <v>3825</v>
      </c>
      <c r="I4734" s="245"/>
      <c r="J4734" s="245"/>
      <c r="K4734" s="245"/>
      <c r="L4734" s="245"/>
      <c r="M4734" s="245"/>
      <c r="N4734" s="245"/>
      <c r="O4734" s="245"/>
      <c r="P4734" s="245"/>
      <c r="Q4734" s="245"/>
      <c r="R4734" s="245"/>
      <c r="S4734" s="245"/>
      <c r="T4734" s="245"/>
      <c r="U4734" s="245"/>
      <c r="V4734" s="245"/>
    </row>
    <row r="4735" spans="1:22" ht="45" customHeight="1" x14ac:dyDescent="0.25">
      <c r="A4735" s="1"/>
      <c r="B4735" s="4" t="s">
        <v>68</v>
      </c>
      <c r="C4735" s="8" t="s">
        <v>69</v>
      </c>
      <c r="D4735" s="4" t="s">
        <v>70</v>
      </c>
      <c r="E4735" s="4" t="s">
        <v>71</v>
      </c>
      <c r="F4735" s="228" t="s">
        <v>72</v>
      </c>
      <c r="I4735" s="14" t="s">
        <v>73</v>
      </c>
      <c r="J4735" s="15" t="s">
        <v>28</v>
      </c>
      <c r="K4735" s="14" t="s">
        <v>73</v>
      </c>
      <c r="L4735" s="15" t="s">
        <v>28</v>
      </c>
      <c r="M4735" s="14" t="s">
        <v>73</v>
      </c>
      <c r="N4735" s="172" t="s">
        <v>28</v>
      </c>
      <c r="O4735" s="14" t="s">
        <v>73</v>
      </c>
      <c r="P4735" s="15" t="s">
        <v>28</v>
      </c>
      <c r="Q4735" s="14" t="s">
        <v>73</v>
      </c>
      <c r="R4735" s="15" t="s">
        <v>28</v>
      </c>
      <c r="S4735" s="14" t="s">
        <v>73</v>
      </c>
      <c r="T4735" s="15" t="s">
        <v>28</v>
      </c>
      <c r="U4735" s="14" t="s">
        <v>73</v>
      </c>
      <c r="V4735" s="15" t="s">
        <v>28</v>
      </c>
    </row>
    <row r="4736" spans="1:22" ht="15" customHeight="1" x14ac:dyDescent="0.25">
      <c r="A4736" s="5" t="s">
        <v>8032</v>
      </c>
      <c r="B4736" s="6" t="s">
        <v>8033</v>
      </c>
      <c r="C4736" s="5" t="s">
        <v>3828</v>
      </c>
      <c r="D4736" s="6"/>
      <c r="E4736" s="6" t="s">
        <v>504</v>
      </c>
      <c r="F4736" s="229">
        <v>1836</v>
      </c>
      <c r="I4736" s="16">
        <v>0</v>
      </c>
      <c r="J4736" s="13">
        <v>0</v>
      </c>
      <c r="K4736" s="16">
        <v>206</v>
      </c>
      <c r="L4736" s="13">
        <v>378216</v>
      </c>
      <c r="M4736" s="16">
        <v>206</v>
      </c>
      <c r="N4736" s="171">
        <v>378216</v>
      </c>
      <c r="O4736" s="16">
        <v>201</v>
      </c>
      <c r="P4736" s="13">
        <v>369036</v>
      </c>
      <c r="Q4736" s="16">
        <v>218</v>
      </c>
      <c r="R4736" s="13">
        <v>400248</v>
      </c>
      <c r="S4736" s="16">
        <v>342.06</v>
      </c>
      <c r="T4736" s="13">
        <v>628022.16</v>
      </c>
      <c r="U4736" s="16">
        <v>0</v>
      </c>
      <c r="V4736" s="13">
        <v>0</v>
      </c>
    </row>
    <row r="4737" spans="1:22" ht="15" customHeight="1" x14ac:dyDescent="0.25">
      <c r="A4737" s="5" t="s">
        <v>8034</v>
      </c>
      <c r="B4737" s="6" t="s">
        <v>8035</v>
      </c>
      <c r="C4737" s="5" t="s">
        <v>3831</v>
      </c>
      <c r="D4737" s="6"/>
      <c r="E4737" s="6" t="s">
        <v>504</v>
      </c>
      <c r="F4737" s="229">
        <v>2754</v>
      </c>
      <c r="I4737" s="16">
        <v>0</v>
      </c>
      <c r="J4737" s="13">
        <v>0</v>
      </c>
      <c r="K4737" s="16">
        <v>200</v>
      </c>
      <c r="L4737" s="13">
        <v>550800</v>
      </c>
      <c r="M4737" s="16">
        <v>200</v>
      </c>
      <c r="N4737" s="171">
        <v>550800</v>
      </c>
      <c r="O4737" s="16">
        <v>226</v>
      </c>
      <c r="P4737" s="13">
        <v>622404</v>
      </c>
      <c r="Q4737" s="16">
        <v>194</v>
      </c>
      <c r="R4737" s="13">
        <v>534276</v>
      </c>
      <c r="S4737" s="16">
        <v>342.06</v>
      </c>
      <c r="T4737" s="13">
        <v>942033.24</v>
      </c>
      <c r="U4737" s="16">
        <v>0</v>
      </c>
      <c r="V4737" s="13">
        <v>0</v>
      </c>
    </row>
    <row r="4738" spans="1:22" ht="15" customHeight="1" x14ac:dyDescent="0.25">
      <c r="A4738" s="5" t="s">
        <v>8036</v>
      </c>
      <c r="B4738" s="6" t="s">
        <v>8037</v>
      </c>
      <c r="C4738" s="5" t="s">
        <v>8038</v>
      </c>
      <c r="D4738" s="6"/>
      <c r="E4738" s="6" t="s">
        <v>504</v>
      </c>
      <c r="F4738" s="229">
        <v>8568</v>
      </c>
      <c r="I4738" s="16">
        <v>0</v>
      </c>
      <c r="J4738" s="13">
        <v>0</v>
      </c>
      <c r="K4738" s="16">
        <v>200</v>
      </c>
      <c r="L4738" s="13">
        <v>1713600</v>
      </c>
      <c r="M4738" s="16">
        <v>200</v>
      </c>
      <c r="N4738" s="171">
        <v>1713600</v>
      </c>
      <c r="O4738" s="16">
        <v>220</v>
      </c>
      <c r="P4738" s="13">
        <v>1884960</v>
      </c>
      <c r="Q4738" s="16">
        <v>176</v>
      </c>
      <c r="R4738" s="13">
        <v>1507968</v>
      </c>
      <c r="S4738" s="16">
        <v>267.24</v>
      </c>
      <c r="T4738" s="13">
        <v>2289712.3199999998</v>
      </c>
      <c r="U4738" s="16">
        <v>0</v>
      </c>
      <c r="V4738" s="13">
        <v>0</v>
      </c>
    </row>
    <row r="4739" spans="1:22" ht="15" customHeight="1" x14ac:dyDescent="0.25">
      <c r="A4739" s="5" t="s">
        <v>8039</v>
      </c>
      <c r="B4739" s="6" t="s">
        <v>8040</v>
      </c>
      <c r="C4739" s="5" t="s">
        <v>3834</v>
      </c>
      <c r="D4739" s="6"/>
      <c r="E4739" s="6" t="s">
        <v>504</v>
      </c>
      <c r="F4739" s="229">
        <v>3060</v>
      </c>
      <c r="I4739" s="16">
        <v>0</v>
      </c>
      <c r="J4739" s="13">
        <v>0</v>
      </c>
      <c r="K4739" s="16">
        <v>210</v>
      </c>
      <c r="L4739" s="13">
        <v>642600</v>
      </c>
      <c r="M4739" s="16">
        <v>210</v>
      </c>
      <c r="N4739" s="171">
        <v>642600</v>
      </c>
      <c r="O4739" s="16">
        <v>236</v>
      </c>
      <c r="P4739" s="13">
        <v>722160</v>
      </c>
      <c r="Q4739" s="16">
        <v>171</v>
      </c>
      <c r="R4739" s="13">
        <v>523260</v>
      </c>
      <c r="S4739" s="16">
        <v>267.24</v>
      </c>
      <c r="T4739" s="13">
        <v>817754.4</v>
      </c>
      <c r="U4739" s="16">
        <v>0</v>
      </c>
      <c r="V4739" s="13">
        <v>0</v>
      </c>
    </row>
    <row r="4740" spans="1:22" ht="15" customHeight="1" x14ac:dyDescent="0.25">
      <c r="A4740" s="5" t="s">
        <v>8041</v>
      </c>
      <c r="B4740" s="6" t="s">
        <v>8042</v>
      </c>
      <c r="C4740" s="5" t="s">
        <v>3837</v>
      </c>
      <c r="D4740" s="6"/>
      <c r="E4740" s="6" t="s">
        <v>504</v>
      </c>
      <c r="F4740" s="229">
        <v>3060</v>
      </c>
      <c r="I4740" s="16">
        <v>0</v>
      </c>
      <c r="J4740" s="13">
        <v>0</v>
      </c>
      <c r="K4740" s="16">
        <v>154</v>
      </c>
      <c r="L4740" s="13">
        <v>471240</v>
      </c>
      <c r="M4740" s="16">
        <v>154</v>
      </c>
      <c r="N4740" s="171">
        <v>471240</v>
      </c>
      <c r="O4740" s="16">
        <v>207</v>
      </c>
      <c r="P4740" s="13">
        <v>633420</v>
      </c>
      <c r="Q4740" s="16">
        <v>206</v>
      </c>
      <c r="R4740" s="13">
        <v>630360</v>
      </c>
      <c r="S4740" s="16">
        <v>209.51</v>
      </c>
      <c r="T4740" s="13">
        <v>641100.6</v>
      </c>
      <c r="U4740" s="16">
        <v>0</v>
      </c>
      <c r="V4740" s="13">
        <v>0</v>
      </c>
    </row>
    <row r="4741" spans="1:22" ht="15" customHeight="1" x14ac:dyDescent="0.25">
      <c r="A4741" s="5" t="s">
        <v>8043</v>
      </c>
      <c r="B4741" s="6" t="s">
        <v>8044</v>
      </c>
      <c r="C4741" s="5" t="s">
        <v>3840</v>
      </c>
      <c r="D4741" s="6"/>
      <c r="E4741" s="6" t="s">
        <v>504</v>
      </c>
      <c r="F4741" s="229">
        <v>10098</v>
      </c>
      <c r="I4741" s="16">
        <v>0</v>
      </c>
      <c r="J4741" s="13">
        <v>0</v>
      </c>
      <c r="K4741" s="16">
        <v>160</v>
      </c>
      <c r="L4741" s="13">
        <v>1615680</v>
      </c>
      <c r="M4741" s="16">
        <v>160</v>
      </c>
      <c r="N4741" s="171">
        <v>1615680</v>
      </c>
      <c r="O4741" s="16">
        <v>338</v>
      </c>
      <c r="P4741" s="13">
        <v>3413124</v>
      </c>
      <c r="Q4741" s="16">
        <v>241</v>
      </c>
      <c r="R4741" s="13">
        <v>2433618</v>
      </c>
      <c r="S4741" s="16">
        <v>295.02</v>
      </c>
      <c r="T4741" s="13">
        <v>2979111.96</v>
      </c>
      <c r="U4741" s="16">
        <v>0</v>
      </c>
      <c r="V4741" s="13">
        <v>0</v>
      </c>
    </row>
    <row r="4742" spans="1:22" ht="15" customHeight="1" x14ac:dyDescent="0.25">
      <c r="A4742" s="5" t="s">
        <v>8045</v>
      </c>
      <c r="B4742" s="6" t="s">
        <v>8046</v>
      </c>
      <c r="C4742" s="5" t="s">
        <v>3843</v>
      </c>
      <c r="D4742" s="6"/>
      <c r="E4742" s="6" t="s">
        <v>504</v>
      </c>
      <c r="F4742" s="229">
        <v>1224</v>
      </c>
      <c r="I4742" s="16">
        <v>0</v>
      </c>
      <c r="J4742" s="13">
        <v>0</v>
      </c>
      <c r="K4742" s="16">
        <v>175</v>
      </c>
      <c r="L4742" s="13">
        <v>214200</v>
      </c>
      <c r="M4742" s="16">
        <v>175</v>
      </c>
      <c r="N4742" s="171">
        <v>214200</v>
      </c>
      <c r="O4742" s="16">
        <v>239</v>
      </c>
      <c r="P4742" s="13">
        <v>292536</v>
      </c>
      <c r="Q4742" s="16">
        <v>206</v>
      </c>
      <c r="R4742" s="13">
        <v>252144</v>
      </c>
      <c r="S4742" s="16">
        <v>623.17999999999995</v>
      </c>
      <c r="T4742" s="13">
        <v>762772.32</v>
      </c>
      <c r="U4742" s="16">
        <v>0</v>
      </c>
      <c r="V4742" s="13">
        <v>0</v>
      </c>
    </row>
    <row r="4743" spans="1:22" ht="15" customHeight="1" x14ac:dyDescent="0.25">
      <c r="A4743" s="5" t="s">
        <v>8047</v>
      </c>
      <c r="B4743" s="6" t="s">
        <v>8048</v>
      </c>
      <c r="C4743" s="5" t="s">
        <v>3849</v>
      </c>
      <c r="D4743" s="6"/>
      <c r="E4743" s="6" t="s">
        <v>504</v>
      </c>
      <c r="F4743" s="229">
        <v>7956</v>
      </c>
      <c r="I4743" s="16">
        <v>0</v>
      </c>
      <c r="J4743" s="13">
        <v>0</v>
      </c>
      <c r="K4743" s="16">
        <v>210</v>
      </c>
      <c r="L4743" s="13">
        <v>1670760</v>
      </c>
      <c r="M4743" s="16">
        <v>210</v>
      </c>
      <c r="N4743" s="171">
        <v>1670760</v>
      </c>
      <c r="O4743" s="16">
        <v>296</v>
      </c>
      <c r="P4743" s="13">
        <v>2354976</v>
      </c>
      <c r="Q4743" s="16">
        <v>288</v>
      </c>
      <c r="R4743" s="13">
        <v>2291328</v>
      </c>
      <c r="S4743" s="16">
        <v>267.24</v>
      </c>
      <c r="T4743" s="13">
        <v>2126161.44</v>
      </c>
      <c r="U4743" s="16">
        <v>0</v>
      </c>
      <c r="V4743" s="13">
        <v>0</v>
      </c>
    </row>
    <row r="4744" spans="1:22" ht="15" customHeight="1" x14ac:dyDescent="0.25">
      <c r="A4744" s="5" t="s">
        <v>8049</v>
      </c>
      <c r="B4744" s="6" t="s">
        <v>8050</v>
      </c>
      <c r="C4744" s="5" t="s">
        <v>8051</v>
      </c>
      <c r="D4744" s="6"/>
      <c r="E4744" s="6" t="s">
        <v>504</v>
      </c>
      <c r="F4744" s="229">
        <v>1224</v>
      </c>
      <c r="I4744" s="16">
        <v>0</v>
      </c>
      <c r="J4744" s="13">
        <v>0</v>
      </c>
      <c r="K4744" s="16">
        <v>100</v>
      </c>
      <c r="L4744" s="13">
        <v>122400</v>
      </c>
      <c r="M4744" s="16">
        <v>100</v>
      </c>
      <c r="N4744" s="171">
        <v>122400</v>
      </c>
      <c r="O4744" s="16">
        <v>64</v>
      </c>
      <c r="P4744" s="13">
        <v>78336</v>
      </c>
      <c r="Q4744" s="16">
        <v>29</v>
      </c>
      <c r="R4744" s="13">
        <v>35496</v>
      </c>
      <c r="S4744" s="16">
        <v>16.03</v>
      </c>
      <c r="T4744" s="13">
        <v>19620.72</v>
      </c>
      <c r="U4744" s="16">
        <v>0</v>
      </c>
      <c r="V4744" s="13">
        <v>0</v>
      </c>
    </row>
    <row r="4745" spans="1:22" ht="15" customHeight="1" x14ac:dyDescent="0.25">
      <c r="A4745" s="5" t="s">
        <v>8052</v>
      </c>
      <c r="B4745" s="6" t="s">
        <v>8053</v>
      </c>
      <c r="C4745" s="5" t="s">
        <v>8054</v>
      </c>
      <c r="D4745" s="6"/>
      <c r="E4745" s="6" t="s">
        <v>504</v>
      </c>
      <c r="F4745" s="229">
        <v>3366</v>
      </c>
      <c r="I4745" s="16">
        <v>0</v>
      </c>
      <c r="J4745" s="13">
        <v>0</v>
      </c>
      <c r="K4745" s="16">
        <v>120</v>
      </c>
      <c r="L4745" s="13">
        <v>403920</v>
      </c>
      <c r="M4745" s="16">
        <v>120</v>
      </c>
      <c r="N4745" s="171">
        <v>403920</v>
      </c>
      <c r="O4745" s="16">
        <v>106</v>
      </c>
      <c r="P4745" s="13">
        <v>356796</v>
      </c>
      <c r="Q4745" s="16">
        <v>265</v>
      </c>
      <c r="R4745" s="13">
        <v>891990</v>
      </c>
      <c r="S4745" s="16">
        <v>16.03</v>
      </c>
      <c r="T4745" s="13">
        <v>53956.98</v>
      </c>
      <c r="U4745" s="16">
        <v>0</v>
      </c>
      <c r="V4745" s="13">
        <v>0</v>
      </c>
    </row>
    <row r="4746" spans="1:22" ht="15" customHeight="1" x14ac:dyDescent="0.25">
      <c r="A4746" s="5" t="s">
        <v>8055</v>
      </c>
      <c r="B4746" s="6" t="s">
        <v>8056</v>
      </c>
      <c r="C4746" s="5" t="s">
        <v>8057</v>
      </c>
      <c r="D4746" s="6"/>
      <c r="E4746" s="6" t="s">
        <v>504</v>
      </c>
      <c r="F4746" s="229">
        <v>918</v>
      </c>
      <c r="I4746" s="16">
        <v>0</v>
      </c>
      <c r="J4746" s="13">
        <v>0</v>
      </c>
      <c r="K4746" s="16">
        <v>400</v>
      </c>
      <c r="L4746" s="13">
        <v>367200</v>
      </c>
      <c r="M4746" s="16">
        <v>400</v>
      </c>
      <c r="N4746" s="171">
        <v>367200</v>
      </c>
      <c r="O4746" s="16">
        <v>256</v>
      </c>
      <c r="P4746" s="13">
        <v>235008</v>
      </c>
      <c r="Q4746" s="16">
        <v>159</v>
      </c>
      <c r="R4746" s="13">
        <v>145962</v>
      </c>
      <c r="S4746" s="16">
        <v>213.79</v>
      </c>
      <c r="T4746" s="13">
        <v>196259.22</v>
      </c>
      <c r="U4746" s="16">
        <v>0</v>
      </c>
      <c r="V4746" s="13">
        <v>0</v>
      </c>
    </row>
    <row r="4747" spans="1:22" ht="15" customHeight="1" x14ac:dyDescent="0.25">
      <c r="A4747" s="5" t="s">
        <v>8058</v>
      </c>
      <c r="B4747" s="6" t="s">
        <v>8059</v>
      </c>
      <c r="C4747" s="5" t="s">
        <v>8060</v>
      </c>
      <c r="D4747" s="6"/>
      <c r="E4747" s="6" t="s">
        <v>504</v>
      </c>
      <c r="F4747" s="229">
        <v>612</v>
      </c>
      <c r="I4747" s="16">
        <v>0</v>
      </c>
      <c r="J4747" s="13">
        <v>0</v>
      </c>
      <c r="K4747" s="16">
        <v>431</v>
      </c>
      <c r="L4747" s="13">
        <v>263772</v>
      </c>
      <c r="M4747" s="16">
        <v>431</v>
      </c>
      <c r="N4747" s="171">
        <v>263772</v>
      </c>
      <c r="O4747" s="16">
        <v>266</v>
      </c>
      <c r="P4747" s="13">
        <v>162792</v>
      </c>
      <c r="Q4747" s="16">
        <v>559</v>
      </c>
      <c r="R4747" s="13">
        <v>342108</v>
      </c>
      <c r="S4747" s="16">
        <v>235.17</v>
      </c>
      <c r="T4747" s="13">
        <v>143924.04</v>
      </c>
      <c r="U4747" s="16">
        <v>0</v>
      </c>
      <c r="V4747" s="13">
        <v>0</v>
      </c>
    </row>
    <row r="4748" spans="1:22" ht="15" customHeight="1" x14ac:dyDescent="0.25">
      <c r="A4748" s="1"/>
      <c r="B4748" s="4" t="s">
        <v>32</v>
      </c>
      <c r="C4748" s="8" t="s">
        <v>33</v>
      </c>
      <c r="I4748" s="245"/>
      <c r="J4748" s="245"/>
      <c r="K4748" s="245"/>
      <c r="L4748" s="245"/>
      <c r="M4748" s="245"/>
      <c r="N4748" s="245"/>
      <c r="O4748" s="245"/>
      <c r="P4748" s="245"/>
      <c r="Q4748" s="245"/>
      <c r="R4748" s="245"/>
      <c r="S4748" s="245"/>
      <c r="T4748" s="245"/>
      <c r="U4748" s="245"/>
      <c r="V4748" s="245"/>
    </row>
    <row r="4749" spans="1:22" ht="15" customHeight="1" x14ac:dyDescent="0.25">
      <c r="A4749" s="5" t="s">
        <v>8061</v>
      </c>
      <c r="B4749" s="6" t="s">
        <v>35</v>
      </c>
      <c r="C4749" s="5" t="s">
        <v>3813</v>
      </c>
      <c r="I4749" s="245"/>
      <c r="J4749" s="245"/>
      <c r="K4749" s="245"/>
      <c r="L4749" s="245"/>
      <c r="M4749" s="245"/>
      <c r="N4749" s="245"/>
      <c r="O4749" s="245"/>
      <c r="P4749" s="245"/>
      <c r="Q4749" s="245"/>
      <c r="R4749" s="245"/>
      <c r="S4749" s="245"/>
      <c r="T4749" s="245"/>
      <c r="U4749" s="245"/>
      <c r="V4749" s="245"/>
    </row>
    <row r="4750" spans="1:22" ht="45" customHeight="1" x14ac:dyDescent="0.25">
      <c r="A4750" s="1"/>
      <c r="B4750" s="4" t="s">
        <v>68</v>
      </c>
      <c r="C4750" s="8" t="s">
        <v>69</v>
      </c>
      <c r="D4750" s="4" t="s">
        <v>70</v>
      </c>
      <c r="E4750" s="4" t="s">
        <v>71</v>
      </c>
      <c r="F4750" s="228" t="s">
        <v>72</v>
      </c>
      <c r="I4750" s="14" t="s">
        <v>73</v>
      </c>
      <c r="J4750" s="15" t="s">
        <v>28</v>
      </c>
      <c r="K4750" s="14" t="s">
        <v>73</v>
      </c>
      <c r="L4750" s="15" t="s">
        <v>28</v>
      </c>
      <c r="M4750" s="14" t="s">
        <v>73</v>
      </c>
      <c r="N4750" s="172" t="s">
        <v>28</v>
      </c>
      <c r="O4750" s="14" t="s">
        <v>73</v>
      </c>
      <c r="P4750" s="15" t="s">
        <v>28</v>
      </c>
      <c r="Q4750" s="14" t="s">
        <v>73</v>
      </c>
      <c r="R4750" s="15" t="s">
        <v>28</v>
      </c>
      <c r="S4750" s="14" t="s">
        <v>73</v>
      </c>
      <c r="T4750" s="15" t="s">
        <v>28</v>
      </c>
      <c r="U4750" s="14" t="s">
        <v>73</v>
      </c>
      <c r="V4750" s="15" t="s">
        <v>28</v>
      </c>
    </row>
    <row r="4751" spans="1:22" ht="15" customHeight="1" x14ac:dyDescent="0.25">
      <c r="A4751" s="5" t="s">
        <v>8062</v>
      </c>
      <c r="B4751" s="6" t="s">
        <v>8063</v>
      </c>
      <c r="C4751" s="5" t="s">
        <v>4805</v>
      </c>
      <c r="D4751" s="6"/>
      <c r="E4751" s="6" t="s">
        <v>447</v>
      </c>
      <c r="F4751" s="229">
        <v>1</v>
      </c>
      <c r="I4751" s="16">
        <v>0</v>
      </c>
      <c r="J4751" s="13">
        <v>0</v>
      </c>
      <c r="K4751" s="16">
        <v>612000</v>
      </c>
      <c r="L4751" s="13">
        <v>612000</v>
      </c>
      <c r="M4751" s="16">
        <v>612000</v>
      </c>
      <c r="N4751" s="171">
        <v>612000</v>
      </c>
      <c r="O4751" s="16">
        <v>1299888</v>
      </c>
      <c r="P4751" s="13">
        <v>1299888</v>
      </c>
      <c r="Q4751" s="16">
        <v>936000</v>
      </c>
      <c r="R4751" s="13">
        <v>936000</v>
      </c>
      <c r="S4751" s="16">
        <v>833409.54</v>
      </c>
      <c r="T4751" s="13">
        <v>833409.54</v>
      </c>
      <c r="U4751" s="16">
        <v>0</v>
      </c>
      <c r="V4751" s="13">
        <v>0</v>
      </c>
    </row>
    <row r="4752" spans="1:22" ht="15" customHeight="1" x14ac:dyDescent="0.25">
      <c r="A4752" s="1"/>
      <c r="B4752" s="4" t="s">
        <v>32</v>
      </c>
      <c r="C4752" s="8" t="s">
        <v>33</v>
      </c>
      <c r="I4752" s="245"/>
      <c r="J4752" s="245"/>
      <c r="K4752" s="245"/>
      <c r="L4752" s="245"/>
      <c r="M4752" s="245"/>
      <c r="N4752" s="245"/>
      <c r="O4752" s="245"/>
      <c r="P4752" s="245"/>
      <c r="Q4752" s="245"/>
      <c r="R4752" s="245"/>
      <c r="S4752" s="245"/>
      <c r="T4752" s="245"/>
      <c r="U4752" s="245"/>
      <c r="V4752" s="245"/>
    </row>
    <row r="4753" spans="1:22" ht="15" customHeight="1" x14ac:dyDescent="0.25">
      <c r="A4753" s="5" t="s">
        <v>8064</v>
      </c>
      <c r="B4753" s="6" t="s">
        <v>35</v>
      </c>
      <c r="C4753" s="5" t="s">
        <v>6097</v>
      </c>
      <c r="I4753" s="245"/>
      <c r="J4753" s="245"/>
      <c r="K4753" s="245"/>
      <c r="L4753" s="245"/>
      <c r="M4753" s="245"/>
      <c r="N4753" s="245"/>
      <c r="O4753" s="245"/>
      <c r="P4753" s="245"/>
      <c r="Q4753" s="245"/>
      <c r="R4753" s="245"/>
      <c r="S4753" s="245"/>
      <c r="T4753" s="245"/>
      <c r="U4753" s="245"/>
      <c r="V4753" s="245"/>
    </row>
    <row r="4754" spans="1:22" ht="15" customHeight="1" x14ac:dyDescent="0.25">
      <c r="A4754" s="5" t="s">
        <v>8065</v>
      </c>
      <c r="B4754" s="6" t="s">
        <v>35</v>
      </c>
      <c r="C4754" s="5" t="s">
        <v>3857</v>
      </c>
      <c r="I4754" s="245"/>
      <c r="J4754" s="245"/>
      <c r="K4754" s="245"/>
      <c r="L4754" s="245"/>
      <c r="M4754" s="245"/>
      <c r="N4754" s="245"/>
      <c r="O4754" s="245"/>
      <c r="P4754" s="245"/>
      <c r="Q4754" s="245"/>
      <c r="R4754" s="245"/>
      <c r="S4754" s="245"/>
      <c r="T4754" s="245"/>
      <c r="U4754" s="245"/>
      <c r="V4754" s="245"/>
    </row>
    <row r="4755" spans="1:22" ht="15" customHeight="1" x14ac:dyDescent="0.25">
      <c r="A4755" s="5" t="s">
        <v>8066</v>
      </c>
      <c r="B4755" s="6" t="s">
        <v>35</v>
      </c>
      <c r="C4755" s="5" t="s">
        <v>4840</v>
      </c>
      <c r="I4755" s="245"/>
      <c r="J4755" s="245"/>
      <c r="K4755" s="245"/>
      <c r="L4755" s="245"/>
      <c r="M4755" s="245"/>
      <c r="N4755" s="245"/>
      <c r="O4755" s="245"/>
      <c r="P4755" s="245"/>
      <c r="Q4755" s="245"/>
      <c r="R4755" s="245"/>
      <c r="S4755" s="245"/>
      <c r="T4755" s="245"/>
      <c r="U4755" s="245"/>
      <c r="V4755" s="245"/>
    </row>
    <row r="4756" spans="1:22" ht="45" customHeight="1" x14ac:dyDescent="0.25">
      <c r="A4756" s="1"/>
      <c r="B4756" s="4" t="s">
        <v>68</v>
      </c>
      <c r="C4756" s="8" t="s">
        <v>69</v>
      </c>
      <c r="D4756" s="4" t="s">
        <v>70</v>
      </c>
      <c r="E4756" s="4" t="s">
        <v>71</v>
      </c>
      <c r="F4756" s="228" t="s">
        <v>72</v>
      </c>
      <c r="I4756" s="14" t="s">
        <v>73</v>
      </c>
      <c r="J4756" s="15" t="s">
        <v>28</v>
      </c>
      <c r="K4756" s="14" t="s">
        <v>73</v>
      </c>
      <c r="L4756" s="15" t="s">
        <v>28</v>
      </c>
      <c r="M4756" s="14" t="s">
        <v>73</v>
      </c>
      <c r="N4756" s="172" t="s">
        <v>28</v>
      </c>
      <c r="O4756" s="14" t="s">
        <v>73</v>
      </c>
      <c r="P4756" s="15" t="s">
        <v>28</v>
      </c>
      <c r="Q4756" s="14" t="s">
        <v>73</v>
      </c>
      <c r="R4756" s="15" t="s">
        <v>28</v>
      </c>
      <c r="S4756" s="14" t="s">
        <v>73</v>
      </c>
      <c r="T4756" s="15" t="s">
        <v>28</v>
      </c>
      <c r="U4756" s="14" t="s">
        <v>73</v>
      </c>
      <c r="V4756" s="15" t="s">
        <v>28</v>
      </c>
    </row>
    <row r="4757" spans="1:22" ht="15" customHeight="1" x14ac:dyDescent="0.25">
      <c r="A4757" s="5" t="s">
        <v>8067</v>
      </c>
      <c r="B4757" s="6" t="s">
        <v>8068</v>
      </c>
      <c r="C4757" s="5" t="s">
        <v>8069</v>
      </c>
      <c r="D4757" s="6"/>
      <c r="E4757" s="6" t="s">
        <v>504</v>
      </c>
      <c r="F4757" s="229">
        <v>306</v>
      </c>
      <c r="I4757" s="16">
        <v>0</v>
      </c>
      <c r="J4757" s="13">
        <v>0</v>
      </c>
      <c r="K4757" s="16">
        <v>4500</v>
      </c>
      <c r="L4757" s="13">
        <v>1377000</v>
      </c>
      <c r="M4757" s="16">
        <v>4500</v>
      </c>
      <c r="N4757" s="171">
        <v>1377000</v>
      </c>
      <c r="O4757" s="16">
        <v>7965</v>
      </c>
      <c r="P4757" s="13">
        <v>2437290</v>
      </c>
      <c r="Q4757" s="16">
        <v>5051</v>
      </c>
      <c r="R4757" s="13">
        <v>1545606</v>
      </c>
      <c r="S4757" s="16">
        <v>5575.4</v>
      </c>
      <c r="T4757" s="13">
        <v>1706072.4</v>
      </c>
      <c r="U4757" s="16">
        <v>0</v>
      </c>
      <c r="V4757" s="13">
        <v>0</v>
      </c>
    </row>
    <row r="4758" spans="1:22" ht="15" customHeight="1" x14ac:dyDescent="0.25">
      <c r="A4758" s="5" t="s">
        <v>8070</v>
      </c>
      <c r="B4758" s="6" t="s">
        <v>8071</v>
      </c>
      <c r="C4758" s="5" t="s">
        <v>3868</v>
      </c>
      <c r="D4758" s="6"/>
      <c r="E4758" s="6" t="s">
        <v>504</v>
      </c>
      <c r="F4758" s="229">
        <v>5202</v>
      </c>
      <c r="I4758" s="16">
        <v>0</v>
      </c>
      <c r="J4758" s="13">
        <v>0</v>
      </c>
      <c r="K4758" s="16">
        <v>150</v>
      </c>
      <c r="L4758" s="13">
        <v>780300</v>
      </c>
      <c r="M4758" s="16">
        <v>150</v>
      </c>
      <c r="N4758" s="171">
        <v>780300</v>
      </c>
      <c r="O4758" s="16">
        <v>122</v>
      </c>
      <c r="P4758" s="13">
        <v>634644</v>
      </c>
      <c r="Q4758" s="16">
        <v>162</v>
      </c>
      <c r="R4758" s="13">
        <v>842724</v>
      </c>
      <c r="S4758" s="16">
        <v>139.38</v>
      </c>
      <c r="T4758" s="13">
        <v>725054.76</v>
      </c>
      <c r="U4758" s="16">
        <v>0</v>
      </c>
      <c r="V4758" s="13">
        <v>0</v>
      </c>
    </row>
    <row r="4759" spans="1:22" ht="15" customHeight="1" x14ac:dyDescent="0.25">
      <c r="A4759" s="5" t="s">
        <v>8072</v>
      </c>
      <c r="B4759" s="6" t="s">
        <v>8073</v>
      </c>
      <c r="C4759" s="5" t="s">
        <v>4848</v>
      </c>
      <c r="D4759" s="6"/>
      <c r="E4759" s="6" t="s">
        <v>504</v>
      </c>
      <c r="F4759" s="229">
        <v>306</v>
      </c>
      <c r="I4759" s="16">
        <v>0</v>
      </c>
      <c r="J4759" s="13">
        <v>0</v>
      </c>
      <c r="K4759" s="16">
        <v>180</v>
      </c>
      <c r="L4759" s="13">
        <v>55080</v>
      </c>
      <c r="M4759" s="16">
        <v>180</v>
      </c>
      <c r="N4759" s="171">
        <v>55080</v>
      </c>
      <c r="O4759" s="16">
        <v>138</v>
      </c>
      <c r="P4759" s="13">
        <v>42228</v>
      </c>
      <c r="Q4759" s="16">
        <v>172</v>
      </c>
      <c r="R4759" s="13">
        <v>52632</v>
      </c>
      <c r="S4759" s="16">
        <v>185.85</v>
      </c>
      <c r="T4759" s="13">
        <v>56870.1</v>
      </c>
      <c r="U4759" s="16">
        <v>0</v>
      </c>
      <c r="V4759" s="13">
        <v>0</v>
      </c>
    </row>
    <row r="4760" spans="1:22" ht="15" customHeight="1" x14ac:dyDescent="0.25">
      <c r="A4760" s="5" t="s">
        <v>8074</v>
      </c>
      <c r="B4760" s="6" t="s">
        <v>8075</v>
      </c>
      <c r="C4760" s="5" t="s">
        <v>3874</v>
      </c>
      <c r="D4760" s="6"/>
      <c r="E4760" s="6" t="s">
        <v>504</v>
      </c>
      <c r="F4760" s="229">
        <v>612</v>
      </c>
      <c r="I4760" s="16">
        <v>0</v>
      </c>
      <c r="J4760" s="13">
        <v>0</v>
      </c>
      <c r="K4760" s="16">
        <v>120</v>
      </c>
      <c r="L4760" s="13">
        <v>73440</v>
      </c>
      <c r="M4760" s="16">
        <v>120</v>
      </c>
      <c r="N4760" s="171">
        <v>73440</v>
      </c>
      <c r="O4760" s="16">
        <v>122</v>
      </c>
      <c r="P4760" s="13">
        <v>74664</v>
      </c>
      <c r="Q4760" s="16">
        <v>216</v>
      </c>
      <c r="R4760" s="13">
        <v>132192</v>
      </c>
      <c r="S4760" s="16">
        <v>139.38</v>
      </c>
      <c r="T4760" s="13">
        <v>85300.56</v>
      </c>
      <c r="U4760" s="16">
        <v>0</v>
      </c>
      <c r="V4760" s="13">
        <v>0</v>
      </c>
    </row>
    <row r="4761" spans="1:22" ht="15" customHeight="1" x14ac:dyDescent="0.25">
      <c r="A4761" s="5" t="s">
        <v>8076</v>
      </c>
      <c r="B4761" s="6" t="s">
        <v>8077</v>
      </c>
      <c r="C4761" s="5" t="s">
        <v>3877</v>
      </c>
      <c r="D4761" s="6"/>
      <c r="E4761" s="6" t="s">
        <v>504</v>
      </c>
      <c r="F4761" s="229">
        <v>612</v>
      </c>
      <c r="I4761" s="16">
        <v>0</v>
      </c>
      <c r="J4761" s="13">
        <v>0</v>
      </c>
      <c r="K4761" s="16">
        <v>200</v>
      </c>
      <c r="L4761" s="13">
        <v>122400</v>
      </c>
      <c r="M4761" s="16">
        <v>200</v>
      </c>
      <c r="N4761" s="171">
        <v>122400</v>
      </c>
      <c r="O4761" s="16">
        <v>196</v>
      </c>
      <c r="P4761" s="13">
        <v>119952</v>
      </c>
      <c r="Q4761" s="16">
        <v>253</v>
      </c>
      <c r="R4761" s="13">
        <v>154836</v>
      </c>
      <c r="S4761" s="16">
        <v>139.38</v>
      </c>
      <c r="T4761" s="13">
        <v>85300.56</v>
      </c>
      <c r="U4761" s="16">
        <v>0</v>
      </c>
      <c r="V4761" s="13">
        <v>0</v>
      </c>
    </row>
    <row r="4762" spans="1:22" ht="15" customHeight="1" x14ac:dyDescent="0.25">
      <c r="A4762" s="5" t="s">
        <v>8078</v>
      </c>
      <c r="B4762" s="6" t="s">
        <v>8079</v>
      </c>
      <c r="C4762" s="5" t="s">
        <v>3880</v>
      </c>
      <c r="D4762" s="6"/>
      <c r="E4762" s="6" t="s">
        <v>504</v>
      </c>
      <c r="F4762" s="229">
        <v>612</v>
      </c>
      <c r="I4762" s="16">
        <v>0</v>
      </c>
      <c r="J4762" s="13">
        <v>0</v>
      </c>
      <c r="K4762" s="16">
        <v>250</v>
      </c>
      <c r="L4762" s="13">
        <v>153000</v>
      </c>
      <c r="M4762" s="16">
        <v>250</v>
      </c>
      <c r="N4762" s="171">
        <v>153000</v>
      </c>
      <c r="O4762" s="16">
        <v>239</v>
      </c>
      <c r="P4762" s="13">
        <v>146268</v>
      </c>
      <c r="Q4762" s="16">
        <v>361</v>
      </c>
      <c r="R4762" s="13">
        <v>220932</v>
      </c>
      <c r="S4762" s="16">
        <v>232.31</v>
      </c>
      <c r="T4762" s="13">
        <v>142173.72</v>
      </c>
      <c r="U4762" s="16">
        <v>0</v>
      </c>
      <c r="V4762" s="13">
        <v>0</v>
      </c>
    </row>
    <row r="4763" spans="1:22" ht="15" customHeight="1" x14ac:dyDescent="0.25">
      <c r="A4763" s="5" t="s">
        <v>8080</v>
      </c>
      <c r="B4763" s="6" t="s">
        <v>8081</v>
      </c>
      <c r="C4763" s="5" t="s">
        <v>4871</v>
      </c>
      <c r="D4763" s="6"/>
      <c r="E4763" s="6" t="s">
        <v>504</v>
      </c>
      <c r="F4763" s="229">
        <v>7344</v>
      </c>
      <c r="I4763" s="16">
        <v>0</v>
      </c>
      <c r="J4763" s="13">
        <v>0</v>
      </c>
      <c r="K4763" s="16">
        <v>100</v>
      </c>
      <c r="L4763" s="13">
        <v>734400</v>
      </c>
      <c r="M4763" s="16">
        <v>100</v>
      </c>
      <c r="N4763" s="171">
        <v>734400</v>
      </c>
      <c r="O4763" s="16">
        <v>436</v>
      </c>
      <c r="P4763" s="13">
        <v>3201984</v>
      </c>
      <c r="Q4763" s="16">
        <v>245</v>
      </c>
      <c r="R4763" s="13">
        <v>1799280</v>
      </c>
      <c r="S4763" s="16">
        <v>402.67</v>
      </c>
      <c r="T4763" s="13">
        <v>2957208.48</v>
      </c>
      <c r="U4763" s="16">
        <v>0</v>
      </c>
      <c r="V4763" s="13">
        <v>0</v>
      </c>
    </row>
    <row r="4764" spans="1:22" ht="15" customHeight="1" x14ac:dyDescent="0.25">
      <c r="A4764" s="1"/>
      <c r="B4764" s="4" t="s">
        <v>32</v>
      </c>
      <c r="C4764" s="8" t="s">
        <v>33</v>
      </c>
      <c r="I4764" s="245"/>
      <c r="J4764" s="245"/>
      <c r="K4764" s="245"/>
      <c r="L4764" s="245"/>
      <c r="M4764" s="245"/>
      <c r="N4764" s="245"/>
      <c r="O4764" s="245"/>
      <c r="P4764" s="245"/>
      <c r="Q4764" s="245"/>
      <c r="R4764" s="245"/>
      <c r="S4764" s="245"/>
      <c r="T4764" s="245"/>
      <c r="U4764" s="245"/>
      <c r="V4764" s="245"/>
    </row>
    <row r="4765" spans="1:22" ht="15" customHeight="1" x14ac:dyDescent="0.25">
      <c r="A4765" s="5" t="s">
        <v>8082</v>
      </c>
      <c r="B4765" s="6" t="s">
        <v>35</v>
      </c>
      <c r="C4765" s="5" t="s">
        <v>8083</v>
      </c>
      <c r="I4765" s="245"/>
      <c r="J4765" s="245"/>
      <c r="K4765" s="245"/>
      <c r="L4765" s="245"/>
      <c r="M4765" s="245"/>
      <c r="N4765" s="245"/>
      <c r="O4765" s="245"/>
      <c r="P4765" s="245"/>
      <c r="Q4765" s="245"/>
      <c r="R4765" s="245"/>
      <c r="S4765" s="245"/>
      <c r="T4765" s="245"/>
      <c r="U4765" s="245"/>
      <c r="V4765" s="245"/>
    </row>
    <row r="4766" spans="1:22" ht="15" customHeight="1" x14ac:dyDescent="0.25">
      <c r="A4766" s="5" t="s">
        <v>8084</v>
      </c>
      <c r="B4766" s="6" t="s">
        <v>35</v>
      </c>
      <c r="C4766" s="5" t="s">
        <v>6124</v>
      </c>
      <c r="I4766" s="245"/>
      <c r="J4766" s="245"/>
      <c r="K4766" s="245"/>
      <c r="L4766" s="245"/>
      <c r="M4766" s="245"/>
      <c r="N4766" s="245"/>
      <c r="O4766" s="245"/>
      <c r="P4766" s="245"/>
      <c r="Q4766" s="245"/>
      <c r="R4766" s="245"/>
      <c r="S4766" s="245"/>
      <c r="T4766" s="245"/>
      <c r="U4766" s="245"/>
      <c r="V4766" s="245"/>
    </row>
    <row r="4767" spans="1:22" ht="45" customHeight="1" x14ac:dyDescent="0.25">
      <c r="A4767" s="1"/>
      <c r="B4767" s="4" t="s">
        <v>68</v>
      </c>
      <c r="C4767" s="8" t="s">
        <v>69</v>
      </c>
      <c r="D4767" s="4" t="s">
        <v>70</v>
      </c>
      <c r="E4767" s="4" t="s">
        <v>71</v>
      </c>
      <c r="F4767" s="228" t="s">
        <v>72</v>
      </c>
      <c r="I4767" s="14" t="s">
        <v>73</v>
      </c>
      <c r="J4767" s="15" t="s">
        <v>28</v>
      </c>
      <c r="K4767" s="14" t="s">
        <v>73</v>
      </c>
      <c r="L4767" s="15" t="s">
        <v>28</v>
      </c>
      <c r="M4767" s="14" t="s">
        <v>73</v>
      </c>
      <c r="N4767" s="172" t="s">
        <v>28</v>
      </c>
      <c r="O4767" s="14" t="s">
        <v>73</v>
      </c>
      <c r="P4767" s="15" t="s">
        <v>28</v>
      </c>
      <c r="Q4767" s="14" t="s">
        <v>73</v>
      </c>
      <c r="R4767" s="15" t="s">
        <v>28</v>
      </c>
      <c r="S4767" s="14" t="s">
        <v>73</v>
      </c>
      <c r="T4767" s="15" t="s">
        <v>28</v>
      </c>
      <c r="U4767" s="14" t="s">
        <v>73</v>
      </c>
      <c r="V4767" s="15" t="s">
        <v>28</v>
      </c>
    </row>
    <row r="4768" spans="1:22" ht="15" customHeight="1" x14ac:dyDescent="0.25">
      <c r="A4768" s="5" t="s">
        <v>8085</v>
      </c>
      <c r="B4768" s="6" t="s">
        <v>8086</v>
      </c>
      <c r="C4768" s="5" t="s">
        <v>8087</v>
      </c>
      <c r="D4768" s="6"/>
      <c r="E4768" s="6" t="s">
        <v>504</v>
      </c>
      <c r="F4768" s="229">
        <v>306</v>
      </c>
      <c r="I4768" s="16">
        <v>0</v>
      </c>
      <c r="J4768" s="13">
        <v>0</v>
      </c>
      <c r="K4768" s="16">
        <v>1500</v>
      </c>
      <c r="L4768" s="13">
        <v>459000</v>
      </c>
      <c r="M4768" s="16">
        <v>1500</v>
      </c>
      <c r="N4768" s="171">
        <v>459000</v>
      </c>
      <c r="O4768" s="16">
        <v>212</v>
      </c>
      <c r="P4768" s="13">
        <v>64872</v>
      </c>
      <c r="Q4768" s="16">
        <v>329</v>
      </c>
      <c r="R4768" s="13">
        <v>100674</v>
      </c>
      <c r="S4768" s="16">
        <v>325.23</v>
      </c>
      <c r="T4768" s="13">
        <v>99520.38</v>
      </c>
      <c r="U4768" s="16">
        <v>0</v>
      </c>
      <c r="V4768" s="13">
        <v>0</v>
      </c>
    </row>
    <row r="4769" spans="1:22" ht="15" customHeight="1" x14ac:dyDescent="0.25">
      <c r="A4769" s="5" t="s">
        <v>8088</v>
      </c>
      <c r="B4769" s="6" t="s">
        <v>8089</v>
      </c>
      <c r="C4769" s="5" t="s">
        <v>3902</v>
      </c>
      <c r="D4769" s="6"/>
      <c r="E4769" s="6" t="s">
        <v>504</v>
      </c>
      <c r="F4769" s="229">
        <v>2142</v>
      </c>
      <c r="I4769" s="16">
        <v>0</v>
      </c>
      <c r="J4769" s="13">
        <v>0</v>
      </c>
      <c r="K4769" s="16">
        <v>100</v>
      </c>
      <c r="L4769" s="13">
        <v>214200</v>
      </c>
      <c r="M4769" s="16">
        <v>100</v>
      </c>
      <c r="N4769" s="171">
        <v>214200</v>
      </c>
      <c r="O4769" s="16">
        <v>23</v>
      </c>
      <c r="P4769" s="13">
        <v>49266</v>
      </c>
      <c r="Q4769" s="16">
        <v>24</v>
      </c>
      <c r="R4769" s="13">
        <v>51408</v>
      </c>
      <c r="S4769" s="16">
        <v>392.34</v>
      </c>
      <c r="T4769" s="13">
        <v>840392.28</v>
      </c>
      <c r="U4769" s="16">
        <v>0</v>
      </c>
      <c r="V4769" s="13">
        <v>0</v>
      </c>
    </row>
    <row r="4770" spans="1:22" ht="15" customHeight="1" x14ac:dyDescent="0.25">
      <c r="A4770" s="5" t="s">
        <v>8090</v>
      </c>
      <c r="B4770" s="6" t="s">
        <v>8091</v>
      </c>
      <c r="C4770" s="5" t="s">
        <v>3899</v>
      </c>
      <c r="D4770" s="6"/>
      <c r="E4770" s="6" t="s">
        <v>504</v>
      </c>
      <c r="F4770" s="229">
        <v>4284</v>
      </c>
      <c r="I4770" s="16">
        <v>0</v>
      </c>
      <c r="J4770" s="13">
        <v>0</v>
      </c>
      <c r="K4770" s="16">
        <v>110</v>
      </c>
      <c r="L4770" s="13">
        <v>471240</v>
      </c>
      <c r="M4770" s="16">
        <v>110</v>
      </c>
      <c r="N4770" s="171">
        <v>471240</v>
      </c>
      <c r="O4770" s="16">
        <v>23</v>
      </c>
      <c r="P4770" s="13">
        <v>98532</v>
      </c>
      <c r="Q4770" s="16">
        <v>24</v>
      </c>
      <c r="R4770" s="13">
        <v>102816</v>
      </c>
      <c r="S4770" s="16">
        <v>392.34</v>
      </c>
      <c r="T4770" s="13">
        <v>1680784.56</v>
      </c>
      <c r="U4770" s="16">
        <v>0</v>
      </c>
      <c r="V4770" s="13">
        <v>0</v>
      </c>
    </row>
    <row r="4771" spans="1:22" ht="15" customHeight="1" x14ac:dyDescent="0.25">
      <c r="A4771" s="5" t="s">
        <v>8092</v>
      </c>
      <c r="B4771" s="6" t="s">
        <v>8093</v>
      </c>
      <c r="C4771" s="5" t="s">
        <v>3905</v>
      </c>
      <c r="D4771" s="6"/>
      <c r="E4771" s="6" t="s">
        <v>504</v>
      </c>
      <c r="F4771" s="229">
        <v>6426</v>
      </c>
      <c r="I4771" s="16">
        <v>0</v>
      </c>
      <c r="J4771" s="13">
        <v>0</v>
      </c>
      <c r="K4771" s="16">
        <v>400</v>
      </c>
      <c r="L4771" s="13">
        <v>2570400</v>
      </c>
      <c r="M4771" s="16">
        <v>400</v>
      </c>
      <c r="N4771" s="171">
        <v>2570400</v>
      </c>
      <c r="O4771" s="16">
        <v>113</v>
      </c>
      <c r="P4771" s="13">
        <v>726138</v>
      </c>
      <c r="Q4771" s="16">
        <v>447</v>
      </c>
      <c r="R4771" s="13">
        <v>2872422</v>
      </c>
      <c r="S4771" s="16">
        <v>0</v>
      </c>
      <c r="T4771" s="13">
        <v>0</v>
      </c>
      <c r="U4771" s="16">
        <v>0</v>
      </c>
      <c r="V4771" s="13">
        <v>0</v>
      </c>
    </row>
    <row r="4772" spans="1:22" ht="15" customHeight="1" x14ac:dyDescent="0.25">
      <c r="A4772" s="1"/>
      <c r="B4772" s="4" t="s">
        <v>32</v>
      </c>
      <c r="C4772" s="8" t="s">
        <v>33</v>
      </c>
      <c r="I4772" s="245"/>
      <c r="J4772" s="245"/>
      <c r="K4772" s="245"/>
      <c r="L4772" s="245"/>
      <c r="M4772" s="245"/>
      <c r="N4772" s="245"/>
      <c r="O4772" s="245"/>
      <c r="P4772" s="245"/>
      <c r="Q4772" s="245"/>
      <c r="R4772" s="245"/>
      <c r="S4772" s="245"/>
      <c r="T4772" s="245"/>
      <c r="U4772" s="245"/>
      <c r="V4772" s="245"/>
    </row>
    <row r="4773" spans="1:22" ht="15" customHeight="1" x14ac:dyDescent="0.25">
      <c r="A4773" s="5" t="s">
        <v>8094</v>
      </c>
      <c r="B4773" s="6" t="s">
        <v>35</v>
      </c>
      <c r="C4773" s="5" t="s">
        <v>6173</v>
      </c>
      <c r="I4773" s="245"/>
      <c r="J4773" s="245"/>
      <c r="K4773" s="245"/>
      <c r="L4773" s="245"/>
      <c r="M4773" s="245"/>
      <c r="N4773" s="245"/>
      <c r="O4773" s="245"/>
      <c r="P4773" s="245"/>
      <c r="Q4773" s="245"/>
      <c r="R4773" s="245"/>
      <c r="S4773" s="245"/>
      <c r="T4773" s="245"/>
      <c r="U4773" s="245"/>
      <c r="V4773" s="245"/>
    </row>
    <row r="4774" spans="1:22" ht="15" customHeight="1" x14ac:dyDescent="0.25">
      <c r="A4774" s="5" t="s">
        <v>8095</v>
      </c>
      <c r="B4774" s="6" t="s">
        <v>35</v>
      </c>
      <c r="C4774" s="5" t="s">
        <v>8096</v>
      </c>
      <c r="I4774" s="245"/>
      <c r="J4774" s="245"/>
      <c r="K4774" s="245"/>
      <c r="L4774" s="245"/>
      <c r="M4774" s="245"/>
      <c r="N4774" s="245"/>
      <c r="O4774" s="245"/>
      <c r="P4774" s="245"/>
      <c r="Q4774" s="245"/>
      <c r="R4774" s="245"/>
      <c r="S4774" s="245"/>
      <c r="T4774" s="245"/>
      <c r="U4774" s="245"/>
      <c r="V4774" s="245"/>
    </row>
    <row r="4775" spans="1:22" ht="45" customHeight="1" x14ac:dyDescent="0.25">
      <c r="A4775" s="1"/>
      <c r="B4775" s="4" t="s">
        <v>68</v>
      </c>
      <c r="C4775" s="8" t="s">
        <v>69</v>
      </c>
      <c r="D4775" s="4" t="s">
        <v>70</v>
      </c>
      <c r="E4775" s="4" t="s">
        <v>71</v>
      </c>
      <c r="F4775" s="228" t="s">
        <v>72</v>
      </c>
      <c r="I4775" s="14" t="s">
        <v>73</v>
      </c>
      <c r="J4775" s="15" t="s">
        <v>28</v>
      </c>
      <c r="K4775" s="14" t="s">
        <v>73</v>
      </c>
      <c r="L4775" s="15" t="s">
        <v>28</v>
      </c>
      <c r="M4775" s="14" t="s">
        <v>73</v>
      </c>
      <c r="N4775" s="172" t="s">
        <v>28</v>
      </c>
      <c r="O4775" s="14" t="s">
        <v>73</v>
      </c>
      <c r="P4775" s="15" t="s">
        <v>28</v>
      </c>
      <c r="Q4775" s="14" t="s">
        <v>73</v>
      </c>
      <c r="R4775" s="15" t="s">
        <v>28</v>
      </c>
      <c r="S4775" s="14" t="s">
        <v>73</v>
      </c>
      <c r="T4775" s="15" t="s">
        <v>28</v>
      </c>
      <c r="U4775" s="14" t="s">
        <v>73</v>
      </c>
      <c r="V4775" s="15" t="s">
        <v>28</v>
      </c>
    </row>
    <row r="4776" spans="1:22" ht="15" customHeight="1" x14ac:dyDescent="0.25">
      <c r="A4776" s="5" t="s">
        <v>8097</v>
      </c>
      <c r="B4776" s="6" t="s">
        <v>8098</v>
      </c>
      <c r="C4776" s="5" t="s">
        <v>8099</v>
      </c>
      <c r="D4776" s="6"/>
      <c r="E4776" s="6" t="s">
        <v>504</v>
      </c>
      <c r="F4776" s="229">
        <v>306</v>
      </c>
      <c r="I4776" s="16">
        <v>0</v>
      </c>
      <c r="J4776" s="13">
        <v>0</v>
      </c>
      <c r="K4776" s="16">
        <v>600</v>
      </c>
      <c r="L4776" s="13">
        <v>183600</v>
      </c>
      <c r="M4776" s="16">
        <v>600</v>
      </c>
      <c r="N4776" s="171">
        <v>183600</v>
      </c>
      <c r="O4776" s="16">
        <v>2201</v>
      </c>
      <c r="P4776" s="13">
        <v>673506</v>
      </c>
      <c r="Q4776" s="16">
        <v>1765</v>
      </c>
      <c r="R4776" s="13">
        <v>540090</v>
      </c>
      <c r="S4776" s="16">
        <v>934.4</v>
      </c>
      <c r="T4776" s="13">
        <v>285926.40000000002</v>
      </c>
      <c r="U4776" s="16">
        <v>0</v>
      </c>
      <c r="V4776" s="13">
        <v>0</v>
      </c>
    </row>
    <row r="4777" spans="1:22" ht="15" customHeight="1" x14ac:dyDescent="0.25">
      <c r="A4777" s="5" t="s">
        <v>8100</v>
      </c>
      <c r="B4777" s="6" t="s">
        <v>8101</v>
      </c>
      <c r="C4777" s="5" t="s">
        <v>8102</v>
      </c>
      <c r="D4777" s="6"/>
      <c r="E4777" s="6" t="s">
        <v>504</v>
      </c>
      <c r="F4777" s="229">
        <v>612</v>
      </c>
      <c r="I4777" s="16">
        <v>0</v>
      </c>
      <c r="J4777" s="13">
        <v>0</v>
      </c>
      <c r="K4777" s="16">
        <v>250</v>
      </c>
      <c r="L4777" s="13">
        <v>153000</v>
      </c>
      <c r="M4777" s="16">
        <v>250</v>
      </c>
      <c r="N4777" s="171">
        <v>153000</v>
      </c>
      <c r="O4777" s="16">
        <v>807</v>
      </c>
      <c r="P4777" s="13">
        <v>493884</v>
      </c>
      <c r="Q4777" s="16">
        <v>1176</v>
      </c>
      <c r="R4777" s="13">
        <v>719712</v>
      </c>
      <c r="S4777" s="16">
        <v>609.16</v>
      </c>
      <c r="T4777" s="13">
        <v>372805.92</v>
      </c>
      <c r="U4777" s="16">
        <v>0</v>
      </c>
      <c r="V4777" s="13">
        <v>0</v>
      </c>
    </row>
    <row r="4778" spans="1:22" ht="15" customHeight="1" x14ac:dyDescent="0.25">
      <c r="A4778" s="1"/>
      <c r="B4778" s="4" t="s">
        <v>32</v>
      </c>
      <c r="C4778" s="8" t="s">
        <v>33</v>
      </c>
      <c r="I4778" s="245"/>
      <c r="J4778" s="245"/>
      <c r="K4778" s="245"/>
      <c r="L4778" s="245"/>
      <c r="M4778" s="245"/>
      <c r="N4778" s="245"/>
      <c r="O4778" s="245"/>
      <c r="P4778" s="245"/>
      <c r="Q4778" s="245"/>
      <c r="R4778" s="245"/>
      <c r="S4778" s="245"/>
      <c r="T4778" s="245"/>
      <c r="U4778" s="245"/>
      <c r="V4778" s="245"/>
    </row>
    <row r="4779" spans="1:22" ht="15" customHeight="1" x14ac:dyDescent="0.25">
      <c r="A4779" s="5" t="s">
        <v>8103</v>
      </c>
      <c r="B4779" s="6" t="s">
        <v>35</v>
      </c>
      <c r="C4779" s="5" t="s">
        <v>8104</v>
      </c>
      <c r="I4779" s="245"/>
      <c r="J4779" s="245"/>
      <c r="K4779" s="245"/>
      <c r="L4779" s="245"/>
      <c r="M4779" s="245"/>
      <c r="N4779" s="245"/>
      <c r="O4779" s="245"/>
      <c r="P4779" s="245"/>
      <c r="Q4779" s="245"/>
      <c r="R4779" s="245"/>
      <c r="S4779" s="245"/>
      <c r="T4779" s="245"/>
      <c r="U4779" s="245"/>
      <c r="V4779" s="245"/>
    </row>
    <row r="4780" spans="1:22" ht="15" customHeight="1" x14ac:dyDescent="0.25">
      <c r="A4780" s="5" t="s">
        <v>8105</v>
      </c>
      <c r="B4780" s="6" t="s">
        <v>35</v>
      </c>
      <c r="C4780" s="5" t="s">
        <v>8106</v>
      </c>
      <c r="I4780" s="245"/>
      <c r="J4780" s="245"/>
      <c r="K4780" s="245"/>
      <c r="L4780" s="245"/>
      <c r="M4780" s="245"/>
      <c r="N4780" s="245"/>
      <c r="O4780" s="245"/>
      <c r="P4780" s="245"/>
      <c r="Q4780" s="245"/>
      <c r="R4780" s="245"/>
      <c r="S4780" s="245"/>
      <c r="T4780" s="245"/>
      <c r="U4780" s="245"/>
      <c r="V4780" s="245"/>
    </row>
    <row r="4781" spans="1:22" ht="45" customHeight="1" x14ac:dyDescent="0.25">
      <c r="A4781" s="1"/>
      <c r="B4781" s="4" t="s">
        <v>68</v>
      </c>
      <c r="C4781" s="8" t="s">
        <v>69</v>
      </c>
      <c r="D4781" s="4" t="s">
        <v>70</v>
      </c>
      <c r="E4781" s="4" t="s">
        <v>71</v>
      </c>
      <c r="F4781" s="228" t="s">
        <v>72</v>
      </c>
      <c r="I4781" s="14" t="s">
        <v>73</v>
      </c>
      <c r="J4781" s="15" t="s">
        <v>28</v>
      </c>
      <c r="K4781" s="14" t="s">
        <v>73</v>
      </c>
      <c r="L4781" s="15" t="s">
        <v>28</v>
      </c>
      <c r="M4781" s="14" t="s">
        <v>73</v>
      </c>
      <c r="N4781" s="172" t="s">
        <v>28</v>
      </c>
      <c r="O4781" s="14" t="s">
        <v>73</v>
      </c>
      <c r="P4781" s="15" t="s">
        <v>28</v>
      </c>
      <c r="Q4781" s="14" t="s">
        <v>73</v>
      </c>
      <c r="R4781" s="15" t="s">
        <v>28</v>
      </c>
      <c r="S4781" s="14" t="s">
        <v>73</v>
      </c>
      <c r="T4781" s="15" t="s">
        <v>28</v>
      </c>
      <c r="U4781" s="14" t="s">
        <v>73</v>
      </c>
      <c r="V4781" s="15" t="s">
        <v>28</v>
      </c>
    </row>
    <row r="4782" spans="1:22" ht="15" customHeight="1" x14ac:dyDescent="0.25">
      <c r="A4782" s="5" t="s">
        <v>8107</v>
      </c>
      <c r="B4782" s="6" t="s">
        <v>8108</v>
      </c>
      <c r="C4782" s="5" t="s">
        <v>8109</v>
      </c>
      <c r="D4782" s="6"/>
      <c r="E4782" s="6" t="s">
        <v>504</v>
      </c>
      <c r="F4782" s="229">
        <v>3366</v>
      </c>
      <c r="I4782" s="16">
        <v>0</v>
      </c>
      <c r="J4782" s="13">
        <v>0</v>
      </c>
      <c r="K4782" s="16">
        <v>200</v>
      </c>
      <c r="L4782" s="13">
        <v>673200</v>
      </c>
      <c r="M4782" s="16">
        <v>200</v>
      </c>
      <c r="N4782" s="171">
        <v>673200</v>
      </c>
      <c r="O4782" s="16">
        <v>400</v>
      </c>
      <c r="P4782" s="13">
        <v>1346400</v>
      </c>
      <c r="Q4782" s="16">
        <v>112</v>
      </c>
      <c r="R4782" s="13">
        <v>376992</v>
      </c>
      <c r="S4782" s="16">
        <v>55.75</v>
      </c>
      <c r="T4782" s="13">
        <v>187654.5</v>
      </c>
      <c r="U4782" s="16">
        <v>0</v>
      </c>
      <c r="V4782" s="13">
        <v>0</v>
      </c>
    </row>
    <row r="4783" spans="1:22" ht="15" customHeight="1" x14ac:dyDescent="0.25">
      <c r="A4783" s="5" t="s">
        <v>8110</v>
      </c>
      <c r="B4783" s="6" t="s">
        <v>8111</v>
      </c>
      <c r="C4783" s="5" t="s">
        <v>8112</v>
      </c>
      <c r="D4783" s="6"/>
      <c r="E4783" s="6" t="s">
        <v>504</v>
      </c>
      <c r="F4783" s="229">
        <v>612</v>
      </c>
      <c r="I4783" s="16">
        <v>0</v>
      </c>
      <c r="J4783" s="13">
        <v>0</v>
      </c>
      <c r="K4783" s="16">
        <v>150</v>
      </c>
      <c r="L4783" s="13">
        <v>91800</v>
      </c>
      <c r="M4783" s="16">
        <v>150</v>
      </c>
      <c r="N4783" s="171">
        <v>91800</v>
      </c>
      <c r="O4783" s="16">
        <v>143</v>
      </c>
      <c r="P4783" s="13">
        <v>87516</v>
      </c>
      <c r="Q4783" s="16">
        <v>235</v>
      </c>
      <c r="R4783" s="13">
        <v>143820</v>
      </c>
      <c r="S4783" s="16">
        <v>325.23</v>
      </c>
      <c r="T4783" s="13">
        <v>199040.76</v>
      </c>
      <c r="U4783" s="16">
        <v>0</v>
      </c>
      <c r="V4783" s="13">
        <v>0</v>
      </c>
    </row>
    <row r="4784" spans="1:22" ht="15" customHeight="1" x14ac:dyDescent="0.25">
      <c r="A4784" s="5" t="s">
        <v>8113</v>
      </c>
      <c r="B4784" s="6" t="s">
        <v>8114</v>
      </c>
      <c r="C4784" s="5" t="s">
        <v>8115</v>
      </c>
      <c r="D4784" s="6"/>
      <c r="E4784" s="6" t="s">
        <v>504</v>
      </c>
      <c r="F4784" s="229">
        <v>612</v>
      </c>
      <c r="I4784" s="16">
        <v>0</v>
      </c>
      <c r="J4784" s="13">
        <v>0</v>
      </c>
      <c r="K4784" s="16">
        <v>350</v>
      </c>
      <c r="L4784" s="13">
        <v>214200</v>
      </c>
      <c r="M4784" s="16">
        <v>350</v>
      </c>
      <c r="N4784" s="171">
        <v>214200</v>
      </c>
      <c r="O4784" s="16">
        <v>69</v>
      </c>
      <c r="P4784" s="13">
        <v>42228</v>
      </c>
      <c r="Q4784" s="16">
        <v>118</v>
      </c>
      <c r="R4784" s="13">
        <v>72216</v>
      </c>
      <c r="S4784" s="16">
        <v>139.38</v>
      </c>
      <c r="T4784" s="13">
        <v>85300.56</v>
      </c>
      <c r="U4784" s="16">
        <v>0</v>
      </c>
      <c r="V4784" s="13">
        <v>0</v>
      </c>
    </row>
    <row r="4785" spans="1:22" ht="15" customHeight="1" x14ac:dyDescent="0.25">
      <c r="A4785" s="1"/>
      <c r="B4785" s="4" t="s">
        <v>32</v>
      </c>
      <c r="C4785" s="8" t="s">
        <v>33</v>
      </c>
      <c r="I4785" s="245"/>
      <c r="J4785" s="245"/>
      <c r="K4785" s="245"/>
      <c r="L4785" s="245"/>
      <c r="M4785" s="245"/>
      <c r="N4785" s="245"/>
      <c r="O4785" s="245"/>
      <c r="P4785" s="245"/>
      <c r="Q4785" s="245"/>
      <c r="R4785" s="245"/>
      <c r="S4785" s="245"/>
      <c r="T4785" s="245"/>
      <c r="U4785" s="245"/>
      <c r="V4785" s="245"/>
    </row>
    <row r="4786" spans="1:22" ht="15" customHeight="1" x14ac:dyDescent="0.25">
      <c r="A4786" s="5" t="s">
        <v>8116</v>
      </c>
      <c r="B4786" s="6" t="s">
        <v>35</v>
      </c>
      <c r="C4786" s="5" t="s">
        <v>8117</v>
      </c>
      <c r="I4786" s="245"/>
      <c r="J4786" s="245"/>
      <c r="K4786" s="245"/>
      <c r="L4786" s="245"/>
      <c r="M4786" s="245"/>
      <c r="N4786" s="245"/>
      <c r="O4786" s="245"/>
      <c r="P4786" s="245"/>
      <c r="Q4786" s="245"/>
      <c r="R4786" s="245"/>
      <c r="S4786" s="245"/>
      <c r="T4786" s="245"/>
      <c r="U4786" s="245"/>
      <c r="V4786" s="245"/>
    </row>
    <row r="4787" spans="1:22" ht="45" customHeight="1" x14ac:dyDescent="0.25">
      <c r="A4787" s="1"/>
      <c r="B4787" s="4" t="s">
        <v>68</v>
      </c>
      <c r="C4787" s="8" t="s">
        <v>69</v>
      </c>
      <c r="D4787" s="4" t="s">
        <v>70</v>
      </c>
      <c r="E4787" s="4" t="s">
        <v>71</v>
      </c>
      <c r="F4787" s="228" t="s">
        <v>72</v>
      </c>
      <c r="I4787" s="14" t="s">
        <v>73</v>
      </c>
      <c r="J4787" s="15" t="s">
        <v>28</v>
      </c>
      <c r="K4787" s="14" t="s">
        <v>73</v>
      </c>
      <c r="L4787" s="15" t="s">
        <v>28</v>
      </c>
      <c r="M4787" s="14" t="s">
        <v>73</v>
      </c>
      <c r="N4787" s="172" t="s">
        <v>28</v>
      </c>
      <c r="O4787" s="14" t="s">
        <v>73</v>
      </c>
      <c r="P4787" s="15" t="s">
        <v>28</v>
      </c>
      <c r="Q4787" s="14" t="s">
        <v>73</v>
      </c>
      <c r="R4787" s="15" t="s">
        <v>28</v>
      </c>
      <c r="S4787" s="14" t="s">
        <v>73</v>
      </c>
      <c r="T4787" s="15" t="s">
        <v>28</v>
      </c>
      <c r="U4787" s="14" t="s">
        <v>73</v>
      </c>
      <c r="V4787" s="15" t="s">
        <v>28</v>
      </c>
    </row>
    <row r="4788" spans="1:22" ht="15" customHeight="1" x14ac:dyDescent="0.25">
      <c r="A4788" s="5" t="s">
        <v>8118</v>
      </c>
      <c r="B4788" s="6" t="s">
        <v>8119</v>
      </c>
      <c r="C4788" s="5" t="s">
        <v>8120</v>
      </c>
      <c r="D4788" s="6"/>
      <c r="E4788" s="6" t="s">
        <v>447</v>
      </c>
      <c r="F4788" s="229">
        <v>1</v>
      </c>
      <c r="I4788" s="16">
        <v>0</v>
      </c>
      <c r="J4788" s="13">
        <v>0</v>
      </c>
      <c r="K4788" s="16">
        <v>306000</v>
      </c>
      <c r="L4788" s="13">
        <v>306000</v>
      </c>
      <c r="M4788" s="16">
        <v>306000</v>
      </c>
      <c r="N4788" s="171">
        <v>306000</v>
      </c>
      <c r="O4788" s="16">
        <v>265500</v>
      </c>
      <c r="P4788" s="13">
        <v>265500</v>
      </c>
      <c r="Q4788" s="16">
        <v>540000</v>
      </c>
      <c r="R4788" s="13">
        <v>540000</v>
      </c>
      <c r="S4788" s="16">
        <v>101126.36</v>
      </c>
      <c r="T4788" s="13">
        <v>101126.36</v>
      </c>
      <c r="U4788" s="16">
        <v>0</v>
      </c>
      <c r="V4788" s="13">
        <v>0</v>
      </c>
    </row>
    <row r="4789" spans="1:22" ht="15" customHeight="1" x14ac:dyDescent="0.25">
      <c r="A4789" s="1"/>
      <c r="B4789" s="4" t="s">
        <v>32</v>
      </c>
      <c r="C4789" s="8" t="s">
        <v>33</v>
      </c>
      <c r="I4789" s="245"/>
      <c r="J4789" s="245"/>
      <c r="K4789" s="245"/>
      <c r="L4789" s="245"/>
      <c r="M4789" s="245"/>
      <c r="N4789" s="245"/>
      <c r="O4789" s="245"/>
      <c r="P4789" s="245"/>
      <c r="Q4789" s="245"/>
      <c r="R4789" s="245"/>
      <c r="S4789" s="245"/>
      <c r="T4789" s="245"/>
      <c r="U4789" s="245"/>
      <c r="V4789" s="245"/>
    </row>
    <row r="4790" spans="1:22" ht="15" customHeight="1" x14ac:dyDescent="0.25">
      <c r="A4790" s="5" t="s">
        <v>8121</v>
      </c>
      <c r="B4790" s="6" t="s">
        <v>35</v>
      </c>
      <c r="C4790" s="5" t="s">
        <v>3385</v>
      </c>
      <c r="I4790" s="245"/>
      <c r="J4790" s="245"/>
      <c r="K4790" s="245"/>
      <c r="L4790" s="245"/>
      <c r="M4790" s="245"/>
      <c r="N4790" s="245"/>
      <c r="O4790" s="245"/>
      <c r="P4790" s="245"/>
      <c r="Q4790" s="245"/>
      <c r="R4790" s="245"/>
      <c r="S4790" s="245"/>
      <c r="T4790" s="245"/>
      <c r="U4790" s="245"/>
      <c r="V4790" s="245"/>
    </row>
    <row r="4791" spans="1:22" ht="45" customHeight="1" x14ac:dyDescent="0.25">
      <c r="A4791" s="1"/>
      <c r="B4791" s="4" t="s">
        <v>68</v>
      </c>
      <c r="C4791" s="8" t="s">
        <v>69</v>
      </c>
      <c r="D4791" s="4" t="s">
        <v>70</v>
      </c>
      <c r="E4791" s="4" t="s">
        <v>71</v>
      </c>
      <c r="F4791" s="228" t="s">
        <v>72</v>
      </c>
      <c r="I4791" s="14" t="s">
        <v>73</v>
      </c>
      <c r="J4791" s="15" t="s">
        <v>28</v>
      </c>
      <c r="K4791" s="14" t="s">
        <v>73</v>
      </c>
      <c r="L4791" s="15" t="s">
        <v>28</v>
      </c>
      <c r="M4791" s="14" t="s">
        <v>73</v>
      </c>
      <c r="N4791" s="172" t="s">
        <v>28</v>
      </c>
      <c r="O4791" s="14" t="s">
        <v>73</v>
      </c>
      <c r="P4791" s="15" t="s">
        <v>28</v>
      </c>
      <c r="Q4791" s="14" t="s">
        <v>73</v>
      </c>
      <c r="R4791" s="15" t="s">
        <v>28</v>
      </c>
      <c r="S4791" s="14" t="s">
        <v>73</v>
      </c>
      <c r="T4791" s="15" t="s">
        <v>28</v>
      </c>
      <c r="U4791" s="14" t="s">
        <v>73</v>
      </c>
      <c r="V4791" s="15" t="s">
        <v>28</v>
      </c>
    </row>
    <row r="4792" spans="1:22" ht="15" customHeight="1" x14ac:dyDescent="0.25">
      <c r="A4792" s="5" t="s">
        <v>8122</v>
      </c>
      <c r="B4792" s="6" t="s">
        <v>8123</v>
      </c>
      <c r="C4792" s="5" t="s">
        <v>3947</v>
      </c>
      <c r="D4792" s="6"/>
      <c r="E4792" s="6" t="s">
        <v>447</v>
      </c>
      <c r="F4792" s="229">
        <v>1</v>
      </c>
      <c r="I4792" s="16">
        <v>0</v>
      </c>
      <c r="J4792" s="13">
        <v>0</v>
      </c>
      <c r="K4792" s="16">
        <v>210000</v>
      </c>
      <c r="L4792" s="13">
        <v>210000</v>
      </c>
      <c r="M4792" s="16">
        <v>210000</v>
      </c>
      <c r="N4792" s="171">
        <v>210000</v>
      </c>
      <c r="O4792" s="16">
        <v>1299888</v>
      </c>
      <c r="P4792" s="13">
        <v>1299888</v>
      </c>
      <c r="Q4792" s="16">
        <v>900000</v>
      </c>
      <c r="R4792" s="13">
        <v>900000</v>
      </c>
      <c r="S4792" s="16">
        <v>0</v>
      </c>
      <c r="T4792" s="13">
        <v>0</v>
      </c>
      <c r="U4792" s="16">
        <v>0</v>
      </c>
      <c r="V4792" s="13">
        <v>0</v>
      </c>
    </row>
    <row r="4793" spans="1:22" ht="15" customHeight="1" x14ac:dyDescent="0.25">
      <c r="A4793" s="1"/>
      <c r="B4793" s="4" t="s">
        <v>32</v>
      </c>
      <c r="C4793" s="8" t="s">
        <v>33</v>
      </c>
      <c r="I4793" s="245"/>
      <c r="J4793" s="245"/>
      <c r="K4793" s="245"/>
      <c r="L4793" s="245"/>
      <c r="M4793" s="245"/>
      <c r="N4793" s="245"/>
      <c r="O4793" s="245"/>
      <c r="P4793" s="245"/>
      <c r="Q4793" s="245"/>
      <c r="R4793" s="245"/>
      <c r="S4793" s="245"/>
      <c r="T4793" s="245"/>
      <c r="U4793" s="245"/>
      <c r="V4793" s="245"/>
    </row>
    <row r="4794" spans="1:22" ht="15" customHeight="1" x14ac:dyDescent="0.25">
      <c r="A4794" s="5" t="s">
        <v>8124</v>
      </c>
      <c r="B4794" s="6" t="s">
        <v>35</v>
      </c>
      <c r="C4794" s="5" t="s">
        <v>486</v>
      </c>
      <c r="I4794" s="245"/>
      <c r="J4794" s="245"/>
      <c r="K4794" s="245"/>
      <c r="L4794" s="245"/>
      <c r="M4794" s="245"/>
      <c r="N4794" s="245"/>
      <c r="O4794" s="245"/>
      <c r="P4794" s="245"/>
      <c r="Q4794" s="245"/>
      <c r="R4794" s="245"/>
      <c r="S4794" s="245"/>
      <c r="T4794" s="245"/>
      <c r="U4794" s="245"/>
      <c r="V4794" s="245"/>
    </row>
    <row r="4795" spans="1:22" ht="45" customHeight="1" x14ac:dyDescent="0.25">
      <c r="A4795" s="1"/>
      <c r="B4795" s="4" t="s">
        <v>68</v>
      </c>
      <c r="C4795" s="8" t="s">
        <v>69</v>
      </c>
      <c r="D4795" s="4" t="s">
        <v>70</v>
      </c>
      <c r="E4795" s="4" t="s">
        <v>71</v>
      </c>
      <c r="F4795" s="228" t="s">
        <v>72</v>
      </c>
      <c r="I4795" s="14" t="s">
        <v>73</v>
      </c>
      <c r="J4795" s="15" t="s">
        <v>28</v>
      </c>
      <c r="K4795" s="14" t="s">
        <v>73</v>
      </c>
      <c r="L4795" s="15" t="s">
        <v>28</v>
      </c>
      <c r="M4795" s="14" t="s">
        <v>73</v>
      </c>
      <c r="N4795" s="172" t="s">
        <v>28</v>
      </c>
      <c r="O4795" s="14" t="s">
        <v>73</v>
      </c>
      <c r="P4795" s="15" t="s">
        <v>28</v>
      </c>
      <c r="Q4795" s="14" t="s">
        <v>73</v>
      </c>
      <c r="R4795" s="15" t="s">
        <v>28</v>
      </c>
      <c r="S4795" s="14" t="s">
        <v>73</v>
      </c>
      <c r="T4795" s="15" t="s">
        <v>28</v>
      </c>
      <c r="U4795" s="14" t="s">
        <v>73</v>
      </c>
      <c r="V4795" s="15" t="s">
        <v>28</v>
      </c>
    </row>
    <row r="4796" spans="1:22" ht="15" customHeight="1" x14ac:dyDescent="0.25">
      <c r="A4796" s="5" t="s">
        <v>8125</v>
      </c>
      <c r="B4796" s="6" t="s">
        <v>8126</v>
      </c>
      <c r="C4796" s="5" t="s">
        <v>624</v>
      </c>
      <c r="D4796" s="6"/>
      <c r="E4796" s="6" t="s">
        <v>275</v>
      </c>
      <c r="F4796" s="229">
        <v>1</v>
      </c>
      <c r="I4796" s="16">
        <v>0</v>
      </c>
      <c r="J4796" s="13">
        <v>0</v>
      </c>
      <c r="K4796" s="16">
        <v>0</v>
      </c>
      <c r="L4796" s="13">
        <v>0</v>
      </c>
      <c r="M4796" s="16">
        <v>0</v>
      </c>
      <c r="N4796" s="171">
        <v>0</v>
      </c>
      <c r="O4796" s="16">
        <v>0</v>
      </c>
      <c r="P4796" s="13">
        <v>0</v>
      </c>
      <c r="Q4796" s="16">
        <v>0</v>
      </c>
      <c r="R4796" s="13">
        <v>0</v>
      </c>
      <c r="S4796" s="16">
        <v>0</v>
      </c>
      <c r="T4796" s="13">
        <v>0</v>
      </c>
      <c r="U4796" s="16">
        <v>137801102.38999999</v>
      </c>
      <c r="V4796" s="13">
        <v>137801102.38999999</v>
      </c>
    </row>
    <row r="4797" spans="1:22" ht="15" customHeight="1" x14ac:dyDescent="0.25">
      <c r="A4797" s="1"/>
      <c r="B4797" s="4" t="s">
        <v>32</v>
      </c>
      <c r="C4797" s="8" t="s">
        <v>33</v>
      </c>
      <c r="I4797" s="245"/>
      <c r="J4797" s="245"/>
      <c r="K4797" s="245"/>
      <c r="L4797" s="245"/>
      <c r="M4797" s="245"/>
      <c r="N4797" s="245"/>
      <c r="O4797" s="245"/>
      <c r="P4797" s="245"/>
      <c r="Q4797" s="245"/>
      <c r="R4797" s="245"/>
      <c r="S4797" s="245"/>
      <c r="T4797" s="245"/>
      <c r="U4797" s="245"/>
      <c r="V4797" s="245"/>
    </row>
    <row r="4798" spans="1:22" ht="15" customHeight="1" x14ac:dyDescent="0.25">
      <c r="A4798" s="5" t="s">
        <v>8127</v>
      </c>
      <c r="B4798" s="6" t="s">
        <v>35</v>
      </c>
      <c r="C4798" s="5" t="s">
        <v>491</v>
      </c>
      <c r="I4798" s="245"/>
      <c r="J4798" s="245"/>
      <c r="K4798" s="245"/>
      <c r="L4798" s="245"/>
      <c r="M4798" s="245"/>
      <c r="N4798" s="245"/>
      <c r="O4798" s="245"/>
      <c r="P4798" s="245"/>
      <c r="Q4798" s="245"/>
      <c r="R4798" s="245"/>
      <c r="S4798" s="245"/>
      <c r="T4798" s="245"/>
      <c r="U4798" s="245"/>
      <c r="V4798" s="245"/>
    </row>
    <row r="4799" spans="1:22" x14ac:dyDescent="0.25">
      <c r="A4799" s="246" t="s">
        <v>8128</v>
      </c>
      <c r="B4799" s="246"/>
      <c r="C4799" s="246"/>
      <c r="D4799" s="247"/>
      <c r="E4799" s="247"/>
      <c r="F4799" s="246"/>
      <c r="I4799" s="12" t="s">
        <v>8129</v>
      </c>
      <c r="J4799" s="13">
        <v>55614888</v>
      </c>
      <c r="K4799" s="12" t="s">
        <v>8129</v>
      </c>
      <c r="L4799" s="13">
        <v>54275899</v>
      </c>
      <c r="M4799" s="12" t="s">
        <v>8129</v>
      </c>
      <c r="N4799" s="171">
        <v>54275899</v>
      </c>
      <c r="O4799" s="12" t="s">
        <v>8129</v>
      </c>
      <c r="P4799" s="13">
        <v>49412448</v>
      </c>
      <c r="Q4799" s="12" t="s">
        <v>8129</v>
      </c>
      <c r="R4799" s="13">
        <v>42822367</v>
      </c>
      <c r="S4799" s="12" t="s">
        <v>8129</v>
      </c>
      <c r="T4799" s="13">
        <v>59039205.909999996</v>
      </c>
      <c r="U4799" s="12" t="s">
        <v>8129</v>
      </c>
      <c r="V4799" s="13">
        <v>0</v>
      </c>
    </row>
    <row r="4800" spans="1:22" ht="15" customHeight="1" x14ac:dyDescent="0.25">
      <c r="A4800" s="1"/>
      <c r="B4800" s="4" t="s">
        <v>32</v>
      </c>
      <c r="C4800" s="8" t="s">
        <v>33</v>
      </c>
      <c r="I4800" s="245"/>
      <c r="J4800" s="245"/>
      <c r="K4800" s="245"/>
      <c r="L4800" s="245"/>
      <c r="M4800" s="245"/>
      <c r="N4800" s="245"/>
      <c r="O4800" s="245"/>
      <c r="P4800" s="245"/>
      <c r="Q4800" s="245"/>
      <c r="R4800" s="245"/>
      <c r="S4800" s="245"/>
      <c r="T4800" s="245"/>
      <c r="U4800" s="245"/>
      <c r="V4800" s="245"/>
    </row>
    <row r="4801" spans="1:22" ht="15" customHeight="1" x14ac:dyDescent="0.25">
      <c r="A4801" s="5" t="s">
        <v>8130</v>
      </c>
      <c r="B4801" s="6" t="s">
        <v>35</v>
      </c>
      <c r="C4801" s="5" t="s">
        <v>8131</v>
      </c>
      <c r="I4801" s="245"/>
      <c r="J4801" s="245"/>
      <c r="K4801" s="245"/>
      <c r="L4801" s="245"/>
      <c r="M4801" s="245"/>
      <c r="N4801" s="245"/>
      <c r="O4801" s="245"/>
      <c r="P4801" s="245"/>
      <c r="Q4801" s="245"/>
      <c r="R4801" s="245"/>
      <c r="S4801" s="245"/>
      <c r="T4801" s="245"/>
      <c r="U4801" s="245"/>
      <c r="V4801" s="245"/>
    </row>
    <row r="4802" spans="1:22" ht="45" customHeight="1" x14ac:dyDescent="0.25">
      <c r="A4802" s="1"/>
      <c r="B4802" s="4" t="s">
        <v>68</v>
      </c>
      <c r="C4802" s="8" t="s">
        <v>69</v>
      </c>
      <c r="D4802" s="4" t="s">
        <v>70</v>
      </c>
      <c r="E4802" s="4" t="s">
        <v>71</v>
      </c>
      <c r="F4802" s="228" t="s">
        <v>72</v>
      </c>
      <c r="I4802" s="14" t="s">
        <v>73</v>
      </c>
      <c r="J4802" s="15" t="s">
        <v>28</v>
      </c>
      <c r="K4802" s="14" t="s">
        <v>73</v>
      </c>
      <c r="L4802" s="15" t="s">
        <v>28</v>
      </c>
      <c r="M4802" s="14" t="s">
        <v>73</v>
      </c>
      <c r="N4802" s="172" t="s">
        <v>28</v>
      </c>
      <c r="O4802" s="14" t="s">
        <v>73</v>
      </c>
      <c r="P4802" s="15" t="s">
        <v>28</v>
      </c>
      <c r="Q4802" s="14" t="s">
        <v>73</v>
      </c>
      <c r="R4802" s="15" t="s">
        <v>28</v>
      </c>
      <c r="S4802" s="14" t="s">
        <v>73</v>
      </c>
      <c r="T4802" s="15" t="s">
        <v>28</v>
      </c>
      <c r="U4802" s="14" t="s">
        <v>73</v>
      </c>
      <c r="V4802" s="15" t="s">
        <v>28</v>
      </c>
    </row>
    <row r="4803" spans="1:22" ht="15" customHeight="1" x14ac:dyDescent="0.25">
      <c r="A4803" s="5" t="s">
        <v>8132</v>
      </c>
      <c r="B4803" s="6" t="s">
        <v>8133</v>
      </c>
      <c r="C4803" s="5" t="s">
        <v>8134</v>
      </c>
      <c r="D4803" s="6"/>
      <c r="E4803" s="6" t="s">
        <v>447</v>
      </c>
      <c r="F4803" s="229">
        <v>1</v>
      </c>
      <c r="I4803" s="16">
        <v>55614888</v>
      </c>
      <c r="J4803" s="13">
        <v>55614888</v>
      </c>
      <c r="K4803" s="16">
        <v>750000</v>
      </c>
      <c r="L4803" s="13">
        <v>750000</v>
      </c>
      <c r="M4803" s="16">
        <v>750000</v>
      </c>
      <c r="N4803" s="171">
        <v>750000</v>
      </c>
      <c r="O4803" s="16">
        <v>265500</v>
      </c>
      <c r="P4803" s="13">
        <v>265500</v>
      </c>
      <c r="Q4803" s="16">
        <v>1440000</v>
      </c>
      <c r="R4803" s="13">
        <v>1440000</v>
      </c>
      <c r="S4803" s="16">
        <v>0</v>
      </c>
      <c r="T4803" s="13">
        <v>0</v>
      </c>
      <c r="U4803" s="16">
        <v>0</v>
      </c>
      <c r="V4803" s="13">
        <v>0</v>
      </c>
    </row>
    <row r="4804" spans="1:22" ht="15" customHeight="1" x14ac:dyDescent="0.25">
      <c r="A4804" s="1"/>
      <c r="B4804" s="4" t="s">
        <v>32</v>
      </c>
      <c r="C4804" s="8" t="s">
        <v>33</v>
      </c>
      <c r="I4804" s="245"/>
      <c r="J4804" s="245"/>
      <c r="K4804" s="245"/>
      <c r="L4804" s="245"/>
      <c r="M4804" s="245"/>
      <c r="N4804" s="245"/>
      <c r="O4804" s="245"/>
      <c r="P4804" s="245"/>
      <c r="Q4804" s="245"/>
      <c r="R4804" s="245"/>
      <c r="S4804" s="245"/>
      <c r="T4804" s="245"/>
      <c r="U4804" s="245"/>
      <c r="V4804" s="245"/>
    </row>
    <row r="4805" spans="1:22" ht="15" customHeight="1" x14ac:dyDescent="0.25">
      <c r="A4805" s="5" t="s">
        <v>8135</v>
      </c>
      <c r="B4805" s="6" t="s">
        <v>35</v>
      </c>
      <c r="C4805" s="5" t="s">
        <v>3962</v>
      </c>
      <c r="I4805" s="245"/>
      <c r="J4805" s="245"/>
      <c r="K4805" s="245"/>
      <c r="L4805" s="245"/>
      <c r="M4805" s="245"/>
      <c r="N4805" s="245"/>
      <c r="O4805" s="245"/>
      <c r="P4805" s="245"/>
      <c r="Q4805" s="245"/>
      <c r="R4805" s="245"/>
      <c r="S4805" s="245"/>
      <c r="T4805" s="245"/>
      <c r="U4805" s="245"/>
      <c r="V4805" s="245"/>
    </row>
    <row r="4806" spans="1:22" ht="15" customHeight="1" x14ac:dyDescent="0.25">
      <c r="A4806" s="5" t="s">
        <v>8136</v>
      </c>
      <c r="B4806" s="6" t="s">
        <v>35</v>
      </c>
      <c r="C4806" s="5" t="s">
        <v>3964</v>
      </c>
      <c r="I4806" s="245"/>
      <c r="J4806" s="245"/>
      <c r="K4806" s="245"/>
      <c r="L4806" s="245"/>
      <c r="M4806" s="245"/>
      <c r="N4806" s="245"/>
      <c r="O4806" s="245"/>
      <c r="P4806" s="245"/>
      <c r="Q4806" s="245"/>
      <c r="R4806" s="245"/>
      <c r="S4806" s="245"/>
      <c r="T4806" s="245"/>
      <c r="U4806" s="245"/>
      <c r="V4806" s="245"/>
    </row>
    <row r="4807" spans="1:22" ht="45" customHeight="1" x14ac:dyDescent="0.25">
      <c r="A4807" s="1"/>
      <c r="B4807" s="4" t="s">
        <v>68</v>
      </c>
      <c r="C4807" s="8" t="s">
        <v>69</v>
      </c>
      <c r="D4807" s="4" t="s">
        <v>70</v>
      </c>
      <c r="E4807" s="4" t="s">
        <v>71</v>
      </c>
      <c r="F4807" s="228" t="s">
        <v>72</v>
      </c>
      <c r="I4807" s="14" t="s">
        <v>73</v>
      </c>
      <c r="J4807" s="15" t="s">
        <v>28</v>
      </c>
      <c r="K4807" s="14" t="s">
        <v>73</v>
      </c>
      <c r="L4807" s="15" t="s">
        <v>28</v>
      </c>
      <c r="M4807" s="14" t="s">
        <v>73</v>
      </c>
      <c r="N4807" s="172" t="s">
        <v>28</v>
      </c>
      <c r="O4807" s="14" t="s">
        <v>73</v>
      </c>
      <c r="P4807" s="15" t="s">
        <v>28</v>
      </c>
      <c r="Q4807" s="14" t="s">
        <v>73</v>
      </c>
      <c r="R4807" s="15" t="s">
        <v>28</v>
      </c>
      <c r="S4807" s="14" t="s">
        <v>73</v>
      </c>
      <c r="T4807" s="15" t="s">
        <v>28</v>
      </c>
      <c r="U4807" s="14" t="s">
        <v>73</v>
      </c>
      <c r="V4807" s="15" t="s">
        <v>28</v>
      </c>
    </row>
    <row r="4808" spans="1:22" ht="15" customHeight="1" x14ac:dyDescent="0.25">
      <c r="A4808" s="5" t="s">
        <v>8137</v>
      </c>
      <c r="B4808" s="6" t="s">
        <v>8138</v>
      </c>
      <c r="C4808" s="5" t="s">
        <v>3970</v>
      </c>
      <c r="D4808" s="6"/>
      <c r="E4808" s="6" t="s">
        <v>527</v>
      </c>
      <c r="F4808" s="229">
        <v>3060</v>
      </c>
      <c r="I4808" s="16">
        <v>0</v>
      </c>
      <c r="J4808" s="13">
        <v>0</v>
      </c>
      <c r="K4808" s="16">
        <v>54</v>
      </c>
      <c r="L4808" s="13">
        <v>165240</v>
      </c>
      <c r="M4808" s="16">
        <v>54</v>
      </c>
      <c r="N4808" s="171">
        <v>165240</v>
      </c>
      <c r="O4808" s="16">
        <v>59</v>
      </c>
      <c r="P4808" s="13">
        <v>180540</v>
      </c>
      <c r="Q4808" s="16">
        <v>74</v>
      </c>
      <c r="R4808" s="13">
        <v>226440</v>
      </c>
      <c r="S4808" s="16">
        <v>171.8</v>
      </c>
      <c r="T4808" s="13">
        <v>525708</v>
      </c>
      <c r="U4808" s="16">
        <v>0</v>
      </c>
      <c r="V4808" s="13">
        <v>0</v>
      </c>
    </row>
    <row r="4809" spans="1:22" ht="15" customHeight="1" x14ac:dyDescent="0.25">
      <c r="A4809" s="5" t="s">
        <v>8139</v>
      </c>
      <c r="B4809" s="6" t="s">
        <v>8140</v>
      </c>
      <c r="C4809" s="5" t="s">
        <v>3973</v>
      </c>
      <c r="D4809" s="6"/>
      <c r="E4809" s="6" t="s">
        <v>527</v>
      </c>
      <c r="F4809" s="229">
        <v>4590</v>
      </c>
      <c r="I4809" s="16">
        <v>0</v>
      </c>
      <c r="J4809" s="13">
        <v>0</v>
      </c>
      <c r="K4809" s="16">
        <v>44</v>
      </c>
      <c r="L4809" s="13">
        <v>201960</v>
      </c>
      <c r="M4809" s="16">
        <v>44</v>
      </c>
      <c r="N4809" s="171">
        <v>201960</v>
      </c>
      <c r="O4809" s="16">
        <v>48</v>
      </c>
      <c r="P4809" s="13">
        <v>220320</v>
      </c>
      <c r="Q4809" s="16">
        <v>56</v>
      </c>
      <c r="R4809" s="13">
        <v>257040</v>
      </c>
      <c r="S4809" s="16">
        <v>132.16</v>
      </c>
      <c r="T4809" s="13">
        <v>606614.4</v>
      </c>
      <c r="U4809" s="16">
        <v>0</v>
      </c>
      <c r="V4809" s="13">
        <v>0</v>
      </c>
    </row>
    <row r="4810" spans="1:22" ht="15" customHeight="1" x14ac:dyDescent="0.25">
      <c r="A4810" s="5" t="s">
        <v>8141</v>
      </c>
      <c r="B4810" s="6" t="s">
        <v>8142</v>
      </c>
      <c r="C4810" s="5" t="s">
        <v>8143</v>
      </c>
      <c r="D4810" s="6"/>
      <c r="E4810" s="6" t="s">
        <v>527</v>
      </c>
      <c r="F4810" s="229">
        <v>29070</v>
      </c>
      <c r="I4810" s="16">
        <v>0</v>
      </c>
      <c r="J4810" s="13">
        <v>0</v>
      </c>
      <c r="K4810" s="16">
        <v>41</v>
      </c>
      <c r="L4810" s="13">
        <v>1191870</v>
      </c>
      <c r="M4810" s="16">
        <v>41</v>
      </c>
      <c r="N4810" s="171">
        <v>1191870</v>
      </c>
      <c r="O4810" s="16">
        <v>42</v>
      </c>
      <c r="P4810" s="13">
        <v>1220940</v>
      </c>
      <c r="Q4810" s="16">
        <v>53</v>
      </c>
      <c r="R4810" s="13">
        <v>1540710</v>
      </c>
      <c r="S4810" s="16">
        <v>105.73</v>
      </c>
      <c r="T4810" s="13">
        <v>3073571.1</v>
      </c>
      <c r="U4810" s="16">
        <v>0</v>
      </c>
      <c r="V4810" s="13">
        <v>0</v>
      </c>
    </row>
    <row r="4811" spans="1:22" ht="15" customHeight="1" x14ac:dyDescent="0.25">
      <c r="A4811" s="5" t="s">
        <v>8144</v>
      </c>
      <c r="B4811" s="6" t="s">
        <v>8145</v>
      </c>
      <c r="C4811" s="5" t="s">
        <v>3979</v>
      </c>
      <c r="D4811" s="6"/>
      <c r="E4811" s="6" t="s">
        <v>527</v>
      </c>
      <c r="F4811" s="229">
        <v>47124</v>
      </c>
      <c r="I4811" s="16">
        <v>0</v>
      </c>
      <c r="J4811" s="13">
        <v>0</v>
      </c>
      <c r="K4811" s="16">
        <v>39</v>
      </c>
      <c r="L4811" s="13">
        <v>1837836</v>
      </c>
      <c r="M4811" s="16">
        <v>39</v>
      </c>
      <c r="N4811" s="171">
        <v>1837836</v>
      </c>
      <c r="O4811" s="16">
        <v>32</v>
      </c>
      <c r="P4811" s="13">
        <v>1507968</v>
      </c>
      <c r="Q4811" s="16">
        <v>32</v>
      </c>
      <c r="R4811" s="13">
        <v>1507968</v>
      </c>
      <c r="S4811" s="16">
        <v>79.290000000000006</v>
      </c>
      <c r="T4811" s="13">
        <v>3736461.96</v>
      </c>
      <c r="U4811" s="16">
        <v>0</v>
      </c>
      <c r="V4811" s="13">
        <v>0</v>
      </c>
    </row>
    <row r="4812" spans="1:22" ht="15" customHeight="1" x14ac:dyDescent="0.25">
      <c r="A4812" s="5" t="s">
        <v>8146</v>
      </c>
      <c r="B4812" s="6" t="s">
        <v>8147</v>
      </c>
      <c r="C4812" s="5" t="s">
        <v>3982</v>
      </c>
      <c r="D4812" s="6"/>
      <c r="E4812" s="6" t="s">
        <v>527</v>
      </c>
      <c r="F4812" s="229">
        <v>16830</v>
      </c>
      <c r="I4812" s="16">
        <v>0</v>
      </c>
      <c r="J4812" s="13">
        <v>0</v>
      </c>
      <c r="K4812" s="16">
        <v>37</v>
      </c>
      <c r="L4812" s="13">
        <v>622710</v>
      </c>
      <c r="M4812" s="16">
        <v>37</v>
      </c>
      <c r="N4812" s="171">
        <v>622710</v>
      </c>
      <c r="O4812" s="16">
        <v>25</v>
      </c>
      <c r="P4812" s="13">
        <v>420750</v>
      </c>
      <c r="Q4812" s="16">
        <v>28</v>
      </c>
      <c r="R4812" s="13">
        <v>471240</v>
      </c>
      <c r="S4812" s="16">
        <v>66.08</v>
      </c>
      <c r="T4812" s="13">
        <v>1112126.3999999999</v>
      </c>
      <c r="U4812" s="16">
        <v>0</v>
      </c>
      <c r="V4812" s="13">
        <v>0</v>
      </c>
    </row>
    <row r="4813" spans="1:22" ht="15" customHeight="1" x14ac:dyDescent="0.25">
      <c r="A4813" s="5" t="s">
        <v>8148</v>
      </c>
      <c r="B4813" s="6" t="s">
        <v>8149</v>
      </c>
      <c r="C4813" s="5" t="s">
        <v>3985</v>
      </c>
      <c r="D4813" s="6"/>
      <c r="E4813" s="6" t="s">
        <v>527</v>
      </c>
      <c r="F4813" s="229">
        <v>23256</v>
      </c>
      <c r="I4813" s="16">
        <v>0</v>
      </c>
      <c r="J4813" s="13">
        <v>0</v>
      </c>
      <c r="K4813" s="16">
        <v>34</v>
      </c>
      <c r="L4813" s="13">
        <v>790704</v>
      </c>
      <c r="M4813" s="16">
        <v>34</v>
      </c>
      <c r="N4813" s="171">
        <v>790704</v>
      </c>
      <c r="O4813" s="16">
        <v>23</v>
      </c>
      <c r="P4813" s="13">
        <v>534888</v>
      </c>
      <c r="Q4813" s="16">
        <v>21</v>
      </c>
      <c r="R4813" s="13">
        <v>488376</v>
      </c>
      <c r="S4813" s="16">
        <v>52.86</v>
      </c>
      <c r="T4813" s="13">
        <v>1229312.1599999999</v>
      </c>
      <c r="U4813" s="16">
        <v>0</v>
      </c>
      <c r="V4813" s="13">
        <v>0</v>
      </c>
    </row>
    <row r="4814" spans="1:22" ht="15" customHeight="1" x14ac:dyDescent="0.25">
      <c r="A4814" s="5" t="s">
        <v>8150</v>
      </c>
      <c r="B4814" s="6" t="s">
        <v>8151</v>
      </c>
      <c r="C4814" s="5" t="s">
        <v>3988</v>
      </c>
      <c r="D4814" s="6"/>
      <c r="E4814" s="6" t="s">
        <v>527</v>
      </c>
      <c r="F4814" s="229">
        <v>25000</v>
      </c>
      <c r="I4814" s="16">
        <v>0</v>
      </c>
      <c r="J4814" s="13">
        <v>0</v>
      </c>
      <c r="K4814" s="16">
        <v>29</v>
      </c>
      <c r="L4814" s="13">
        <v>725000</v>
      </c>
      <c r="M4814" s="16">
        <v>29</v>
      </c>
      <c r="N4814" s="171">
        <v>725000</v>
      </c>
      <c r="O4814" s="16">
        <v>20</v>
      </c>
      <c r="P4814" s="13">
        <v>500000</v>
      </c>
      <c r="Q4814" s="16">
        <v>19</v>
      </c>
      <c r="R4814" s="13">
        <v>475000</v>
      </c>
      <c r="S4814" s="16">
        <v>26.43</v>
      </c>
      <c r="T4814" s="13">
        <v>660750</v>
      </c>
      <c r="U4814" s="16">
        <v>0</v>
      </c>
      <c r="V4814" s="13">
        <v>0</v>
      </c>
    </row>
    <row r="4815" spans="1:22" ht="15" customHeight="1" x14ac:dyDescent="0.25">
      <c r="A4815" s="5" t="s">
        <v>8152</v>
      </c>
      <c r="B4815" s="6" t="s">
        <v>8153</v>
      </c>
      <c r="C4815" s="5" t="s">
        <v>3991</v>
      </c>
      <c r="D4815" s="6"/>
      <c r="E4815" s="6" t="s">
        <v>447</v>
      </c>
      <c r="F4815" s="229">
        <v>1</v>
      </c>
      <c r="I4815" s="16">
        <v>0</v>
      </c>
      <c r="J4815" s="13">
        <v>0</v>
      </c>
      <c r="K4815" s="16">
        <v>650000</v>
      </c>
      <c r="L4815" s="13">
        <v>650000</v>
      </c>
      <c r="M4815" s="16">
        <v>650000</v>
      </c>
      <c r="N4815" s="171">
        <v>650000</v>
      </c>
      <c r="O4815" s="16">
        <v>690300</v>
      </c>
      <c r="P4815" s="13">
        <v>690300</v>
      </c>
      <c r="Q4815" s="16">
        <v>270000</v>
      </c>
      <c r="R4815" s="13">
        <v>270000</v>
      </c>
      <c r="S4815" s="16">
        <v>625559.66</v>
      </c>
      <c r="T4815" s="13">
        <v>625559.66</v>
      </c>
      <c r="U4815" s="16">
        <v>0</v>
      </c>
      <c r="V4815" s="13">
        <v>0</v>
      </c>
    </row>
    <row r="4816" spans="1:22" ht="15" customHeight="1" x14ac:dyDescent="0.25">
      <c r="A4816" s="5" t="s">
        <v>8154</v>
      </c>
      <c r="B4816" s="6" t="s">
        <v>8155</v>
      </c>
      <c r="C4816" s="5" t="s">
        <v>3994</v>
      </c>
      <c r="D4816" s="6"/>
      <c r="E4816" s="6" t="s">
        <v>447</v>
      </c>
      <c r="F4816" s="229">
        <v>1</v>
      </c>
      <c r="I4816" s="16">
        <v>0</v>
      </c>
      <c r="J4816" s="13">
        <v>0</v>
      </c>
      <c r="K4816" s="16">
        <v>600000</v>
      </c>
      <c r="L4816" s="13">
        <v>600000</v>
      </c>
      <c r="M4816" s="16">
        <v>600000</v>
      </c>
      <c r="N4816" s="171">
        <v>600000</v>
      </c>
      <c r="O4816" s="16">
        <v>1327500</v>
      </c>
      <c r="P4816" s="13">
        <v>1327500</v>
      </c>
      <c r="Q4816" s="16">
        <v>180000</v>
      </c>
      <c r="R4816" s="13">
        <v>180000</v>
      </c>
      <c r="S4816" s="16">
        <v>208519.89</v>
      </c>
      <c r="T4816" s="13">
        <v>208519.89</v>
      </c>
      <c r="U4816" s="16">
        <v>0</v>
      </c>
      <c r="V4816" s="13">
        <v>0</v>
      </c>
    </row>
    <row r="4817" spans="1:22" ht="15" customHeight="1" x14ac:dyDescent="0.25">
      <c r="A4817" s="1"/>
      <c r="B4817" s="4" t="s">
        <v>32</v>
      </c>
      <c r="C4817" s="8" t="s">
        <v>33</v>
      </c>
      <c r="I4817" s="245"/>
      <c r="J4817" s="245"/>
      <c r="K4817" s="245"/>
      <c r="L4817" s="245"/>
      <c r="M4817" s="245"/>
      <c r="N4817" s="245"/>
      <c r="O4817" s="245"/>
      <c r="P4817" s="245"/>
      <c r="Q4817" s="245"/>
      <c r="R4817" s="245"/>
      <c r="S4817" s="245"/>
      <c r="T4817" s="245"/>
      <c r="U4817" s="245"/>
      <c r="V4817" s="245"/>
    </row>
    <row r="4818" spans="1:22" ht="15" customHeight="1" x14ac:dyDescent="0.25">
      <c r="A4818" s="5" t="s">
        <v>8156</v>
      </c>
      <c r="B4818" s="6" t="s">
        <v>35</v>
      </c>
      <c r="C4818" s="5" t="s">
        <v>3996</v>
      </c>
      <c r="I4818" s="245"/>
      <c r="J4818" s="245"/>
      <c r="K4818" s="245"/>
      <c r="L4818" s="245"/>
      <c r="M4818" s="245"/>
      <c r="N4818" s="245"/>
      <c r="O4818" s="245"/>
      <c r="P4818" s="245"/>
      <c r="Q4818" s="245"/>
      <c r="R4818" s="245"/>
      <c r="S4818" s="245"/>
      <c r="T4818" s="245"/>
      <c r="U4818" s="245"/>
      <c r="V4818" s="245"/>
    </row>
    <row r="4819" spans="1:22" ht="15" customHeight="1" x14ac:dyDescent="0.25">
      <c r="A4819" s="5" t="s">
        <v>8157</v>
      </c>
      <c r="B4819" s="6" t="s">
        <v>35</v>
      </c>
      <c r="C4819" s="5" t="s">
        <v>8158</v>
      </c>
      <c r="I4819" s="245"/>
      <c r="J4819" s="245"/>
      <c r="K4819" s="245"/>
      <c r="L4819" s="245"/>
      <c r="M4819" s="245"/>
      <c r="N4819" s="245"/>
      <c r="O4819" s="245"/>
      <c r="P4819" s="245"/>
      <c r="Q4819" s="245"/>
      <c r="R4819" s="245"/>
      <c r="S4819" s="245"/>
      <c r="T4819" s="245"/>
      <c r="U4819" s="245"/>
      <c r="V4819" s="245"/>
    </row>
    <row r="4820" spans="1:22" ht="45" customHeight="1" x14ac:dyDescent="0.25">
      <c r="A4820" s="1"/>
      <c r="B4820" s="4" t="s">
        <v>68</v>
      </c>
      <c r="C4820" s="8" t="s">
        <v>69</v>
      </c>
      <c r="D4820" s="4" t="s">
        <v>70</v>
      </c>
      <c r="E4820" s="4" t="s">
        <v>71</v>
      </c>
      <c r="F4820" s="228" t="s">
        <v>72</v>
      </c>
      <c r="I4820" s="14" t="s">
        <v>73</v>
      </c>
      <c r="J4820" s="15" t="s">
        <v>28</v>
      </c>
      <c r="K4820" s="14" t="s">
        <v>73</v>
      </c>
      <c r="L4820" s="15" t="s">
        <v>28</v>
      </c>
      <c r="M4820" s="14" t="s">
        <v>73</v>
      </c>
      <c r="N4820" s="172" t="s">
        <v>28</v>
      </c>
      <c r="O4820" s="14" t="s">
        <v>73</v>
      </c>
      <c r="P4820" s="15" t="s">
        <v>28</v>
      </c>
      <c r="Q4820" s="14" t="s">
        <v>73</v>
      </c>
      <c r="R4820" s="15" t="s">
        <v>28</v>
      </c>
      <c r="S4820" s="14" t="s">
        <v>73</v>
      </c>
      <c r="T4820" s="15" t="s">
        <v>28</v>
      </c>
      <c r="U4820" s="14" t="s">
        <v>73</v>
      </c>
      <c r="V4820" s="15" t="s">
        <v>28</v>
      </c>
    </row>
    <row r="4821" spans="1:22" ht="15" customHeight="1" x14ac:dyDescent="0.25">
      <c r="A4821" s="5" t="s">
        <v>8159</v>
      </c>
      <c r="B4821" s="6" t="s">
        <v>8160</v>
      </c>
      <c r="C4821" s="5" t="s">
        <v>3973</v>
      </c>
      <c r="D4821" s="6"/>
      <c r="E4821" s="6" t="s">
        <v>504</v>
      </c>
      <c r="F4821" s="229">
        <v>2142</v>
      </c>
      <c r="I4821" s="16">
        <v>0</v>
      </c>
      <c r="J4821" s="13">
        <v>0</v>
      </c>
      <c r="K4821" s="16">
        <v>85</v>
      </c>
      <c r="L4821" s="13">
        <v>182070</v>
      </c>
      <c r="M4821" s="16">
        <v>85</v>
      </c>
      <c r="N4821" s="171">
        <v>182070</v>
      </c>
      <c r="O4821" s="16">
        <v>159</v>
      </c>
      <c r="P4821" s="13">
        <v>340578</v>
      </c>
      <c r="Q4821" s="16">
        <v>76</v>
      </c>
      <c r="R4821" s="13">
        <v>162792</v>
      </c>
      <c r="S4821" s="16">
        <v>125.45</v>
      </c>
      <c r="T4821" s="13">
        <v>268713.90000000002</v>
      </c>
      <c r="U4821" s="16">
        <v>0</v>
      </c>
      <c r="V4821" s="13">
        <v>0</v>
      </c>
    </row>
    <row r="4822" spans="1:22" ht="15" customHeight="1" x14ac:dyDescent="0.25">
      <c r="A4822" s="5" t="s">
        <v>8161</v>
      </c>
      <c r="B4822" s="6" t="s">
        <v>8162</v>
      </c>
      <c r="C4822" s="5" t="s">
        <v>8143</v>
      </c>
      <c r="D4822" s="6"/>
      <c r="E4822" s="6" t="s">
        <v>504</v>
      </c>
      <c r="F4822" s="229">
        <v>1836</v>
      </c>
      <c r="I4822" s="16">
        <v>0</v>
      </c>
      <c r="J4822" s="13">
        <v>0</v>
      </c>
      <c r="K4822" s="16">
        <v>75</v>
      </c>
      <c r="L4822" s="13">
        <v>137700</v>
      </c>
      <c r="M4822" s="16">
        <v>75</v>
      </c>
      <c r="N4822" s="171">
        <v>137700</v>
      </c>
      <c r="O4822" s="16">
        <v>149</v>
      </c>
      <c r="P4822" s="13">
        <v>273564</v>
      </c>
      <c r="Q4822" s="16">
        <v>66</v>
      </c>
      <c r="R4822" s="13">
        <v>121176</v>
      </c>
      <c r="S4822" s="16">
        <v>97.57</v>
      </c>
      <c r="T4822" s="13">
        <v>179138.52</v>
      </c>
      <c r="U4822" s="16">
        <v>0</v>
      </c>
      <c r="V4822" s="13">
        <v>0</v>
      </c>
    </row>
    <row r="4823" spans="1:22" ht="15" customHeight="1" x14ac:dyDescent="0.25">
      <c r="A4823" s="5" t="s">
        <v>8163</v>
      </c>
      <c r="B4823" s="6" t="s">
        <v>8164</v>
      </c>
      <c r="C4823" s="5" t="s">
        <v>3979</v>
      </c>
      <c r="D4823" s="6"/>
      <c r="E4823" s="6" t="s">
        <v>504</v>
      </c>
      <c r="F4823" s="229">
        <v>3672</v>
      </c>
      <c r="I4823" s="16">
        <v>0</v>
      </c>
      <c r="J4823" s="13">
        <v>0</v>
      </c>
      <c r="K4823" s="16">
        <v>60</v>
      </c>
      <c r="L4823" s="13">
        <v>220320</v>
      </c>
      <c r="M4823" s="16">
        <v>60</v>
      </c>
      <c r="N4823" s="171">
        <v>220320</v>
      </c>
      <c r="O4823" s="16">
        <v>128</v>
      </c>
      <c r="P4823" s="13">
        <v>470016</v>
      </c>
      <c r="Q4823" s="16">
        <v>46</v>
      </c>
      <c r="R4823" s="13">
        <v>168912</v>
      </c>
      <c r="S4823" s="16">
        <v>83.63</v>
      </c>
      <c r="T4823" s="13">
        <v>307089.36</v>
      </c>
      <c r="U4823" s="16">
        <v>0</v>
      </c>
      <c r="V4823" s="13">
        <v>0</v>
      </c>
    </row>
    <row r="4824" spans="1:22" ht="15" customHeight="1" x14ac:dyDescent="0.25">
      <c r="A4824" s="5" t="s">
        <v>8165</v>
      </c>
      <c r="B4824" s="6" t="s">
        <v>8166</v>
      </c>
      <c r="C4824" s="5" t="s">
        <v>3982</v>
      </c>
      <c r="D4824" s="6"/>
      <c r="E4824" s="6" t="s">
        <v>504</v>
      </c>
      <c r="F4824" s="229">
        <v>4590</v>
      </c>
      <c r="I4824" s="16">
        <v>0</v>
      </c>
      <c r="J4824" s="13">
        <v>0</v>
      </c>
      <c r="K4824" s="16">
        <v>55</v>
      </c>
      <c r="L4824" s="13">
        <v>252450</v>
      </c>
      <c r="M4824" s="16">
        <v>55</v>
      </c>
      <c r="N4824" s="171">
        <v>252450</v>
      </c>
      <c r="O4824" s="16">
        <v>95</v>
      </c>
      <c r="P4824" s="13">
        <v>436050</v>
      </c>
      <c r="Q4824" s="16">
        <v>31</v>
      </c>
      <c r="R4824" s="13">
        <v>142290</v>
      </c>
      <c r="S4824" s="16">
        <v>69.180000000000007</v>
      </c>
      <c r="T4824" s="13">
        <v>317536.2</v>
      </c>
      <c r="U4824" s="16">
        <v>0</v>
      </c>
      <c r="V4824" s="13">
        <v>0</v>
      </c>
    </row>
    <row r="4825" spans="1:22" ht="15" customHeight="1" x14ac:dyDescent="0.25">
      <c r="A4825" s="5" t="s">
        <v>8167</v>
      </c>
      <c r="B4825" s="6" t="s">
        <v>8168</v>
      </c>
      <c r="C4825" s="5" t="s">
        <v>4005</v>
      </c>
      <c r="D4825" s="6"/>
      <c r="E4825" s="6" t="s">
        <v>504</v>
      </c>
      <c r="F4825" s="229">
        <v>612</v>
      </c>
      <c r="I4825" s="16">
        <v>0</v>
      </c>
      <c r="J4825" s="13">
        <v>0</v>
      </c>
      <c r="K4825" s="16">
        <v>100</v>
      </c>
      <c r="L4825" s="13">
        <v>61200</v>
      </c>
      <c r="M4825" s="16">
        <v>100</v>
      </c>
      <c r="N4825" s="171">
        <v>61200</v>
      </c>
      <c r="O4825" s="16">
        <v>349</v>
      </c>
      <c r="P4825" s="13">
        <v>213588</v>
      </c>
      <c r="Q4825" s="16">
        <v>118</v>
      </c>
      <c r="R4825" s="13">
        <v>72216</v>
      </c>
      <c r="S4825" s="16">
        <v>278.77</v>
      </c>
      <c r="T4825" s="13">
        <v>170607.24</v>
      </c>
      <c r="U4825" s="16">
        <v>0</v>
      </c>
      <c r="V4825" s="13">
        <v>0</v>
      </c>
    </row>
    <row r="4826" spans="1:22" ht="15" customHeight="1" x14ac:dyDescent="0.25">
      <c r="A4826" s="5" t="s">
        <v>8169</v>
      </c>
      <c r="B4826" s="6" t="s">
        <v>8170</v>
      </c>
      <c r="C4826" s="5" t="s">
        <v>4008</v>
      </c>
      <c r="D4826" s="6"/>
      <c r="E4826" s="6" t="s">
        <v>504</v>
      </c>
      <c r="F4826" s="229">
        <v>918</v>
      </c>
      <c r="I4826" s="16">
        <v>0</v>
      </c>
      <c r="J4826" s="13">
        <v>0</v>
      </c>
      <c r="K4826" s="16">
        <v>200</v>
      </c>
      <c r="L4826" s="13">
        <v>183600</v>
      </c>
      <c r="M4826" s="16">
        <v>200</v>
      </c>
      <c r="N4826" s="171">
        <v>183600</v>
      </c>
      <c r="O4826" s="16">
        <v>102</v>
      </c>
      <c r="P4826" s="13">
        <v>93636</v>
      </c>
      <c r="Q4826" s="16">
        <v>44</v>
      </c>
      <c r="R4826" s="13">
        <v>40392</v>
      </c>
      <c r="S4826" s="16">
        <v>41.82</v>
      </c>
      <c r="T4826" s="13">
        <v>38390.76</v>
      </c>
      <c r="U4826" s="16">
        <v>0</v>
      </c>
      <c r="V4826" s="13">
        <v>0</v>
      </c>
    </row>
    <row r="4827" spans="1:22" ht="15" customHeight="1" x14ac:dyDescent="0.25">
      <c r="A4827" s="5" t="s">
        <v>8171</v>
      </c>
      <c r="B4827" s="6" t="s">
        <v>8172</v>
      </c>
      <c r="C4827" s="5" t="s">
        <v>4011</v>
      </c>
      <c r="D4827" s="6"/>
      <c r="E4827" s="6" t="s">
        <v>504</v>
      </c>
      <c r="F4827" s="229">
        <v>918</v>
      </c>
      <c r="I4827" s="16">
        <v>0</v>
      </c>
      <c r="J4827" s="13">
        <v>0</v>
      </c>
      <c r="K4827" s="16">
        <v>85</v>
      </c>
      <c r="L4827" s="13">
        <v>78030</v>
      </c>
      <c r="M4827" s="16">
        <v>85</v>
      </c>
      <c r="N4827" s="171">
        <v>78030</v>
      </c>
      <c r="O4827" s="16">
        <v>128</v>
      </c>
      <c r="P4827" s="13">
        <v>117504</v>
      </c>
      <c r="Q4827" s="16">
        <v>212</v>
      </c>
      <c r="R4827" s="13">
        <v>194616</v>
      </c>
      <c r="S4827" s="16">
        <v>167.26</v>
      </c>
      <c r="T4827" s="13">
        <v>153544.68</v>
      </c>
      <c r="U4827" s="16">
        <v>0</v>
      </c>
      <c r="V4827" s="13">
        <v>0</v>
      </c>
    </row>
    <row r="4828" spans="1:22" ht="15" customHeight="1" x14ac:dyDescent="0.25">
      <c r="A4828" s="5" t="s">
        <v>8173</v>
      </c>
      <c r="B4828" s="6" t="s">
        <v>8174</v>
      </c>
      <c r="C4828" s="5" t="s">
        <v>4014</v>
      </c>
      <c r="D4828" s="6"/>
      <c r="E4828" s="6" t="s">
        <v>447</v>
      </c>
      <c r="F4828" s="229">
        <v>1</v>
      </c>
      <c r="I4828" s="16">
        <v>0</v>
      </c>
      <c r="J4828" s="13">
        <v>0</v>
      </c>
      <c r="K4828" s="16">
        <v>153000</v>
      </c>
      <c r="L4828" s="13">
        <v>153000</v>
      </c>
      <c r="M4828" s="16">
        <v>153000</v>
      </c>
      <c r="N4828" s="171">
        <v>153000</v>
      </c>
      <c r="O4828" s="16">
        <v>339840</v>
      </c>
      <c r="P4828" s="13">
        <v>339840</v>
      </c>
      <c r="Q4828" s="16">
        <v>30600</v>
      </c>
      <c r="R4828" s="13">
        <v>30600</v>
      </c>
      <c r="S4828" s="16">
        <v>119425.03</v>
      </c>
      <c r="T4828" s="13">
        <v>119425.03</v>
      </c>
      <c r="U4828" s="16">
        <v>0</v>
      </c>
      <c r="V4828" s="13">
        <v>0</v>
      </c>
    </row>
    <row r="4829" spans="1:22" ht="15" customHeight="1" x14ac:dyDescent="0.25">
      <c r="A4829" s="5" t="s">
        <v>8175</v>
      </c>
      <c r="B4829" s="6" t="s">
        <v>8176</v>
      </c>
      <c r="C4829" s="5" t="s">
        <v>4017</v>
      </c>
      <c r="D4829" s="6"/>
      <c r="E4829" s="6" t="s">
        <v>504</v>
      </c>
      <c r="F4829" s="229">
        <v>306</v>
      </c>
      <c r="I4829" s="16">
        <v>0</v>
      </c>
      <c r="J4829" s="13">
        <v>0</v>
      </c>
      <c r="K4829" s="16">
        <v>900</v>
      </c>
      <c r="L4829" s="13">
        <v>275400</v>
      </c>
      <c r="M4829" s="16">
        <v>900</v>
      </c>
      <c r="N4829" s="171">
        <v>275400</v>
      </c>
      <c r="O4829" s="16">
        <v>1593</v>
      </c>
      <c r="P4829" s="13">
        <v>487458</v>
      </c>
      <c r="Q4829" s="16">
        <v>941</v>
      </c>
      <c r="R4829" s="13">
        <v>287946</v>
      </c>
      <c r="S4829" s="16">
        <v>1842.98</v>
      </c>
      <c r="T4829" s="13">
        <v>563951.88</v>
      </c>
      <c r="U4829" s="16">
        <v>0</v>
      </c>
      <c r="V4829" s="13">
        <v>0</v>
      </c>
    </row>
    <row r="4830" spans="1:22" ht="15" customHeight="1" x14ac:dyDescent="0.25">
      <c r="A4830" s="5" t="s">
        <v>8177</v>
      </c>
      <c r="B4830" s="6" t="s">
        <v>8178</v>
      </c>
      <c r="C4830" s="5" t="s">
        <v>4963</v>
      </c>
      <c r="D4830" s="6"/>
      <c r="E4830" s="6" t="s">
        <v>504</v>
      </c>
      <c r="F4830" s="229">
        <v>612</v>
      </c>
      <c r="I4830" s="16">
        <v>0</v>
      </c>
      <c r="J4830" s="13">
        <v>0</v>
      </c>
      <c r="K4830" s="16">
        <v>3500</v>
      </c>
      <c r="L4830" s="13">
        <v>2142000</v>
      </c>
      <c r="M4830" s="16">
        <v>3500</v>
      </c>
      <c r="N4830" s="171">
        <v>2142000</v>
      </c>
      <c r="O4830" s="16">
        <v>6983</v>
      </c>
      <c r="P4830" s="13">
        <v>4273596</v>
      </c>
      <c r="Q4830" s="16">
        <v>5647</v>
      </c>
      <c r="R4830" s="13">
        <v>3455964</v>
      </c>
      <c r="S4830" s="16">
        <v>1930.74</v>
      </c>
      <c r="T4830" s="13">
        <v>1181612.8799999999</v>
      </c>
      <c r="U4830" s="16">
        <v>0</v>
      </c>
      <c r="V4830" s="13">
        <v>0</v>
      </c>
    </row>
    <row r="4831" spans="1:22" ht="15" customHeight="1" x14ac:dyDescent="0.25">
      <c r="A4831" s="1"/>
      <c r="B4831" s="4" t="s">
        <v>32</v>
      </c>
      <c r="C4831" s="8" t="s">
        <v>33</v>
      </c>
      <c r="I4831" s="245"/>
      <c r="J4831" s="245"/>
      <c r="K4831" s="245"/>
      <c r="L4831" s="245"/>
      <c r="M4831" s="245"/>
      <c r="N4831" s="245"/>
      <c r="O4831" s="245"/>
      <c r="P4831" s="245"/>
      <c r="Q4831" s="245"/>
      <c r="R4831" s="245"/>
      <c r="S4831" s="245"/>
      <c r="T4831" s="245"/>
      <c r="U4831" s="245"/>
      <c r="V4831" s="245"/>
    </row>
    <row r="4832" spans="1:22" ht="15" customHeight="1" x14ac:dyDescent="0.25">
      <c r="A4832" s="5" t="s">
        <v>8179</v>
      </c>
      <c r="B4832" s="6" t="s">
        <v>35</v>
      </c>
      <c r="C4832" s="5" t="s">
        <v>4019</v>
      </c>
      <c r="I4832" s="245"/>
      <c r="J4832" s="245"/>
      <c r="K4832" s="245"/>
      <c r="L4832" s="245"/>
      <c r="M4832" s="245"/>
      <c r="N4832" s="245"/>
      <c r="O4832" s="245"/>
      <c r="P4832" s="245"/>
      <c r="Q4832" s="245"/>
      <c r="R4832" s="245"/>
      <c r="S4832" s="245"/>
      <c r="T4832" s="245"/>
      <c r="U4832" s="245"/>
      <c r="V4832" s="245"/>
    </row>
    <row r="4833" spans="1:22" ht="45" customHeight="1" x14ac:dyDescent="0.25">
      <c r="A4833" s="1"/>
      <c r="B4833" s="4" t="s">
        <v>68</v>
      </c>
      <c r="C4833" s="8" t="s">
        <v>69</v>
      </c>
      <c r="D4833" s="4" t="s">
        <v>70</v>
      </c>
      <c r="E4833" s="4" t="s">
        <v>71</v>
      </c>
      <c r="F4833" s="228" t="s">
        <v>72</v>
      </c>
      <c r="I4833" s="14" t="s">
        <v>73</v>
      </c>
      <c r="J4833" s="15" t="s">
        <v>28</v>
      </c>
      <c r="K4833" s="14" t="s">
        <v>73</v>
      </c>
      <c r="L4833" s="15" t="s">
        <v>28</v>
      </c>
      <c r="M4833" s="14" t="s">
        <v>73</v>
      </c>
      <c r="N4833" s="172" t="s">
        <v>28</v>
      </c>
      <c r="O4833" s="14" t="s">
        <v>73</v>
      </c>
      <c r="P4833" s="15" t="s">
        <v>28</v>
      </c>
      <c r="Q4833" s="14" t="s">
        <v>73</v>
      </c>
      <c r="R4833" s="15" t="s">
        <v>28</v>
      </c>
      <c r="S4833" s="14" t="s">
        <v>73</v>
      </c>
      <c r="T4833" s="15" t="s">
        <v>28</v>
      </c>
      <c r="U4833" s="14" t="s">
        <v>73</v>
      </c>
      <c r="V4833" s="15" t="s">
        <v>28</v>
      </c>
    </row>
    <row r="4834" spans="1:22" ht="15" customHeight="1" x14ac:dyDescent="0.25">
      <c r="A4834" s="5" t="s">
        <v>8180</v>
      </c>
      <c r="B4834" s="6" t="s">
        <v>8181</v>
      </c>
      <c r="C4834" s="5" t="s">
        <v>4967</v>
      </c>
      <c r="D4834" s="6"/>
      <c r="E4834" s="6" t="s">
        <v>504</v>
      </c>
      <c r="F4834" s="229">
        <v>1836</v>
      </c>
      <c r="I4834" s="16">
        <v>0</v>
      </c>
      <c r="J4834" s="13">
        <v>0</v>
      </c>
      <c r="K4834" s="16">
        <v>500</v>
      </c>
      <c r="L4834" s="13">
        <v>918000</v>
      </c>
      <c r="M4834" s="16">
        <v>500</v>
      </c>
      <c r="N4834" s="171">
        <v>918000</v>
      </c>
      <c r="O4834" s="16">
        <v>473</v>
      </c>
      <c r="P4834" s="13">
        <v>868428</v>
      </c>
      <c r="Q4834" s="16">
        <v>441</v>
      </c>
      <c r="R4834" s="13">
        <v>809676</v>
      </c>
      <c r="S4834" s="16">
        <v>255.54</v>
      </c>
      <c r="T4834" s="13">
        <v>469171.44</v>
      </c>
      <c r="U4834" s="16">
        <v>0</v>
      </c>
      <c r="V4834" s="13">
        <v>0</v>
      </c>
    </row>
    <row r="4835" spans="1:22" ht="15" customHeight="1" x14ac:dyDescent="0.25">
      <c r="A4835" s="5" t="s">
        <v>8182</v>
      </c>
      <c r="B4835" s="6" t="s">
        <v>8183</v>
      </c>
      <c r="C4835" s="5" t="s">
        <v>4022</v>
      </c>
      <c r="D4835" s="6"/>
      <c r="E4835" s="6" t="s">
        <v>504</v>
      </c>
      <c r="F4835" s="229">
        <v>1224</v>
      </c>
      <c r="I4835" s="16">
        <v>0</v>
      </c>
      <c r="J4835" s="13">
        <v>0</v>
      </c>
      <c r="K4835" s="16">
        <v>400</v>
      </c>
      <c r="L4835" s="13">
        <v>489600</v>
      </c>
      <c r="M4835" s="16">
        <v>400</v>
      </c>
      <c r="N4835" s="171">
        <v>489600</v>
      </c>
      <c r="O4835" s="16">
        <v>425</v>
      </c>
      <c r="P4835" s="13">
        <v>520200</v>
      </c>
      <c r="Q4835" s="16">
        <v>424</v>
      </c>
      <c r="R4835" s="13">
        <v>518976</v>
      </c>
      <c r="S4835" s="16">
        <v>232.82</v>
      </c>
      <c r="T4835" s="13">
        <v>284971.68</v>
      </c>
      <c r="U4835" s="16">
        <v>0</v>
      </c>
      <c r="V4835" s="13">
        <v>0</v>
      </c>
    </row>
    <row r="4836" spans="1:22" ht="15" customHeight="1" x14ac:dyDescent="0.25">
      <c r="A4836" s="5" t="s">
        <v>8184</v>
      </c>
      <c r="B4836" s="6" t="s">
        <v>8185</v>
      </c>
      <c r="C4836" s="5" t="s">
        <v>4025</v>
      </c>
      <c r="D4836" s="6"/>
      <c r="E4836" s="6" t="s">
        <v>504</v>
      </c>
      <c r="F4836" s="229">
        <v>306</v>
      </c>
      <c r="I4836" s="16">
        <v>0</v>
      </c>
      <c r="J4836" s="13">
        <v>0</v>
      </c>
      <c r="K4836" s="16">
        <v>900</v>
      </c>
      <c r="L4836" s="13">
        <v>275400</v>
      </c>
      <c r="M4836" s="16">
        <v>900</v>
      </c>
      <c r="N4836" s="171">
        <v>275400</v>
      </c>
      <c r="O4836" s="16">
        <v>1912</v>
      </c>
      <c r="P4836" s="13">
        <v>585072</v>
      </c>
      <c r="Q4836" s="16">
        <v>941</v>
      </c>
      <c r="R4836" s="13">
        <v>287946</v>
      </c>
      <c r="S4836" s="16">
        <v>987.31</v>
      </c>
      <c r="T4836" s="13">
        <v>302116.86</v>
      </c>
      <c r="U4836" s="16">
        <v>0</v>
      </c>
      <c r="V4836" s="13">
        <v>0</v>
      </c>
    </row>
    <row r="4837" spans="1:22" ht="15" customHeight="1" x14ac:dyDescent="0.25">
      <c r="A4837" s="5" t="s">
        <v>8186</v>
      </c>
      <c r="B4837" s="6" t="s">
        <v>8187</v>
      </c>
      <c r="C4837" s="5" t="s">
        <v>4972</v>
      </c>
      <c r="D4837" s="6"/>
      <c r="E4837" s="6" t="s">
        <v>504</v>
      </c>
      <c r="F4837" s="229">
        <v>306</v>
      </c>
      <c r="I4837" s="16">
        <v>0</v>
      </c>
      <c r="J4837" s="13">
        <v>0</v>
      </c>
      <c r="K4837" s="16">
        <v>10000</v>
      </c>
      <c r="L4837" s="13">
        <v>3060000</v>
      </c>
      <c r="M4837" s="16">
        <v>10000</v>
      </c>
      <c r="N4837" s="171">
        <v>3060000</v>
      </c>
      <c r="O4837" s="16">
        <v>10886</v>
      </c>
      <c r="P4837" s="13">
        <v>3331116</v>
      </c>
      <c r="Q4837" s="16">
        <v>3176</v>
      </c>
      <c r="R4837" s="13">
        <v>971856</v>
      </c>
      <c r="S4837" s="16">
        <v>9653.7000000000007</v>
      </c>
      <c r="T4837" s="13">
        <v>2954032.2</v>
      </c>
      <c r="U4837" s="16">
        <v>0</v>
      </c>
      <c r="V4837" s="13">
        <v>0</v>
      </c>
    </row>
    <row r="4838" spans="1:22" ht="15" customHeight="1" x14ac:dyDescent="0.25">
      <c r="A4838" s="5" t="s">
        <v>8188</v>
      </c>
      <c r="B4838" s="6" t="s">
        <v>8189</v>
      </c>
      <c r="C4838" s="5" t="s">
        <v>8190</v>
      </c>
      <c r="D4838" s="6"/>
      <c r="E4838" s="6" t="s">
        <v>504</v>
      </c>
      <c r="F4838" s="229">
        <v>306</v>
      </c>
      <c r="I4838" s="16">
        <v>0</v>
      </c>
      <c r="J4838" s="13">
        <v>0</v>
      </c>
      <c r="K4838" s="16">
        <v>6000</v>
      </c>
      <c r="L4838" s="13">
        <v>1836000</v>
      </c>
      <c r="M4838" s="16">
        <v>6000</v>
      </c>
      <c r="N4838" s="171">
        <v>1836000</v>
      </c>
      <c r="O4838" s="16">
        <v>9691</v>
      </c>
      <c r="P4838" s="13">
        <v>2965446</v>
      </c>
      <c r="Q4838" s="16">
        <v>1129</v>
      </c>
      <c r="R4838" s="13">
        <v>345474</v>
      </c>
      <c r="S4838" s="16">
        <v>4826.8500000000004</v>
      </c>
      <c r="T4838" s="13">
        <v>1477016.1</v>
      </c>
      <c r="U4838" s="16">
        <v>0</v>
      </c>
      <c r="V4838" s="13">
        <v>0</v>
      </c>
    </row>
    <row r="4839" spans="1:22" ht="15" customHeight="1" x14ac:dyDescent="0.25">
      <c r="A4839" s="1"/>
      <c r="B4839" s="4" t="s">
        <v>32</v>
      </c>
      <c r="C4839" s="8" t="s">
        <v>33</v>
      </c>
      <c r="I4839" s="245"/>
      <c r="J4839" s="245"/>
      <c r="K4839" s="245"/>
      <c r="L4839" s="245"/>
      <c r="M4839" s="245"/>
      <c r="N4839" s="245"/>
      <c r="O4839" s="245"/>
      <c r="P4839" s="245"/>
      <c r="Q4839" s="245"/>
      <c r="R4839" s="245"/>
      <c r="S4839" s="245"/>
      <c r="T4839" s="245"/>
      <c r="U4839" s="245"/>
      <c r="V4839" s="245"/>
    </row>
    <row r="4840" spans="1:22" ht="15" customHeight="1" x14ac:dyDescent="0.25">
      <c r="A4840" s="5" t="s">
        <v>8191</v>
      </c>
      <c r="B4840" s="6" t="s">
        <v>35</v>
      </c>
      <c r="C4840" s="5" t="s">
        <v>4033</v>
      </c>
      <c r="I4840" s="245"/>
      <c r="J4840" s="245"/>
      <c r="K4840" s="245"/>
      <c r="L4840" s="245"/>
      <c r="M4840" s="245"/>
      <c r="N4840" s="245"/>
      <c r="O4840" s="245"/>
      <c r="P4840" s="245"/>
      <c r="Q4840" s="245"/>
      <c r="R4840" s="245"/>
      <c r="S4840" s="245"/>
      <c r="T4840" s="245"/>
      <c r="U4840" s="245"/>
      <c r="V4840" s="245"/>
    </row>
    <row r="4841" spans="1:22" ht="45" customHeight="1" x14ac:dyDescent="0.25">
      <c r="A4841" s="1"/>
      <c r="B4841" s="4" t="s">
        <v>68</v>
      </c>
      <c r="C4841" s="8" t="s">
        <v>69</v>
      </c>
      <c r="D4841" s="4" t="s">
        <v>70</v>
      </c>
      <c r="E4841" s="4" t="s">
        <v>71</v>
      </c>
      <c r="F4841" s="228" t="s">
        <v>72</v>
      </c>
      <c r="I4841" s="14" t="s">
        <v>73</v>
      </c>
      <c r="J4841" s="15" t="s">
        <v>28</v>
      </c>
      <c r="K4841" s="14" t="s">
        <v>73</v>
      </c>
      <c r="L4841" s="15" t="s">
        <v>28</v>
      </c>
      <c r="M4841" s="14" t="s">
        <v>73</v>
      </c>
      <c r="N4841" s="172" t="s">
        <v>28</v>
      </c>
      <c r="O4841" s="14" t="s">
        <v>73</v>
      </c>
      <c r="P4841" s="15" t="s">
        <v>28</v>
      </c>
      <c r="Q4841" s="14" t="s">
        <v>73</v>
      </c>
      <c r="R4841" s="15" t="s">
        <v>28</v>
      </c>
      <c r="S4841" s="14" t="s">
        <v>73</v>
      </c>
      <c r="T4841" s="15" t="s">
        <v>28</v>
      </c>
      <c r="U4841" s="14" t="s">
        <v>73</v>
      </c>
      <c r="V4841" s="15" t="s">
        <v>28</v>
      </c>
    </row>
    <row r="4842" spans="1:22" ht="15" customHeight="1" x14ac:dyDescent="0.25">
      <c r="A4842" s="5" t="s">
        <v>8192</v>
      </c>
      <c r="B4842" s="6" t="s">
        <v>8193</v>
      </c>
      <c r="C4842" s="5" t="s">
        <v>8194</v>
      </c>
      <c r="D4842" s="6"/>
      <c r="E4842" s="6" t="s">
        <v>504</v>
      </c>
      <c r="F4842" s="229">
        <v>306</v>
      </c>
      <c r="I4842" s="16">
        <v>0</v>
      </c>
      <c r="J4842" s="13">
        <v>0</v>
      </c>
      <c r="K4842" s="16">
        <v>2500</v>
      </c>
      <c r="L4842" s="13">
        <v>765000</v>
      </c>
      <c r="M4842" s="16">
        <v>2500</v>
      </c>
      <c r="N4842" s="171">
        <v>765000</v>
      </c>
      <c r="O4842" s="16">
        <v>1912</v>
      </c>
      <c r="P4842" s="13">
        <v>585072</v>
      </c>
      <c r="Q4842" s="16">
        <v>2353</v>
      </c>
      <c r="R4842" s="13">
        <v>720018</v>
      </c>
      <c r="S4842" s="16">
        <v>263.27999999999997</v>
      </c>
      <c r="T4842" s="13">
        <v>80563.679999999993</v>
      </c>
      <c r="U4842" s="16">
        <v>0</v>
      </c>
      <c r="V4842" s="13">
        <v>0</v>
      </c>
    </row>
    <row r="4843" spans="1:22" ht="15" customHeight="1" x14ac:dyDescent="0.25">
      <c r="A4843" s="5" t="s">
        <v>8195</v>
      </c>
      <c r="B4843" s="6" t="s">
        <v>8196</v>
      </c>
      <c r="C4843" s="5" t="s">
        <v>4982</v>
      </c>
      <c r="D4843" s="6"/>
      <c r="E4843" s="6" t="s">
        <v>447</v>
      </c>
      <c r="F4843" s="229">
        <v>1</v>
      </c>
      <c r="I4843" s="16">
        <v>0</v>
      </c>
      <c r="J4843" s="13">
        <v>0</v>
      </c>
      <c r="K4843" s="16">
        <v>1368738</v>
      </c>
      <c r="L4843" s="13">
        <v>1368738</v>
      </c>
      <c r="M4843" s="16">
        <v>1368738</v>
      </c>
      <c r="N4843" s="171">
        <v>1368738</v>
      </c>
      <c r="O4843" s="16">
        <v>1286240</v>
      </c>
      <c r="P4843" s="13">
        <v>1286240</v>
      </c>
      <c r="Q4843" s="16">
        <v>3006000</v>
      </c>
      <c r="R4843" s="13">
        <v>3006000</v>
      </c>
      <c r="S4843" s="16">
        <v>1101048.19</v>
      </c>
      <c r="T4843" s="13">
        <v>1101048.19</v>
      </c>
      <c r="U4843" s="16">
        <v>0</v>
      </c>
      <c r="V4843" s="13">
        <v>0</v>
      </c>
    </row>
    <row r="4844" spans="1:22" ht="15" customHeight="1" x14ac:dyDescent="0.25">
      <c r="A4844" s="5" t="s">
        <v>8197</v>
      </c>
      <c r="B4844" s="6" t="s">
        <v>8198</v>
      </c>
      <c r="C4844" s="5" t="s">
        <v>4042</v>
      </c>
      <c r="D4844" s="6"/>
      <c r="E4844" s="6" t="s">
        <v>447</v>
      </c>
      <c r="F4844" s="229">
        <v>1</v>
      </c>
      <c r="I4844" s="16">
        <v>0</v>
      </c>
      <c r="J4844" s="13">
        <v>0</v>
      </c>
      <c r="K4844" s="16">
        <v>2341206</v>
      </c>
      <c r="L4844" s="13">
        <v>2341206</v>
      </c>
      <c r="M4844" s="16">
        <v>2341206</v>
      </c>
      <c r="N4844" s="171">
        <v>2341206</v>
      </c>
      <c r="O4844" s="16">
        <v>1826343</v>
      </c>
      <c r="P4844" s="13">
        <v>1826343</v>
      </c>
      <c r="Q4844" s="16">
        <v>3636000</v>
      </c>
      <c r="R4844" s="13">
        <v>3636000</v>
      </c>
      <c r="S4844" s="16">
        <v>1906693.2</v>
      </c>
      <c r="T4844" s="13">
        <v>1906693.2</v>
      </c>
      <c r="U4844" s="16">
        <v>0</v>
      </c>
      <c r="V4844" s="13">
        <v>0</v>
      </c>
    </row>
    <row r="4845" spans="1:22" ht="15" customHeight="1" x14ac:dyDescent="0.25">
      <c r="A4845" s="5" t="s">
        <v>8199</v>
      </c>
      <c r="B4845" s="6" t="s">
        <v>8200</v>
      </c>
      <c r="C4845" s="5" t="s">
        <v>4987</v>
      </c>
      <c r="D4845" s="6"/>
      <c r="E4845" s="6" t="s">
        <v>447</v>
      </c>
      <c r="F4845" s="229">
        <v>1</v>
      </c>
      <c r="I4845" s="16">
        <v>0</v>
      </c>
      <c r="J4845" s="13">
        <v>0</v>
      </c>
      <c r="K4845" s="16">
        <v>700000</v>
      </c>
      <c r="L4845" s="13">
        <v>700000</v>
      </c>
      <c r="M4845" s="16">
        <v>700000</v>
      </c>
      <c r="N4845" s="171">
        <v>700000</v>
      </c>
      <c r="O4845" s="16">
        <v>1593000</v>
      </c>
      <c r="P4845" s="13">
        <v>1593000</v>
      </c>
      <c r="Q4845" s="16">
        <v>396000</v>
      </c>
      <c r="R4845" s="13">
        <v>396000</v>
      </c>
      <c r="S4845" s="16">
        <v>242641.32</v>
      </c>
      <c r="T4845" s="13">
        <v>242641.32</v>
      </c>
      <c r="U4845" s="16">
        <v>0</v>
      </c>
      <c r="V4845" s="13">
        <v>0</v>
      </c>
    </row>
    <row r="4846" spans="1:22" ht="15" customHeight="1" x14ac:dyDescent="0.25">
      <c r="A4846" s="1"/>
      <c r="B4846" s="4" t="s">
        <v>32</v>
      </c>
      <c r="C4846" s="8" t="s">
        <v>33</v>
      </c>
      <c r="I4846" s="245"/>
      <c r="J4846" s="245"/>
      <c r="K4846" s="245"/>
      <c r="L4846" s="245"/>
      <c r="M4846" s="245"/>
      <c r="N4846" s="245"/>
      <c r="O4846" s="245"/>
      <c r="P4846" s="245"/>
      <c r="Q4846" s="245"/>
      <c r="R4846" s="245"/>
      <c r="S4846" s="245"/>
      <c r="T4846" s="245"/>
      <c r="U4846" s="245"/>
      <c r="V4846" s="245"/>
    </row>
    <row r="4847" spans="1:22" ht="15" customHeight="1" x14ac:dyDescent="0.25">
      <c r="A4847" s="5" t="s">
        <v>8201</v>
      </c>
      <c r="B4847" s="6" t="s">
        <v>35</v>
      </c>
      <c r="C4847" s="5" t="s">
        <v>4047</v>
      </c>
      <c r="I4847" s="245"/>
      <c r="J4847" s="245"/>
      <c r="K4847" s="245"/>
      <c r="L4847" s="245"/>
      <c r="M4847" s="245"/>
      <c r="N4847" s="245"/>
      <c r="O4847" s="245"/>
      <c r="P4847" s="245"/>
      <c r="Q4847" s="245"/>
      <c r="R4847" s="245"/>
      <c r="S4847" s="245"/>
      <c r="T4847" s="245"/>
      <c r="U4847" s="245"/>
      <c r="V4847" s="245"/>
    </row>
    <row r="4848" spans="1:22" ht="15" customHeight="1" x14ac:dyDescent="0.25">
      <c r="A4848" s="5" t="s">
        <v>8202</v>
      </c>
      <c r="B4848" s="6" t="s">
        <v>35</v>
      </c>
      <c r="C4848" s="5" t="s">
        <v>4049</v>
      </c>
      <c r="I4848" s="245"/>
      <c r="J4848" s="245"/>
      <c r="K4848" s="245"/>
      <c r="L4848" s="245"/>
      <c r="M4848" s="245"/>
      <c r="N4848" s="245"/>
      <c r="O4848" s="245"/>
      <c r="P4848" s="245"/>
      <c r="Q4848" s="245"/>
      <c r="R4848" s="245"/>
      <c r="S4848" s="245"/>
      <c r="T4848" s="245"/>
      <c r="U4848" s="245"/>
      <c r="V4848" s="245"/>
    </row>
    <row r="4849" spans="1:22" ht="15" customHeight="1" x14ac:dyDescent="0.25">
      <c r="A4849" s="5" t="s">
        <v>8203</v>
      </c>
      <c r="B4849" s="6" t="s">
        <v>35</v>
      </c>
      <c r="C4849" s="5" t="s">
        <v>4051</v>
      </c>
      <c r="I4849" s="245"/>
      <c r="J4849" s="245"/>
      <c r="K4849" s="245"/>
      <c r="L4849" s="245"/>
      <c r="M4849" s="245"/>
      <c r="N4849" s="245"/>
      <c r="O4849" s="245"/>
      <c r="P4849" s="245"/>
      <c r="Q4849" s="245"/>
      <c r="R4849" s="245"/>
      <c r="S4849" s="245"/>
      <c r="T4849" s="245"/>
      <c r="U4849" s="245"/>
      <c r="V4849" s="245"/>
    </row>
    <row r="4850" spans="1:22" ht="45" customHeight="1" x14ac:dyDescent="0.25">
      <c r="A4850" s="1"/>
      <c r="B4850" s="4" t="s">
        <v>68</v>
      </c>
      <c r="C4850" s="8" t="s">
        <v>69</v>
      </c>
      <c r="D4850" s="4" t="s">
        <v>70</v>
      </c>
      <c r="E4850" s="4" t="s">
        <v>71</v>
      </c>
      <c r="F4850" s="228" t="s">
        <v>72</v>
      </c>
      <c r="I4850" s="14" t="s">
        <v>73</v>
      </c>
      <c r="J4850" s="15" t="s">
        <v>28</v>
      </c>
      <c r="K4850" s="14" t="s">
        <v>73</v>
      </c>
      <c r="L4850" s="15" t="s">
        <v>28</v>
      </c>
      <c r="M4850" s="14" t="s">
        <v>73</v>
      </c>
      <c r="N4850" s="172" t="s">
        <v>28</v>
      </c>
      <c r="O4850" s="14" t="s">
        <v>73</v>
      </c>
      <c r="P4850" s="15" t="s">
        <v>28</v>
      </c>
      <c r="Q4850" s="14" t="s">
        <v>73</v>
      </c>
      <c r="R4850" s="15" t="s">
        <v>28</v>
      </c>
      <c r="S4850" s="14" t="s">
        <v>73</v>
      </c>
      <c r="T4850" s="15" t="s">
        <v>28</v>
      </c>
      <c r="U4850" s="14" t="s">
        <v>73</v>
      </c>
      <c r="V4850" s="15" t="s">
        <v>28</v>
      </c>
    </row>
    <row r="4851" spans="1:22" ht="15" customHeight="1" x14ac:dyDescent="0.25">
      <c r="A4851" s="5" t="s">
        <v>8204</v>
      </c>
      <c r="B4851" s="6" t="s">
        <v>8205</v>
      </c>
      <c r="C4851" s="5" t="s">
        <v>4054</v>
      </c>
      <c r="D4851" s="6"/>
      <c r="E4851" s="6" t="s">
        <v>527</v>
      </c>
      <c r="F4851" s="229">
        <v>23562</v>
      </c>
      <c r="I4851" s="16">
        <v>0</v>
      </c>
      <c r="J4851" s="13">
        <v>0</v>
      </c>
      <c r="K4851" s="16">
        <v>125</v>
      </c>
      <c r="L4851" s="13">
        <v>2945250</v>
      </c>
      <c r="M4851" s="16">
        <v>125</v>
      </c>
      <c r="N4851" s="171">
        <v>2945250</v>
      </c>
      <c r="O4851" s="16">
        <v>77</v>
      </c>
      <c r="P4851" s="13">
        <v>1814274</v>
      </c>
      <c r="Q4851" s="16">
        <v>25</v>
      </c>
      <c r="R4851" s="13">
        <v>589050</v>
      </c>
      <c r="S4851" s="16">
        <v>243.17</v>
      </c>
      <c r="T4851" s="13">
        <v>5729571.54</v>
      </c>
      <c r="U4851" s="16">
        <v>0</v>
      </c>
      <c r="V4851" s="13">
        <v>0</v>
      </c>
    </row>
    <row r="4852" spans="1:22" ht="15" customHeight="1" x14ac:dyDescent="0.25">
      <c r="A4852" s="5" t="s">
        <v>8206</v>
      </c>
      <c r="B4852" s="6" t="s">
        <v>8207</v>
      </c>
      <c r="C4852" s="5" t="s">
        <v>8208</v>
      </c>
      <c r="D4852" s="6"/>
      <c r="E4852" s="6" t="s">
        <v>527</v>
      </c>
      <c r="F4852" s="229">
        <v>13464</v>
      </c>
      <c r="I4852" s="16">
        <v>0</v>
      </c>
      <c r="J4852" s="13">
        <v>0</v>
      </c>
      <c r="K4852" s="16">
        <v>50</v>
      </c>
      <c r="L4852" s="13">
        <v>673200</v>
      </c>
      <c r="M4852" s="16">
        <v>50</v>
      </c>
      <c r="N4852" s="171">
        <v>673200</v>
      </c>
      <c r="O4852" s="16">
        <v>61</v>
      </c>
      <c r="P4852" s="13">
        <v>821304</v>
      </c>
      <c r="Q4852" s="16">
        <v>16</v>
      </c>
      <c r="R4852" s="13">
        <v>215424</v>
      </c>
      <c r="S4852" s="16">
        <v>190.31</v>
      </c>
      <c r="T4852" s="13">
        <v>2562333.84</v>
      </c>
      <c r="U4852" s="16">
        <v>0</v>
      </c>
      <c r="V4852" s="13">
        <v>0</v>
      </c>
    </row>
    <row r="4853" spans="1:22" ht="15" customHeight="1" x14ac:dyDescent="0.25">
      <c r="A4853" s="5" t="s">
        <v>8209</v>
      </c>
      <c r="B4853" s="6" t="s">
        <v>8210</v>
      </c>
      <c r="C4853" s="5" t="s">
        <v>8211</v>
      </c>
      <c r="D4853" s="6"/>
      <c r="E4853" s="6" t="s">
        <v>527</v>
      </c>
      <c r="F4853" s="229">
        <v>18972</v>
      </c>
      <c r="I4853" s="16">
        <v>0</v>
      </c>
      <c r="J4853" s="13">
        <v>0</v>
      </c>
      <c r="K4853" s="16">
        <v>40</v>
      </c>
      <c r="L4853" s="13">
        <v>758880</v>
      </c>
      <c r="M4853" s="16">
        <v>40</v>
      </c>
      <c r="N4853" s="171">
        <v>758880</v>
      </c>
      <c r="O4853" s="16">
        <v>52</v>
      </c>
      <c r="P4853" s="13">
        <v>986544</v>
      </c>
      <c r="Q4853" s="16">
        <v>12</v>
      </c>
      <c r="R4853" s="13">
        <v>227664</v>
      </c>
      <c r="S4853" s="16">
        <v>163.88</v>
      </c>
      <c r="T4853" s="13">
        <v>3109131.36</v>
      </c>
      <c r="U4853" s="16">
        <v>0</v>
      </c>
      <c r="V4853" s="13">
        <v>0</v>
      </c>
    </row>
    <row r="4854" spans="1:22" ht="15" customHeight="1" x14ac:dyDescent="0.25">
      <c r="A4854" s="5" t="s">
        <v>8212</v>
      </c>
      <c r="B4854" s="6" t="s">
        <v>8213</v>
      </c>
      <c r="C4854" s="5" t="s">
        <v>8214</v>
      </c>
      <c r="D4854" s="6"/>
      <c r="E4854" s="6" t="s">
        <v>527</v>
      </c>
      <c r="F4854" s="229">
        <v>7344</v>
      </c>
      <c r="I4854" s="16">
        <v>0</v>
      </c>
      <c r="J4854" s="13">
        <v>0</v>
      </c>
      <c r="K4854" s="16">
        <v>35</v>
      </c>
      <c r="L4854" s="13">
        <v>257040</v>
      </c>
      <c r="M4854" s="16">
        <v>35</v>
      </c>
      <c r="N4854" s="171">
        <v>257040</v>
      </c>
      <c r="O4854" s="16">
        <v>38</v>
      </c>
      <c r="P4854" s="13">
        <v>279072</v>
      </c>
      <c r="Q4854" s="16">
        <v>7</v>
      </c>
      <c r="R4854" s="13">
        <v>51408</v>
      </c>
      <c r="S4854" s="16">
        <v>126.87</v>
      </c>
      <c r="T4854" s="13">
        <v>931733.28</v>
      </c>
      <c r="U4854" s="16">
        <v>0</v>
      </c>
      <c r="V4854" s="13">
        <v>0</v>
      </c>
    </row>
    <row r="4855" spans="1:22" ht="15" customHeight="1" x14ac:dyDescent="0.25">
      <c r="A4855" s="5" t="s">
        <v>8215</v>
      </c>
      <c r="B4855" s="6" t="s">
        <v>8216</v>
      </c>
      <c r="C4855" s="5" t="s">
        <v>4057</v>
      </c>
      <c r="D4855" s="6"/>
      <c r="E4855" s="6" t="s">
        <v>447</v>
      </c>
      <c r="F4855" s="229">
        <v>1</v>
      </c>
      <c r="I4855" s="16">
        <v>0</v>
      </c>
      <c r="J4855" s="13">
        <v>0</v>
      </c>
      <c r="K4855" s="16">
        <v>292750</v>
      </c>
      <c r="L4855" s="13">
        <v>292750</v>
      </c>
      <c r="M4855" s="16">
        <v>292750</v>
      </c>
      <c r="N4855" s="171">
        <v>292750</v>
      </c>
      <c r="O4855" s="16">
        <v>265500</v>
      </c>
      <c r="P4855" s="13">
        <v>265500</v>
      </c>
      <c r="Q4855" s="16">
        <v>126000</v>
      </c>
      <c r="R4855" s="13">
        <v>126000</v>
      </c>
      <c r="S4855" s="16">
        <v>441058.61</v>
      </c>
      <c r="T4855" s="13">
        <v>441058.61</v>
      </c>
      <c r="U4855" s="16">
        <v>0</v>
      </c>
      <c r="V4855" s="13">
        <v>0</v>
      </c>
    </row>
    <row r="4856" spans="1:22" ht="15" customHeight="1" x14ac:dyDescent="0.25">
      <c r="A4856" s="5" t="s">
        <v>8217</v>
      </c>
      <c r="B4856" s="6" t="s">
        <v>8218</v>
      </c>
      <c r="C4856" s="5" t="s">
        <v>4060</v>
      </c>
      <c r="D4856" s="6"/>
      <c r="E4856" s="6" t="s">
        <v>504</v>
      </c>
      <c r="F4856" s="229">
        <v>2448</v>
      </c>
      <c r="I4856" s="16">
        <v>0</v>
      </c>
      <c r="J4856" s="13">
        <v>0</v>
      </c>
      <c r="K4856" s="16">
        <v>450</v>
      </c>
      <c r="L4856" s="13">
        <v>1101600</v>
      </c>
      <c r="M4856" s="16">
        <v>450</v>
      </c>
      <c r="N4856" s="171">
        <v>1101600</v>
      </c>
      <c r="O4856" s="16">
        <v>69</v>
      </c>
      <c r="P4856" s="13">
        <v>168912</v>
      </c>
      <c r="Q4856" s="16">
        <v>729</v>
      </c>
      <c r="R4856" s="13">
        <v>1784592</v>
      </c>
      <c r="S4856" s="16">
        <v>209.08</v>
      </c>
      <c r="T4856" s="13">
        <v>511827.84</v>
      </c>
      <c r="U4856" s="16">
        <v>0</v>
      </c>
      <c r="V4856" s="13">
        <v>0</v>
      </c>
    </row>
    <row r="4857" spans="1:22" ht="15" customHeight="1" x14ac:dyDescent="0.25">
      <c r="A4857" s="1"/>
      <c r="B4857" s="4" t="s">
        <v>32</v>
      </c>
      <c r="C4857" s="8" t="s">
        <v>33</v>
      </c>
      <c r="I4857" s="245"/>
      <c r="J4857" s="245"/>
      <c r="K4857" s="245"/>
      <c r="L4857" s="245"/>
      <c r="M4857" s="245"/>
      <c r="N4857" s="245"/>
      <c r="O4857" s="245"/>
      <c r="P4857" s="245"/>
      <c r="Q4857" s="245"/>
      <c r="R4857" s="245"/>
      <c r="S4857" s="245"/>
      <c r="T4857" s="245"/>
      <c r="U4857" s="245"/>
      <c r="V4857" s="245"/>
    </row>
    <row r="4858" spans="1:22" ht="15" customHeight="1" x14ac:dyDescent="0.25">
      <c r="A4858" s="5" t="s">
        <v>8219</v>
      </c>
      <c r="B4858" s="6" t="s">
        <v>35</v>
      </c>
      <c r="C4858" s="5" t="s">
        <v>4062</v>
      </c>
      <c r="I4858" s="245"/>
      <c r="J4858" s="245"/>
      <c r="K4858" s="245"/>
      <c r="L4858" s="245"/>
      <c r="M4858" s="245"/>
      <c r="N4858" s="245"/>
      <c r="O4858" s="245"/>
      <c r="P4858" s="245"/>
      <c r="Q4858" s="245"/>
      <c r="R4858" s="245"/>
      <c r="S4858" s="245"/>
      <c r="T4858" s="245"/>
      <c r="U4858" s="245"/>
      <c r="V4858" s="245"/>
    </row>
    <row r="4859" spans="1:22" ht="15" customHeight="1" x14ac:dyDescent="0.25">
      <c r="A4859" s="5" t="s">
        <v>8220</v>
      </c>
      <c r="B4859" s="6" t="s">
        <v>35</v>
      </c>
      <c r="C4859" s="5" t="s">
        <v>4064</v>
      </c>
      <c r="I4859" s="245"/>
      <c r="J4859" s="245"/>
      <c r="K4859" s="245"/>
      <c r="L4859" s="245"/>
      <c r="M4859" s="245"/>
      <c r="N4859" s="245"/>
      <c r="O4859" s="245"/>
      <c r="P4859" s="245"/>
      <c r="Q4859" s="245"/>
      <c r="R4859" s="245"/>
      <c r="S4859" s="245"/>
      <c r="T4859" s="245"/>
      <c r="U4859" s="245"/>
      <c r="V4859" s="245"/>
    </row>
    <row r="4860" spans="1:22" ht="45" customHeight="1" x14ac:dyDescent="0.25">
      <c r="A4860" s="1"/>
      <c r="B4860" s="4" t="s">
        <v>68</v>
      </c>
      <c r="C4860" s="8" t="s">
        <v>69</v>
      </c>
      <c r="D4860" s="4" t="s">
        <v>70</v>
      </c>
      <c r="E4860" s="4" t="s">
        <v>71</v>
      </c>
      <c r="F4860" s="228" t="s">
        <v>72</v>
      </c>
      <c r="I4860" s="14" t="s">
        <v>73</v>
      </c>
      <c r="J4860" s="15" t="s">
        <v>28</v>
      </c>
      <c r="K4860" s="14" t="s">
        <v>73</v>
      </c>
      <c r="L4860" s="15" t="s">
        <v>28</v>
      </c>
      <c r="M4860" s="14" t="s">
        <v>73</v>
      </c>
      <c r="N4860" s="172" t="s">
        <v>28</v>
      </c>
      <c r="O4860" s="14" t="s">
        <v>73</v>
      </c>
      <c r="P4860" s="15" t="s">
        <v>28</v>
      </c>
      <c r="Q4860" s="14" t="s">
        <v>73</v>
      </c>
      <c r="R4860" s="15" t="s">
        <v>28</v>
      </c>
      <c r="S4860" s="14" t="s">
        <v>73</v>
      </c>
      <c r="T4860" s="15" t="s">
        <v>28</v>
      </c>
      <c r="U4860" s="14" t="s">
        <v>73</v>
      </c>
      <c r="V4860" s="15" t="s">
        <v>28</v>
      </c>
    </row>
    <row r="4861" spans="1:22" ht="15" customHeight="1" x14ac:dyDescent="0.25">
      <c r="A4861" s="5" t="s">
        <v>8221</v>
      </c>
      <c r="B4861" s="6" t="s">
        <v>8222</v>
      </c>
      <c r="C4861" s="5" t="s">
        <v>4067</v>
      </c>
      <c r="D4861" s="6"/>
      <c r="E4861" s="6" t="s">
        <v>527</v>
      </c>
      <c r="F4861" s="229">
        <v>9333</v>
      </c>
      <c r="I4861" s="16">
        <v>0</v>
      </c>
      <c r="J4861" s="13">
        <v>0</v>
      </c>
      <c r="K4861" s="16">
        <v>45</v>
      </c>
      <c r="L4861" s="13">
        <v>419985</v>
      </c>
      <c r="M4861" s="16">
        <v>45</v>
      </c>
      <c r="N4861" s="171">
        <v>419985</v>
      </c>
      <c r="O4861" s="16">
        <v>52</v>
      </c>
      <c r="P4861" s="13">
        <v>485316</v>
      </c>
      <c r="Q4861" s="16">
        <v>39</v>
      </c>
      <c r="R4861" s="13">
        <v>363987</v>
      </c>
      <c r="S4861" s="16">
        <v>171.8</v>
      </c>
      <c r="T4861" s="13">
        <v>1603409.4</v>
      </c>
      <c r="U4861" s="16">
        <v>0</v>
      </c>
      <c r="V4861" s="13">
        <v>0</v>
      </c>
    </row>
    <row r="4862" spans="1:22" ht="15" customHeight="1" x14ac:dyDescent="0.25">
      <c r="A4862" s="5" t="s">
        <v>8223</v>
      </c>
      <c r="B4862" s="6" t="s">
        <v>8224</v>
      </c>
      <c r="C4862" s="5" t="s">
        <v>4070</v>
      </c>
      <c r="D4862" s="6"/>
      <c r="E4862" s="6" t="s">
        <v>527</v>
      </c>
      <c r="F4862" s="229">
        <v>17136</v>
      </c>
      <c r="I4862" s="16">
        <v>0</v>
      </c>
      <c r="J4862" s="13">
        <v>0</v>
      </c>
      <c r="K4862" s="16">
        <v>35</v>
      </c>
      <c r="L4862" s="13">
        <v>599760</v>
      </c>
      <c r="M4862" s="16">
        <v>35</v>
      </c>
      <c r="N4862" s="171">
        <v>599760</v>
      </c>
      <c r="O4862" s="16">
        <v>37</v>
      </c>
      <c r="P4862" s="13">
        <v>634032</v>
      </c>
      <c r="Q4862" s="16">
        <v>42</v>
      </c>
      <c r="R4862" s="13">
        <v>719712</v>
      </c>
      <c r="S4862" s="16">
        <v>145.37</v>
      </c>
      <c r="T4862" s="13">
        <v>2491060.3199999998</v>
      </c>
      <c r="U4862" s="16">
        <v>0</v>
      </c>
      <c r="V4862" s="13">
        <v>0</v>
      </c>
    </row>
    <row r="4863" spans="1:22" ht="15" customHeight="1" x14ac:dyDescent="0.25">
      <c r="A4863" s="5" t="s">
        <v>8225</v>
      </c>
      <c r="B4863" s="6" t="s">
        <v>8226</v>
      </c>
      <c r="C4863" s="5" t="s">
        <v>4073</v>
      </c>
      <c r="D4863" s="6"/>
      <c r="E4863" s="6" t="s">
        <v>527</v>
      </c>
      <c r="F4863" s="229">
        <v>17442</v>
      </c>
      <c r="I4863" s="16">
        <v>0</v>
      </c>
      <c r="J4863" s="13">
        <v>0</v>
      </c>
      <c r="K4863" s="16">
        <v>30</v>
      </c>
      <c r="L4863" s="13">
        <v>523260</v>
      </c>
      <c r="M4863" s="16">
        <v>30</v>
      </c>
      <c r="N4863" s="171">
        <v>523260</v>
      </c>
      <c r="O4863" s="16">
        <v>34</v>
      </c>
      <c r="P4863" s="13">
        <v>593028</v>
      </c>
      <c r="Q4863" s="16">
        <v>35</v>
      </c>
      <c r="R4863" s="13">
        <v>610470</v>
      </c>
      <c r="S4863" s="16">
        <v>118.94</v>
      </c>
      <c r="T4863" s="13">
        <v>2074551.48</v>
      </c>
      <c r="U4863" s="16">
        <v>0</v>
      </c>
      <c r="V4863" s="13">
        <v>0</v>
      </c>
    </row>
    <row r="4864" spans="1:22" ht="15" customHeight="1" x14ac:dyDescent="0.25">
      <c r="A4864" s="5" t="s">
        <v>8227</v>
      </c>
      <c r="B4864" s="6" t="s">
        <v>8228</v>
      </c>
      <c r="C4864" s="5" t="s">
        <v>8229</v>
      </c>
      <c r="D4864" s="6"/>
      <c r="E4864" s="6" t="s">
        <v>527</v>
      </c>
      <c r="F4864" s="229">
        <v>8874</v>
      </c>
      <c r="I4864" s="16">
        <v>0</v>
      </c>
      <c r="J4864" s="13">
        <v>0</v>
      </c>
      <c r="K4864" s="16">
        <v>25</v>
      </c>
      <c r="L4864" s="13">
        <v>221850</v>
      </c>
      <c r="M4864" s="16">
        <v>25</v>
      </c>
      <c r="N4864" s="171">
        <v>221850</v>
      </c>
      <c r="O4864" s="16">
        <v>30</v>
      </c>
      <c r="P4864" s="13">
        <v>266220</v>
      </c>
      <c r="Q4864" s="16">
        <v>31</v>
      </c>
      <c r="R4864" s="13">
        <v>275094</v>
      </c>
      <c r="S4864" s="16">
        <v>79.290000000000006</v>
      </c>
      <c r="T4864" s="13">
        <v>703619.46</v>
      </c>
      <c r="U4864" s="16">
        <v>0</v>
      </c>
      <c r="V4864" s="13">
        <v>0</v>
      </c>
    </row>
    <row r="4865" spans="1:22" ht="15" customHeight="1" x14ac:dyDescent="0.25">
      <c r="A4865" s="5" t="s">
        <v>8230</v>
      </c>
      <c r="B4865" s="6" t="s">
        <v>8231</v>
      </c>
      <c r="C4865" s="5" t="s">
        <v>4076</v>
      </c>
      <c r="D4865" s="6"/>
      <c r="E4865" s="6" t="s">
        <v>447</v>
      </c>
      <c r="F4865" s="229">
        <v>1</v>
      </c>
      <c r="I4865" s="16">
        <v>0</v>
      </c>
      <c r="J4865" s="13">
        <v>0</v>
      </c>
      <c r="K4865" s="16">
        <v>275000</v>
      </c>
      <c r="L4865" s="13">
        <v>275000</v>
      </c>
      <c r="M4865" s="16">
        <v>275000</v>
      </c>
      <c r="N4865" s="171">
        <v>275000</v>
      </c>
      <c r="O4865" s="16">
        <v>217710</v>
      </c>
      <c r="P4865" s="13">
        <v>217710</v>
      </c>
      <c r="Q4865" s="16">
        <v>108000</v>
      </c>
      <c r="R4865" s="13">
        <v>108000</v>
      </c>
      <c r="S4865" s="16">
        <v>315433.71999999997</v>
      </c>
      <c r="T4865" s="13">
        <v>315433.71999999997</v>
      </c>
      <c r="U4865" s="16">
        <v>0</v>
      </c>
      <c r="V4865" s="13">
        <v>0</v>
      </c>
    </row>
    <row r="4866" spans="1:22" ht="15" customHeight="1" x14ac:dyDescent="0.25">
      <c r="A4866" s="1"/>
      <c r="B4866" s="4" t="s">
        <v>32</v>
      </c>
      <c r="C4866" s="8" t="s">
        <v>33</v>
      </c>
      <c r="I4866" s="245"/>
      <c r="J4866" s="245"/>
      <c r="K4866" s="245"/>
      <c r="L4866" s="245"/>
      <c r="M4866" s="245"/>
      <c r="N4866" s="245"/>
      <c r="O4866" s="245"/>
      <c r="P4866" s="245"/>
      <c r="Q4866" s="245"/>
      <c r="R4866" s="245"/>
      <c r="S4866" s="245"/>
      <c r="T4866" s="245"/>
      <c r="U4866" s="245"/>
      <c r="V4866" s="245"/>
    </row>
    <row r="4867" spans="1:22" ht="15" customHeight="1" x14ac:dyDescent="0.25">
      <c r="A4867" s="5" t="s">
        <v>8232</v>
      </c>
      <c r="B4867" s="6" t="s">
        <v>35</v>
      </c>
      <c r="C4867" s="5" t="s">
        <v>5008</v>
      </c>
      <c r="I4867" s="245"/>
      <c r="J4867" s="245"/>
      <c r="K4867" s="245"/>
      <c r="L4867" s="245"/>
      <c r="M4867" s="245"/>
      <c r="N4867" s="245"/>
      <c r="O4867" s="245"/>
      <c r="P4867" s="245"/>
      <c r="Q4867" s="245"/>
      <c r="R4867" s="245"/>
      <c r="S4867" s="245"/>
      <c r="T4867" s="245"/>
      <c r="U4867" s="245"/>
      <c r="V4867" s="245"/>
    </row>
    <row r="4868" spans="1:22" ht="45" customHeight="1" x14ac:dyDescent="0.25">
      <c r="A4868" s="1"/>
      <c r="B4868" s="4" t="s">
        <v>68</v>
      </c>
      <c r="C4868" s="8" t="s">
        <v>69</v>
      </c>
      <c r="D4868" s="4" t="s">
        <v>70</v>
      </c>
      <c r="E4868" s="4" t="s">
        <v>71</v>
      </c>
      <c r="F4868" s="228" t="s">
        <v>72</v>
      </c>
      <c r="I4868" s="14" t="s">
        <v>73</v>
      </c>
      <c r="J4868" s="15" t="s">
        <v>28</v>
      </c>
      <c r="K4868" s="14" t="s">
        <v>73</v>
      </c>
      <c r="L4868" s="15" t="s">
        <v>28</v>
      </c>
      <c r="M4868" s="14" t="s">
        <v>73</v>
      </c>
      <c r="N4868" s="172" t="s">
        <v>28</v>
      </c>
      <c r="O4868" s="14" t="s">
        <v>73</v>
      </c>
      <c r="P4868" s="15" t="s">
        <v>28</v>
      </c>
      <c r="Q4868" s="14" t="s">
        <v>73</v>
      </c>
      <c r="R4868" s="15" t="s">
        <v>28</v>
      </c>
      <c r="S4868" s="14" t="s">
        <v>73</v>
      </c>
      <c r="T4868" s="15" t="s">
        <v>28</v>
      </c>
      <c r="U4868" s="14" t="s">
        <v>73</v>
      </c>
      <c r="V4868" s="15" t="s">
        <v>28</v>
      </c>
    </row>
    <row r="4869" spans="1:22" ht="15" customHeight="1" x14ac:dyDescent="0.25">
      <c r="A4869" s="5" t="s">
        <v>8233</v>
      </c>
      <c r="B4869" s="6" t="s">
        <v>8234</v>
      </c>
      <c r="C4869" s="5" t="s">
        <v>8235</v>
      </c>
      <c r="D4869" s="6"/>
      <c r="E4869" s="6" t="s">
        <v>504</v>
      </c>
      <c r="F4869" s="229">
        <v>3978</v>
      </c>
      <c r="I4869" s="16">
        <v>0</v>
      </c>
      <c r="J4869" s="13">
        <v>0</v>
      </c>
      <c r="K4869" s="16">
        <v>250</v>
      </c>
      <c r="L4869" s="13">
        <v>994500</v>
      </c>
      <c r="M4869" s="16">
        <v>250</v>
      </c>
      <c r="N4869" s="171">
        <v>994500</v>
      </c>
      <c r="O4869" s="16">
        <v>101</v>
      </c>
      <c r="P4869" s="13">
        <v>401778</v>
      </c>
      <c r="Q4869" s="16">
        <v>239</v>
      </c>
      <c r="R4869" s="13">
        <v>950742</v>
      </c>
      <c r="S4869" s="16">
        <v>69.69</v>
      </c>
      <c r="T4869" s="13">
        <v>277226.82</v>
      </c>
      <c r="U4869" s="16">
        <v>0</v>
      </c>
      <c r="V4869" s="13">
        <v>0</v>
      </c>
    </row>
    <row r="4870" spans="1:22" ht="15" customHeight="1" x14ac:dyDescent="0.25">
      <c r="A4870" s="5" t="s">
        <v>8236</v>
      </c>
      <c r="B4870" s="6" t="s">
        <v>8237</v>
      </c>
      <c r="C4870" s="5" t="s">
        <v>8238</v>
      </c>
      <c r="D4870" s="6"/>
      <c r="E4870" s="6" t="s">
        <v>447</v>
      </c>
      <c r="F4870" s="229">
        <v>1</v>
      </c>
      <c r="I4870" s="16">
        <v>0</v>
      </c>
      <c r="J4870" s="13">
        <v>0</v>
      </c>
      <c r="K4870" s="16">
        <v>475000</v>
      </c>
      <c r="L4870" s="13">
        <v>475000</v>
      </c>
      <c r="M4870" s="16">
        <v>475000</v>
      </c>
      <c r="N4870" s="171">
        <v>475000</v>
      </c>
      <c r="O4870" s="16">
        <v>313290</v>
      </c>
      <c r="P4870" s="13">
        <v>313290</v>
      </c>
      <c r="Q4870" s="16">
        <v>0</v>
      </c>
      <c r="R4870" s="13">
        <v>0</v>
      </c>
      <c r="S4870" s="16">
        <v>351877.31</v>
      </c>
      <c r="T4870" s="13">
        <v>351877.31</v>
      </c>
      <c r="U4870" s="16">
        <v>0</v>
      </c>
      <c r="V4870" s="13">
        <v>0</v>
      </c>
    </row>
    <row r="4871" spans="1:22" ht="15" customHeight="1" x14ac:dyDescent="0.25">
      <c r="A4871" s="5" t="s">
        <v>8239</v>
      </c>
      <c r="B4871" s="6" t="s">
        <v>8240</v>
      </c>
      <c r="C4871" s="5" t="s">
        <v>8241</v>
      </c>
      <c r="D4871" s="6"/>
      <c r="E4871" s="6" t="s">
        <v>504</v>
      </c>
      <c r="F4871" s="229">
        <v>1836</v>
      </c>
      <c r="I4871" s="16">
        <v>0</v>
      </c>
      <c r="J4871" s="13">
        <v>0</v>
      </c>
      <c r="K4871" s="16">
        <v>1200</v>
      </c>
      <c r="L4871" s="13">
        <v>2203200</v>
      </c>
      <c r="M4871" s="16">
        <v>1200</v>
      </c>
      <c r="N4871" s="171">
        <v>2203200</v>
      </c>
      <c r="O4871" s="16">
        <v>797</v>
      </c>
      <c r="P4871" s="13">
        <v>1463292</v>
      </c>
      <c r="Q4871" s="16">
        <v>465</v>
      </c>
      <c r="R4871" s="13">
        <v>853740</v>
      </c>
      <c r="S4871" s="16">
        <v>115.64</v>
      </c>
      <c r="T4871" s="13">
        <v>212315.04</v>
      </c>
      <c r="U4871" s="16">
        <v>0</v>
      </c>
      <c r="V4871" s="13">
        <v>0</v>
      </c>
    </row>
    <row r="4872" spans="1:22" ht="15" customHeight="1" x14ac:dyDescent="0.25">
      <c r="A4872" s="5" t="s">
        <v>8242</v>
      </c>
      <c r="B4872" s="6" t="s">
        <v>8243</v>
      </c>
      <c r="C4872" s="5" t="s">
        <v>8244</v>
      </c>
      <c r="D4872" s="6"/>
      <c r="E4872" s="6" t="s">
        <v>504</v>
      </c>
      <c r="F4872" s="229">
        <v>1836</v>
      </c>
      <c r="I4872" s="16">
        <v>0</v>
      </c>
      <c r="J4872" s="13">
        <v>0</v>
      </c>
      <c r="K4872" s="16">
        <v>2800</v>
      </c>
      <c r="L4872" s="13">
        <v>5140800</v>
      </c>
      <c r="M4872" s="16">
        <v>2800</v>
      </c>
      <c r="N4872" s="171">
        <v>5140800</v>
      </c>
      <c r="O4872" s="16">
        <v>1859</v>
      </c>
      <c r="P4872" s="13">
        <v>3413124</v>
      </c>
      <c r="Q4872" s="16">
        <v>1289</v>
      </c>
      <c r="R4872" s="13">
        <v>2366604</v>
      </c>
      <c r="S4872" s="16">
        <v>206.5</v>
      </c>
      <c r="T4872" s="13">
        <v>379134</v>
      </c>
      <c r="U4872" s="16">
        <v>0</v>
      </c>
      <c r="V4872" s="13">
        <v>0</v>
      </c>
    </row>
    <row r="4873" spans="1:22" ht="15" customHeight="1" x14ac:dyDescent="0.25">
      <c r="A4873" s="5" t="s">
        <v>8245</v>
      </c>
      <c r="B4873" s="6" t="s">
        <v>8246</v>
      </c>
      <c r="C4873" s="5" t="s">
        <v>8247</v>
      </c>
      <c r="D4873" s="6"/>
      <c r="E4873" s="6" t="s">
        <v>504</v>
      </c>
      <c r="F4873" s="229">
        <v>306</v>
      </c>
      <c r="I4873" s="16">
        <v>0</v>
      </c>
      <c r="J4873" s="13">
        <v>0</v>
      </c>
      <c r="K4873" s="16">
        <v>3000</v>
      </c>
      <c r="L4873" s="13">
        <v>918000</v>
      </c>
      <c r="M4873" s="16">
        <v>3000</v>
      </c>
      <c r="N4873" s="171">
        <v>918000</v>
      </c>
      <c r="O4873" s="16">
        <v>2336</v>
      </c>
      <c r="P4873" s="13">
        <v>714816</v>
      </c>
      <c r="Q4873" s="16">
        <v>1547</v>
      </c>
      <c r="R4873" s="13">
        <v>473382</v>
      </c>
      <c r="S4873" s="16">
        <v>227.15</v>
      </c>
      <c r="T4873" s="13">
        <v>69507.899999999994</v>
      </c>
      <c r="U4873" s="16">
        <v>0</v>
      </c>
      <c r="V4873" s="13">
        <v>0</v>
      </c>
    </row>
    <row r="4874" spans="1:22" ht="15" customHeight="1" x14ac:dyDescent="0.25">
      <c r="A4874" s="5" t="s">
        <v>8248</v>
      </c>
      <c r="B4874" s="6" t="s">
        <v>8249</v>
      </c>
      <c r="C4874" s="5" t="s">
        <v>8250</v>
      </c>
      <c r="D4874" s="6"/>
      <c r="E4874" s="6" t="s">
        <v>504</v>
      </c>
      <c r="F4874" s="229">
        <v>306</v>
      </c>
      <c r="I4874" s="16">
        <v>0</v>
      </c>
      <c r="J4874" s="13">
        <v>0</v>
      </c>
      <c r="K4874" s="16">
        <v>3500</v>
      </c>
      <c r="L4874" s="13">
        <v>1071000</v>
      </c>
      <c r="M4874" s="16">
        <v>3500</v>
      </c>
      <c r="N4874" s="171">
        <v>1071000</v>
      </c>
      <c r="O4874" s="16">
        <v>3717</v>
      </c>
      <c r="P4874" s="13">
        <v>1137402</v>
      </c>
      <c r="Q4874" s="16">
        <v>2824</v>
      </c>
      <c r="R4874" s="13">
        <v>864144</v>
      </c>
      <c r="S4874" s="16">
        <v>2477.9499999999998</v>
      </c>
      <c r="T4874" s="13">
        <v>758252.7</v>
      </c>
      <c r="U4874" s="16">
        <v>0</v>
      </c>
      <c r="V4874" s="13">
        <v>0</v>
      </c>
    </row>
    <row r="4875" spans="1:22" ht="15" customHeight="1" x14ac:dyDescent="0.25">
      <c r="A4875" s="5" t="s">
        <v>8251</v>
      </c>
      <c r="B4875" s="6" t="s">
        <v>8252</v>
      </c>
      <c r="C4875" s="5" t="s">
        <v>8253</v>
      </c>
      <c r="D4875" s="6"/>
      <c r="E4875" s="6" t="s">
        <v>504</v>
      </c>
      <c r="F4875" s="229">
        <v>306</v>
      </c>
      <c r="I4875" s="16">
        <v>0</v>
      </c>
      <c r="J4875" s="13">
        <v>0</v>
      </c>
      <c r="K4875" s="16">
        <v>8000</v>
      </c>
      <c r="L4875" s="13">
        <v>2448000</v>
      </c>
      <c r="M4875" s="16">
        <v>8000</v>
      </c>
      <c r="N4875" s="171">
        <v>2448000</v>
      </c>
      <c r="O4875" s="16">
        <v>3186</v>
      </c>
      <c r="P4875" s="13">
        <v>974916</v>
      </c>
      <c r="Q4875" s="16">
        <v>0</v>
      </c>
      <c r="R4875" s="13">
        <v>0</v>
      </c>
      <c r="S4875" s="16">
        <v>4129.92</v>
      </c>
      <c r="T4875" s="13">
        <v>1263755.52</v>
      </c>
      <c r="U4875" s="16">
        <v>0</v>
      </c>
      <c r="V4875" s="13">
        <v>0</v>
      </c>
    </row>
    <row r="4876" spans="1:22" ht="15" customHeight="1" x14ac:dyDescent="0.25">
      <c r="A4876" s="1"/>
      <c r="B4876" s="4" t="s">
        <v>32</v>
      </c>
      <c r="C4876" s="8" t="s">
        <v>33</v>
      </c>
      <c r="I4876" s="245"/>
      <c r="J4876" s="245"/>
      <c r="K4876" s="245"/>
      <c r="L4876" s="245"/>
      <c r="M4876" s="245"/>
      <c r="N4876" s="245"/>
      <c r="O4876" s="245"/>
      <c r="P4876" s="245"/>
      <c r="Q4876" s="245"/>
      <c r="R4876" s="245"/>
      <c r="S4876" s="245"/>
      <c r="T4876" s="245"/>
      <c r="U4876" s="245"/>
      <c r="V4876" s="245"/>
    </row>
    <row r="4877" spans="1:22" ht="15" customHeight="1" x14ac:dyDescent="0.25">
      <c r="A4877" s="5" t="s">
        <v>8254</v>
      </c>
      <c r="B4877" s="6" t="s">
        <v>35</v>
      </c>
      <c r="C4877" s="5" t="s">
        <v>4101</v>
      </c>
      <c r="I4877" s="245"/>
      <c r="J4877" s="245"/>
      <c r="K4877" s="245"/>
      <c r="L4877" s="245"/>
      <c r="M4877" s="245"/>
      <c r="N4877" s="245"/>
      <c r="O4877" s="245"/>
      <c r="P4877" s="245"/>
      <c r="Q4877" s="245"/>
      <c r="R4877" s="245"/>
      <c r="S4877" s="245"/>
      <c r="T4877" s="245"/>
      <c r="U4877" s="245"/>
      <c r="V4877" s="245"/>
    </row>
    <row r="4878" spans="1:22" ht="45" customHeight="1" x14ac:dyDescent="0.25">
      <c r="A4878" s="1"/>
      <c r="B4878" s="4" t="s">
        <v>68</v>
      </c>
      <c r="C4878" s="8" t="s">
        <v>69</v>
      </c>
      <c r="D4878" s="4" t="s">
        <v>70</v>
      </c>
      <c r="E4878" s="4" t="s">
        <v>71</v>
      </c>
      <c r="F4878" s="228" t="s">
        <v>72</v>
      </c>
      <c r="I4878" s="14" t="s">
        <v>73</v>
      </c>
      <c r="J4878" s="15" t="s">
        <v>28</v>
      </c>
      <c r="K4878" s="14" t="s">
        <v>73</v>
      </c>
      <c r="L4878" s="15" t="s">
        <v>28</v>
      </c>
      <c r="M4878" s="14" t="s">
        <v>73</v>
      </c>
      <c r="N4878" s="172" t="s">
        <v>28</v>
      </c>
      <c r="O4878" s="14" t="s">
        <v>73</v>
      </c>
      <c r="P4878" s="15" t="s">
        <v>28</v>
      </c>
      <c r="Q4878" s="14" t="s">
        <v>73</v>
      </c>
      <c r="R4878" s="15" t="s">
        <v>28</v>
      </c>
      <c r="S4878" s="14" t="s">
        <v>73</v>
      </c>
      <c r="T4878" s="15" t="s">
        <v>28</v>
      </c>
      <c r="U4878" s="14" t="s">
        <v>73</v>
      </c>
      <c r="V4878" s="15" t="s">
        <v>28</v>
      </c>
    </row>
    <row r="4879" spans="1:22" ht="15" customHeight="1" x14ac:dyDescent="0.25">
      <c r="A4879" s="5" t="s">
        <v>8255</v>
      </c>
      <c r="B4879" s="6" t="s">
        <v>8256</v>
      </c>
      <c r="C4879" s="5" t="s">
        <v>4104</v>
      </c>
      <c r="D4879" s="6"/>
      <c r="E4879" s="6" t="s">
        <v>447</v>
      </c>
      <c r="F4879" s="229">
        <v>1</v>
      </c>
      <c r="I4879" s="16">
        <v>0</v>
      </c>
      <c r="J4879" s="13">
        <v>0</v>
      </c>
      <c r="K4879" s="16">
        <v>380500</v>
      </c>
      <c r="L4879" s="13">
        <v>380500</v>
      </c>
      <c r="M4879" s="16">
        <v>380500</v>
      </c>
      <c r="N4879" s="171">
        <v>380500</v>
      </c>
      <c r="O4879" s="16">
        <v>1299888</v>
      </c>
      <c r="P4879" s="13">
        <v>1299888</v>
      </c>
      <c r="Q4879" s="16">
        <v>360000</v>
      </c>
      <c r="R4879" s="13">
        <v>360000</v>
      </c>
      <c r="S4879" s="16">
        <v>0</v>
      </c>
      <c r="T4879" s="13">
        <v>0</v>
      </c>
      <c r="U4879" s="16">
        <v>0</v>
      </c>
      <c r="V4879" s="13">
        <v>0</v>
      </c>
    </row>
    <row r="4880" spans="1:22" ht="15" customHeight="1" x14ac:dyDescent="0.25">
      <c r="A4880" s="1"/>
      <c r="B4880" s="4" t="s">
        <v>32</v>
      </c>
      <c r="C4880" s="8" t="s">
        <v>33</v>
      </c>
      <c r="I4880" s="245"/>
      <c r="J4880" s="245"/>
      <c r="K4880" s="245"/>
      <c r="L4880" s="245"/>
      <c r="M4880" s="245"/>
      <c r="N4880" s="245"/>
      <c r="O4880" s="245"/>
      <c r="P4880" s="245"/>
      <c r="Q4880" s="245"/>
      <c r="R4880" s="245"/>
      <c r="S4880" s="245"/>
      <c r="T4880" s="245"/>
      <c r="U4880" s="245"/>
      <c r="V4880" s="245"/>
    </row>
    <row r="4881" spans="1:22" ht="15" customHeight="1" x14ac:dyDescent="0.25">
      <c r="A4881" s="5" t="s">
        <v>8257</v>
      </c>
      <c r="B4881" s="6" t="s">
        <v>35</v>
      </c>
      <c r="C4881" s="5" t="s">
        <v>4106</v>
      </c>
      <c r="I4881" s="245"/>
      <c r="J4881" s="245"/>
      <c r="K4881" s="245"/>
      <c r="L4881" s="245"/>
      <c r="M4881" s="245"/>
      <c r="N4881" s="245"/>
      <c r="O4881" s="245"/>
      <c r="P4881" s="245"/>
      <c r="Q4881" s="245"/>
      <c r="R4881" s="245"/>
      <c r="S4881" s="245"/>
      <c r="T4881" s="245"/>
      <c r="U4881" s="245"/>
      <c r="V4881" s="245"/>
    </row>
    <row r="4882" spans="1:22" ht="15" customHeight="1" x14ac:dyDescent="0.25">
      <c r="A4882" s="5" t="s">
        <v>8258</v>
      </c>
      <c r="B4882" s="6" t="s">
        <v>35</v>
      </c>
      <c r="C4882" s="5" t="s">
        <v>4108</v>
      </c>
      <c r="I4882" s="245"/>
      <c r="J4882" s="245"/>
      <c r="K4882" s="245"/>
      <c r="L4882" s="245"/>
      <c r="M4882" s="245"/>
      <c r="N4882" s="245"/>
      <c r="O4882" s="245"/>
      <c r="P4882" s="245"/>
      <c r="Q4882" s="245"/>
      <c r="R4882" s="245"/>
      <c r="S4882" s="245"/>
      <c r="T4882" s="245"/>
      <c r="U4882" s="245"/>
      <c r="V4882" s="245"/>
    </row>
    <row r="4883" spans="1:22" ht="45" customHeight="1" x14ac:dyDescent="0.25">
      <c r="A4883" s="1"/>
      <c r="B4883" s="4" t="s">
        <v>68</v>
      </c>
      <c r="C4883" s="8" t="s">
        <v>69</v>
      </c>
      <c r="D4883" s="4" t="s">
        <v>70</v>
      </c>
      <c r="E4883" s="4" t="s">
        <v>71</v>
      </c>
      <c r="F4883" s="228" t="s">
        <v>72</v>
      </c>
      <c r="I4883" s="14" t="s">
        <v>73</v>
      </c>
      <c r="J4883" s="15" t="s">
        <v>28</v>
      </c>
      <c r="K4883" s="14" t="s">
        <v>73</v>
      </c>
      <c r="L4883" s="15" t="s">
        <v>28</v>
      </c>
      <c r="M4883" s="14" t="s">
        <v>73</v>
      </c>
      <c r="N4883" s="172" t="s">
        <v>28</v>
      </c>
      <c r="O4883" s="14" t="s">
        <v>73</v>
      </c>
      <c r="P4883" s="15" t="s">
        <v>28</v>
      </c>
      <c r="Q4883" s="14" t="s">
        <v>73</v>
      </c>
      <c r="R4883" s="15" t="s">
        <v>28</v>
      </c>
      <c r="S4883" s="14" t="s">
        <v>73</v>
      </c>
      <c r="T4883" s="15" t="s">
        <v>28</v>
      </c>
      <c r="U4883" s="14" t="s">
        <v>73</v>
      </c>
      <c r="V4883" s="15" t="s">
        <v>28</v>
      </c>
    </row>
    <row r="4884" spans="1:22" ht="15" customHeight="1" x14ac:dyDescent="0.25">
      <c r="A4884" s="5" t="s">
        <v>8259</v>
      </c>
      <c r="B4884" s="6" t="s">
        <v>8260</v>
      </c>
      <c r="C4884" s="5" t="s">
        <v>4111</v>
      </c>
      <c r="D4884" s="6"/>
      <c r="E4884" s="6" t="s">
        <v>504</v>
      </c>
      <c r="F4884" s="229">
        <v>2448</v>
      </c>
      <c r="I4884" s="16">
        <v>0</v>
      </c>
      <c r="J4884" s="13">
        <v>0</v>
      </c>
      <c r="K4884" s="16">
        <v>1300</v>
      </c>
      <c r="L4884" s="13">
        <v>3182400</v>
      </c>
      <c r="M4884" s="16">
        <v>1300</v>
      </c>
      <c r="N4884" s="171">
        <v>3182400</v>
      </c>
      <c r="O4884" s="16">
        <v>743</v>
      </c>
      <c r="P4884" s="13">
        <v>1818864</v>
      </c>
      <c r="Q4884" s="16">
        <v>1412</v>
      </c>
      <c r="R4884" s="13">
        <v>3456576</v>
      </c>
      <c r="S4884" s="16">
        <v>2168.44</v>
      </c>
      <c r="T4884" s="13">
        <v>5308341.12</v>
      </c>
      <c r="U4884" s="16">
        <v>0</v>
      </c>
      <c r="V4884" s="13">
        <v>0</v>
      </c>
    </row>
    <row r="4885" spans="1:22" ht="15" customHeight="1" x14ac:dyDescent="0.25">
      <c r="A4885" s="5" t="s">
        <v>8261</v>
      </c>
      <c r="B4885" s="6" t="s">
        <v>8262</v>
      </c>
      <c r="C4885" s="5" t="s">
        <v>4114</v>
      </c>
      <c r="D4885" s="6"/>
      <c r="E4885" s="6" t="s">
        <v>504</v>
      </c>
      <c r="F4885" s="229">
        <v>1530</v>
      </c>
      <c r="I4885" s="16">
        <v>0</v>
      </c>
      <c r="J4885" s="13">
        <v>0</v>
      </c>
      <c r="K4885" s="16">
        <v>180</v>
      </c>
      <c r="L4885" s="13">
        <v>275400</v>
      </c>
      <c r="M4885" s="16">
        <v>180</v>
      </c>
      <c r="N4885" s="171">
        <v>275400</v>
      </c>
      <c r="O4885" s="16">
        <v>191</v>
      </c>
      <c r="P4885" s="13">
        <v>292230</v>
      </c>
      <c r="Q4885" s="16">
        <v>412</v>
      </c>
      <c r="R4885" s="13">
        <v>630360</v>
      </c>
      <c r="S4885" s="16">
        <v>510.22</v>
      </c>
      <c r="T4885" s="13">
        <v>780636.6</v>
      </c>
      <c r="U4885" s="16">
        <v>0</v>
      </c>
      <c r="V4885" s="13">
        <v>0</v>
      </c>
    </row>
    <row r="4886" spans="1:22" ht="15" customHeight="1" x14ac:dyDescent="0.25">
      <c r="A4886" s="5" t="s">
        <v>8263</v>
      </c>
      <c r="B4886" s="6" t="s">
        <v>8264</v>
      </c>
      <c r="C4886" s="5" t="s">
        <v>8265</v>
      </c>
      <c r="D4886" s="6"/>
      <c r="E4886" s="6" t="s">
        <v>504</v>
      </c>
      <c r="F4886" s="229">
        <v>1530</v>
      </c>
      <c r="I4886" s="16">
        <v>0</v>
      </c>
      <c r="J4886" s="13">
        <v>0</v>
      </c>
      <c r="K4886" s="16">
        <v>650</v>
      </c>
      <c r="L4886" s="13">
        <v>994500</v>
      </c>
      <c r="M4886" s="16">
        <v>650</v>
      </c>
      <c r="N4886" s="171">
        <v>994500</v>
      </c>
      <c r="O4886" s="16">
        <v>223</v>
      </c>
      <c r="P4886" s="13">
        <v>341190</v>
      </c>
      <c r="Q4886" s="16">
        <v>588</v>
      </c>
      <c r="R4886" s="13">
        <v>899640</v>
      </c>
      <c r="S4886" s="16">
        <v>605.89</v>
      </c>
      <c r="T4886" s="13">
        <v>927011.7</v>
      </c>
      <c r="U4886" s="16">
        <v>0</v>
      </c>
      <c r="V4886" s="13">
        <v>0</v>
      </c>
    </row>
    <row r="4887" spans="1:22" ht="15" customHeight="1" x14ac:dyDescent="0.25">
      <c r="A4887" s="5" t="s">
        <v>8266</v>
      </c>
      <c r="B4887" s="6" t="s">
        <v>8267</v>
      </c>
      <c r="C4887" s="5" t="s">
        <v>8268</v>
      </c>
      <c r="D4887" s="6"/>
      <c r="E4887" s="6" t="s">
        <v>504</v>
      </c>
      <c r="F4887" s="229">
        <v>1530</v>
      </c>
      <c r="I4887" s="16">
        <v>0</v>
      </c>
      <c r="J4887" s="13">
        <v>0</v>
      </c>
      <c r="K4887" s="16">
        <v>300</v>
      </c>
      <c r="L4887" s="13">
        <v>459000</v>
      </c>
      <c r="M4887" s="16">
        <v>300</v>
      </c>
      <c r="N4887" s="171">
        <v>459000</v>
      </c>
      <c r="O4887" s="16">
        <v>212</v>
      </c>
      <c r="P4887" s="13">
        <v>324360</v>
      </c>
      <c r="Q4887" s="16">
        <v>353</v>
      </c>
      <c r="R4887" s="13">
        <v>540090</v>
      </c>
      <c r="S4887" s="16">
        <v>357.16</v>
      </c>
      <c r="T4887" s="13">
        <v>546454.80000000005</v>
      </c>
      <c r="U4887" s="16">
        <v>0</v>
      </c>
      <c r="V4887" s="13">
        <v>0</v>
      </c>
    </row>
    <row r="4888" spans="1:22" ht="15" customHeight="1" x14ac:dyDescent="0.25">
      <c r="A4888" s="5" t="s">
        <v>8269</v>
      </c>
      <c r="B4888" s="6" t="s">
        <v>8270</v>
      </c>
      <c r="C4888" s="5" t="s">
        <v>8271</v>
      </c>
      <c r="D4888" s="6"/>
      <c r="E4888" s="6" t="s">
        <v>504</v>
      </c>
      <c r="F4888" s="229">
        <v>306</v>
      </c>
      <c r="I4888" s="16">
        <v>0</v>
      </c>
      <c r="J4888" s="13">
        <v>0</v>
      </c>
      <c r="K4888" s="16">
        <v>520</v>
      </c>
      <c r="L4888" s="13">
        <v>159120</v>
      </c>
      <c r="M4888" s="16">
        <v>520</v>
      </c>
      <c r="N4888" s="171">
        <v>159120</v>
      </c>
      <c r="O4888" s="16">
        <v>372</v>
      </c>
      <c r="P4888" s="13">
        <v>113832</v>
      </c>
      <c r="Q4888" s="16">
        <v>706</v>
      </c>
      <c r="R4888" s="13">
        <v>216036</v>
      </c>
      <c r="S4888" s="16">
        <v>637.77</v>
      </c>
      <c r="T4888" s="13">
        <v>195157.62</v>
      </c>
      <c r="U4888" s="16">
        <v>0</v>
      </c>
      <c r="V4888" s="13">
        <v>0</v>
      </c>
    </row>
    <row r="4889" spans="1:22" ht="15" customHeight="1" x14ac:dyDescent="0.25">
      <c r="A4889" s="5" t="s">
        <v>8272</v>
      </c>
      <c r="B4889" s="6" t="s">
        <v>8273</v>
      </c>
      <c r="C4889" s="5" t="s">
        <v>8274</v>
      </c>
      <c r="D4889" s="6"/>
      <c r="E4889" s="6" t="s">
        <v>504</v>
      </c>
      <c r="F4889" s="229">
        <v>3060</v>
      </c>
      <c r="I4889" s="16">
        <v>0</v>
      </c>
      <c r="J4889" s="13">
        <v>0</v>
      </c>
      <c r="K4889" s="16">
        <v>310</v>
      </c>
      <c r="L4889" s="13">
        <v>948600</v>
      </c>
      <c r="M4889" s="16">
        <v>310</v>
      </c>
      <c r="N4889" s="171">
        <v>948600</v>
      </c>
      <c r="O4889" s="16">
        <v>234</v>
      </c>
      <c r="P4889" s="13">
        <v>716040</v>
      </c>
      <c r="Q4889" s="16">
        <v>353</v>
      </c>
      <c r="R4889" s="13">
        <v>1080180</v>
      </c>
      <c r="S4889" s="16">
        <v>510.22</v>
      </c>
      <c r="T4889" s="13">
        <v>1561273.2</v>
      </c>
      <c r="U4889" s="16">
        <v>0</v>
      </c>
      <c r="V4889" s="13">
        <v>0</v>
      </c>
    </row>
    <row r="4890" spans="1:22" ht="15" customHeight="1" x14ac:dyDescent="0.25">
      <c r="A4890" s="5" t="s">
        <v>8275</v>
      </c>
      <c r="B4890" s="6" t="s">
        <v>8276</v>
      </c>
      <c r="C4890" s="5" t="s">
        <v>8277</v>
      </c>
      <c r="D4890" s="6"/>
      <c r="E4890" s="6" t="s">
        <v>504</v>
      </c>
      <c r="F4890" s="229">
        <v>1836</v>
      </c>
      <c r="I4890" s="16">
        <v>0</v>
      </c>
      <c r="J4890" s="13">
        <v>0</v>
      </c>
      <c r="K4890" s="16">
        <v>600</v>
      </c>
      <c r="L4890" s="13">
        <v>1101600</v>
      </c>
      <c r="M4890" s="16">
        <v>600</v>
      </c>
      <c r="N4890" s="171">
        <v>1101600</v>
      </c>
      <c r="O4890" s="16">
        <v>372</v>
      </c>
      <c r="P4890" s="13">
        <v>682992</v>
      </c>
      <c r="Q4890" s="16">
        <v>341</v>
      </c>
      <c r="R4890" s="13">
        <v>626076</v>
      </c>
      <c r="S4890" s="16">
        <v>255.12</v>
      </c>
      <c r="T4890" s="13">
        <v>468400.32</v>
      </c>
      <c r="U4890" s="16">
        <v>0</v>
      </c>
      <c r="V4890" s="13">
        <v>0</v>
      </c>
    </row>
    <row r="4891" spans="1:22" ht="15" customHeight="1" x14ac:dyDescent="0.25">
      <c r="A4891" s="5" t="s">
        <v>8278</v>
      </c>
      <c r="B4891" s="6" t="s">
        <v>8279</v>
      </c>
      <c r="C4891" s="5" t="s">
        <v>8280</v>
      </c>
      <c r="D4891" s="6"/>
      <c r="E4891" s="6" t="s">
        <v>504</v>
      </c>
      <c r="F4891" s="229">
        <v>2448</v>
      </c>
      <c r="I4891" s="16">
        <v>0</v>
      </c>
      <c r="J4891" s="13">
        <v>0</v>
      </c>
      <c r="K4891" s="16">
        <v>100</v>
      </c>
      <c r="L4891" s="13">
        <v>244800</v>
      </c>
      <c r="M4891" s="16">
        <v>100</v>
      </c>
      <c r="N4891" s="171">
        <v>244800</v>
      </c>
      <c r="O4891" s="16">
        <v>64</v>
      </c>
      <c r="P4891" s="13">
        <v>156672</v>
      </c>
      <c r="Q4891" s="16">
        <v>124</v>
      </c>
      <c r="R4891" s="13">
        <v>303552</v>
      </c>
      <c r="S4891" s="16">
        <v>153.07</v>
      </c>
      <c r="T4891" s="13">
        <v>374715.36</v>
      </c>
      <c r="U4891" s="16">
        <v>0</v>
      </c>
      <c r="V4891" s="13">
        <v>0</v>
      </c>
    </row>
    <row r="4892" spans="1:22" ht="15" customHeight="1" x14ac:dyDescent="0.25">
      <c r="A4892" s="5" t="s">
        <v>8281</v>
      </c>
      <c r="B4892" s="6" t="s">
        <v>8282</v>
      </c>
      <c r="C4892" s="5" t="s">
        <v>8283</v>
      </c>
      <c r="D4892" s="6"/>
      <c r="E4892" s="6" t="s">
        <v>504</v>
      </c>
      <c r="F4892" s="229">
        <v>2448</v>
      </c>
      <c r="I4892" s="16">
        <v>0</v>
      </c>
      <c r="J4892" s="13">
        <v>0</v>
      </c>
      <c r="K4892" s="16">
        <v>90</v>
      </c>
      <c r="L4892" s="13">
        <v>220320</v>
      </c>
      <c r="M4892" s="16">
        <v>90</v>
      </c>
      <c r="N4892" s="171">
        <v>220320</v>
      </c>
      <c r="O4892" s="16">
        <v>53</v>
      </c>
      <c r="P4892" s="13">
        <v>129744</v>
      </c>
      <c r="Q4892" s="16">
        <v>88</v>
      </c>
      <c r="R4892" s="13">
        <v>215424</v>
      </c>
      <c r="S4892" s="16">
        <v>95.67</v>
      </c>
      <c r="T4892" s="13">
        <v>234200.16</v>
      </c>
      <c r="U4892" s="16">
        <v>0</v>
      </c>
      <c r="V4892" s="13">
        <v>0</v>
      </c>
    </row>
    <row r="4893" spans="1:22" ht="15" customHeight="1" x14ac:dyDescent="0.25">
      <c r="A4893" s="5" t="s">
        <v>8284</v>
      </c>
      <c r="B4893" s="6" t="s">
        <v>8285</v>
      </c>
      <c r="C4893" s="5" t="s">
        <v>8286</v>
      </c>
      <c r="D4893" s="6"/>
      <c r="E4893" s="6" t="s">
        <v>504</v>
      </c>
      <c r="F4893" s="229">
        <v>2448</v>
      </c>
      <c r="I4893" s="16">
        <v>0</v>
      </c>
      <c r="J4893" s="13">
        <v>0</v>
      </c>
      <c r="K4893" s="16">
        <v>90</v>
      </c>
      <c r="L4893" s="13">
        <v>220320</v>
      </c>
      <c r="M4893" s="16">
        <v>90</v>
      </c>
      <c r="N4893" s="171">
        <v>220320</v>
      </c>
      <c r="O4893" s="16">
        <v>69</v>
      </c>
      <c r="P4893" s="13">
        <v>168912</v>
      </c>
      <c r="Q4893" s="16">
        <v>106</v>
      </c>
      <c r="R4893" s="13">
        <v>259488</v>
      </c>
      <c r="S4893" s="16">
        <v>102.04</v>
      </c>
      <c r="T4893" s="13">
        <v>249793.92000000001</v>
      </c>
      <c r="U4893" s="16">
        <v>0</v>
      </c>
      <c r="V4893" s="13">
        <v>0</v>
      </c>
    </row>
    <row r="4894" spans="1:22" ht="15" customHeight="1" x14ac:dyDescent="0.25">
      <c r="A4894" s="5" t="s">
        <v>8287</v>
      </c>
      <c r="B4894" s="6" t="s">
        <v>8288</v>
      </c>
      <c r="C4894" s="5" t="s">
        <v>8289</v>
      </c>
      <c r="D4894" s="6"/>
      <c r="E4894" s="6" t="s">
        <v>504</v>
      </c>
      <c r="F4894" s="229">
        <v>2448</v>
      </c>
      <c r="I4894" s="16">
        <v>0</v>
      </c>
      <c r="J4894" s="13">
        <v>0</v>
      </c>
      <c r="K4894" s="16">
        <v>90</v>
      </c>
      <c r="L4894" s="13">
        <v>220320</v>
      </c>
      <c r="M4894" s="16">
        <v>90</v>
      </c>
      <c r="N4894" s="171">
        <v>220320</v>
      </c>
      <c r="O4894" s="16">
        <v>42</v>
      </c>
      <c r="P4894" s="13">
        <v>102816</v>
      </c>
      <c r="Q4894" s="16">
        <v>76</v>
      </c>
      <c r="R4894" s="13">
        <v>186048</v>
      </c>
      <c r="S4894" s="16">
        <v>114.8</v>
      </c>
      <c r="T4894" s="13">
        <v>281030.40000000002</v>
      </c>
      <c r="U4894" s="16">
        <v>0</v>
      </c>
      <c r="V4894" s="13">
        <v>0</v>
      </c>
    </row>
    <row r="4895" spans="1:22" ht="15" customHeight="1" x14ac:dyDescent="0.25">
      <c r="A4895" s="5" t="s">
        <v>8290</v>
      </c>
      <c r="B4895" s="6" t="s">
        <v>8291</v>
      </c>
      <c r="C4895" s="5" t="s">
        <v>8292</v>
      </c>
      <c r="D4895" s="6"/>
      <c r="E4895" s="6" t="s">
        <v>504</v>
      </c>
      <c r="F4895" s="229">
        <v>306</v>
      </c>
      <c r="I4895" s="16">
        <v>0</v>
      </c>
      <c r="J4895" s="13">
        <v>0</v>
      </c>
      <c r="K4895" s="16">
        <v>220</v>
      </c>
      <c r="L4895" s="13">
        <v>67320</v>
      </c>
      <c r="M4895" s="16">
        <v>220</v>
      </c>
      <c r="N4895" s="171">
        <v>67320</v>
      </c>
      <c r="O4895" s="16">
        <v>212</v>
      </c>
      <c r="P4895" s="13">
        <v>64872</v>
      </c>
      <c r="Q4895" s="16">
        <v>347</v>
      </c>
      <c r="R4895" s="13">
        <v>106182</v>
      </c>
      <c r="S4895" s="16">
        <v>344.39</v>
      </c>
      <c r="T4895" s="13">
        <v>105383.34</v>
      </c>
      <c r="U4895" s="16">
        <v>0</v>
      </c>
      <c r="V4895" s="13">
        <v>0</v>
      </c>
    </row>
    <row r="4896" spans="1:22" ht="15" customHeight="1" x14ac:dyDescent="0.25">
      <c r="A4896" s="1"/>
      <c r="B4896" s="4" t="s">
        <v>32</v>
      </c>
      <c r="C4896" s="8" t="s">
        <v>33</v>
      </c>
      <c r="I4896" s="245"/>
      <c r="J4896" s="245"/>
      <c r="K4896" s="245"/>
      <c r="L4896" s="245"/>
      <c r="M4896" s="245"/>
      <c r="N4896" s="245"/>
      <c r="O4896" s="245"/>
      <c r="P4896" s="245"/>
      <c r="Q4896" s="245"/>
      <c r="R4896" s="245"/>
      <c r="S4896" s="245"/>
      <c r="T4896" s="245"/>
      <c r="U4896" s="245"/>
      <c r="V4896" s="245"/>
    </row>
    <row r="4897" spans="1:22" ht="15" customHeight="1" x14ac:dyDescent="0.25">
      <c r="A4897" s="5" t="s">
        <v>8293</v>
      </c>
      <c r="B4897" s="6" t="s">
        <v>35</v>
      </c>
      <c r="C4897" s="5" t="s">
        <v>4146</v>
      </c>
      <c r="I4897" s="245"/>
      <c r="J4897" s="245"/>
      <c r="K4897" s="245"/>
      <c r="L4897" s="245"/>
      <c r="M4897" s="245"/>
      <c r="N4897" s="245"/>
      <c r="O4897" s="245"/>
      <c r="P4897" s="245"/>
      <c r="Q4897" s="245"/>
      <c r="R4897" s="245"/>
      <c r="S4897" s="245"/>
      <c r="T4897" s="245"/>
      <c r="U4897" s="245"/>
      <c r="V4897" s="245"/>
    </row>
    <row r="4898" spans="1:22" ht="45" customHeight="1" x14ac:dyDescent="0.25">
      <c r="A4898" s="1"/>
      <c r="B4898" s="4" t="s">
        <v>68</v>
      </c>
      <c r="C4898" s="8" t="s">
        <v>69</v>
      </c>
      <c r="D4898" s="4" t="s">
        <v>70</v>
      </c>
      <c r="E4898" s="4" t="s">
        <v>71</v>
      </c>
      <c r="F4898" s="228" t="s">
        <v>72</v>
      </c>
      <c r="I4898" s="14" t="s">
        <v>73</v>
      </c>
      <c r="J4898" s="15" t="s">
        <v>28</v>
      </c>
      <c r="K4898" s="14" t="s">
        <v>73</v>
      </c>
      <c r="L4898" s="15" t="s">
        <v>28</v>
      </c>
      <c r="M4898" s="14" t="s">
        <v>73</v>
      </c>
      <c r="N4898" s="172" t="s">
        <v>28</v>
      </c>
      <c r="O4898" s="14" t="s">
        <v>73</v>
      </c>
      <c r="P4898" s="15" t="s">
        <v>28</v>
      </c>
      <c r="Q4898" s="14" t="s">
        <v>73</v>
      </c>
      <c r="R4898" s="15" t="s">
        <v>28</v>
      </c>
      <c r="S4898" s="14" t="s">
        <v>73</v>
      </c>
      <c r="T4898" s="15" t="s">
        <v>28</v>
      </c>
      <c r="U4898" s="14" t="s">
        <v>73</v>
      </c>
      <c r="V4898" s="15" t="s">
        <v>28</v>
      </c>
    </row>
    <row r="4899" spans="1:22" ht="15" customHeight="1" x14ac:dyDescent="0.25">
      <c r="A4899" s="5" t="s">
        <v>8294</v>
      </c>
      <c r="B4899" s="6" t="s">
        <v>8295</v>
      </c>
      <c r="C4899" s="5" t="s">
        <v>8296</v>
      </c>
      <c r="D4899" s="6"/>
      <c r="E4899" s="6" t="s">
        <v>504</v>
      </c>
      <c r="F4899" s="229">
        <v>1224</v>
      </c>
      <c r="I4899" s="16">
        <v>0</v>
      </c>
      <c r="J4899" s="13">
        <v>0</v>
      </c>
      <c r="K4899" s="16">
        <v>250</v>
      </c>
      <c r="L4899" s="13">
        <v>306000</v>
      </c>
      <c r="M4899" s="16">
        <v>250</v>
      </c>
      <c r="N4899" s="171">
        <v>306000</v>
      </c>
      <c r="O4899" s="16">
        <v>159</v>
      </c>
      <c r="P4899" s="13">
        <v>194616</v>
      </c>
      <c r="Q4899" s="16">
        <v>232</v>
      </c>
      <c r="R4899" s="13">
        <v>283968</v>
      </c>
      <c r="S4899" s="16">
        <v>0</v>
      </c>
      <c r="T4899" s="13">
        <v>0</v>
      </c>
      <c r="U4899" s="16">
        <v>0</v>
      </c>
      <c r="V4899" s="13">
        <v>0</v>
      </c>
    </row>
    <row r="4900" spans="1:22" ht="15" customHeight="1" x14ac:dyDescent="0.25">
      <c r="A4900" s="5" t="s">
        <v>8297</v>
      </c>
      <c r="B4900" s="6" t="s">
        <v>8298</v>
      </c>
      <c r="C4900" s="5" t="s">
        <v>8299</v>
      </c>
      <c r="D4900" s="6"/>
      <c r="E4900" s="6" t="s">
        <v>504</v>
      </c>
      <c r="F4900" s="229">
        <v>306</v>
      </c>
      <c r="I4900" s="16">
        <v>0</v>
      </c>
      <c r="J4900" s="13">
        <v>0</v>
      </c>
      <c r="K4900" s="16">
        <v>490</v>
      </c>
      <c r="L4900" s="13">
        <v>149940</v>
      </c>
      <c r="M4900" s="16">
        <v>490</v>
      </c>
      <c r="N4900" s="171">
        <v>149940</v>
      </c>
      <c r="O4900" s="16">
        <v>212</v>
      </c>
      <c r="P4900" s="13">
        <v>64872</v>
      </c>
      <c r="Q4900" s="16">
        <v>464</v>
      </c>
      <c r="R4900" s="13">
        <v>141984</v>
      </c>
      <c r="S4900" s="16">
        <v>0</v>
      </c>
      <c r="T4900" s="13">
        <v>0</v>
      </c>
      <c r="U4900" s="16">
        <v>0</v>
      </c>
      <c r="V4900" s="13">
        <v>0</v>
      </c>
    </row>
    <row r="4901" spans="1:22" ht="15" customHeight="1" x14ac:dyDescent="0.25">
      <c r="A4901" s="5" t="s">
        <v>8300</v>
      </c>
      <c r="B4901" s="6" t="s">
        <v>8301</v>
      </c>
      <c r="C4901" s="5" t="s">
        <v>8302</v>
      </c>
      <c r="D4901" s="6"/>
      <c r="E4901" s="6" t="s">
        <v>504</v>
      </c>
      <c r="F4901" s="229">
        <v>918</v>
      </c>
      <c r="I4901" s="16">
        <v>0</v>
      </c>
      <c r="J4901" s="13">
        <v>0</v>
      </c>
      <c r="K4901" s="16">
        <v>675</v>
      </c>
      <c r="L4901" s="13">
        <v>619650</v>
      </c>
      <c r="M4901" s="16">
        <v>675</v>
      </c>
      <c r="N4901" s="171">
        <v>619650</v>
      </c>
      <c r="O4901" s="16">
        <v>266</v>
      </c>
      <c r="P4901" s="13">
        <v>244188</v>
      </c>
      <c r="Q4901" s="16">
        <v>657</v>
      </c>
      <c r="R4901" s="13">
        <v>603126</v>
      </c>
      <c r="S4901" s="16">
        <v>0</v>
      </c>
      <c r="T4901" s="13">
        <v>0</v>
      </c>
      <c r="U4901" s="16">
        <v>0</v>
      </c>
      <c r="V4901" s="13">
        <v>0</v>
      </c>
    </row>
    <row r="4902" spans="1:22" ht="15" customHeight="1" x14ac:dyDescent="0.25">
      <c r="A4902" s="1"/>
      <c r="B4902" s="4" t="s">
        <v>32</v>
      </c>
      <c r="C4902" s="8" t="s">
        <v>33</v>
      </c>
      <c r="I4902" s="245"/>
      <c r="J4902" s="245"/>
      <c r="K4902" s="245"/>
      <c r="L4902" s="245"/>
      <c r="M4902" s="245"/>
      <c r="N4902" s="245"/>
      <c r="O4902" s="245"/>
      <c r="P4902" s="245"/>
      <c r="Q4902" s="245"/>
      <c r="R4902" s="245"/>
      <c r="S4902" s="245"/>
      <c r="T4902" s="245"/>
      <c r="U4902" s="245"/>
      <c r="V4902" s="245"/>
    </row>
    <row r="4903" spans="1:22" ht="15" customHeight="1" x14ac:dyDescent="0.25">
      <c r="A4903" s="5" t="s">
        <v>8303</v>
      </c>
      <c r="B4903" s="6" t="s">
        <v>35</v>
      </c>
      <c r="C4903" s="5" t="s">
        <v>6377</v>
      </c>
      <c r="I4903" s="245"/>
      <c r="J4903" s="245"/>
      <c r="K4903" s="245"/>
      <c r="L4903" s="245"/>
      <c r="M4903" s="245"/>
      <c r="N4903" s="245"/>
      <c r="O4903" s="245"/>
      <c r="P4903" s="245"/>
      <c r="Q4903" s="245"/>
      <c r="R4903" s="245"/>
      <c r="S4903" s="245"/>
      <c r="T4903" s="245"/>
      <c r="U4903" s="245"/>
      <c r="V4903" s="245"/>
    </row>
    <row r="4904" spans="1:22" ht="45" customHeight="1" x14ac:dyDescent="0.25">
      <c r="A4904" s="1"/>
      <c r="B4904" s="4" t="s">
        <v>68</v>
      </c>
      <c r="C4904" s="8" t="s">
        <v>69</v>
      </c>
      <c r="D4904" s="4" t="s">
        <v>70</v>
      </c>
      <c r="E4904" s="4" t="s">
        <v>71</v>
      </c>
      <c r="F4904" s="228" t="s">
        <v>72</v>
      </c>
      <c r="I4904" s="14" t="s">
        <v>73</v>
      </c>
      <c r="J4904" s="15" t="s">
        <v>28</v>
      </c>
      <c r="K4904" s="14" t="s">
        <v>73</v>
      </c>
      <c r="L4904" s="15" t="s">
        <v>28</v>
      </c>
      <c r="M4904" s="14" t="s">
        <v>73</v>
      </c>
      <c r="N4904" s="172" t="s">
        <v>28</v>
      </c>
      <c r="O4904" s="14" t="s">
        <v>73</v>
      </c>
      <c r="P4904" s="15" t="s">
        <v>28</v>
      </c>
      <c r="Q4904" s="14" t="s">
        <v>73</v>
      </c>
      <c r="R4904" s="15" t="s">
        <v>28</v>
      </c>
      <c r="S4904" s="14" t="s">
        <v>73</v>
      </c>
      <c r="T4904" s="15" t="s">
        <v>28</v>
      </c>
      <c r="U4904" s="14" t="s">
        <v>73</v>
      </c>
      <c r="V4904" s="15" t="s">
        <v>28</v>
      </c>
    </row>
    <row r="4905" spans="1:22" ht="15" customHeight="1" x14ac:dyDescent="0.25">
      <c r="A4905" s="5" t="s">
        <v>8304</v>
      </c>
      <c r="B4905" s="6" t="s">
        <v>8305</v>
      </c>
      <c r="C4905" s="5" t="s">
        <v>8306</v>
      </c>
      <c r="D4905" s="6"/>
      <c r="E4905" s="6" t="s">
        <v>447</v>
      </c>
      <c r="F4905" s="229">
        <v>1</v>
      </c>
      <c r="I4905" s="16">
        <v>0</v>
      </c>
      <c r="J4905" s="13">
        <v>0</v>
      </c>
      <c r="K4905" s="16">
        <v>340000</v>
      </c>
      <c r="L4905" s="13">
        <v>340000</v>
      </c>
      <c r="M4905" s="16">
        <v>340000</v>
      </c>
      <c r="N4905" s="171">
        <v>340000</v>
      </c>
      <c r="O4905" s="16">
        <v>270377</v>
      </c>
      <c r="P4905" s="13">
        <v>270377</v>
      </c>
      <c r="Q4905" s="16">
        <v>75600</v>
      </c>
      <c r="R4905" s="13">
        <v>75600</v>
      </c>
      <c r="S4905" s="16">
        <v>208519.89</v>
      </c>
      <c r="T4905" s="13">
        <v>208519.89</v>
      </c>
      <c r="U4905" s="16">
        <v>0</v>
      </c>
      <c r="V4905" s="13">
        <v>0</v>
      </c>
    </row>
    <row r="4906" spans="1:22" ht="15" customHeight="1" x14ac:dyDescent="0.25">
      <c r="A4906" s="5" t="s">
        <v>8307</v>
      </c>
      <c r="B4906" s="6" t="s">
        <v>8308</v>
      </c>
      <c r="C4906" s="5" t="s">
        <v>6386</v>
      </c>
      <c r="D4906" s="6"/>
      <c r="E4906" s="6" t="s">
        <v>447</v>
      </c>
      <c r="F4906" s="229">
        <v>1</v>
      </c>
      <c r="I4906" s="16">
        <v>0</v>
      </c>
      <c r="J4906" s="13">
        <v>0</v>
      </c>
      <c r="K4906" s="16">
        <v>92000</v>
      </c>
      <c r="L4906" s="13">
        <v>92000</v>
      </c>
      <c r="M4906" s="16">
        <v>92000</v>
      </c>
      <c r="N4906" s="171">
        <v>92000</v>
      </c>
      <c r="O4906" s="16">
        <v>0</v>
      </c>
      <c r="P4906" s="13">
        <v>0</v>
      </c>
      <c r="Q4906" s="16">
        <v>32400</v>
      </c>
      <c r="R4906" s="13">
        <v>32400</v>
      </c>
      <c r="S4906" s="16">
        <v>115598.65</v>
      </c>
      <c r="T4906" s="13">
        <v>115598.65</v>
      </c>
      <c r="U4906" s="16">
        <v>0</v>
      </c>
      <c r="V4906" s="13">
        <v>0</v>
      </c>
    </row>
    <row r="4907" spans="1:22" ht="15" customHeight="1" x14ac:dyDescent="0.25">
      <c r="A4907" s="1"/>
      <c r="B4907" s="4" t="s">
        <v>32</v>
      </c>
      <c r="C4907" s="8" t="s">
        <v>33</v>
      </c>
      <c r="I4907" s="245"/>
      <c r="J4907" s="245"/>
      <c r="K4907" s="245"/>
      <c r="L4907" s="245"/>
      <c r="M4907" s="245"/>
      <c r="N4907" s="245"/>
      <c r="O4907" s="245"/>
      <c r="P4907" s="245"/>
      <c r="Q4907" s="245"/>
      <c r="R4907" s="245"/>
      <c r="S4907" s="245"/>
      <c r="T4907" s="245"/>
      <c r="U4907" s="245"/>
      <c r="V4907" s="245"/>
    </row>
    <row r="4908" spans="1:22" ht="15" customHeight="1" x14ac:dyDescent="0.25">
      <c r="A4908" s="5" t="s">
        <v>8309</v>
      </c>
      <c r="B4908" s="6" t="s">
        <v>35</v>
      </c>
      <c r="C4908" s="5" t="s">
        <v>486</v>
      </c>
      <c r="I4908" s="245"/>
      <c r="J4908" s="245"/>
      <c r="K4908" s="245"/>
      <c r="L4908" s="245"/>
      <c r="M4908" s="245"/>
      <c r="N4908" s="245"/>
      <c r="O4908" s="245"/>
      <c r="P4908" s="245"/>
      <c r="Q4908" s="245"/>
      <c r="R4908" s="245"/>
      <c r="S4908" s="245"/>
      <c r="T4908" s="245"/>
      <c r="U4908" s="245"/>
      <c r="V4908" s="245"/>
    </row>
    <row r="4909" spans="1:22" ht="45" customHeight="1" x14ac:dyDescent="0.25">
      <c r="A4909" s="1"/>
      <c r="B4909" s="4" t="s">
        <v>68</v>
      </c>
      <c r="C4909" s="8" t="s">
        <v>69</v>
      </c>
      <c r="D4909" s="4" t="s">
        <v>70</v>
      </c>
      <c r="E4909" s="4" t="s">
        <v>71</v>
      </c>
      <c r="F4909" s="228" t="s">
        <v>72</v>
      </c>
      <c r="I4909" s="14" t="s">
        <v>73</v>
      </c>
      <c r="J4909" s="15" t="s">
        <v>28</v>
      </c>
      <c r="K4909" s="14" t="s">
        <v>73</v>
      </c>
      <c r="L4909" s="15" t="s">
        <v>28</v>
      </c>
      <c r="M4909" s="14" t="s">
        <v>73</v>
      </c>
      <c r="N4909" s="172" t="s">
        <v>28</v>
      </c>
      <c r="O4909" s="14" t="s">
        <v>73</v>
      </c>
      <c r="P4909" s="15" t="s">
        <v>28</v>
      </c>
      <c r="Q4909" s="14" t="s">
        <v>73</v>
      </c>
      <c r="R4909" s="15" t="s">
        <v>28</v>
      </c>
      <c r="S4909" s="14" t="s">
        <v>73</v>
      </c>
      <c r="T4909" s="15" t="s">
        <v>28</v>
      </c>
      <c r="U4909" s="14" t="s">
        <v>73</v>
      </c>
      <c r="V4909" s="15" t="s">
        <v>28</v>
      </c>
    </row>
    <row r="4910" spans="1:22" ht="15" customHeight="1" x14ac:dyDescent="0.25">
      <c r="A4910" s="5" t="s">
        <v>8310</v>
      </c>
      <c r="B4910" s="6" t="s">
        <v>8311</v>
      </c>
      <c r="C4910" s="5" t="s">
        <v>489</v>
      </c>
      <c r="D4910" s="6"/>
      <c r="E4910" s="6" t="s">
        <v>275</v>
      </c>
      <c r="F4910" s="229">
        <v>1</v>
      </c>
      <c r="I4910" s="16">
        <v>0</v>
      </c>
      <c r="J4910" s="13">
        <v>0</v>
      </c>
      <c r="K4910" s="16">
        <v>0</v>
      </c>
      <c r="L4910" s="13">
        <v>0</v>
      </c>
      <c r="M4910" s="16">
        <v>0</v>
      </c>
      <c r="N4910" s="171">
        <v>0</v>
      </c>
      <c r="O4910" s="16">
        <v>0</v>
      </c>
      <c r="P4910" s="13">
        <v>0</v>
      </c>
      <c r="Q4910" s="16">
        <v>0</v>
      </c>
      <c r="R4910" s="13">
        <v>0</v>
      </c>
      <c r="S4910" s="16">
        <v>0</v>
      </c>
      <c r="T4910" s="13">
        <v>0</v>
      </c>
      <c r="U4910" s="16">
        <v>0</v>
      </c>
      <c r="V4910" s="13">
        <v>0</v>
      </c>
    </row>
    <row r="4911" spans="1:22" ht="15" customHeight="1" x14ac:dyDescent="0.25">
      <c r="A4911" s="1"/>
      <c r="B4911" s="4" t="s">
        <v>32</v>
      </c>
      <c r="C4911" s="8" t="s">
        <v>33</v>
      </c>
      <c r="I4911" s="245"/>
      <c r="J4911" s="245"/>
      <c r="K4911" s="245"/>
      <c r="L4911" s="245"/>
      <c r="M4911" s="245"/>
      <c r="N4911" s="245"/>
      <c r="O4911" s="245"/>
      <c r="P4911" s="245"/>
      <c r="Q4911" s="245"/>
      <c r="R4911" s="245"/>
      <c r="S4911" s="245"/>
      <c r="T4911" s="245"/>
      <c r="U4911" s="245"/>
      <c r="V4911" s="245"/>
    </row>
    <row r="4912" spans="1:22" ht="15" customHeight="1" x14ac:dyDescent="0.25">
      <c r="A4912" s="5" t="s">
        <v>8312</v>
      </c>
      <c r="B4912" s="6" t="s">
        <v>35</v>
      </c>
      <c r="C4912" s="5" t="s">
        <v>491</v>
      </c>
      <c r="I4912" s="245"/>
      <c r="J4912" s="245"/>
      <c r="K4912" s="245"/>
      <c r="L4912" s="245"/>
      <c r="M4912" s="245"/>
      <c r="N4912" s="245"/>
      <c r="O4912" s="245"/>
      <c r="P4912" s="245"/>
      <c r="Q4912" s="245"/>
      <c r="R4912" s="245"/>
      <c r="S4912" s="245"/>
      <c r="T4912" s="245"/>
      <c r="U4912" s="245"/>
      <c r="V4912" s="245"/>
    </row>
    <row r="4913" spans="1:22" x14ac:dyDescent="0.25">
      <c r="A4913" s="246" t="s">
        <v>8313</v>
      </c>
      <c r="B4913" s="246"/>
      <c r="C4913" s="246"/>
      <c r="D4913" s="247"/>
      <c r="E4913" s="247"/>
      <c r="F4913" s="246"/>
      <c r="I4913" s="12" t="s">
        <v>494</v>
      </c>
      <c r="J4913" s="13">
        <v>43378866</v>
      </c>
      <c r="K4913" s="12" t="s">
        <v>494</v>
      </c>
      <c r="L4913" s="13">
        <v>51713800</v>
      </c>
      <c r="M4913" s="12" t="s">
        <v>494</v>
      </c>
      <c r="N4913" s="171">
        <v>51713800</v>
      </c>
      <c r="O4913" s="12" t="s">
        <v>494</v>
      </c>
      <c r="P4913" s="13">
        <v>35681058</v>
      </c>
      <c r="Q4913" s="12" t="s">
        <v>494</v>
      </c>
      <c r="R4913" s="13">
        <v>35159940</v>
      </c>
      <c r="S4913" s="12" t="s">
        <v>494</v>
      </c>
      <c r="T4913" s="13">
        <v>47713649.759999998</v>
      </c>
      <c r="U4913" s="12" t="s">
        <v>494</v>
      </c>
      <c r="V4913" s="13">
        <v>0</v>
      </c>
    </row>
    <row r="4914" spans="1:22" ht="15" customHeight="1" x14ac:dyDescent="0.25">
      <c r="A4914" s="1"/>
      <c r="B4914" s="4" t="s">
        <v>32</v>
      </c>
      <c r="C4914" s="8" t="s">
        <v>33</v>
      </c>
      <c r="I4914" s="245"/>
      <c r="J4914" s="245"/>
      <c r="K4914" s="245"/>
      <c r="L4914" s="245"/>
      <c r="M4914" s="245"/>
      <c r="N4914" s="245"/>
      <c r="O4914" s="245"/>
      <c r="P4914" s="245"/>
      <c r="Q4914" s="245"/>
      <c r="R4914" s="245"/>
      <c r="S4914" s="245"/>
      <c r="T4914" s="245"/>
      <c r="U4914" s="245"/>
      <c r="V4914" s="245"/>
    </row>
    <row r="4915" spans="1:22" ht="15" customHeight="1" x14ac:dyDescent="0.25">
      <c r="A4915" s="5" t="s">
        <v>8314</v>
      </c>
      <c r="B4915" s="6" t="s">
        <v>35</v>
      </c>
      <c r="C4915" s="5" t="s">
        <v>6444</v>
      </c>
      <c r="I4915" s="245"/>
      <c r="J4915" s="245"/>
      <c r="K4915" s="245"/>
      <c r="L4915" s="245"/>
      <c r="M4915" s="245"/>
      <c r="N4915" s="245"/>
      <c r="O4915" s="245"/>
      <c r="P4915" s="245"/>
      <c r="Q4915" s="245"/>
      <c r="R4915" s="245"/>
      <c r="S4915" s="245"/>
      <c r="T4915" s="245"/>
      <c r="U4915" s="245"/>
      <c r="V4915" s="245"/>
    </row>
    <row r="4916" spans="1:22" ht="45" customHeight="1" x14ac:dyDescent="0.25">
      <c r="A4916" s="1"/>
      <c r="B4916" s="4" t="s">
        <v>68</v>
      </c>
      <c r="C4916" s="8" t="s">
        <v>69</v>
      </c>
      <c r="D4916" s="4" t="s">
        <v>70</v>
      </c>
      <c r="E4916" s="4" t="s">
        <v>71</v>
      </c>
      <c r="F4916" s="228" t="s">
        <v>72</v>
      </c>
      <c r="I4916" s="14" t="s">
        <v>73</v>
      </c>
      <c r="J4916" s="15" t="s">
        <v>28</v>
      </c>
      <c r="K4916" s="14" t="s">
        <v>73</v>
      </c>
      <c r="L4916" s="15" t="s">
        <v>28</v>
      </c>
      <c r="M4916" s="14" t="s">
        <v>73</v>
      </c>
      <c r="N4916" s="172" t="s">
        <v>28</v>
      </c>
      <c r="O4916" s="14" t="s">
        <v>73</v>
      </c>
      <c r="P4916" s="15" t="s">
        <v>28</v>
      </c>
      <c r="Q4916" s="14" t="s">
        <v>73</v>
      </c>
      <c r="R4916" s="15" t="s">
        <v>28</v>
      </c>
      <c r="S4916" s="14" t="s">
        <v>73</v>
      </c>
      <c r="T4916" s="15" t="s">
        <v>28</v>
      </c>
      <c r="U4916" s="14" t="s">
        <v>73</v>
      </c>
      <c r="V4916" s="15" t="s">
        <v>28</v>
      </c>
    </row>
    <row r="4917" spans="1:22" ht="15" customHeight="1" x14ac:dyDescent="0.25">
      <c r="A4917" s="5" t="s">
        <v>8315</v>
      </c>
      <c r="B4917" s="6" t="s">
        <v>8316</v>
      </c>
      <c r="C4917" s="5" t="s">
        <v>8317</v>
      </c>
      <c r="D4917" s="6"/>
      <c r="E4917" s="6" t="s">
        <v>504</v>
      </c>
      <c r="F4917" s="229">
        <v>306</v>
      </c>
      <c r="I4917" s="16">
        <v>0</v>
      </c>
      <c r="J4917" s="13">
        <v>0</v>
      </c>
      <c r="K4917" s="16">
        <v>33750</v>
      </c>
      <c r="L4917" s="13">
        <v>10327500</v>
      </c>
      <c r="M4917" s="16">
        <v>33750</v>
      </c>
      <c r="N4917" s="171">
        <v>10327500</v>
      </c>
      <c r="O4917" s="16">
        <v>24426</v>
      </c>
      <c r="P4917" s="13">
        <v>7474356</v>
      </c>
      <c r="Q4917" s="16">
        <v>10412</v>
      </c>
      <c r="R4917" s="13">
        <v>3186072</v>
      </c>
      <c r="S4917" s="16">
        <v>0</v>
      </c>
      <c r="T4917" s="13">
        <v>0</v>
      </c>
      <c r="U4917" s="16">
        <v>0</v>
      </c>
      <c r="V4917" s="13">
        <v>0</v>
      </c>
    </row>
    <row r="4918" spans="1:22" ht="15" customHeight="1" x14ac:dyDescent="0.25">
      <c r="A4918" s="5" t="s">
        <v>8318</v>
      </c>
      <c r="B4918" s="6" t="s">
        <v>8319</v>
      </c>
      <c r="C4918" s="5" t="s">
        <v>8320</v>
      </c>
      <c r="D4918" s="6"/>
      <c r="E4918" s="6" t="s">
        <v>504</v>
      </c>
      <c r="F4918" s="229">
        <v>306</v>
      </c>
      <c r="I4918" s="16">
        <v>0</v>
      </c>
      <c r="J4918" s="13">
        <v>0</v>
      </c>
      <c r="K4918" s="16">
        <v>33750</v>
      </c>
      <c r="L4918" s="13">
        <v>10327500</v>
      </c>
      <c r="M4918" s="16">
        <v>33750</v>
      </c>
      <c r="N4918" s="171">
        <v>10327500</v>
      </c>
      <c r="O4918" s="16">
        <v>24426</v>
      </c>
      <c r="P4918" s="13">
        <v>7474356</v>
      </c>
      <c r="Q4918" s="16">
        <v>10412</v>
      </c>
      <c r="R4918" s="13">
        <v>3186072</v>
      </c>
      <c r="S4918" s="16">
        <v>0</v>
      </c>
      <c r="T4918" s="13">
        <v>0</v>
      </c>
      <c r="U4918" s="16">
        <v>0</v>
      </c>
      <c r="V4918" s="13">
        <v>0</v>
      </c>
    </row>
    <row r="4919" spans="1:22" ht="15" customHeight="1" x14ac:dyDescent="0.25">
      <c r="A4919" s="1"/>
      <c r="B4919" s="4" t="s">
        <v>32</v>
      </c>
      <c r="C4919" s="8" t="s">
        <v>33</v>
      </c>
      <c r="I4919" s="245"/>
      <c r="J4919" s="245"/>
      <c r="K4919" s="245"/>
      <c r="L4919" s="245"/>
      <c r="M4919" s="245"/>
      <c r="N4919" s="245"/>
      <c r="O4919" s="245"/>
      <c r="P4919" s="245"/>
      <c r="Q4919" s="245"/>
      <c r="R4919" s="245"/>
      <c r="S4919" s="245"/>
      <c r="T4919" s="245"/>
      <c r="U4919" s="245"/>
      <c r="V4919" s="245"/>
    </row>
    <row r="4920" spans="1:22" ht="15" customHeight="1" x14ac:dyDescent="0.25">
      <c r="A4920" s="5" t="s">
        <v>8321</v>
      </c>
      <c r="B4920" s="6" t="s">
        <v>35</v>
      </c>
      <c r="C4920" s="5" t="s">
        <v>6449</v>
      </c>
      <c r="I4920" s="245"/>
      <c r="J4920" s="245"/>
      <c r="K4920" s="245"/>
      <c r="L4920" s="245"/>
      <c r="M4920" s="245"/>
      <c r="N4920" s="245"/>
      <c r="O4920" s="245"/>
      <c r="P4920" s="245"/>
      <c r="Q4920" s="245"/>
      <c r="R4920" s="245"/>
      <c r="S4920" s="245"/>
      <c r="T4920" s="245"/>
      <c r="U4920" s="245"/>
      <c r="V4920" s="245"/>
    </row>
    <row r="4921" spans="1:22" ht="45" customHeight="1" x14ac:dyDescent="0.25">
      <c r="A4921" s="1"/>
      <c r="B4921" s="4" t="s">
        <v>68</v>
      </c>
      <c r="C4921" s="8" t="s">
        <v>69</v>
      </c>
      <c r="D4921" s="4" t="s">
        <v>70</v>
      </c>
      <c r="E4921" s="4" t="s">
        <v>71</v>
      </c>
      <c r="F4921" s="228" t="s">
        <v>72</v>
      </c>
      <c r="I4921" s="14" t="s">
        <v>73</v>
      </c>
      <c r="J4921" s="15" t="s">
        <v>28</v>
      </c>
      <c r="K4921" s="14" t="s">
        <v>73</v>
      </c>
      <c r="L4921" s="15" t="s">
        <v>28</v>
      </c>
      <c r="M4921" s="14" t="s">
        <v>73</v>
      </c>
      <c r="N4921" s="172" t="s">
        <v>28</v>
      </c>
      <c r="O4921" s="14" t="s">
        <v>73</v>
      </c>
      <c r="P4921" s="15" t="s">
        <v>28</v>
      </c>
      <c r="Q4921" s="14" t="s">
        <v>73</v>
      </c>
      <c r="R4921" s="15" t="s">
        <v>28</v>
      </c>
      <c r="S4921" s="14" t="s">
        <v>73</v>
      </c>
      <c r="T4921" s="15" t="s">
        <v>28</v>
      </c>
      <c r="U4921" s="14" t="s">
        <v>73</v>
      </c>
      <c r="V4921" s="15" t="s">
        <v>28</v>
      </c>
    </row>
    <row r="4922" spans="1:22" ht="15" customHeight="1" x14ac:dyDescent="0.25">
      <c r="A4922" s="5" t="s">
        <v>8322</v>
      </c>
      <c r="B4922" s="6" t="s">
        <v>8323</v>
      </c>
      <c r="C4922" s="5" t="s">
        <v>8324</v>
      </c>
      <c r="D4922" s="6"/>
      <c r="E4922" s="6" t="s">
        <v>504</v>
      </c>
      <c r="F4922" s="229">
        <v>306</v>
      </c>
      <c r="I4922" s="16">
        <v>0</v>
      </c>
      <c r="J4922" s="13">
        <v>0</v>
      </c>
      <c r="K4922" s="16">
        <v>6000</v>
      </c>
      <c r="L4922" s="13">
        <v>1836000</v>
      </c>
      <c r="M4922" s="16">
        <v>6000</v>
      </c>
      <c r="N4922" s="171">
        <v>1836000</v>
      </c>
      <c r="O4922" s="16">
        <v>2230</v>
      </c>
      <c r="P4922" s="13">
        <v>682380</v>
      </c>
      <c r="Q4922" s="16">
        <v>4824</v>
      </c>
      <c r="R4922" s="13">
        <v>1476144</v>
      </c>
      <c r="S4922" s="16">
        <v>9740.31</v>
      </c>
      <c r="T4922" s="13">
        <v>2980534.86</v>
      </c>
      <c r="U4922" s="16">
        <v>0</v>
      </c>
      <c r="V4922" s="13">
        <v>0</v>
      </c>
    </row>
    <row r="4923" spans="1:22" ht="15" customHeight="1" x14ac:dyDescent="0.25">
      <c r="A4923" s="5" t="s">
        <v>8325</v>
      </c>
      <c r="B4923" s="6" t="s">
        <v>8326</v>
      </c>
      <c r="C4923" s="5" t="s">
        <v>8327</v>
      </c>
      <c r="D4923" s="6"/>
      <c r="E4923" s="6" t="s">
        <v>504</v>
      </c>
      <c r="F4923" s="229">
        <v>306</v>
      </c>
      <c r="I4923" s="16">
        <v>0</v>
      </c>
      <c r="J4923" s="13">
        <v>0</v>
      </c>
      <c r="K4923" s="16">
        <v>7000</v>
      </c>
      <c r="L4923" s="13">
        <v>2142000</v>
      </c>
      <c r="M4923" s="16">
        <v>7000</v>
      </c>
      <c r="N4923" s="171">
        <v>2142000</v>
      </c>
      <c r="O4923" s="16">
        <v>2655</v>
      </c>
      <c r="P4923" s="13">
        <v>812430</v>
      </c>
      <c r="Q4923" s="16">
        <v>5235</v>
      </c>
      <c r="R4923" s="13">
        <v>1601910</v>
      </c>
      <c r="S4923" s="16">
        <v>9740.31</v>
      </c>
      <c r="T4923" s="13">
        <v>2980534.86</v>
      </c>
      <c r="U4923" s="16">
        <v>0</v>
      </c>
      <c r="V4923" s="13">
        <v>0</v>
      </c>
    </row>
    <row r="4924" spans="1:22" ht="15" customHeight="1" x14ac:dyDescent="0.25">
      <c r="A4924" s="5" t="s">
        <v>8328</v>
      </c>
      <c r="B4924" s="6" t="s">
        <v>8329</v>
      </c>
      <c r="C4924" s="5" t="s">
        <v>8330</v>
      </c>
      <c r="D4924" s="6"/>
      <c r="E4924" s="6" t="s">
        <v>504</v>
      </c>
      <c r="F4924" s="229">
        <v>306</v>
      </c>
      <c r="I4924" s="16">
        <v>0</v>
      </c>
      <c r="J4924" s="13">
        <v>0</v>
      </c>
      <c r="K4924" s="16">
        <v>6000</v>
      </c>
      <c r="L4924" s="13">
        <v>1836000</v>
      </c>
      <c r="M4924" s="16">
        <v>6000</v>
      </c>
      <c r="N4924" s="171">
        <v>1836000</v>
      </c>
      <c r="O4924" s="16">
        <v>2230</v>
      </c>
      <c r="P4924" s="13">
        <v>682380</v>
      </c>
      <c r="Q4924" s="16">
        <v>4706</v>
      </c>
      <c r="R4924" s="13">
        <v>1440036</v>
      </c>
      <c r="S4924" s="16">
        <v>9740.31</v>
      </c>
      <c r="T4924" s="13">
        <v>2980534.86</v>
      </c>
      <c r="U4924" s="16">
        <v>0</v>
      </c>
      <c r="V4924" s="13">
        <v>0</v>
      </c>
    </row>
    <row r="4925" spans="1:22" ht="15" customHeight="1" x14ac:dyDescent="0.25">
      <c r="A4925" s="5" t="s">
        <v>8331</v>
      </c>
      <c r="B4925" s="6" t="s">
        <v>8332</v>
      </c>
      <c r="C4925" s="5" t="s">
        <v>8333</v>
      </c>
      <c r="D4925" s="6"/>
      <c r="E4925" s="6" t="s">
        <v>504</v>
      </c>
      <c r="F4925" s="229">
        <v>306</v>
      </c>
      <c r="I4925" s="16">
        <v>0</v>
      </c>
      <c r="J4925" s="13">
        <v>0</v>
      </c>
      <c r="K4925" s="16">
        <v>5500</v>
      </c>
      <c r="L4925" s="13">
        <v>1683000</v>
      </c>
      <c r="M4925" s="16">
        <v>5500</v>
      </c>
      <c r="N4925" s="171">
        <v>1683000</v>
      </c>
      <c r="O4925" s="16">
        <v>2124</v>
      </c>
      <c r="P4925" s="13">
        <v>649944</v>
      </c>
      <c r="Q4925" s="16">
        <v>4000</v>
      </c>
      <c r="R4925" s="13">
        <v>1224000</v>
      </c>
      <c r="S4925" s="16">
        <v>9740.31</v>
      </c>
      <c r="T4925" s="13">
        <v>2980534.86</v>
      </c>
      <c r="U4925" s="16">
        <v>0</v>
      </c>
      <c r="V4925" s="13">
        <v>0</v>
      </c>
    </row>
    <row r="4926" spans="1:22" ht="15" customHeight="1" x14ac:dyDescent="0.25">
      <c r="A4926" s="5" t="s">
        <v>8334</v>
      </c>
      <c r="B4926" s="6" t="s">
        <v>8335</v>
      </c>
      <c r="C4926" s="5" t="s">
        <v>8336</v>
      </c>
      <c r="D4926" s="6"/>
      <c r="E4926" s="6" t="s">
        <v>504</v>
      </c>
      <c r="F4926" s="229">
        <v>306</v>
      </c>
      <c r="I4926" s="16">
        <v>0</v>
      </c>
      <c r="J4926" s="13">
        <v>0</v>
      </c>
      <c r="K4926" s="16">
        <v>6000</v>
      </c>
      <c r="L4926" s="13">
        <v>1836000</v>
      </c>
      <c r="M4926" s="16">
        <v>6000</v>
      </c>
      <c r="N4926" s="171">
        <v>1836000</v>
      </c>
      <c r="O4926" s="16">
        <v>2336</v>
      </c>
      <c r="P4926" s="13">
        <v>714816</v>
      </c>
      <c r="Q4926" s="16">
        <v>4647</v>
      </c>
      <c r="R4926" s="13">
        <v>1421982</v>
      </c>
      <c r="S4926" s="16">
        <v>9740.31</v>
      </c>
      <c r="T4926" s="13">
        <v>2980534.86</v>
      </c>
      <c r="U4926" s="16">
        <v>0</v>
      </c>
      <c r="V4926" s="13">
        <v>0</v>
      </c>
    </row>
    <row r="4927" spans="1:22" ht="15" customHeight="1" x14ac:dyDescent="0.25">
      <c r="A4927" s="5" t="s">
        <v>8337</v>
      </c>
      <c r="B4927" s="6" t="s">
        <v>8338</v>
      </c>
      <c r="C4927" s="5" t="s">
        <v>8339</v>
      </c>
      <c r="D4927" s="6"/>
      <c r="E4927" s="6" t="s">
        <v>504</v>
      </c>
      <c r="F4927" s="229">
        <v>306</v>
      </c>
      <c r="I4927" s="16">
        <v>0</v>
      </c>
      <c r="J4927" s="13">
        <v>0</v>
      </c>
      <c r="K4927" s="16">
        <v>7000</v>
      </c>
      <c r="L4927" s="13">
        <v>2142000</v>
      </c>
      <c r="M4927" s="16">
        <v>7000</v>
      </c>
      <c r="N4927" s="171">
        <v>2142000</v>
      </c>
      <c r="O4927" s="16">
        <v>2655</v>
      </c>
      <c r="P4927" s="13">
        <v>812430</v>
      </c>
      <c r="Q4927" s="16">
        <v>5118</v>
      </c>
      <c r="R4927" s="13">
        <v>1566108</v>
      </c>
      <c r="S4927" s="16">
        <v>9740.31</v>
      </c>
      <c r="T4927" s="13">
        <v>2980534.86</v>
      </c>
      <c r="U4927" s="16">
        <v>0</v>
      </c>
      <c r="V4927" s="13">
        <v>0</v>
      </c>
    </row>
    <row r="4928" spans="1:22" ht="15" customHeight="1" x14ac:dyDescent="0.25">
      <c r="A4928" s="5" t="s">
        <v>8340</v>
      </c>
      <c r="B4928" s="6" t="s">
        <v>8341</v>
      </c>
      <c r="C4928" s="5" t="s">
        <v>8342</v>
      </c>
      <c r="D4928" s="6"/>
      <c r="E4928" s="6" t="s">
        <v>504</v>
      </c>
      <c r="F4928" s="229">
        <v>306</v>
      </c>
      <c r="I4928" s="16">
        <v>0</v>
      </c>
      <c r="J4928" s="13">
        <v>0</v>
      </c>
      <c r="K4928" s="16">
        <v>5500</v>
      </c>
      <c r="L4928" s="13">
        <v>1683000</v>
      </c>
      <c r="M4928" s="16">
        <v>5500</v>
      </c>
      <c r="N4928" s="171">
        <v>1683000</v>
      </c>
      <c r="O4928" s="16">
        <v>2124</v>
      </c>
      <c r="P4928" s="13">
        <v>649944</v>
      </c>
      <c r="Q4928" s="16">
        <v>4000</v>
      </c>
      <c r="R4928" s="13">
        <v>1224000</v>
      </c>
      <c r="S4928" s="16">
        <v>9740.31</v>
      </c>
      <c r="T4928" s="13">
        <v>2980534.86</v>
      </c>
      <c r="U4928" s="16">
        <v>0</v>
      </c>
      <c r="V4928" s="13">
        <v>0</v>
      </c>
    </row>
    <row r="4929" spans="1:22" ht="15" customHeight="1" x14ac:dyDescent="0.25">
      <c r="A4929" s="5" t="s">
        <v>8343</v>
      </c>
      <c r="B4929" s="6" t="s">
        <v>8344</v>
      </c>
      <c r="C4929" s="5" t="s">
        <v>8345</v>
      </c>
      <c r="D4929" s="6"/>
      <c r="E4929" s="6" t="s">
        <v>504</v>
      </c>
      <c r="F4929" s="229">
        <v>306</v>
      </c>
      <c r="I4929" s="16">
        <v>0</v>
      </c>
      <c r="J4929" s="13">
        <v>0</v>
      </c>
      <c r="K4929" s="16">
        <v>5500</v>
      </c>
      <c r="L4929" s="13">
        <v>1683000</v>
      </c>
      <c r="M4929" s="16">
        <v>5500</v>
      </c>
      <c r="N4929" s="171">
        <v>1683000</v>
      </c>
      <c r="O4929" s="16">
        <v>1859</v>
      </c>
      <c r="P4929" s="13">
        <v>568854</v>
      </c>
      <c r="Q4929" s="16">
        <v>4000</v>
      </c>
      <c r="R4929" s="13">
        <v>1224000</v>
      </c>
      <c r="S4929" s="16">
        <v>9740.31</v>
      </c>
      <c r="T4929" s="13">
        <v>2980534.86</v>
      </c>
      <c r="U4929" s="16">
        <v>0</v>
      </c>
      <c r="V4929" s="13">
        <v>0</v>
      </c>
    </row>
    <row r="4930" spans="1:22" ht="15" customHeight="1" x14ac:dyDescent="0.25">
      <c r="A4930" s="5" t="s">
        <v>8346</v>
      </c>
      <c r="B4930" s="6" t="s">
        <v>8347</v>
      </c>
      <c r="C4930" s="5" t="s">
        <v>8348</v>
      </c>
      <c r="D4930" s="6"/>
      <c r="E4930" s="6" t="s">
        <v>504</v>
      </c>
      <c r="F4930" s="229">
        <v>306</v>
      </c>
      <c r="I4930" s="16">
        <v>0</v>
      </c>
      <c r="J4930" s="13">
        <v>0</v>
      </c>
      <c r="K4930" s="16">
        <v>5000</v>
      </c>
      <c r="L4930" s="13">
        <v>1530000</v>
      </c>
      <c r="M4930" s="16">
        <v>5000</v>
      </c>
      <c r="N4930" s="171">
        <v>1530000</v>
      </c>
      <c r="O4930" s="16">
        <v>1859</v>
      </c>
      <c r="P4930" s="13">
        <v>568854</v>
      </c>
      <c r="Q4930" s="16">
        <v>3471</v>
      </c>
      <c r="R4930" s="13">
        <v>1062126</v>
      </c>
      <c r="S4930" s="16">
        <v>9740.31</v>
      </c>
      <c r="T4930" s="13">
        <v>2980534.86</v>
      </c>
      <c r="U4930" s="16">
        <v>0</v>
      </c>
      <c r="V4930" s="13">
        <v>0</v>
      </c>
    </row>
    <row r="4931" spans="1:22" ht="15" customHeight="1" x14ac:dyDescent="0.25">
      <c r="A4931" s="5" t="s">
        <v>8349</v>
      </c>
      <c r="B4931" s="6" t="s">
        <v>8350</v>
      </c>
      <c r="C4931" s="5" t="s">
        <v>8351</v>
      </c>
      <c r="D4931" s="6"/>
      <c r="E4931" s="6" t="s">
        <v>504</v>
      </c>
      <c r="F4931" s="229">
        <v>306</v>
      </c>
      <c r="I4931" s="16">
        <v>0</v>
      </c>
      <c r="J4931" s="13">
        <v>0</v>
      </c>
      <c r="K4931" s="16">
        <v>4500</v>
      </c>
      <c r="L4931" s="13">
        <v>1377000</v>
      </c>
      <c r="M4931" s="16">
        <v>4500</v>
      </c>
      <c r="N4931" s="171">
        <v>1377000</v>
      </c>
      <c r="O4931" s="16">
        <v>2124</v>
      </c>
      <c r="P4931" s="13">
        <v>649944</v>
      </c>
      <c r="Q4931" s="16">
        <v>3506</v>
      </c>
      <c r="R4931" s="13">
        <v>1072836</v>
      </c>
      <c r="S4931" s="16">
        <v>9740.31</v>
      </c>
      <c r="T4931" s="13">
        <v>2980534.86</v>
      </c>
      <c r="U4931" s="16">
        <v>0</v>
      </c>
      <c r="V4931" s="13">
        <v>0</v>
      </c>
    </row>
    <row r="4932" spans="1:22" ht="15" customHeight="1" x14ac:dyDescent="0.25">
      <c r="A4932" s="5" t="s">
        <v>8352</v>
      </c>
      <c r="B4932" s="6" t="s">
        <v>8353</v>
      </c>
      <c r="C4932" s="5" t="s">
        <v>8354</v>
      </c>
      <c r="D4932" s="6"/>
      <c r="E4932" s="6" t="s">
        <v>504</v>
      </c>
      <c r="F4932" s="229">
        <v>306</v>
      </c>
      <c r="I4932" s="16">
        <v>0</v>
      </c>
      <c r="J4932" s="13">
        <v>0</v>
      </c>
      <c r="K4932" s="16">
        <v>5500</v>
      </c>
      <c r="L4932" s="13">
        <v>1683000</v>
      </c>
      <c r="M4932" s="16">
        <v>5500</v>
      </c>
      <c r="N4932" s="171">
        <v>1683000</v>
      </c>
      <c r="O4932" s="16">
        <v>2443</v>
      </c>
      <c r="P4932" s="13">
        <v>747558</v>
      </c>
      <c r="Q4932" s="16">
        <v>4824</v>
      </c>
      <c r="R4932" s="13">
        <v>1476144</v>
      </c>
      <c r="S4932" s="16">
        <v>9740.31</v>
      </c>
      <c r="T4932" s="13">
        <v>2980534.86</v>
      </c>
      <c r="U4932" s="16">
        <v>0</v>
      </c>
      <c r="V4932" s="13">
        <v>0</v>
      </c>
    </row>
    <row r="4933" spans="1:22" ht="15" customHeight="1" x14ac:dyDescent="0.25">
      <c r="A4933" s="1"/>
      <c r="B4933" s="4" t="s">
        <v>32</v>
      </c>
      <c r="C4933" s="8" t="s">
        <v>33</v>
      </c>
      <c r="I4933" s="245"/>
      <c r="J4933" s="245"/>
      <c r="K4933" s="245"/>
      <c r="L4933" s="245"/>
      <c r="M4933" s="245"/>
      <c r="N4933" s="245"/>
      <c r="O4933" s="245"/>
      <c r="P4933" s="245"/>
      <c r="Q4933" s="245"/>
      <c r="R4933" s="245"/>
      <c r="S4933" s="245"/>
      <c r="T4933" s="245"/>
      <c r="U4933" s="245"/>
      <c r="V4933" s="245"/>
    </row>
    <row r="4934" spans="1:22" ht="15" customHeight="1" x14ac:dyDescent="0.25">
      <c r="A4934" s="5" t="s">
        <v>8355</v>
      </c>
      <c r="B4934" s="6" t="s">
        <v>35</v>
      </c>
      <c r="C4934" s="5" t="s">
        <v>6469</v>
      </c>
      <c r="I4934" s="245"/>
      <c r="J4934" s="245"/>
      <c r="K4934" s="245"/>
      <c r="L4934" s="245"/>
      <c r="M4934" s="245"/>
      <c r="N4934" s="245"/>
      <c r="O4934" s="245"/>
      <c r="P4934" s="245"/>
      <c r="Q4934" s="245"/>
      <c r="R4934" s="245"/>
      <c r="S4934" s="245"/>
      <c r="T4934" s="245"/>
      <c r="U4934" s="245"/>
      <c r="V4934" s="245"/>
    </row>
    <row r="4935" spans="1:22" ht="15" customHeight="1" x14ac:dyDescent="0.25">
      <c r="A4935" s="5" t="s">
        <v>8356</v>
      </c>
      <c r="B4935" s="6" t="s">
        <v>35</v>
      </c>
      <c r="C4935" s="5" t="s">
        <v>5187</v>
      </c>
      <c r="I4935" s="245"/>
      <c r="J4935" s="245"/>
      <c r="K4935" s="245"/>
      <c r="L4935" s="245"/>
      <c r="M4935" s="245"/>
      <c r="N4935" s="245"/>
      <c r="O4935" s="245"/>
      <c r="P4935" s="245"/>
      <c r="Q4935" s="245"/>
      <c r="R4935" s="245"/>
      <c r="S4935" s="245"/>
      <c r="T4935" s="245"/>
      <c r="U4935" s="245"/>
      <c r="V4935" s="245"/>
    </row>
    <row r="4936" spans="1:22" ht="45" customHeight="1" x14ac:dyDescent="0.25">
      <c r="A4936" s="1"/>
      <c r="B4936" s="4" t="s">
        <v>68</v>
      </c>
      <c r="C4936" s="8" t="s">
        <v>69</v>
      </c>
      <c r="D4936" s="4" t="s">
        <v>70</v>
      </c>
      <c r="E4936" s="4" t="s">
        <v>71</v>
      </c>
      <c r="F4936" s="228" t="s">
        <v>72</v>
      </c>
      <c r="I4936" s="14" t="s">
        <v>73</v>
      </c>
      <c r="J4936" s="15" t="s">
        <v>28</v>
      </c>
      <c r="K4936" s="14" t="s">
        <v>73</v>
      </c>
      <c r="L4936" s="15" t="s">
        <v>28</v>
      </c>
      <c r="M4936" s="14" t="s">
        <v>73</v>
      </c>
      <c r="N4936" s="172" t="s">
        <v>28</v>
      </c>
      <c r="O4936" s="14" t="s">
        <v>73</v>
      </c>
      <c r="P4936" s="15" t="s">
        <v>28</v>
      </c>
      <c r="Q4936" s="14" t="s">
        <v>73</v>
      </c>
      <c r="R4936" s="15" t="s">
        <v>28</v>
      </c>
      <c r="S4936" s="14" t="s">
        <v>73</v>
      </c>
      <c r="T4936" s="15" t="s">
        <v>28</v>
      </c>
      <c r="U4936" s="14" t="s">
        <v>73</v>
      </c>
      <c r="V4936" s="15" t="s">
        <v>28</v>
      </c>
    </row>
    <row r="4937" spans="1:22" ht="15" customHeight="1" x14ac:dyDescent="0.25">
      <c r="A4937" s="5" t="s">
        <v>8357</v>
      </c>
      <c r="B4937" s="6" t="s">
        <v>8358</v>
      </c>
      <c r="C4937" s="5" t="s">
        <v>8359</v>
      </c>
      <c r="D4937" s="6"/>
      <c r="E4937" s="6" t="s">
        <v>504</v>
      </c>
      <c r="F4937" s="229">
        <v>306</v>
      </c>
      <c r="I4937" s="16">
        <v>0</v>
      </c>
      <c r="J4937" s="13">
        <v>0</v>
      </c>
      <c r="K4937" s="16">
        <v>3000</v>
      </c>
      <c r="L4937" s="13">
        <v>918000</v>
      </c>
      <c r="M4937" s="16">
        <v>3000</v>
      </c>
      <c r="N4937" s="171">
        <v>918000</v>
      </c>
      <c r="O4937" s="16">
        <v>3983</v>
      </c>
      <c r="P4937" s="13">
        <v>1218798</v>
      </c>
      <c r="Q4937" s="16">
        <v>4176</v>
      </c>
      <c r="R4937" s="13">
        <v>1277856</v>
      </c>
      <c r="S4937" s="16">
        <v>0</v>
      </c>
      <c r="T4937" s="13">
        <v>0</v>
      </c>
      <c r="U4937" s="16">
        <v>0</v>
      </c>
      <c r="V4937" s="13">
        <v>0</v>
      </c>
    </row>
    <row r="4938" spans="1:22" ht="15" customHeight="1" x14ac:dyDescent="0.25">
      <c r="A4938" s="1"/>
      <c r="B4938" s="4" t="s">
        <v>32</v>
      </c>
      <c r="C4938" s="8" t="s">
        <v>33</v>
      </c>
      <c r="I4938" s="245"/>
      <c r="J4938" s="245"/>
      <c r="K4938" s="245"/>
      <c r="L4938" s="245"/>
      <c r="M4938" s="245"/>
      <c r="N4938" s="245"/>
      <c r="O4938" s="245"/>
      <c r="P4938" s="245"/>
      <c r="Q4938" s="245"/>
      <c r="R4938" s="245"/>
      <c r="S4938" s="245"/>
      <c r="T4938" s="245"/>
      <c r="U4938" s="245"/>
      <c r="V4938" s="245"/>
    </row>
    <row r="4939" spans="1:22" ht="15" customHeight="1" x14ac:dyDescent="0.25">
      <c r="A4939" s="5" t="s">
        <v>8360</v>
      </c>
      <c r="B4939" s="6" t="s">
        <v>35</v>
      </c>
      <c r="C4939" s="5" t="s">
        <v>5192</v>
      </c>
      <c r="I4939" s="245"/>
      <c r="J4939" s="245"/>
      <c r="K4939" s="245"/>
      <c r="L4939" s="245"/>
      <c r="M4939" s="245"/>
      <c r="N4939" s="245"/>
      <c r="O4939" s="245"/>
      <c r="P4939" s="245"/>
      <c r="Q4939" s="245"/>
      <c r="R4939" s="245"/>
      <c r="S4939" s="245"/>
      <c r="T4939" s="245"/>
      <c r="U4939" s="245"/>
      <c r="V4939" s="245"/>
    </row>
    <row r="4940" spans="1:22" ht="15" customHeight="1" x14ac:dyDescent="0.25">
      <c r="A4940" s="5" t="s">
        <v>8361</v>
      </c>
      <c r="B4940" s="6" t="s">
        <v>35</v>
      </c>
      <c r="C4940" s="5" t="s">
        <v>8362</v>
      </c>
      <c r="I4940" s="245"/>
      <c r="J4940" s="245"/>
      <c r="K4940" s="245"/>
      <c r="L4940" s="245"/>
      <c r="M4940" s="245"/>
      <c r="N4940" s="245"/>
      <c r="O4940" s="245"/>
      <c r="P4940" s="245"/>
      <c r="Q4940" s="245"/>
      <c r="R4940" s="245"/>
      <c r="S4940" s="245"/>
      <c r="T4940" s="245"/>
      <c r="U4940" s="245"/>
      <c r="V4940" s="245"/>
    </row>
    <row r="4941" spans="1:22" ht="45" customHeight="1" x14ac:dyDescent="0.25">
      <c r="A4941" s="1"/>
      <c r="B4941" s="4" t="s">
        <v>68</v>
      </c>
      <c r="C4941" s="8" t="s">
        <v>69</v>
      </c>
      <c r="D4941" s="4" t="s">
        <v>70</v>
      </c>
      <c r="E4941" s="4" t="s">
        <v>71</v>
      </c>
      <c r="F4941" s="228" t="s">
        <v>72</v>
      </c>
      <c r="I4941" s="14" t="s">
        <v>73</v>
      </c>
      <c r="J4941" s="15" t="s">
        <v>28</v>
      </c>
      <c r="K4941" s="14" t="s">
        <v>73</v>
      </c>
      <c r="L4941" s="15" t="s">
        <v>28</v>
      </c>
      <c r="M4941" s="14" t="s">
        <v>73</v>
      </c>
      <c r="N4941" s="172" t="s">
        <v>28</v>
      </c>
      <c r="O4941" s="14" t="s">
        <v>73</v>
      </c>
      <c r="P4941" s="15" t="s">
        <v>28</v>
      </c>
      <c r="Q4941" s="14" t="s">
        <v>73</v>
      </c>
      <c r="R4941" s="15" t="s">
        <v>28</v>
      </c>
      <c r="S4941" s="14" t="s">
        <v>73</v>
      </c>
      <c r="T4941" s="15" t="s">
        <v>28</v>
      </c>
      <c r="U4941" s="14" t="s">
        <v>73</v>
      </c>
      <c r="V4941" s="15" t="s">
        <v>28</v>
      </c>
    </row>
    <row r="4942" spans="1:22" ht="15" customHeight="1" x14ac:dyDescent="0.25">
      <c r="A4942" s="5" t="s">
        <v>8363</v>
      </c>
      <c r="B4942" s="6" t="s">
        <v>8364</v>
      </c>
      <c r="C4942" s="5" t="s">
        <v>8365</v>
      </c>
      <c r="D4942" s="6"/>
      <c r="E4942" s="6" t="s">
        <v>504</v>
      </c>
      <c r="F4942" s="229">
        <v>918</v>
      </c>
      <c r="I4942" s="16">
        <v>0</v>
      </c>
      <c r="J4942" s="13">
        <v>0</v>
      </c>
      <c r="K4942" s="16">
        <v>150</v>
      </c>
      <c r="L4942" s="13">
        <v>137700</v>
      </c>
      <c r="M4942" s="16">
        <v>150</v>
      </c>
      <c r="N4942" s="171">
        <v>137700</v>
      </c>
      <c r="O4942" s="16">
        <v>531</v>
      </c>
      <c r="P4942" s="13">
        <v>487458</v>
      </c>
      <c r="Q4942" s="16">
        <v>259</v>
      </c>
      <c r="R4942" s="13">
        <v>237762</v>
      </c>
      <c r="S4942" s="16">
        <v>283.93</v>
      </c>
      <c r="T4942" s="13">
        <v>260647.74</v>
      </c>
      <c r="U4942" s="16">
        <v>0</v>
      </c>
      <c r="V4942" s="13">
        <v>0</v>
      </c>
    </row>
    <row r="4943" spans="1:22" ht="15" customHeight="1" x14ac:dyDescent="0.25">
      <c r="A4943" s="5" t="s">
        <v>8366</v>
      </c>
      <c r="B4943" s="6" t="s">
        <v>8367</v>
      </c>
      <c r="C4943" s="5" t="s">
        <v>8368</v>
      </c>
      <c r="D4943" s="6"/>
      <c r="E4943" s="6" t="s">
        <v>504</v>
      </c>
      <c r="F4943" s="229">
        <v>612</v>
      </c>
      <c r="I4943" s="16">
        <v>0</v>
      </c>
      <c r="J4943" s="13">
        <v>0</v>
      </c>
      <c r="K4943" s="16">
        <v>180</v>
      </c>
      <c r="L4943" s="13">
        <v>110160</v>
      </c>
      <c r="M4943" s="16">
        <v>180</v>
      </c>
      <c r="N4943" s="171">
        <v>110160</v>
      </c>
      <c r="O4943" s="16">
        <v>690</v>
      </c>
      <c r="P4943" s="13">
        <v>422280</v>
      </c>
      <c r="Q4943" s="16">
        <v>259</v>
      </c>
      <c r="R4943" s="13">
        <v>158508</v>
      </c>
      <c r="S4943" s="16">
        <v>330.39</v>
      </c>
      <c r="T4943" s="13">
        <v>202198.68</v>
      </c>
      <c r="U4943" s="16">
        <v>0</v>
      </c>
      <c r="V4943" s="13">
        <v>0</v>
      </c>
    </row>
    <row r="4944" spans="1:22" ht="15" customHeight="1" x14ac:dyDescent="0.25">
      <c r="A4944" s="5" t="s">
        <v>8369</v>
      </c>
      <c r="B4944" s="6" t="s">
        <v>8370</v>
      </c>
      <c r="C4944" s="5" t="s">
        <v>8371</v>
      </c>
      <c r="D4944" s="6"/>
      <c r="E4944" s="6" t="s">
        <v>504</v>
      </c>
      <c r="F4944" s="229">
        <v>306</v>
      </c>
      <c r="I4944" s="16">
        <v>0</v>
      </c>
      <c r="J4944" s="13">
        <v>0</v>
      </c>
      <c r="K4944" s="16">
        <v>200</v>
      </c>
      <c r="L4944" s="13">
        <v>61200</v>
      </c>
      <c r="M4944" s="16">
        <v>200</v>
      </c>
      <c r="N4944" s="171">
        <v>61200</v>
      </c>
      <c r="O4944" s="16">
        <v>956</v>
      </c>
      <c r="P4944" s="13">
        <v>292536</v>
      </c>
      <c r="Q4944" s="16">
        <v>294</v>
      </c>
      <c r="R4944" s="13">
        <v>89964</v>
      </c>
      <c r="S4944" s="16">
        <v>361.37</v>
      </c>
      <c r="T4944" s="13">
        <v>110579.22</v>
      </c>
      <c r="U4944" s="16">
        <v>0</v>
      </c>
      <c r="V4944" s="13">
        <v>0</v>
      </c>
    </row>
    <row r="4945" spans="1:22" ht="15" customHeight="1" x14ac:dyDescent="0.25">
      <c r="A4945" s="5" t="s">
        <v>8372</v>
      </c>
      <c r="B4945" s="6" t="s">
        <v>8373</v>
      </c>
      <c r="C4945" s="5" t="s">
        <v>8374</v>
      </c>
      <c r="D4945" s="6"/>
      <c r="E4945" s="6" t="s">
        <v>504</v>
      </c>
      <c r="F4945" s="229">
        <v>1530</v>
      </c>
      <c r="I4945" s="16">
        <v>0</v>
      </c>
      <c r="J4945" s="13">
        <v>0</v>
      </c>
      <c r="K4945" s="16">
        <v>500</v>
      </c>
      <c r="L4945" s="13">
        <v>765000</v>
      </c>
      <c r="M4945" s="16">
        <v>500</v>
      </c>
      <c r="N4945" s="171">
        <v>765000</v>
      </c>
      <c r="O4945" s="16">
        <v>531</v>
      </c>
      <c r="P4945" s="13">
        <v>812430</v>
      </c>
      <c r="Q4945" s="16">
        <v>235</v>
      </c>
      <c r="R4945" s="13">
        <v>359550</v>
      </c>
      <c r="S4945" s="16">
        <v>283.93</v>
      </c>
      <c r="T4945" s="13">
        <v>434412.9</v>
      </c>
      <c r="U4945" s="16">
        <v>0</v>
      </c>
      <c r="V4945" s="13">
        <v>0</v>
      </c>
    </row>
    <row r="4946" spans="1:22" ht="15" customHeight="1" x14ac:dyDescent="0.25">
      <c r="A4946" s="1"/>
      <c r="B4946" s="4" t="s">
        <v>32</v>
      </c>
      <c r="C4946" s="8" t="s">
        <v>33</v>
      </c>
      <c r="I4946" s="245"/>
      <c r="J4946" s="245"/>
      <c r="K4946" s="245"/>
      <c r="L4946" s="245"/>
      <c r="M4946" s="245"/>
      <c r="N4946" s="245"/>
      <c r="O4946" s="245"/>
      <c r="P4946" s="245"/>
      <c r="Q4946" s="245"/>
      <c r="R4946" s="245"/>
      <c r="S4946" s="245"/>
      <c r="T4946" s="245"/>
      <c r="U4946" s="245"/>
      <c r="V4946" s="245"/>
    </row>
    <row r="4947" spans="1:22" ht="15" customHeight="1" x14ac:dyDescent="0.25">
      <c r="A4947" s="5" t="s">
        <v>8375</v>
      </c>
      <c r="B4947" s="6" t="s">
        <v>35</v>
      </c>
      <c r="C4947" s="5" t="s">
        <v>6506</v>
      </c>
      <c r="I4947" s="245"/>
      <c r="J4947" s="245"/>
      <c r="K4947" s="245"/>
      <c r="L4947" s="245"/>
      <c r="M4947" s="245"/>
      <c r="N4947" s="245"/>
      <c r="O4947" s="245"/>
      <c r="P4947" s="245"/>
      <c r="Q4947" s="245"/>
      <c r="R4947" s="245"/>
      <c r="S4947" s="245"/>
      <c r="T4947" s="245"/>
      <c r="U4947" s="245"/>
      <c r="V4947" s="245"/>
    </row>
    <row r="4948" spans="1:22" ht="45" customHeight="1" x14ac:dyDescent="0.25">
      <c r="A4948" s="1"/>
      <c r="B4948" s="4" t="s">
        <v>68</v>
      </c>
      <c r="C4948" s="8" t="s">
        <v>69</v>
      </c>
      <c r="D4948" s="4" t="s">
        <v>70</v>
      </c>
      <c r="E4948" s="4" t="s">
        <v>71</v>
      </c>
      <c r="F4948" s="228" t="s">
        <v>72</v>
      </c>
      <c r="I4948" s="14" t="s">
        <v>73</v>
      </c>
      <c r="J4948" s="15" t="s">
        <v>28</v>
      </c>
      <c r="K4948" s="14" t="s">
        <v>73</v>
      </c>
      <c r="L4948" s="15" t="s">
        <v>28</v>
      </c>
      <c r="M4948" s="14" t="s">
        <v>73</v>
      </c>
      <c r="N4948" s="172" t="s">
        <v>28</v>
      </c>
      <c r="O4948" s="14" t="s">
        <v>73</v>
      </c>
      <c r="P4948" s="15" t="s">
        <v>28</v>
      </c>
      <c r="Q4948" s="14" t="s">
        <v>73</v>
      </c>
      <c r="R4948" s="15" t="s">
        <v>28</v>
      </c>
      <c r="S4948" s="14" t="s">
        <v>73</v>
      </c>
      <c r="T4948" s="15" t="s">
        <v>28</v>
      </c>
      <c r="U4948" s="14" t="s">
        <v>73</v>
      </c>
      <c r="V4948" s="15" t="s">
        <v>28</v>
      </c>
    </row>
    <row r="4949" spans="1:22" ht="15" customHeight="1" x14ac:dyDescent="0.25">
      <c r="A4949" s="5" t="s">
        <v>8376</v>
      </c>
      <c r="B4949" s="6" t="s">
        <v>8377</v>
      </c>
      <c r="C4949" s="5" t="s">
        <v>6509</v>
      </c>
      <c r="D4949" s="6"/>
      <c r="E4949" s="6" t="s">
        <v>6510</v>
      </c>
      <c r="F4949" s="229">
        <v>131580</v>
      </c>
      <c r="I4949" s="16">
        <v>0</v>
      </c>
      <c r="J4949" s="13">
        <v>0</v>
      </c>
      <c r="K4949" s="16">
        <v>60</v>
      </c>
      <c r="L4949" s="13">
        <v>7894800</v>
      </c>
      <c r="M4949" s="16">
        <v>60</v>
      </c>
      <c r="N4949" s="171">
        <v>7894800</v>
      </c>
      <c r="O4949" s="16">
        <v>30</v>
      </c>
      <c r="P4949" s="13">
        <v>3947400</v>
      </c>
      <c r="Q4949" s="16">
        <v>41</v>
      </c>
      <c r="R4949" s="13">
        <v>5394780</v>
      </c>
      <c r="S4949" s="16">
        <v>61.95</v>
      </c>
      <c r="T4949" s="13">
        <v>8151381</v>
      </c>
      <c r="U4949" s="16">
        <v>0</v>
      </c>
      <c r="V4949" s="13">
        <v>0</v>
      </c>
    </row>
    <row r="4950" spans="1:22" ht="15" customHeight="1" x14ac:dyDescent="0.25">
      <c r="A4950" s="5" t="s">
        <v>8378</v>
      </c>
      <c r="B4950" s="6" t="s">
        <v>8379</v>
      </c>
      <c r="C4950" s="5" t="s">
        <v>6513</v>
      </c>
      <c r="D4950" s="6"/>
      <c r="E4950" s="6" t="s">
        <v>707</v>
      </c>
      <c r="F4950" s="229">
        <v>22950</v>
      </c>
      <c r="I4950" s="16">
        <v>0</v>
      </c>
      <c r="J4950" s="13">
        <v>0</v>
      </c>
      <c r="K4950" s="16">
        <v>25</v>
      </c>
      <c r="L4950" s="13">
        <v>573750</v>
      </c>
      <c r="M4950" s="16">
        <v>25</v>
      </c>
      <c r="N4950" s="171">
        <v>573750</v>
      </c>
      <c r="O4950" s="16">
        <v>17</v>
      </c>
      <c r="P4950" s="13">
        <v>390150</v>
      </c>
      <c r="Q4950" s="16">
        <v>53</v>
      </c>
      <c r="R4950" s="13">
        <v>1216350</v>
      </c>
      <c r="S4950" s="16">
        <v>139.38</v>
      </c>
      <c r="T4950" s="13">
        <v>3198771</v>
      </c>
      <c r="U4950" s="16">
        <v>0</v>
      </c>
      <c r="V4950" s="13">
        <v>0</v>
      </c>
    </row>
    <row r="4951" spans="1:22" ht="15" customHeight="1" x14ac:dyDescent="0.25">
      <c r="A4951" s="1"/>
      <c r="B4951" s="4" t="s">
        <v>32</v>
      </c>
      <c r="C4951" s="8" t="s">
        <v>33</v>
      </c>
      <c r="I4951" s="245"/>
      <c r="J4951" s="245"/>
      <c r="K4951" s="245"/>
      <c r="L4951" s="245"/>
      <c r="M4951" s="245"/>
      <c r="N4951" s="245"/>
      <c r="O4951" s="245"/>
      <c r="P4951" s="245"/>
      <c r="Q4951" s="245"/>
      <c r="R4951" s="245"/>
      <c r="S4951" s="245"/>
      <c r="T4951" s="245"/>
      <c r="U4951" s="245"/>
      <c r="V4951" s="245"/>
    </row>
    <row r="4952" spans="1:22" ht="15" customHeight="1" x14ac:dyDescent="0.25">
      <c r="A4952" s="5" t="s">
        <v>8380</v>
      </c>
      <c r="B4952" s="6" t="s">
        <v>35</v>
      </c>
      <c r="C4952" s="5" t="s">
        <v>5111</v>
      </c>
      <c r="I4952" s="245"/>
      <c r="J4952" s="245"/>
      <c r="K4952" s="245"/>
      <c r="L4952" s="245"/>
      <c r="M4952" s="245"/>
      <c r="N4952" s="245"/>
      <c r="O4952" s="245"/>
      <c r="P4952" s="245"/>
      <c r="Q4952" s="245"/>
      <c r="R4952" s="245"/>
      <c r="S4952" s="245"/>
      <c r="T4952" s="245"/>
      <c r="U4952" s="245"/>
      <c r="V4952" s="245"/>
    </row>
    <row r="4953" spans="1:22" ht="15" customHeight="1" x14ac:dyDescent="0.25">
      <c r="A4953" s="5" t="s">
        <v>8381</v>
      </c>
      <c r="B4953" s="6" t="s">
        <v>35</v>
      </c>
      <c r="C4953" s="5" t="s">
        <v>5113</v>
      </c>
      <c r="I4953" s="245"/>
      <c r="J4953" s="245"/>
      <c r="K4953" s="245"/>
      <c r="L4953" s="245"/>
      <c r="M4953" s="245"/>
      <c r="N4953" s="245"/>
      <c r="O4953" s="245"/>
      <c r="P4953" s="245"/>
      <c r="Q4953" s="245"/>
      <c r="R4953" s="245"/>
      <c r="S4953" s="245"/>
      <c r="T4953" s="245"/>
      <c r="U4953" s="245"/>
      <c r="V4953" s="245"/>
    </row>
    <row r="4954" spans="1:22" ht="45" customHeight="1" x14ac:dyDescent="0.25">
      <c r="A4954" s="1"/>
      <c r="B4954" s="4" t="s">
        <v>68</v>
      </c>
      <c r="C4954" s="8" t="s">
        <v>69</v>
      </c>
      <c r="D4954" s="4" t="s">
        <v>70</v>
      </c>
      <c r="E4954" s="4" t="s">
        <v>71</v>
      </c>
      <c r="F4954" s="228" t="s">
        <v>72</v>
      </c>
      <c r="I4954" s="14" t="s">
        <v>73</v>
      </c>
      <c r="J4954" s="15" t="s">
        <v>28</v>
      </c>
      <c r="K4954" s="14" t="s">
        <v>73</v>
      </c>
      <c r="L4954" s="15" t="s">
        <v>28</v>
      </c>
      <c r="M4954" s="14" t="s">
        <v>73</v>
      </c>
      <c r="N4954" s="172" t="s">
        <v>28</v>
      </c>
      <c r="O4954" s="14" t="s">
        <v>73</v>
      </c>
      <c r="P4954" s="15" t="s">
        <v>28</v>
      </c>
      <c r="Q4954" s="14" t="s">
        <v>73</v>
      </c>
      <c r="R4954" s="15" t="s">
        <v>28</v>
      </c>
      <c r="S4954" s="14" t="s">
        <v>73</v>
      </c>
      <c r="T4954" s="15" t="s">
        <v>28</v>
      </c>
      <c r="U4954" s="14" t="s">
        <v>73</v>
      </c>
      <c r="V4954" s="15" t="s">
        <v>28</v>
      </c>
    </row>
    <row r="4955" spans="1:22" ht="15" customHeight="1" x14ac:dyDescent="0.25">
      <c r="A4955" s="5" t="s">
        <v>8382</v>
      </c>
      <c r="B4955" s="6" t="s">
        <v>8383</v>
      </c>
      <c r="C4955" s="5" t="s">
        <v>5116</v>
      </c>
      <c r="D4955" s="6"/>
      <c r="E4955" s="6" t="s">
        <v>504</v>
      </c>
      <c r="F4955" s="229">
        <v>1224</v>
      </c>
      <c r="I4955" s="16">
        <v>0</v>
      </c>
      <c r="J4955" s="13">
        <v>0</v>
      </c>
      <c r="K4955" s="16">
        <v>80</v>
      </c>
      <c r="L4955" s="13">
        <v>97920</v>
      </c>
      <c r="M4955" s="16">
        <v>80</v>
      </c>
      <c r="N4955" s="171">
        <v>97920</v>
      </c>
      <c r="O4955" s="16">
        <v>47</v>
      </c>
      <c r="P4955" s="13">
        <v>57528</v>
      </c>
      <c r="Q4955" s="16">
        <v>353</v>
      </c>
      <c r="R4955" s="13">
        <v>432072</v>
      </c>
      <c r="S4955" s="16">
        <v>278.77</v>
      </c>
      <c r="T4955" s="13">
        <v>341214.48</v>
      </c>
      <c r="U4955" s="16">
        <v>0</v>
      </c>
      <c r="V4955" s="13">
        <v>0</v>
      </c>
    </row>
    <row r="4956" spans="1:22" ht="15" customHeight="1" x14ac:dyDescent="0.25">
      <c r="A4956" s="1"/>
      <c r="B4956" s="4" t="s">
        <v>32</v>
      </c>
      <c r="C4956" s="8" t="s">
        <v>33</v>
      </c>
      <c r="I4956" s="245"/>
      <c r="J4956" s="245"/>
      <c r="K4956" s="245"/>
      <c r="L4956" s="245"/>
      <c r="M4956" s="245"/>
      <c r="N4956" s="245"/>
      <c r="O4956" s="245"/>
      <c r="P4956" s="245"/>
      <c r="Q4956" s="245"/>
      <c r="R4956" s="245"/>
      <c r="S4956" s="245"/>
      <c r="T4956" s="245"/>
      <c r="U4956" s="245"/>
      <c r="V4956" s="245"/>
    </row>
    <row r="4957" spans="1:22" ht="15" customHeight="1" x14ac:dyDescent="0.25">
      <c r="A4957" s="5" t="s">
        <v>8384</v>
      </c>
      <c r="B4957" s="6" t="s">
        <v>35</v>
      </c>
      <c r="C4957" s="5" t="s">
        <v>5140</v>
      </c>
      <c r="I4957" s="245"/>
      <c r="J4957" s="245"/>
      <c r="K4957" s="245"/>
      <c r="L4957" s="245"/>
      <c r="M4957" s="245"/>
      <c r="N4957" s="245"/>
      <c r="O4957" s="245"/>
      <c r="P4957" s="245"/>
      <c r="Q4957" s="245"/>
      <c r="R4957" s="245"/>
      <c r="S4957" s="245"/>
      <c r="T4957" s="245"/>
      <c r="U4957" s="245"/>
      <c r="V4957" s="245"/>
    </row>
    <row r="4958" spans="1:22" ht="45" customHeight="1" x14ac:dyDescent="0.25">
      <c r="A4958" s="1"/>
      <c r="B4958" s="4" t="s">
        <v>68</v>
      </c>
      <c r="C4958" s="8" t="s">
        <v>69</v>
      </c>
      <c r="D4958" s="4" t="s">
        <v>70</v>
      </c>
      <c r="E4958" s="4" t="s">
        <v>71</v>
      </c>
      <c r="F4958" s="228" t="s">
        <v>72</v>
      </c>
      <c r="I4958" s="14" t="s">
        <v>73</v>
      </c>
      <c r="J4958" s="15" t="s">
        <v>28</v>
      </c>
      <c r="K4958" s="14" t="s">
        <v>73</v>
      </c>
      <c r="L4958" s="15" t="s">
        <v>28</v>
      </c>
      <c r="M4958" s="14" t="s">
        <v>73</v>
      </c>
      <c r="N4958" s="172" t="s">
        <v>28</v>
      </c>
      <c r="O4958" s="14" t="s">
        <v>73</v>
      </c>
      <c r="P4958" s="15" t="s">
        <v>28</v>
      </c>
      <c r="Q4958" s="14" t="s">
        <v>73</v>
      </c>
      <c r="R4958" s="15" t="s">
        <v>28</v>
      </c>
      <c r="S4958" s="14" t="s">
        <v>73</v>
      </c>
      <c r="T4958" s="15" t="s">
        <v>28</v>
      </c>
      <c r="U4958" s="14" t="s">
        <v>73</v>
      </c>
      <c r="V4958" s="15" t="s">
        <v>28</v>
      </c>
    </row>
    <row r="4959" spans="1:22" ht="15" customHeight="1" x14ac:dyDescent="0.25">
      <c r="A4959" s="5" t="s">
        <v>8385</v>
      </c>
      <c r="B4959" s="6" t="s">
        <v>8386</v>
      </c>
      <c r="C4959" s="5" t="s">
        <v>6541</v>
      </c>
      <c r="D4959" s="6"/>
      <c r="E4959" s="6" t="s">
        <v>504</v>
      </c>
      <c r="F4959" s="229">
        <v>918</v>
      </c>
      <c r="I4959" s="16">
        <v>0</v>
      </c>
      <c r="J4959" s="13">
        <v>0</v>
      </c>
      <c r="K4959" s="16">
        <v>90</v>
      </c>
      <c r="L4959" s="13">
        <v>82620</v>
      </c>
      <c r="M4959" s="16">
        <v>90</v>
      </c>
      <c r="N4959" s="171">
        <v>82620</v>
      </c>
      <c r="O4959" s="16">
        <v>101</v>
      </c>
      <c r="P4959" s="13">
        <v>92718</v>
      </c>
      <c r="Q4959" s="16">
        <v>588</v>
      </c>
      <c r="R4959" s="13">
        <v>539784</v>
      </c>
      <c r="S4959" s="16">
        <v>348.46</v>
      </c>
      <c r="T4959" s="13">
        <v>319886.28000000003</v>
      </c>
      <c r="U4959" s="16">
        <v>0</v>
      </c>
      <c r="V4959" s="13">
        <v>0</v>
      </c>
    </row>
    <row r="4960" spans="1:22" ht="15" customHeight="1" x14ac:dyDescent="0.25">
      <c r="A4960" s="5" t="s">
        <v>8387</v>
      </c>
      <c r="B4960" s="6" t="s">
        <v>8388</v>
      </c>
      <c r="C4960" s="5" t="s">
        <v>8389</v>
      </c>
      <c r="D4960" s="6"/>
      <c r="E4960" s="6" t="s">
        <v>504</v>
      </c>
      <c r="F4960" s="229">
        <v>918</v>
      </c>
      <c r="I4960" s="16">
        <v>0</v>
      </c>
      <c r="J4960" s="13">
        <v>0</v>
      </c>
      <c r="K4960" s="16">
        <v>100</v>
      </c>
      <c r="L4960" s="13">
        <v>91800</v>
      </c>
      <c r="M4960" s="16">
        <v>100</v>
      </c>
      <c r="N4960" s="171">
        <v>91800</v>
      </c>
      <c r="O4960" s="16">
        <v>101</v>
      </c>
      <c r="P4960" s="13">
        <v>92718</v>
      </c>
      <c r="Q4960" s="16">
        <v>588</v>
      </c>
      <c r="R4960" s="13">
        <v>539784</v>
      </c>
      <c r="S4960" s="16">
        <v>511.08</v>
      </c>
      <c r="T4960" s="13">
        <v>469171.44</v>
      </c>
      <c r="U4960" s="16">
        <v>0</v>
      </c>
      <c r="V4960" s="13">
        <v>0</v>
      </c>
    </row>
    <row r="4961" spans="1:22" ht="15" customHeight="1" x14ac:dyDescent="0.25">
      <c r="A4961" s="5" t="s">
        <v>8390</v>
      </c>
      <c r="B4961" s="6" t="s">
        <v>8391</v>
      </c>
      <c r="C4961" s="5" t="s">
        <v>8392</v>
      </c>
      <c r="D4961" s="6"/>
      <c r="E4961" s="6" t="s">
        <v>504</v>
      </c>
      <c r="F4961" s="229">
        <v>612</v>
      </c>
      <c r="I4961" s="16">
        <v>0</v>
      </c>
      <c r="J4961" s="13">
        <v>0</v>
      </c>
      <c r="K4961" s="16">
        <v>115</v>
      </c>
      <c r="L4961" s="13">
        <v>70380</v>
      </c>
      <c r="M4961" s="16">
        <v>115</v>
      </c>
      <c r="N4961" s="171">
        <v>70380</v>
      </c>
      <c r="O4961" s="16">
        <v>101</v>
      </c>
      <c r="P4961" s="13">
        <v>61812</v>
      </c>
      <c r="Q4961" s="16">
        <v>624</v>
      </c>
      <c r="R4961" s="13">
        <v>381888</v>
      </c>
      <c r="S4961" s="16">
        <v>557.54</v>
      </c>
      <c r="T4961" s="13">
        <v>341214.48</v>
      </c>
      <c r="U4961" s="16">
        <v>0</v>
      </c>
      <c r="V4961" s="13">
        <v>0</v>
      </c>
    </row>
    <row r="4962" spans="1:22" ht="15" customHeight="1" x14ac:dyDescent="0.25">
      <c r="A4962" s="1"/>
      <c r="B4962" s="4" t="s">
        <v>32</v>
      </c>
      <c r="C4962" s="8" t="s">
        <v>33</v>
      </c>
      <c r="I4962" s="245"/>
      <c r="J4962" s="245"/>
      <c r="K4962" s="245"/>
      <c r="L4962" s="245"/>
      <c r="M4962" s="245"/>
      <c r="N4962" s="245"/>
      <c r="O4962" s="245"/>
      <c r="P4962" s="245"/>
      <c r="Q4962" s="245"/>
      <c r="R4962" s="245"/>
      <c r="S4962" s="245"/>
      <c r="T4962" s="245"/>
      <c r="U4962" s="245"/>
      <c r="V4962" s="245"/>
    </row>
    <row r="4963" spans="1:22" ht="15" customHeight="1" x14ac:dyDescent="0.25">
      <c r="A4963" s="5" t="s">
        <v>8393</v>
      </c>
      <c r="B4963" s="6" t="s">
        <v>35</v>
      </c>
      <c r="C4963" s="5" t="s">
        <v>5151</v>
      </c>
      <c r="I4963" s="245"/>
      <c r="J4963" s="245"/>
      <c r="K4963" s="245"/>
      <c r="L4963" s="245"/>
      <c r="M4963" s="245"/>
      <c r="N4963" s="245"/>
      <c r="O4963" s="245"/>
      <c r="P4963" s="245"/>
      <c r="Q4963" s="245"/>
      <c r="R4963" s="245"/>
      <c r="S4963" s="245"/>
      <c r="T4963" s="245"/>
      <c r="U4963" s="245"/>
      <c r="V4963" s="245"/>
    </row>
    <row r="4964" spans="1:22" ht="45" customHeight="1" x14ac:dyDescent="0.25">
      <c r="A4964" s="1"/>
      <c r="B4964" s="4" t="s">
        <v>68</v>
      </c>
      <c r="C4964" s="8" t="s">
        <v>69</v>
      </c>
      <c r="D4964" s="4" t="s">
        <v>70</v>
      </c>
      <c r="E4964" s="4" t="s">
        <v>71</v>
      </c>
      <c r="F4964" s="228" t="s">
        <v>72</v>
      </c>
      <c r="I4964" s="14" t="s">
        <v>73</v>
      </c>
      <c r="J4964" s="15" t="s">
        <v>28</v>
      </c>
      <c r="K4964" s="14" t="s">
        <v>73</v>
      </c>
      <c r="L4964" s="15" t="s">
        <v>28</v>
      </c>
      <c r="M4964" s="14" t="s">
        <v>73</v>
      </c>
      <c r="N4964" s="172" t="s">
        <v>28</v>
      </c>
      <c r="O4964" s="14" t="s">
        <v>73</v>
      </c>
      <c r="P4964" s="15" t="s">
        <v>28</v>
      </c>
      <c r="Q4964" s="14" t="s">
        <v>73</v>
      </c>
      <c r="R4964" s="15" t="s">
        <v>28</v>
      </c>
      <c r="S4964" s="14" t="s">
        <v>73</v>
      </c>
      <c r="T4964" s="15" t="s">
        <v>28</v>
      </c>
      <c r="U4964" s="14" t="s">
        <v>73</v>
      </c>
      <c r="V4964" s="15" t="s">
        <v>28</v>
      </c>
    </row>
    <row r="4965" spans="1:22" ht="15" customHeight="1" x14ac:dyDescent="0.25">
      <c r="A4965" s="5" t="s">
        <v>8394</v>
      </c>
      <c r="B4965" s="6" t="s">
        <v>8395</v>
      </c>
      <c r="C4965" s="5" t="s">
        <v>6541</v>
      </c>
      <c r="D4965" s="6"/>
      <c r="E4965" s="6" t="s">
        <v>504</v>
      </c>
      <c r="F4965" s="229">
        <v>918</v>
      </c>
      <c r="I4965" s="16">
        <v>0</v>
      </c>
      <c r="J4965" s="13">
        <v>0</v>
      </c>
      <c r="K4965" s="16">
        <v>85</v>
      </c>
      <c r="L4965" s="13">
        <v>78030</v>
      </c>
      <c r="M4965" s="16">
        <v>85</v>
      </c>
      <c r="N4965" s="171">
        <v>78030</v>
      </c>
      <c r="O4965" s="16">
        <v>101</v>
      </c>
      <c r="P4965" s="13">
        <v>92718</v>
      </c>
      <c r="Q4965" s="16">
        <v>559</v>
      </c>
      <c r="R4965" s="13">
        <v>513162</v>
      </c>
      <c r="S4965" s="16">
        <v>290.39</v>
      </c>
      <c r="T4965" s="13">
        <v>266578.02</v>
      </c>
      <c r="U4965" s="16">
        <v>0</v>
      </c>
      <c r="V4965" s="13">
        <v>0</v>
      </c>
    </row>
    <row r="4966" spans="1:22" ht="15" customHeight="1" x14ac:dyDescent="0.25">
      <c r="A4966" s="5" t="s">
        <v>8396</v>
      </c>
      <c r="B4966" s="6" t="s">
        <v>8397</v>
      </c>
      <c r="C4966" s="5" t="s">
        <v>8389</v>
      </c>
      <c r="D4966" s="6"/>
      <c r="E4966" s="6" t="s">
        <v>504</v>
      </c>
      <c r="F4966" s="229">
        <v>918</v>
      </c>
      <c r="I4966" s="16">
        <v>0</v>
      </c>
      <c r="J4966" s="13">
        <v>0</v>
      </c>
      <c r="K4966" s="16">
        <v>95</v>
      </c>
      <c r="L4966" s="13">
        <v>87210</v>
      </c>
      <c r="M4966" s="16">
        <v>95</v>
      </c>
      <c r="N4966" s="171">
        <v>87210</v>
      </c>
      <c r="O4966" s="16">
        <v>101</v>
      </c>
      <c r="P4966" s="13">
        <v>92718</v>
      </c>
      <c r="Q4966" s="16">
        <v>588</v>
      </c>
      <c r="R4966" s="13">
        <v>539784</v>
      </c>
      <c r="S4966" s="16">
        <v>425.9</v>
      </c>
      <c r="T4966" s="13">
        <v>390976.2</v>
      </c>
      <c r="U4966" s="16">
        <v>0</v>
      </c>
      <c r="V4966" s="13">
        <v>0</v>
      </c>
    </row>
    <row r="4967" spans="1:22" ht="15" customHeight="1" x14ac:dyDescent="0.25">
      <c r="A4967" s="5" t="s">
        <v>8398</v>
      </c>
      <c r="B4967" s="6" t="s">
        <v>8399</v>
      </c>
      <c r="C4967" s="5" t="s">
        <v>8392</v>
      </c>
      <c r="D4967" s="6"/>
      <c r="E4967" s="6" t="s">
        <v>504</v>
      </c>
      <c r="F4967" s="229">
        <v>612</v>
      </c>
      <c r="I4967" s="16">
        <v>0</v>
      </c>
      <c r="J4967" s="13">
        <v>0</v>
      </c>
      <c r="K4967" s="16">
        <v>110</v>
      </c>
      <c r="L4967" s="13">
        <v>67320</v>
      </c>
      <c r="M4967" s="16">
        <v>110</v>
      </c>
      <c r="N4967" s="171">
        <v>67320</v>
      </c>
      <c r="O4967" s="16">
        <v>101</v>
      </c>
      <c r="P4967" s="13">
        <v>61812</v>
      </c>
      <c r="Q4967" s="16">
        <v>624</v>
      </c>
      <c r="R4967" s="13">
        <v>381888</v>
      </c>
      <c r="S4967" s="16">
        <v>464.62</v>
      </c>
      <c r="T4967" s="13">
        <v>284347.44</v>
      </c>
      <c r="U4967" s="16">
        <v>0</v>
      </c>
      <c r="V4967" s="13">
        <v>0</v>
      </c>
    </row>
    <row r="4968" spans="1:22" ht="15" customHeight="1" x14ac:dyDescent="0.25">
      <c r="A4968" s="1"/>
      <c r="B4968" s="4" t="s">
        <v>32</v>
      </c>
      <c r="C4968" s="8" t="s">
        <v>33</v>
      </c>
      <c r="I4968" s="245"/>
      <c r="J4968" s="245"/>
      <c r="K4968" s="245"/>
      <c r="L4968" s="245"/>
      <c r="M4968" s="245"/>
      <c r="N4968" s="245"/>
      <c r="O4968" s="245"/>
      <c r="P4968" s="245"/>
      <c r="Q4968" s="245"/>
      <c r="R4968" s="245"/>
      <c r="S4968" s="245"/>
      <c r="T4968" s="245"/>
      <c r="U4968" s="245"/>
      <c r="V4968" s="245"/>
    </row>
    <row r="4969" spans="1:22" ht="15" customHeight="1" x14ac:dyDescent="0.25">
      <c r="A4969" s="5" t="s">
        <v>8400</v>
      </c>
      <c r="B4969" s="6" t="s">
        <v>35</v>
      </c>
      <c r="C4969" s="5" t="s">
        <v>5124</v>
      </c>
      <c r="I4969" s="245"/>
      <c r="J4969" s="245"/>
      <c r="K4969" s="245"/>
      <c r="L4969" s="245"/>
      <c r="M4969" s="245"/>
      <c r="N4969" s="245"/>
      <c r="O4969" s="245"/>
      <c r="P4969" s="245"/>
      <c r="Q4969" s="245"/>
      <c r="R4969" s="245"/>
      <c r="S4969" s="245"/>
      <c r="T4969" s="245"/>
      <c r="U4969" s="245"/>
      <c r="V4969" s="245"/>
    </row>
    <row r="4970" spans="1:22" ht="45" customHeight="1" x14ac:dyDescent="0.25">
      <c r="A4970" s="1"/>
      <c r="B4970" s="4" t="s">
        <v>68</v>
      </c>
      <c r="C4970" s="8" t="s">
        <v>69</v>
      </c>
      <c r="D4970" s="4" t="s">
        <v>70</v>
      </c>
      <c r="E4970" s="4" t="s">
        <v>71</v>
      </c>
      <c r="F4970" s="228" t="s">
        <v>72</v>
      </c>
      <c r="I4970" s="14" t="s">
        <v>73</v>
      </c>
      <c r="J4970" s="15" t="s">
        <v>28</v>
      </c>
      <c r="K4970" s="14" t="s">
        <v>73</v>
      </c>
      <c r="L4970" s="15" t="s">
        <v>28</v>
      </c>
      <c r="M4970" s="14" t="s">
        <v>73</v>
      </c>
      <c r="N4970" s="172" t="s">
        <v>28</v>
      </c>
      <c r="O4970" s="14" t="s">
        <v>73</v>
      </c>
      <c r="P4970" s="15" t="s">
        <v>28</v>
      </c>
      <c r="Q4970" s="14" t="s">
        <v>73</v>
      </c>
      <c r="R4970" s="15" t="s">
        <v>28</v>
      </c>
      <c r="S4970" s="14" t="s">
        <v>73</v>
      </c>
      <c r="T4970" s="15" t="s">
        <v>28</v>
      </c>
      <c r="U4970" s="14" t="s">
        <v>73</v>
      </c>
      <c r="V4970" s="15" t="s">
        <v>28</v>
      </c>
    </row>
    <row r="4971" spans="1:22" ht="15" customHeight="1" x14ac:dyDescent="0.25">
      <c r="A4971" s="5" t="s">
        <v>8401</v>
      </c>
      <c r="B4971" s="6" t="s">
        <v>8402</v>
      </c>
      <c r="C4971" s="5" t="s">
        <v>8403</v>
      </c>
      <c r="D4971" s="6"/>
      <c r="E4971" s="6" t="s">
        <v>504</v>
      </c>
      <c r="F4971" s="229">
        <v>306</v>
      </c>
      <c r="I4971" s="16">
        <v>0</v>
      </c>
      <c r="J4971" s="13">
        <v>0</v>
      </c>
      <c r="K4971" s="16">
        <v>120</v>
      </c>
      <c r="L4971" s="13">
        <v>36720</v>
      </c>
      <c r="M4971" s="16">
        <v>120</v>
      </c>
      <c r="N4971" s="171">
        <v>36720</v>
      </c>
      <c r="O4971" s="16">
        <v>128</v>
      </c>
      <c r="P4971" s="13">
        <v>39168</v>
      </c>
      <c r="Q4971" s="16">
        <v>524</v>
      </c>
      <c r="R4971" s="13">
        <v>160344</v>
      </c>
      <c r="S4971" s="16">
        <v>309.74</v>
      </c>
      <c r="T4971" s="13">
        <v>94780.44</v>
      </c>
      <c r="U4971" s="16">
        <v>0</v>
      </c>
      <c r="V4971" s="13">
        <v>0</v>
      </c>
    </row>
    <row r="4972" spans="1:22" ht="15" customHeight="1" x14ac:dyDescent="0.25">
      <c r="A4972" s="1"/>
      <c r="B4972" s="4" t="s">
        <v>32</v>
      </c>
      <c r="C4972" s="8" t="s">
        <v>33</v>
      </c>
      <c r="I4972" s="245"/>
      <c r="J4972" s="245"/>
      <c r="K4972" s="245"/>
      <c r="L4972" s="245"/>
      <c r="M4972" s="245"/>
      <c r="N4972" s="245"/>
      <c r="O4972" s="245"/>
      <c r="P4972" s="245"/>
      <c r="Q4972" s="245"/>
      <c r="R4972" s="245"/>
      <c r="S4972" s="245"/>
      <c r="T4972" s="245"/>
      <c r="U4972" s="245"/>
      <c r="V4972" s="245"/>
    </row>
    <row r="4973" spans="1:22" ht="15" customHeight="1" x14ac:dyDescent="0.25">
      <c r="A4973" s="5" t="s">
        <v>8404</v>
      </c>
      <c r="B4973" s="6" t="s">
        <v>35</v>
      </c>
      <c r="C4973" s="5" t="s">
        <v>5134</v>
      </c>
      <c r="I4973" s="245"/>
      <c r="J4973" s="245"/>
      <c r="K4973" s="245"/>
      <c r="L4973" s="245"/>
      <c r="M4973" s="245"/>
      <c r="N4973" s="245"/>
      <c r="O4973" s="245"/>
      <c r="P4973" s="245"/>
      <c r="Q4973" s="245"/>
      <c r="R4973" s="245"/>
      <c r="S4973" s="245"/>
      <c r="T4973" s="245"/>
      <c r="U4973" s="245"/>
      <c r="V4973" s="245"/>
    </row>
    <row r="4974" spans="1:22" ht="45" customHeight="1" x14ac:dyDescent="0.25">
      <c r="A4974" s="1"/>
      <c r="B4974" s="4" t="s">
        <v>68</v>
      </c>
      <c r="C4974" s="8" t="s">
        <v>69</v>
      </c>
      <c r="D4974" s="4" t="s">
        <v>70</v>
      </c>
      <c r="E4974" s="4" t="s">
        <v>71</v>
      </c>
      <c r="F4974" s="228" t="s">
        <v>72</v>
      </c>
      <c r="I4974" s="14" t="s">
        <v>73</v>
      </c>
      <c r="J4974" s="15" t="s">
        <v>28</v>
      </c>
      <c r="K4974" s="14" t="s">
        <v>73</v>
      </c>
      <c r="L4974" s="15" t="s">
        <v>28</v>
      </c>
      <c r="M4974" s="14" t="s">
        <v>73</v>
      </c>
      <c r="N4974" s="172" t="s">
        <v>28</v>
      </c>
      <c r="O4974" s="14" t="s">
        <v>73</v>
      </c>
      <c r="P4974" s="15" t="s">
        <v>28</v>
      </c>
      <c r="Q4974" s="14" t="s">
        <v>73</v>
      </c>
      <c r="R4974" s="15" t="s">
        <v>28</v>
      </c>
      <c r="S4974" s="14" t="s">
        <v>73</v>
      </c>
      <c r="T4974" s="15" t="s">
        <v>28</v>
      </c>
      <c r="U4974" s="14" t="s">
        <v>73</v>
      </c>
      <c r="V4974" s="15" t="s">
        <v>28</v>
      </c>
    </row>
    <row r="4975" spans="1:22" ht="15" customHeight="1" x14ac:dyDescent="0.25">
      <c r="A4975" s="5" t="s">
        <v>8405</v>
      </c>
      <c r="B4975" s="6" t="s">
        <v>8406</v>
      </c>
      <c r="C4975" s="5" t="s">
        <v>8403</v>
      </c>
      <c r="D4975" s="6"/>
      <c r="E4975" s="6" t="s">
        <v>504</v>
      </c>
      <c r="F4975" s="229">
        <v>306</v>
      </c>
      <c r="I4975" s="16">
        <v>0</v>
      </c>
      <c r="J4975" s="13">
        <v>0</v>
      </c>
      <c r="K4975" s="16">
        <v>115</v>
      </c>
      <c r="L4975" s="13">
        <v>35190</v>
      </c>
      <c r="M4975" s="16">
        <v>115</v>
      </c>
      <c r="N4975" s="171">
        <v>35190</v>
      </c>
      <c r="O4975" s="16">
        <v>128</v>
      </c>
      <c r="P4975" s="13">
        <v>39168</v>
      </c>
      <c r="Q4975" s="16">
        <v>506</v>
      </c>
      <c r="R4975" s="13">
        <v>154836</v>
      </c>
      <c r="S4975" s="16">
        <v>201.33</v>
      </c>
      <c r="T4975" s="13">
        <v>61606.98</v>
      </c>
      <c r="U4975" s="16">
        <v>0</v>
      </c>
      <c r="V4975" s="13">
        <v>0</v>
      </c>
    </row>
    <row r="4976" spans="1:22" ht="15" customHeight="1" x14ac:dyDescent="0.25">
      <c r="A4976" s="5" t="s">
        <v>8407</v>
      </c>
      <c r="B4976" s="6" t="s">
        <v>8408</v>
      </c>
      <c r="C4976" s="5" t="s">
        <v>5225</v>
      </c>
      <c r="D4976" s="6"/>
      <c r="E4976" s="6" t="s">
        <v>447</v>
      </c>
      <c r="F4976" s="229">
        <v>1</v>
      </c>
      <c r="I4976" s="16">
        <v>0</v>
      </c>
      <c r="J4976" s="13">
        <v>0</v>
      </c>
      <c r="K4976" s="16">
        <v>0</v>
      </c>
      <c r="L4976" s="13">
        <v>0</v>
      </c>
      <c r="M4976" s="16">
        <v>0</v>
      </c>
      <c r="N4976" s="171">
        <v>0</v>
      </c>
      <c r="O4976" s="16">
        <v>1593000</v>
      </c>
      <c r="P4976" s="13">
        <v>1593000</v>
      </c>
      <c r="Q4976" s="16">
        <v>1080198</v>
      </c>
      <c r="R4976" s="13">
        <v>1080198</v>
      </c>
      <c r="S4976" s="16">
        <v>0</v>
      </c>
      <c r="T4976" s="13">
        <v>0</v>
      </c>
      <c r="U4976" s="16">
        <v>0</v>
      </c>
      <c r="V4976" s="13">
        <v>0</v>
      </c>
    </row>
    <row r="4977" spans="1:22" ht="15" customHeight="1" x14ac:dyDescent="0.25">
      <c r="A4977" s="5" t="s">
        <v>8409</v>
      </c>
      <c r="B4977" s="6" t="s">
        <v>8410</v>
      </c>
      <c r="C4977" s="5" t="s">
        <v>5228</v>
      </c>
      <c r="D4977" s="6"/>
      <c r="E4977" s="6" t="s">
        <v>4238</v>
      </c>
      <c r="F4977" s="229">
        <v>1</v>
      </c>
      <c r="I4977" s="16">
        <v>43378866</v>
      </c>
      <c r="J4977" s="13">
        <v>43378866</v>
      </c>
      <c r="K4977" s="16">
        <v>520000</v>
      </c>
      <c r="L4977" s="13">
        <v>520000</v>
      </c>
      <c r="M4977" s="16">
        <v>520000</v>
      </c>
      <c r="N4977" s="171">
        <v>520000</v>
      </c>
      <c r="O4977" s="16">
        <v>3398400</v>
      </c>
      <c r="P4977" s="13">
        <v>3398400</v>
      </c>
      <c r="Q4977" s="16">
        <v>540000</v>
      </c>
      <c r="R4977" s="13">
        <v>540000</v>
      </c>
      <c r="S4977" s="16">
        <v>0</v>
      </c>
      <c r="T4977" s="13">
        <v>0</v>
      </c>
      <c r="U4977" s="16">
        <v>0</v>
      </c>
      <c r="V4977" s="13">
        <v>0</v>
      </c>
    </row>
    <row r="4978" spans="1:22" ht="15" customHeight="1" x14ac:dyDescent="0.25">
      <c r="A4978" s="1"/>
      <c r="B4978" s="4" t="s">
        <v>32</v>
      </c>
      <c r="C4978" s="8" t="s">
        <v>33</v>
      </c>
      <c r="I4978" s="245"/>
      <c r="J4978" s="245"/>
      <c r="K4978" s="245"/>
      <c r="L4978" s="245"/>
      <c r="M4978" s="245"/>
      <c r="N4978" s="245"/>
      <c r="O4978" s="245"/>
      <c r="P4978" s="245"/>
      <c r="Q4978" s="245"/>
      <c r="R4978" s="245"/>
      <c r="S4978" s="245"/>
      <c r="T4978" s="245"/>
      <c r="U4978" s="245"/>
      <c r="V4978" s="245"/>
    </row>
    <row r="4979" spans="1:22" ht="15" customHeight="1" x14ac:dyDescent="0.25">
      <c r="A4979" s="5" t="s">
        <v>8411</v>
      </c>
      <c r="B4979" s="6" t="s">
        <v>35</v>
      </c>
      <c r="C4979" s="5" t="s">
        <v>486</v>
      </c>
      <c r="I4979" s="245"/>
      <c r="J4979" s="245"/>
      <c r="K4979" s="245"/>
      <c r="L4979" s="245"/>
      <c r="M4979" s="245"/>
      <c r="N4979" s="245"/>
      <c r="O4979" s="245"/>
      <c r="P4979" s="245"/>
      <c r="Q4979" s="245"/>
      <c r="R4979" s="245"/>
      <c r="S4979" s="245"/>
      <c r="T4979" s="245"/>
      <c r="U4979" s="245"/>
      <c r="V4979" s="245"/>
    </row>
    <row r="4980" spans="1:22" ht="45" customHeight="1" x14ac:dyDescent="0.25">
      <c r="A4980" s="1"/>
      <c r="B4980" s="4" t="s">
        <v>68</v>
      </c>
      <c r="C4980" s="8" t="s">
        <v>69</v>
      </c>
      <c r="D4980" s="4" t="s">
        <v>70</v>
      </c>
      <c r="E4980" s="4" t="s">
        <v>71</v>
      </c>
      <c r="F4980" s="228" t="s">
        <v>72</v>
      </c>
      <c r="I4980" s="14" t="s">
        <v>73</v>
      </c>
      <c r="J4980" s="15" t="s">
        <v>28</v>
      </c>
      <c r="K4980" s="14" t="s">
        <v>73</v>
      </c>
      <c r="L4980" s="15" t="s">
        <v>28</v>
      </c>
      <c r="M4980" s="14" t="s">
        <v>73</v>
      </c>
      <c r="N4980" s="172" t="s">
        <v>28</v>
      </c>
      <c r="O4980" s="14" t="s">
        <v>73</v>
      </c>
      <c r="P4980" s="15" t="s">
        <v>28</v>
      </c>
      <c r="Q4980" s="14" t="s">
        <v>73</v>
      </c>
      <c r="R4980" s="15" t="s">
        <v>28</v>
      </c>
      <c r="S4980" s="14" t="s">
        <v>73</v>
      </c>
      <c r="T4980" s="15" t="s">
        <v>28</v>
      </c>
      <c r="U4980" s="14" t="s">
        <v>73</v>
      </c>
      <c r="V4980" s="15" t="s">
        <v>28</v>
      </c>
    </row>
    <row r="4981" spans="1:22" ht="15" customHeight="1" x14ac:dyDescent="0.25">
      <c r="A4981" s="5" t="s">
        <v>8412</v>
      </c>
      <c r="B4981" s="6" t="s">
        <v>8413</v>
      </c>
      <c r="C4981" s="5" t="s">
        <v>624</v>
      </c>
      <c r="D4981" s="6"/>
      <c r="E4981" s="6" t="s">
        <v>275</v>
      </c>
      <c r="F4981" s="229">
        <v>1</v>
      </c>
      <c r="I4981" s="16">
        <v>0</v>
      </c>
      <c r="J4981" s="13">
        <v>0</v>
      </c>
      <c r="K4981" s="16">
        <v>0</v>
      </c>
      <c r="L4981" s="13">
        <v>0</v>
      </c>
      <c r="M4981" s="16">
        <v>0</v>
      </c>
      <c r="N4981" s="171">
        <v>0</v>
      </c>
      <c r="O4981" s="16">
        <v>0</v>
      </c>
      <c r="P4981" s="13">
        <v>0</v>
      </c>
      <c r="Q4981" s="16">
        <v>0</v>
      </c>
      <c r="R4981" s="13">
        <v>0</v>
      </c>
      <c r="S4981" s="16">
        <v>0</v>
      </c>
      <c r="T4981" s="13">
        <v>0</v>
      </c>
      <c r="U4981" s="16">
        <v>0</v>
      </c>
      <c r="V4981" s="13">
        <v>0</v>
      </c>
    </row>
    <row r="4982" spans="1:22" ht="15" customHeight="1" x14ac:dyDescent="0.25">
      <c r="A4982" s="1"/>
      <c r="B4982" s="4" t="s">
        <v>32</v>
      </c>
      <c r="C4982" s="8" t="s">
        <v>33</v>
      </c>
      <c r="I4982" s="245"/>
      <c r="J4982" s="245"/>
      <c r="K4982" s="245"/>
      <c r="L4982" s="245"/>
      <c r="M4982" s="245"/>
      <c r="N4982" s="245"/>
      <c r="O4982" s="245"/>
      <c r="P4982" s="245"/>
      <c r="Q4982" s="245"/>
      <c r="R4982" s="245"/>
      <c r="S4982" s="245"/>
      <c r="T4982" s="245"/>
      <c r="U4982" s="245"/>
      <c r="V4982" s="245"/>
    </row>
    <row r="4983" spans="1:22" ht="15" customHeight="1" x14ac:dyDescent="0.25">
      <c r="A4983" s="5" t="s">
        <v>8414</v>
      </c>
      <c r="B4983" s="6" t="s">
        <v>35</v>
      </c>
      <c r="C4983" s="5" t="s">
        <v>491</v>
      </c>
      <c r="I4983" s="245"/>
      <c r="J4983" s="245"/>
      <c r="K4983" s="245"/>
      <c r="L4983" s="245"/>
      <c r="M4983" s="245"/>
      <c r="N4983" s="245"/>
      <c r="O4983" s="245"/>
      <c r="P4983" s="245"/>
      <c r="Q4983" s="245"/>
      <c r="R4983" s="245"/>
      <c r="S4983" s="245"/>
      <c r="T4983" s="245"/>
      <c r="U4983" s="245"/>
      <c r="V4983" s="245"/>
    </row>
    <row r="4984" spans="1:22" x14ac:dyDescent="0.25">
      <c r="A4984" s="246" t="s">
        <v>8415</v>
      </c>
      <c r="B4984" s="246"/>
      <c r="C4984" s="246"/>
      <c r="D4984" s="247"/>
      <c r="E4984" s="247"/>
      <c r="F4984" s="246"/>
      <c r="I4984" s="12" t="s">
        <v>3061</v>
      </c>
      <c r="J4984" s="13">
        <v>46717869</v>
      </c>
      <c r="K4984" s="12" t="s">
        <v>3061</v>
      </c>
      <c r="L4984" s="13">
        <v>57104444</v>
      </c>
      <c r="M4984" s="12" t="s">
        <v>3061</v>
      </c>
      <c r="N4984" s="171">
        <v>57104444</v>
      </c>
      <c r="O4984" s="12" t="s">
        <v>3061</v>
      </c>
      <c r="P4984" s="13">
        <v>55344298</v>
      </c>
      <c r="Q4984" s="12" t="s">
        <v>3061</v>
      </c>
      <c r="R4984" s="13">
        <v>60861672</v>
      </c>
      <c r="S4984" s="12" t="s">
        <v>3061</v>
      </c>
      <c r="T4984" s="13">
        <v>57524548.700000003</v>
      </c>
      <c r="U4984" s="12" t="s">
        <v>3061</v>
      </c>
      <c r="V4984" s="13">
        <v>67575962.930000007</v>
      </c>
    </row>
    <row r="4985" spans="1:22" ht="15" customHeight="1" x14ac:dyDescent="0.25">
      <c r="A4985" s="1"/>
      <c r="B4985" s="4" t="s">
        <v>32</v>
      </c>
      <c r="C4985" s="8" t="s">
        <v>33</v>
      </c>
      <c r="I4985" s="245"/>
      <c r="J4985" s="245"/>
      <c r="K4985" s="245"/>
      <c r="L4985" s="245"/>
      <c r="M4985" s="245"/>
      <c r="N4985" s="245"/>
      <c r="O4985" s="245"/>
      <c r="P4985" s="245"/>
      <c r="Q4985" s="245"/>
      <c r="R4985" s="245"/>
      <c r="S4985" s="245"/>
      <c r="T4985" s="245"/>
      <c r="U4985" s="245"/>
      <c r="V4985" s="245"/>
    </row>
    <row r="4986" spans="1:22" ht="15" customHeight="1" x14ac:dyDescent="0.25">
      <c r="A4986" s="5" t="s">
        <v>8416</v>
      </c>
      <c r="B4986" s="6" t="s">
        <v>35</v>
      </c>
      <c r="C4986" s="5" t="s">
        <v>8417</v>
      </c>
      <c r="I4986" s="245"/>
      <c r="J4986" s="245"/>
      <c r="K4986" s="245"/>
      <c r="L4986" s="245"/>
      <c r="M4986" s="245"/>
      <c r="N4986" s="245"/>
      <c r="O4986" s="245"/>
      <c r="P4986" s="245"/>
      <c r="Q4986" s="245"/>
      <c r="R4986" s="245"/>
      <c r="S4986" s="245"/>
      <c r="T4986" s="245"/>
      <c r="U4986" s="245"/>
      <c r="V4986" s="245"/>
    </row>
    <row r="4987" spans="1:22" ht="15" customHeight="1" x14ac:dyDescent="0.25">
      <c r="A4987" s="5" t="s">
        <v>8418</v>
      </c>
      <c r="B4987" s="6" t="s">
        <v>35</v>
      </c>
      <c r="C4987" s="5" t="s">
        <v>8419</v>
      </c>
      <c r="I4987" s="245"/>
      <c r="J4987" s="245"/>
      <c r="K4987" s="245"/>
      <c r="L4987" s="245"/>
      <c r="M4987" s="245"/>
      <c r="N4987" s="245"/>
      <c r="O4987" s="245"/>
      <c r="P4987" s="245"/>
      <c r="Q4987" s="245"/>
      <c r="R4987" s="245"/>
      <c r="S4987" s="245"/>
      <c r="T4987" s="245"/>
      <c r="U4987" s="245"/>
      <c r="V4987" s="245"/>
    </row>
    <row r="4988" spans="1:22" ht="45" customHeight="1" x14ac:dyDescent="0.25">
      <c r="A4988" s="1"/>
      <c r="B4988" s="4" t="s">
        <v>68</v>
      </c>
      <c r="C4988" s="8" t="s">
        <v>69</v>
      </c>
      <c r="D4988" s="4" t="s">
        <v>70</v>
      </c>
      <c r="E4988" s="4" t="s">
        <v>71</v>
      </c>
      <c r="F4988" s="228" t="s">
        <v>72</v>
      </c>
      <c r="I4988" s="14" t="s">
        <v>73</v>
      </c>
      <c r="J4988" s="15" t="s">
        <v>28</v>
      </c>
      <c r="K4988" s="14" t="s">
        <v>73</v>
      </c>
      <c r="L4988" s="15" t="s">
        <v>28</v>
      </c>
      <c r="M4988" s="14" t="s">
        <v>73</v>
      </c>
      <c r="N4988" s="172" t="s">
        <v>28</v>
      </c>
      <c r="O4988" s="14" t="s">
        <v>73</v>
      </c>
      <c r="P4988" s="15" t="s">
        <v>28</v>
      </c>
      <c r="Q4988" s="14" t="s">
        <v>73</v>
      </c>
      <c r="R4988" s="15" t="s">
        <v>28</v>
      </c>
      <c r="S4988" s="14" t="s">
        <v>73</v>
      </c>
      <c r="T4988" s="15" t="s">
        <v>28</v>
      </c>
      <c r="U4988" s="14" t="s">
        <v>73</v>
      </c>
      <c r="V4988" s="15" t="s">
        <v>28</v>
      </c>
    </row>
    <row r="4989" spans="1:22" ht="15" customHeight="1" x14ac:dyDescent="0.25">
      <c r="A4989" s="5" t="s">
        <v>8420</v>
      </c>
      <c r="B4989" s="6" t="s">
        <v>8421</v>
      </c>
      <c r="C4989" s="5" t="s">
        <v>8422</v>
      </c>
      <c r="D4989" s="6"/>
      <c r="E4989" s="6" t="s">
        <v>527</v>
      </c>
      <c r="F4989" s="229">
        <v>34249</v>
      </c>
      <c r="I4989" s="16">
        <v>674</v>
      </c>
      <c r="J4989" s="13">
        <v>23083826</v>
      </c>
      <c r="K4989" s="16">
        <v>805</v>
      </c>
      <c r="L4989" s="13">
        <v>27570445</v>
      </c>
      <c r="M4989" s="16">
        <v>805</v>
      </c>
      <c r="N4989" s="171">
        <v>27570445</v>
      </c>
      <c r="O4989" s="16">
        <v>872</v>
      </c>
      <c r="P4989" s="13">
        <v>29865128</v>
      </c>
      <c r="Q4989" s="16">
        <v>993</v>
      </c>
      <c r="R4989" s="13">
        <v>34009257</v>
      </c>
      <c r="S4989" s="16">
        <v>860.4</v>
      </c>
      <c r="T4989" s="13">
        <v>29467839.600000001</v>
      </c>
      <c r="U4989" s="16">
        <v>1186.1600000000001</v>
      </c>
      <c r="V4989" s="13">
        <v>40624793.840000004</v>
      </c>
    </row>
    <row r="4990" spans="1:22" ht="15" customHeight="1" x14ac:dyDescent="0.25">
      <c r="A4990" s="1"/>
      <c r="B4990" s="4" t="s">
        <v>32</v>
      </c>
      <c r="C4990" s="8" t="s">
        <v>33</v>
      </c>
      <c r="I4990" s="245"/>
      <c r="J4990" s="245"/>
      <c r="K4990" s="245"/>
      <c r="L4990" s="245"/>
      <c r="M4990" s="245"/>
      <c r="N4990" s="245"/>
      <c r="O4990" s="245"/>
      <c r="P4990" s="245"/>
      <c r="Q4990" s="245"/>
      <c r="R4990" s="245"/>
      <c r="S4990" s="245"/>
      <c r="T4990" s="245"/>
      <c r="U4990" s="245"/>
      <c r="V4990" s="245"/>
    </row>
    <row r="4991" spans="1:22" ht="15" customHeight="1" x14ac:dyDescent="0.25">
      <c r="A4991" s="5" t="s">
        <v>8423</v>
      </c>
      <c r="B4991" s="6" t="s">
        <v>35</v>
      </c>
      <c r="C4991" s="5" t="s">
        <v>8424</v>
      </c>
      <c r="I4991" s="245"/>
      <c r="J4991" s="245"/>
      <c r="K4991" s="245"/>
      <c r="L4991" s="245"/>
      <c r="M4991" s="245"/>
      <c r="N4991" s="245"/>
      <c r="O4991" s="245"/>
      <c r="P4991" s="245"/>
      <c r="Q4991" s="245"/>
      <c r="R4991" s="245"/>
      <c r="S4991" s="245"/>
      <c r="T4991" s="245"/>
      <c r="U4991" s="245"/>
      <c r="V4991" s="245"/>
    </row>
    <row r="4992" spans="1:22" ht="45" customHeight="1" x14ac:dyDescent="0.25">
      <c r="A4992" s="1"/>
      <c r="B4992" s="4" t="s">
        <v>68</v>
      </c>
      <c r="C4992" s="8" t="s">
        <v>69</v>
      </c>
      <c r="D4992" s="4" t="s">
        <v>70</v>
      </c>
      <c r="E4992" s="4" t="s">
        <v>71</v>
      </c>
      <c r="F4992" s="228" t="s">
        <v>72</v>
      </c>
      <c r="I4992" s="14" t="s">
        <v>73</v>
      </c>
      <c r="J4992" s="15" t="s">
        <v>28</v>
      </c>
      <c r="K4992" s="14" t="s">
        <v>73</v>
      </c>
      <c r="L4992" s="15" t="s">
        <v>28</v>
      </c>
      <c r="M4992" s="14" t="s">
        <v>73</v>
      </c>
      <c r="N4992" s="172" t="s">
        <v>28</v>
      </c>
      <c r="O4992" s="14" t="s">
        <v>73</v>
      </c>
      <c r="P4992" s="15" t="s">
        <v>28</v>
      </c>
      <c r="Q4992" s="14" t="s">
        <v>73</v>
      </c>
      <c r="R4992" s="15" t="s">
        <v>28</v>
      </c>
      <c r="S4992" s="14" t="s">
        <v>73</v>
      </c>
      <c r="T4992" s="15" t="s">
        <v>28</v>
      </c>
      <c r="U4992" s="14" t="s">
        <v>73</v>
      </c>
      <c r="V4992" s="15" t="s">
        <v>28</v>
      </c>
    </row>
    <row r="4993" spans="1:22" ht="15" customHeight="1" x14ac:dyDescent="0.25">
      <c r="A4993" s="5" t="s">
        <v>8425</v>
      </c>
      <c r="B4993" s="6" t="s">
        <v>8426</v>
      </c>
      <c r="C4993" s="5" t="s">
        <v>8427</v>
      </c>
      <c r="D4993" s="6"/>
      <c r="E4993" s="6" t="s">
        <v>504</v>
      </c>
      <c r="F4993" s="229">
        <v>306</v>
      </c>
      <c r="I4993" s="16">
        <v>6480</v>
      </c>
      <c r="J4993" s="13">
        <v>1982880</v>
      </c>
      <c r="K4993" s="16">
        <v>10000</v>
      </c>
      <c r="L4993" s="13">
        <v>3060000</v>
      </c>
      <c r="M4993" s="16">
        <v>10000</v>
      </c>
      <c r="N4993" s="171">
        <v>3060000</v>
      </c>
      <c r="O4993" s="16">
        <v>8496</v>
      </c>
      <c r="P4993" s="13">
        <v>2599776</v>
      </c>
      <c r="Q4993" s="16">
        <v>11795</v>
      </c>
      <c r="R4993" s="13">
        <v>3609270</v>
      </c>
      <c r="S4993" s="16">
        <v>10002.16</v>
      </c>
      <c r="T4993" s="13">
        <v>3060660.96</v>
      </c>
      <c r="U4993" s="16">
        <v>9364.25</v>
      </c>
      <c r="V4993" s="13">
        <v>2865460.5</v>
      </c>
    </row>
    <row r="4994" spans="1:22" ht="15" customHeight="1" x14ac:dyDescent="0.25">
      <c r="A4994" s="1"/>
      <c r="B4994" s="4" t="s">
        <v>32</v>
      </c>
      <c r="C4994" s="8" t="s">
        <v>33</v>
      </c>
      <c r="I4994" s="245"/>
      <c r="J4994" s="245"/>
      <c r="K4994" s="245"/>
      <c r="L4994" s="245"/>
      <c r="M4994" s="245"/>
      <c r="N4994" s="245"/>
      <c r="O4994" s="245"/>
      <c r="P4994" s="245"/>
      <c r="Q4994" s="245"/>
      <c r="R4994" s="245"/>
      <c r="S4994" s="245"/>
      <c r="T4994" s="245"/>
      <c r="U4994" s="245"/>
      <c r="V4994" s="245"/>
    </row>
    <row r="4995" spans="1:22" ht="15" customHeight="1" x14ac:dyDescent="0.25">
      <c r="A4995" s="5" t="s">
        <v>8428</v>
      </c>
      <c r="B4995" s="6" t="s">
        <v>35</v>
      </c>
      <c r="C4995" s="5" t="s">
        <v>8429</v>
      </c>
      <c r="I4995" s="245"/>
      <c r="J4995" s="245"/>
      <c r="K4995" s="245"/>
      <c r="L4995" s="245"/>
      <c r="M4995" s="245"/>
      <c r="N4995" s="245"/>
      <c r="O4995" s="245"/>
      <c r="P4995" s="245"/>
      <c r="Q4995" s="245"/>
      <c r="R4995" s="245"/>
      <c r="S4995" s="245"/>
      <c r="T4995" s="245"/>
      <c r="U4995" s="245"/>
      <c r="V4995" s="245"/>
    </row>
    <row r="4996" spans="1:22" ht="45" customHeight="1" x14ac:dyDescent="0.25">
      <c r="A4996" s="1"/>
      <c r="B4996" s="4" t="s">
        <v>68</v>
      </c>
      <c r="C4996" s="8" t="s">
        <v>69</v>
      </c>
      <c r="D4996" s="4" t="s">
        <v>70</v>
      </c>
      <c r="E4996" s="4" t="s">
        <v>71</v>
      </c>
      <c r="F4996" s="228" t="s">
        <v>72</v>
      </c>
      <c r="I4996" s="14" t="s">
        <v>73</v>
      </c>
      <c r="J4996" s="15" t="s">
        <v>28</v>
      </c>
      <c r="K4996" s="14" t="s">
        <v>73</v>
      </c>
      <c r="L4996" s="15" t="s">
        <v>28</v>
      </c>
      <c r="M4996" s="14" t="s">
        <v>73</v>
      </c>
      <c r="N4996" s="172" t="s">
        <v>28</v>
      </c>
      <c r="O4996" s="14" t="s">
        <v>73</v>
      </c>
      <c r="P4996" s="15" t="s">
        <v>28</v>
      </c>
      <c r="Q4996" s="14" t="s">
        <v>73</v>
      </c>
      <c r="R4996" s="15" t="s">
        <v>28</v>
      </c>
      <c r="S4996" s="14" t="s">
        <v>73</v>
      </c>
      <c r="T4996" s="15" t="s">
        <v>28</v>
      </c>
      <c r="U4996" s="14" t="s">
        <v>73</v>
      </c>
      <c r="V4996" s="15" t="s">
        <v>28</v>
      </c>
    </row>
    <row r="4997" spans="1:22" ht="15" customHeight="1" x14ac:dyDescent="0.25">
      <c r="A4997" s="5" t="s">
        <v>8430</v>
      </c>
      <c r="B4997" s="6" t="s">
        <v>8431</v>
      </c>
      <c r="C4997" s="5" t="s">
        <v>8432</v>
      </c>
      <c r="D4997" s="6"/>
      <c r="E4997" s="6" t="s">
        <v>504</v>
      </c>
      <c r="F4997" s="229">
        <v>306</v>
      </c>
      <c r="I4997" s="16">
        <v>2722</v>
      </c>
      <c r="J4997" s="13">
        <v>832932</v>
      </c>
      <c r="K4997" s="16">
        <v>2500</v>
      </c>
      <c r="L4997" s="13">
        <v>765000</v>
      </c>
      <c r="M4997" s="16">
        <v>2500</v>
      </c>
      <c r="N4997" s="171">
        <v>765000</v>
      </c>
      <c r="O4997" s="16">
        <v>2655</v>
      </c>
      <c r="P4997" s="13">
        <v>812430</v>
      </c>
      <c r="Q4997" s="16">
        <v>4109</v>
      </c>
      <c r="R4997" s="13">
        <v>1257354</v>
      </c>
      <c r="S4997" s="16">
        <v>4732.21</v>
      </c>
      <c r="T4997" s="13">
        <v>1448056.26</v>
      </c>
      <c r="U4997" s="16">
        <v>4249.17</v>
      </c>
      <c r="V4997" s="13">
        <v>1300246.02</v>
      </c>
    </row>
    <row r="4998" spans="1:22" ht="15" customHeight="1" x14ac:dyDescent="0.25">
      <c r="A4998" s="1"/>
      <c r="B4998" s="4" t="s">
        <v>32</v>
      </c>
      <c r="C4998" s="8" t="s">
        <v>33</v>
      </c>
      <c r="I4998" s="245"/>
      <c r="J4998" s="245"/>
      <c r="K4998" s="245"/>
      <c r="L4998" s="245"/>
      <c r="M4998" s="245"/>
      <c r="N4998" s="245"/>
      <c r="O4998" s="245"/>
      <c r="P4998" s="245"/>
      <c r="Q4998" s="245"/>
      <c r="R4998" s="245"/>
      <c r="S4998" s="245"/>
      <c r="T4998" s="245"/>
      <c r="U4998" s="245"/>
      <c r="V4998" s="245"/>
    </row>
    <row r="4999" spans="1:22" ht="15" customHeight="1" x14ac:dyDescent="0.25">
      <c r="A4999" s="5" t="s">
        <v>8433</v>
      </c>
      <c r="B4999" s="6" t="s">
        <v>35</v>
      </c>
      <c r="C4999" s="5" t="s">
        <v>8434</v>
      </c>
      <c r="I4999" s="245"/>
      <c r="J4999" s="245"/>
      <c r="K4999" s="245"/>
      <c r="L4999" s="245"/>
      <c r="M4999" s="245"/>
      <c r="N4999" s="245"/>
      <c r="O4999" s="245"/>
      <c r="P4999" s="245"/>
      <c r="Q4999" s="245"/>
      <c r="R4999" s="245"/>
      <c r="S4999" s="245"/>
      <c r="T4999" s="245"/>
      <c r="U4999" s="245"/>
      <c r="V4999" s="245"/>
    </row>
    <row r="5000" spans="1:22" ht="45" customHeight="1" x14ac:dyDescent="0.25">
      <c r="A5000" s="1"/>
      <c r="B5000" s="4" t="s">
        <v>68</v>
      </c>
      <c r="C5000" s="8" t="s">
        <v>69</v>
      </c>
      <c r="D5000" s="4" t="s">
        <v>70</v>
      </c>
      <c r="E5000" s="4" t="s">
        <v>71</v>
      </c>
      <c r="F5000" s="228" t="s">
        <v>72</v>
      </c>
      <c r="I5000" s="14" t="s">
        <v>73</v>
      </c>
      <c r="J5000" s="15" t="s">
        <v>28</v>
      </c>
      <c r="K5000" s="14" t="s">
        <v>73</v>
      </c>
      <c r="L5000" s="15" t="s">
        <v>28</v>
      </c>
      <c r="M5000" s="14" t="s">
        <v>73</v>
      </c>
      <c r="N5000" s="172" t="s">
        <v>28</v>
      </c>
      <c r="O5000" s="14" t="s">
        <v>73</v>
      </c>
      <c r="P5000" s="15" t="s">
        <v>28</v>
      </c>
      <c r="Q5000" s="14" t="s">
        <v>73</v>
      </c>
      <c r="R5000" s="15" t="s">
        <v>28</v>
      </c>
      <c r="S5000" s="14" t="s">
        <v>73</v>
      </c>
      <c r="T5000" s="15" t="s">
        <v>28</v>
      </c>
      <c r="U5000" s="14" t="s">
        <v>73</v>
      </c>
      <c r="V5000" s="15" t="s">
        <v>28</v>
      </c>
    </row>
    <row r="5001" spans="1:22" ht="15" customHeight="1" x14ac:dyDescent="0.25">
      <c r="A5001" s="5" t="s">
        <v>8435</v>
      </c>
      <c r="B5001" s="6" t="s">
        <v>8436</v>
      </c>
      <c r="C5001" s="5" t="s">
        <v>8437</v>
      </c>
      <c r="D5001" s="6"/>
      <c r="E5001" s="6" t="s">
        <v>504</v>
      </c>
      <c r="F5001" s="229">
        <v>306</v>
      </c>
      <c r="I5001" s="16">
        <v>15011</v>
      </c>
      <c r="J5001" s="13">
        <v>4593366</v>
      </c>
      <c r="K5001" s="16">
        <v>15000</v>
      </c>
      <c r="L5001" s="13">
        <v>4590000</v>
      </c>
      <c r="M5001" s="16">
        <v>15000</v>
      </c>
      <c r="N5001" s="171">
        <v>4590000</v>
      </c>
      <c r="O5001" s="16">
        <v>14868</v>
      </c>
      <c r="P5001" s="13">
        <v>4549608</v>
      </c>
      <c r="Q5001" s="16">
        <v>16367</v>
      </c>
      <c r="R5001" s="13">
        <v>5008302</v>
      </c>
      <c r="S5001" s="16">
        <v>12906.01</v>
      </c>
      <c r="T5001" s="13">
        <v>3949239.06</v>
      </c>
      <c r="U5001" s="16">
        <v>15040.58</v>
      </c>
      <c r="V5001" s="13">
        <v>4602417.4800000004</v>
      </c>
    </row>
    <row r="5002" spans="1:22" ht="15" customHeight="1" x14ac:dyDescent="0.25">
      <c r="A5002" s="5" t="s">
        <v>8438</v>
      </c>
      <c r="B5002" s="6" t="s">
        <v>8439</v>
      </c>
      <c r="C5002" s="5" t="s">
        <v>8440</v>
      </c>
      <c r="D5002" s="6"/>
      <c r="E5002" s="6" t="s">
        <v>504</v>
      </c>
      <c r="F5002" s="229">
        <v>306</v>
      </c>
      <c r="I5002" s="16">
        <v>8082</v>
      </c>
      <c r="J5002" s="13">
        <v>2473092</v>
      </c>
      <c r="K5002" s="16">
        <v>25000</v>
      </c>
      <c r="L5002" s="13">
        <v>7650000</v>
      </c>
      <c r="M5002" s="16">
        <v>25000</v>
      </c>
      <c r="N5002" s="171">
        <v>7650000</v>
      </c>
      <c r="O5002" s="16">
        <v>12744</v>
      </c>
      <c r="P5002" s="13">
        <v>3899664</v>
      </c>
      <c r="Q5002" s="16">
        <v>11421</v>
      </c>
      <c r="R5002" s="13">
        <v>3494826</v>
      </c>
      <c r="S5002" s="16">
        <v>6990.76</v>
      </c>
      <c r="T5002" s="13">
        <v>2139172.56</v>
      </c>
      <c r="U5002" s="16">
        <v>14057.85</v>
      </c>
      <c r="V5002" s="13">
        <v>4301702.0999999996</v>
      </c>
    </row>
    <row r="5003" spans="1:22" ht="15" customHeight="1" x14ac:dyDescent="0.25">
      <c r="A5003" s="1"/>
      <c r="B5003" s="4" t="s">
        <v>32</v>
      </c>
      <c r="C5003" s="8" t="s">
        <v>33</v>
      </c>
      <c r="I5003" s="245"/>
      <c r="J5003" s="245"/>
      <c r="K5003" s="245"/>
      <c r="L5003" s="245"/>
      <c r="M5003" s="245"/>
      <c r="N5003" s="245"/>
      <c r="O5003" s="245"/>
      <c r="P5003" s="245"/>
      <c r="Q5003" s="245"/>
      <c r="R5003" s="245"/>
      <c r="S5003" s="245"/>
      <c r="T5003" s="245"/>
      <c r="U5003" s="245"/>
      <c r="V5003" s="245"/>
    </row>
    <row r="5004" spans="1:22" ht="15" customHeight="1" x14ac:dyDescent="0.25">
      <c r="A5004" s="5" t="s">
        <v>8441</v>
      </c>
      <c r="B5004" s="6" t="s">
        <v>35</v>
      </c>
      <c r="C5004" s="5" t="s">
        <v>4294</v>
      </c>
      <c r="I5004" s="245"/>
      <c r="J5004" s="245"/>
      <c r="K5004" s="245"/>
      <c r="L5004" s="245"/>
      <c r="M5004" s="245"/>
      <c r="N5004" s="245"/>
      <c r="O5004" s="245"/>
      <c r="P5004" s="245"/>
      <c r="Q5004" s="245"/>
      <c r="R5004" s="245"/>
      <c r="S5004" s="245"/>
      <c r="T5004" s="245"/>
      <c r="U5004" s="245"/>
      <c r="V5004" s="245"/>
    </row>
    <row r="5005" spans="1:22" ht="15" customHeight="1" x14ac:dyDescent="0.25">
      <c r="A5005" s="5" t="s">
        <v>8442</v>
      </c>
      <c r="B5005" s="6" t="s">
        <v>35</v>
      </c>
      <c r="C5005" s="5" t="s">
        <v>4296</v>
      </c>
      <c r="I5005" s="245"/>
      <c r="J5005" s="245"/>
      <c r="K5005" s="245"/>
      <c r="L5005" s="245"/>
      <c r="M5005" s="245"/>
      <c r="N5005" s="245"/>
      <c r="O5005" s="245"/>
      <c r="P5005" s="245"/>
      <c r="Q5005" s="245"/>
      <c r="R5005" s="245"/>
      <c r="S5005" s="245"/>
      <c r="T5005" s="245"/>
      <c r="U5005" s="245"/>
      <c r="V5005" s="245"/>
    </row>
    <row r="5006" spans="1:22" ht="15" customHeight="1" x14ac:dyDescent="0.25">
      <c r="A5006" s="5" t="s">
        <v>8443</v>
      </c>
      <c r="B5006" s="6" t="s">
        <v>35</v>
      </c>
      <c r="C5006" s="5" t="s">
        <v>4298</v>
      </c>
      <c r="I5006" s="245"/>
      <c r="J5006" s="245"/>
      <c r="K5006" s="245"/>
      <c r="L5006" s="245"/>
      <c r="M5006" s="245"/>
      <c r="N5006" s="245"/>
      <c r="O5006" s="245"/>
      <c r="P5006" s="245"/>
      <c r="Q5006" s="245"/>
      <c r="R5006" s="245"/>
      <c r="S5006" s="245"/>
      <c r="T5006" s="245"/>
      <c r="U5006" s="245"/>
      <c r="V5006" s="245"/>
    </row>
    <row r="5007" spans="1:22" ht="15" customHeight="1" x14ac:dyDescent="0.25">
      <c r="A5007" s="5" t="s">
        <v>8444</v>
      </c>
      <c r="B5007" s="6" t="s">
        <v>35</v>
      </c>
      <c r="C5007" s="5" t="s">
        <v>4300</v>
      </c>
      <c r="I5007" s="245"/>
      <c r="J5007" s="245"/>
      <c r="K5007" s="245"/>
      <c r="L5007" s="245"/>
      <c r="M5007" s="245"/>
      <c r="N5007" s="245"/>
      <c r="O5007" s="245"/>
      <c r="P5007" s="245"/>
      <c r="Q5007" s="245"/>
      <c r="R5007" s="245"/>
      <c r="S5007" s="245"/>
      <c r="T5007" s="245"/>
      <c r="U5007" s="245"/>
      <c r="V5007" s="245"/>
    </row>
    <row r="5008" spans="1:22" ht="45" customHeight="1" x14ac:dyDescent="0.25">
      <c r="A5008" s="1"/>
      <c r="B5008" s="4" t="s">
        <v>68</v>
      </c>
      <c r="C5008" s="8" t="s">
        <v>69</v>
      </c>
      <c r="D5008" s="4" t="s">
        <v>70</v>
      </c>
      <c r="E5008" s="4" t="s">
        <v>71</v>
      </c>
      <c r="F5008" s="228" t="s">
        <v>72</v>
      </c>
      <c r="I5008" s="14" t="s">
        <v>73</v>
      </c>
      <c r="J5008" s="15" t="s">
        <v>28</v>
      </c>
      <c r="K5008" s="14" t="s">
        <v>73</v>
      </c>
      <c r="L5008" s="15" t="s">
        <v>28</v>
      </c>
      <c r="M5008" s="14" t="s">
        <v>73</v>
      </c>
      <c r="N5008" s="172" t="s">
        <v>28</v>
      </c>
      <c r="O5008" s="14" t="s">
        <v>73</v>
      </c>
      <c r="P5008" s="15" t="s">
        <v>28</v>
      </c>
      <c r="Q5008" s="14" t="s">
        <v>73</v>
      </c>
      <c r="R5008" s="15" t="s">
        <v>28</v>
      </c>
      <c r="S5008" s="14" t="s">
        <v>73</v>
      </c>
      <c r="T5008" s="15" t="s">
        <v>28</v>
      </c>
      <c r="U5008" s="14" t="s">
        <v>73</v>
      </c>
      <c r="V5008" s="15" t="s">
        <v>28</v>
      </c>
    </row>
    <row r="5009" spans="1:22" ht="15" customHeight="1" x14ac:dyDescent="0.25">
      <c r="A5009" s="5" t="s">
        <v>8445</v>
      </c>
      <c r="B5009" s="6" t="s">
        <v>8446</v>
      </c>
      <c r="C5009" s="5" t="s">
        <v>4303</v>
      </c>
      <c r="D5009" s="6"/>
      <c r="E5009" s="6" t="s">
        <v>707</v>
      </c>
      <c r="F5009" s="229">
        <v>96173</v>
      </c>
      <c r="I5009" s="16">
        <v>54</v>
      </c>
      <c r="J5009" s="13">
        <v>5193342</v>
      </c>
      <c r="K5009" s="16">
        <v>70</v>
      </c>
      <c r="L5009" s="13">
        <v>6732110</v>
      </c>
      <c r="M5009" s="16">
        <v>70</v>
      </c>
      <c r="N5009" s="171">
        <v>6732110</v>
      </c>
      <c r="O5009" s="16">
        <v>64</v>
      </c>
      <c r="P5009" s="13">
        <v>6155072</v>
      </c>
      <c r="Q5009" s="16">
        <v>65</v>
      </c>
      <c r="R5009" s="13">
        <v>6251245</v>
      </c>
      <c r="S5009" s="16">
        <v>60.23</v>
      </c>
      <c r="T5009" s="13">
        <v>5792499.79</v>
      </c>
      <c r="U5009" s="16">
        <v>71.08</v>
      </c>
      <c r="V5009" s="13">
        <v>6835976.8399999999</v>
      </c>
    </row>
    <row r="5010" spans="1:22" ht="15" customHeight="1" x14ac:dyDescent="0.25">
      <c r="A5010" s="5" t="s">
        <v>8447</v>
      </c>
      <c r="B5010" s="6" t="s">
        <v>8448</v>
      </c>
      <c r="C5010" s="5" t="s">
        <v>8449</v>
      </c>
      <c r="D5010" s="6"/>
      <c r="E5010" s="6" t="s">
        <v>707</v>
      </c>
      <c r="F5010" s="229">
        <v>39997</v>
      </c>
      <c r="I5010" s="16">
        <v>58</v>
      </c>
      <c r="J5010" s="13">
        <v>2319826</v>
      </c>
      <c r="K5010" s="16">
        <v>72</v>
      </c>
      <c r="L5010" s="13">
        <v>2879784</v>
      </c>
      <c r="M5010" s="16">
        <v>72</v>
      </c>
      <c r="N5010" s="171">
        <v>2879784</v>
      </c>
      <c r="O5010" s="16">
        <v>69</v>
      </c>
      <c r="P5010" s="13">
        <v>2759793</v>
      </c>
      <c r="Q5010" s="16">
        <v>70</v>
      </c>
      <c r="R5010" s="13">
        <v>2799790</v>
      </c>
      <c r="S5010" s="16">
        <v>63.45</v>
      </c>
      <c r="T5010" s="13">
        <v>2537809.65</v>
      </c>
      <c r="U5010" s="16">
        <v>78.94</v>
      </c>
      <c r="V5010" s="13">
        <v>3157363.18</v>
      </c>
    </row>
    <row r="5011" spans="1:22" ht="15" customHeight="1" x14ac:dyDescent="0.25">
      <c r="A5011" s="5" t="s">
        <v>8450</v>
      </c>
      <c r="B5011" s="6" t="s">
        <v>8451</v>
      </c>
      <c r="C5011" s="5" t="s">
        <v>4306</v>
      </c>
      <c r="D5011" s="6"/>
      <c r="E5011" s="6" t="s">
        <v>527</v>
      </c>
      <c r="F5011" s="229">
        <v>63731</v>
      </c>
      <c r="I5011" s="16">
        <v>87</v>
      </c>
      <c r="J5011" s="13">
        <v>5544597</v>
      </c>
      <c r="K5011" s="16">
        <v>55</v>
      </c>
      <c r="L5011" s="13">
        <v>3505205</v>
      </c>
      <c r="M5011" s="16">
        <v>55</v>
      </c>
      <c r="N5011" s="171">
        <v>3505205</v>
      </c>
      <c r="O5011" s="16">
        <v>69</v>
      </c>
      <c r="P5011" s="13">
        <v>4397439</v>
      </c>
      <c r="Q5011" s="16">
        <v>68</v>
      </c>
      <c r="R5011" s="13">
        <v>4333708</v>
      </c>
      <c r="S5011" s="16">
        <v>80.66</v>
      </c>
      <c r="T5011" s="13">
        <v>5140542.46</v>
      </c>
      <c r="U5011" s="16">
        <v>82.75</v>
      </c>
      <c r="V5011" s="13">
        <v>5273740.25</v>
      </c>
    </row>
    <row r="5012" spans="1:22" ht="15" customHeight="1" x14ac:dyDescent="0.25">
      <c r="A5012" s="1"/>
      <c r="B5012" s="4" t="s">
        <v>32</v>
      </c>
      <c r="C5012" s="8" t="s">
        <v>33</v>
      </c>
      <c r="I5012" s="245"/>
      <c r="J5012" s="245"/>
      <c r="K5012" s="245"/>
      <c r="L5012" s="245"/>
      <c r="M5012" s="245"/>
      <c r="N5012" s="245"/>
      <c r="O5012" s="245"/>
      <c r="P5012" s="245"/>
      <c r="Q5012" s="245"/>
      <c r="R5012" s="245"/>
      <c r="S5012" s="245"/>
      <c r="T5012" s="245"/>
      <c r="U5012" s="245"/>
      <c r="V5012" s="245"/>
    </row>
    <row r="5013" spans="1:22" ht="15" customHeight="1" x14ac:dyDescent="0.25">
      <c r="A5013" s="5" t="s">
        <v>8452</v>
      </c>
      <c r="B5013" s="6" t="s">
        <v>35</v>
      </c>
      <c r="C5013" s="5" t="s">
        <v>8453</v>
      </c>
      <c r="I5013" s="245"/>
      <c r="J5013" s="245"/>
      <c r="K5013" s="245"/>
      <c r="L5013" s="245"/>
      <c r="M5013" s="245"/>
      <c r="N5013" s="245"/>
      <c r="O5013" s="245"/>
      <c r="P5013" s="245"/>
      <c r="Q5013" s="245"/>
      <c r="R5013" s="245"/>
      <c r="S5013" s="245"/>
      <c r="T5013" s="245"/>
      <c r="U5013" s="245"/>
      <c r="V5013" s="245"/>
    </row>
    <row r="5014" spans="1:22" ht="45" customHeight="1" x14ac:dyDescent="0.25">
      <c r="A5014" s="1"/>
      <c r="B5014" s="4" t="s">
        <v>68</v>
      </c>
      <c r="C5014" s="8" t="s">
        <v>69</v>
      </c>
      <c r="D5014" s="4" t="s">
        <v>70</v>
      </c>
      <c r="E5014" s="4" t="s">
        <v>71</v>
      </c>
      <c r="F5014" s="228" t="s">
        <v>72</v>
      </c>
      <c r="I5014" s="14" t="s">
        <v>73</v>
      </c>
      <c r="J5014" s="15" t="s">
        <v>28</v>
      </c>
      <c r="K5014" s="14" t="s">
        <v>73</v>
      </c>
      <c r="L5014" s="15" t="s">
        <v>28</v>
      </c>
      <c r="M5014" s="14" t="s">
        <v>73</v>
      </c>
      <c r="N5014" s="172" t="s">
        <v>28</v>
      </c>
      <c r="O5014" s="14" t="s">
        <v>73</v>
      </c>
      <c r="P5014" s="15" t="s">
        <v>28</v>
      </c>
      <c r="Q5014" s="14" t="s">
        <v>73</v>
      </c>
      <c r="R5014" s="15" t="s">
        <v>28</v>
      </c>
      <c r="S5014" s="14" t="s">
        <v>73</v>
      </c>
      <c r="T5014" s="15" t="s">
        <v>28</v>
      </c>
      <c r="U5014" s="14" t="s">
        <v>73</v>
      </c>
      <c r="V5014" s="15" t="s">
        <v>28</v>
      </c>
    </row>
    <row r="5015" spans="1:22" ht="15" customHeight="1" x14ac:dyDescent="0.25">
      <c r="A5015" s="5" t="s">
        <v>8454</v>
      </c>
      <c r="B5015" s="6" t="s">
        <v>8455</v>
      </c>
      <c r="C5015" s="5" t="s">
        <v>8456</v>
      </c>
      <c r="D5015" s="6"/>
      <c r="E5015" s="6" t="s">
        <v>504</v>
      </c>
      <c r="F5015" s="229">
        <v>306</v>
      </c>
      <c r="I5015" s="16">
        <v>108</v>
      </c>
      <c r="J5015" s="13">
        <v>33048</v>
      </c>
      <c r="K5015" s="16">
        <v>350</v>
      </c>
      <c r="L5015" s="13">
        <v>107100</v>
      </c>
      <c r="M5015" s="16">
        <v>350</v>
      </c>
      <c r="N5015" s="171">
        <v>107100</v>
      </c>
      <c r="O5015" s="16">
        <v>234</v>
      </c>
      <c r="P5015" s="13">
        <v>71604</v>
      </c>
      <c r="Q5015" s="16">
        <v>64</v>
      </c>
      <c r="R5015" s="13">
        <v>19584</v>
      </c>
      <c r="S5015" s="16">
        <v>129.06</v>
      </c>
      <c r="T5015" s="13">
        <v>39492.36</v>
      </c>
      <c r="U5015" s="16">
        <v>210.12</v>
      </c>
      <c r="V5015" s="13">
        <v>64296.72</v>
      </c>
    </row>
    <row r="5016" spans="1:22" ht="15" customHeight="1" x14ac:dyDescent="0.25">
      <c r="A5016" s="1"/>
      <c r="B5016" s="4" t="s">
        <v>32</v>
      </c>
      <c r="C5016" s="8" t="s">
        <v>33</v>
      </c>
      <c r="I5016" s="245"/>
      <c r="J5016" s="245"/>
      <c r="K5016" s="245"/>
      <c r="L5016" s="245"/>
      <c r="M5016" s="245"/>
      <c r="N5016" s="245"/>
      <c r="O5016" s="245"/>
      <c r="P5016" s="245"/>
      <c r="Q5016" s="245"/>
      <c r="R5016" s="245"/>
      <c r="S5016" s="245"/>
      <c r="T5016" s="245"/>
      <c r="U5016" s="245"/>
      <c r="V5016" s="245"/>
    </row>
    <row r="5017" spans="1:22" ht="15" customHeight="1" x14ac:dyDescent="0.25">
      <c r="A5017" s="5" t="s">
        <v>8457</v>
      </c>
      <c r="B5017" s="6" t="s">
        <v>35</v>
      </c>
      <c r="C5017" s="5" t="s">
        <v>8458</v>
      </c>
      <c r="I5017" s="245"/>
      <c r="J5017" s="245"/>
      <c r="K5017" s="245"/>
      <c r="L5017" s="245"/>
      <c r="M5017" s="245"/>
      <c r="N5017" s="245"/>
      <c r="O5017" s="245"/>
      <c r="P5017" s="245"/>
      <c r="Q5017" s="245"/>
      <c r="R5017" s="245"/>
      <c r="S5017" s="245"/>
      <c r="T5017" s="245"/>
      <c r="U5017" s="245"/>
      <c r="V5017" s="245"/>
    </row>
    <row r="5018" spans="1:22" ht="45" customHeight="1" x14ac:dyDescent="0.25">
      <c r="A5018" s="1"/>
      <c r="B5018" s="4" t="s">
        <v>68</v>
      </c>
      <c r="C5018" s="8" t="s">
        <v>69</v>
      </c>
      <c r="D5018" s="4" t="s">
        <v>70</v>
      </c>
      <c r="E5018" s="4" t="s">
        <v>71</v>
      </c>
      <c r="F5018" s="228" t="s">
        <v>72</v>
      </c>
      <c r="I5018" s="14" t="s">
        <v>73</v>
      </c>
      <c r="J5018" s="15" t="s">
        <v>28</v>
      </c>
      <c r="K5018" s="14" t="s">
        <v>73</v>
      </c>
      <c r="L5018" s="15" t="s">
        <v>28</v>
      </c>
      <c r="M5018" s="14" t="s">
        <v>73</v>
      </c>
      <c r="N5018" s="172" t="s">
        <v>28</v>
      </c>
      <c r="O5018" s="14" t="s">
        <v>73</v>
      </c>
      <c r="P5018" s="15" t="s">
        <v>28</v>
      </c>
      <c r="Q5018" s="14" t="s">
        <v>73</v>
      </c>
      <c r="R5018" s="15" t="s">
        <v>28</v>
      </c>
      <c r="S5018" s="14" t="s">
        <v>73</v>
      </c>
      <c r="T5018" s="15" t="s">
        <v>28</v>
      </c>
      <c r="U5018" s="14" t="s">
        <v>73</v>
      </c>
      <c r="V5018" s="15" t="s">
        <v>28</v>
      </c>
    </row>
    <row r="5019" spans="1:22" ht="15" customHeight="1" x14ac:dyDescent="0.25">
      <c r="A5019" s="5" t="s">
        <v>8459</v>
      </c>
      <c r="B5019" s="6" t="s">
        <v>8460</v>
      </c>
      <c r="C5019" s="5" t="s">
        <v>8461</v>
      </c>
      <c r="D5019" s="6"/>
      <c r="E5019" s="6" t="s">
        <v>504</v>
      </c>
      <c r="F5019" s="229">
        <v>1224</v>
      </c>
      <c r="I5019" s="16">
        <v>540</v>
      </c>
      <c r="J5019" s="13">
        <v>660960</v>
      </c>
      <c r="K5019" s="16">
        <v>200</v>
      </c>
      <c r="L5019" s="13">
        <v>244800</v>
      </c>
      <c r="M5019" s="16">
        <v>200</v>
      </c>
      <c r="N5019" s="171">
        <v>244800</v>
      </c>
      <c r="O5019" s="16">
        <v>191</v>
      </c>
      <c r="P5019" s="13">
        <v>233784</v>
      </c>
      <c r="Q5019" s="16">
        <v>64</v>
      </c>
      <c r="R5019" s="13">
        <v>78336</v>
      </c>
      <c r="S5019" s="16">
        <v>3226.5</v>
      </c>
      <c r="T5019" s="13">
        <v>3949236</v>
      </c>
      <c r="U5019" s="16">
        <v>183.86</v>
      </c>
      <c r="V5019" s="13">
        <v>225044.64</v>
      </c>
    </row>
    <row r="5020" spans="1:22" ht="15" customHeight="1" x14ac:dyDescent="0.25">
      <c r="A5020" s="1"/>
      <c r="B5020" s="4" t="s">
        <v>32</v>
      </c>
      <c r="C5020" s="8" t="s">
        <v>33</v>
      </c>
      <c r="I5020" s="245"/>
      <c r="J5020" s="245"/>
      <c r="K5020" s="245"/>
      <c r="L5020" s="245"/>
      <c r="M5020" s="245"/>
      <c r="N5020" s="245"/>
      <c r="O5020" s="245"/>
      <c r="P5020" s="245"/>
      <c r="Q5020" s="245"/>
      <c r="R5020" s="245"/>
      <c r="S5020" s="245"/>
      <c r="T5020" s="245"/>
      <c r="U5020" s="245"/>
      <c r="V5020" s="245"/>
    </row>
    <row r="5021" spans="1:22" ht="15" customHeight="1" x14ac:dyDescent="0.25">
      <c r="A5021" s="5" t="s">
        <v>8462</v>
      </c>
      <c r="B5021" s="6" t="s">
        <v>35</v>
      </c>
      <c r="C5021" s="5" t="s">
        <v>486</v>
      </c>
      <c r="I5021" s="245"/>
      <c r="J5021" s="245"/>
      <c r="K5021" s="245"/>
      <c r="L5021" s="245"/>
      <c r="M5021" s="245"/>
      <c r="N5021" s="245"/>
      <c r="O5021" s="245"/>
      <c r="P5021" s="245"/>
      <c r="Q5021" s="245"/>
      <c r="R5021" s="245"/>
      <c r="S5021" s="245"/>
      <c r="T5021" s="245"/>
      <c r="U5021" s="245"/>
      <c r="V5021" s="245"/>
    </row>
    <row r="5022" spans="1:22" ht="45" customHeight="1" x14ac:dyDescent="0.25">
      <c r="A5022" s="1"/>
      <c r="B5022" s="4" t="s">
        <v>68</v>
      </c>
      <c r="C5022" s="8" t="s">
        <v>69</v>
      </c>
      <c r="D5022" s="4" t="s">
        <v>70</v>
      </c>
      <c r="E5022" s="4" t="s">
        <v>71</v>
      </c>
      <c r="F5022" s="228" t="s">
        <v>72</v>
      </c>
      <c r="I5022" s="14" t="s">
        <v>73</v>
      </c>
      <c r="J5022" s="15" t="s">
        <v>28</v>
      </c>
      <c r="K5022" s="14" t="s">
        <v>73</v>
      </c>
      <c r="L5022" s="15" t="s">
        <v>28</v>
      </c>
      <c r="M5022" s="14" t="s">
        <v>73</v>
      </c>
      <c r="N5022" s="172" t="s">
        <v>28</v>
      </c>
      <c r="O5022" s="14" t="s">
        <v>73</v>
      </c>
      <c r="P5022" s="15" t="s">
        <v>28</v>
      </c>
      <c r="Q5022" s="14" t="s">
        <v>73</v>
      </c>
      <c r="R5022" s="15" t="s">
        <v>28</v>
      </c>
      <c r="S5022" s="14" t="s">
        <v>73</v>
      </c>
      <c r="T5022" s="15" t="s">
        <v>28</v>
      </c>
      <c r="U5022" s="14" t="s">
        <v>73</v>
      </c>
      <c r="V5022" s="15" t="s">
        <v>28</v>
      </c>
    </row>
    <row r="5023" spans="1:22" ht="15" customHeight="1" x14ac:dyDescent="0.25">
      <c r="A5023" s="5" t="s">
        <v>8463</v>
      </c>
      <c r="B5023" s="6" t="s">
        <v>8464</v>
      </c>
      <c r="C5023" s="5" t="s">
        <v>624</v>
      </c>
      <c r="D5023" s="6"/>
      <c r="E5023" s="6" t="s">
        <v>275</v>
      </c>
      <c r="F5023" s="229">
        <v>1</v>
      </c>
      <c r="I5023" s="16">
        <v>0</v>
      </c>
      <c r="J5023" s="13">
        <v>0</v>
      </c>
      <c r="K5023" s="16">
        <v>0</v>
      </c>
      <c r="L5023" s="13">
        <v>0</v>
      </c>
      <c r="M5023" s="16">
        <v>0</v>
      </c>
      <c r="N5023" s="171">
        <v>0</v>
      </c>
      <c r="O5023" s="16">
        <v>0</v>
      </c>
      <c r="P5023" s="13">
        <v>0</v>
      </c>
      <c r="Q5023" s="16">
        <v>0</v>
      </c>
      <c r="R5023" s="13">
        <v>0</v>
      </c>
      <c r="S5023" s="16">
        <v>0</v>
      </c>
      <c r="T5023" s="13">
        <v>0</v>
      </c>
      <c r="U5023" s="16">
        <v>-1675078.64</v>
      </c>
      <c r="V5023" s="13">
        <v>-1675078.64</v>
      </c>
    </row>
    <row r="5024" spans="1:22" ht="15" customHeight="1" x14ac:dyDescent="0.25">
      <c r="A5024" s="1"/>
      <c r="B5024" s="4" t="s">
        <v>32</v>
      </c>
      <c r="C5024" s="8" t="s">
        <v>33</v>
      </c>
      <c r="I5024" s="245"/>
      <c r="J5024" s="245"/>
      <c r="K5024" s="245"/>
      <c r="L5024" s="245"/>
      <c r="M5024" s="245"/>
      <c r="N5024" s="245"/>
      <c r="O5024" s="245"/>
      <c r="P5024" s="245"/>
      <c r="Q5024" s="245"/>
      <c r="R5024" s="245"/>
      <c r="S5024" s="245"/>
      <c r="T5024" s="245"/>
      <c r="U5024" s="245"/>
      <c r="V5024" s="245"/>
    </row>
    <row r="5025" spans="1:22" ht="15" customHeight="1" x14ac:dyDescent="0.25">
      <c r="A5025" s="5" t="s">
        <v>8465</v>
      </c>
      <c r="B5025" s="6" t="s">
        <v>35</v>
      </c>
      <c r="C5025" s="5" t="s">
        <v>491</v>
      </c>
      <c r="I5025" s="245"/>
      <c r="J5025" s="245"/>
      <c r="K5025" s="245"/>
      <c r="L5025" s="245"/>
      <c r="M5025" s="245"/>
      <c r="N5025" s="245"/>
      <c r="O5025" s="245"/>
      <c r="P5025" s="245"/>
      <c r="Q5025" s="245"/>
      <c r="R5025" s="245"/>
      <c r="S5025" s="245"/>
      <c r="T5025" s="245"/>
      <c r="U5025" s="245"/>
      <c r="V5025" s="245"/>
    </row>
    <row r="5026" spans="1:22" x14ac:dyDescent="0.25">
      <c r="A5026" s="246" t="s">
        <v>8466</v>
      </c>
      <c r="B5026" s="246"/>
      <c r="C5026" s="246"/>
      <c r="D5026" s="247"/>
      <c r="E5026" s="247"/>
      <c r="F5026" s="246"/>
      <c r="I5026" s="12" t="s">
        <v>6565</v>
      </c>
      <c r="J5026" s="13">
        <v>2365000</v>
      </c>
      <c r="K5026" s="12" t="s">
        <v>6565</v>
      </c>
      <c r="L5026" s="13">
        <v>2365000</v>
      </c>
      <c r="M5026" s="12" t="s">
        <v>6565</v>
      </c>
      <c r="N5026" s="171">
        <v>2365000</v>
      </c>
      <c r="O5026" s="12" t="s">
        <v>6565</v>
      </c>
      <c r="P5026" s="13">
        <v>2300500</v>
      </c>
      <c r="Q5026" s="12" t="s">
        <v>6565</v>
      </c>
      <c r="R5026" s="13">
        <v>2300500</v>
      </c>
      <c r="S5026" s="12" t="s">
        <v>6565</v>
      </c>
      <c r="T5026" s="13">
        <v>2300500</v>
      </c>
      <c r="U5026" s="12" t="s">
        <v>6565</v>
      </c>
      <c r="V5026" s="13">
        <v>2326300</v>
      </c>
    </row>
    <row r="5027" spans="1:22" ht="15" customHeight="1" x14ac:dyDescent="0.25">
      <c r="A5027" s="1"/>
      <c r="B5027" s="4" t="s">
        <v>32</v>
      </c>
      <c r="C5027" s="8" t="s">
        <v>33</v>
      </c>
      <c r="I5027" s="245"/>
      <c r="J5027" s="245"/>
      <c r="K5027" s="245"/>
      <c r="L5027" s="245"/>
      <c r="M5027" s="245"/>
      <c r="N5027" s="245"/>
      <c r="O5027" s="245"/>
      <c r="P5027" s="245"/>
      <c r="Q5027" s="245"/>
      <c r="R5027" s="245"/>
      <c r="S5027" s="245"/>
      <c r="T5027" s="245"/>
      <c r="U5027" s="245"/>
      <c r="V5027" s="245"/>
    </row>
    <row r="5028" spans="1:22" ht="15" customHeight="1" x14ac:dyDescent="0.25">
      <c r="A5028" s="5" t="s">
        <v>8467</v>
      </c>
      <c r="B5028" s="6" t="s">
        <v>35</v>
      </c>
      <c r="C5028" s="5" t="s">
        <v>8468</v>
      </c>
      <c r="I5028" s="245"/>
      <c r="J5028" s="245"/>
      <c r="K5028" s="245"/>
      <c r="L5028" s="245"/>
      <c r="M5028" s="245"/>
      <c r="N5028" s="245"/>
      <c r="O5028" s="245"/>
      <c r="P5028" s="245"/>
      <c r="Q5028" s="245"/>
      <c r="R5028" s="245"/>
      <c r="S5028" s="245"/>
      <c r="T5028" s="245"/>
      <c r="U5028" s="245"/>
      <c r="V5028" s="245"/>
    </row>
    <row r="5029" spans="1:22" ht="45" customHeight="1" x14ac:dyDescent="0.25">
      <c r="A5029" s="1"/>
      <c r="B5029" s="4" t="s">
        <v>68</v>
      </c>
      <c r="C5029" s="8" t="s">
        <v>69</v>
      </c>
      <c r="D5029" s="4" t="s">
        <v>70</v>
      </c>
      <c r="E5029" s="4" t="s">
        <v>71</v>
      </c>
      <c r="F5029" s="228" t="s">
        <v>72</v>
      </c>
      <c r="I5029" s="14" t="s">
        <v>73</v>
      </c>
      <c r="J5029" s="15" t="s">
        <v>28</v>
      </c>
      <c r="K5029" s="14" t="s">
        <v>73</v>
      </c>
      <c r="L5029" s="15" t="s">
        <v>28</v>
      </c>
      <c r="M5029" s="14" t="s">
        <v>73</v>
      </c>
      <c r="N5029" s="172" t="s">
        <v>28</v>
      </c>
      <c r="O5029" s="14" t="s">
        <v>73</v>
      </c>
      <c r="P5029" s="15" t="s">
        <v>28</v>
      </c>
      <c r="Q5029" s="14" t="s">
        <v>73</v>
      </c>
      <c r="R5029" s="15" t="s">
        <v>28</v>
      </c>
      <c r="S5029" s="14" t="s">
        <v>73</v>
      </c>
      <c r="T5029" s="15" t="s">
        <v>28</v>
      </c>
      <c r="U5029" s="14" t="s">
        <v>73</v>
      </c>
      <c r="V5029" s="15" t="s">
        <v>28</v>
      </c>
    </row>
    <row r="5030" spans="1:22" ht="15" customHeight="1" x14ac:dyDescent="0.25">
      <c r="A5030" s="5" t="s">
        <v>8469</v>
      </c>
      <c r="B5030" s="6" t="s">
        <v>8470</v>
      </c>
      <c r="C5030" s="5" t="s">
        <v>8471</v>
      </c>
      <c r="D5030" s="6"/>
      <c r="E5030" s="6" t="s">
        <v>8472</v>
      </c>
      <c r="F5030" s="229">
        <v>1</v>
      </c>
      <c r="I5030" s="16">
        <v>750000</v>
      </c>
      <c r="J5030" s="13">
        <v>750000</v>
      </c>
      <c r="K5030" s="16">
        <v>750000</v>
      </c>
      <c r="L5030" s="13">
        <v>750000</v>
      </c>
      <c r="M5030" s="16">
        <v>750000</v>
      </c>
      <c r="N5030" s="171">
        <v>750000</v>
      </c>
      <c r="O5030" s="16">
        <v>750000</v>
      </c>
      <c r="P5030" s="13">
        <v>750000</v>
      </c>
      <c r="Q5030" s="16">
        <v>750000</v>
      </c>
      <c r="R5030" s="13">
        <v>750000</v>
      </c>
      <c r="S5030" s="16">
        <v>750000</v>
      </c>
      <c r="T5030" s="13">
        <v>750000</v>
      </c>
      <c r="U5030" s="16">
        <v>750000</v>
      </c>
      <c r="V5030" s="13">
        <v>750000</v>
      </c>
    </row>
    <row r="5031" spans="1:22" ht="15" customHeight="1" x14ac:dyDescent="0.25">
      <c r="A5031" s="1"/>
      <c r="B5031" s="4" t="s">
        <v>32</v>
      </c>
      <c r="C5031" s="8" t="s">
        <v>33</v>
      </c>
      <c r="I5031" s="245"/>
      <c r="J5031" s="245"/>
      <c r="K5031" s="245"/>
      <c r="L5031" s="245"/>
      <c r="M5031" s="245"/>
      <c r="N5031" s="245"/>
      <c r="O5031" s="245"/>
      <c r="P5031" s="245"/>
      <c r="Q5031" s="245"/>
      <c r="R5031" s="245"/>
      <c r="S5031" s="245"/>
      <c r="T5031" s="245"/>
      <c r="U5031" s="245"/>
      <c r="V5031" s="245"/>
    </row>
    <row r="5032" spans="1:22" ht="15" customHeight="1" x14ac:dyDescent="0.25">
      <c r="A5032" s="5" t="s">
        <v>8473</v>
      </c>
      <c r="B5032" s="6" t="s">
        <v>35</v>
      </c>
      <c r="C5032" s="5" t="s">
        <v>8474</v>
      </c>
      <c r="I5032" s="245"/>
      <c r="J5032" s="245"/>
      <c r="K5032" s="245"/>
      <c r="L5032" s="245"/>
      <c r="M5032" s="245"/>
      <c r="N5032" s="245"/>
      <c r="O5032" s="245"/>
      <c r="P5032" s="245"/>
      <c r="Q5032" s="245"/>
      <c r="R5032" s="245"/>
      <c r="S5032" s="245"/>
      <c r="T5032" s="245"/>
      <c r="U5032" s="245"/>
      <c r="V5032" s="245"/>
    </row>
    <row r="5033" spans="1:22" ht="45" customHeight="1" x14ac:dyDescent="0.25">
      <c r="A5033" s="1"/>
      <c r="B5033" s="4" t="s">
        <v>68</v>
      </c>
      <c r="C5033" s="8" t="s">
        <v>69</v>
      </c>
      <c r="D5033" s="4" t="s">
        <v>70</v>
      </c>
      <c r="E5033" s="4" t="s">
        <v>71</v>
      </c>
      <c r="F5033" s="228" t="s">
        <v>72</v>
      </c>
      <c r="I5033" s="14" t="s">
        <v>73</v>
      </c>
      <c r="J5033" s="15" t="s">
        <v>28</v>
      </c>
      <c r="K5033" s="14" t="s">
        <v>73</v>
      </c>
      <c r="L5033" s="15" t="s">
        <v>28</v>
      </c>
      <c r="M5033" s="14" t="s">
        <v>73</v>
      </c>
      <c r="N5033" s="172" t="s">
        <v>28</v>
      </c>
      <c r="O5033" s="14" t="s">
        <v>73</v>
      </c>
      <c r="P5033" s="15" t="s">
        <v>28</v>
      </c>
      <c r="Q5033" s="14" t="s">
        <v>73</v>
      </c>
      <c r="R5033" s="15" t="s">
        <v>28</v>
      </c>
      <c r="S5033" s="14" t="s">
        <v>73</v>
      </c>
      <c r="T5033" s="15" t="s">
        <v>28</v>
      </c>
      <c r="U5033" s="14" t="s">
        <v>73</v>
      </c>
      <c r="V5033" s="15" t="s">
        <v>28</v>
      </c>
    </row>
    <row r="5034" spans="1:22" ht="15" customHeight="1" x14ac:dyDescent="0.25">
      <c r="A5034" s="5" t="s">
        <v>8475</v>
      </c>
      <c r="B5034" s="6" t="s">
        <v>8476</v>
      </c>
      <c r="C5034" s="5" t="s">
        <v>8477</v>
      </c>
      <c r="D5034" s="6"/>
      <c r="E5034" s="6" t="s">
        <v>8478</v>
      </c>
      <c r="F5034" s="229">
        <v>750000</v>
      </c>
      <c r="I5034" s="16">
        <v>0.1</v>
      </c>
      <c r="J5034" s="13">
        <v>75000</v>
      </c>
      <c r="K5034" s="16">
        <v>0.1</v>
      </c>
      <c r="L5034" s="13">
        <v>75000</v>
      </c>
      <c r="M5034" s="16">
        <v>0.1</v>
      </c>
      <c r="N5034" s="171">
        <v>75000</v>
      </c>
      <c r="O5034" s="16">
        <v>7.0000000000000007E-2</v>
      </c>
      <c r="P5034" s="13">
        <v>52500</v>
      </c>
      <c r="Q5034" s="16">
        <v>7.0000000000000007E-2</v>
      </c>
      <c r="R5034" s="13">
        <v>52500</v>
      </c>
      <c r="S5034" s="16">
        <v>7.0000000000000007E-2</v>
      </c>
      <c r="T5034" s="13">
        <v>52500</v>
      </c>
      <c r="U5034" s="16">
        <v>8.2000000000000003E-2</v>
      </c>
      <c r="V5034" s="13">
        <v>61500</v>
      </c>
    </row>
    <row r="5035" spans="1:22" ht="15" customHeight="1" x14ac:dyDescent="0.25">
      <c r="A5035" s="1"/>
      <c r="B5035" s="4" t="s">
        <v>32</v>
      </c>
      <c r="C5035" s="8" t="s">
        <v>33</v>
      </c>
      <c r="I5035" s="245"/>
      <c r="J5035" s="245"/>
      <c r="K5035" s="245"/>
      <c r="L5035" s="245"/>
      <c r="M5035" s="245"/>
      <c r="N5035" s="245"/>
      <c r="O5035" s="245"/>
      <c r="P5035" s="245"/>
      <c r="Q5035" s="245"/>
      <c r="R5035" s="245"/>
      <c r="S5035" s="245"/>
      <c r="T5035" s="245"/>
      <c r="U5035" s="245"/>
      <c r="V5035" s="245"/>
    </row>
    <row r="5036" spans="1:22" ht="15" customHeight="1" x14ac:dyDescent="0.25">
      <c r="A5036" s="5" t="s">
        <v>8479</v>
      </c>
      <c r="B5036" s="6" t="s">
        <v>35</v>
      </c>
      <c r="C5036" s="5" t="s">
        <v>8480</v>
      </c>
      <c r="I5036" s="245"/>
      <c r="J5036" s="245"/>
      <c r="K5036" s="245"/>
      <c r="L5036" s="245"/>
      <c r="M5036" s="245"/>
      <c r="N5036" s="245"/>
      <c r="O5036" s="245"/>
      <c r="P5036" s="245"/>
      <c r="Q5036" s="245"/>
      <c r="R5036" s="245"/>
      <c r="S5036" s="245"/>
      <c r="T5036" s="245"/>
      <c r="U5036" s="245"/>
      <c r="V5036" s="245"/>
    </row>
    <row r="5037" spans="1:22" ht="45" customHeight="1" x14ac:dyDescent="0.25">
      <c r="A5037" s="1"/>
      <c r="B5037" s="4" t="s">
        <v>68</v>
      </c>
      <c r="C5037" s="8" t="s">
        <v>69</v>
      </c>
      <c r="D5037" s="4" t="s">
        <v>70</v>
      </c>
      <c r="E5037" s="4" t="s">
        <v>71</v>
      </c>
      <c r="F5037" s="228" t="s">
        <v>72</v>
      </c>
      <c r="I5037" s="14" t="s">
        <v>73</v>
      </c>
      <c r="J5037" s="15" t="s">
        <v>28</v>
      </c>
      <c r="K5037" s="14" t="s">
        <v>73</v>
      </c>
      <c r="L5037" s="15" t="s">
        <v>28</v>
      </c>
      <c r="M5037" s="14" t="s">
        <v>73</v>
      </c>
      <c r="N5037" s="172" t="s">
        <v>28</v>
      </c>
      <c r="O5037" s="14" t="s">
        <v>73</v>
      </c>
      <c r="P5037" s="15" t="s">
        <v>28</v>
      </c>
      <c r="Q5037" s="14" t="s">
        <v>73</v>
      </c>
      <c r="R5037" s="15" t="s">
        <v>28</v>
      </c>
      <c r="S5037" s="14" t="s">
        <v>73</v>
      </c>
      <c r="T5037" s="15" t="s">
        <v>28</v>
      </c>
      <c r="U5037" s="14" t="s">
        <v>73</v>
      </c>
      <c r="V5037" s="15" t="s">
        <v>28</v>
      </c>
    </row>
    <row r="5038" spans="1:22" ht="15" customHeight="1" x14ac:dyDescent="0.25">
      <c r="A5038" s="5" t="s">
        <v>8481</v>
      </c>
      <c r="B5038" s="6" t="s">
        <v>8482</v>
      </c>
      <c r="C5038" s="5" t="s">
        <v>8483</v>
      </c>
      <c r="D5038" s="6"/>
      <c r="E5038" s="6" t="s">
        <v>8472</v>
      </c>
      <c r="F5038" s="229">
        <v>1</v>
      </c>
      <c r="I5038" s="16">
        <v>150000</v>
      </c>
      <c r="J5038" s="13">
        <v>150000</v>
      </c>
      <c r="K5038" s="16">
        <v>150000</v>
      </c>
      <c r="L5038" s="13">
        <v>150000</v>
      </c>
      <c r="M5038" s="16">
        <v>150000</v>
      </c>
      <c r="N5038" s="171">
        <v>150000</v>
      </c>
      <c r="O5038" s="16">
        <v>150000</v>
      </c>
      <c r="P5038" s="13">
        <v>150000</v>
      </c>
      <c r="Q5038" s="16">
        <v>150000</v>
      </c>
      <c r="R5038" s="13">
        <v>150000</v>
      </c>
      <c r="S5038" s="16">
        <v>150000</v>
      </c>
      <c r="T5038" s="13">
        <v>150000</v>
      </c>
      <c r="U5038" s="16">
        <v>150000</v>
      </c>
      <c r="V5038" s="13">
        <v>150000</v>
      </c>
    </row>
    <row r="5039" spans="1:22" ht="15" customHeight="1" x14ac:dyDescent="0.25">
      <c r="A5039" s="1"/>
      <c r="B5039" s="4" t="s">
        <v>32</v>
      </c>
      <c r="C5039" s="8" t="s">
        <v>33</v>
      </c>
      <c r="I5039" s="245"/>
      <c r="J5039" s="245"/>
      <c r="K5039" s="245"/>
      <c r="L5039" s="245"/>
      <c r="M5039" s="245"/>
      <c r="N5039" s="245"/>
      <c r="O5039" s="245"/>
      <c r="P5039" s="245"/>
      <c r="Q5039" s="245"/>
      <c r="R5039" s="245"/>
      <c r="S5039" s="245"/>
      <c r="T5039" s="245"/>
      <c r="U5039" s="245"/>
      <c r="V5039" s="245"/>
    </row>
    <row r="5040" spans="1:22" ht="15" customHeight="1" x14ac:dyDescent="0.25">
      <c r="A5040" s="5" t="s">
        <v>8484</v>
      </c>
      <c r="B5040" s="6" t="s">
        <v>35</v>
      </c>
      <c r="C5040" s="5" t="s">
        <v>8474</v>
      </c>
      <c r="I5040" s="245"/>
      <c r="J5040" s="245"/>
      <c r="K5040" s="245"/>
      <c r="L5040" s="245"/>
      <c r="M5040" s="245"/>
      <c r="N5040" s="245"/>
      <c r="O5040" s="245"/>
      <c r="P5040" s="245"/>
      <c r="Q5040" s="245"/>
      <c r="R5040" s="245"/>
      <c r="S5040" s="245"/>
      <c r="T5040" s="245"/>
      <c r="U5040" s="245"/>
      <c r="V5040" s="245"/>
    </row>
    <row r="5041" spans="1:22" ht="45" customHeight="1" x14ac:dyDescent="0.25">
      <c r="A5041" s="1"/>
      <c r="B5041" s="4" t="s">
        <v>68</v>
      </c>
      <c r="C5041" s="8" t="s">
        <v>69</v>
      </c>
      <c r="D5041" s="4" t="s">
        <v>70</v>
      </c>
      <c r="E5041" s="4" t="s">
        <v>71</v>
      </c>
      <c r="F5041" s="228" t="s">
        <v>72</v>
      </c>
      <c r="I5041" s="14" t="s">
        <v>73</v>
      </c>
      <c r="J5041" s="15" t="s">
        <v>28</v>
      </c>
      <c r="K5041" s="14" t="s">
        <v>73</v>
      </c>
      <c r="L5041" s="15" t="s">
        <v>28</v>
      </c>
      <c r="M5041" s="14" t="s">
        <v>73</v>
      </c>
      <c r="N5041" s="172" t="s">
        <v>28</v>
      </c>
      <c r="O5041" s="14" t="s">
        <v>73</v>
      </c>
      <c r="P5041" s="15" t="s">
        <v>28</v>
      </c>
      <c r="Q5041" s="14" t="s">
        <v>73</v>
      </c>
      <c r="R5041" s="15" t="s">
        <v>28</v>
      </c>
      <c r="S5041" s="14" t="s">
        <v>73</v>
      </c>
      <c r="T5041" s="15" t="s">
        <v>28</v>
      </c>
      <c r="U5041" s="14" t="s">
        <v>73</v>
      </c>
      <c r="V5041" s="15" t="s">
        <v>28</v>
      </c>
    </row>
    <row r="5042" spans="1:22" ht="15" customHeight="1" x14ac:dyDescent="0.25">
      <c r="A5042" s="5" t="s">
        <v>8485</v>
      </c>
      <c r="B5042" s="6" t="s">
        <v>8486</v>
      </c>
      <c r="C5042" s="5" t="s">
        <v>8477</v>
      </c>
      <c r="D5042" s="6"/>
      <c r="E5042" s="6" t="s">
        <v>8478</v>
      </c>
      <c r="F5042" s="229">
        <v>150000</v>
      </c>
      <c r="I5042" s="16">
        <v>0.1</v>
      </c>
      <c r="J5042" s="13">
        <v>15000</v>
      </c>
      <c r="K5042" s="16">
        <v>0.1</v>
      </c>
      <c r="L5042" s="13">
        <v>15000</v>
      </c>
      <c r="M5042" s="16">
        <v>0.1</v>
      </c>
      <c r="N5042" s="171">
        <v>15000</v>
      </c>
      <c r="O5042" s="16">
        <v>7.0000000000000007E-2</v>
      </c>
      <c r="P5042" s="13">
        <v>10500</v>
      </c>
      <c r="Q5042" s="16">
        <v>7.0000000000000007E-2</v>
      </c>
      <c r="R5042" s="13">
        <v>10500</v>
      </c>
      <c r="S5042" s="16">
        <v>7.0000000000000007E-2</v>
      </c>
      <c r="T5042" s="13">
        <v>10500</v>
      </c>
      <c r="U5042" s="16">
        <v>8.2000000000000003E-2</v>
      </c>
      <c r="V5042" s="13">
        <v>12300</v>
      </c>
    </row>
    <row r="5043" spans="1:22" ht="15" customHeight="1" x14ac:dyDescent="0.25">
      <c r="A5043" s="1"/>
      <c r="B5043" s="4" t="s">
        <v>32</v>
      </c>
      <c r="C5043" s="8" t="s">
        <v>33</v>
      </c>
      <c r="I5043" s="245"/>
      <c r="J5043" s="245"/>
      <c r="K5043" s="245"/>
      <c r="L5043" s="245"/>
      <c r="M5043" s="245"/>
      <c r="N5043" s="245"/>
      <c r="O5043" s="245"/>
      <c r="P5043" s="245"/>
      <c r="Q5043" s="245"/>
      <c r="R5043" s="245"/>
      <c r="S5043" s="245"/>
      <c r="T5043" s="245"/>
      <c r="U5043" s="245"/>
      <c r="V5043" s="245"/>
    </row>
    <row r="5044" spans="1:22" ht="15" customHeight="1" x14ac:dyDescent="0.25">
      <c r="A5044" s="5" t="s">
        <v>8487</v>
      </c>
      <c r="B5044" s="6" t="s">
        <v>35</v>
      </c>
      <c r="C5044" s="5" t="s">
        <v>8488</v>
      </c>
      <c r="I5044" s="245"/>
      <c r="J5044" s="245"/>
      <c r="K5044" s="245"/>
      <c r="L5044" s="245"/>
      <c r="M5044" s="245"/>
      <c r="N5044" s="245"/>
      <c r="O5044" s="245"/>
      <c r="P5044" s="245"/>
      <c r="Q5044" s="245"/>
      <c r="R5044" s="245"/>
      <c r="S5044" s="245"/>
      <c r="T5044" s="245"/>
      <c r="U5044" s="245"/>
      <c r="V5044" s="245"/>
    </row>
    <row r="5045" spans="1:22" ht="45" customHeight="1" x14ac:dyDescent="0.25">
      <c r="A5045" s="1"/>
      <c r="B5045" s="4" t="s">
        <v>68</v>
      </c>
      <c r="C5045" s="8" t="s">
        <v>69</v>
      </c>
      <c r="D5045" s="4" t="s">
        <v>70</v>
      </c>
      <c r="E5045" s="4" t="s">
        <v>71</v>
      </c>
      <c r="F5045" s="228" t="s">
        <v>72</v>
      </c>
      <c r="I5045" s="14" t="s">
        <v>73</v>
      </c>
      <c r="J5045" s="15" t="s">
        <v>28</v>
      </c>
      <c r="K5045" s="14" t="s">
        <v>73</v>
      </c>
      <c r="L5045" s="15" t="s">
        <v>28</v>
      </c>
      <c r="M5045" s="14" t="s">
        <v>73</v>
      </c>
      <c r="N5045" s="172" t="s">
        <v>28</v>
      </c>
      <c r="O5045" s="14" t="s">
        <v>73</v>
      </c>
      <c r="P5045" s="15" t="s">
        <v>28</v>
      </c>
      <c r="Q5045" s="14" t="s">
        <v>73</v>
      </c>
      <c r="R5045" s="15" t="s">
        <v>28</v>
      </c>
      <c r="S5045" s="14" t="s">
        <v>73</v>
      </c>
      <c r="T5045" s="15" t="s">
        <v>28</v>
      </c>
      <c r="U5045" s="14" t="s">
        <v>73</v>
      </c>
      <c r="V5045" s="15" t="s">
        <v>28</v>
      </c>
    </row>
    <row r="5046" spans="1:22" ht="15" customHeight="1" x14ac:dyDescent="0.25">
      <c r="A5046" s="5" t="s">
        <v>8489</v>
      </c>
      <c r="B5046" s="6" t="s">
        <v>8490</v>
      </c>
      <c r="C5046" s="5" t="s">
        <v>8491</v>
      </c>
      <c r="D5046" s="6"/>
      <c r="E5046" s="6" t="s">
        <v>8472</v>
      </c>
      <c r="F5046" s="229">
        <v>1</v>
      </c>
      <c r="I5046" s="16">
        <v>1250000</v>
      </c>
      <c r="J5046" s="13">
        <v>1250000</v>
      </c>
      <c r="K5046" s="16">
        <v>1250000</v>
      </c>
      <c r="L5046" s="13">
        <v>1250000</v>
      </c>
      <c r="M5046" s="16">
        <v>1250000</v>
      </c>
      <c r="N5046" s="171">
        <v>1250000</v>
      </c>
      <c r="O5046" s="16">
        <v>1250000</v>
      </c>
      <c r="P5046" s="13">
        <v>1250000</v>
      </c>
      <c r="Q5046" s="16">
        <v>1250000</v>
      </c>
      <c r="R5046" s="13">
        <v>1250000</v>
      </c>
      <c r="S5046" s="16">
        <v>1250000</v>
      </c>
      <c r="T5046" s="13">
        <v>1250000</v>
      </c>
      <c r="U5046" s="16">
        <v>1250000</v>
      </c>
      <c r="V5046" s="13">
        <v>1250000</v>
      </c>
    </row>
    <row r="5047" spans="1:22" ht="15" customHeight="1" x14ac:dyDescent="0.25">
      <c r="A5047" s="1"/>
      <c r="B5047" s="4" t="s">
        <v>32</v>
      </c>
      <c r="C5047" s="8" t="s">
        <v>33</v>
      </c>
      <c r="I5047" s="245"/>
      <c r="J5047" s="245"/>
      <c r="K5047" s="245"/>
      <c r="L5047" s="245"/>
      <c r="M5047" s="245"/>
      <c r="N5047" s="245"/>
      <c r="O5047" s="245"/>
      <c r="P5047" s="245"/>
      <c r="Q5047" s="245"/>
      <c r="R5047" s="245"/>
      <c r="S5047" s="245"/>
      <c r="T5047" s="245"/>
      <c r="U5047" s="245"/>
      <c r="V5047" s="245"/>
    </row>
    <row r="5048" spans="1:22" ht="15" customHeight="1" x14ac:dyDescent="0.25">
      <c r="A5048" s="5" t="s">
        <v>8492</v>
      </c>
      <c r="B5048" s="6" t="s">
        <v>35</v>
      </c>
      <c r="C5048" s="5" t="s">
        <v>8474</v>
      </c>
      <c r="I5048" s="245"/>
      <c r="J5048" s="245"/>
      <c r="K5048" s="245"/>
      <c r="L5048" s="245"/>
      <c r="M5048" s="245"/>
      <c r="N5048" s="245"/>
      <c r="O5048" s="245"/>
      <c r="P5048" s="245"/>
      <c r="Q5048" s="245"/>
      <c r="R5048" s="245"/>
      <c r="S5048" s="245"/>
      <c r="T5048" s="245"/>
      <c r="U5048" s="245"/>
      <c r="V5048" s="245"/>
    </row>
    <row r="5049" spans="1:22" ht="45" customHeight="1" x14ac:dyDescent="0.25">
      <c r="A5049" s="1"/>
      <c r="B5049" s="4" t="s">
        <v>68</v>
      </c>
      <c r="C5049" s="8" t="s">
        <v>69</v>
      </c>
      <c r="D5049" s="4" t="s">
        <v>70</v>
      </c>
      <c r="E5049" s="4" t="s">
        <v>71</v>
      </c>
      <c r="F5049" s="228" t="s">
        <v>72</v>
      </c>
      <c r="I5049" s="14" t="s">
        <v>73</v>
      </c>
      <c r="J5049" s="15" t="s">
        <v>28</v>
      </c>
      <c r="K5049" s="14" t="s">
        <v>73</v>
      </c>
      <c r="L5049" s="15" t="s">
        <v>28</v>
      </c>
      <c r="M5049" s="14" t="s">
        <v>73</v>
      </c>
      <c r="N5049" s="172" t="s">
        <v>28</v>
      </c>
      <c r="O5049" s="14" t="s">
        <v>73</v>
      </c>
      <c r="P5049" s="15" t="s">
        <v>28</v>
      </c>
      <c r="Q5049" s="14" t="s">
        <v>73</v>
      </c>
      <c r="R5049" s="15" t="s">
        <v>28</v>
      </c>
      <c r="S5049" s="14" t="s">
        <v>73</v>
      </c>
      <c r="T5049" s="15" t="s">
        <v>28</v>
      </c>
      <c r="U5049" s="14" t="s">
        <v>73</v>
      </c>
      <c r="V5049" s="15" t="s">
        <v>28</v>
      </c>
    </row>
    <row r="5050" spans="1:22" ht="15" customHeight="1" x14ac:dyDescent="0.25">
      <c r="A5050" s="5" t="s">
        <v>8493</v>
      </c>
      <c r="B5050" s="6" t="s">
        <v>8494</v>
      </c>
      <c r="C5050" s="5" t="s">
        <v>8477</v>
      </c>
      <c r="D5050" s="6"/>
      <c r="E5050" s="6" t="s">
        <v>8478</v>
      </c>
      <c r="F5050" s="229">
        <v>1250000</v>
      </c>
      <c r="I5050" s="16">
        <v>0.1</v>
      </c>
      <c r="J5050" s="13">
        <v>125000</v>
      </c>
      <c r="K5050" s="16">
        <v>0.1</v>
      </c>
      <c r="L5050" s="13">
        <v>125000</v>
      </c>
      <c r="M5050" s="16">
        <v>0.1</v>
      </c>
      <c r="N5050" s="171">
        <v>125000</v>
      </c>
      <c r="O5050" s="16">
        <v>7.0000000000000007E-2</v>
      </c>
      <c r="P5050" s="13">
        <v>87500</v>
      </c>
      <c r="Q5050" s="16">
        <v>7.0000000000000007E-2</v>
      </c>
      <c r="R5050" s="13">
        <v>87500</v>
      </c>
      <c r="S5050" s="16">
        <v>7.0000000000000007E-2</v>
      </c>
      <c r="T5050" s="13">
        <v>87500</v>
      </c>
      <c r="U5050" s="16">
        <v>8.2000000000000003E-2</v>
      </c>
      <c r="V5050" s="13">
        <v>102500</v>
      </c>
    </row>
    <row r="5051" spans="1:22" x14ac:dyDescent="0.25">
      <c r="A5051" s="246" t="s">
        <v>8495</v>
      </c>
      <c r="B5051" s="246"/>
      <c r="C5051" s="246"/>
      <c r="D5051" s="247"/>
      <c r="E5051" s="247"/>
      <c r="F5051" s="246"/>
      <c r="I5051" s="12" t="s">
        <v>8496</v>
      </c>
      <c r="J5051" s="13">
        <v>1340092.8799999999</v>
      </c>
      <c r="K5051" s="12" t="s">
        <v>8496</v>
      </c>
      <c r="L5051" s="13">
        <v>1056282.3999999999</v>
      </c>
      <c r="M5051" s="12" t="s">
        <v>8496</v>
      </c>
      <c r="N5051" s="171">
        <v>1056282.3999999999</v>
      </c>
      <c r="O5051" s="12" t="s">
        <v>8496</v>
      </c>
      <c r="P5051" s="13">
        <v>737122.88</v>
      </c>
      <c r="Q5051" s="12" t="s">
        <v>8496</v>
      </c>
      <c r="R5051" s="13">
        <v>869867.88</v>
      </c>
      <c r="S5051" s="12" t="s">
        <v>8496</v>
      </c>
      <c r="T5051" s="13">
        <v>777816.46</v>
      </c>
      <c r="U5051" s="12" t="s">
        <v>8496</v>
      </c>
      <c r="V5051" s="13">
        <v>1352308.6880000001</v>
      </c>
    </row>
    <row r="5052" spans="1:22" ht="15" customHeight="1" x14ac:dyDescent="0.25">
      <c r="A5052" s="1"/>
      <c r="B5052" s="4" t="s">
        <v>32</v>
      </c>
      <c r="C5052" s="8" t="s">
        <v>33</v>
      </c>
      <c r="I5052" s="245"/>
      <c r="J5052" s="245"/>
      <c r="K5052" s="245"/>
      <c r="L5052" s="245"/>
      <c r="M5052" s="245"/>
      <c r="N5052" s="245"/>
      <c r="O5052" s="245"/>
      <c r="P5052" s="245"/>
      <c r="Q5052" s="245"/>
      <c r="R5052" s="245"/>
      <c r="S5052" s="245"/>
      <c r="T5052" s="245"/>
      <c r="U5052" s="245"/>
      <c r="V5052" s="245"/>
    </row>
    <row r="5053" spans="1:22" ht="15" customHeight="1" x14ac:dyDescent="0.25">
      <c r="A5053" s="5" t="s">
        <v>8497</v>
      </c>
      <c r="B5053" s="6" t="s">
        <v>35</v>
      </c>
      <c r="C5053" s="5" t="s">
        <v>8498</v>
      </c>
      <c r="I5053" s="245"/>
      <c r="J5053" s="245"/>
      <c r="K5053" s="245"/>
      <c r="L5053" s="245"/>
      <c r="M5053" s="245"/>
      <c r="N5053" s="245"/>
      <c r="O5053" s="245"/>
      <c r="P5053" s="245"/>
      <c r="Q5053" s="245"/>
      <c r="R5053" s="245"/>
      <c r="S5053" s="245"/>
      <c r="T5053" s="245"/>
      <c r="U5053" s="245"/>
      <c r="V5053" s="245"/>
    </row>
    <row r="5054" spans="1:22" ht="15" customHeight="1" x14ac:dyDescent="0.25">
      <c r="A5054" s="5" t="s">
        <v>8499</v>
      </c>
      <c r="B5054" s="6" t="s">
        <v>35</v>
      </c>
      <c r="C5054" s="5" t="s">
        <v>8500</v>
      </c>
      <c r="I5054" s="245"/>
      <c r="J5054" s="245"/>
      <c r="K5054" s="245"/>
      <c r="L5054" s="245"/>
      <c r="M5054" s="245"/>
      <c r="N5054" s="245"/>
      <c r="O5054" s="245"/>
      <c r="P5054" s="245"/>
      <c r="Q5054" s="245"/>
      <c r="R5054" s="245"/>
      <c r="S5054" s="245"/>
      <c r="T5054" s="245"/>
      <c r="U5054" s="245"/>
      <c r="V5054" s="245"/>
    </row>
    <row r="5055" spans="1:22" ht="15" customHeight="1" x14ac:dyDescent="0.25">
      <c r="A5055" s="5" t="s">
        <v>8501</v>
      </c>
      <c r="B5055" s="6" t="s">
        <v>35</v>
      </c>
      <c r="C5055" s="5" t="s">
        <v>8502</v>
      </c>
      <c r="I5055" s="245"/>
      <c r="J5055" s="245"/>
      <c r="K5055" s="245"/>
      <c r="L5055" s="245"/>
      <c r="M5055" s="245"/>
      <c r="N5055" s="245"/>
      <c r="O5055" s="245"/>
      <c r="P5055" s="245"/>
      <c r="Q5055" s="245"/>
      <c r="R5055" s="245"/>
      <c r="S5055" s="245"/>
      <c r="T5055" s="245"/>
      <c r="U5055" s="245"/>
      <c r="V5055" s="245"/>
    </row>
    <row r="5056" spans="1:22" ht="45" customHeight="1" x14ac:dyDescent="0.25">
      <c r="A5056" s="1"/>
      <c r="B5056" s="4" t="s">
        <v>68</v>
      </c>
      <c r="C5056" s="8" t="s">
        <v>69</v>
      </c>
      <c r="D5056" s="4" t="s">
        <v>70</v>
      </c>
      <c r="E5056" s="4" t="s">
        <v>71</v>
      </c>
      <c r="F5056" s="228" t="s">
        <v>72</v>
      </c>
      <c r="I5056" s="14" t="s">
        <v>73</v>
      </c>
      <c r="J5056" s="15" t="s">
        <v>28</v>
      </c>
      <c r="K5056" s="14" t="s">
        <v>73</v>
      </c>
      <c r="L5056" s="15" t="s">
        <v>28</v>
      </c>
      <c r="M5056" s="14" t="s">
        <v>73</v>
      </c>
      <c r="N5056" s="172" t="s">
        <v>28</v>
      </c>
      <c r="O5056" s="14" t="s">
        <v>73</v>
      </c>
      <c r="P5056" s="15" t="s">
        <v>28</v>
      </c>
      <c r="Q5056" s="14" t="s">
        <v>73</v>
      </c>
      <c r="R5056" s="15" t="s">
        <v>28</v>
      </c>
      <c r="S5056" s="14" t="s">
        <v>73</v>
      </c>
      <c r="T5056" s="15" t="s">
        <v>28</v>
      </c>
      <c r="U5056" s="14" t="s">
        <v>73</v>
      </c>
      <c r="V5056" s="15" t="s">
        <v>28</v>
      </c>
    </row>
    <row r="5057" spans="1:22" ht="15" customHeight="1" x14ac:dyDescent="0.25">
      <c r="A5057" s="5" t="s">
        <v>8503</v>
      </c>
      <c r="B5057" s="6" t="s">
        <v>8504</v>
      </c>
      <c r="C5057" s="5" t="s">
        <v>8505</v>
      </c>
      <c r="D5057" s="6"/>
      <c r="E5057" s="6" t="s">
        <v>8506</v>
      </c>
      <c r="F5057" s="229">
        <v>1</v>
      </c>
      <c r="I5057" s="16">
        <v>320000</v>
      </c>
      <c r="J5057" s="13">
        <v>320000</v>
      </c>
      <c r="K5057" s="16">
        <v>150000</v>
      </c>
      <c r="L5057" s="13">
        <v>150000</v>
      </c>
      <c r="M5057" s="16">
        <v>150000</v>
      </c>
      <c r="N5057" s="171">
        <v>150000</v>
      </c>
      <c r="O5057" s="16">
        <v>28500</v>
      </c>
      <c r="P5057" s="13">
        <v>28500</v>
      </c>
      <c r="Q5057" s="16">
        <v>65550</v>
      </c>
      <c r="R5057" s="13">
        <v>65550</v>
      </c>
      <c r="S5057" s="16">
        <v>69692.479999999996</v>
      </c>
      <c r="T5057" s="13">
        <v>69692.479999999996</v>
      </c>
      <c r="U5057" s="16">
        <v>3000</v>
      </c>
      <c r="V5057" s="13">
        <v>3000</v>
      </c>
    </row>
    <row r="5058" spans="1:22" ht="15" customHeight="1" x14ac:dyDescent="0.25">
      <c r="A5058" s="5" t="s">
        <v>8507</v>
      </c>
      <c r="B5058" s="6" t="s">
        <v>8508</v>
      </c>
      <c r="C5058" s="5" t="s">
        <v>8509</v>
      </c>
      <c r="D5058" s="6"/>
      <c r="E5058" s="6" t="s">
        <v>8506</v>
      </c>
      <c r="F5058" s="229">
        <v>1</v>
      </c>
      <c r="I5058" s="16">
        <v>900</v>
      </c>
      <c r="J5058" s="13">
        <v>900</v>
      </c>
      <c r="K5058" s="16">
        <v>7500</v>
      </c>
      <c r="L5058" s="13">
        <v>7500</v>
      </c>
      <c r="M5058" s="16">
        <v>7500</v>
      </c>
      <c r="N5058" s="171">
        <v>7500</v>
      </c>
      <c r="O5058" s="16">
        <v>21850</v>
      </c>
      <c r="P5058" s="13">
        <v>21850</v>
      </c>
      <c r="Q5058" s="16">
        <v>6385</v>
      </c>
      <c r="R5058" s="13">
        <v>6385</v>
      </c>
      <c r="S5058" s="16">
        <v>10755.01</v>
      </c>
      <c r="T5058" s="13">
        <v>10755.01</v>
      </c>
      <c r="U5058" s="16">
        <v>10000</v>
      </c>
      <c r="V5058" s="13">
        <v>10000</v>
      </c>
    </row>
    <row r="5059" spans="1:22" ht="15" customHeight="1" x14ac:dyDescent="0.25">
      <c r="A5059" s="5" t="s">
        <v>8510</v>
      </c>
      <c r="B5059" s="6" t="s">
        <v>8511</v>
      </c>
      <c r="C5059" s="5" t="s">
        <v>8512</v>
      </c>
      <c r="D5059" s="6"/>
      <c r="E5059" s="6" t="s">
        <v>8506</v>
      </c>
      <c r="F5059" s="229">
        <v>1</v>
      </c>
      <c r="I5059" s="16">
        <v>1200</v>
      </c>
      <c r="J5059" s="13">
        <v>1200</v>
      </c>
      <c r="K5059" s="16">
        <v>18000</v>
      </c>
      <c r="L5059" s="13">
        <v>18000</v>
      </c>
      <c r="M5059" s="16">
        <v>18000</v>
      </c>
      <c r="N5059" s="171">
        <v>18000</v>
      </c>
      <c r="O5059" s="16">
        <v>30400</v>
      </c>
      <c r="P5059" s="13">
        <v>30400</v>
      </c>
      <c r="Q5059" s="16">
        <v>10216</v>
      </c>
      <c r="R5059" s="13">
        <v>10216</v>
      </c>
      <c r="S5059" s="16">
        <v>16132.52</v>
      </c>
      <c r="T5059" s="13">
        <v>16132.52</v>
      </c>
      <c r="U5059" s="16">
        <v>4500</v>
      </c>
      <c r="V5059" s="13">
        <v>4500</v>
      </c>
    </row>
    <row r="5060" spans="1:22" ht="15" customHeight="1" x14ac:dyDescent="0.25">
      <c r="A5060" s="5" t="s">
        <v>8513</v>
      </c>
      <c r="B5060" s="6" t="s">
        <v>8514</v>
      </c>
      <c r="C5060" s="5" t="s">
        <v>8515</v>
      </c>
      <c r="D5060" s="6"/>
      <c r="E5060" s="6" t="s">
        <v>8506</v>
      </c>
      <c r="F5060" s="229">
        <v>1</v>
      </c>
      <c r="I5060" s="16">
        <v>800</v>
      </c>
      <c r="J5060" s="13">
        <v>800</v>
      </c>
      <c r="K5060" s="16">
        <v>2500</v>
      </c>
      <c r="L5060" s="13">
        <v>2500</v>
      </c>
      <c r="M5060" s="16">
        <v>2500</v>
      </c>
      <c r="N5060" s="171">
        <v>2500</v>
      </c>
      <c r="O5060" s="16">
        <v>950</v>
      </c>
      <c r="P5060" s="13">
        <v>950</v>
      </c>
      <c r="Q5060" s="16">
        <v>638</v>
      </c>
      <c r="R5060" s="13">
        <v>638</v>
      </c>
      <c r="S5060" s="16">
        <v>3065.18</v>
      </c>
      <c r="T5060" s="13">
        <v>3065.18</v>
      </c>
      <c r="U5060" s="16">
        <v>5200</v>
      </c>
      <c r="V5060" s="13">
        <v>5200</v>
      </c>
    </row>
    <row r="5061" spans="1:22" ht="15" customHeight="1" x14ac:dyDescent="0.25">
      <c r="A5061" s="5" t="s">
        <v>8516</v>
      </c>
      <c r="B5061" s="6" t="s">
        <v>8517</v>
      </c>
      <c r="C5061" s="5" t="s">
        <v>8518</v>
      </c>
      <c r="D5061" s="6"/>
      <c r="E5061" s="6" t="s">
        <v>8506</v>
      </c>
      <c r="F5061" s="229">
        <v>1</v>
      </c>
      <c r="I5061" s="16">
        <v>5000</v>
      </c>
      <c r="J5061" s="13">
        <v>5000</v>
      </c>
      <c r="K5061" s="16">
        <v>15000</v>
      </c>
      <c r="L5061" s="13">
        <v>15000</v>
      </c>
      <c r="M5061" s="16">
        <v>15000</v>
      </c>
      <c r="N5061" s="171">
        <v>15000</v>
      </c>
      <c r="O5061" s="16">
        <v>8075</v>
      </c>
      <c r="P5061" s="13">
        <v>8075</v>
      </c>
      <c r="Q5061" s="16">
        <v>14046</v>
      </c>
      <c r="R5061" s="13">
        <v>14046</v>
      </c>
      <c r="S5061" s="16">
        <v>80662.59</v>
      </c>
      <c r="T5061" s="13">
        <v>80662.59</v>
      </c>
      <c r="U5061" s="16">
        <v>10400</v>
      </c>
      <c r="V5061" s="13">
        <v>10400</v>
      </c>
    </row>
    <row r="5062" spans="1:22" ht="15" customHeight="1" x14ac:dyDescent="0.25">
      <c r="A5062" s="5" t="s">
        <v>8519</v>
      </c>
      <c r="B5062" s="6" t="s">
        <v>8520</v>
      </c>
      <c r="C5062" s="5" t="s">
        <v>8521</v>
      </c>
      <c r="D5062" s="6"/>
      <c r="E5062" s="6" t="s">
        <v>8506</v>
      </c>
      <c r="F5062" s="229">
        <v>1</v>
      </c>
      <c r="I5062" s="16">
        <v>25000</v>
      </c>
      <c r="J5062" s="13">
        <v>25000</v>
      </c>
      <c r="K5062" s="16">
        <v>16000</v>
      </c>
      <c r="L5062" s="13">
        <v>16000</v>
      </c>
      <c r="M5062" s="16">
        <v>16000</v>
      </c>
      <c r="N5062" s="171">
        <v>16000</v>
      </c>
      <c r="O5062" s="16">
        <v>21375</v>
      </c>
      <c r="P5062" s="13">
        <v>21375</v>
      </c>
      <c r="Q5062" s="16">
        <v>15962</v>
      </c>
      <c r="R5062" s="13">
        <v>15962</v>
      </c>
      <c r="S5062" s="16">
        <v>26887.53</v>
      </c>
      <c r="T5062" s="13">
        <v>26887.53</v>
      </c>
      <c r="U5062" s="16">
        <v>21000</v>
      </c>
      <c r="V5062" s="13">
        <v>21000</v>
      </c>
    </row>
    <row r="5063" spans="1:22" ht="15" customHeight="1" x14ac:dyDescent="0.25">
      <c r="A5063" s="5" t="s">
        <v>8522</v>
      </c>
      <c r="B5063" s="6" t="s">
        <v>8523</v>
      </c>
      <c r="C5063" s="5" t="s">
        <v>8524</v>
      </c>
      <c r="D5063" s="6"/>
      <c r="E5063" s="6" t="s">
        <v>8506</v>
      </c>
      <c r="F5063" s="229">
        <v>10</v>
      </c>
      <c r="I5063" s="16">
        <v>4000</v>
      </c>
      <c r="J5063" s="13">
        <v>40000</v>
      </c>
      <c r="K5063" s="16">
        <v>6600</v>
      </c>
      <c r="L5063" s="13">
        <v>66000</v>
      </c>
      <c r="M5063" s="16">
        <v>6600</v>
      </c>
      <c r="N5063" s="171">
        <v>66000</v>
      </c>
      <c r="O5063" s="16">
        <v>9500</v>
      </c>
      <c r="P5063" s="13">
        <v>95000</v>
      </c>
      <c r="Q5063" s="16">
        <v>8939</v>
      </c>
      <c r="R5063" s="13">
        <v>89390</v>
      </c>
      <c r="S5063" s="16">
        <v>4302</v>
      </c>
      <c r="T5063" s="13">
        <v>43020</v>
      </c>
      <c r="U5063" s="16">
        <v>6300</v>
      </c>
      <c r="V5063" s="13">
        <v>63000</v>
      </c>
    </row>
    <row r="5064" spans="1:22" ht="15" customHeight="1" x14ac:dyDescent="0.25">
      <c r="A5064" s="5" t="s">
        <v>8525</v>
      </c>
      <c r="B5064" s="6" t="s">
        <v>8526</v>
      </c>
      <c r="C5064" s="5" t="s">
        <v>8527</v>
      </c>
      <c r="D5064" s="6"/>
      <c r="E5064" s="6" t="s">
        <v>8506</v>
      </c>
      <c r="F5064" s="229">
        <v>10</v>
      </c>
      <c r="I5064" s="16">
        <v>800</v>
      </c>
      <c r="J5064" s="13">
        <v>8000</v>
      </c>
      <c r="K5064" s="16">
        <v>1000</v>
      </c>
      <c r="L5064" s="13">
        <v>10000</v>
      </c>
      <c r="M5064" s="16">
        <v>1000</v>
      </c>
      <c r="N5064" s="171">
        <v>10000</v>
      </c>
      <c r="O5064" s="16">
        <v>1900</v>
      </c>
      <c r="P5064" s="13">
        <v>19000</v>
      </c>
      <c r="Q5064" s="16">
        <v>767</v>
      </c>
      <c r="R5064" s="13">
        <v>7670</v>
      </c>
      <c r="S5064" s="16">
        <v>510.86</v>
      </c>
      <c r="T5064" s="13">
        <v>5108.6000000000004</v>
      </c>
      <c r="U5064" s="16">
        <v>600</v>
      </c>
      <c r="V5064" s="13">
        <v>6000</v>
      </c>
    </row>
    <row r="5065" spans="1:22" ht="15" customHeight="1" x14ac:dyDescent="0.25">
      <c r="A5065" s="5" t="s">
        <v>8528</v>
      </c>
      <c r="B5065" s="6" t="s">
        <v>8529</v>
      </c>
      <c r="C5065" s="5" t="s">
        <v>8530</v>
      </c>
      <c r="D5065" s="6"/>
      <c r="E5065" s="6" t="s">
        <v>8506</v>
      </c>
      <c r="F5065" s="229">
        <v>10</v>
      </c>
      <c r="I5065" s="16">
        <v>1800</v>
      </c>
      <c r="J5065" s="13">
        <v>18000</v>
      </c>
      <c r="K5065" s="16">
        <v>3500</v>
      </c>
      <c r="L5065" s="13">
        <v>35000</v>
      </c>
      <c r="M5065" s="16">
        <v>3500</v>
      </c>
      <c r="N5065" s="171">
        <v>35000</v>
      </c>
      <c r="O5065" s="16">
        <v>1900</v>
      </c>
      <c r="P5065" s="13">
        <v>19000</v>
      </c>
      <c r="Q5065" s="16">
        <v>1915</v>
      </c>
      <c r="R5065" s="13">
        <v>19150</v>
      </c>
      <c r="S5065" s="16">
        <v>672.19</v>
      </c>
      <c r="T5065" s="13">
        <v>6721.9</v>
      </c>
      <c r="U5065" s="16">
        <v>1750</v>
      </c>
      <c r="V5065" s="13">
        <v>17500</v>
      </c>
    </row>
    <row r="5066" spans="1:22" ht="15" customHeight="1" x14ac:dyDescent="0.25">
      <c r="A5066" s="5" t="s">
        <v>8531</v>
      </c>
      <c r="B5066" s="6" t="s">
        <v>8532</v>
      </c>
      <c r="C5066" s="5" t="s">
        <v>8533</v>
      </c>
      <c r="D5066" s="6"/>
      <c r="E5066" s="6" t="s">
        <v>8506</v>
      </c>
      <c r="F5066" s="229">
        <v>2</v>
      </c>
      <c r="I5066" s="16">
        <v>2150</v>
      </c>
      <c r="J5066" s="13">
        <v>4300</v>
      </c>
      <c r="K5066" s="16">
        <v>2500</v>
      </c>
      <c r="L5066" s="13">
        <v>5000</v>
      </c>
      <c r="M5066" s="16">
        <v>2500</v>
      </c>
      <c r="N5066" s="171">
        <v>5000</v>
      </c>
      <c r="O5066" s="16">
        <v>190</v>
      </c>
      <c r="P5066" s="13">
        <v>380</v>
      </c>
      <c r="Q5066" s="16">
        <v>2528</v>
      </c>
      <c r="R5066" s="13">
        <v>5056</v>
      </c>
      <c r="S5066" s="16">
        <v>1978.92</v>
      </c>
      <c r="T5066" s="13">
        <v>3957.84</v>
      </c>
      <c r="U5066" s="16">
        <v>1980</v>
      </c>
      <c r="V5066" s="13">
        <v>3960</v>
      </c>
    </row>
    <row r="5067" spans="1:22" ht="15" customHeight="1" x14ac:dyDescent="0.25">
      <c r="A5067" s="5" t="s">
        <v>8534</v>
      </c>
      <c r="B5067" s="6" t="s">
        <v>8535</v>
      </c>
      <c r="C5067" s="5" t="s">
        <v>8536</v>
      </c>
      <c r="D5067" s="6"/>
      <c r="E5067" s="6" t="s">
        <v>8506</v>
      </c>
      <c r="F5067" s="229">
        <v>2</v>
      </c>
      <c r="I5067" s="16">
        <v>20000</v>
      </c>
      <c r="J5067" s="13">
        <v>40000</v>
      </c>
      <c r="K5067" s="16">
        <v>15000</v>
      </c>
      <c r="L5067" s="13">
        <v>30000</v>
      </c>
      <c r="M5067" s="16">
        <v>15000</v>
      </c>
      <c r="N5067" s="171">
        <v>30000</v>
      </c>
      <c r="O5067" s="16">
        <v>4750</v>
      </c>
      <c r="P5067" s="13">
        <v>9500</v>
      </c>
      <c r="Q5067" s="16">
        <v>12131</v>
      </c>
      <c r="R5067" s="13">
        <v>24262</v>
      </c>
      <c r="S5067" s="16">
        <v>13336.21</v>
      </c>
      <c r="T5067" s="13">
        <v>26672.42</v>
      </c>
      <c r="U5067" s="16">
        <v>12000</v>
      </c>
      <c r="V5067" s="13">
        <v>24000</v>
      </c>
    </row>
    <row r="5068" spans="1:22" ht="15" customHeight="1" x14ac:dyDescent="0.25">
      <c r="A5068" s="5" t="s">
        <v>8537</v>
      </c>
      <c r="B5068" s="6" t="s">
        <v>8538</v>
      </c>
      <c r="C5068" s="5" t="s">
        <v>8539</v>
      </c>
      <c r="D5068" s="6"/>
      <c r="E5068" s="6" t="s">
        <v>8506</v>
      </c>
      <c r="F5068" s="229">
        <v>2</v>
      </c>
      <c r="I5068" s="16">
        <v>18000</v>
      </c>
      <c r="J5068" s="13">
        <v>36000</v>
      </c>
      <c r="K5068" s="16">
        <v>10000</v>
      </c>
      <c r="L5068" s="13">
        <v>20000</v>
      </c>
      <c r="M5068" s="16">
        <v>10000</v>
      </c>
      <c r="N5068" s="171">
        <v>20000</v>
      </c>
      <c r="O5068" s="16">
        <v>7125</v>
      </c>
      <c r="P5068" s="13">
        <v>14250</v>
      </c>
      <c r="Q5068" s="16">
        <v>19793</v>
      </c>
      <c r="R5068" s="13">
        <v>39586</v>
      </c>
      <c r="S5068" s="16">
        <v>17046.689999999999</v>
      </c>
      <c r="T5068" s="13">
        <v>34093.379999999997</v>
      </c>
      <c r="U5068" s="16">
        <v>9000</v>
      </c>
      <c r="V5068" s="13">
        <v>18000</v>
      </c>
    </row>
    <row r="5069" spans="1:22" ht="15" customHeight="1" x14ac:dyDescent="0.25">
      <c r="A5069" s="5" t="s">
        <v>8540</v>
      </c>
      <c r="B5069" s="6" t="s">
        <v>8541</v>
      </c>
      <c r="C5069" s="5" t="s">
        <v>8542</v>
      </c>
      <c r="D5069" s="6"/>
      <c r="E5069" s="6" t="s">
        <v>8506</v>
      </c>
      <c r="F5069" s="229">
        <v>2</v>
      </c>
      <c r="I5069" s="16">
        <v>18000</v>
      </c>
      <c r="J5069" s="13">
        <v>36000</v>
      </c>
      <c r="K5069" s="16">
        <v>12000</v>
      </c>
      <c r="L5069" s="13">
        <v>24000</v>
      </c>
      <c r="M5069" s="16">
        <v>12000</v>
      </c>
      <c r="N5069" s="171">
        <v>24000</v>
      </c>
      <c r="O5069" s="16">
        <v>7125</v>
      </c>
      <c r="P5069" s="13">
        <v>14250</v>
      </c>
      <c r="Q5069" s="16">
        <v>28093</v>
      </c>
      <c r="R5069" s="13">
        <v>56186</v>
      </c>
      <c r="S5069" s="16">
        <v>15057.02</v>
      </c>
      <c r="T5069" s="13">
        <v>30114.04</v>
      </c>
      <c r="U5069" s="16">
        <v>10800</v>
      </c>
      <c r="V5069" s="13">
        <v>21600</v>
      </c>
    </row>
    <row r="5070" spans="1:22" ht="15" customHeight="1" x14ac:dyDescent="0.25">
      <c r="A5070" s="5" t="s">
        <v>8543</v>
      </c>
      <c r="B5070" s="6" t="s">
        <v>8544</v>
      </c>
      <c r="C5070" s="5" t="s">
        <v>8545</v>
      </c>
      <c r="D5070" s="6"/>
      <c r="E5070" s="6" t="s">
        <v>8506</v>
      </c>
      <c r="F5070" s="229">
        <v>1</v>
      </c>
      <c r="I5070" s="16">
        <v>150000</v>
      </c>
      <c r="J5070" s="13">
        <v>150000</v>
      </c>
      <c r="K5070" s="16">
        <v>125000</v>
      </c>
      <c r="L5070" s="13">
        <v>125000</v>
      </c>
      <c r="M5070" s="16">
        <v>125000</v>
      </c>
      <c r="N5070" s="171">
        <v>125000</v>
      </c>
      <c r="O5070" s="16">
        <v>30400</v>
      </c>
      <c r="P5070" s="13">
        <v>30400</v>
      </c>
      <c r="Q5070" s="16">
        <v>57462</v>
      </c>
      <c r="R5070" s="13">
        <v>57462</v>
      </c>
      <c r="S5070" s="16">
        <v>16132.52</v>
      </c>
      <c r="T5070" s="13">
        <v>16132.52</v>
      </c>
      <c r="U5070" s="16">
        <v>405000</v>
      </c>
      <c r="V5070" s="13">
        <v>405000</v>
      </c>
    </row>
    <row r="5071" spans="1:22" ht="15" customHeight="1" x14ac:dyDescent="0.25">
      <c r="A5071" s="5" t="s">
        <v>8546</v>
      </c>
      <c r="B5071" s="6" t="s">
        <v>8547</v>
      </c>
      <c r="C5071" s="5" t="s">
        <v>8548</v>
      </c>
      <c r="D5071" s="6"/>
      <c r="E5071" s="6" t="s">
        <v>8506</v>
      </c>
      <c r="F5071" s="229">
        <v>1</v>
      </c>
      <c r="I5071" s="16">
        <v>225000</v>
      </c>
      <c r="J5071" s="13">
        <v>225000</v>
      </c>
      <c r="K5071" s="16">
        <v>140000</v>
      </c>
      <c r="L5071" s="13">
        <v>140000</v>
      </c>
      <c r="M5071" s="16">
        <v>140000</v>
      </c>
      <c r="N5071" s="171">
        <v>140000</v>
      </c>
      <c r="O5071" s="16">
        <v>30400</v>
      </c>
      <c r="P5071" s="13">
        <v>30400</v>
      </c>
      <c r="Q5071" s="16">
        <v>58292</v>
      </c>
      <c r="R5071" s="13">
        <v>58292</v>
      </c>
      <c r="S5071" s="16">
        <v>26887.53</v>
      </c>
      <c r="T5071" s="13">
        <v>26887.53</v>
      </c>
      <c r="U5071" s="16">
        <v>360000</v>
      </c>
      <c r="V5071" s="13">
        <v>360000</v>
      </c>
    </row>
    <row r="5072" spans="1:22" ht="15" customHeight="1" x14ac:dyDescent="0.25">
      <c r="A5072" s="5" t="s">
        <v>8549</v>
      </c>
      <c r="B5072" s="6" t="s">
        <v>8550</v>
      </c>
      <c r="C5072" s="5" t="s">
        <v>8551</v>
      </c>
      <c r="D5072" s="6"/>
      <c r="E5072" s="6" t="s">
        <v>8506</v>
      </c>
      <c r="F5072" s="229">
        <v>1</v>
      </c>
      <c r="I5072" s="16">
        <v>20000</v>
      </c>
      <c r="J5072" s="13">
        <v>20000</v>
      </c>
      <c r="K5072" s="16">
        <v>12000</v>
      </c>
      <c r="L5072" s="13">
        <v>12000</v>
      </c>
      <c r="M5072" s="16">
        <v>12000</v>
      </c>
      <c r="N5072" s="171">
        <v>12000</v>
      </c>
      <c r="O5072" s="16">
        <v>30400</v>
      </c>
      <c r="P5072" s="13">
        <v>30400</v>
      </c>
      <c r="Q5072" s="16">
        <v>28731</v>
      </c>
      <c r="R5072" s="13">
        <v>28731</v>
      </c>
      <c r="S5072" s="16">
        <v>21510.02</v>
      </c>
      <c r="T5072" s="13">
        <v>21510.02</v>
      </c>
      <c r="U5072" s="16">
        <v>24000</v>
      </c>
      <c r="V5072" s="13">
        <v>24000</v>
      </c>
    </row>
    <row r="5073" spans="1:22" ht="15" customHeight="1" x14ac:dyDescent="0.25">
      <c r="A5073" s="5" t="s">
        <v>8552</v>
      </c>
      <c r="B5073" s="6" t="s">
        <v>8553</v>
      </c>
      <c r="C5073" s="5" t="s">
        <v>8554</v>
      </c>
      <c r="D5073" s="6"/>
      <c r="E5073" s="6" t="s">
        <v>8506</v>
      </c>
      <c r="F5073" s="229">
        <v>1</v>
      </c>
      <c r="I5073" s="16">
        <v>40000</v>
      </c>
      <c r="J5073" s="13">
        <v>40000</v>
      </c>
      <c r="K5073" s="16">
        <v>30000</v>
      </c>
      <c r="L5073" s="13">
        <v>30000</v>
      </c>
      <c r="M5073" s="16">
        <v>30000</v>
      </c>
      <c r="N5073" s="171">
        <v>30000</v>
      </c>
      <c r="O5073" s="16">
        <v>14250</v>
      </c>
      <c r="P5073" s="13">
        <v>14250</v>
      </c>
      <c r="Q5073" s="16">
        <v>12769</v>
      </c>
      <c r="R5073" s="13">
        <v>12769</v>
      </c>
      <c r="S5073" s="16">
        <v>10755.01</v>
      </c>
      <c r="T5073" s="13">
        <v>10755.01</v>
      </c>
      <c r="U5073" s="16">
        <v>10500</v>
      </c>
      <c r="V5073" s="13">
        <v>10500</v>
      </c>
    </row>
    <row r="5074" spans="1:22" ht="15" customHeight="1" x14ac:dyDescent="0.25">
      <c r="A5074" s="5" t="s">
        <v>8555</v>
      </c>
      <c r="B5074" s="6" t="s">
        <v>8556</v>
      </c>
      <c r="C5074" s="5" t="s">
        <v>8557</v>
      </c>
      <c r="D5074" s="6"/>
      <c r="E5074" s="6" t="s">
        <v>8506</v>
      </c>
      <c r="F5074" s="229">
        <v>1</v>
      </c>
      <c r="I5074" s="16">
        <v>35000</v>
      </c>
      <c r="J5074" s="13">
        <v>35000</v>
      </c>
      <c r="K5074" s="16">
        <v>6000</v>
      </c>
      <c r="L5074" s="13">
        <v>6000</v>
      </c>
      <c r="M5074" s="16">
        <v>6000</v>
      </c>
      <c r="N5074" s="171">
        <v>6000</v>
      </c>
      <c r="O5074" s="16">
        <v>14250</v>
      </c>
      <c r="P5074" s="13">
        <v>14250</v>
      </c>
      <c r="Q5074" s="16">
        <v>23624</v>
      </c>
      <c r="R5074" s="13">
        <v>23624</v>
      </c>
      <c r="S5074" s="16">
        <v>10755.01</v>
      </c>
      <c r="T5074" s="13">
        <v>10755.01</v>
      </c>
      <c r="U5074" s="16">
        <v>6000</v>
      </c>
      <c r="V5074" s="13">
        <v>6000</v>
      </c>
    </row>
    <row r="5075" spans="1:22" ht="15" customHeight="1" x14ac:dyDescent="0.25">
      <c r="A5075" s="1"/>
      <c r="B5075" s="4" t="s">
        <v>32</v>
      </c>
      <c r="C5075" s="8" t="s">
        <v>33</v>
      </c>
      <c r="I5075" s="245"/>
      <c r="J5075" s="245"/>
      <c r="K5075" s="245"/>
      <c r="L5075" s="245"/>
      <c r="M5075" s="245"/>
      <c r="N5075" s="245"/>
      <c r="O5075" s="245"/>
      <c r="P5075" s="245"/>
      <c r="Q5075" s="245"/>
      <c r="R5075" s="245"/>
      <c r="S5075" s="245"/>
      <c r="T5075" s="245"/>
      <c r="U5075" s="245"/>
      <c r="V5075" s="245"/>
    </row>
    <row r="5076" spans="1:22" ht="15" customHeight="1" x14ac:dyDescent="0.25">
      <c r="A5076" s="5" t="s">
        <v>8558</v>
      </c>
      <c r="B5076" s="6" t="s">
        <v>35</v>
      </c>
      <c r="C5076" s="5" t="s">
        <v>8559</v>
      </c>
      <c r="I5076" s="245"/>
      <c r="J5076" s="245"/>
      <c r="K5076" s="245"/>
      <c r="L5076" s="245"/>
      <c r="M5076" s="245"/>
      <c r="N5076" s="245"/>
      <c r="O5076" s="245"/>
      <c r="P5076" s="245"/>
      <c r="Q5076" s="245"/>
      <c r="R5076" s="245"/>
      <c r="S5076" s="245"/>
      <c r="T5076" s="245"/>
      <c r="U5076" s="245"/>
      <c r="V5076" s="245"/>
    </row>
    <row r="5077" spans="1:22" ht="15" customHeight="1" x14ac:dyDescent="0.25">
      <c r="A5077" s="5" t="s">
        <v>8560</v>
      </c>
      <c r="B5077" s="6" t="s">
        <v>35</v>
      </c>
      <c r="C5077" s="5" t="s">
        <v>8500</v>
      </c>
      <c r="I5077" s="245"/>
      <c r="J5077" s="245"/>
      <c r="K5077" s="245"/>
      <c r="L5077" s="245"/>
      <c r="M5077" s="245"/>
      <c r="N5077" s="245"/>
      <c r="O5077" s="245"/>
      <c r="P5077" s="245"/>
      <c r="Q5077" s="245"/>
      <c r="R5077" s="245"/>
      <c r="S5077" s="245"/>
      <c r="T5077" s="245"/>
      <c r="U5077" s="245"/>
      <c r="V5077" s="245"/>
    </row>
    <row r="5078" spans="1:22" ht="15" customHeight="1" x14ac:dyDescent="0.25">
      <c r="A5078" s="5" t="s">
        <v>8561</v>
      </c>
      <c r="B5078" s="6" t="s">
        <v>35</v>
      </c>
      <c r="C5078" s="5" t="s">
        <v>8562</v>
      </c>
      <c r="I5078" s="245"/>
      <c r="J5078" s="245"/>
      <c r="K5078" s="245"/>
      <c r="L5078" s="245"/>
      <c r="M5078" s="245"/>
      <c r="N5078" s="245"/>
      <c r="O5078" s="245"/>
      <c r="P5078" s="245"/>
      <c r="Q5078" s="245"/>
      <c r="R5078" s="245"/>
      <c r="S5078" s="245"/>
      <c r="T5078" s="245"/>
      <c r="U5078" s="245"/>
      <c r="V5078" s="245"/>
    </row>
    <row r="5079" spans="1:22" ht="15" customHeight="1" x14ac:dyDescent="0.25">
      <c r="A5079" s="5" t="s">
        <v>8563</v>
      </c>
      <c r="B5079" s="6" t="s">
        <v>35</v>
      </c>
      <c r="C5079" s="5" t="s">
        <v>8564</v>
      </c>
      <c r="I5079" s="245"/>
      <c r="J5079" s="245"/>
      <c r="K5079" s="245"/>
      <c r="L5079" s="245"/>
      <c r="M5079" s="245"/>
      <c r="N5079" s="245"/>
      <c r="O5079" s="245"/>
      <c r="P5079" s="245"/>
      <c r="Q5079" s="245"/>
      <c r="R5079" s="245"/>
      <c r="S5079" s="245"/>
      <c r="T5079" s="245"/>
      <c r="U5079" s="245"/>
      <c r="V5079" s="245"/>
    </row>
    <row r="5080" spans="1:22" ht="45" customHeight="1" x14ac:dyDescent="0.25">
      <c r="A5080" s="1"/>
      <c r="B5080" s="4" t="s">
        <v>68</v>
      </c>
      <c r="C5080" s="8" t="s">
        <v>69</v>
      </c>
      <c r="D5080" s="4" t="s">
        <v>70</v>
      </c>
      <c r="E5080" s="4" t="s">
        <v>71</v>
      </c>
      <c r="F5080" s="228" t="s">
        <v>72</v>
      </c>
      <c r="I5080" s="14" t="s">
        <v>73</v>
      </c>
      <c r="J5080" s="15" t="s">
        <v>28</v>
      </c>
      <c r="K5080" s="14" t="s">
        <v>73</v>
      </c>
      <c r="L5080" s="15" t="s">
        <v>28</v>
      </c>
      <c r="M5080" s="14" t="s">
        <v>73</v>
      </c>
      <c r="N5080" s="172" t="s">
        <v>28</v>
      </c>
      <c r="O5080" s="14" t="s">
        <v>73</v>
      </c>
      <c r="P5080" s="15" t="s">
        <v>28</v>
      </c>
      <c r="Q5080" s="14" t="s">
        <v>73</v>
      </c>
      <c r="R5080" s="15" t="s">
        <v>28</v>
      </c>
      <c r="S5080" s="14" t="s">
        <v>73</v>
      </c>
      <c r="T5080" s="15" t="s">
        <v>28</v>
      </c>
      <c r="U5080" s="14" t="s">
        <v>73</v>
      </c>
      <c r="V5080" s="15" t="s">
        <v>28</v>
      </c>
    </row>
    <row r="5081" spans="1:22" ht="15" customHeight="1" x14ac:dyDescent="0.25">
      <c r="A5081" s="5" t="s">
        <v>8565</v>
      </c>
      <c r="B5081" s="6" t="s">
        <v>8566</v>
      </c>
      <c r="C5081" s="5" t="s">
        <v>8567</v>
      </c>
      <c r="D5081" s="6"/>
      <c r="E5081" s="6" t="s">
        <v>8472</v>
      </c>
      <c r="F5081" s="229">
        <v>1</v>
      </c>
      <c r="I5081" s="16">
        <v>207000</v>
      </c>
      <c r="J5081" s="13">
        <v>207000</v>
      </c>
      <c r="K5081" s="16">
        <v>207000</v>
      </c>
      <c r="L5081" s="13">
        <v>207000</v>
      </c>
      <c r="M5081" s="16">
        <v>207000</v>
      </c>
      <c r="N5081" s="171">
        <v>207000</v>
      </c>
      <c r="O5081" s="16">
        <v>207000</v>
      </c>
      <c r="P5081" s="13">
        <v>207000</v>
      </c>
      <c r="Q5081" s="16">
        <v>207000</v>
      </c>
      <c r="R5081" s="13">
        <v>207000</v>
      </c>
      <c r="S5081" s="16">
        <v>207000</v>
      </c>
      <c r="T5081" s="13">
        <v>207000</v>
      </c>
      <c r="U5081" s="16">
        <v>207000</v>
      </c>
      <c r="V5081" s="13">
        <v>207000</v>
      </c>
    </row>
    <row r="5082" spans="1:22" ht="15" customHeight="1" x14ac:dyDescent="0.25">
      <c r="A5082" s="1"/>
      <c r="B5082" s="4" t="s">
        <v>32</v>
      </c>
      <c r="C5082" s="8" t="s">
        <v>33</v>
      </c>
      <c r="I5082" s="245"/>
      <c r="J5082" s="245"/>
      <c r="K5082" s="245"/>
      <c r="L5082" s="245"/>
      <c r="M5082" s="245"/>
      <c r="N5082" s="245"/>
      <c r="O5082" s="245"/>
      <c r="P5082" s="245"/>
      <c r="Q5082" s="245"/>
      <c r="R5082" s="245"/>
      <c r="S5082" s="245"/>
      <c r="T5082" s="245"/>
      <c r="U5082" s="245"/>
      <c r="V5082" s="245"/>
    </row>
    <row r="5083" spans="1:22" ht="15" customHeight="1" x14ac:dyDescent="0.25">
      <c r="A5083" s="5" t="s">
        <v>8568</v>
      </c>
      <c r="B5083" s="6" t="s">
        <v>35</v>
      </c>
      <c r="C5083" s="5" t="s">
        <v>8569</v>
      </c>
      <c r="I5083" s="245"/>
      <c r="J5083" s="245"/>
      <c r="K5083" s="245"/>
      <c r="L5083" s="245"/>
      <c r="M5083" s="245"/>
      <c r="N5083" s="245"/>
      <c r="O5083" s="245"/>
      <c r="P5083" s="245"/>
      <c r="Q5083" s="245"/>
      <c r="R5083" s="245"/>
      <c r="S5083" s="245"/>
      <c r="T5083" s="245"/>
      <c r="U5083" s="245"/>
      <c r="V5083" s="245"/>
    </row>
    <row r="5084" spans="1:22" ht="45" customHeight="1" x14ac:dyDescent="0.25">
      <c r="A5084" s="1"/>
      <c r="B5084" s="4" t="s">
        <v>68</v>
      </c>
      <c r="C5084" s="8" t="s">
        <v>69</v>
      </c>
      <c r="D5084" s="4" t="s">
        <v>70</v>
      </c>
      <c r="E5084" s="4" t="s">
        <v>71</v>
      </c>
      <c r="F5084" s="228" t="s">
        <v>72</v>
      </c>
      <c r="I5084" s="14" t="s">
        <v>73</v>
      </c>
      <c r="J5084" s="15" t="s">
        <v>28</v>
      </c>
      <c r="K5084" s="14" t="s">
        <v>73</v>
      </c>
      <c r="L5084" s="15" t="s">
        <v>28</v>
      </c>
      <c r="M5084" s="14" t="s">
        <v>73</v>
      </c>
      <c r="N5084" s="172" t="s">
        <v>28</v>
      </c>
      <c r="O5084" s="14" t="s">
        <v>73</v>
      </c>
      <c r="P5084" s="15" t="s">
        <v>28</v>
      </c>
      <c r="Q5084" s="14" t="s">
        <v>73</v>
      </c>
      <c r="R5084" s="15" t="s">
        <v>28</v>
      </c>
      <c r="S5084" s="14" t="s">
        <v>73</v>
      </c>
      <c r="T5084" s="15" t="s">
        <v>28</v>
      </c>
      <c r="U5084" s="14" t="s">
        <v>73</v>
      </c>
      <c r="V5084" s="15" t="s">
        <v>28</v>
      </c>
    </row>
    <row r="5085" spans="1:22" ht="15" customHeight="1" x14ac:dyDescent="0.25">
      <c r="A5085" s="5" t="s">
        <v>8570</v>
      </c>
      <c r="B5085" s="6" t="s">
        <v>8571</v>
      </c>
      <c r="C5085" s="5" t="s">
        <v>8572</v>
      </c>
      <c r="D5085" s="6"/>
      <c r="E5085" s="6" t="s">
        <v>8478</v>
      </c>
      <c r="F5085" s="229">
        <v>207000</v>
      </c>
      <c r="I5085" s="16">
        <v>7.0000000000000007E-2</v>
      </c>
      <c r="J5085" s="13">
        <v>14490</v>
      </c>
      <c r="K5085" s="16">
        <v>0.1</v>
      </c>
      <c r="L5085" s="13">
        <v>20700</v>
      </c>
      <c r="M5085" s="16">
        <v>0.1</v>
      </c>
      <c r="N5085" s="171">
        <v>20700</v>
      </c>
      <c r="O5085" s="16">
        <v>7.0000000000000007E-2</v>
      </c>
      <c r="P5085" s="13">
        <v>14490</v>
      </c>
      <c r="Q5085" s="16">
        <v>7.0000000000000007E-2</v>
      </c>
      <c r="R5085" s="13">
        <v>14490</v>
      </c>
      <c r="S5085" s="16">
        <v>7.0000000000000007E-2</v>
      </c>
      <c r="T5085" s="13">
        <v>14490</v>
      </c>
      <c r="U5085" s="16">
        <v>8.2000000000000003E-2</v>
      </c>
      <c r="V5085" s="13">
        <v>16974</v>
      </c>
    </row>
    <row r="5086" spans="1:22" ht="15" customHeight="1" x14ac:dyDescent="0.25">
      <c r="A5086" s="1"/>
      <c r="B5086" s="4" t="s">
        <v>32</v>
      </c>
      <c r="C5086" s="8" t="s">
        <v>33</v>
      </c>
      <c r="I5086" s="245"/>
      <c r="J5086" s="245"/>
      <c r="K5086" s="245"/>
      <c r="L5086" s="245"/>
      <c r="M5086" s="245"/>
      <c r="N5086" s="245"/>
      <c r="O5086" s="245"/>
      <c r="P5086" s="245"/>
      <c r="Q5086" s="245"/>
      <c r="R5086" s="245"/>
      <c r="S5086" s="245"/>
      <c r="T5086" s="245"/>
      <c r="U5086" s="245"/>
      <c r="V5086" s="245"/>
    </row>
    <row r="5087" spans="1:22" ht="15" customHeight="1" x14ac:dyDescent="0.25">
      <c r="A5087" s="5" t="s">
        <v>8573</v>
      </c>
      <c r="B5087" s="6" t="s">
        <v>35</v>
      </c>
      <c r="C5087" s="5" t="s">
        <v>8574</v>
      </c>
      <c r="I5087" s="245"/>
      <c r="J5087" s="245"/>
      <c r="K5087" s="245"/>
      <c r="L5087" s="245"/>
      <c r="M5087" s="245"/>
      <c r="N5087" s="245"/>
      <c r="O5087" s="245"/>
      <c r="P5087" s="245"/>
      <c r="Q5087" s="245"/>
      <c r="R5087" s="245"/>
      <c r="S5087" s="245"/>
      <c r="T5087" s="245"/>
      <c r="U5087" s="245"/>
      <c r="V5087" s="245"/>
    </row>
    <row r="5088" spans="1:22" ht="15" customHeight="1" x14ac:dyDescent="0.25">
      <c r="A5088" s="5" t="s">
        <v>8575</v>
      </c>
      <c r="B5088" s="6" t="s">
        <v>35</v>
      </c>
      <c r="C5088" s="5" t="s">
        <v>8576</v>
      </c>
      <c r="I5088" s="245"/>
      <c r="J5088" s="245"/>
      <c r="K5088" s="245"/>
      <c r="L5088" s="245"/>
      <c r="M5088" s="245"/>
      <c r="N5088" s="245"/>
      <c r="O5088" s="245"/>
      <c r="P5088" s="245"/>
      <c r="Q5088" s="245"/>
      <c r="R5088" s="245"/>
      <c r="S5088" s="245"/>
      <c r="T5088" s="245"/>
      <c r="U5088" s="245"/>
      <c r="V5088" s="245"/>
    </row>
    <row r="5089" spans="1:22" ht="45" customHeight="1" x14ac:dyDescent="0.25">
      <c r="A5089" s="1"/>
      <c r="B5089" s="4" t="s">
        <v>68</v>
      </c>
      <c r="C5089" s="8" t="s">
        <v>69</v>
      </c>
      <c r="D5089" s="4" t="s">
        <v>70</v>
      </c>
      <c r="E5089" s="4" t="s">
        <v>71</v>
      </c>
      <c r="F5089" s="228" t="s">
        <v>72</v>
      </c>
      <c r="I5089" s="14" t="s">
        <v>73</v>
      </c>
      <c r="J5089" s="15" t="s">
        <v>28</v>
      </c>
      <c r="K5089" s="14" t="s">
        <v>73</v>
      </c>
      <c r="L5089" s="15" t="s">
        <v>28</v>
      </c>
      <c r="M5089" s="14" t="s">
        <v>73</v>
      </c>
      <c r="N5089" s="172" t="s">
        <v>28</v>
      </c>
      <c r="O5089" s="14" t="s">
        <v>73</v>
      </c>
      <c r="P5089" s="15" t="s">
        <v>28</v>
      </c>
      <c r="Q5089" s="14" t="s">
        <v>73</v>
      </c>
      <c r="R5089" s="15" t="s">
        <v>28</v>
      </c>
      <c r="S5089" s="14" t="s">
        <v>73</v>
      </c>
      <c r="T5089" s="15" t="s">
        <v>28</v>
      </c>
      <c r="U5089" s="14" t="s">
        <v>73</v>
      </c>
      <c r="V5089" s="15" t="s">
        <v>28</v>
      </c>
    </row>
    <row r="5090" spans="1:22" ht="15" customHeight="1" x14ac:dyDescent="0.25">
      <c r="A5090" s="5" t="s">
        <v>8577</v>
      </c>
      <c r="B5090" s="6" t="s">
        <v>8578</v>
      </c>
      <c r="C5090" s="5" t="s">
        <v>8579</v>
      </c>
      <c r="D5090" s="6"/>
      <c r="E5090" s="6" t="s">
        <v>8472</v>
      </c>
      <c r="F5090" s="229">
        <v>1</v>
      </c>
      <c r="I5090" s="16">
        <v>105984</v>
      </c>
      <c r="J5090" s="13">
        <v>105984</v>
      </c>
      <c r="K5090" s="16">
        <v>105984</v>
      </c>
      <c r="L5090" s="13">
        <v>105984</v>
      </c>
      <c r="M5090" s="16">
        <v>105984</v>
      </c>
      <c r="N5090" s="171">
        <v>105984</v>
      </c>
      <c r="O5090" s="16">
        <v>105984</v>
      </c>
      <c r="P5090" s="13">
        <v>105984</v>
      </c>
      <c r="Q5090" s="16">
        <v>105984</v>
      </c>
      <c r="R5090" s="13">
        <v>105984</v>
      </c>
      <c r="S5090" s="16">
        <v>105984</v>
      </c>
      <c r="T5090" s="13">
        <v>105984</v>
      </c>
      <c r="U5090" s="16">
        <v>105984</v>
      </c>
      <c r="V5090" s="13">
        <v>105984</v>
      </c>
    </row>
    <row r="5091" spans="1:22" ht="15" customHeight="1" x14ac:dyDescent="0.25">
      <c r="A5091" s="1"/>
      <c r="B5091" s="4" t="s">
        <v>32</v>
      </c>
      <c r="C5091" s="8" t="s">
        <v>33</v>
      </c>
      <c r="I5091" s="245"/>
      <c r="J5091" s="245"/>
      <c r="K5091" s="245"/>
      <c r="L5091" s="245"/>
      <c r="M5091" s="245"/>
      <c r="N5091" s="245"/>
      <c r="O5091" s="245"/>
      <c r="P5091" s="245"/>
      <c r="Q5091" s="245"/>
      <c r="R5091" s="245"/>
      <c r="S5091" s="245"/>
      <c r="T5091" s="245"/>
      <c r="U5091" s="245"/>
      <c r="V5091" s="245"/>
    </row>
    <row r="5092" spans="1:22" ht="15" customHeight="1" x14ac:dyDescent="0.25">
      <c r="A5092" s="5" t="s">
        <v>8580</v>
      </c>
      <c r="B5092" s="6" t="s">
        <v>35</v>
      </c>
      <c r="C5092" s="5" t="s">
        <v>8569</v>
      </c>
      <c r="I5092" s="245"/>
      <c r="J5092" s="245"/>
      <c r="K5092" s="245"/>
      <c r="L5092" s="245"/>
      <c r="M5092" s="245"/>
      <c r="N5092" s="245"/>
      <c r="O5092" s="245"/>
      <c r="P5092" s="245"/>
      <c r="Q5092" s="245"/>
      <c r="R5092" s="245"/>
      <c r="S5092" s="245"/>
      <c r="T5092" s="245"/>
      <c r="U5092" s="245"/>
      <c r="V5092" s="245"/>
    </row>
    <row r="5093" spans="1:22" ht="45" customHeight="1" x14ac:dyDescent="0.25">
      <c r="A5093" s="1"/>
      <c r="B5093" s="4" t="s">
        <v>68</v>
      </c>
      <c r="C5093" s="8" t="s">
        <v>69</v>
      </c>
      <c r="D5093" s="4" t="s">
        <v>70</v>
      </c>
      <c r="E5093" s="4" t="s">
        <v>71</v>
      </c>
      <c r="F5093" s="228" t="s">
        <v>72</v>
      </c>
      <c r="I5093" s="14" t="s">
        <v>73</v>
      </c>
      <c r="J5093" s="15" t="s">
        <v>28</v>
      </c>
      <c r="K5093" s="14" t="s">
        <v>73</v>
      </c>
      <c r="L5093" s="15" t="s">
        <v>28</v>
      </c>
      <c r="M5093" s="14" t="s">
        <v>73</v>
      </c>
      <c r="N5093" s="172" t="s">
        <v>28</v>
      </c>
      <c r="O5093" s="14" t="s">
        <v>73</v>
      </c>
      <c r="P5093" s="15" t="s">
        <v>28</v>
      </c>
      <c r="Q5093" s="14" t="s">
        <v>73</v>
      </c>
      <c r="R5093" s="15" t="s">
        <v>28</v>
      </c>
      <c r="S5093" s="14" t="s">
        <v>73</v>
      </c>
      <c r="T5093" s="15" t="s">
        <v>28</v>
      </c>
      <c r="U5093" s="14" t="s">
        <v>73</v>
      </c>
      <c r="V5093" s="15" t="s">
        <v>28</v>
      </c>
    </row>
    <row r="5094" spans="1:22" ht="15" customHeight="1" x14ac:dyDescent="0.25">
      <c r="A5094" s="5" t="s">
        <v>8581</v>
      </c>
      <c r="B5094" s="6" t="s">
        <v>8582</v>
      </c>
      <c r="C5094" s="5" t="s">
        <v>8572</v>
      </c>
      <c r="D5094" s="6"/>
      <c r="E5094" s="6" t="s">
        <v>8478</v>
      </c>
      <c r="F5094" s="229">
        <v>105984</v>
      </c>
      <c r="I5094" s="16">
        <v>7.0000000000000007E-2</v>
      </c>
      <c r="J5094" s="13">
        <v>7418.88</v>
      </c>
      <c r="K5094" s="16">
        <v>0.1</v>
      </c>
      <c r="L5094" s="13">
        <v>10598.4</v>
      </c>
      <c r="M5094" s="16">
        <v>0.1</v>
      </c>
      <c r="N5094" s="171">
        <v>10598.4</v>
      </c>
      <c r="O5094" s="16">
        <v>7.0000000000000007E-2</v>
      </c>
      <c r="P5094" s="13">
        <v>7418.88</v>
      </c>
      <c r="Q5094" s="16">
        <v>7.0000000000000007E-2</v>
      </c>
      <c r="R5094" s="13">
        <v>7418.88</v>
      </c>
      <c r="S5094" s="16">
        <v>7.0000000000000007E-2</v>
      </c>
      <c r="T5094" s="13">
        <v>7418.88</v>
      </c>
      <c r="U5094" s="16">
        <v>8.2000000000000003E-2</v>
      </c>
      <c r="V5094" s="13">
        <v>8690.6880000000001</v>
      </c>
    </row>
    <row r="5095" spans="1:22" x14ac:dyDescent="0.25">
      <c r="A5095" s="246" t="s">
        <v>8583</v>
      </c>
      <c r="B5095" s="246"/>
      <c r="C5095" s="246"/>
      <c r="D5095" s="247"/>
      <c r="E5095" s="247"/>
      <c r="F5095" s="246"/>
      <c r="I5095" s="251" t="s">
        <v>8584</v>
      </c>
      <c r="J5095" s="251"/>
      <c r="K5095" s="251" t="s">
        <v>8584</v>
      </c>
      <c r="L5095" s="251"/>
      <c r="M5095" s="251" t="s">
        <v>8584</v>
      </c>
      <c r="N5095" s="251"/>
      <c r="O5095" s="251" t="s">
        <v>8585</v>
      </c>
      <c r="P5095" s="251"/>
      <c r="Q5095" s="251" t="s">
        <v>8584</v>
      </c>
      <c r="R5095" s="251"/>
      <c r="S5095" s="251" t="s">
        <v>8586</v>
      </c>
      <c r="T5095" s="251"/>
      <c r="U5095" s="251" t="s">
        <v>8585</v>
      </c>
      <c r="V5095" s="251"/>
    </row>
    <row r="5096" spans="1:22" ht="15" customHeight="1" x14ac:dyDescent="0.25">
      <c r="I5096" s="249" t="s">
        <v>8587</v>
      </c>
      <c r="J5096" s="249"/>
      <c r="K5096" s="249" t="s">
        <v>8588</v>
      </c>
      <c r="L5096" s="249"/>
      <c r="M5096" s="249" t="s">
        <v>8588</v>
      </c>
      <c r="N5096" s="249"/>
      <c r="O5096" s="249" t="s">
        <v>8589</v>
      </c>
      <c r="P5096" s="249"/>
      <c r="Q5096" s="249" t="s">
        <v>8590</v>
      </c>
      <c r="R5096" s="249"/>
      <c r="S5096" s="249" t="s">
        <v>8591</v>
      </c>
      <c r="T5096" s="249"/>
      <c r="U5096" s="249" t="s">
        <v>8592</v>
      </c>
      <c r="V5096" s="249"/>
    </row>
    <row r="5097" spans="1:22" ht="15" customHeight="1" x14ac:dyDescent="0.25">
      <c r="I5097" s="249"/>
      <c r="J5097" s="249"/>
      <c r="K5097" s="249"/>
      <c r="L5097" s="249"/>
      <c r="M5097" s="249"/>
      <c r="N5097" s="249"/>
      <c r="O5097" s="249"/>
      <c r="P5097" s="249"/>
      <c r="Q5097" s="249"/>
      <c r="R5097" s="249"/>
      <c r="S5097" s="249"/>
      <c r="T5097" s="249"/>
      <c r="U5097" s="249"/>
      <c r="V5097" s="249"/>
    </row>
    <row r="5098" spans="1:22" ht="15" customHeight="1" x14ac:dyDescent="0.25">
      <c r="I5098" s="249"/>
      <c r="J5098" s="249"/>
      <c r="K5098" s="249"/>
      <c r="L5098" s="249"/>
      <c r="M5098" s="249"/>
      <c r="N5098" s="249"/>
      <c r="O5098" s="249"/>
      <c r="P5098" s="249"/>
      <c r="Q5098" s="249"/>
      <c r="R5098" s="249"/>
      <c r="S5098" s="249"/>
      <c r="T5098" s="249"/>
      <c r="U5098" s="249"/>
      <c r="V5098" s="249"/>
    </row>
    <row r="5099" spans="1:22" x14ac:dyDescent="0.25">
      <c r="A5099" s="246" t="s">
        <v>8593</v>
      </c>
      <c r="B5099" s="246"/>
      <c r="C5099" s="246"/>
      <c r="D5099" s="247"/>
      <c r="E5099" s="247"/>
      <c r="F5099" s="246"/>
      <c r="I5099" s="250" t="s">
        <v>8594</v>
      </c>
      <c r="J5099" s="250"/>
      <c r="K5099" s="250" t="s">
        <v>8594</v>
      </c>
      <c r="L5099" s="250"/>
      <c r="M5099" s="250" t="s">
        <v>8594</v>
      </c>
      <c r="N5099" s="250"/>
      <c r="O5099" s="250" t="s">
        <v>8594</v>
      </c>
      <c r="P5099" s="250"/>
      <c r="Q5099" s="250" t="s">
        <v>8594</v>
      </c>
      <c r="R5099" s="250"/>
      <c r="S5099" s="250" t="s">
        <v>8594</v>
      </c>
      <c r="T5099" s="250"/>
      <c r="U5099" s="250" t="s">
        <v>8594</v>
      </c>
      <c r="V5099" s="250"/>
    </row>
    <row r="5100" spans="1:22" ht="15.75" thickBot="1" x14ac:dyDescent="0.3">
      <c r="A5100" s="246" t="s">
        <v>8595</v>
      </c>
      <c r="B5100" s="246"/>
      <c r="C5100" s="246"/>
      <c r="D5100" s="246"/>
      <c r="E5100" s="246"/>
      <c r="F5100" s="246"/>
      <c r="I5100" s="248" t="s">
        <v>8591</v>
      </c>
      <c r="J5100" s="248"/>
      <c r="K5100" s="248" t="s">
        <v>8591</v>
      </c>
      <c r="L5100" s="248"/>
      <c r="M5100" s="248" t="s">
        <v>8591</v>
      </c>
      <c r="N5100" s="248"/>
      <c r="O5100" s="248" t="s">
        <v>8591</v>
      </c>
      <c r="P5100" s="248"/>
      <c r="Q5100" s="248" t="s">
        <v>8591</v>
      </c>
      <c r="R5100" s="248"/>
      <c r="S5100" s="248" t="s">
        <v>8591</v>
      </c>
      <c r="T5100" s="248"/>
      <c r="U5100" s="248" t="s">
        <v>8591</v>
      </c>
      <c r="V5100" s="248"/>
    </row>
  </sheetData>
  <autoFilter ref="A13:AG5100"/>
  <mergeCells count="12825">
    <mergeCell ref="S5099:T5099"/>
    <mergeCell ref="U5099:V5099"/>
    <mergeCell ref="A5100:F5100"/>
    <mergeCell ref="I5100:J5100"/>
    <mergeCell ref="K5100:L5100"/>
    <mergeCell ref="M5100:N5100"/>
    <mergeCell ref="O5100:P5100"/>
    <mergeCell ref="Q5100:R5100"/>
    <mergeCell ref="S5100:T5100"/>
    <mergeCell ref="U5100:V5100"/>
    <mergeCell ref="A5099:F5099"/>
    <mergeCell ref="I5099:J5099"/>
    <mergeCell ref="K5099:L5099"/>
    <mergeCell ref="M5099:N5099"/>
    <mergeCell ref="O5099:P5099"/>
    <mergeCell ref="Q5099:R5099"/>
    <mergeCell ref="S5095:T5095"/>
    <mergeCell ref="U5095:V5095"/>
    <mergeCell ref="I5096:J5098"/>
    <mergeCell ref="K5096:L5098"/>
    <mergeCell ref="M5096:N5098"/>
    <mergeCell ref="O5096:P5098"/>
    <mergeCell ref="Q5096:R5098"/>
    <mergeCell ref="S5096:T5098"/>
    <mergeCell ref="U5096:V5098"/>
    <mergeCell ref="A5095:F5095"/>
    <mergeCell ref="I5095:J5095"/>
    <mergeCell ref="K5095:L5095"/>
    <mergeCell ref="M5095:N5095"/>
    <mergeCell ref="O5095:P5095"/>
    <mergeCell ref="Q5095:R5095"/>
    <mergeCell ref="U5091:V5091"/>
    <mergeCell ref="I5092:J5092"/>
    <mergeCell ref="K5092:L5092"/>
    <mergeCell ref="M5092:N5092"/>
    <mergeCell ref="O5092:P5092"/>
    <mergeCell ref="Q5092:R5092"/>
    <mergeCell ref="S5092:T5092"/>
    <mergeCell ref="U5092:V5092"/>
    <mergeCell ref="I5091:J5091"/>
    <mergeCell ref="K5091:L5091"/>
    <mergeCell ref="M5091:N5091"/>
    <mergeCell ref="O5091:P5091"/>
    <mergeCell ref="Q5091:R5091"/>
    <mergeCell ref="S5091:T5091"/>
    <mergeCell ref="U5087:V5087"/>
    <mergeCell ref="I5088:J5088"/>
    <mergeCell ref="K5088:L5088"/>
    <mergeCell ref="M5088:N5088"/>
    <mergeCell ref="O5088:P5088"/>
    <mergeCell ref="Q5088:R5088"/>
    <mergeCell ref="S5088:T5088"/>
    <mergeCell ref="U5088:V5088"/>
    <mergeCell ref="I5087:J5087"/>
    <mergeCell ref="K5087:L5087"/>
    <mergeCell ref="M5087:N5087"/>
    <mergeCell ref="O5087:P5087"/>
    <mergeCell ref="Q5087:R5087"/>
    <mergeCell ref="S5087:T5087"/>
    <mergeCell ref="U5083:V5083"/>
    <mergeCell ref="I5086:J5086"/>
    <mergeCell ref="K5086:L5086"/>
    <mergeCell ref="M5086:N5086"/>
    <mergeCell ref="O5086:P5086"/>
    <mergeCell ref="Q5086:R5086"/>
    <mergeCell ref="S5086:T5086"/>
    <mergeCell ref="U5086:V5086"/>
    <mergeCell ref="I5083:J5083"/>
    <mergeCell ref="K5083:L5083"/>
    <mergeCell ref="M5083:N5083"/>
    <mergeCell ref="O5083:P5083"/>
    <mergeCell ref="Q5083:R5083"/>
    <mergeCell ref="S5083:T5083"/>
    <mergeCell ref="U5079:V5079"/>
    <mergeCell ref="I5082:J5082"/>
    <mergeCell ref="K5082:L5082"/>
    <mergeCell ref="M5082:N5082"/>
    <mergeCell ref="O5082:P5082"/>
    <mergeCell ref="Q5082:R5082"/>
    <mergeCell ref="S5082:T5082"/>
    <mergeCell ref="U5082:V5082"/>
    <mergeCell ref="I5079:J5079"/>
    <mergeCell ref="K5079:L5079"/>
    <mergeCell ref="M5079:N5079"/>
    <mergeCell ref="O5079:P5079"/>
    <mergeCell ref="Q5079:R5079"/>
    <mergeCell ref="S5079:T5079"/>
    <mergeCell ref="U5077:V5077"/>
    <mergeCell ref="I5078:J5078"/>
    <mergeCell ref="K5078:L5078"/>
    <mergeCell ref="M5078:N5078"/>
    <mergeCell ref="O5078:P5078"/>
    <mergeCell ref="Q5078:R5078"/>
    <mergeCell ref="S5078:T5078"/>
    <mergeCell ref="U5078:V5078"/>
    <mergeCell ref="I5077:J5077"/>
    <mergeCell ref="K5077:L5077"/>
    <mergeCell ref="M5077:N5077"/>
    <mergeCell ref="O5077:P5077"/>
    <mergeCell ref="Q5077:R5077"/>
    <mergeCell ref="S5077:T5077"/>
    <mergeCell ref="U5075:V5075"/>
    <mergeCell ref="I5076:J5076"/>
    <mergeCell ref="K5076:L5076"/>
    <mergeCell ref="M5076:N5076"/>
    <mergeCell ref="O5076:P5076"/>
    <mergeCell ref="Q5076:R5076"/>
    <mergeCell ref="S5076:T5076"/>
    <mergeCell ref="U5076:V5076"/>
    <mergeCell ref="I5075:J5075"/>
    <mergeCell ref="K5075:L5075"/>
    <mergeCell ref="M5075:N5075"/>
    <mergeCell ref="O5075:P5075"/>
    <mergeCell ref="Q5075:R5075"/>
    <mergeCell ref="S5075:T5075"/>
    <mergeCell ref="U5054:V5054"/>
    <mergeCell ref="I5055:J5055"/>
    <mergeCell ref="K5055:L5055"/>
    <mergeCell ref="M5055:N5055"/>
    <mergeCell ref="O5055:P5055"/>
    <mergeCell ref="Q5055:R5055"/>
    <mergeCell ref="S5055:T5055"/>
    <mergeCell ref="U5055:V5055"/>
    <mergeCell ref="I5054:J5054"/>
    <mergeCell ref="K5054:L5054"/>
    <mergeCell ref="M5054:N5054"/>
    <mergeCell ref="O5054:P5054"/>
    <mergeCell ref="Q5054:R5054"/>
    <mergeCell ref="S5054:T5054"/>
    <mergeCell ref="S5052:T5052"/>
    <mergeCell ref="U5052:V5052"/>
    <mergeCell ref="I5053:J5053"/>
    <mergeCell ref="K5053:L5053"/>
    <mergeCell ref="M5053:N5053"/>
    <mergeCell ref="O5053:P5053"/>
    <mergeCell ref="Q5053:R5053"/>
    <mergeCell ref="S5053:T5053"/>
    <mergeCell ref="U5053:V5053"/>
    <mergeCell ref="A5051:F5051"/>
    <mergeCell ref="I5052:J5052"/>
    <mergeCell ref="K5052:L5052"/>
    <mergeCell ref="M5052:N5052"/>
    <mergeCell ref="O5052:P5052"/>
    <mergeCell ref="Q5052:R5052"/>
    <mergeCell ref="U5047:V5047"/>
    <mergeCell ref="I5048:J5048"/>
    <mergeCell ref="K5048:L5048"/>
    <mergeCell ref="M5048:N5048"/>
    <mergeCell ref="O5048:P5048"/>
    <mergeCell ref="Q5048:R5048"/>
    <mergeCell ref="S5048:T5048"/>
    <mergeCell ref="U5048:V5048"/>
    <mergeCell ref="I5047:J5047"/>
    <mergeCell ref="K5047:L5047"/>
    <mergeCell ref="M5047:N5047"/>
    <mergeCell ref="O5047:P5047"/>
    <mergeCell ref="Q5047:R5047"/>
    <mergeCell ref="S5047:T5047"/>
    <mergeCell ref="U5043:V5043"/>
    <mergeCell ref="I5044:J5044"/>
    <mergeCell ref="K5044:L5044"/>
    <mergeCell ref="M5044:N5044"/>
    <mergeCell ref="O5044:P5044"/>
    <mergeCell ref="Q5044:R5044"/>
    <mergeCell ref="S5044:T5044"/>
    <mergeCell ref="U5044:V5044"/>
    <mergeCell ref="I5043:J5043"/>
    <mergeCell ref="K5043:L5043"/>
    <mergeCell ref="M5043:N5043"/>
    <mergeCell ref="O5043:P5043"/>
    <mergeCell ref="Q5043:R5043"/>
    <mergeCell ref="S5043:T5043"/>
    <mergeCell ref="U5039:V5039"/>
    <mergeCell ref="I5040:J5040"/>
    <mergeCell ref="K5040:L5040"/>
    <mergeCell ref="M5040:N5040"/>
    <mergeCell ref="O5040:P5040"/>
    <mergeCell ref="Q5040:R5040"/>
    <mergeCell ref="S5040:T5040"/>
    <mergeCell ref="U5040:V5040"/>
    <mergeCell ref="I5039:J5039"/>
    <mergeCell ref="K5039:L5039"/>
    <mergeCell ref="M5039:N5039"/>
    <mergeCell ref="O5039:P5039"/>
    <mergeCell ref="Q5039:R5039"/>
    <mergeCell ref="S5039:T5039"/>
    <mergeCell ref="U5035:V5035"/>
    <mergeCell ref="I5036:J5036"/>
    <mergeCell ref="K5036:L5036"/>
    <mergeCell ref="M5036:N5036"/>
    <mergeCell ref="O5036:P5036"/>
    <mergeCell ref="Q5036:R5036"/>
    <mergeCell ref="S5036:T5036"/>
    <mergeCell ref="U5036:V5036"/>
    <mergeCell ref="I5035:J5035"/>
    <mergeCell ref="K5035:L5035"/>
    <mergeCell ref="M5035:N5035"/>
    <mergeCell ref="O5035:P5035"/>
    <mergeCell ref="Q5035:R5035"/>
    <mergeCell ref="S5035:T5035"/>
    <mergeCell ref="U5031:V5031"/>
    <mergeCell ref="I5032:J5032"/>
    <mergeCell ref="K5032:L5032"/>
    <mergeCell ref="M5032:N5032"/>
    <mergeCell ref="O5032:P5032"/>
    <mergeCell ref="Q5032:R5032"/>
    <mergeCell ref="S5032:T5032"/>
    <mergeCell ref="U5032:V5032"/>
    <mergeCell ref="I5031:J5031"/>
    <mergeCell ref="K5031:L5031"/>
    <mergeCell ref="M5031:N5031"/>
    <mergeCell ref="O5031:P5031"/>
    <mergeCell ref="Q5031:R5031"/>
    <mergeCell ref="S5031:T5031"/>
    <mergeCell ref="S5027:T5027"/>
    <mergeCell ref="U5027:V5027"/>
    <mergeCell ref="I5028:J5028"/>
    <mergeCell ref="K5028:L5028"/>
    <mergeCell ref="M5028:N5028"/>
    <mergeCell ref="O5028:P5028"/>
    <mergeCell ref="Q5028:R5028"/>
    <mergeCell ref="S5028:T5028"/>
    <mergeCell ref="U5028:V5028"/>
    <mergeCell ref="A5026:F5026"/>
    <mergeCell ref="I5027:J5027"/>
    <mergeCell ref="K5027:L5027"/>
    <mergeCell ref="M5027:N5027"/>
    <mergeCell ref="O5027:P5027"/>
    <mergeCell ref="Q5027:R5027"/>
    <mergeCell ref="U5024:V5024"/>
    <mergeCell ref="I5025:J5025"/>
    <mergeCell ref="K5025:L5025"/>
    <mergeCell ref="M5025:N5025"/>
    <mergeCell ref="O5025:P5025"/>
    <mergeCell ref="Q5025:R5025"/>
    <mergeCell ref="S5025:T5025"/>
    <mergeCell ref="U5025:V5025"/>
    <mergeCell ref="I5024:J5024"/>
    <mergeCell ref="K5024:L5024"/>
    <mergeCell ref="M5024:N5024"/>
    <mergeCell ref="O5024:P5024"/>
    <mergeCell ref="Q5024:R5024"/>
    <mergeCell ref="S5024:T5024"/>
    <mergeCell ref="U5020:V5020"/>
    <mergeCell ref="I5021:J5021"/>
    <mergeCell ref="K5021:L5021"/>
    <mergeCell ref="M5021:N5021"/>
    <mergeCell ref="O5021:P5021"/>
    <mergeCell ref="Q5021:R5021"/>
    <mergeCell ref="S5021:T5021"/>
    <mergeCell ref="U5021:V5021"/>
    <mergeCell ref="I5020:J5020"/>
    <mergeCell ref="K5020:L5020"/>
    <mergeCell ref="M5020:N5020"/>
    <mergeCell ref="O5020:P5020"/>
    <mergeCell ref="Q5020:R5020"/>
    <mergeCell ref="S5020:T5020"/>
    <mergeCell ref="U5016:V5016"/>
    <mergeCell ref="I5017:J5017"/>
    <mergeCell ref="K5017:L5017"/>
    <mergeCell ref="M5017:N5017"/>
    <mergeCell ref="O5017:P5017"/>
    <mergeCell ref="Q5017:R5017"/>
    <mergeCell ref="S5017:T5017"/>
    <mergeCell ref="U5017:V5017"/>
    <mergeCell ref="I5016:J5016"/>
    <mergeCell ref="K5016:L5016"/>
    <mergeCell ref="M5016:N5016"/>
    <mergeCell ref="O5016:P5016"/>
    <mergeCell ref="Q5016:R5016"/>
    <mergeCell ref="S5016:T5016"/>
    <mergeCell ref="U5012:V5012"/>
    <mergeCell ref="I5013:J5013"/>
    <mergeCell ref="K5013:L5013"/>
    <mergeCell ref="M5013:N5013"/>
    <mergeCell ref="O5013:P5013"/>
    <mergeCell ref="Q5013:R5013"/>
    <mergeCell ref="S5013:T5013"/>
    <mergeCell ref="U5013:V5013"/>
    <mergeCell ref="I5012:J5012"/>
    <mergeCell ref="K5012:L5012"/>
    <mergeCell ref="M5012:N5012"/>
    <mergeCell ref="O5012:P5012"/>
    <mergeCell ref="Q5012:R5012"/>
    <mergeCell ref="S5012:T5012"/>
    <mergeCell ref="U5006:V5006"/>
    <mergeCell ref="I5007:J5007"/>
    <mergeCell ref="K5007:L5007"/>
    <mergeCell ref="M5007:N5007"/>
    <mergeCell ref="O5007:P5007"/>
    <mergeCell ref="Q5007:R5007"/>
    <mergeCell ref="S5007:T5007"/>
    <mergeCell ref="U5007:V5007"/>
    <mergeCell ref="I5006:J5006"/>
    <mergeCell ref="K5006:L5006"/>
    <mergeCell ref="M5006:N5006"/>
    <mergeCell ref="O5006:P5006"/>
    <mergeCell ref="Q5006:R5006"/>
    <mergeCell ref="S5006:T5006"/>
    <mergeCell ref="U5004:V5004"/>
    <mergeCell ref="I5005:J5005"/>
    <mergeCell ref="K5005:L5005"/>
    <mergeCell ref="M5005:N5005"/>
    <mergeCell ref="O5005:P5005"/>
    <mergeCell ref="Q5005:R5005"/>
    <mergeCell ref="S5005:T5005"/>
    <mergeCell ref="U5005:V5005"/>
    <mergeCell ref="I5004:J5004"/>
    <mergeCell ref="K5004:L5004"/>
    <mergeCell ref="M5004:N5004"/>
    <mergeCell ref="O5004:P5004"/>
    <mergeCell ref="Q5004:R5004"/>
    <mergeCell ref="S5004:T5004"/>
    <mergeCell ref="U4999:V4999"/>
    <mergeCell ref="I5003:J5003"/>
    <mergeCell ref="K5003:L5003"/>
    <mergeCell ref="M5003:N5003"/>
    <mergeCell ref="O5003:P5003"/>
    <mergeCell ref="Q5003:R5003"/>
    <mergeCell ref="S5003:T5003"/>
    <mergeCell ref="U5003:V5003"/>
    <mergeCell ref="I4999:J4999"/>
    <mergeCell ref="K4999:L4999"/>
    <mergeCell ref="M4999:N4999"/>
    <mergeCell ref="O4999:P4999"/>
    <mergeCell ref="Q4999:R4999"/>
    <mergeCell ref="S4999:T4999"/>
    <mergeCell ref="U4995:V4995"/>
    <mergeCell ref="I4998:J4998"/>
    <mergeCell ref="K4998:L4998"/>
    <mergeCell ref="M4998:N4998"/>
    <mergeCell ref="O4998:P4998"/>
    <mergeCell ref="Q4998:R4998"/>
    <mergeCell ref="S4998:T4998"/>
    <mergeCell ref="U4998:V4998"/>
    <mergeCell ref="I4995:J4995"/>
    <mergeCell ref="K4995:L4995"/>
    <mergeCell ref="M4995:N4995"/>
    <mergeCell ref="O4995:P4995"/>
    <mergeCell ref="Q4995:R4995"/>
    <mergeCell ref="S4995:T4995"/>
    <mergeCell ref="U4991:V4991"/>
    <mergeCell ref="I4994:J4994"/>
    <mergeCell ref="K4994:L4994"/>
    <mergeCell ref="M4994:N4994"/>
    <mergeCell ref="O4994:P4994"/>
    <mergeCell ref="Q4994:R4994"/>
    <mergeCell ref="S4994:T4994"/>
    <mergeCell ref="U4994:V4994"/>
    <mergeCell ref="I4991:J4991"/>
    <mergeCell ref="K4991:L4991"/>
    <mergeCell ref="M4991:N4991"/>
    <mergeCell ref="O4991:P4991"/>
    <mergeCell ref="Q4991:R4991"/>
    <mergeCell ref="S4991:T4991"/>
    <mergeCell ref="U4987:V4987"/>
    <mergeCell ref="I4990:J4990"/>
    <mergeCell ref="K4990:L4990"/>
    <mergeCell ref="M4990:N4990"/>
    <mergeCell ref="O4990:P4990"/>
    <mergeCell ref="Q4990:R4990"/>
    <mergeCell ref="S4990:T4990"/>
    <mergeCell ref="U4990:V4990"/>
    <mergeCell ref="I4987:J4987"/>
    <mergeCell ref="K4987:L4987"/>
    <mergeCell ref="M4987:N4987"/>
    <mergeCell ref="O4987:P4987"/>
    <mergeCell ref="Q4987:R4987"/>
    <mergeCell ref="S4987:T4987"/>
    <mergeCell ref="S4985:T4985"/>
    <mergeCell ref="U4985:V4985"/>
    <mergeCell ref="I4986:J4986"/>
    <mergeCell ref="K4986:L4986"/>
    <mergeCell ref="M4986:N4986"/>
    <mergeCell ref="O4986:P4986"/>
    <mergeCell ref="Q4986:R4986"/>
    <mergeCell ref="S4986:T4986"/>
    <mergeCell ref="U4986:V4986"/>
    <mergeCell ref="A4984:F4984"/>
    <mergeCell ref="I4985:J4985"/>
    <mergeCell ref="K4985:L4985"/>
    <mergeCell ref="M4985:N4985"/>
    <mergeCell ref="O4985:P4985"/>
    <mergeCell ref="Q4985:R4985"/>
    <mergeCell ref="U4982:V4982"/>
    <mergeCell ref="I4983:J4983"/>
    <mergeCell ref="K4983:L4983"/>
    <mergeCell ref="M4983:N4983"/>
    <mergeCell ref="O4983:P4983"/>
    <mergeCell ref="Q4983:R4983"/>
    <mergeCell ref="S4983:T4983"/>
    <mergeCell ref="U4983:V4983"/>
    <mergeCell ref="I4982:J4982"/>
    <mergeCell ref="K4982:L4982"/>
    <mergeCell ref="M4982:N4982"/>
    <mergeCell ref="O4982:P4982"/>
    <mergeCell ref="Q4982:R4982"/>
    <mergeCell ref="S4982:T4982"/>
    <mergeCell ref="U4978:V4978"/>
    <mergeCell ref="I4979:J4979"/>
    <mergeCell ref="K4979:L4979"/>
    <mergeCell ref="M4979:N4979"/>
    <mergeCell ref="O4979:P4979"/>
    <mergeCell ref="Q4979:R4979"/>
    <mergeCell ref="S4979:T4979"/>
    <mergeCell ref="U4979:V4979"/>
    <mergeCell ref="I4978:J4978"/>
    <mergeCell ref="K4978:L4978"/>
    <mergeCell ref="M4978:N4978"/>
    <mergeCell ref="O4978:P4978"/>
    <mergeCell ref="Q4978:R4978"/>
    <mergeCell ref="S4978:T4978"/>
    <mergeCell ref="U4972:V4972"/>
    <mergeCell ref="I4973:J4973"/>
    <mergeCell ref="K4973:L4973"/>
    <mergeCell ref="M4973:N4973"/>
    <mergeCell ref="O4973:P4973"/>
    <mergeCell ref="Q4973:R4973"/>
    <mergeCell ref="S4973:T4973"/>
    <mergeCell ref="U4973:V4973"/>
    <mergeCell ref="I4972:J4972"/>
    <mergeCell ref="K4972:L4972"/>
    <mergeCell ref="M4972:N4972"/>
    <mergeCell ref="O4972:P4972"/>
    <mergeCell ref="Q4972:R4972"/>
    <mergeCell ref="S4972:T4972"/>
    <mergeCell ref="U4968:V4968"/>
    <mergeCell ref="I4969:J4969"/>
    <mergeCell ref="K4969:L4969"/>
    <mergeCell ref="M4969:N4969"/>
    <mergeCell ref="O4969:P4969"/>
    <mergeCell ref="Q4969:R4969"/>
    <mergeCell ref="S4969:T4969"/>
    <mergeCell ref="U4969:V4969"/>
    <mergeCell ref="I4968:J4968"/>
    <mergeCell ref="K4968:L4968"/>
    <mergeCell ref="M4968:N4968"/>
    <mergeCell ref="O4968:P4968"/>
    <mergeCell ref="Q4968:R4968"/>
    <mergeCell ref="S4968:T4968"/>
    <mergeCell ref="U4962:V4962"/>
    <mergeCell ref="I4963:J4963"/>
    <mergeCell ref="K4963:L4963"/>
    <mergeCell ref="M4963:N4963"/>
    <mergeCell ref="O4963:P4963"/>
    <mergeCell ref="Q4963:R4963"/>
    <mergeCell ref="S4963:T4963"/>
    <mergeCell ref="U4963:V4963"/>
    <mergeCell ref="I4962:J4962"/>
    <mergeCell ref="K4962:L4962"/>
    <mergeCell ref="M4962:N4962"/>
    <mergeCell ref="O4962:P4962"/>
    <mergeCell ref="Q4962:R4962"/>
    <mergeCell ref="S4962:T4962"/>
    <mergeCell ref="U4956:V4956"/>
    <mergeCell ref="I4957:J4957"/>
    <mergeCell ref="K4957:L4957"/>
    <mergeCell ref="M4957:N4957"/>
    <mergeCell ref="O4957:P4957"/>
    <mergeCell ref="Q4957:R4957"/>
    <mergeCell ref="S4957:T4957"/>
    <mergeCell ref="U4957:V4957"/>
    <mergeCell ref="I4956:J4956"/>
    <mergeCell ref="K4956:L4956"/>
    <mergeCell ref="M4956:N4956"/>
    <mergeCell ref="O4956:P4956"/>
    <mergeCell ref="Q4956:R4956"/>
    <mergeCell ref="S4956:T4956"/>
    <mergeCell ref="U4952:V4952"/>
    <mergeCell ref="I4953:J4953"/>
    <mergeCell ref="K4953:L4953"/>
    <mergeCell ref="M4953:N4953"/>
    <mergeCell ref="O4953:P4953"/>
    <mergeCell ref="Q4953:R4953"/>
    <mergeCell ref="S4953:T4953"/>
    <mergeCell ref="U4953:V4953"/>
    <mergeCell ref="I4952:J4952"/>
    <mergeCell ref="K4952:L4952"/>
    <mergeCell ref="M4952:N4952"/>
    <mergeCell ref="O4952:P4952"/>
    <mergeCell ref="Q4952:R4952"/>
    <mergeCell ref="S4952:T4952"/>
    <mergeCell ref="U4947:V4947"/>
    <mergeCell ref="I4951:J4951"/>
    <mergeCell ref="K4951:L4951"/>
    <mergeCell ref="M4951:N4951"/>
    <mergeCell ref="O4951:P4951"/>
    <mergeCell ref="Q4951:R4951"/>
    <mergeCell ref="S4951:T4951"/>
    <mergeCell ref="U4951:V4951"/>
    <mergeCell ref="I4947:J4947"/>
    <mergeCell ref="K4947:L4947"/>
    <mergeCell ref="M4947:N4947"/>
    <mergeCell ref="O4947:P4947"/>
    <mergeCell ref="Q4947:R4947"/>
    <mergeCell ref="S4947:T4947"/>
    <mergeCell ref="U4940:V4940"/>
    <mergeCell ref="I4946:J4946"/>
    <mergeCell ref="K4946:L4946"/>
    <mergeCell ref="M4946:N4946"/>
    <mergeCell ref="O4946:P4946"/>
    <mergeCell ref="Q4946:R4946"/>
    <mergeCell ref="S4946:T4946"/>
    <mergeCell ref="U4946:V4946"/>
    <mergeCell ref="I4940:J4940"/>
    <mergeCell ref="K4940:L4940"/>
    <mergeCell ref="M4940:N4940"/>
    <mergeCell ref="O4940:P4940"/>
    <mergeCell ref="Q4940:R4940"/>
    <mergeCell ref="S4940:T4940"/>
    <mergeCell ref="U4938:V4938"/>
    <mergeCell ref="I4939:J4939"/>
    <mergeCell ref="K4939:L4939"/>
    <mergeCell ref="M4939:N4939"/>
    <mergeCell ref="O4939:P4939"/>
    <mergeCell ref="Q4939:R4939"/>
    <mergeCell ref="S4939:T4939"/>
    <mergeCell ref="U4939:V4939"/>
    <mergeCell ref="I4938:J4938"/>
    <mergeCell ref="K4938:L4938"/>
    <mergeCell ref="M4938:N4938"/>
    <mergeCell ref="O4938:P4938"/>
    <mergeCell ref="Q4938:R4938"/>
    <mergeCell ref="S4938:T4938"/>
    <mergeCell ref="U4934:V4934"/>
    <mergeCell ref="I4935:J4935"/>
    <mergeCell ref="K4935:L4935"/>
    <mergeCell ref="M4935:N4935"/>
    <mergeCell ref="O4935:P4935"/>
    <mergeCell ref="Q4935:R4935"/>
    <mergeCell ref="S4935:T4935"/>
    <mergeCell ref="U4935:V4935"/>
    <mergeCell ref="I4934:J4934"/>
    <mergeCell ref="K4934:L4934"/>
    <mergeCell ref="M4934:N4934"/>
    <mergeCell ref="O4934:P4934"/>
    <mergeCell ref="Q4934:R4934"/>
    <mergeCell ref="S4934:T4934"/>
    <mergeCell ref="U4920:V4920"/>
    <mergeCell ref="I4933:J4933"/>
    <mergeCell ref="K4933:L4933"/>
    <mergeCell ref="M4933:N4933"/>
    <mergeCell ref="O4933:P4933"/>
    <mergeCell ref="Q4933:R4933"/>
    <mergeCell ref="S4933:T4933"/>
    <mergeCell ref="U4933:V4933"/>
    <mergeCell ref="I4920:J4920"/>
    <mergeCell ref="K4920:L4920"/>
    <mergeCell ref="M4920:N4920"/>
    <mergeCell ref="O4920:P4920"/>
    <mergeCell ref="Q4920:R4920"/>
    <mergeCell ref="S4920:T4920"/>
    <mergeCell ref="U4915:V4915"/>
    <mergeCell ref="I4919:J4919"/>
    <mergeCell ref="K4919:L4919"/>
    <mergeCell ref="M4919:N4919"/>
    <mergeCell ref="O4919:P4919"/>
    <mergeCell ref="Q4919:R4919"/>
    <mergeCell ref="S4919:T4919"/>
    <mergeCell ref="U4919:V4919"/>
    <mergeCell ref="I4915:J4915"/>
    <mergeCell ref="K4915:L4915"/>
    <mergeCell ref="M4915:N4915"/>
    <mergeCell ref="O4915:P4915"/>
    <mergeCell ref="Q4915:R4915"/>
    <mergeCell ref="S4915:T4915"/>
    <mergeCell ref="U4912:V4912"/>
    <mergeCell ref="A4913:F4913"/>
    <mergeCell ref="I4914:J4914"/>
    <mergeCell ref="K4914:L4914"/>
    <mergeCell ref="M4914:N4914"/>
    <mergeCell ref="O4914:P4914"/>
    <mergeCell ref="Q4914:R4914"/>
    <mergeCell ref="S4914:T4914"/>
    <mergeCell ref="U4914:V4914"/>
    <mergeCell ref="I4912:J4912"/>
    <mergeCell ref="K4912:L4912"/>
    <mergeCell ref="M4912:N4912"/>
    <mergeCell ref="O4912:P4912"/>
    <mergeCell ref="Q4912:R4912"/>
    <mergeCell ref="S4912:T4912"/>
    <mergeCell ref="U4908:V4908"/>
    <mergeCell ref="I4911:J4911"/>
    <mergeCell ref="K4911:L4911"/>
    <mergeCell ref="M4911:N4911"/>
    <mergeCell ref="O4911:P4911"/>
    <mergeCell ref="Q4911:R4911"/>
    <mergeCell ref="S4911:T4911"/>
    <mergeCell ref="U4911:V4911"/>
    <mergeCell ref="I4908:J4908"/>
    <mergeCell ref="K4908:L4908"/>
    <mergeCell ref="M4908:N4908"/>
    <mergeCell ref="O4908:P4908"/>
    <mergeCell ref="Q4908:R4908"/>
    <mergeCell ref="S4908:T4908"/>
    <mergeCell ref="U4903:V4903"/>
    <mergeCell ref="I4907:J4907"/>
    <mergeCell ref="K4907:L4907"/>
    <mergeCell ref="M4907:N4907"/>
    <mergeCell ref="O4907:P4907"/>
    <mergeCell ref="Q4907:R4907"/>
    <mergeCell ref="S4907:T4907"/>
    <mergeCell ref="U4907:V4907"/>
    <mergeCell ref="I4903:J4903"/>
    <mergeCell ref="K4903:L4903"/>
    <mergeCell ref="M4903:N4903"/>
    <mergeCell ref="O4903:P4903"/>
    <mergeCell ref="Q4903:R4903"/>
    <mergeCell ref="S4903:T4903"/>
    <mergeCell ref="U4897:V4897"/>
    <mergeCell ref="I4902:J4902"/>
    <mergeCell ref="K4902:L4902"/>
    <mergeCell ref="M4902:N4902"/>
    <mergeCell ref="O4902:P4902"/>
    <mergeCell ref="Q4902:R4902"/>
    <mergeCell ref="S4902:T4902"/>
    <mergeCell ref="U4902:V4902"/>
    <mergeCell ref="I4897:J4897"/>
    <mergeCell ref="K4897:L4897"/>
    <mergeCell ref="M4897:N4897"/>
    <mergeCell ref="O4897:P4897"/>
    <mergeCell ref="Q4897:R4897"/>
    <mergeCell ref="S4897:T4897"/>
    <mergeCell ref="U4882:V4882"/>
    <mergeCell ref="I4896:J4896"/>
    <mergeCell ref="K4896:L4896"/>
    <mergeCell ref="M4896:N4896"/>
    <mergeCell ref="O4896:P4896"/>
    <mergeCell ref="Q4896:R4896"/>
    <mergeCell ref="S4896:T4896"/>
    <mergeCell ref="U4896:V4896"/>
    <mergeCell ref="I4882:J4882"/>
    <mergeCell ref="K4882:L4882"/>
    <mergeCell ref="M4882:N4882"/>
    <mergeCell ref="O4882:P4882"/>
    <mergeCell ref="Q4882:R4882"/>
    <mergeCell ref="S4882:T4882"/>
    <mergeCell ref="U4880:V4880"/>
    <mergeCell ref="I4881:J4881"/>
    <mergeCell ref="K4881:L4881"/>
    <mergeCell ref="M4881:N4881"/>
    <mergeCell ref="O4881:P4881"/>
    <mergeCell ref="Q4881:R4881"/>
    <mergeCell ref="S4881:T4881"/>
    <mergeCell ref="U4881:V4881"/>
    <mergeCell ref="I4880:J4880"/>
    <mergeCell ref="K4880:L4880"/>
    <mergeCell ref="M4880:N4880"/>
    <mergeCell ref="O4880:P4880"/>
    <mergeCell ref="Q4880:R4880"/>
    <mergeCell ref="S4880:T4880"/>
    <mergeCell ref="U4876:V4876"/>
    <mergeCell ref="I4877:J4877"/>
    <mergeCell ref="K4877:L4877"/>
    <mergeCell ref="M4877:N4877"/>
    <mergeCell ref="O4877:P4877"/>
    <mergeCell ref="Q4877:R4877"/>
    <mergeCell ref="S4877:T4877"/>
    <mergeCell ref="U4877:V4877"/>
    <mergeCell ref="I4876:J4876"/>
    <mergeCell ref="K4876:L4876"/>
    <mergeCell ref="M4876:N4876"/>
    <mergeCell ref="O4876:P4876"/>
    <mergeCell ref="Q4876:R4876"/>
    <mergeCell ref="S4876:T4876"/>
    <mergeCell ref="U4866:V4866"/>
    <mergeCell ref="I4867:J4867"/>
    <mergeCell ref="K4867:L4867"/>
    <mergeCell ref="M4867:N4867"/>
    <mergeCell ref="O4867:P4867"/>
    <mergeCell ref="Q4867:R4867"/>
    <mergeCell ref="S4867:T4867"/>
    <mergeCell ref="U4867:V4867"/>
    <mergeCell ref="I4866:J4866"/>
    <mergeCell ref="K4866:L4866"/>
    <mergeCell ref="M4866:N4866"/>
    <mergeCell ref="O4866:P4866"/>
    <mergeCell ref="Q4866:R4866"/>
    <mergeCell ref="S4866:T4866"/>
    <mergeCell ref="U4858:V4858"/>
    <mergeCell ref="I4859:J4859"/>
    <mergeCell ref="K4859:L4859"/>
    <mergeCell ref="M4859:N4859"/>
    <mergeCell ref="O4859:P4859"/>
    <mergeCell ref="Q4859:R4859"/>
    <mergeCell ref="S4859:T4859"/>
    <mergeCell ref="U4859:V4859"/>
    <mergeCell ref="I4858:J4858"/>
    <mergeCell ref="K4858:L4858"/>
    <mergeCell ref="M4858:N4858"/>
    <mergeCell ref="O4858:P4858"/>
    <mergeCell ref="Q4858:R4858"/>
    <mergeCell ref="S4858:T4858"/>
    <mergeCell ref="U4849:V4849"/>
    <mergeCell ref="I4857:J4857"/>
    <mergeCell ref="K4857:L4857"/>
    <mergeCell ref="M4857:N4857"/>
    <mergeCell ref="O4857:P4857"/>
    <mergeCell ref="Q4857:R4857"/>
    <mergeCell ref="S4857:T4857"/>
    <mergeCell ref="U4857:V4857"/>
    <mergeCell ref="I4849:J4849"/>
    <mergeCell ref="K4849:L4849"/>
    <mergeCell ref="M4849:N4849"/>
    <mergeCell ref="O4849:P4849"/>
    <mergeCell ref="Q4849:R4849"/>
    <mergeCell ref="S4849:T4849"/>
    <mergeCell ref="U4847:V4847"/>
    <mergeCell ref="I4848:J4848"/>
    <mergeCell ref="K4848:L4848"/>
    <mergeCell ref="M4848:N4848"/>
    <mergeCell ref="O4848:P4848"/>
    <mergeCell ref="Q4848:R4848"/>
    <mergeCell ref="S4848:T4848"/>
    <mergeCell ref="U4848:V4848"/>
    <mergeCell ref="I4847:J4847"/>
    <mergeCell ref="K4847:L4847"/>
    <mergeCell ref="M4847:N4847"/>
    <mergeCell ref="O4847:P4847"/>
    <mergeCell ref="Q4847:R4847"/>
    <mergeCell ref="S4847:T4847"/>
    <mergeCell ref="U4840:V4840"/>
    <mergeCell ref="I4846:J4846"/>
    <mergeCell ref="K4846:L4846"/>
    <mergeCell ref="M4846:N4846"/>
    <mergeCell ref="O4846:P4846"/>
    <mergeCell ref="Q4846:R4846"/>
    <mergeCell ref="S4846:T4846"/>
    <mergeCell ref="U4846:V4846"/>
    <mergeCell ref="I4840:J4840"/>
    <mergeCell ref="K4840:L4840"/>
    <mergeCell ref="M4840:N4840"/>
    <mergeCell ref="O4840:P4840"/>
    <mergeCell ref="Q4840:R4840"/>
    <mergeCell ref="S4840:T4840"/>
    <mergeCell ref="U4832:V4832"/>
    <mergeCell ref="I4839:J4839"/>
    <mergeCell ref="K4839:L4839"/>
    <mergeCell ref="M4839:N4839"/>
    <mergeCell ref="O4839:P4839"/>
    <mergeCell ref="Q4839:R4839"/>
    <mergeCell ref="S4839:T4839"/>
    <mergeCell ref="U4839:V4839"/>
    <mergeCell ref="I4832:J4832"/>
    <mergeCell ref="K4832:L4832"/>
    <mergeCell ref="M4832:N4832"/>
    <mergeCell ref="O4832:P4832"/>
    <mergeCell ref="Q4832:R4832"/>
    <mergeCell ref="S4832:T4832"/>
    <mergeCell ref="U4819:V4819"/>
    <mergeCell ref="I4831:J4831"/>
    <mergeCell ref="K4831:L4831"/>
    <mergeCell ref="M4831:N4831"/>
    <mergeCell ref="O4831:P4831"/>
    <mergeCell ref="Q4831:R4831"/>
    <mergeCell ref="S4831:T4831"/>
    <mergeCell ref="U4831:V4831"/>
    <mergeCell ref="I4819:J4819"/>
    <mergeCell ref="K4819:L4819"/>
    <mergeCell ref="M4819:N4819"/>
    <mergeCell ref="O4819:P4819"/>
    <mergeCell ref="Q4819:R4819"/>
    <mergeCell ref="S4819:T4819"/>
    <mergeCell ref="U4817:V4817"/>
    <mergeCell ref="I4818:J4818"/>
    <mergeCell ref="K4818:L4818"/>
    <mergeCell ref="M4818:N4818"/>
    <mergeCell ref="O4818:P4818"/>
    <mergeCell ref="Q4818:R4818"/>
    <mergeCell ref="S4818:T4818"/>
    <mergeCell ref="U4818:V4818"/>
    <mergeCell ref="I4817:J4817"/>
    <mergeCell ref="K4817:L4817"/>
    <mergeCell ref="M4817:N4817"/>
    <mergeCell ref="O4817:P4817"/>
    <mergeCell ref="Q4817:R4817"/>
    <mergeCell ref="S4817:T4817"/>
    <mergeCell ref="U4805:V4805"/>
    <mergeCell ref="I4806:J4806"/>
    <mergeCell ref="K4806:L4806"/>
    <mergeCell ref="M4806:N4806"/>
    <mergeCell ref="O4806:P4806"/>
    <mergeCell ref="Q4806:R4806"/>
    <mergeCell ref="S4806:T4806"/>
    <mergeCell ref="U4806:V4806"/>
    <mergeCell ref="I4805:J4805"/>
    <mergeCell ref="K4805:L4805"/>
    <mergeCell ref="M4805:N4805"/>
    <mergeCell ref="O4805:P4805"/>
    <mergeCell ref="Q4805:R4805"/>
    <mergeCell ref="S4805:T4805"/>
    <mergeCell ref="U4801:V4801"/>
    <mergeCell ref="I4804:J4804"/>
    <mergeCell ref="K4804:L4804"/>
    <mergeCell ref="M4804:N4804"/>
    <mergeCell ref="O4804:P4804"/>
    <mergeCell ref="Q4804:R4804"/>
    <mergeCell ref="S4804:T4804"/>
    <mergeCell ref="U4804:V4804"/>
    <mergeCell ref="I4801:J4801"/>
    <mergeCell ref="K4801:L4801"/>
    <mergeCell ref="M4801:N4801"/>
    <mergeCell ref="O4801:P4801"/>
    <mergeCell ref="Q4801:R4801"/>
    <mergeCell ref="S4801:T4801"/>
    <mergeCell ref="U4798:V4798"/>
    <mergeCell ref="A4799:F4799"/>
    <mergeCell ref="I4800:J4800"/>
    <mergeCell ref="K4800:L4800"/>
    <mergeCell ref="M4800:N4800"/>
    <mergeCell ref="O4800:P4800"/>
    <mergeCell ref="Q4800:R4800"/>
    <mergeCell ref="S4800:T4800"/>
    <mergeCell ref="U4800:V4800"/>
    <mergeCell ref="I4798:J4798"/>
    <mergeCell ref="K4798:L4798"/>
    <mergeCell ref="M4798:N4798"/>
    <mergeCell ref="O4798:P4798"/>
    <mergeCell ref="Q4798:R4798"/>
    <mergeCell ref="S4798:T4798"/>
    <mergeCell ref="U4794:V4794"/>
    <mergeCell ref="I4797:J4797"/>
    <mergeCell ref="K4797:L4797"/>
    <mergeCell ref="M4797:N4797"/>
    <mergeCell ref="O4797:P4797"/>
    <mergeCell ref="Q4797:R4797"/>
    <mergeCell ref="S4797:T4797"/>
    <mergeCell ref="U4797:V4797"/>
    <mergeCell ref="I4794:J4794"/>
    <mergeCell ref="K4794:L4794"/>
    <mergeCell ref="M4794:N4794"/>
    <mergeCell ref="O4794:P4794"/>
    <mergeCell ref="Q4794:R4794"/>
    <mergeCell ref="S4794:T4794"/>
    <mergeCell ref="U4790:V4790"/>
    <mergeCell ref="I4793:J4793"/>
    <mergeCell ref="K4793:L4793"/>
    <mergeCell ref="M4793:N4793"/>
    <mergeCell ref="O4793:P4793"/>
    <mergeCell ref="Q4793:R4793"/>
    <mergeCell ref="S4793:T4793"/>
    <mergeCell ref="U4793:V4793"/>
    <mergeCell ref="I4790:J4790"/>
    <mergeCell ref="K4790:L4790"/>
    <mergeCell ref="M4790:N4790"/>
    <mergeCell ref="O4790:P4790"/>
    <mergeCell ref="Q4790:R4790"/>
    <mergeCell ref="S4790:T4790"/>
    <mergeCell ref="U4786:V4786"/>
    <mergeCell ref="I4789:J4789"/>
    <mergeCell ref="K4789:L4789"/>
    <mergeCell ref="M4789:N4789"/>
    <mergeCell ref="O4789:P4789"/>
    <mergeCell ref="Q4789:R4789"/>
    <mergeCell ref="S4789:T4789"/>
    <mergeCell ref="U4789:V4789"/>
    <mergeCell ref="I4786:J4786"/>
    <mergeCell ref="K4786:L4786"/>
    <mergeCell ref="M4786:N4786"/>
    <mergeCell ref="O4786:P4786"/>
    <mergeCell ref="Q4786:R4786"/>
    <mergeCell ref="S4786:T4786"/>
    <mergeCell ref="U4780:V4780"/>
    <mergeCell ref="I4785:J4785"/>
    <mergeCell ref="K4785:L4785"/>
    <mergeCell ref="M4785:N4785"/>
    <mergeCell ref="O4785:P4785"/>
    <mergeCell ref="Q4785:R4785"/>
    <mergeCell ref="S4785:T4785"/>
    <mergeCell ref="U4785:V4785"/>
    <mergeCell ref="I4780:J4780"/>
    <mergeCell ref="K4780:L4780"/>
    <mergeCell ref="M4780:N4780"/>
    <mergeCell ref="O4780:P4780"/>
    <mergeCell ref="Q4780:R4780"/>
    <mergeCell ref="S4780:T4780"/>
    <mergeCell ref="U4778:V4778"/>
    <mergeCell ref="I4779:J4779"/>
    <mergeCell ref="K4779:L4779"/>
    <mergeCell ref="M4779:N4779"/>
    <mergeCell ref="O4779:P4779"/>
    <mergeCell ref="Q4779:R4779"/>
    <mergeCell ref="S4779:T4779"/>
    <mergeCell ref="U4779:V4779"/>
    <mergeCell ref="I4778:J4778"/>
    <mergeCell ref="K4778:L4778"/>
    <mergeCell ref="M4778:N4778"/>
    <mergeCell ref="O4778:P4778"/>
    <mergeCell ref="Q4778:R4778"/>
    <mergeCell ref="S4778:T4778"/>
    <mergeCell ref="U4773:V4773"/>
    <mergeCell ref="I4774:J4774"/>
    <mergeCell ref="K4774:L4774"/>
    <mergeCell ref="M4774:N4774"/>
    <mergeCell ref="O4774:P4774"/>
    <mergeCell ref="Q4774:R4774"/>
    <mergeCell ref="S4774:T4774"/>
    <mergeCell ref="U4774:V4774"/>
    <mergeCell ref="I4773:J4773"/>
    <mergeCell ref="K4773:L4773"/>
    <mergeCell ref="M4773:N4773"/>
    <mergeCell ref="O4773:P4773"/>
    <mergeCell ref="Q4773:R4773"/>
    <mergeCell ref="S4773:T4773"/>
    <mergeCell ref="U4766:V4766"/>
    <mergeCell ref="I4772:J4772"/>
    <mergeCell ref="K4772:L4772"/>
    <mergeCell ref="M4772:N4772"/>
    <mergeCell ref="O4772:P4772"/>
    <mergeCell ref="Q4772:R4772"/>
    <mergeCell ref="S4772:T4772"/>
    <mergeCell ref="U4772:V4772"/>
    <mergeCell ref="I4766:J4766"/>
    <mergeCell ref="K4766:L4766"/>
    <mergeCell ref="M4766:N4766"/>
    <mergeCell ref="O4766:P4766"/>
    <mergeCell ref="Q4766:R4766"/>
    <mergeCell ref="S4766:T4766"/>
    <mergeCell ref="U4764:V4764"/>
    <mergeCell ref="I4765:J4765"/>
    <mergeCell ref="K4765:L4765"/>
    <mergeCell ref="M4765:N4765"/>
    <mergeCell ref="O4765:P4765"/>
    <mergeCell ref="Q4765:R4765"/>
    <mergeCell ref="S4765:T4765"/>
    <mergeCell ref="U4765:V4765"/>
    <mergeCell ref="I4764:J4764"/>
    <mergeCell ref="K4764:L4764"/>
    <mergeCell ref="M4764:N4764"/>
    <mergeCell ref="O4764:P4764"/>
    <mergeCell ref="Q4764:R4764"/>
    <mergeCell ref="S4764:T4764"/>
    <mergeCell ref="U4754:V4754"/>
    <mergeCell ref="I4755:J4755"/>
    <mergeCell ref="K4755:L4755"/>
    <mergeCell ref="M4755:N4755"/>
    <mergeCell ref="O4755:P4755"/>
    <mergeCell ref="Q4755:R4755"/>
    <mergeCell ref="S4755:T4755"/>
    <mergeCell ref="U4755:V4755"/>
    <mergeCell ref="I4754:J4754"/>
    <mergeCell ref="K4754:L4754"/>
    <mergeCell ref="M4754:N4754"/>
    <mergeCell ref="O4754:P4754"/>
    <mergeCell ref="Q4754:R4754"/>
    <mergeCell ref="S4754:T4754"/>
    <mergeCell ref="U4752:V4752"/>
    <mergeCell ref="I4753:J4753"/>
    <mergeCell ref="K4753:L4753"/>
    <mergeCell ref="M4753:N4753"/>
    <mergeCell ref="O4753:P4753"/>
    <mergeCell ref="Q4753:R4753"/>
    <mergeCell ref="S4753:T4753"/>
    <mergeCell ref="U4753:V4753"/>
    <mergeCell ref="I4752:J4752"/>
    <mergeCell ref="K4752:L4752"/>
    <mergeCell ref="M4752:N4752"/>
    <mergeCell ref="O4752:P4752"/>
    <mergeCell ref="Q4752:R4752"/>
    <mergeCell ref="S4752:T4752"/>
    <mergeCell ref="U4748:V4748"/>
    <mergeCell ref="I4749:J4749"/>
    <mergeCell ref="K4749:L4749"/>
    <mergeCell ref="M4749:N4749"/>
    <mergeCell ref="O4749:P4749"/>
    <mergeCell ref="Q4749:R4749"/>
    <mergeCell ref="S4749:T4749"/>
    <mergeCell ref="U4749:V4749"/>
    <mergeCell ref="I4748:J4748"/>
    <mergeCell ref="K4748:L4748"/>
    <mergeCell ref="M4748:N4748"/>
    <mergeCell ref="O4748:P4748"/>
    <mergeCell ref="Q4748:R4748"/>
    <mergeCell ref="S4748:T4748"/>
    <mergeCell ref="U4733:V4733"/>
    <mergeCell ref="I4734:J4734"/>
    <mergeCell ref="K4734:L4734"/>
    <mergeCell ref="M4734:N4734"/>
    <mergeCell ref="O4734:P4734"/>
    <mergeCell ref="Q4734:R4734"/>
    <mergeCell ref="S4734:T4734"/>
    <mergeCell ref="U4734:V4734"/>
    <mergeCell ref="I4733:J4733"/>
    <mergeCell ref="K4733:L4733"/>
    <mergeCell ref="M4733:N4733"/>
    <mergeCell ref="O4733:P4733"/>
    <mergeCell ref="Q4733:R4733"/>
    <mergeCell ref="S4733:T4733"/>
    <mergeCell ref="U4729:V4729"/>
    <mergeCell ref="I4732:J4732"/>
    <mergeCell ref="K4732:L4732"/>
    <mergeCell ref="M4732:N4732"/>
    <mergeCell ref="O4732:P4732"/>
    <mergeCell ref="Q4732:R4732"/>
    <mergeCell ref="S4732:T4732"/>
    <mergeCell ref="U4732:V4732"/>
    <mergeCell ref="I4729:J4729"/>
    <mergeCell ref="K4729:L4729"/>
    <mergeCell ref="M4729:N4729"/>
    <mergeCell ref="O4729:P4729"/>
    <mergeCell ref="Q4729:R4729"/>
    <mergeCell ref="S4729:T4729"/>
    <mergeCell ref="U4712:V4712"/>
    <mergeCell ref="I4728:J4728"/>
    <mergeCell ref="K4728:L4728"/>
    <mergeCell ref="M4728:N4728"/>
    <mergeCell ref="O4728:P4728"/>
    <mergeCell ref="Q4728:R4728"/>
    <mergeCell ref="S4728:T4728"/>
    <mergeCell ref="U4728:V4728"/>
    <mergeCell ref="I4712:J4712"/>
    <mergeCell ref="K4712:L4712"/>
    <mergeCell ref="M4712:N4712"/>
    <mergeCell ref="O4712:P4712"/>
    <mergeCell ref="Q4712:R4712"/>
    <mergeCell ref="S4712:T4712"/>
    <mergeCell ref="U4710:V4710"/>
    <mergeCell ref="I4711:J4711"/>
    <mergeCell ref="K4711:L4711"/>
    <mergeCell ref="M4711:N4711"/>
    <mergeCell ref="O4711:P4711"/>
    <mergeCell ref="Q4711:R4711"/>
    <mergeCell ref="S4711:T4711"/>
    <mergeCell ref="U4711:V4711"/>
    <mergeCell ref="I4710:J4710"/>
    <mergeCell ref="K4710:L4710"/>
    <mergeCell ref="M4710:N4710"/>
    <mergeCell ref="O4710:P4710"/>
    <mergeCell ref="Q4710:R4710"/>
    <mergeCell ref="S4710:T4710"/>
    <mergeCell ref="U4698:V4698"/>
    <mergeCell ref="I4699:J4699"/>
    <mergeCell ref="K4699:L4699"/>
    <mergeCell ref="M4699:N4699"/>
    <mergeCell ref="O4699:P4699"/>
    <mergeCell ref="Q4699:R4699"/>
    <mergeCell ref="S4699:T4699"/>
    <mergeCell ref="U4699:V4699"/>
    <mergeCell ref="I4698:J4698"/>
    <mergeCell ref="K4698:L4698"/>
    <mergeCell ref="M4698:N4698"/>
    <mergeCell ref="O4698:P4698"/>
    <mergeCell ref="Q4698:R4698"/>
    <mergeCell ref="S4698:T4698"/>
    <mergeCell ref="U4691:V4691"/>
    <mergeCell ref="I4692:J4692"/>
    <mergeCell ref="K4692:L4692"/>
    <mergeCell ref="M4692:N4692"/>
    <mergeCell ref="O4692:P4692"/>
    <mergeCell ref="Q4692:R4692"/>
    <mergeCell ref="S4692:T4692"/>
    <mergeCell ref="U4692:V4692"/>
    <mergeCell ref="I4691:J4691"/>
    <mergeCell ref="K4691:L4691"/>
    <mergeCell ref="M4691:N4691"/>
    <mergeCell ref="O4691:P4691"/>
    <mergeCell ref="Q4691:R4691"/>
    <mergeCell ref="S4691:T4691"/>
    <mergeCell ref="U4684:V4684"/>
    <mergeCell ref="I4690:J4690"/>
    <mergeCell ref="K4690:L4690"/>
    <mergeCell ref="M4690:N4690"/>
    <mergeCell ref="O4690:P4690"/>
    <mergeCell ref="Q4690:R4690"/>
    <mergeCell ref="S4690:T4690"/>
    <mergeCell ref="U4690:V4690"/>
    <mergeCell ref="I4684:J4684"/>
    <mergeCell ref="K4684:L4684"/>
    <mergeCell ref="M4684:N4684"/>
    <mergeCell ref="O4684:P4684"/>
    <mergeCell ref="Q4684:R4684"/>
    <mergeCell ref="S4684:T4684"/>
    <mergeCell ref="U4682:V4682"/>
    <mergeCell ref="I4683:J4683"/>
    <mergeCell ref="K4683:L4683"/>
    <mergeCell ref="M4683:N4683"/>
    <mergeCell ref="O4683:P4683"/>
    <mergeCell ref="Q4683:R4683"/>
    <mergeCell ref="S4683:T4683"/>
    <mergeCell ref="U4683:V4683"/>
    <mergeCell ref="I4682:J4682"/>
    <mergeCell ref="K4682:L4682"/>
    <mergeCell ref="M4682:N4682"/>
    <mergeCell ref="O4682:P4682"/>
    <mergeCell ref="Q4682:R4682"/>
    <mergeCell ref="S4682:T4682"/>
    <mergeCell ref="U4675:V4675"/>
    <mergeCell ref="I4676:J4676"/>
    <mergeCell ref="K4676:L4676"/>
    <mergeCell ref="M4676:N4676"/>
    <mergeCell ref="O4676:P4676"/>
    <mergeCell ref="Q4676:R4676"/>
    <mergeCell ref="S4676:T4676"/>
    <mergeCell ref="U4676:V4676"/>
    <mergeCell ref="I4675:J4675"/>
    <mergeCell ref="K4675:L4675"/>
    <mergeCell ref="M4675:N4675"/>
    <mergeCell ref="O4675:P4675"/>
    <mergeCell ref="Q4675:R4675"/>
    <mergeCell ref="S4675:T4675"/>
    <mergeCell ref="U4671:V4671"/>
    <mergeCell ref="I4674:J4674"/>
    <mergeCell ref="K4674:L4674"/>
    <mergeCell ref="M4674:N4674"/>
    <mergeCell ref="O4674:P4674"/>
    <mergeCell ref="Q4674:R4674"/>
    <mergeCell ref="S4674:T4674"/>
    <mergeCell ref="U4674:V4674"/>
    <mergeCell ref="I4671:J4671"/>
    <mergeCell ref="K4671:L4671"/>
    <mergeCell ref="M4671:N4671"/>
    <mergeCell ref="O4671:P4671"/>
    <mergeCell ref="Q4671:R4671"/>
    <mergeCell ref="S4671:T4671"/>
    <mergeCell ref="U4667:V4667"/>
    <mergeCell ref="I4670:J4670"/>
    <mergeCell ref="K4670:L4670"/>
    <mergeCell ref="M4670:N4670"/>
    <mergeCell ref="O4670:P4670"/>
    <mergeCell ref="Q4670:R4670"/>
    <mergeCell ref="S4670:T4670"/>
    <mergeCell ref="U4670:V4670"/>
    <mergeCell ref="I4667:J4667"/>
    <mergeCell ref="K4667:L4667"/>
    <mergeCell ref="M4667:N4667"/>
    <mergeCell ref="O4667:P4667"/>
    <mergeCell ref="Q4667:R4667"/>
    <mergeCell ref="S4667:T4667"/>
    <mergeCell ref="U4665:V4665"/>
    <mergeCell ref="I4666:J4666"/>
    <mergeCell ref="K4666:L4666"/>
    <mergeCell ref="M4666:N4666"/>
    <mergeCell ref="O4666:P4666"/>
    <mergeCell ref="Q4666:R4666"/>
    <mergeCell ref="S4666:T4666"/>
    <mergeCell ref="U4666:V4666"/>
    <mergeCell ref="I4665:J4665"/>
    <mergeCell ref="K4665:L4665"/>
    <mergeCell ref="M4665:N4665"/>
    <mergeCell ref="O4665:P4665"/>
    <mergeCell ref="Q4665:R4665"/>
    <mergeCell ref="S4665:T4665"/>
    <mergeCell ref="U4662:V4662"/>
    <mergeCell ref="A4663:F4663"/>
    <mergeCell ref="I4664:J4664"/>
    <mergeCell ref="K4664:L4664"/>
    <mergeCell ref="M4664:N4664"/>
    <mergeCell ref="O4664:P4664"/>
    <mergeCell ref="Q4664:R4664"/>
    <mergeCell ref="S4664:T4664"/>
    <mergeCell ref="U4664:V4664"/>
    <mergeCell ref="I4662:J4662"/>
    <mergeCell ref="K4662:L4662"/>
    <mergeCell ref="M4662:N4662"/>
    <mergeCell ref="O4662:P4662"/>
    <mergeCell ref="Q4662:R4662"/>
    <mergeCell ref="S4662:T4662"/>
    <mergeCell ref="U4658:V4658"/>
    <mergeCell ref="I4661:J4661"/>
    <mergeCell ref="K4661:L4661"/>
    <mergeCell ref="M4661:N4661"/>
    <mergeCell ref="O4661:P4661"/>
    <mergeCell ref="Q4661:R4661"/>
    <mergeCell ref="S4661:T4661"/>
    <mergeCell ref="U4661:V4661"/>
    <mergeCell ref="I4658:J4658"/>
    <mergeCell ref="K4658:L4658"/>
    <mergeCell ref="M4658:N4658"/>
    <mergeCell ref="O4658:P4658"/>
    <mergeCell ref="Q4658:R4658"/>
    <mergeCell ref="S4658:T4658"/>
    <mergeCell ref="U4654:V4654"/>
    <mergeCell ref="I4657:J4657"/>
    <mergeCell ref="K4657:L4657"/>
    <mergeCell ref="M4657:N4657"/>
    <mergeCell ref="O4657:P4657"/>
    <mergeCell ref="Q4657:R4657"/>
    <mergeCell ref="S4657:T4657"/>
    <mergeCell ref="U4657:V4657"/>
    <mergeCell ref="I4654:J4654"/>
    <mergeCell ref="K4654:L4654"/>
    <mergeCell ref="M4654:N4654"/>
    <mergeCell ref="O4654:P4654"/>
    <mergeCell ref="Q4654:R4654"/>
    <mergeCell ref="S4654:T4654"/>
    <mergeCell ref="U4650:V4650"/>
    <mergeCell ref="I4653:J4653"/>
    <mergeCell ref="K4653:L4653"/>
    <mergeCell ref="M4653:N4653"/>
    <mergeCell ref="O4653:P4653"/>
    <mergeCell ref="Q4653:R4653"/>
    <mergeCell ref="S4653:T4653"/>
    <mergeCell ref="U4653:V4653"/>
    <mergeCell ref="I4650:J4650"/>
    <mergeCell ref="K4650:L4650"/>
    <mergeCell ref="M4650:N4650"/>
    <mergeCell ref="O4650:P4650"/>
    <mergeCell ref="Q4650:R4650"/>
    <mergeCell ref="S4650:T4650"/>
    <mergeCell ref="U4647:V4647"/>
    <mergeCell ref="A4648:F4648"/>
    <mergeCell ref="I4649:J4649"/>
    <mergeCell ref="K4649:L4649"/>
    <mergeCell ref="M4649:N4649"/>
    <mergeCell ref="O4649:P4649"/>
    <mergeCell ref="Q4649:R4649"/>
    <mergeCell ref="S4649:T4649"/>
    <mergeCell ref="U4649:V4649"/>
    <mergeCell ref="I4647:J4647"/>
    <mergeCell ref="K4647:L4647"/>
    <mergeCell ref="M4647:N4647"/>
    <mergeCell ref="O4647:P4647"/>
    <mergeCell ref="Q4647:R4647"/>
    <mergeCell ref="S4647:T4647"/>
    <mergeCell ref="U4643:V4643"/>
    <mergeCell ref="I4646:J4646"/>
    <mergeCell ref="K4646:L4646"/>
    <mergeCell ref="M4646:N4646"/>
    <mergeCell ref="O4646:P4646"/>
    <mergeCell ref="Q4646:R4646"/>
    <mergeCell ref="S4646:T4646"/>
    <mergeCell ref="U4646:V4646"/>
    <mergeCell ref="I4643:J4643"/>
    <mergeCell ref="K4643:L4643"/>
    <mergeCell ref="M4643:N4643"/>
    <mergeCell ref="O4643:P4643"/>
    <mergeCell ref="Q4643:R4643"/>
    <mergeCell ref="S4643:T4643"/>
    <mergeCell ref="U4631:V4631"/>
    <mergeCell ref="I4642:J4642"/>
    <mergeCell ref="K4642:L4642"/>
    <mergeCell ref="M4642:N4642"/>
    <mergeCell ref="O4642:P4642"/>
    <mergeCell ref="Q4642:R4642"/>
    <mergeCell ref="S4642:T4642"/>
    <mergeCell ref="U4642:V4642"/>
    <mergeCell ref="I4631:J4631"/>
    <mergeCell ref="K4631:L4631"/>
    <mergeCell ref="M4631:N4631"/>
    <mergeCell ref="O4631:P4631"/>
    <mergeCell ref="Q4631:R4631"/>
    <mergeCell ref="S4631:T4631"/>
    <mergeCell ref="U4624:V4624"/>
    <mergeCell ref="I4630:J4630"/>
    <mergeCell ref="K4630:L4630"/>
    <mergeCell ref="M4630:N4630"/>
    <mergeCell ref="O4630:P4630"/>
    <mergeCell ref="Q4630:R4630"/>
    <mergeCell ref="S4630:T4630"/>
    <mergeCell ref="U4630:V4630"/>
    <mergeCell ref="I4624:J4624"/>
    <mergeCell ref="K4624:L4624"/>
    <mergeCell ref="M4624:N4624"/>
    <mergeCell ref="O4624:P4624"/>
    <mergeCell ref="Q4624:R4624"/>
    <mergeCell ref="S4624:T4624"/>
    <mergeCell ref="U4622:V4622"/>
    <mergeCell ref="I4623:J4623"/>
    <mergeCell ref="K4623:L4623"/>
    <mergeCell ref="M4623:N4623"/>
    <mergeCell ref="O4623:P4623"/>
    <mergeCell ref="Q4623:R4623"/>
    <mergeCell ref="S4623:T4623"/>
    <mergeCell ref="U4623:V4623"/>
    <mergeCell ref="I4622:J4622"/>
    <mergeCell ref="K4622:L4622"/>
    <mergeCell ref="M4622:N4622"/>
    <mergeCell ref="O4622:P4622"/>
    <mergeCell ref="Q4622:R4622"/>
    <mergeCell ref="S4622:T4622"/>
    <mergeCell ref="U4617:V4617"/>
    <mergeCell ref="I4618:J4618"/>
    <mergeCell ref="K4618:L4618"/>
    <mergeCell ref="M4618:N4618"/>
    <mergeCell ref="O4618:P4618"/>
    <mergeCell ref="Q4618:R4618"/>
    <mergeCell ref="S4618:T4618"/>
    <mergeCell ref="U4618:V4618"/>
    <mergeCell ref="I4617:J4617"/>
    <mergeCell ref="K4617:L4617"/>
    <mergeCell ref="M4617:N4617"/>
    <mergeCell ref="O4617:P4617"/>
    <mergeCell ref="Q4617:R4617"/>
    <mergeCell ref="S4617:T4617"/>
    <mergeCell ref="U4610:V4610"/>
    <mergeCell ref="I4611:J4611"/>
    <mergeCell ref="K4611:L4611"/>
    <mergeCell ref="M4611:N4611"/>
    <mergeCell ref="O4611:P4611"/>
    <mergeCell ref="Q4611:R4611"/>
    <mergeCell ref="S4611:T4611"/>
    <mergeCell ref="U4611:V4611"/>
    <mergeCell ref="I4610:J4610"/>
    <mergeCell ref="K4610:L4610"/>
    <mergeCell ref="M4610:N4610"/>
    <mergeCell ref="O4610:P4610"/>
    <mergeCell ref="Q4610:R4610"/>
    <mergeCell ref="S4610:T4610"/>
    <mergeCell ref="U4599:V4599"/>
    <mergeCell ref="I4600:J4600"/>
    <mergeCell ref="K4600:L4600"/>
    <mergeCell ref="M4600:N4600"/>
    <mergeCell ref="O4600:P4600"/>
    <mergeCell ref="Q4600:R4600"/>
    <mergeCell ref="S4600:T4600"/>
    <mergeCell ref="U4600:V4600"/>
    <mergeCell ref="I4599:J4599"/>
    <mergeCell ref="K4599:L4599"/>
    <mergeCell ref="M4599:N4599"/>
    <mergeCell ref="O4599:P4599"/>
    <mergeCell ref="Q4599:R4599"/>
    <mergeCell ref="S4599:T4599"/>
    <mergeCell ref="U4594:V4594"/>
    <mergeCell ref="I4595:J4595"/>
    <mergeCell ref="K4595:L4595"/>
    <mergeCell ref="M4595:N4595"/>
    <mergeCell ref="O4595:P4595"/>
    <mergeCell ref="Q4595:R4595"/>
    <mergeCell ref="S4595:T4595"/>
    <mergeCell ref="U4595:V4595"/>
    <mergeCell ref="I4594:J4594"/>
    <mergeCell ref="K4594:L4594"/>
    <mergeCell ref="M4594:N4594"/>
    <mergeCell ref="O4594:P4594"/>
    <mergeCell ref="Q4594:R4594"/>
    <mergeCell ref="S4594:T4594"/>
    <mergeCell ref="S4592:T4592"/>
    <mergeCell ref="U4592:V4592"/>
    <mergeCell ref="I4593:J4593"/>
    <mergeCell ref="K4593:L4593"/>
    <mergeCell ref="M4593:N4593"/>
    <mergeCell ref="O4593:P4593"/>
    <mergeCell ref="Q4593:R4593"/>
    <mergeCell ref="S4593:T4593"/>
    <mergeCell ref="U4593:V4593"/>
    <mergeCell ref="A4591:F4591"/>
    <mergeCell ref="I4592:J4592"/>
    <mergeCell ref="K4592:L4592"/>
    <mergeCell ref="M4592:N4592"/>
    <mergeCell ref="O4592:P4592"/>
    <mergeCell ref="Q4592:R4592"/>
    <mergeCell ref="U4589:V4589"/>
    <mergeCell ref="I4590:J4590"/>
    <mergeCell ref="K4590:L4590"/>
    <mergeCell ref="M4590:N4590"/>
    <mergeCell ref="O4590:P4590"/>
    <mergeCell ref="Q4590:R4590"/>
    <mergeCell ref="S4590:T4590"/>
    <mergeCell ref="U4590:V4590"/>
    <mergeCell ref="I4589:J4589"/>
    <mergeCell ref="K4589:L4589"/>
    <mergeCell ref="M4589:N4589"/>
    <mergeCell ref="O4589:P4589"/>
    <mergeCell ref="Q4589:R4589"/>
    <mergeCell ref="S4589:T4589"/>
    <mergeCell ref="U4585:V4585"/>
    <mergeCell ref="I4586:J4586"/>
    <mergeCell ref="K4586:L4586"/>
    <mergeCell ref="M4586:N4586"/>
    <mergeCell ref="O4586:P4586"/>
    <mergeCell ref="Q4586:R4586"/>
    <mergeCell ref="S4586:T4586"/>
    <mergeCell ref="U4586:V4586"/>
    <mergeCell ref="I4585:J4585"/>
    <mergeCell ref="K4585:L4585"/>
    <mergeCell ref="M4585:N4585"/>
    <mergeCell ref="O4585:P4585"/>
    <mergeCell ref="Q4585:R4585"/>
    <mergeCell ref="S4585:T4585"/>
    <mergeCell ref="U4579:V4579"/>
    <mergeCell ref="I4580:J4580"/>
    <mergeCell ref="K4580:L4580"/>
    <mergeCell ref="M4580:N4580"/>
    <mergeCell ref="O4580:P4580"/>
    <mergeCell ref="Q4580:R4580"/>
    <mergeCell ref="S4580:T4580"/>
    <mergeCell ref="U4580:V4580"/>
    <mergeCell ref="I4579:J4579"/>
    <mergeCell ref="K4579:L4579"/>
    <mergeCell ref="M4579:N4579"/>
    <mergeCell ref="O4579:P4579"/>
    <mergeCell ref="Q4579:R4579"/>
    <mergeCell ref="S4579:T4579"/>
    <mergeCell ref="U4568:V4568"/>
    <mergeCell ref="I4569:J4569"/>
    <mergeCell ref="K4569:L4569"/>
    <mergeCell ref="M4569:N4569"/>
    <mergeCell ref="O4569:P4569"/>
    <mergeCell ref="Q4569:R4569"/>
    <mergeCell ref="S4569:T4569"/>
    <mergeCell ref="U4569:V4569"/>
    <mergeCell ref="I4568:J4568"/>
    <mergeCell ref="K4568:L4568"/>
    <mergeCell ref="M4568:N4568"/>
    <mergeCell ref="O4568:P4568"/>
    <mergeCell ref="Q4568:R4568"/>
    <mergeCell ref="S4568:T4568"/>
    <mergeCell ref="U4565:V4565"/>
    <mergeCell ref="A4566:F4566"/>
    <mergeCell ref="I4567:J4567"/>
    <mergeCell ref="K4567:L4567"/>
    <mergeCell ref="M4567:N4567"/>
    <mergeCell ref="O4567:P4567"/>
    <mergeCell ref="Q4567:R4567"/>
    <mergeCell ref="S4567:T4567"/>
    <mergeCell ref="U4567:V4567"/>
    <mergeCell ref="I4565:J4565"/>
    <mergeCell ref="K4565:L4565"/>
    <mergeCell ref="M4565:N4565"/>
    <mergeCell ref="O4565:P4565"/>
    <mergeCell ref="Q4565:R4565"/>
    <mergeCell ref="S4565:T4565"/>
    <mergeCell ref="U4561:V4561"/>
    <mergeCell ref="I4564:J4564"/>
    <mergeCell ref="K4564:L4564"/>
    <mergeCell ref="M4564:N4564"/>
    <mergeCell ref="O4564:P4564"/>
    <mergeCell ref="Q4564:R4564"/>
    <mergeCell ref="S4564:T4564"/>
    <mergeCell ref="U4564:V4564"/>
    <mergeCell ref="I4561:J4561"/>
    <mergeCell ref="K4561:L4561"/>
    <mergeCell ref="M4561:N4561"/>
    <mergeCell ref="O4561:P4561"/>
    <mergeCell ref="Q4561:R4561"/>
    <mergeCell ref="S4561:T4561"/>
    <mergeCell ref="U4555:V4555"/>
    <mergeCell ref="I4560:J4560"/>
    <mergeCell ref="K4560:L4560"/>
    <mergeCell ref="M4560:N4560"/>
    <mergeCell ref="O4560:P4560"/>
    <mergeCell ref="Q4560:R4560"/>
    <mergeCell ref="S4560:T4560"/>
    <mergeCell ref="U4560:V4560"/>
    <mergeCell ref="I4555:J4555"/>
    <mergeCell ref="K4555:L4555"/>
    <mergeCell ref="M4555:N4555"/>
    <mergeCell ref="O4555:P4555"/>
    <mergeCell ref="Q4555:R4555"/>
    <mergeCell ref="S4555:T4555"/>
    <mergeCell ref="U4541:V4541"/>
    <mergeCell ref="I4554:J4554"/>
    <mergeCell ref="K4554:L4554"/>
    <mergeCell ref="M4554:N4554"/>
    <mergeCell ref="O4554:P4554"/>
    <mergeCell ref="Q4554:R4554"/>
    <mergeCell ref="S4554:T4554"/>
    <mergeCell ref="U4554:V4554"/>
    <mergeCell ref="I4541:J4541"/>
    <mergeCell ref="K4541:L4541"/>
    <mergeCell ref="M4541:N4541"/>
    <mergeCell ref="O4541:P4541"/>
    <mergeCell ref="Q4541:R4541"/>
    <mergeCell ref="S4541:T4541"/>
    <mergeCell ref="S4539:T4539"/>
    <mergeCell ref="U4539:V4539"/>
    <mergeCell ref="I4540:J4540"/>
    <mergeCell ref="K4540:L4540"/>
    <mergeCell ref="M4540:N4540"/>
    <mergeCell ref="O4540:P4540"/>
    <mergeCell ref="Q4540:R4540"/>
    <mergeCell ref="S4540:T4540"/>
    <mergeCell ref="U4540:V4540"/>
    <mergeCell ref="A4538:F4538"/>
    <mergeCell ref="I4539:J4539"/>
    <mergeCell ref="K4539:L4539"/>
    <mergeCell ref="M4539:N4539"/>
    <mergeCell ref="O4539:P4539"/>
    <mergeCell ref="Q4539:R4539"/>
    <mergeCell ref="U4536:V4536"/>
    <mergeCell ref="I4537:J4537"/>
    <mergeCell ref="K4537:L4537"/>
    <mergeCell ref="M4537:N4537"/>
    <mergeCell ref="O4537:P4537"/>
    <mergeCell ref="Q4537:R4537"/>
    <mergeCell ref="S4537:T4537"/>
    <mergeCell ref="U4537:V4537"/>
    <mergeCell ref="I4536:J4536"/>
    <mergeCell ref="K4536:L4536"/>
    <mergeCell ref="M4536:N4536"/>
    <mergeCell ref="O4536:P4536"/>
    <mergeCell ref="Q4536:R4536"/>
    <mergeCell ref="S4536:T4536"/>
    <mergeCell ref="U4532:V4532"/>
    <mergeCell ref="I4533:J4533"/>
    <mergeCell ref="K4533:L4533"/>
    <mergeCell ref="M4533:N4533"/>
    <mergeCell ref="O4533:P4533"/>
    <mergeCell ref="Q4533:R4533"/>
    <mergeCell ref="S4533:T4533"/>
    <mergeCell ref="U4533:V4533"/>
    <mergeCell ref="I4532:J4532"/>
    <mergeCell ref="K4532:L4532"/>
    <mergeCell ref="M4532:N4532"/>
    <mergeCell ref="O4532:P4532"/>
    <mergeCell ref="Q4532:R4532"/>
    <mergeCell ref="S4532:T4532"/>
    <mergeCell ref="U4526:V4526"/>
    <mergeCell ref="I4527:J4527"/>
    <mergeCell ref="K4527:L4527"/>
    <mergeCell ref="M4527:N4527"/>
    <mergeCell ref="O4527:P4527"/>
    <mergeCell ref="Q4527:R4527"/>
    <mergeCell ref="S4527:T4527"/>
    <mergeCell ref="U4527:V4527"/>
    <mergeCell ref="I4526:J4526"/>
    <mergeCell ref="K4526:L4526"/>
    <mergeCell ref="M4526:N4526"/>
    <mergeCell ref="O4526:P4526"/>
    <mergeCell ref="Q4526:R4526"/>
    <mergeCell ref="S4526:T4526"/>
    <mergeCell ref="U4522:V4522"/>
    <mergeCell ref="I4523:J4523"/>
    <mergeCell ref="K4523:L4523"/>
    <mergeCell ref="M4523:N4523"/>
    <mergeCell ref="O4523:P4523"/>
    <mergeCell ref="Q4523:R4523"/>
    <mergeCell ref="S4523:T4523"/>
    <mergeCell ref="U4523:V4523"/>
    <mergeCell ref="I4522:J4522"/>
    <mergeCell ref="K4522:L4522"/>
    <mergeCell ref="M4522:N4522"/>
    <mergeCell ref="O4522:P4522"/>
    <mergeCell ref="Q4522:R4522"/>
    <mergeCell ref="S4522:T4522"/>
    <mergeCell ref="S4513:T4513"/>
    <mergeCell ref="U4513:V4513"/>
    <mergeCell ref="I4514:J4514"/>
    <mergeCell ref="K4514:L4514"/>
    <mergeCell ref="M4514:N4514"/>
    <mergeCell ref="O4514:P4514"/>
    <mergeCell ref="Q4514:R4514"/>
    <mergeCell ref="S4514:T4514"/>
    <mergeCell ref="U4514:V4514"/>
    <mergeCell ref="A4512:F4512"/>
    <mergeCell ref="I4513:J4513"/>
    <mergeCell ref="K4513:L4513"/>
    <mergeCell ref="M4513:N4513"/>
    <mergeCell ref="O4513:P4513"/>
    <mergeCell ref="Q4513:R4513"/>
    <mergeCell ref="U4510:V4510"/>
    <mergeCell ref="I4511:J4511"/>
    <mergeCell ref="K4511:L4511"/>
    <mergeCell ref="M4511:N4511"/>
    <mergeCell ref="O4511:P4511"/>
    <mergeCell ref="Q4511:R4511"/>
    <mergeCell ref="S4511:T4511"/>
    <mergeCell ref="U4511:V4511"/>
    <mergeCell ref="I4510:J4510"/>
    <mergeCell ref="K4510:L4510"/>
    <mergeCell ref="M4510:N4510"/>
    <mergeCell ref="O4510:P4510"/>
    <mergeCell ref="Q4510:R4510"/>
    <mergeCell ref="S4510:T4510"/>
    <mergeCell ref="U4506:V4506"/>
    <mergeCell ref="I4507:J4507"/>
    <mergeCell ref="K4507:L4507"/>
    <mergeCell ref="M4507:N4507"/>
    <mergeCell ref="O4507:P4507"/>
    <mergeCell ref="Q4507:R4507"/>
    <mergeCell ref="S4507:T4507"/>
    <mergeCell ref="U4507:V4507"/>
    <mergeCell ref="I4506:J4506"/>
    <mergeCell ref="K4506:L4506"/>
    <mergeCell ref="M4506:N4506"/>
    <mergeCell ref="O4506:P4506"/>
    <mergeCell ref="Q4506:R4506"/>
    <mergeCell ref="S4506:T4506"/>
    <mergeCell ref="U4501:V4501"/>
    <mergeCell ref="I4502:J4502"/>
    <mergeCell ref="K4502:L4502"/>
    <mergeCell ref="M4502:N4502"/>
    <mergeCell ref="O4502:P4502"/>
    <mergeCell ref="Q4502:R4502"/>
    <mergeCell ref="S4502:T4502"/>
    <mergeCell ref="U4502:V4502"/>
    <mergeCell ref="I4501:J4501"/>
    <mergeCell ref="K4501:L4501"/>
    <mergeCell ref="M4501:N4501"/>
    <mergeCell ref="O4501:P4501"/>
    <mergeCell ref="Q4501:R4501"/>
    <mergeCell ref="S4501:T4501"/>
    <mergeCell ref="U4497:V4497"/>
    <mergeCell ref="I4498:J4498"/>
    <mergeCell ref="K4498:L4498"/>
    <mergeCell ref="M4498:N4498"/>
    <mergeCell ref="O4498:P4498"/>
    <mergeCell ref="Q4498:R4498"/>
    <mergeCell ref="S4498:T4498"/>
    <mergeCell ref="U4498:V4498"/>
    <mergeCell ref="I4497:J4497"/>
    <mergeCell ref="K4497:L4497"/>
    <mergeCell ref="M4497:N4497"/>
    <mergeCell ref="O4497:P4497"/>
    <mergeCell ref="Q4497:R4497"/>
    <mergeCell ref="S4497:T4497"/>
    <mergeCell ref="U4482:V4482"/>
    <mergeCell ref="I4483:J4483"/>
    <mergeCell ref="K4483:L4483"/>
    <mergeCell ref="M4483:N4483"/>
    <mergeCell ref="O4483:P4483"/>
    <mergeCell ref="Q4483:R4483"/>
    <mergeCell ref="S4483:T4483"/>
    <mergeCell ref="U4483:V4483"/>
    <mergeCell ref="I4482:J4482"/>
    <mergeCell ref="K4482:L4482"/>
    <mergeCell ref="M4482:N4482"/>
    <mergeCell ref="O4482:P4482"/>
    <mergeCell ref="Q4482:R4482"/>
    <mergeCell ref="S4482:T4482"/>
    <mergeCell ref="U4477:V4477"/>
    <mergeCell ref="I4481:J4481"/>
    <mergeCell ref="K4481:L4481"/>
    <mergeCell ref="M4481:N4481"/>
    <mergeCell ref="O4481:P4481"/>
    <mergeCell ref="Q4481:R4481"/>
    <mergeCell ref="S4481:T4481"/>
    <mergeCell ref="U4481:V4481"/>
    <mergeCell ref="I4477:J4477"/>
    <mergeCell ref="K4477:L4477"/>
    <mergeCell ref="M4477:N4477"/>
    <mergeCell ref="O4477:P4477"/>
    <mergeCell ref="Q4477:R4477"/>
    <mergeCell ref="S4477:T4477"/>
    <mergeCell ref="U4469:V4469"/>
    <mergeCell ref="I4476:J4476"/>
    <mergeCell ref="K4476:L4476"/>
    <mergeCell ref="M4476:N4476"/>
    <mergeCell ref="O4476:P4476"/>
    <mergeCell ref="Q4476:R4476"/>
    <mergeCell ref="S4476:T4476"/>
    <mergeCell ref="U4476:V4476"/>
    <mergeCell ref="I4469:J4469"/>
    <mergeCell ref="K4469:L4469"/>
    <mergeCell ref="M4469:N4469"/>
    <mergeCell ref="O4469:P4469"/>
    <mergeCell ref="Q4469:R4469"/>
    <mergeCell ref="S4469:T4469"/>
    <mergeCell ref="U4464:V4464"/>
    <mergeCell ref="I4468:J4468"/>
    <mergeCell ref="K4468:L4468"/>
    <mergeCell ref="M4468:N4468"/>
    <mergeCell ref="O4468:P4468"/>
    <mergeCell ref="Q4468:R4468"/>
    <mergeCell ref="S4468:T4468"/>
    <mergeCell ref="U4468:V4468"/>
    <mergeCell ref="I4464:J4464"/>
    <mergeCell ref="K4464:L4464"/>
    <mergeCell ref="M4464:N4464"/>
    <mergeCell ref="O4464:P4464"/>
    <mergeCell ref="Q4464:R4464"/>
    <mergeCell ref="S4464:T4464"/>
    <mergeCell ref="S4462:T4462"/>
    <mergeCell ref="U4462:V4462"/>
    <mergeCell ref="I4463:J4463"/>
    <mergeCell ref="K4463:L4463"/>
    <mergeCell ref="M4463:N4463"/>
    <mergeCell ref="O4463:P4463"/>
    <mergeCell ref="Q4463:R4463"/>
    <mergeCell ref="S4463:T4463"/>
    <mergeCell ref="U4463:V4463"/>
    <mergeCell ref="A4461:F4461"/>
    <mergeCell ref="I4462:J4462"/>
    <mergeCell ref="K4462:L4462"/>
    <mergeCell ref="M4462:N4462"/>
    <mergeCell ref="O4462:P4462"/>
    <mergeCell ref="Q4462:R4462"/>
    <mergeCell ref="U4459:V4459"/>
    <mergeCell ref="I4460:J4460"/>
    <mergeCell ref="K4460:L4460"/>
    <mergeCell ref="M4460:N4460"/>
    <mergeCell ref="O4460:P4460"/>
    <mergeCell ref="Q4460:R4460"/>
    <mergeCell ref="S4460:T4460"/>
    <mergeCell ref="U4460:V4460"/>
    <mergeCell ref="I4459:J4459"/>
    <mergeCell ref="K4459:L4459"/>
    <mergeCell ref="M4459:N4459"/>
    <mergeCell ref="O4459:P4459"/>
    <mergeCell ref="Q4459:R4459"/>
    <mergeCell ref="S4459:T4459"/>
    <mergeCell ref="U4455:V4455"/>
    <mergeCell ref="I4456:J4456"/>
    <mergeCell ref="K4456:L4456"/>
    <mergeCell ref="M4456:N4456"/>
    <mergeCell ref="O4456:P4456"/>
    <mergeCell ref="Q4456:R4456"/>
    <mergeCell ref="S4456:T4456"/>
    <mergeCell ref="U4456:V4456"/>
    <mergeCell ref="I4455:J4455"/>
    <mergeCell ref="K4455:L4455"/>
    <mergeCell ref="M4455:N4455"/>
    <mergeCell ref="O4455:P4455"/>
    <mergeCell ref="Q4455:R4455"/>
    <mergeCell ref="S4455:T4455"/>
    <mergeCell ref="Q4447:R4447"/>
    <mergeCell ref="S4447:T4447"/>
    <mergeCell ref="U4447:V4447"/>
    <mergeCell ref="I4448:J4448"/>
    <mergeCell ref="K4448:L4448"/>
    <mergeCell ref="M4448:N4448"/>
    <mergeCell ref="O4448:P4448"/>
    <mergeCell ref="Q4448:R4448"/>
    <mergeCell ref="S4448:T4448"/>
    <mergeCell ref="U4448:V4448"/>
    <mergeCell ref="A4445:F4445"/>
    <mergeCell ref="A4446:F4446"/>
    <mergeCell ref="I4447:J4447"/>
    <mergeCell ref="K4447:L4447"/>
    <mergeCell ref="M4447:N4447"/>
    <mergeCell ref="O4447:P4447"/>
    <mergeCell ref="U4443:V4443"/>
    <mergeCell ref="I4444:J4444"/>
    <mergeCell ref="K4444:L4444"/>
    <mergeCell ref="M4444:N4444"/>
    <mergeCell ref="O4444:P4444"/>
    <mergeCell ref="Q4444:R4444"/>
    <mergeCell ref="S4444:T4444"/>
    <mergeCell ref="U4444:V4444"/>
    <mergeCell ref="I4443:J4443"/>
    <mergeCell ref="K4443:L4443"/>
    <mergeCell ref="M4443:N4443"/>
    <mergeCell ref="O4443:P4443"/>
    <mergeCell ref="Q4443:R4443"/>
    <mergeCell ref="S4443:T4443"/>
    <mergeCell ref="U4439:V4439"/>
    <mergeCell ref="I4440:J4440"/>
    <mergeCell ref="K4440:L4440"/>
    <mergeCell ref="M4440:N4440"/>
    <mergeCell ref="O4440:P4440"/>
    <mergeCell ref="Q4440:R4440"/>
    <mergeCell ref="S4440:T4440"/>
    <mergeCell ref="U4440:V4440"/>
    <mergeCell ref="I4439:J4439"/>
    <mergeCell ref="K4439:L4439"/>
    <mergeCell ref="M4439:N4439"/>
    <mergeCell ref="O4439:P4439"/>
    <mergeCell ref="Q4439:R4439"/>
    <mergeCell ref="S4439:T4439"/>
    <mergeCell ref="U4435:V4435"/>
    <mergeCell ref="I4436:J4436"/>
    <mergeCell ref="K4436:L4436"/>
    <mergeCell ref="M4436:N4436"/>
    <mergeCell ref="O4436:P4436"/>
    <mergeCell ref="Q4436:R4436"/>
    <mergeCell ref="S4436:T4436"/>
    <mergeCell ref="U4436:V4436"/>
    <mergeCell ref="I4435:J4435"/>
    <mergeCell ref="K4435:L4435"/>
    <mergeCell ref="M4435:N4435"/>
    <mergeCell ref="O4435:P4435"/>
    <mergeCell ref="Q4435:R4435"/>
    <mergeCell ref="S4435:T4435"/>
    <mergeCell ref="U4431:V4431"/>
    <mergeCell ref="I4432:J4432"/>
    <mergeCell ref="K4432:L4432"/>
    <mergeCell ref="M4432:N4432"/>
    <mergeCell ref="O4432:P4432"/>
    <mergeCell ref="Q4432:R4432"/>
    <mergeCell ref="S4432:T4432"/>
    <mergeCell ref="U4432:V4432"/>
    <mergeCell ref="I4431:J4431"/>
    <mergeCell ref="K4431:L4431"/>
    <mergeCell ref="M4431:N4431"/>
    <mergeCell ref="O4431:P4431"/>
    <mergeCell ref="Q4431:R4431"/>
    <mergeCell ref="S4431:T4431"/>
    <mergeCell ref="U4425:V4425"/>
    <mergeCell ref="I4426:J4426"/>
    <mergeCell ref="K4426:L4426"/>
    <mergeCell ref="M4426:N4426"/>
    <mergeCell ref="O4426:P4426"/>
    <mergeCell ref="Q4426:R4426"/>
    <mergeCell ref="S4426:T4426"/>
    <mergeCell ref="U4426:V4426"/>
    <mergeCell ref="I4425:J4425"/>
    <mergeCell ref="K4425:L4425"/>
    <mergeCell ref="M4425:N4425"/>
    <mergeCell ref="O4425:P4425"/>
    <mergeCell ref="Q4425:R4425"/>
    <mergeCell ref="S4425:T4425"/>
    <mergeCell ref="S4423:T4423"/>
    <mergeCell ref="U4423:V4423"/>
    <mergeCell ref="I4424:J4424"/>
    <mergeCell ref="K4424:L4424"/>
    <mergeCell ref="M4424:N4424"/>
    <mergeCell ref="O4424:P4424"/>
    <mergeCell ref="Q4424:R4424"/>
    <mergeCell ref="S4424:T4424"/>
    <mergeCell ref="U4424:V4424"/>
    <mergeCell ref="A4422:F4422"/>
    <mergeCell ref="I4423:J4423"/>
    <mergeCell ref="K4423:L4423"/>
    <mergeCell ref="M4423:N4423"/>
    <mergeCell ref="O4423:P4423"/>
    <mergeCell ref="Q4423:R4423"/>
    <mergeCell ref="U4420:V4420"/>
    <mergeCell ref="I4421:J4421"/>
    <mergeCell ref="K4421:L4421"/>
    <mergeCell ref="M4421:N4421"/>
    <mergeCell ref="O4421:P4421"/>
    <mergeCell ref="Q4421:R4421"/>
    <mergeCell ref="S4421:T4421"/>
    <mergeCell ref="U4421:V4421"/>
    <mergeCell ref="I4420:J4420"/>
    <mergeCell ref="K4420:L4420"/>
    <mergeCell ref="M4420:N4420"/>
    <mergeCell ref="O4420:P4420"/>
    <mergeCell ref="Q4420:R4420"/>
    <mergeCell ref="S4420:T4420"/>
    <mergeCell ref="U4416:V4416"/>
    <mergeCell ref="I4417:J4417"/>
    <mergeCell ref="K4417:L4417"/>
    <mergeCell ref="M4417:N4417"/>
    <mergeCell ref="O4417:P4417"/>
    <mergeCell ref="Q4417:R4417"/>
    <mergeCell ref="S4417:T4417"/>
    <mergeCell ref="U4417:V4417"/>
    <mergeCell ref="I4416:J4416"/>
    <mergeCell ref="K4416:L4416"/>
    <mergeCell ref="M4416:N4416"/>
    <mergeCell ref="O4416:P4416"/>
    <mergeCell ref="Q4416:R4416"/>
    <mergeCell ref="S4416:T4416"/>
    <mergeCell ref="U4410:V4410"/>
    <mergeCell ref="I4411:J4411"/>
    <mergeCell ref="K4411:L4411"/>
    <mergeCell ref="M4411:N4411"/>
    <mergeCell ref="O4411:P4411"/>
    <mergeCell ref="Q4411:R4411"/>
    <mergeCell ref="S4411:T4411"/>
    <mergeCell ref="U4411:V4411"/>
    <mergeCell ref="I4410:J4410"/>
    <mergeCell ref="K4410:L4410"/>
    <mergeCell ref="M4410:N4410"/>
    <mergeCell ref="O4410:P4410"/>
    <mergeCell ref="Q4410:R4410"/>
    <mergeCell ref="S4410:T4410"/>
    <mergeCell ref="U4406:V4406"/>
    <mergeCell ref="I4407:J4407"/>
    <mergeCell ref="K4407:L4407"/>
    <mergeCell ref="M4407:N4407"/>
    <mergeCell ref="O4407:P4407"/>
    <mergeCell ref="Q4407:R4407"/>
    <mergeCell ref="S4407:T4407"/>
    <mergeCell ref="U4407:V4407"/>
    <mergeCell ref="I4406:J4406"/>
    <mergeCell ref="K4406:L4406"/>
    <mergeCell ref="M4406:N4406"/>
    <mergeCell ref="O4406:P4406"/>
    <mergeCell ref="Q4406:R4406"/>
    <mergeCell ref="S4406:T4406"/>
    <mergeCell ref="U4400:V4400"/>
    <mergeCell ref="I4401:J4401"/>
    <mergeCell ref="K4401:L4401"/>
    <mergeCell ref="M4401:N4401"/>
    <mergeCell ref="O4401:P4401"/>
    <mergeCell ref="Q4401:R4401"/>
    <mergeCell ref="S4401:T4401"/>
    <mergeCell ref="U4401:V4401"/>
    <mergeCell ref="I4400:J4400"/>
    <mergeCell ref="K4400:L4400"/>
    <mergeCell ref="M4400:N4400"/>
    <mergeCell ref="O4400:P4400"/>
    <mergeCell ref="Q4400:R4400"/>
    <mergeCell ref="S4400:T4400"/>
    <mergeCell ref="U4395:V4395"/>
    <mergeCell ref="I4396:J4396"/>
    <mergeCell ref="K4396:L4396"/>
    <mergeCell ref="M4396:N4396"/>
    <mergeCell ref="O4396:P4396"/>
    <mergeCell ref="Q4396:R4396"/>
    <mergeCell ref="S4396:T4396"/>
    <mergeCell ref="U4396:V4396"/>
    <mergeCell ref="I4395:J4395"/>
    <mergeCell ref="K4395:L4395"/>
    <mergeCell ref="M4395:N4395"/>
    <mergeCell ref="O4395:P4395"/>
    <mergeCell ref="Q4395:R4395"/>
    <mergeCell ref="S4395:T4395"/>
    <mergeCell ref="U4391:V4391"/>
    <mergeCell ref="I4392:J4392"/>
    <mergeCell ref="K4392:L4392"/>
    <mergeCell ref="M4392:N4392"/>
    <mergeCell ref="O4392:P4392"/>
    <mergeCell ref="Q4392:R4392"/>
    <mergeCell ref="S4392:T4392"/>
    <mergeCell ref="U4392:V4392"/>
    <mergeCell ref="I4391:J4391"/>
    <mergeCell ref="K4391:L4391"/>
    <mergeCell ref="M4391:N4391"/>
    <mergeCell ref="O4391:P4391"/>
    <mergeCell ref="Q4391:R4391"/>
    <mergeCell ref="S4391:T4391"/>
    <mergeCell ref="U4383:V4383"/>
    <mergeCell ref="I4390:J4390"/>
    <mergeCell ref="K4390:L4390"/>
    <mergeCell ref="M4390:N4390"/>
    <mergeCell ref="O4390:P4390"/>
    <mergeCell ref="Q4390:R4390"/>
    <mergeCell ref="S4390:T4390"/>
    <mergeCell ref="U4390:V4390"/>
    <mergeCell ref="I4383:J4383"/>
    <mergeCell ref="K4383:L4383"/>
    <mergeCell ref="M4383:N4383"/>
    <mergeCell ref="O4383:P4383"/>
    <mergeCell ref="Q4383:R4383"/>
    <mergeCell ref="S4383:T4383"/>
    <mergeCell ref="U4376:V4376"/>
    <mergeCell ref="I4382:J4382"/>
    <mergeCell ref="K4382:L4382"/>
    <mergeCell ref="M4382:N4382"/>
    <mergeCell ref="O4382:P4382"/>
    <mergeCell ref="Q4382:R4382"/>
    <mergeCell ref="S4382:T4382"/>
    <mergeCell ref="U4382:V4382"/>
    <mergeCell ref="I4376:J4376"/>
    <mergeCell ref="K4376:L4376"/>
    <mergeCell ref="M4376:N4376"/>
    <mergeCell ref="O4376:P4376"/>
    <mergeCell ref="Q4376:R4376"/>
    <mergeCell ref="S4376:T4376"/>
    <mergeCell ref="U4374:V4374"/>
    <mergeCell ref="I4375:J4375"/>
    <mergeCell ref="K4375:L4375"/>
    <mergeCell ref="M4375:N4375"/>
    <mergeCell ref="O4375:P4375"/>
    <mergeCell ref="Q4375:R4375"/>
    <mergeCell ref="S4375:T4375"/>
    <mergeCell ref="U4375:V4375"/>
    <mergeCell ref="I4374:J4374"/>
    <mergeCell ref="K4374:L4374"/>
    <mergeCell ref="M4374:N4374"/>
    <mergeCell ref="O4374:P4374"/>
    <mergeCell ref="Q4374:R4374"/>
    <mergeCell ref="S4374:T4374"/>
    <mergeCell ref="U4370:V4370"/>
    <mergeCell ref="I4371:J4371"/>
    <mergeCell ref="K4371:L4371"/>
    <mergeCell ref="M4371:N4371"/>
    <mergeCell ref="O4371:P4371"/>
    <mergeCell ref="Q4371:R4371"/>
    <mergeCell ref="S4371:T4371"/>
    <mergeCell ref="U4371:V4371"/>
    <mergeCell ref="I4370:J4370"/>
    <mergeCell ref="K4370:L4370"/>
    <mergeCell ref="M4370:N4370"/>
    <mergeCell ref="O4370:P4370"/>
    <mergeCell ref="Q4370:R4370"/>
    <mergeCell ref="S4370:T4370"/>
    <mergeCell ref="U4363:V4363"/>
    <mergeCell ref="I4364:J4364"/>
    <mergeCell ref="K4364:L4364"/>
    <mergeCell ref="M4364:N4364"/>
    <mergeCell ref="O4364:P4364"/>
    <mergeCell ref="Q4364:R4364"/>
    <mergeCell ref="S4364:T4364"/>
    <mergeCell ref="U4364:V4364"/>
    <mergeCell ref="I4363:J4363"/>
    <mergeCell ref="K4363:L4363"/>
    <mergeCell ref="M4363:N4363"/>
    <mergeCell ref="O4363:P4363"/>
    <mergeCell ref="Q4363:R4363"/>
    <mergeCell ref="S4363:T4363"/>
    <mergeCell ref="U4356:V4356"/>
    <mergeCell ref="I4362:J4362"/>
    <mergeCell ref="K4362:L4362"/>
    <mergeCell ref="M4362:N4362"/>
    <mergeCell ref="O4362:P4362"/>
    <mergeCell ref="Q4362:R4362"/>
    <mergeCell ref="S4362:T4362"/>
    <mergeCell ref="U4362:V4362"/>
    <mergeCell ref="I4356:J4356"/>
    <mergeCell ref="K4356:L4356"/>
    <mergeCell ref="M4356:N4356"/>
    <mergeCell ref="O4356:P4356"/>
    <mergeCell ref="Q4356:R4356"/>
    <mergeCell ref="S4356:T4356"/>
    <mergeCell ref="U4352:V4352"/>
    <mergeCell ref="I4355:J4355"/>
    <mergeCell ref="K4355:L4355"/>
    <mergeCell ref="M4355:N4355"/>
    <mergeCell ref="O4355:P4355"/>
    <mergeCell ref="Q4355:R4355"/>
    <mergeCell ref="S4355:T4355"/>
    <mergeCell ref="U4355:V4355"/>
    <mergeCell ref="I4352:J4352"/>
    <mergeCell ref="K4352:L4352"/>
    <mergeCell ref="M4352:N4352"/>
    <mergeCell ref="O4352:P4352"/>
    <mergeCell ref="Q4352:R4352"/>
    <mergeCell ref="S4352:T4352"/>
    <mergeCell ref="U4347:V4347"/>
    <mergeCell ref="I4351:J4351"/>
    <mergeCell ref="K4351:L4351"/>
    <mergeCell ref="M4351:N4351"/>
    <mergeCell ref="O4351:P4351"/>
    <mergeCell ref="Q4351:R4351"/>
    <mergeCell ref="S4351:T4351"/>
    <mergeCell ref="U4351:V4351"/>
    <mergeCell ref="I4347:J4347"/>
    <mergeCell ref="K4347:L4347"/>
    <mergeCell ref="M4347:N4347"/>
    <mergeCell ref="O4347:P4347"/>
    <mergeCell ref="Q4347:R4347"/>
    <mergeCell ref="S4347:T4347"/>
    <mergeCell ref="U4342:V4342"/>
    <mergeCell ref="I4346:J4346"/>
    <mergeCell ref="K4346:L4346"/>
    <mergeCell ref="M4346:N4346"/>
    <mergeCell ref="O4346:P4346"/>
    <mergeCell ref="Q4346:R4346"/>
    <mergeCell ref="S4346:T4346"/>
    <mergeCell ref="U4346:V4346"/>
    <mergeCell ref="I4342:J4342"/>
    <mergeCell ref="K4342:L4342"/>
    <mergeCell ref="M4342:N4342"/>
    <mergeCell ref="O4342:P4342"/>
    <mergeCell ref="Q4342:R4342"/>
    <mergeCell ref="S4342:T4342"/>
    <mergeCell ref="U4340:V4340"/>
    <mergeCell ref="I4341:J4341"/>
    <mergeCell ref="K4341:L4341"/>
    <mergeCell ref="M4341:N4341"/>
    <mergeCell ref="O4341:P4341"/>
    <mergeCell ref="Q4341:R4341"/>
    <mergeCell ref="S4341:T4341"/>
    <mergeCell ref="U4341:V4341"/>
    <mergeCell ref="I4340:J4340"/>
    <mergeCell ref="K4340:L4340"/>
    <mergeCell ref="M4340:N4340"/>
    <mergeCell ref="O4340:P4340"/>
    <mergeCell ref="Q4340:R4340"/>
    <mergeCell ref="S4340:T4340"/>
    <mergeCell ref="U4337:V4337"/>
    <mergeCell ref="A4338:F4338"/>
    <mergeCell ref="I4339:J4339"/>
    <mergeCell ref="K4339:L4339"/>
    <mergeCell ref="M4339:N4339"/>
    <mergeCell ref="O4339:P4339"/>
    <mergeCell ref="Q4339:R4339"/>
    <mergeCell ref="S4339:T4339"/>
    <mergeCell ref="U4339:V4339"/>
    <mergeCell ref="I4337:J4337"/>
    <mergeCell ref="K4337:L4337"/>
    <mergeCell ref="M4337:N4337"/>
    <mergeCell ref="O4337:P4337"/>
    <mergeCell ref="Q4337:R4337"/>
    <mergeCell ref="S4337:T4337"/>
    <mergeCell ref="U4333:V4333"/>
    <mergeCell ref="I4336:J4336"/>
    <mergeCell ref="K4336:L4336"/>
    <mergeCell ref="M4336:N4336"/>
    <mergeCell ref="O4336:P4336"/>
    <mergeCell ref="Q4336:R4336"/>
    <mergeCell ref="S4336:T4336"/>
    <mergeCell ref="U4336:V4336"/>
    <mergeCell ref="I4333:J4333"/>
    <mergeCell ref="K4333:L4333"/>
    <mergeCell ref="M4333:N4333"/>
    <mergeCell ref="O4333:P4333"/>
    <mergeCell ref="Q4333:R4333"/>
    <mergeCell ref="S4333:T4333"/>
    <mergeCell ref="U4328:V4328"/>
    <mergeCell ref="I4332:J4332"/>
    <mergeCell ref="K4332:L4332"/>
    <mergeCell ref="M4332:N4332"/>
    <mergeCell ref="O4332:P4332"/>
    <mergeCell ref="Q4332:R4332"/>
    <mergeCell ref="S4332:T4332"/>
    <mergeCell ref="U4332:V4332"/>
    <mergeCell ref="I4328:J4328"/>
    <mergeCell ref="K4328:L4328"/>
    <mergeCell ref="M4328:N4328"/>
    <mergeCell ref="O4328:P4328"/>
    <mergeCell ref="Q4328:R4328"/>
    <mergeCell ref="S4328:T4328"/>
    <mergeCell ref="U4324:V4324"/>
    <mergeCell ref="I4327:J4327"/>
    <mergeCell ref="K4327:L4327"/>
    <mergeCell ref="M4327:N4327"/>
    <mergeCell ref="O4327:P4327"/>
    <mergeCell ref="Q4327:R4327"/>
    <mergeCell ref="S4327:T4327"/>
    <mergeCell ref="U4327:V4327"/>
    <mergeCell ref="I4324:J4324"/>
    <mergeCell ref="K4324:L4324"/>
    <mergeCell ref="M4324:N4324"/>
    <mergeCell ref="O4324:P4324"/>
    <mergeCell ref="Q4324:R4324"/>
    <mergeCell ref="S4324:T4324"/>
    <mergeCell ref="U4319:V4319"/>
    <mergeCell ref="I4323:J4323"/>
    <mergeCell ref="K4323:L4323"/>
    <mergeCell ref="M4323:N4323"/>
    <mergeCell ref="O4323:P4323"/>
    <mergeCell ref="Q4323:R4323"/>
    <mergeCell ref="S4323:T4323"/>
    <mergeCell ref="U4323:V4323"/>
    <mergeCell ref="I4319:J4319"/>
    <mergeCell ref="K4319:L4319"/>
    <mergeCell ref="M4319:N4319"/>
    <mergeCell ref="O4319:P4319"/>
    <mergeCell ref="Q4319:R4319"/>
    <mergeCell ref="S4319:T4319"/>
    <mergeCell ref="U4317:V4317"/>
    <mergeCell ref="I4318:J4318"/>
    <mergeCell ref="K4318:L4318"/>
    <mergeCell ref="M4318:N4318"/>
    <mergeCell ref="O4318:P4318"/>
    <mergeCell ref="Q4318:R4318"/>
    <mergeCell ref="S4318:T4318"/>
    <mergeCell ref="U4318:V4318"/>
    <mergeCell ref="I4317:J4317"/>
    <mergeCell ref="K4317:L4317"/>
    <mergeCell ref="M4317:N4317"/>
    <mergeCell ref="O4317:P4317"/>
    <mergeCell ref="Q4317:R4317"/>
    <mergeCell ref="S4317:T4317"/>
    <mergeCell ref="U4313:V4313"/>
    <mergeCell ref="I4314:J4314"/>
    <mergeCell ref="K4314:L4314"/>
    <mergeCell ref="M4314:N4314"/>
    <mergeCell ref="O4314:P4314"/>
    <mergeCell ref="Q4314:R4314"/>
    <mergeCell ref="S4314:T4314"/>
    <mergeCell ref="U4314:V4314"/>
    <mergeCell ref="I4313:J4313"/>
    <mergeCell ref="K4313:L4313"/>
    <mergeCell ref="M4313:N4313"/>
    <mergeCell ref="O4313:P4313"/>
    <mergeCell ref="Q4313:R4313"/>
    <mergeCell ref="S4313:T4313"/>
    <mergeCell ref="U4308:V4308"/>
    <mergeCell ref="I4309:J4309"/>
    <mergeCell ref="K4309:L4309"/>
    <mergeCell ref="M4309:N4309"/>
    <mergeCell ref="O4309:P4309"/>
    <mergeCell ref="Q4309:R4309"/>
    <mergeCell ref="S4309:T4309"/>
    <mergeCell ref="U4309:V4309"/>
    <mergeCell ref="I4308:J4308"/>
    <mergeCell ref="K4308:L4308"/>
    <mergeCell ref="M4308:N4308"/>
    <mergeCell ref="O4308:P4308"/>
    <mergeCell ref="Q4308:R4308"/>
    <mergeCell ref="S4308:T4308"/>
    <mergeCell ref="U4306:V4306"/>
    <mergeCell ref="I4307:J4307"/>
    <mergeCell ref="K4307:L4307"/>
    <mergeCell ref="M4307:N4307"/>
    <mergeCell ref="O4307:P4307"/>
    <mergeCell ref="Q4307:R4307"/>
    <mergeCell ref="S4307:T4307"/>
    <mergeCell ref="U4307:V4307"/>
    <mergeCell ref="I4306:J4306"/>
    <mergeCell ref="K4306:L4306"/>
    <mergeCell ref="M4306:N4306"/>
    <mergeCell ref="O4306:P4306"/>
    <mergeCell ref="Q4306:R4306"/>
    <mergeCell ref="S4306:T4306"/>
    <mergeCell ref="U4301:V4301"/>
    <mergeCell ref="I4302:J4302"/>
    <mergeCell ref="K4302:L4302"/>
    <mergeCell ref="M4302:N4302"/>
    <mergeCell ref="O4302:P4302"/>
    <mergeCell ref="Q4302:R4302"/>
    <mergeCell ref="S4302:T4302"/>
    <mergeCell ref="U4302:V4302"/>
    <mergeCell ref="I4301:J4301"/>
    <mergeCell ref="K4301:L4301"/>
    <mergeCell ref="M4301:N4301"/>
    <mergeCell ref="O4301:P4301"/>
    <mergeCell ref="Q4301:R4301"/>
    <mergeCell ref="S4301:T4301"/>
    <mergeCell ref="U4279:V4279"/>
    <mergeCell ref="I4280:J4280"/>
    <mergeCell ref="K4280:L4280"/>
    <mergeCell ref="M4280:N4280"/>
    <mergeCell ref="O4280:P4280"/>
    <mergeCell ref="Q4280:R4280"/>
    <mergeCell ref="S4280:T4280"/>
    <mergeCell ref="U4280:V4280"/>
    <mergeCell ref="I4279:J4279"/>
    <mergeCell ref="K4279:L4279"/>
    <mergeCell ref="M4279:N4279"/>
    <mergeCell ref="O4279:P4279"/>
    <mergeCell ref="Q4279:R4279"/>
    <mergeCell ref="S4279:T4279"/>
    <mergeCell ref="U4268:V4268"/>
    <mergeCell ref="I4278:J4278"/>
    <mergeCell ref="K4278:L4278"/>
    <mergeCell ref="M4278:N4278"/>
    <mergeCell ref="O4278:P4278"/>
    <mergeCell ref="Q4278:R4278"/>
    <mergeCell ref="S4278:T4278"/>
    <mergeCell ref="U4278:V4278"/>
    <mergeCell ref="I4268:J4268"/>
    <mergeCell ref="K4268:L4268"/>
    <mergeCell ref="M4268:N4268"/>
    <mergeCell ref="O4268:P4268"/>
    <mergeCell ref="Q4268:R4268"/>
    <mergeCell ref="S4268:T4268"/>
    <mergeCell ref="U4261:V4261"/>
    <mergeCell ref="I4267:J4267"/>
    <mergeCell ref="K4267:L4267"/>
    <mergeCell ref="M4267:N4267"/>
    <mergeCell ref="O4267:P4267"/>
    <mergeCell ref="Q4267:R4267"/>
    <mergeCell ref="S4267:T4267"/>
    <mergeCell ref="U4267:V4267"/>
    <mergeCell ref="I4261:J4261"/>
    <mergeCell ref="K4261:L4261"/>
    <mergeCell ref="M4261:N4261"/>
    <mergeCell ref="O4261:P4261"/>
    <mergeCell ref="Q4261:R4261"/>
    <mergeCell ref="S4261:T4261"/>
    <mergeCell ref="U4259:V4259"/>
    <mergeCell ref="I4260:J4260"/>
    <mergeCell ref="K4260:L4260"/>
    <mergeCell ref="M4260:N4260"/>
    <mergeCell ref="O4260:P4260"/>
    <mergeCell ref="Q4260:R4260"/>
    <mergeCell ref="S4260:T4260"/>
    <mergeCell ref="U4260:V4260"/>
    <mergeCell ref="I4259:J4259"/>
    <mergeCell ref="K4259:L4259"/>
    <mergeCell ref="M4259:N4259"/>
    <mergeCell ref="O4259:P4259"/>
    <mergeCell ref="Q4259:R4259"/>
    <mergeCell ref="S4259:T4259"/>
    <mergeCell ref="U4253:V4253"/>
    <mergeCell ref="I4254:J4254"/>
    <mergeCell ref="K4254:L4254"/>
    <mergeCell ref="M4254:N4254"/>
    <mergeCell ref="O4254:P4254"/>
    <mergeCell ref="Q4254:R4254"/>
    <mergeCell ref="S4254:T4254"/>
    <mergeCell ref="U4254:V4254"/>
    <mergeCell ref="I4253:J4253"/>
    <mergeCell ref="K4253:L4253"/>
    <mergeCell ref="M4253:N4253"/>
    <mergeCell ref="O4253:P4253"/>
    <mergeCell ref="Q4253:R4253"/>
    <mergeCell ref="S4253:T4253"/>
    <mergeCell ref="U4251:V4251"/>
    <mergeCell ref="I4252:J4252"/>
    <mergeCell ref="K4252:L4252"/>
    <mergeCell ref="M4252:N4252"/>
    <mergeCell ref="O4252:P4252"/>
    <mergeCell ref="Q4252:R4252"/>
    <mergeCell ref="S4252:T4252"/>
    <mergeCell ref="U4252:V4252"/>
    <mergeCell ref="I4251:J4251"/>
    <mergeCell ref="K4251:L4251"/>
    <mergeCell ref="M4251:N4251"/>
    <mergeCell ref="O4251:P4251"/>
    <mergeCell ref="Q4251:R4251"/>
    <mergeCell ref="S4251:T4251"/>
    <mergeCell ref="U4244:V4244"/>
    <mergeCell ref="I4245:J4245"/>
    <mergeCell ref="K4245:L4245"/>
    <mergeCell ref="M4245:N4245"/>
    <mergeCell ref="O4245:P4245"/>
    <mergeCell ref="Q4245:R4245"/>
    <mergeCell ref="S4245:T4245"/>
    <mergeCell ref="U4245:V4245"/>
    <mergeCell ref="I4244:J4244"/>
    <mergeCell ref="K4244:L4244"/>
    <mergeCell ref="M4244:N4244"/>
    <mergeCell ref="O4244:P4244"/>
    <mergeCell ref="Q4244:R4244"/>
    <mergeCell ref="S4244:T4244"/>
    <mergeCell ref="U4234:V4234"/>
    <mergeCell ref="I4235:J4235"/>
    <mergeCell ref="K4235:L4235"/>
    <mergeCell ref="M4235:N4235"/>
    <mergeCell ref="O4235:P4235"/>
    <mergeCell ref="Q4235:R4235"/>
    <mergeCell ref="S4235:T4235"/>
    <mergeCell ref="U4235:V4235"/>
    <mergeCell ref="I4234:J4234"/>
    <mergeCell ref="K4234:L4234"/>
    <mergeCell ref="M4234:N4234"/>
    <mergeCell ref="O4234:P4234"/>
    <mergeCell ref="Q4234:R4234"/>
    <mergeCell ref="S4234:T4234"/>
    <mergeCell ref="U4225:V4225"/>
    <mergeCell ref="I4226:J4226"/>
    <mergeCell ref="K4226:L4226"/>
    <mergeCell ref="M4226:N4226"/>
    <mergeCell ref="O4226:P4226"/>
    <mergeCell ref="Q4226:R4226"/>
    <mergeCell ref="S4226:T4226"/>
    <mergeCell ref="U4226:V4226"/>
    <mergeCell ref="I4225:J4225"/>
    <mergeCell ref="K4225:L4225"/>
    <mergeCell ref="M4225:N4225"/>
    <mergeCell ref="O4225:P4225"/>
    <mergeCell ref="Q4225:R4225"/>
    <mergeCell ref="S4225:T4225"/>
    <mergeCell ref="U4212:V4212"/>
    <mergeCell ref="I4213:J4213"/>
    <mergeCell ref="K4213:L4213"/>
    <mergeCell ref="M4213:N4213"/>
    <mergeCell ref="O4213:P4213"/>
    <mergeCell ref="Q4213:R4213"/>
    <mergeCell ref="S4213:T4213"/>
    <mergeCell ref="U4213:V4213"/>
    <mergeCell ref="I4212:J4212"/>
    <mergeCell ref="K4212:L4212"/>
    <mergeCell ref="M4212:N4212"/>
    <mergeCell ref="O4212:P4212"/>
    <mergeCell ref="Q4212:R4212"/>
    <mergeCell ref="S4212:T4212"/>
    <mergeCell ref="U4210:V4210"/>
    <mergeCell ref="I4211:J4211"/>
    <mergeCell ref="K4211:L4211"/>
    <mergeCell ref="M4211:N4211"/>
    <mergeCell ref="O4211:P4211"/>
    <mergeCell ref="Q4211:R4211"/>
    <mergeCell ref="S4211:T4211"/>
    <mergeCell ref="U4211:V4211"/>
    <mergeCell ref="I4210:J4210"/>
    <mergeCell ref="K4210:L4210"/>
    <mergeCell ref="M4210:N4210"/>
    <mergeCell ref="O4210:P4210"/>
    <mergeCell ref="Q4210:R4210"/>
    <mergeCell ref="S4210:T4210"/>
    <mergeCell ref="S4206:T4206"/>
    <mergeCell ref="U4206:V4206"/>
    <mergeCell ref="I4207:J4207"/>
    <mergeCell ref="K4207:L4207"/>
    <mergeCell ref="M4207:N4207"/>
    <mergeCell ref="O4207:P4207"/>
    <mergeCell ref="Q4207:R4207"/>
    <mergeCell ref="S4207:T4207"/>
    <mergeCell ref="U4207:V4207"/>
    <mergeCell ref="A4205:F4205"/>
    <mergeCell ref="I4206:J4206"/>
    <mergeCell ref="K4206:L4206"/>
    <mergeCell ref="M4206:N4206"/>
    <mergeCell ref="O4206:P4206"/>
    <mergeCell ref="Q4206:R4206"/>
    <mergeCell ref="U4203:V4203"/>
    <mergeCell ref="I4204:J4204"/>
    <mergeCell ref="K4204:L4204"/>
    <mergeCell ref="M4204:N4204"/>
    <mergeCell ref="O4204:P4204"/>
    <mergeCell ref="Q4204:R4204"/>
    <mergeCell ref="S4204:T4204"/>
    <mergeCell ref="U4204:V4204"/>
    <mergeCell ref="I4203:J4203"/>
    <mergeCell ref="K4203:L4203"/>
    <mergeCell ref="M4203:N4203"/>
    <mergeCell ref="O4203:P4203"/>
    <mergeCell ref="Q4203:R4203"/>
    <mergeCell ref="S4203:T4203"/>
    <mergeCell ref="U4199:V4199"/>
    <mergeCell ref="I4200:J4200"/>
    <mergeCell ref="K4200:L4200"/>
    <mergeCell ref="M4200:N4200"/>
    <mergeCell ref="O4200:P4200"/>
    <mergeCell ref="Q4200:R4200"/>
    <mergeCell ref="S4200:T4200"/>
    <mergeCell ref="U4200:V4200"/>
    <mergeCell ref="I4199:J4199"/>
    <mergeCell ref="K4199:L4199"/>
    <mergeCell ref="M4199:N4199"/>
    <mergeCell ref="O4199:P4199"/>
    <mergeCell ref="Q4199:R4199"/>
    <mergeCell ref="S4199:T4199"/>
    <mergeCell ref="U4195:V4195"/>
    <mergeCell ref="I4196:J4196"/>
    <mergeCell ref="K4196:L4196"/>
    <mergeCell ref="M4196:N4196"/>
    <mergeCell ref="O4196:P4196"/>
    <mergeCell ref="Q4196:R4196"/>
    <mergeCell ref="S4196:T4196"/>
    <mergeCell ref="U4196:V4196"/>
    <mergeCell ref="I4195:J4195"/>
    <mergeCell ref="K4195:L4195"/>
    <mergeCell ref="M4195:N4195"/>
    <mergeCell ref="O4195:P4195"/>
    <mergeCell ref="Q4195:R4195"/>
    <mergeCell ref="S4195:T4195"/>
    <mergeCell ref="U4187:V4187"/>
    <mergeCell ref="I4188:J4188"/>
    <mergeCell ref="K4188:L4188"/>
    <mergeCell ref="M4188:N4188"/>
    <mergeCell ref="O4188:P4188"/>
    <mergeCell ref="Q4188:R4188"/>
    <mergeCell ref="S4188:T4188"/>
    <mergeCell ref="U4188:V4188"/>
    <mergeCell ref="I4187:J4187"/>
    <mergeCell ref="K4187:L4187"/>
    <mergeCell ref="M4187:N4187"/>
    <mergeCell ref="O4187:P4187"/>
    <mergeCell ref="Q4187:R4187"/>
    <mergeCell ref="S4187:T4187"/>
    <mergeCell ref="U4182:V4182"/>
    <mergeCell ref="I4186:J4186"/>
    <mergeCell ref="K4186:L4186"/>
    <mergeCell ref="M4186:N4186"/>
    <mergeCell ref="O4186:P4186"/>
    <mergeCell ref="Q4186:R4186"/>
    <mergeCell ref="S4186:T4186"/>
    <mergeCell ref="U4186:V4186"/>
    <mergeCell ref="I4182:J4182"/>
    <mergeCell ref="K4182:L4182"/>
    <mergeCell ref="M4182:N4182"/>
    <mergeCell ref="O4182:P4182"/>
    <mergeCell ref="Q4182:R4182"/>
    <mergeCell ref="S4182:T4182"/>
    <mergeCell ref="U4180:V4180"/>
    <mergeCell ref="I4181:J4181"/>
    <mergeCell ref="K4181:L4181"/>
    <mergeCell ref="M4181:N4181"/>
    <mergeCell ref="O4181:P4181"/>
    <mergeCell ref="Q4181:R4181"/>
    <mergeCell ref="S4181:T4181"/>
    <mergeCell ref="U4181:V4181"/>
    <mergeCell ref="I4180:J4180"/>
    <mergeCell ref="K4180:L4180"/>
    <mergeCell ref="M4180:N4180"/>
    <mergeCell ref="O4180:P4180"/>
    <mergeCell ref="Q4180:R4180"/>
    <mergeCell ref="S4180:T4180"/>
    <mergeCell ref="U4170:V4170"/>
    <mergeCell ref="I4171:J4171"/>
    <mergeCell ref="K4171:L4171"/>
    <mergeCell ref="M4171:N4171"/>
    <mergeCell ref="O4171:P4171"/>
    <mergeCell ref="Q4171:R4171"/>
    <mergeCell ref="S4171:T4171"/>
    <mergeCell ref="U4171:V4171"/>
    <mergeCell ref="I4170:J4170"/>
    <mergeCell ref="K4170:L4170"/>
    <mergeCell ref="M4170:N4170"/>
    <mergeCell ref="O4170:P4170"/>
    <mergeCell ref="Q4170:R4170"/>
    <mergeCell ref="S4170:T4170"/>
    <mergeCell ref="U4155:V4155"/>
    <mergeCell ref="I4169:J4169"/>
    <mergeCell ref="K4169:L4169"/>
    <mergeCell ref="M4169:N4169"/>
    <mergeCell ref="O4169:P4169"/>
    <mergeCell ref="Q4169:R4169"/>
    <mergeCell ref="S4169:T4169"/>
    <mergeCell ref="U4169:V4169"/>
    <mergeCell ref="I4155:J4155"/>
    <mergeCell ref="K4155:L4155"/>
    <mergeCell ref="M4155:N4155"/>
    <mergeCell ref="O4155:P4155"/>
    <mergeCell ref="Q4155:R4155"/>
    <mergeCell ref="S4155:T4155"/>
    <mergeCell ref="U4153:V4153"/>
    <mergeCell ref="I4154:J4154"/>
    <mergeCell ref="K4154:L4154"/>
    <mergeCell ref="M4154:N4154"/>
    <mergeCell ref="O4154:P4154"/>
    <mergeCell ref="Q4154:R4154"/>
    <mergeCell ref="S4154:T4154"/>
    <mergeCell ref="U4154:V4154"/>
    <mergeCell ref="I4153:J4153"/>
    <mergeCell ref="K4153:L4153"/>
    <mergeCell ref="M4153:N4153"/>
    <mergeCell ref="O4153:P4153"/>
    <mergeCell ref="Q4153:R4153"/>
    <mergeCell ref="S4153:T4153"/>
    <mergeCell ref="U4142:V4142"/>
    <mergeCell ref="I4143:J4143"/>
    <mergeCell ref="K4143:L4143"/>
    <mergeCell ref="M4143:N4143"/>
    <mergeCell ref="O4143:P4143"/>
    <mergeCell ref="Q4143:R4143"/>
    <mergeCell ref="S4143:T4143"/>
    <mergeCell ref="U4143:V4143"/>
    <mergeCell ref="I4142:J4142"/>
    <mergeCell ref="K4142:L4142"/>
    <mergeCell ref="M4142:N4142"/>
    <mergeCell ref="O4142:P4142"/>
    <mergeCell ref="Q4142:R4142"/>
    <mergeCell ref="S4142:T4142"/>
    <mergeCell ref="U4140:V4140"/>
    <mergeCell ref="I4141:J4141"/>
    <mergeCell ref="K4141:L4141"/>
    <mergeCell ref="M4141:N4141"/>
    <mergeCell ref="O4141:P4141"/>
    <mergeCell ref="Q4141:R4141"/>
    <mergeCell ref="S4141:T4141"/>
    <mergeCell ref="U4141:V4141"/>
    <mergeCell ref="I4140:J4140"/>
    <mergeCell ref="K4140:L4140"/>
    <mergeCell ref="M4140:N4140"/>
    <mergeCell ref="O4140:P4140"/>
    <mergeCell ref="Q4140:R4140"/>
    <mergeCell ref="S4140:T4140"/>
    <mergeCell ref="U4136:V4136"/>
    <mergeCell ref="I4137:J4137"/>
    <mergeCell ref="K4137:L4137"/>
    <mergeCell ref="M4137:N4137"/>
    <mergeCell ref="O4137:P4137"/>
    <mergeCell ref="Q4137:R4137"/>
    <mergeCell ref="S4137:T4137"/>
    <mergeCell ref="U4137:V4137"/>
    <mergeCell ref="I4136:J4136"/>
    <mergeCell ref="K4136:L4136"/>
    <mergeCell ref="M4136:N4136"/>
    <mergeCell ref="O4136:P4136"/>
    <mergeCell ref="Q4136:R4136"/>
    <mergeCell ref="S4136:T4136"/>
    <mergeCell ref="U4132:V4132"/>
    <mergeCell ref="I4133:J4133"/>
    <mergeCell ref="K4133:L4133"/>
    <mergeCell ref="M4133:N4133"/>
    <mergeCell ref="O4133:P4133"/>
    <mergeCell ref="Q4133:R4133"/>
    <mergeCell ref="S4133:T4133"/>
    <mergeCell ref="U4133:V4133"/>
    <mergeCell ref="I4132:J4132"/>
    <mergeCell ref="K4132:L4132"/>
    <mergeCell ref="M4132:N4132"/>
    <mergeCell ref="O4132:P4132"/>
    <mergeCell ref="Q4132:R4132"/>
    <mergeCell ref="S4132:T4132"/>
    <mergeCell ref="U4128:V4128"/>
    <mergeCell ref="I4129:J4129"/>
    <mergeCell ref="K4129:L4129"/>
    <mergeCell ref="M4129:N4129"/>
    <mergeCell ref="O4129:P4129"/>
    <mergeCell ref="Q4129:R4129"/>
    <mergeCell ref="S4129:T4129"/>
    <mergeCell ref="U4129:V4129"/>
    <mergeCell ref="I4128:J4128"/>
    <mergeCell ref="K4128:L4128"/>
    <mergeCell ref="M4128:N4128"/>
    <mergeCell ref="O4128:P4128"/>
    <mergeCell ref="Q4128:R4128"/>
    <mergeCell ref="S4128:T4128"/>
    <mergeCell ref="U4124:V4124"/>
    <mergeCell ref="I4125:J4125"/>
    <mergeCell ref="K4125:L4125"/>
    <mergeCell ref="M4125:N4125"/>
    <mergeCell ref="O4125:P4125"/>
    <mergeCell ref="Q4125:R4125"/>
    <mergeCell ref="S4125:T4125"/>
    <mergeCell ref="U4125:V4125"/>
    <mergeCell ref="I4124:J4124"/>
    <mergeCell ref="K4124:L4124"/>
    <mergeCell ref="M4124:N4124"/>
    <mergeCell ref="O4124:P4124"/>
    <mergeCell ref="Q4124:R4124"/>
    <mergeCell ref="S4124:T4124"/>
    <mergeCell ref="U4105:V4105"/>
    <mergeCell ref="I4123:J4123"/>
    <mergeCell ref="K4123:L4123"/>
    <mergeCell ref="M4123:N4123"/>
    <mergeCell ref="O4123:P4123"/>
    <mergeCell ref="Q4123:R4123"/>
    <mergeCell ref="S4123:T4123"/>
    <mergeCell ref="U4123:V4123"/>
    <mergeCell ref="I4105:J4105"/>
    <mergeCell ref="K4105:L4105"/>
    <mergeCell ref="M4105:N4105"/>
    <mergeCell ref="O4105:P4105"/>
    <mergeCell ref="Q4105:R4105"/>
    <mergeCell ref="S4105:T4105"/>
    <mergeCell ref="U4103:V4103"/>
    <mergeCell ref="I4104:J4104"/>
    <mergeCell ref="K4104:L4104"/>
    <mergeCell ref="M4104:N4104"/>
    <mergeCell ref="O4104:P4104"/>
    <mergeCell ref="Q4104:R4104"/>
    <mergeCell ref="S4104:T4104"/>
    <mergeCell ref="U4104:V4104"/>
    <mergeCell ref="I4103:J4103"/>
    <mergeCell ref="K4103:L4103"/>
    <mergeCell ref="M4103:N4103"/>
    <mergeCell ref="O4103:P4103"/>
    <mergeCell ref="Q4103:R4103"/>
    <mergeCell ref="S4103:T4103"/>
    <mergeCell ref="U4092:V4092"/>
    <mergeCell ref="I4093:J4093"/>
    <mergeCell ref="K4093:L4093"/>
    <mergeCell ref="M4093:N4093"/>
    <mergeCell ref="O4093:P4093"/>
    <mergeCell ref="Q4093:R4093"/>
    <mergeCell ref="S4093:T4093"/>
    <mergeCell ref="U4093:V4093"/>
    <mergeCell ref="I4092:J4092"/>
    <mergeCell ref="K4092:L4092"/>
    <mergeCell ref="M4092:N4092"/>
    <mergeCell ref="O4092:P4092"/>
    <mergeCell ref="Q4092:R4092"/>
    <mergeCell ref="S4092:T4092"/>
    <mergeCell ref="U4075:V4075"/>
    <mergeCell ref="I4091:J4091"/>
    <mergeCell ref="K4091:L4091"/>
    <mergeCell ref="M4091:N4091"/>
    <mergeCell ref="O4091:P4091"/>
    <mergeCell ref="Q4091:R4091"/>
    <mergeCell ref="S4091:T4091"/>
    <mergeCell ref="U4091:V4091"/>
    <mergeCell ref="I4075:J4075"/>
    <mergeCell ref="K4075:L4075"/>
    <mergeCell ref="M4075:N4075"/>
    <mergeCell ref="O4075:P4075"/>
    <mergeCell ref="Q4075:R4075"/>
    <mergeCell ref="S4075:T4075"/>
    <mergeCell ref="U4073:V4073"/>
    <mergeCell ref="I4074:J4074"/>
    <mergeCell ref="K4074:L4074"/>
    <mergeCell ref="M4074:N4074"/>
    <mergeCell ref="O4074:P4074"/>
    <mergeCell ref="Q4074:R4074"/>
    <mergeCell ref="S4074:T4074"/>
    <mergeCell ref="U4074:V4074"/>
    <mergeCell ref="I4073:J4073"/>
    <mergeCell ref="K4073:L4073"/>
    <mergeCell ref="M4073:N4073"/>
    <mergeCell ref="O4073:P4073"/>
    <mergeCell ref="Q4073:R4073"/>
    <mergeCell ref="S4073:T4073"/>
    <mergeCell ref="U4062:V4062"/>
    <mergeCell ref="I4063:J4063"/>
    <mergeCell ref="K4063:L4063"/>
    <mergeCell ref="M4063:N4063"/>
    <mergeCell ref="O4063:P4063"/>
    <mergeCell ref="Q4063:R4063"/>
    <mergeCell ref="S4063:T4063"/>
    <mergeCell ref="U4063:V4063"/>
    <mergeCell ref="I4062:J4062"/>
    <mergeCell ref="K4062:L4062"/>
    <mergeCell ref="M4062:N4062"/>
    <mergeCell ref="O4062:P4062"/>
    <mergeCell ref="Q4062:R4062"/>
    <mergeCell ref="S4062:T4062"/>
    <mergeCell ref="U4050:V4050"/>
    <mergeCell ref="I4061:J4061"/>
    <mergeCell ref="K4061:L4061"/>
    <mergeCell ref="M4061:N4061"/>
    <mergeCell ref="O4061:P4061"/>
    <mergeCell ref="Q4061:R4061"/>
    <mergeCell ref="S4061:T4061"/>
    <mergeCell ref="U4061:V4061"/>
    <mergeCell ref="I4050:J4050"/>
    <mergeCell ref="K4050:L4050"/>
    <mergeCell ref="M4050:N4050"/>
    <mergeCell ref="O4050:P4050"/>
    <mergeCell ref="Q4050:R4050"/>
    <mergeCell ref="S4050:T4050"/>
    <mergeCell ref="U4048:V4048"/>
    <mergeCell ref="I4049:J4049"/>
    <mergeCell ref="K4049:L4049"/>
    <mergeCell ref="M4049:N4049"/>
    <mergeCell ref="O4049:P4049"/>
    <mergeCell ref="Q4049:R4049"/>
    <mergeCell ref="S4049:T4049"/>
    <mergeCell ref="U4049:V4049"/>
    <mergeCell ref="I4048:J4048"/>
    <mergeCell ref="K4048:L4048"/>
    <mergeCell ref="M4048:N4048"/>
    <mergeCell ref="O4048:P4048"/>
    <mergeCell ref="Q4048:R4048"/>
    <mergeCell ref="S4048:T4048"/>
    <mergeCell ref="U4044:V4044"/>
    <mergeCell ref="I4045:J4045"/>
    <mergeCell ref="K4045:L4045"/>
    <mergeCell ref="M4045:N4045"/>
    <mergeCell ref="O4045:P4045"/>
    <mergeCell ref="Q4045:R4045"/>
    <mergeCell ref="S4045:T4045"/>
    <mergeCell ref="U4045:V4045"/>
    <mergeCell ref="I4044:J4044"/>
    <mergeCell ref="K4044:L4044"/>
    <mergeCell ref="M4044:N4044"/>
    <mergeCell ref="O4044:P4044"/>
    <mergeCell ref="Q4044:R4044"/>
    <mergeCell ref="S4044:T4044"/>
    <mergeCell ref="U4040:V4040"/>
    <mergeCell ref="I4043:J4043"/>
    <mergeCell ref="K4043:L4043"/>
    <mergeCell ref="M4043:N4043"/>
    <mergeCell ref="O4043:P4043"/>
    <mergeCell ref="Q4043:R4043"/>
    <mergeCell ref="S4043:T4043"/>
    <mergeCell ref="U4043:V4043"/>
    <mergeCell ref="I4040:J4040"/>
    <mergeCell ref="K4040:L4040"/>
    <mergeCell ref="M4040:N4040"/>
    <mergeCell ref="O4040:P4040"/>
    <mergeCell ref="Q4040:R4040"/>
    <mergeCell ref="S4040:T4040"/>
    <mergeCell ref="U4038:V4038"/>
    <mergeCell ref="I4039:J4039"/>
    <mergeCell ref="K4039:L4039"/>
    <mergeCell ref="M4039:N4039"/>
    <mergeCell ref="O4039:P4039"/>
    <mergeCell ref="Q4039:R4039"/>
    <mergeCell ref="S4039:T4039"/>
    <mergeCell ref="U4039:V4039"/>
    <mergeCell ref="I4038:J4038"/>
    <mergeCell ref="K4038:L4038"/>
    <mergeCell ref="M4038:N4038"/>
    <mergeCell ref="O4038:P4038"/>
    <mergeCell ref="Q4038:R4038"/>
    <mergeCell ref="S4038:T4038"/>
    <mergeCell ref="U4027:V4027"/>
    <mergeCell ref="I4028:J4028"/>
    <mergeCell ref="K4028:L4028"/>
    <mergeCell ref="M4028:N4028"/>
    <mergeCell ref="O4028:P4028"/>
    <mergeCell ref="Q4028:R4028"/>
    <mergeCell ref="S4028:T4028"/>
    <mergeCell ref="U4028:V4028"/>
    <mergeCell ref="I4027:J4027"/>
    <mergeCell ref="K4027:L4027"/>
    <mergeCell ref="M4027:N4027"/>
    <mergeCell ref="O4027:P4027"/>
    <mergeCell ref="Q4027:R4027"/>
    <mergeCell ref="S4027:T4027"/>
    <mergeCell ref="U4023:V4023"/>
    <mergeCell ref="I4026:J4026"/>
    <mergeCell ref="K4026:L4026"/>
    <mergeCell ref="M4026:N4026"/>
    <mergeCell ref="O4026:P4026"/>
    <mergeCell ref="Q4026:R4026"/>
    <mergeCell ref="S4026:T4026"/>
    <mergeCell ref="U4026:V4026"/>
    <mergeCell ref="I4023:J4023"/>
    <mergeCell ref="K4023:L4023"/>
    <mergeCell ref="M4023:N4023"/>
    <mergeCell ref="O4023:P4023"/>
    <mergeCell ref="Q4023:R4023"/>
    <mergeCell ref="S4023:T4023"/>
    <mergeCell ref="U4019:V4019"/>
    <mergeCell ref="I4022:J4022"/>
    <mergeCell ref="K4022:L4022"/>
    <mergeCell ref="M4022:N4022"/>
    <mergeCell ref="O4022:P4022"/>
    <mergeCell ref="Q4022:R4022"/>
    <mergeCell ref="S4022:T4022"/>
    <mergeCell ref="U4022:V4022"/>
    <mergeCell ref="I4019:J4019"/>
    <mergeCell ref="K4019:L4019"/>
    <mergeCell ref="M4019:N4019"/>
    <mergeCell ref="O4019:P4019"/>
    <mergeCell ref="Q4019:R4019"/>
    <mergeCell ref="S4019:T4019"/>
    <mergeCell ref="S4017:T4017"/>
    <mergeCell ref="U4017:V4017"/>
    <mergeCell ref="I4018:J4018"/>
    <mergeCell ref="K4018:L4018"/>
    <mergeCell ref="M4018:N4018"/>
    <mergeCell ref="O4018:P4018"/>
    <mergeCell ref="Q4018:R4018"/>
    <mergeCell ref="S4018:T4018"/>
    <mergeCell ref="U4018:V4018"/>
    <mergeCell ref="A4016:F4016"/>
    <mergeCell ref="I4017:J4017"/>
    <mergeCell ref="K4017:L4017"/>
    <mergeCell ref="M4017:N4017"/>
    <mergeCell ref="O4017:P4017"/>
    <mergeCell ref="Q4017:R4017"/>
    <mergeCell ref="U4014:V4014"/>
    <mergeCell ref="I4015:J4015"/>
    <mergeCell ref="K4015:L4015"/>
    <mergeCell ref="M4015:N4015"/>
    <mergeCell ref="O4015:P4015"/>
    <mergeCell ref="Q4015:R4015"/>
    <mergeCell ref="S4015:T4015"/>
    <mergeCell ref="U4015:V4015"/>
    <mergeCell ref="I4014:J4014"/>
    <mergeCell ref="K4014:L4014"/>
    <mergeCell ref="M4014:N4014"/>
    <mergeCell ref="O4014:P4014"/>
    <mergeCell ref="Q4014:R4014"/>
    <mergeCell ref="S4014:T4014"/>
    <mergeCell ref="U4010:V4010"/>
    <mergeCell ref="I4011:J4011"/>
    <mergeCell ref="K4011:L4011"/>
    <mergeCell ref="M4011:N4011"/>
    <mergeCell ref="O4011:P4011"/>
    <mergeCell ref="Q4011:R4011"/>
    <mergeCell ref="S4011:T4011"/>
    <mergeCell ref="U4011:V4011"/>
    <mergeCell ref="I4010:J4010"/>
    <mergeCell ref="K4010:L4010"/>
    <mergeCell ref="M4010:N4010"/>
    <mergeCell ref="O4010:P4010"/>
    <mergeCell ref="Q4010:R4010"/>
    <mergeCell ref="S4010:T4010"/>
    <mergeCell ref="U4006:V4006"/>
    <mergeCell ref="I4007:J4007"/>
    <mergeCell ref="K4007:L4007"/>
    <mergeCell ref="M4007:N4007"/>
    <mergeCell ref="O4007:P4007"/>
    <mergeCell ref="Q4007:R4007"/>
    <mergeCell ref="S4007:T4007"/>
    <mergeCell ref="U4007:V4007"/>
    <mergeCell ref="I4006:J4006"/>
    <mergeCell ref="K4006:L4006"/>
    <mergeCell ref="M4006:N4006"/>
    <mergeCell ref="O4006:P4006"/>
    <mergeCell ref="Q4006:R4006"/>
    <mergeCell ref="S4006:T4006"/>
    <mergeCell ref="S4002:T4002"/>
    <mergeCell ref="U4002:V4002"/>
    <mergeCell ref="I4003:J4003"/>
    <mergeCell ref="K4003:L4003"/>
    <mergeCell ref="M4003:N4003"/>
    <mergeCell ref="O4003:P4003"/>
    <mergeCell ref="Q4003:R4003"/>
    <mergeCell ref="S4003:T4003"/>
    <mergeCell ref="U4003:V4003"/>
    <mergeCell ref="A4001:F4001"/>
    <mergeCell ref="I4002:J4002"/>
    <mergeCell ref="K4002:L4002"/>
    <mergeCell ref="M4002:N4002"/>
    <mergeCell ref="O4002:P4002"/>
    <mergeCell ref="Q4002:R4002"/>
    <mergeCell ref="U3999:V3999"/>
    <mergeCell ref="I4000:J4000"/>
    <mergeCell ref="K4000:L4000"/>
    <mergeCell ref="M4000:N4000"/>
    <mergeCell ref="O4000:P4000"/>
    <mergeCell ref="Q4000:R4000"/>
    <mergeCell ref="S4000:T4000"/>
    <mergeCell ref="U4000:V4000"/>
    <mergeCell ref="I3999:J3999"/>
    <mergeCell ref="K3999:L3999"/>
    <mergeCell ref="M3999:N3999"/>
    <mergeCell ref="O3999:P3999"/>
    <mergeCell ref="Q3999:R3999"/>
    <mergeCell ref="S3999:T3999"/>
    <mergeCell ref="U3995:V3995"/>
    <mergeCell ref="I3996:J3996"/>
    <mergeCell ref="K3996:L3996"/>
    <mergeCell ref="M3996:N3996"/>
    <mergeCell ref="O3996:P3996"/>
    <mergeCell ref="Q3996:R3996"/>
    <mergeCell ref="S3996:T3996"/>
    <mergeCell ref="U3996:V3996"/>
    <mergeCell ref="I3995:J3995"/>
    <mergeCell ref="K3995:L3995"/>
    <mergeCell ref="M3995:N3995"/>
    <mergeCell ref="O3995:P3995"/>
    <mergeCell ref="Q3995:R3995"/>
    <mergeCell ref="S3995:T3995"/>
    <mergeCell ref="U3990:V3990"/>
    <mergeCell ref="I3991:J3991"/>
    <mergeCell ref="K3991:L3991"/>
    <mergeCell ref="M3991:N3991"/>
    <mergeCell ref="O3991:P3991"/>
    <mergeCell ref="Q3991:R3991"/>
    <mergeCell ref="S3991:T3991"/>
    <mergeCell ref="U3991:V3991"/>
    <mergeCell ref="I3990:J3990"/>
    <mergeCell ref="K3990:L3990"/>
    <mergeCell ref="M3990:N3990"/>
    <mergeCell ref="O3990:P3990"/>
    <mergeCell ref="Q3990:R3990"/>
    <mergeCell ref="S3990:T3990"/>
    <mergeCell ref="U3985:V3985"/>
    <mergeCell ref="I3986:J3986"/>
    <mergeCell ref="K3986:L3986"/>
    <mergeCell ref="M3986:N3986"/>
    <mergeCell ref="O3986:P3986"/>
    <mergeCell ref="Q3986:R3986"/>
    <mergeCell ref="S3986:T3986"/>
    <mergeCell ref="U3986:V3986"/>
    <mergeCell ref="I3985:J3985"/>
    <mergeCell ref="K3985:L3985"/>
    <mergeCell ref="M3985:N3985"/>
    <mergeCell ref="O3985:P3985"/>
    <mergeCell ref="Q3985:R3985"/>
    <mergeCell ref="S3985:T3985"/>
    <mergeCell ref="U3981:V3981"/>
    <mergeCell ref="I3982:J3982"/>
    <mergeCell ref="K3982:L3982"/>
    <mergeCell ref="M3982:N3982"/>
    <mergeCell ref="O3982:P3982"/>
    <mergeCell ref="Q3982:R3982"/>
    <mergeCell ref="S3982:T3982"/>
    <mergeCell ref="U3982:V3982"/>
    <mergeCell ref="I3981:J3981"/>
    <mergeCell ref="K3981:L3981"/>
    <mergeCell ref="M3981:N3981"/>
    <mergeCell ref="O3981:P3981"/>
    <mergeCell ref="Q3981:R3981"/>
    <mergeCell ref="S3981:T3981"/>
    <mergeCell ref="U3977:V3977"/>
    <mergeCell ref="I3980:J3980"/>
    <mergeCell ref="K3980:L3980"/>
    <mergeCell ref="M3980:N3980"/>
    <mergeCell ref="O3980:P3980"/>
    <mergeCell ref="Q3980:R3980"/>
    <mergeCell ref="S3980:T3980"/>
    <mergeCell ref="U3980:V3980"/>
    <mergeCell ref="I3977:J3977"/>
    <mergeCell ref="K3977:L3977"/>
    <mergeCell ref="M3977:N3977"/>
    <mergeCell ref="O3977:P3977"/>
    <mergeCell ref="Q3977:R3977"/>
    <mergeCell ref="S3977:T3977"/>
    <mergeCell ref="U3975:V3975"/>
    <mergeCell ref="I3976:J3976"/>
    <mergeCell ref="K3976:L3976"/>
    <mergeCell ref="M3976:N3976"/>
    <mergeCell ref="O3976:P3976"/>
    <mergeCell ref="Q3976:R3976"/>
    <mergeCell ref="S3976:T3976"/>
    <mergeCell ref="U3976:V3976"/>
    <mergeCell ref="I3975:J3975"/>
    <mergeCell ref="K3975:L3975"/>
    <mergeCell ref="M3975:N3975"/>
    <mergeCell ref="O3975:P3975"/>
    <mergeCell ref="Q3975:R3975"/>
    <mergeCell ref="S3975:T3975"/>
    <mergeCell ref="U3971:V3971"/>
    <mergeCell ref="I3974:J3974"/>
    <mergeCell ref="K3974:L3974"/>
    <mergeCell ref="M3974:N3974"/>
    <mergeCell ref="O3974:P3974"/>
    <mergeCell ref="Q3974:R3974"/>
    <mergeCell ref="S3974:T3974"/>
    <mergeCell ref="U3974:V3974"/>
    <mergeCell ref="I3971:J3971"/>
    <mergeCell ref="K3971:L3971"/>
    <mergeCell ref="M3971:N3971"/>
    <mergeCell ref="O3971:P3971"/>
    <mergeCell ref="Q3971:R3971"/>
    <mergeCell ref="S3971:T3971"/>
    <mergeCell ref="U3965:V3965"/>
    <mergeCell ref="I3970:J3970"/>
    <mergeCell ref="K3970:L3970"/>
    <mergeCell ref="M3970:N3970"/>
    <mergeCell ref="O3970:P3970"/>
    <mergeCell ref="Q3970:R3970"/>
    <mergeCell ref="S3970:T3970"/>
    <mergeCell ref="U3970:V3970"/>
    <mergeCell ref="I3965:J3965"/>
    <mergeCell ref="K3965:L3965"/>
    <mergeCell ref="M3965:N3965"/>
    <mergeCell ref="O3965:P3965"/>
    <mergeCell ref="Q3965:R3965"/>
    <mergeCell ref="S3965:T3965"/>
    <mergeCell ref="U3958:V3958"/>
    <mergeCell ref="I3964:J3964"/>
    <mergeCell ref="K3964:L3964"/>
    <mergeCell ref="M3964:N3964"/>
    <mergeCell ref="O3964:P3964"/>
    <mergeCell ref="Q3964:R3964"/>
    <mergeCell ref="S3964:T3964"/>
    <mergeCell ref="U3964:V3964"/>
    <mergeCell ref="I3958:J3958"/>
    <mergeCell ref="K3958:L3958"/>
    <mergeCell ref="M3958:N3958"/>
    <mergeCell ref="O3958:P3958"/>
    <mergeCell ref="Q3958:R3958"/>
    <mergeCell ref="S3958:T3958"/>
    <mergeCell ref="U3952:V3952"/>
    <mergeCell ref="I3957:J3957"/>
    <mergeCell ref="K3957:L3957"/>
    <mergeCell ref="M3957:N3957"/>
    <mergeCell ref="O3957:P3957"/>
    <mergeCell ref="Q3957:R3957"/>
    <mergeCell ref="S3957:T3957"/>
    <mergeCell ref="U3957:V3957"/>
    <mergeCell ref="I3952:J3952"/>
    <mergeCell ref="K3952:L3952"/>
    <mergeCell ref="M3952:N3952"/>
    <mergeCell ref="O3952:P3952"/>
    <mergeCell ref="Q3952:R3952"/>
    <mergeCell ref="S3952:T3952"/>
    <mergeCell ref="U3950:V3950"/>
    <mergeCell ref="I3951:J3951"/>
    <mergeCell ref="K3951:L3951"/>
    <mergeCell ref="M3951:N3951"/>
    <mergeCell ref="O3951:P3951"/>
    <mergeCell ref="Q3951:R3951"/>
    <mergeCell ref="S3951:T3951"/>
    <mergeCell ref="U3951:V3951"/>
    <mergeCell ref="I3950:J3950"/>
    <mergeCell ref="K3950:L3950"/>
    <mergeCell ref="M3950:N3950"/>
    <mergeCell ref="O3950:P3950"/>
    <mergeCell ref="Q3950:R3950"/>
    <mergeCell ref="S3950:T3950"/>
    <mergeCell ref="U3944:V3944"/>
    <mergeCell ref="I3945:J3945"/>
    <mergeCell ref="K3945:L3945"/>
    <mergeCell ref="M3945:N3945"/>
    <mergeCell ref="O3945:P3945"/>
    <mergeCell ref="Q3945:R3945"/>
    <mergeCell ref="S3945:T3945"/>
    <mergeCell ref="U3945:V3945"/>
    <mergeCell ref="I3944:J3944"/>
    <mergeCell ref="K3944:L3944"/>
    <mergeCell ref="M3944:N3944"/>
    <mergeCell ref="O3944:P3944"/>
    <mergeCell ref="Q3944:R3944"/>
    <mergeCell ref="S3944:T3944"/>
    <mergeCell ref="U3940:V3940"/>
    <mergeCell ref="I3943:J3943"/>
    <mergeCell ref="K3943:L3943"/>
    <mergeCell ref="M3943:N3943"/>
    <mergeCell ref="O3943:P3943"/>
    <mergeCell ref="Q3943:R3943"/>
    <mergeCell ref="S3943:T3943"/>
    <mergeCell ref="U3943:V3943"/>
    <mergeCell ref="I3940:J3940"/>
    <mergeCell ref="K3940:L3940"/>
    <mergeCell ref="M3940:N3940"/>
    <mergeCell ref="O3940:P3940"/>
    <mergeCell ref="Q3940:R3940"/>
    <mergeCell ref="S3940:T3940"/>
    <mergeCell ref="U3936:V3936"/>
    <mergeCell ref="I3939:J3939"/>
    <mergeCell ref="K3939:L3939"/>
    <mergeCell ref="M3939:N3939"/>
    <mergeCell ref="O3939:P3939"/>
    <mergeCell ref="Q3939:R3939"/>
    <mergeCell ref="S3939:T3939"/>
    <mergeCell ref="U3939:V3939"/>
    <mergeCell ref="I3936:J3936"/>
    <mergeCell ref="K3936:L3936"/>
    <mergeCell ref="M3936:N3936"/>
    <mergeCell ref="O3936:P3936"/>
    <mergeCell ref="Q3936:R3936"/>
    <mergeCell ref="S3936:T3936"/>
    <mergeCell ref="U3932:V3932"/>
    <mergeCell ref="I3935:J3935"/>
    <mergeCell ref="K3935:L3935"/>
    <mergeCell ref="M3935:N3935"/>
    <mergeCell ref="O3935:P3935"/>
    <mergeCell ref="Q3935:R3935"/>
    <mergeCell ref="S3935:T3935"/>
    <mergeCell ref="U3935:V3935"/>
    <mergeCell ref="I3932:J3932"/>
    <mergeCell ref="K3932:L3932"/>
    <mergeCell ref="M3932:N3932"/>
    <mergeCell ref="O3932:P3932"/>
    <mergeCell ref="Q3932:R3932"/>
    <mergeCell ref="S3932:T3932"/>
    <mergeCell ref="U3928:V3928"/>
    <mergeCell ref="I3931:J3931"/>
    <mergeCell ref="K3931:L3931"/>
    <mergeCell ref="M3931:N3931"/>
    <mergeCell ref="O3931:P3931"/>
    <mergeCell ref="Q3931:R3931"/>
    <mergeCell ref="S3931:T3931"/>
    <mergeCell ref="U3931:V3931"/>
    <mergeCell ref="I3928:J3928"/>
    <mergeCell ref="K3928:L3928"/>
    <mergeCell ref="M3928:N3928"/>
    <mergeCell ref="O3928:P3928"/>
    <mergeCell ref="Q3928:R3928"/>
    <mergeCell ref="S3928:T3928"/>
    <mergeCell ref="U3926:V3926"/>
    <mergeCell ref="I3927:J3927"/>
    <mergeCell ref="K3927:L3927"/>
    <mergeCell ref="M3927:N3927"/>
    <mergeCell ref="O3927:P3927"/>
    <mergeCell ref="Q3927:R3927"/>
    <mergeCell ref="S3927:T3927"/>
    <mergeCell ref="U3927:V3927"/>
    <mergeCell ref="I3926:J3926"/>
    <mergeCell ref="K3926:L3926"/>
    <mergeCell ref="M3926:N3926"/>
    <mergeCell ref="O3926:P3926"/>
    <mergeCell ref="Q3926:R3926"/>
    <mergeCell ref="S3926:T3926"/>
    <mergeCell ref="U3922:V3922"/>
    <mergeCell ref="I3923:J3923"/>
    <mergeCell ref="K3923:L3923"/>
    <mergeCell ref="M3923:N3923"/>
    <mergeCell ref="O3923:P3923"/>
    <mergeCell ref="Q3923:R3923"/>
    <mergeCell ref="S3923:T3923"/>
    <mergeCell ref="U3923:V3923"/>
    <mergeCell ref="I3922:J3922"/>
    <mergeCell ref="K3922:L3922"/>
    <mergeCell ref="M3922:N3922"/>
    <mergeCell ref="O3922:P3922"/>
    <mergeCell ref="Q3922:R3922"/>
    <mergeCell ref="S3922:T3922"/>
    <mergeCell ref="U3918:V3918"/>
    <mergeCell ref="I3919:J3919"/>
    <mergeCell ref="K3919:L3919"/>
    <mergeCell ref="M3919:N3919"/>
    <mergeCell ref="O3919:P3919"/>
    <mergeCell ref="Q3919:R3919"/>
    <mergeCell ref="S3919:T3919"/>
    <mergeCell ref="U3919:V3919"/>
    <mergeCell ref="I3918:J3918"/>
    <mergeCell ref="K3918:L3918"/>
    <mergeCell ref="M3918:N3918"/>
    <mergeCell ref="O3918:P3918"/>
    <mergeCell ref="Q3918:R3918"/>
    <mergeCell ref="S3918:T3918"/>
    <mergeCell ref="U3911:V3911"/>
    <mergeCell ref="I3917:J3917"/>
    <mergeCell ref="K3917:L3917"/>
    <mergeCell ref="M3917:N3917"/>
    <mergeCell ref="O3917:P3917"/>
    <mergeCell ref="Q3917:R3917"/>
    <mergeCell ref="S3917:T3917"/>
    <mergeCell ref="U3917:V3917"/>
    <mergeCell ref="I3911:J3911"/>
    <mergeCell ref="K3911:L3911"/>
    <mergeCell ref="M3911:N3911"/>
    <mergeCell ref="O3911:P3911"/>
    <mergeCell ref="Q3911:R3911"/>
    <mergeCell ref="S3911:T3911"/>
    <mergeCell ref="U3909:V3909"/>
    <mergeCell ref="I3910:J3910"/>
    <mergeCell ref="K3910:L3910"/>
    <mergeCell ref="M3910:N3910"/>
    <mergeCell ref="O3910:P3910"/>
    <mergeCell ref="Q3910:R3910"/>
    <mergeCell ref="S3910:T3910"/>
    <mergeCell ref="U3910:V3910"/>
    <mergeCell ref="I3909:J3909"/>
    <mergeCell ref="K3909:L3909"/>
    <mergeCell ref="M3909:N3909"/>
    <mergeCell ref="O3909:P3909"/>
    <mergeCell ref="Q3909:R3909"/>
    <mergeCell ref="S3909:T3909"/>
    <mergeCell ref="U3905:V3905"/>
    <mergeCell ref="I3906:J3906"/>
    <mergeCell ref="K3906:L3906"/>
    <mergeCell ref="M3906:N3906"/>
    <mergeCell ref="O3906:P3906"/>
    <mergeCell ref="Q3906:R3906"/>
    <mergeCell ref="S3906:T3906"/>
    <mergeCell ref="U3906:V3906"/>
    <mergeCell ref="I3905:J3905"/>
    <mergeCell ref="K3905:L3905"/>
    <mergeCell ref="M3905:N3905"/>
    <mergeCell ref="O3905:P3905"/>
    <mergeCell ref="Q3905:R3905"/>
    <mergeCell ref="S3905:T3905"/>
    <mergeCell ref="U3900:V3900"/>
    <mergeCell ref="I3901:J3901"/>
    <mergeCell ref="K3901:L3901"/>
    <mergeCell ref="M3901:N3901"/>
    <mergeCell ref="O3901:P3901"/>
    <mergeCell ref="Q3901:R3901"/>
    <mergeCell ref="S3901:T3901"/>
    <mergeCell ref="U3901:V3901"/>
    <mergeCell ref="I3900:J3900"/>
    <mergeCell ref="K3900:L3900"/>
    <mergeCell ref="M3900:N3900"/>
    <mergeCell ref="O3900:P3900"/>
    <mergeCell ref="Q3900:R3900"/>
    <mergeCell ref="S3900:T3900"/>
    <mergeCell ref="U3895:V3895"/>
    <mergeCell ref="I3899:J3899"/>
    <mergeCell ref="K3899:L3899"/>
    <mergeCell ref="M3899:N3899"/>
    <mergeCell ref="O3899:P3899"/>
    <mergeCell ref="Q3899:R3899"/>
    <mergeCell ref="S3899:T3899"/>
    <mergeCell ref="U3899:V3899"/>
    <mergeCell ref="I3895:J3895"/>
    <mergeCell ref="K3895:L3895"/>
    <mergeCell ref="M3895:N3895"/>
    <mergeCell ref="O3895:P3895"/>
    <mergeCell ref="Q3895:R3895"/>
    <mergeCell ref="S3895:T3895"/>
    <mergeCell ref="U3887:V3887"/>
    <mergeCell ref="I3894:J3894"/>
    <mergeCell ref="K3894:L3894"/>
    <mergeCell ref="M3894:N3894"/>
    <mergeCell ref="O3894:P3894"/>
    <mergeCell ref="Q3894:R3894"/>
    <mergeCell ref="S3894:T3894"/>
    <mergeCell ref="U3894:V3894"/>
    <mergeCell ref="I3887:J3887"/>
    <mergeCell ref="K3887:L3887"/>
    <mergeCell ref="M3887:N3887"/>
    <mergeCell ref="O3887:P3887"/>
    <mergeCell ref="Q3887:R3887"/>
    <mergeCell ref="S3887:T3887"/>
    <mergeCell ref="U3885:V3885"/>
    <mergeCell ref="I3886:J3886"/>
    <mergeCell ref="K3886:L3886"/>
    <mergeCell ref="M3886:N3886"/>
    <mergeCell ref="O3886:P3886"/>
    <mergeCell ref="Q3886:R3886"/>
    <mergeCell ref="S3886:T3886"/>
    <mergeCell ref="U3886:V3886"/>
    <mergeCell ref="I3885:J3885"/>
    <mergeCell ref="K3885:L3885"/>
    <mergeCell ref="M3885:N3885"/>
    <mergeCell ref="O3885:P3885"/>
    <mergeCell ref="Q3885:R3885"/>
    <mergeCell ref="S3885:T3885"/>
    <mergeCell ref="S3883:T3883"/>
    <mergeCell ref="U3883:V3883"/>
    <mergeCell ref="I3884:J3884"/>
    <mergeCell ref="K3884:L3884"/>
    <mergeCell ref="M3884:N3884"/>
    <mergeCell ref="O3884:P3884"/>
    <mergeCell ref="Q3884:R3884"/>
    <mergeCell ref="S3884:T3884"/>
    <mergeCell ref="U3884:V3884"/>
    <mergeCell ref="A3882:F3882"/>
    <mergeCell ref="I3883:J3883"/>
    <mergeCell ref="K3883:L3883"/>
    <mergeCell ref="M3883:N3883"/>
    <mergeCell ref="O3883:P3883"/>
    <mergeCell ref="Q3883:R3883"/>
    <mergeCell ref="U3880:V3880"/>
    <mergeCell ref="I3881:J3881"/>
    <mergeCell ref="K3881:L3881"/>
    <mergeCell ref="M3881:N3881"/>
    <mergeCell ref="O3881:P3881"/>
    <mergeCell ref="Q3881:R3881"/>
    <mergeCell ref="S3881:T3881"/>
    <mergeCell ref="U3881:V3881"/>
    <mergeCell ref="I3880:J3880"/>
    <mergeCell ref="K3880:L3880"/>
    <mergeCell ref="M3880:N3880"/>
    <mergeCell ref="O3880:P3880"/>
    <mergeCell ref="Q3880:R3880"/>
    <mergeCell ref="S3880:T3880"/>
    <mergeCell ref="U3876:V3876"/>
    <mergeCell ref="I3877:J3877"/>
    <mergeCell ref="K3877:L3877"/>
    <mergeCell ref="M3877:N3877"/>
    <mergeCell ref="O3877:P3877"/>
    <mergeCell ref="Q3877:R3877"/>
    <mergeCell ref="S3877:T3877"/>
    <mergeCell ref="U3877:V3877"/>
    <mergeCell ref="I3876:J3876"/>
    <mergeCell ref="K3876:L3876"/>
    <mergeCell ref="M3876:N3876"/>
    <mergeCell ref="O3876:P3876"/>
    <mergeCell ref="Q3876:R3876"/>
    <mergeCell ref="S3876:T3876"/>
    <mergeCell ref="U3872:V3872"/>
    <mergeCell ref="I3873:J3873"/>
    <mergeCell ref="K3873:L3873"/>
    <mergeCell ref="M3873:N3873"/>
    <mergeCell ref="O3873:P3873"/>
    <mergeCell ref="Q3873:R3873"/>
    <mergeCell ref="S3873:T3873"/>
    <mergeCell ref="U3873:V3873"/>
    <mergeCell ref="I3872:J3872"/>
    <mergeCell ref="K3872:L3872"/>
    <mergeCell ref="M3872:N3872"/>
    <mergeCell ref="O3872:P3872"/>
    <mergeCell ref="Q3872:R3872"/>
    <mergeCell ref="S3872:T3872"/>
    <mergeCell ref="U3867:V3867"/>
    <mergeCell ref="I3868:J3868"/>
    <mergeCell ref="K3868:L3868"/>
    <mergeCell ref="M3868:N3868"/>
    <mergeCell ref="O3868:P3868"/>
    <mergeCell ref="Q3868:R3868"/>
    <mergeCell ref="S3868:T3868"/>
    <mergeCell ref="U3868:V3868"/>
    <mergeCell ref="I3867:J3867"/>
    <mergeCell ref="K3867:L3867"/>
    <mergeCell ref="M3867:N3867"/>
    <mergeCell ref="O3867:P3867"/>
    <mergeCell ref="Q3867:R3867"/>
    <mergeCell ref="S3867:T3867"/>
    <mergeCell ref="U3860:V3860"/>
    <mergeCell ref="I3866:J3866"/>
    <mergeCell ref="K3866:L3866"/>
    <mergeCell ref="M3866:N3866"/>
    <mergeCell ref="O3866:P3866"/>
    <mergeCell ref="Q3866:R3866"/>
    <mergeCell ref="S3866:T3866"/>
    <mergeCell ref="U3866:V3866"/>
    <mergeCell ref="I3860:J3860"/>
    <mergeCell ref="K3860:L3860"/>
    <mergeCell ref="M3860:N3860"/>
    <mergeCell ref="O3860:P3860"/>
    <mergeCell ref="Q3860:R3860"/>
    <mergeCell ref="S3860:T3860"/>
    <mergeCell ref="U3850:V3850"/>
    <mergeCell ref="I3859:J3859"/>
    <mergeCell ref="K3859:L3859"/>
    <mergeCell ref="M3859:N3859"/>
    <mergeCell ref="O3859:P3859"/>
    <mergeCell ref="Q3859:R3859"/>
    <mergeCell ref="S3859:T3859"/>
    <mergeCell ref="U3859:V3859"/>
    <mergeCell ref="I3850:J3850"/>
    <mergeCell ref="K3850:L3850"/>
    <mergeCell ref="M3850:N3850"/>
    <mergeCell ref="O3850:P3850"/>
    <mergeCell ref="Q3850:R3850"/>
    <mergeCell ref="S3850:T3850"/>
    <mergeCell ref="U3848:V3848"/>
    <mergeCell ref="I3849:J3849"/>
    <mergeCell ref="K3849:L3849"/>
    <mergeCell ref="M3849:N3849"/>
    <mergeCell ref="O3849:P3849"/>
    <mergeCell ref="Q3849:R3849"/>
    <mergeCell ref="S3849:T3849"/>
    <mergeCell ref="U3849:V3849"/>
    <mergeCell ref="I3848:J3848"/>
    <mergeCell ref="K3848:L3848"/>
    <mergeCell ref="M3848:N3848"/>
    <mergeCell ref="O3848:P3848"/>
    <mergeCell ref="Q3848:R3848"/>
    <mergeCell ref="S3848:T3848"/>
    <mergeCell ref="U3845:V3845"/>
    <mergeCell ref="A3846:F3846"/>
    <mergeCell ref="I3847:J3847"/>
    <mergeCell ref="K3847:L3847"/>
    <mergeCell ref="M3847:N3847"/>
    <mergeCell ref="O3847:P3847"/>
    <mergeCell ref="Q3847:R3847"/>
    <mergeCell ref="S3847:T3847"/>
    <mergeCell ref="U3847:V3847"/>
    <mergeCell ref="I3845:J3845"/>
    <mergeCell ref="K3845:L3845"/>
    <mergeCell ref="M3845:N3845"/>
    <mergeCell ref="O3845:P3845"/>
    <mergeCell ref="Q3845:R3845"/>
    <mergeCell ref="S3845:T3845"/>
    <mergeCell ref="U3841:V3841"/>
    <mergeCell ref="I3844:J3844"/>
    <mergeCell ref="K3844:L3844"/>
    <mergeCell ref="M3844:N3844"/>
    <mergeCell ref="O3844:P3844"/>
    <mergeCell ref="Q3844:R3844"/>
    <mergeCell ref="S3844:T3844"/>
    <mergeCell ref="U3844:V3844"/>
    <mergeCell ref="I3841:J3841"/>
    <mergeCell ref="K3841:L3841"/>
    <mergeCell ref="M3841:N3841"/>
    <mergeCell ref="O3841:P3841"/>
    <mergeCell ref="Q3841:R3841"/>
    <mergeCell ref="S3841:T3841"/>
    <mergeCell ref="U3831:V3831"/>
    <mergeCell ref="I3840:J3840"/>
    <mergeCell ref="K3840:L3840"/>
    <mergeCell ref="M3840:N3840"/>
    <mergeCell ref="O3840:P3840"/>
    <mergeCell ref="Q3840:R3840"/>
    <mergeCell ref="S3840:T3840"/>
    <mergeCell ref="U3840:V3840"/>
    <mergeCell ref="I3831:J3831"/>
    <mergeCell ref="K3831:L3831"/>
    <mergeCell ref="M3831:N3831"/>
    <mergeCell ref="O3831:P3831"/>
    <mergeCell ref="Q3831:R3831"/>
    <mergeCell ref="S3831:T3831"/>
    <mergeCell ref="U3826:V3826"/>
    <mergeCell ref="I3830:J3830"/>
    <mergeCell ref="K3830:L3830"/>
    <mergeCell ref="M3830:N3830"/>
    <mergeCell ref="O3830:P3830"/>
    <mergeCell ref="Q3830:R3830"/>
    <mergeCell ref="S3830:T3830"/>
    <mergeCell ref="U3830:V3830"/>
    <mergeCell ref="I3826:J3826"/>
    <mergeCell ref="K3826:L3826"/>
    <mergeCell ref="M3826:N3826"/>
    <mergeCell ref="O3826:P3826"/>
    <mergeCell ref="Q3826:R3826"/>
    <mergeCell ref="S3826:T3826"/>
    <mergeCell ref="U3816:V3816"/>
    <mergeCell ref="I3825:J3825"/>
    <mergeCell ref="K3825:L3825"/>
    <mergeCell ref="M3825:N3825"/>
    <mergeCell ref="O3825:P3825"/>
    <mergeCell ref="Q3825:R3825"/>
    <mergeCell ref="S3825:T3825"/>
    <mergeCell ref="U3825:V3825"/>
    <mergeCell ref="I3816:J3816"/>
    <mergeCell ref="K3816:L3816"/>
    <mergeCell ref="M3816:N3816"/>
    <mergeCell ref="O3816:P3816"/>
    <mergeCell ref="Q3816:R3816"/>
    <mergeCell ref="S3816:T3816"/>
    <mergeCell ref="U3814:V3814"/>
    <mergeCell ref="I3815:J3815"/>
    <mergeCell ref="K3815:L3815"/>
    <mergeCell ref="M3815:N3815"/>
    <mergeCell ref="O3815:P3815"/>
    <mergeCell ref="Q3815:R3815"/>
    <mergeCell ref="S3815:T3815"/>
    <mergeCell ref="U3815:V3815"/>
    <mergeCell ref="I3814:J3814"/>
    <mergeCell ref="K3814:L3814"/>
    <mergeCell ref="M3814:N3814"/>
    <mergeCell ref="O3814:P3814"/>
    <mergeCell ref="Q3814:R3814"/>
    <mergeCell ref="S3814:T3814"/>
    <mergeCell ref="U3811:V3811"/>
    <mergeCell ref="A3812:F3812"/>
    <mergeCell ref="I3813:J3813"/>
    <mergeCell ref="K3813:L3813"/>
    <mergeCell ref="M3813:N3813"/>
    <mergeCell ref="O3813:P3813"/>
    <mergeCell ref="Q3813:R3813"/>
    <mergeCell ref="S3813:T3813"/>
    <mergeCell ref="U3813:V3813"/>
    <mergeCell ref="I3811:J3811"/>
    <mergeCell ref="K3811:L3811"/>
    <mergeCell ref="M3811:N3811"/>
    <mergeCell ref="O3811:P3811"/>
    <mergeCell ref="Q3811:R3811"/>
    <mergeCell ref="S3811:T3811"/>
    <mergeCell ref="U3807:V3807"/>
    <mergeCell ref="I3810:J3810"/>
    <mergeCell ref="K3810:L3810"/>
    <mergeCell ref="M3810:N3810"/>
    <mergeCell ref="O3810:P3810"/>
    <mergeCell ref="Q3810:R3810"/>
    <mergeCell ref="S3810:T3810"/>
    <mergeCell ref="U3810:V3810"/>
    <mergeCell ref="I3807:J3807"/>
    <mergeCell ref="K3807:L3807"/>
    <mergeCell ref="M3807:N3807"/>
    <mergeCell ref="O3807:P3807"/>
    <mergeCell ref="Q3807:R3807"/>
    <mergeCell ref="S3807:T3807"/>
    <mergeCell ref="U3802:V3802"/>
    <mergeCell ref="I3806:J3806"/>
    <mergeCell ref="K3806:L3806"/>
    <mergeCell ref="M3806:N3806"/>
    <mergeCell ref="O3806:P3806"/>
    <mergeCell ref="Q3806:R3806"/>
    <mergeCell ref="S3806:T3806"/>
    <mergeCell ref="U3806:V3806"/>
    <mergeCell ref="I3802:J3802"/>
    <mergeCell ref="K3802:L3802"/>
    <mergeCell ref="M3802:N3802"/>
    <mergeCell ref="O3802:P3802"/>
    <mergeCell ref="Q3802:R3802"/>
    <mergeCell ref="S3802:T3802"/>
    <mergeCell ref="U3798:V3798"/>
    <mergeCell ref="I3801:J3801"/>
    <mergeCell ref="K3801:L3801"/>
    <mergeCell ref="M3801:N3801"/>
    <mergeCell ref="O3801:P3801"/>
    <mergeCell ref="Q3801:R3801"/>
    <mergeCell ref="S3801:T3801"/>
    <mergeCell ref="U3801:V3801"/>
    <mergeCell ref="I3798:J3798"/>
    <mergeCell ref="K3798:L3798"/>
    <mergeCell ref="M3798:N3798"/>
    <mergeCell ref="O3798:P3798"/>
    <mergeCell ref="Q3798:R3798"/>
    <mergeCell ref="S3798:T3798"/>
    <mergeCell ref="U3790:V3790"/>
    <mergeCell ref="I3797:J3797"/>
    <mergeCell ref="K3797:L3797"/>
    <mergeCell ref="M3797:N3797"/>
    <mergeCell ref="O3797:P3797"/>
    <mergeCell ref="Q3797:R3797"/>
    <mergeCell ref="S3797:T3797"/>
    <mergeCell ref="U3797:V3797"/>
    <mergeCell ref="I3790:J3790"/>
    <mergeCell ref="K3790:L3790"/>
    <mergeCell ref="M3790:N3790"/>
    <mergeCell ref="O3790:P3790"/>
    <mergeCell ref="Q3790:R3790"/>
    <mergeCell ref="S3790:T3790"/>
    <mergeCell ref="U3787:V3787"/>
    <mergeCell ref="A3788:F3788"/>
    <mergeCell ref="I3789:J3789"/>
    <mergeCell ref="K3789:L3789"/>
    <mergeCell ref="M3789:N3789"/>
    <mergeCell ref="O3789:P3789"/>
    <mergeCell ref="Q3789:R3789"/>
    <mergeCell ref="S3789:T3789"/>
    <mergeCell ref="U3789:V3789"/>
    <mergeCell ref="I3787:J3787"/>
    <mergeCell ref="K3787:L3787"/>
    <mergeCell ref="M3787:N3787"/>
    <mergeCell ref="O3787:P3787"/>
    <mergeCell ref="Q3787:R3787"/>
    <mergeCell ref="S3787:T3787"/>
    <mergeCell ref="U3783:V3783"/>
    <mergeCell ref="I3786:J3786"/>
    <mergeCell ref="K3786:L3786"/>
    <mergeCell ref="M3786:N3786"/>
    <mergeCell ref="O3786:P3786"/>
    <mergeCell ref="Q3786:R3786"/>
    <mergeCell ref="S3786:T3786"/>
    <mergeCell ref="U3786:V3786"/>
    <mergeCell ref="I3783:J3783"/>
    <mergeCell ref="K3783:L3783"/>
    <mergeCell ref="M3783:N3783"/>
    <mergeCell ref="O3783:P3783"/>
    <mergeCell ref="Q3783:R3783"/>
    <mergeCell ref="S3783:T3783"/>
    <mergeCell ref="U3777:V3777"/>
    <mergeCell ref="I3782:J3782"/>
    <mergeCell ref="K3782:L3782"/>
    <mergeCell ref="M3782:N3782"/>
    <mergeCell ref="O3782:P3782"/>
    <mergeCell ref="Q3782:R3782"/>
    <mergeCell ref="S3782:T3782"/>
    <mergeCell ref="U3782:V3782"/>
    <mergeCell ref="I3777:J3777"/>
    <mergeCell ref="K3777:L3777"/>
    <mergeCell ref="M3777:N3777"/>
    <mergeCell ref="O3777:P3777"/>
    <mergeCell ref="Q3777:R3777"/>
    <mergeCell ref="S3777:T3777"/>
    <mergeCell ref="U3773:V3773"/>
    <mergeCell ref="I3776:J3776"/>
    <mergeCell ref="K3776:L3776"/>
    <mergeCell ref="M3776:N3776"/>
    <mergeCell ref="O3776:P3776"/>
    <mergeCell ref="Q3776:R3776"/>
    <mergeCell ref="S3776:T3776"/>
    <mergeCell ref="U3776:V3776"/>
    <mergeCell ref="I3773:J3773"/>
    <mergeCell ref="K3773:L3773"/>
    <mergeCell ref="M3773:N3773"/>
    <mergeCell ref="O3773:P3773"/>
    <mergeCell ref="Q3773:R3773"/>
    <mergeCell ref="S3773:T3773"/>
    <mergeCell ref="U3751:V3751"/>
    <mergeCell ref="I3772:J3772"/>
    <mergeCell ref="K3772:L3772"/>
    <mergeCell ref="M3772:N3772"/>
    <mergeCell ref="O3772:P3772"/>
    <mergeCell ref="Q3772:R3772"/>
    <mergeCell ref="S3772:T3772"/>
    <mergeCell ref="U3772:V3772"/>
    <mergeCell ref="I3751:J3751"/>
    <mergeCell ref="K3751:L3751"/>
    <mergeCell ref="M3751:N3751"/>
    <mergeCell ref="O3751:P3751"/>
    <mergeCell ref="Q3751:R3751"/>
    <mergeCell ref="S3751:T3751"/>
    <mergeCell ref="S3749:T3749"/>
    <mergeCell ref="U3749:V3749"/>
    <mergeCell ref="I3750:J3750"/>
    <mergeCell ref="K3750:L3750"/>
    <mergeCell ref="M3750:N3750"/>
    <mergeCell ref="O3750:P3750"/>
    <mergeCell ref="Q3750:R3750"/>
    <mergeCell ref="S3750:T3750"/>
    <mergeCell ref="U3750:V3750"/>
    <mergeCell ref="A3748:F3748"/>
    <mergeCell ref="I3749:J3749"/>
    <mergeCell ref="K3749:L3749"/>
    <mergeCell ref="M3749:N3749"/>
    <mergeCell ref="O3749:P3749"/>
    <mergeCell ref="Q3749:R3749"/>
    <mergeCell ref="U3746:V3746"/>
    <mergeCell ref="I3747:J3747"/>
    <mergeCell ref="K3747:L3747"/>
    <mergeCell ref="M3747:N3747"/>
    <mergeCell ref="O3747:P3747"/>
    <mergeCell ref="Q3747:R3747"/>
    <mergeCell ref="S3747:T3747"/>
    <mergeCell ref="U3747:V3747"/>
    <mergeCell ref="I3746:J3746"/>
    <mergeCell ref="K3746:L3746"/>
    <mergeCell ref="M3746:N3746"/>
    <mergeCell ref="O3746:P3746"/>
    <mergeCell ref="Q3746:R3746"/>
    <mergeCell ref="S3746:T3746"/>
    <mergeCell ref="U3742:V3742"/>
    <mergeCell ref="I3743:J3743"/>
    <mergeCell ref="K3743:L3743"/>
    <mergeCell ref="M3743:N3743"/>
    <mergeCell ref="O3743:P3743"/>
    <mergeCell ref="Q3743:R3743"/>
    <mergeCell ref="S3743:T3743"/>
    <mergeCell ref="U3743:V3743"/>
    <mergeCell ref="I3742:J3742"/>
    <mergeCell ref="K3742:L3742"/>
    <mergeCell ref="M3742:N3742"/>
    <mergeCell ref="O3742:P3742"/>
    <mergeCell ref="Q3742:R3742"/>
    <mergeCell ref="S3742:T3742"/>
    <mergeCell ref="U3734:V3734"/>
    <mergeCell ref="I3735:J3735"/>
    <mergeCell ref="K3735:L3735"/>
    <mergeCell ref="M3735:N3735"/>
    <mergeCell ref="O3735:P3735"/>
    <mergeCell ref="Q3735:R3735"/>
    <mergeCell ref="S3735:T3735"/>
    <mergeCell ref="U3735:V3735"/>
    <mergeCell ref="I3734:J3734"/>
    <mergeCell ref="K3734:L3734"/>
    <mergeCell ref="M3734:N3734"/>
    <mergeCell ref="O3734:P3734"/>
    <mergeCell ref="Q3734:R3734"/>
    <mergeCell ref="S3734:T3734"/>
    <mergeCell ref="U3729:V3729"/>
    <mergeCell ref="I3730:J3730"/>
    <mergeCell ref="K3730:L3730"/>
    <mergeCell ref="M3730:N3730"/>
    <mergeCell ref="O3730:P3730"/>
    <mergeCell ref="Q3730:R3730"/>
    <mergeCell ref="S3730:T3730"/>
    <mergeCell ref="U3730:V3730"/>
    <mergeCell ref="I3729:J3729"/>
    <mergeCell ref="K3729:L3729"/>
    <mergeCell ref="M3729:N3729"/>
    <mergeCell ref="O3729:P3729"/>
    <mergeCell ref="Q3729:R3729"/>
    <mergeCell ref="S3729:T3729"/>
    <mergeCell ref="U3724:V3724"/>
    <mergeCell ref="I3728:J3728"/>
    <mergeCell ref="K3728:L3728"/>
    <mergeCell ref="M3728:N3728"/>
    <mergeCell ref="O3728:P3728"/>
    <mergeCell ref="Q3728:R3728"/>
    <mergeCell ref="S3728:T3728"/>
    <mergeCell ref="U3728:V3728"/>
    <mergeCell ref="I3724:J3724"/>
    <mergeCell ref="K3724:L3724"/>
    <mergeCell ref="M3724:N3724"/>
    <mergeCell ref="O3724:P3724"/>
    <mergeCell ref="Q3724:R3724"/>
    <mergeCell ref="S3724:T3724"/>
    <mergeCell ref="U3715:V3715"/>
    <mergeCell ref="I3723:J3723"/>
    <mergeCell ref="K3723:L3723"/>
    <mergeCell ref="M3723:N3723"/>
    <mergeCell ref="O3723:P3723"/>
    <mergeCell ref="Q3723:R3723"/>
    <mergeCell ref="S3723:T3723"/>
    <mergeCell ref="U3723:V3723"/>
    <mergeCell ref="I3715:J3715"/>
    <mergeCell ref="K3715:L3715"/>
    <mergeCell ref="M3715:N3715"/>
    <mergeCell ref="O3715:P3715"/>
    <mergeCell ref="Q3715:R3715"/>
    <mergeCell ref="S3715:T3715"/>
    <mergeCell ref="U3709:V3709"/>
    <mergeCell ref="I3714:J3714"/>
    <mergeCell ref="K3714:L3714"/>
    <mergeCell ref="M3714:N3714"/>
    <mergeCell ref="O3714:P3714"/>
    <mergeCell ref="Q3714:R3714"/>
    <mergeCell ref="S3714:T3714"/>
    <mergeCell ref="U3714:V3714"/>
    <mergeCell ref="I3709:J3709"/>
    <mergeCell ref="K3709:L3709"/>
    <mergeCell ref="M3709:N3709"/>
    <mergeCell ref="O3709:P3709"/>
    <mergeCell ref="Q3709:R3709"/>
    <mergeCell ref="S3709:T3709"/>
    <mergeCell ref="S3707:T3707"/>
    <mergeCell ref="U3707:V3707"/>
    <mergeCell ref="I3708:J3708"/>
    <mergeCell ref="K3708:L3708"/>
    <mergeCell ref="M3708:N3708"/>
    <mergeCell ref="O3708:P3708"/>
    <mergeCell ref="Q3708:R3708"/>
    <mergeCell ref="S3708:T3708"/>
    <mergeCell ref="U3708:V3708"/>
    <mergeCell ref="A3706:F3706"/>
    <mergeCell ref="I3707:J3707"/>
    <mergeCell ref="K3707:L3707"/>
    <mergeCell ref="M3707:N3707"/>
    <mergeCell ref="O3707:P3707"/>
    <mergeCell ref="Q3707:R3707"/>
    <mergeCell ref="U3704:V3704"/>
    <mergeCell ref="I3705:J3705"/>
    <mergeCell ref="K3705:L3705"/>
    <mergeCell ref="M3705:N3705"/>
    <mergeCell ref="O3705:P3705"/>
    <mergeCell ref="Q3705:R3705"/>
    <mergeCell ref="S3705:T3705"/>
    <mergeCell ref="U3705:V3705"/>
    <mergeCell ref="I3704:J3704"/>
    <mergeCell ref="K3704:L3704"/>
    <mergeCell ref="M3704:N3704"/>
    <mergeCell ref="O3704:P3704"/>
    <mergeCell ref="Q3704:R3704"/>
    <mergeCell ref="S3704:T3704"/>
    <mergeCell ref="U3700:V3700"/>
    <mergeCell ref="I3701:J3701"/>
    <mergeCell ref="K3701:L3701"/>
    <mergeCell ref="M3701:N3701"/>
    <mergeCell ref="O3701:P3701"/>
    <mergeCell ref="Q3701:R3701"/>
    <mergeCell ref="S3701:T3701"/>
    <mergeCell ref="U3701:V3701"/>
    <mergeCell ref="I3700:J3700"/>
    <mergeCell ref="K3700:L3700"/>
    <mergeCell ref="M3700:N3700"/>
    <mergeCell ref="O3700:P3700"/>
    <mergeCell ref="Q3700:R3700"/>
    <mergeCell ref="S3700:T3700"/>
    <mergeCell ref="U3692:V3692"/>
    <mergeCell ref="I3693:J3693"/>
    <mergeCell ref="K3693:L3693"/>
    <mergeCell ref="M3693:N3693"/>
    <mergeCell ref="O3693:P3693"/>
    <mergeCell ref="Q3693:R3693"/>
    <mergeCell ref="S3693:T3693"/>
    <mergeCell ref="U3693:V3693"/>
    <mergeCell ref="I3692:J3692"/>
    <mergeCell ref="K3692:L3692"/>
    <mergeCell ref="M3692:N3692"/>
    <mergeCell ref="O3692:P3692"/>
    <mergeCell ref="Q3692:R3692"/>
    <mergeCell ref="S3692:T3692"/>
    <mergeCell ref="U3688:V3688"/>
    <mergeCell ref="I3689:J3689"/>
    <mergeCell ref="K3689:L3689"/>
    <mergeCell ref="M3689:N3689"/>
    <mergeCell ref="O3689:P3689"/>
    <mergeCell ref="Q3689:R3689"/>
    <mergeCell ref="S3689:T3689"/>
    <mergeCell ref="U3689:V3689"/>
    <mergeCell ref="I3688:J3688"/>
    <mergeCell ref="K3688:L3688"/>
    <mergeCell ref="M3688:N3688"/>
    <mergeCell ref="O3688:P3688"/>
    <mergeCell ref="Q3688:R3688"/>
    <mergeCell ref="S3688:T3688"/>
    <mergeCell ref="U3684:V3684"/>
    <mergeCell ref="A3685:F3685"/>
    <mergeCell ref="A3686:F3686"/>
    <mergeCell ref="I3687:J3687"/>
    <mergeCell ref="K3687:L3687"/>
    <mergeCell ref="M3687:N3687"/>
    <mergeCell ref="O3687:P3687"/>
    <mergeCell ref="Q3687:R3687"/>
    <mergeCell ref="S3687:T3687"/>
    <mergeCell ref="U3687:V3687"/>
    <mergeCell ref="I3684:J3684"/>
    <mergeCell ref="K3684:L3684"/>
    <mergeCell ref="M3684:N3684"/>
    <mergeCell ref="O3684:P3684"/>
    <mergeCell ref="Q3684:R3684"/>
    <mergeCell ref="S3684:T3684"/>
    <mergeCell ref="U3680:V3680"/>
    <mergeCell ref="I3683:J3683"/>
    <mergeCell ref="K3683:L3683"/>
    <mergeCell ref="M3683:N3683"/>
    <mergeCell ref="O3683:P3683"/>
    <mergeCell ref="Q3683:R3683"/>
    <mergeCell ref="S3683:T3683"/>
    <mergeCell ref="U3683:V3683"/>
    <mergeCell ref="I3680:J3680"/>
    <mergeCell ref="K3680:L3680"/>
    <mergeCell ref="M3680:N3680"/>
    <mergeCell ref="O3680:P3680"/>
    <mergeCell ref="Q3680:R3680"/>
    <mergeCell ref="S3680:T3680"/>
    <mergeCell ref="U3676:V3676"/>
    <mergeCell ref="I3679:J3679"/>
    <mergeCell ref="K3679:L3679"/>
    <mergeCell ref="M3679:N3679"/>
    <mergeCell ref="O3679:P3679"/>
    <mergeCell ref="Q3679:R3679"/>
    <mergeCell ref="S3679:T3679"/>
    <mergeCell ref="U3679:V3679"/>
    <mergeCell ref="I3676:J3676"/>
    <mergeCell ref="K3676:L3676"/>
    <mergeCell ref="M3676:N3676"/>
    <mergeCell ref="O3676:P3676"/>
    <mergeCell ref="Q3676:R3676"/>
    <mergeCell ref="S3676:T3676"/>
    <mergeCell ref="U3672:V3672"/>
    <mergeCell ref="I3675:J3675"/>
    <mergeCell ref="K3675:L3675"/>
    <mergeCell ref="M3675:N3675"/>
    <mergeCell ref="O3675:P3675"/>
    <mergeCell ref="Q3675:R3675"/>
    <mergeCell ref="S3675:T3675"/>
    <mergeCell ref="U3675:V3675"/>
    <mergeCell ref="I3672:J3672"/>
    <mergeCell ref="K3672:L3672"/>
    <mergeCell ref="M3672:N3672"/>
    <mergeCell ref="O3672:P3672"/>
    <mergeCell ref="Q3672:R3672"/>
    <mergeCell ref="S3672:T3672"/>
    <mergeCell ref="U3666:V3666"/>
    <mergeCell ref="I3671:J3671"/>
    <mergeCell ref="K3671:L3671"/>
    <mergeCell ref="M3671:N3671"/>
    <mergeCell ref="O3671:P3671"/>
    <mergeCell ref="Q3671:R3671"/>
    <mergeCell ref="S3671:T3671"/>
    <mergeCell ref="U3671:V3671"/>
    <mergeCell ref="I3666:J3666"/>
    <mergeCell ref="K3666:L3666"/>
    <mergeCell ref="M3666:N3666"/>
    <mergeCell ref="O3666:P3666"/>
    <mergeCell ref="Q3666:R3666"/>
    <mergeCell ref="S3666:T3666"/>
    <mergeCell ref="U3664:V3664"/>
    <mergeCell ref="I3665:J3665"/>
    <mergeCell ref="K3665:L3665"/>
    <mergeCell ref="M3665:N3665"/>
    <mergeCell ref="O3665:P3665"/>
    <mergeCell ref="Q3665:R3665"/>
    <mergeCell ref="S3665:T3665"/>
    <mergeCell ref="U3665:V3665"/>
    <mergeCell ref="I3664:J3664"/>
    <mergeCell ref="K3664:L3664"/>
    <mergeCell ref="M3664:N3664"/>
    <mergeCell ref="O3664:P3664"/>
    <mergeCell ref="Q3664:R3664"/>
    <mergeCell ref="S3664:T3664"/>
    <mergeCell ref="U3661:V3661"/>
    <mergeCell ref="A3662:F3662"/>
    <mergeCell ref="I3663:J3663"/>
    <mergeCell ref="K3663:L3663"/>
    <mergeCell ref="M3663:N3663"/>
    <mergeCell ref="O3663:P3663"/>
    <mergeCell ref="Q3663:R3663"/>
    <mergeCell ref="S3663:T3663"/>
    <mergeCell ref="U3663:V3663"/>
    <mergeCell ref="I3661:J3661"/>
    <mergeCell ref="K3661:L3661"/>
    <mergeCell ref="M3661:N3661"/>
    <mergeCell ref="O3661:P3661"/>
    <mergeCell ref="Q3661:R3661"/>
    <mergeCell ref="S3661:T3661"/>
    <mergeCell ref="U3657:V3657"/>
    <mergeCell ref="I3660:J3660"/>
    <mergeCell ref="K3660:L3660"/>
    <mergeCell ref="M3660:N3660"/>
    <mergeCell ref="O3660:P3660"/>
    <mergeCell ref="Q3660:R3660"/>
    <mergeCell ref="S3660:T3660"/>
    <mergeCell ref="U3660:V3660"/>
    <mergeCell ref="I3657:J3657"/>
    <mergeCell ref="K3657:L3657"/>
    <mergeCell ref="M3657:N3657"/>
    <mergeCell ref="O3657:P3657"/>
    <mergeCell ref="Q3657:R3657"/>
    <mergeCell ref="S3657:T3657"/>
    <mergeCell ref="U3651:V3651"/>
    <mergeCell ref="I3656:J3656"/>
    <mergeCell ref="K3656:L3656"/>
    <mergeCell ref="M3656:N3656"/>
    <mergeCell ref="O3656:P3656"/>
    <mergeCell ref="Q3656:R3656"/>
    <mergeCell ref="S3656:T3656"/>
    <mergeCell ref="U3656:V3656"/>
    <mergeCell ref="I3651:J3651"/>
    <mergeCell ref="K3651:L3651"/>
    <mergeCell ref="M3651:N3651"/>
    <mergeCell ref="O3651:P3651"/>
    <mergeCell ref="Q3651:R3651"/>
    <mergeCell ref="S3651:T3651"/>
    <mergeCell ref="U3647:V3647"/>
    <mergeCell ref="I3650:J3650"/>
    <mergeCell ref="K3650:L3650"/>
    <mergeCell ref="M3650:N3650"/>
    <mergeCell ref="O3650:P3650"/>
    <mergeCell ref="Q3650:R3650"/>
    <mergeCell ref="S3650:T3650"/>
    <mergeCell ref="U3650:V3650"/>
    <mergeCell ref="I3647:J3647"/>
    <mergeCell ref="K3647:L3647"/>
    <mergeCell ref="M3647:N3647"/>
    <mergeCell ref="O3647:P3647"/>
    <mergeCell ref="Q3647:R3647"/>
    <mergeCell ref="S3647:T3647"/>
    <mergeCell ref="U3643:V3643"/>
    <mergeCell ref="I3646:J3646"/>
    <mergeCell ref="K3646:L3646"/>
    <mergeCell ref="M3646:N3646"/>
    <mergeCell ref="O3646:P3646"/>
    <mergeCell ref="Q3646:R3646"/>
    <mergeCell ref="S3646:T3646"/>
    <mergeCell ref="U3646:V3646"/>
    <mergeCell ref="I3643:J3643"/>
    <mergeCell ref="K3643:L3643"/>
    <mergeCell ref="M3643:N3643"/>
    <mergeCell ref="O3643:P3643"/>
    <mergeCell ref="Q3643:R3643"/>
    <mergeCell ref="S3643:T3643"/>
    <mergeCell ref="U3639:V3639"/>
    <mergeCell ref="I3642:J3642"/>
    <mergeCell ref="K3642:L3642"/>
    <mergeCell ref="M3642:N3642"/>
    <mergeCell ref="O3642:P3642"/>
    <mergeCell ref="Q3642:R3642"/>
    <mergeCell ref="S3642:T3642"/>
    <mergeCell ref="U3642:V3642"/>
    <mergeCell ref="I3639:J3639"/>
    <mergeCell ref="K3639:L3639"/>
    <mergeCell ref="M3639:N3639"/>
    <mergeCell ref="O3639:P3639"/>
    <mergeCell ref="Q3639:R3639"/>
    <mergeCell ref="S3639:T3639"/>
    <mergeCell ref="U3633:V3633"/>
    <mergeCell ref="I3638:J3638"/>
    <mergeCell ref="K3638:L3638"/>
    <mergeCell ref="M3638:N3638"/>
    <mergeCell ref="O3638:P3638"/>
    <mergeCell ref="Q3638:R3638"/>
    <mergeCell ref="S3638:T3638"/>
    <mergeCell ref="U3638:V3638"/>
    <mergeCell ref="I3633:J3633"/>
    <mergeCell ref="K3633:L3633"/>
    <mergeCell ref="M3633:N3633"/>
    <mergeCell ref="O3633:P3633"/>
    <mergeCell ref="Q3633:R3633"/>
    <mergeCell ref="S3633:T3633"/>
    <mergeCell ref="U3628:V3628"/>
    <mergeCell ref="I3632:J3632"/>
    <mergeCell ref="K3632:L3632"/>
    <mergeCell ref="M3632:N3632"/>
    <mergeCell ref="O3632:P3632"/>
    <mergeCell ref="Q3632:R3632"/>
    <mergeCell ref="S3632:T3632"/>
    <mergeCell ref="U3632:V3632"/>
    <mergeCell ref="I3628:J3628"/>
    <mergeCell ref="K3628:L3628"/>
    <mergeCell ref="M3628:N3628"/>
    <mergeCell ref="O3628:P3628"/>
    <mergeCell ref="Q3628:R3628"/>
    <mergeCell ref="S3628:T3628"/>
    <mergeCell ref="U3622:V3622"/>
    <mergeCell ref="I3627:J3627"/>
    <mergeCell ref="K3627:L3627"/>
    <mergeCell ref="M3627:N3627"/>
    <mergeCell ref="O3627:P3627"/>
    <mergeCell ref="Q3627:R3627"/>
    <mergeCell ref="S3627:T3627"/>
    <mergeCell ref="U3627:V3627"/>
    <mergeCell ref="I3622:J3622"/>
    <mergeCell ref="K3622:L3622"/>
    <mergeCell ref="M3622:N3622"/>
    <mergeCell ref="O3622:P3622"/>
    <mergeCell ref="Q3622:R3622"/>
    <mergeCell ref="S3622:T3622"/>
    <mergeCell ref="U3620:V3620"/>
    <mergeCell ref="I3621:J3621"/>
    <mergeCell ref="K3621:L3621"/>
    <mergeCell ref="M3621:N3621"/>
    <mergeCell ref="O3621:P3621"/>
    <mergeCell ref="Q3621:R3621"/>
    <mergeCell ref="S3621:T3621"/>
    <mergeCell ref="U3621:V3621"/>
    <mergeCell ref="I3620:J3620"/>
    <mergeCell ref="K3620:L3620"/>
    <mergeCell ref="M3620:N3620"/>
    <mergeCell ref="O3620:P3620"/>
    <mergeCell ref="Q3620:R3620"/>
    <mergeCell ref="S3620:T3620"/>
    <mergeCell ref="U3612:V3612"/>
    <mergeCell ref="I3613:J3613"/>
    <mergeCell ref="K3613:L3613"/>
    <mergeCell ref="M3613:N3613"/>
    <mergeCell ref="O3613:P3613"/>
    <mergeCell ref="Q3613:R3613"/>
    <mergeCell ref="S3613:T3613"/>
    <mergeCell ref="U3613:V3613"/>
    <mergeCell ref="I3612:J3612"/>
    <mergeCell ref="K3612:L3612"/>
    <mergeCell ref="M3612:N3612"/>
    <mergeCell ref="O3612:P3612"/>
    <mergeCell ref="Q3612:R3612"/>
    <mergeCell ref="S3612:T3612"/>
    <mergeCell ref="U3604:V3604"/>
    <mergeCell ref="I3605:J3605"/>
    <mergeCell ref="K3605:L3605"/>
    <mergeCell ref="M3605:N3605"/>
    <mergeCell ref="O3605:P3605"/>
    <mergeCell ref="Q3605:R3605"/>
    <mergeCell ref="S3605:T3605"/>
    <mergeCell ref="U3605:V3605"/>
    <mergeCell ref="I3604:J3604"/>
    <mergeCell ref="K3604:L3604"/>
    <mergeCell ref="M3604:N3604"/>
    <mergeCell ref="O3604:P3604"/>
    <mergeCell ref="Q3604:R3604"/>
    <mergeCell ref="S3604:T3604"/>
    <mergeCell ref="U3600:V3600"/>
    <mergeCell ref="I3603:J3603"/>
    <mergeCell ref="K3603:L3603"/>
    <mergeCell ref="M3603:N3603"/>
    <mergeCell ref="O3603:P3603"/>
    <mergeCell ref="Q3603:R3603"/>
    <mergeCell ref="S3603:T3603"/>
    <mergeCell ref="U3603:V3603"/>
    <mergeCell ref="I3600:J3600"/>
    <mergeCell ref="K3600:L3600"/>
    <mergeCell ref="M3600:N3600"/>
    <mergeCell ref="O3600:P3600"/>
    <mergeCell ref="Q3600:R3600"/>
    <mergeCell ref="S3600:T3600"/>
    <mergeCell ref="U3593:V3593"/>
    <mergeCell ref="I3599:J3599"/>
    <mergeCell ref="K3599:L3599"/>
    <mergeCell ref="M3599:N3599"/>
    <mergeCell ref="O3599:P3599"/>
    <mergeCell ref="Q3599:R3599"/>
    <mergeCell ref="S3599:T3599"/>
    <mergeCell ref="U3599:V3599"/>
    <mergeCell ref="I3593:J3593"/>
    <mergeCell ref="K3593:L3593"/>
    <mergeCell ref="M3593:N3593"/>
    <mergeCell ref="O3593:P3593"/>
    <mergeCell ref="Q3593:R3593"/>
    <mergeCell ref="S3593:T3593"/>
    <mergeCell ref="U3591:V3591"/>
    <mergeCell ref="I3592:J3592"/>
    <mergeCell ref="K3592:L3592"/>
    <mergeCell ref="M3592:N3592"/>
    <mergeCell ref="O3592:P3592"/>
    <mergeCell ref="Q3592:R3592"/>
    <mergeCell ref="S3592:T3592"/>
    <mergeCell ref="U3592:V3592"/>
    <mergeCell ref="I3591:J3591"/>
    <mergeCell ref="K3591:L3591"/>
    <mergeCell ref="M3591:N3591"/>
    <mergeCell ref="O3591:P3591"/>
    <mergeCell ref="Q3591:R3591"/>
    <mergeCell ref="S3591:T3591"/>
    <mergeCell ref="U3582:V3582"/>
    <mergeCell ref="I3583:J3583"/>
    <mergeCell ref="K3583:L3583"/>
    <mergeCell ref="M3583:N3583"/>
    <mergeCell ref="O3583:P3583"/>
    <mergeCell ref="Q3583:R3583"/>
    <mergeCell ref="S3583:T3583"/>
    <mergeCell ref="U3583:V3583"/>
    <mergeCell ref="I3582:J3582"/>
    <mergeCell ref="K3582:L3582"/>
    <mergeCell ref="M3582:N3582"/>
    <mergeCell ref="O3582:P3582"/>
    <mergeCell ref="Q3582:R3582"/>
    <mergeCell ref="S3582:T3582"/>
    <mergeCell ref="U3578:V3578"/>
    <mergeCell ref="I3579:J3579"/>
    <mergeCell ref="K3579:L3579"/>
    <mergeCell ref="M3579:N3579"/>
    <mergeCell ref="O3579:P3579"/>
    <mergeCell ref="Q3579:R3579"/>
    <mergeCell ref="S3579:T3579"/>
    <mergeCell ref="U3579:V3579"/>
    <mergeCell ref="I3578:J3578"/>
    <mergeCell ref="K3578:L3578"/>
    <mergeCell ref="M3578:N3578"/>
    <mergeCell ref="O3578:P3578"/>
    <mergeCell ref="Q3578:R3578"/>
    <mergeCell ref="S3578:T3578"/>
    <mergeCell ref="U3572:V3572"/>
    <mergeCell ref="I3573:J3573"/>
    <mergeCell ref="K3573:L3573"/>
    <mergeCell ref="M3573:N3573"/>
    <mergeCell ref="O3573:P3573"/>
    <mergeCell ref="Q3573:R3573"/>
    <mergeCell ref="S3573:T3573"/>
    <mergeCell ref="U3573:V3573"/>
    <mergeCell ref="I3572:J3572"/>
    <mergeCell ref="K3572:L3572"/>
    <mergeCell ref="M3572:N3572"/>
    <mergeCell ref="O3572:P3572"/>
    <mergeCell ref="Q3572:R3572"/>
    <mergeCell ref="S3572:T3572"/>
    <mergeCell ref="U3566:V3566"/>
    <mergeCell ref="I3567:J3567"/>
    <mergeCell ref="K3567:L3567"/>
    <mergeCell ref="M3567:N3567"/>
    <mergeCell ref="O3567:P3567"/>
    <mergeCell ref="Q3567:R3567"/>
    <mergeCell ref="S3567:T3567"/>
    <mergeCell ref="U3567:V3567"/>
    <mergeCell ref="I3566:J3566"/>
    <mergeCell ref="K3566:L3566"/>
    <mergeCell ref="M3566:N3566"/>
    <mergeCell ref="O3566:P3566"/>
    <mergeCell ref="Q3566:R3566"/>
    <mergeCell ref="S3566:T3566"/>
    <mergeCell ref="S3564:T3564"/>
    <mergeCell ref="U3564:V3564"/>
    <mergeCell ref="I3565:J3565"/>
    <mergeCell ref="K3565:L3565"/>
    <mergeCell ref="M3565:N3565"/>
    <mergeCell ref="O3565:P3565"/>
    <mergeCell ref="Q3565:R3565"/>
    <mergeCell ref="S3565:T3565"/>
    <mergeCell ref="U3565:V3565"/>
    <mergeCell ref="A3563:F3563"/>
    <mergeCell ref="I3564:J3564"/>
    <mergeCell ref="K3564:L3564"/>
    <mergeCell ref="M3564:N3564"/>
    <mergeCell ref="O3564:P3564"/>
    <mergeCell ref="Q3564:R3564"/>
    <mergeCell ref="U3561:V3561"/>
    <mergeCell ref="I3562:J3562"/>
    <mergeCell ref="K3562:L3562"/>
    <mergeCell ref="M3562:N3562"/>
    <mergeCell ref="O3562:P3562"/>
    <mergeCell ref="Q3562:R3562"/>
    <mergeCell ref="S3562:T3562"/>
    <mergeCell ref="U3562:V3562"/>
    <mergeCell ref="I3561:J3561"/>
    <mergeCell ref="K3561:L3561"/>
    <mergeCell ref="M3561:N3561"/>
    <mergeCell ref="O3561:P3561"/>
    <mergeCell ref="Q3561:R3561"/>
    <mergeCell ref="S3561:T3561"/>
    <mergeCell ref="U3557:V3557"/>
    <mergeCell ref="I3558:J3558"/>
    <mergeCell ref="K3558:L3558"/>
    <mergeCell ref="M3558:N3558"/>
    <mergeCell ref="O3558:P3558"/>
    <mergeCell ref="Q3558:R3558"/>
    <mergeCell ref="S3558:T3558"/>
    <mergeCell ref="U3558:V3558"/>
    <mergeCell ref="I3557:J3557"/>
    <mergeCell ref="K3557:L3557"/>
    <mergeCell ref="M3557:N3557"/>
    <mergeCell ref="O3557:P3557"/>
    <mergeCell ref="Q3557:R3557"/>
    <mergeCell ref="S3557:T3557"/>
    <mergeCell ref="U3552:V3552"/>
    <mergeCell ref="I3553:J3553"/>
    <mergeCell ref="K3553:L3553"/>
    <mergeCell ref="M3553:N3553"/>
    <mergeCell ref="O3553:P3553"/>
    <mergeCell ref="Q3553:R3553"/>
    <mergeCell ref="S3553:T3553"/>
    <mergeCell ref="U3553:V3553"/>
    <mergeCell ref="I3552:J3552"/>
    <mergeCell ref="K3552:L3552"/>
    <mergeCell ref="M3552:N3552"/>
    <mergeCell ref="O3552:P3552"/>
    <mergeCell ref="Q3552:R3552"/>
    <mergeCell ref="S3552:T3552"/>
    <mergeCell ref="U3548:V3548"/>
    <mergeCell ref="I3549:J3549"/>
    <mergeCell ref="K3549:L3549"/>
    <mergeCell ref="M3549:N3549"/>
    <mergeCell ref="O3549:P3549"/>
    <mergeCell ref="Q3549:R3549"/>
    <mergeCell ref="S3549:T3549"/>
    <mergeCell ref="U3549:V3549"/>
    <mergeCell ref="I3548:J3548"/>
    <mergeCell ref="K3548:L3548"/>
    <mergeCell ref="M3548:N3548"/>
    <mergeCell ref="O3548:P3548"/>
    <mergeCell ref="Q3548:R3548"/>
    <mergeCell ref="S3548:T3548"/>
    <mergeCell ref="U3543:V3543"/>
    <mergeCell ref="I3544:J3544"/>
    <mergeCell ref="K3544:L3544"/>
    <mergeCell ref="M3544:N3544"/>
    <mergeCell ref="O3544:P3544"/>
    <mergeCell ref="Q3544:R3544"/>
    <mergeCell ref="S3544:T3544"/>
    <mergeCell ref="U3544:V3544"/>
    <mergeCell ref="I3543:J3543"/>
    <mergeCell ref="K3543:L3543"/>
    <mergeCell ref="M3543:N3543"/>
    <mergeCell ref="O3543:P3543"/>
    <mergeCell ref="Q3543:R3543"/>
    <mergeCell ref="S3543:T3543"/>
    <mergeCell ref="U3539:V3539"/>
    <mergeCell ref="I3542:J3542"/>
    <mergeCell ref="K3542:L3542"/>
    <mergeCell ref="M3542:N3542"/>
    <mergeCell ref="O3542:P3542"/>
    <mergeCell ref="Q3542:R3542"/>
    <mergeCell ref="S3542:T3542"/>
    <mergeCell ref="U3542:V3542"/>
    <mergeCell ref="I3539:J3539"/>
    <mergeCell ref="K3539:L3539"/>
    <mergeCell ref="M3539:N3539"/>
    <mergeCell ref="O3539:P3539"/>
    <mergeCell ref="Q3539:R3539"/>
    <mergeCell ref="S3539:T3539"/>
    <mergeCell ref="U3534:V3534"/>
    <mergeCell ref="I3538:J3538"/>
    <mergeCell ref="K3538:L3538"/>
    <mergeCell ref="M3538:N3538"/>
    <mergeCell ref="O3538:P3538"/>
    <mergeCell ref="Q3538:R3538"/>
    <mergeCell ref="S3538:T3538"/>
    <mergeCell ref="U3538:V3538"/>
    <mergeCell ref="I3534:J3534"/>
    <mergeCell ref="K3534:L3534"/>
    <mergeCell ref="M3534:N3534"/>
    <mergeCell ref="O3534:P3534"/>
    <mergeCell ref="Q3534:R3534"/>
    <mergeCell ref="S3534:T3534"/>
    <mergeCell ref="U3532:V3532"/>
    <mergeCell ref="I3533:J3533"/>
    <mergeCell ref="K3533:L3533"/>
    <mergeCell ref="M3533:N3533"/>
    <mergeCell ref="O3533:P3533"/>
    <mergeCell ref="Q3533:R3533"/>
    <mergeCell ref="S3533:T3533"/>
    <mergeCell ref="U3533:V3533"/>
    <mergeCell ref="I3532:J3532"/>
    <mergeCell ref="K3532:L3532"/>
    <mergeCell ref="M3532:N3532"/>
    <mergeCell ref="O3532:P3532"/>
    <mergeCell ref="Q3532:R3532"/>
    <mergeCell ref="S3532:T3532"/>
    <mergeCell ref="U3527:V3527"/>
    <mergeCell ref="I3531:J3531"/>
    <mergeCell ref="K3531:L3531"/>
    <mergeCell ref="M3531:N3531"/>
    <mergeCell ref="O3531:P3531"/>
    <mergeCell ref="Q3531:R3531"/>
    <mergeCell ref="S3531:T3531"/>
    <mergeCell ref="U3531:V3531"/>
    <mergeCell ref="I3527:J3527"/>
    <mergeCell ref="K3527:L3527"/>
    <mergeCell ref="M3527:N3527"/>
    <mergeCell ref="O3527:P3527"/>
    <mergeCell ref="Q3527:R3527"/>
    <mergeCell ref="S3527:T3527"/>
    <mergeCell ref="U3505:V3505"/>
    <mergeCell ref="I3526:J3526"/>
    <mergeCell ref="K3526:L3526"/>
    <mergeCell ref="M3526:N3526"/>
    <mergeCell ref="O3526:P3526"/>
    <mergeCell ref="Q3526:R3526"/>
    <mergeCell ref="S3526:T3526"/>
    <mergeCell ref="U3526:V3526"/>
    <mergeCell ref="I3505:J3505"/>
    <mergeCell ref="K3505:L3505"/>
    <mergeCell ref="M3505:N3505"/>
    <mergeCell ref="O3505:P3505"/>
    <mergeCell ref="Q3505:R3505"/>
    <mergeCell ref="S3505:T3505"/>
    <mergeCell ref="U3503:V3503"/>
    <mergeCell ref="I3504:J3504"/>
    <mergeCell ref="K3504:L3504"/>
    <mergeCell ref="M3504:N3504"/>
    <mergeCell ref="O3504:P3504"/>
    <mergeCell ref="Q3504:R3504"/>
    <mergeCell ref="S3504:T3504"/>
    <mergeCell ref="U3504:V3504"/>
    <mergeCell ref="I3503:J3503"/>
    <mergeCell ref="K3503:L3503"/>
    <mergeCell ref="M3503:N3503"/>
    <mergeCell ref="O3503:P3503"/>
    <mergeCell ref="Q3503:R3503"/>
    <mergeCell ref="S3503:T3503"/>
    <mergeCell ref="U3492:V3492"/>
    <mergeCell ref="I3493:J3493"/>
    <mergeCell ref="K3493:L3493"/>
    <mergeCell ref="M3493:N3493"/>
    <mergeCell ref="O3493:P3493"/>
    <mergeCell ref="Q3493:R3493"/>
    <mergeCell ref="S3493:T3493"/>
    <mergeCell ref="U3493:V3493"/>
    <mergeCell ref="I3492:J3492"/>
    <mergeCell ref="K3492:L3492"/>
    <mergeCell ref="M3492:N3492"/>
    <mergeCell ref="O3492:P3492"/>
    <mergeCell ref="Q3492:R3492"/>
    <mergeCell ref="S3492:T3492"/>
    <mergeCell ref="U3485:V3485"/>
    <mergeCell ref="I3486:J3486"/>
    <mergeCell ref="K3486:L3486"/>
    <mergeCell ref="M3486:N3486"/>
    <mergeCell ref="O3486:P3486"/>
    <mergeCell ref="Q3486:R3486"/>
    <mergeCell ref="S3486:T3486"/>
    <mergeCell ref="U3486:V3486"/>
    <mergeCell ref="I3485:J3485"/>
    <mergeCell ref="K3485:L3485"/>
    <mergeCell ref="M3485:N3485"/>
    <mergeCell ref="O3485:P3485"/>
    <mergeCell ref="Q3485:R3485"/>
    <mergeCell ref="S3485:T3485"/>
    <mergeCell ref="U3479:V3479"/>
    <mergeCell ref="I3484:J3484"/>
    <mergeCell ref="K3484:L3484"/>
    <mergeCell ref="M3484:N3484"/>
    <mergeCell ref="O3484:P3484"/>
    <mergeCell ref="Q3484:R3484"/>
    <mergeCell ref="S3484:T3484"/>
    <mergeCell ref="U3484:V3484"/>
    <mergeCell ref="I3479:J3479"/>
    <mergeCell ref="K3479:L3479"/>
    <mergeCell ref="M3479:N3479"/>
    <mergeCell ref="O3479:P3479"/>
    <mergeCell ref="Q3479:R3479"/>
    <mergeCell ref="S3479:T3479"/>
    <mergeCell ref="U3477:V3477"/>
    <mergeCell ref="I3478:J3478"/>
    <mergeCell ref="K3478:L3478"/>
    <mergeCell ref="M3478:N3478"/>
    <mergeCell ref="O3478:P3478"/>
    <mergeCell ref="Q3478:R3478"/>
    <mergeCell ref="S3478:T3478"/>
    <mergeCell ref="U3478:V3478"/>
    <mergeCell ref="I3477:J3477"/>
    <mergeCell ref="K3477:L3477"/>
    <mergeCell ref="M3477:N3477"/>
    <mergeCell ref="O3477:P3477"/>
    <mergeCell ref="Q3477:R3477"/>
    <mergeCell ref="S3477:T3477"/>
    <mergeCell ref="U3470:V3470"/>
    <mergeCell ref="I3476:J3476"/>
    <mergeCell ref="K3476:L3476"/>
    <mergeCell ref="M3476:N3476"/>
    <mergeCell ref="O3476:P3476"/>
    <mergeCell ref="Q3476:R3476"/>
    <mergeCell ref="S3476:T3476"/>
    <mergeCell ref="U3476:V3476"/>
    <mergeCell ref="I3470:J3470"/>
    <mergeCell ref="K3470:L3470"/>
    <mergeCell ref="M3470:N3470"/>
    <mergeCell ref="O3470:P3470"/>
    <mergeCell ref="Q3470:R3470"/>
    <mergeCell ref="S3470:T3470"/>
    <mergeCell ref="U3459:V3459"/>
    <mergeCell ref="I3469:J3469"/>
    <mergeCell ref="K3469:L3469"/>
    <mergeCell ref="M3469:N3469"/>
    <mergeCell ref="O3469:P3469"/>
    <mergeCell ref="Q3469:R3469"/>
    <mergeCell ref="S3469:T3469"/>
    <mergeCell ref="U3469:V3469"/>
    <mergeCell ref="I3459:J3459"/>
    <mergeCell ref="K3459:L3459"/>
    <mergeCell ref="M3459:N3459"/>
    <mergeCell ref="O3459:P3459"/>
    <mergeCell ref="Q3459:R3459"/>
    <mergeCell ref="S3459:T3459"/>
    <mergeCell ref="U3450:V3450"/>
    <mergeCell ref="I3458:J3458"/>
    <mergeCell ref="K3458:L3458"/>
    <mergeCell ref="M3458:N3458"/>
    <mergeCell ref="O3458:P3458"/>
    <mergeCell ref="Q3458:R3458"/>
    <mergeCell ref="S3458:T3458"/>
    <mergeCell ref="U3458:V3458"/>
    <mergeCell ref="I3450:J3450"/>
    <mergeCell ref="K3450:L3450"/>
    <mergeCell ref="M3450:N3450"/>
    <mergeCell ref="O3450:P3450"/>
    <mergeCell ref="Q3450:R3450"/>
    <mergeCell ref="S3450:T3450"/>
    <mergeCell ref="U3437:V3437"/>
    <mergeCell ref="I3449:J3449"/>
    <mergeCell ref="K3449:L3449"/>
    <mergeCell ref="M3449:N3449"/>
    <mergeCell ref="O3449:P3449"/>
    <mergeCell ref="Q3449:R3449"/>
    <mergeCell ref="S3449:T3449"/>
    <mergeCell ref="U3449:V3449"/>
    <mergeCell ref="I3437:J3437"/>
    <mergeCell ref="K3437:L3437"/>
    <mergeCell ref="M3437:N3437"/>
    <mergeCell ref="O3437:P3437"/>
    <mergeCell ref="Q3437:R3437"/>
    <mergeCell ref="S3437:T3437"/>
    <mergeCell ref="U3435:V3435"/>
    <mergeCell ref="I3436:J3436"/>
    <mergeCell ref="K3436:L3436"/>
    <mergeCell ref="M3436:N3436"/>
    <mergeCell ref="O3436:P3436"/>
    <mergeCell ref="Q3436:R3436"/>
    <mergeCell ref="S3436:T3436"/>
    <mergeCell ref="U3436:V3436"/>
    <mergeCell ref="I3435:J3435"/>
    <mergeCell ref="K3435:L3435"/>
    <mergeCell ref="M3435:N3435"/>
    <mergeCell ref="O3435:P3435"/>
    <mergeCell ref="Q3435:R3435"/>
    <mergeCell ref="S3435:T3435"/>
    <mergeCell ref="U3431:V3431"/>
    <mergeCell ref="I3434:J3434"/>
    <mergeCell ref="K3434:L3434"/>
    <mergeCell ref="M3434:N3434"/>
    <mergeCell ref="O3434:P3434"/>
    <mergeCell ref="Q3434:R3434"/>
    <mergeCell ref="S3434:T3434"/>
    <mergeCell ref="U3434:V3434"/>
    <mergeCell ref="I3431:J3431"/>
    <mergeCell ref="K3431:L3431"/>
    <mergeCell ref="M3431:N3431"/>
    <mergeCell ref="O3431:P3431"/>
    <mergeCell ref="Q3431:R3431"/>
    <mergeCell ref="S3431:T3431"/>
    <mergeCell ref="U3428:V3428"/>
    <mergeCell ref="A3429:F3429"/>
    <mergeCell ref="I3430:J3430"/>
    <mergeCell ref="K3430:L3430"/>
    <mergeCell ref="M3430:N3430"/>
    <mergeCell ref="O3430:P3430"/>
    <mergeCell ref="Q3430:R3430"/>
    <mergeCell ref="S3430:T3430"/>
    <mergeCell ref="U3430:V3430"/>
    <mergeCell ref="I3428:J3428"/>
    <mergeCell ref="K3428:L3428"/>
    <mergeCell ref="M3428:N3428"/>
    <mergeCell ref="O3428:P3428"/>
    <mergeCell ref="Q3428:R3428"/>
    <mergeCell ref="S3428:T3428"/>
    <mergeCell ref="U3424:V3424"/>
    <mergeCell ref="I3427:J3427"/>
    <mergeCell ref="K3427:L3427"/>
    <mergeCell ref="M3427:N3427"/>
    <mergeCell ref="O3427:P3427"/>
    <mergeCell ref="Q3427:R3427"/>
    <mergeCell ref="S3427:T3427"/>
    <mergeCell ref="U3427:V3427"/>
    <mergeCell ref="I3424:J3424"/>
    <mergeCell ref="K3424:L3424"/>
    <mergeCell ref="M3424:N3424"/>
    <mergeCell ref="O3424:P3424"/>
    <mergeCell ref="Q3424:R3424"/>
    <mergeCell ref="S3424:T3424"/>
    <mergeCell ref="U3420:V3420"/>
    <mergeCell ref="I3423:J3423"/>
    <mergeCell ref="K3423:L3423"/>
    <mergeCell ref="M3423:N3423"/>
    <mergeCell ref="O3423:P3423"/>
    <mergeCell ref="Q3423:R3423"/>
    <mergeCell ref="S3423:T3423"/>
    <mergeCell ref="U3423:V3423"/>
    <mergeCell ref="I3420:J3420"/>
    <mergeCell ref="K3420:L3420"/>
    <mergeCell ref="M3420:N3420"/>
    <mergeCell ref="O3420:P3420"/>
    <mergeCell ref="Q3420:R3420"/>
    <mergeCell ref="S3420:T3420"/>
    <mergeCell ref="U3412:V3412"/>
    <mergeCell ref="I3419:J3419"/>
    <mergeCell ref="K3419:L3419"/>
    <mergeCell ref="M3419:N3419"/>
    <mergeCell ref="O3419:P3419"/>
    <mergeCell ref="Q3419:R3419"/>
    <mergeCell ref="S3419:T3419"/>
    <mergeCell ref="U3419:V3419"/>
    <mergeCell ref="I3412:J3412"/>
    <mergeCell ref="K3412:L3412"/>
    <mergeCell ref="M3412:N3412"/>
    <mergeCell ref="O3412:P3412"/>
    <mergeCell ref="Q3412:R3412"/>
    <mergeCell ref="S3412:T3412"/>
    <mergeCell ref="U3410:V3410"/>
    <mergeCell ref="I3411:J3411"/>
    <mergeCell ref="K3411:L3411"/>
    <mergeCell ref="M3411:N3411"/>
    <mergeCell ref="O3411:P3411"/>
    <mergeCell ref="Q3411:R3411"/>
    <mergeCell ref="S3411:T3411"/>
    <mergeCell ref="U3411:V3411"/>
    <mergeCell ref="I3410:J3410"/>
    <mergeCell ref="K3410:L3410"/>
    <mergeCell ref="M3410:N3410"/>
    <mergeCell ref="O3410:P3410"/>
    <mergeCell ref="Q3410:R3410"/>
    <mergeCell ref="S3410:T3410"/>
    <mergeCell ref="U3405:V3405"/>
    <mergeCell ref="I3406:J3406"/>
    <mergeCell ref="K3406:L3406"/>
    <mergeCell ref="M3406:N3406"/>
    <mergeCell ref="O3406:P3406"/>
    <mergeCell ref="Q3406:R3406"/>
    <mergeCell ref="S3406:T3406"/>
    <mergeCell ref="U3406:V3406"/>
    <mergeCell ref="I3405:J3405"/>
    <mergeCell ref="K3405:L3405"/>
    <mergeCell ref="M3405:N3405"/>
    <mergeCell ref="O3405:P3405"/>
    <mergeCell ref="Q3405:R3405"/>
    <mergeCell ref="S3405:T3405"/>
    <mergeCell ref="U3395:V3395"/>
    <mergeCell ref="I3404:J3404"/>
    <mergeCell ref="K3404:L3404"/>
    <mergeCell ref="M3404:N3404"/>
    <mergeCell ref="O3404:P3404"/>
    <mergeCell ref="Q3404:R3404"/>
    <mergeCell ref="S3404:T3404"/>
    <mergeCell ref="U3404:V3404"/>
    <mergeCell ref="I3395:J3395"/>
    <mergeCell ref="K3395:L3395"/>
    <mergeCell ref="M3395:N3395"/>
    <mergeCell ref="O3395:P3395"/>
    <mergeCell ref="Q3395:R3395"/>
    <mergeCell ref="S3395:T3395"/>
    <mergeCell ref="U3393:V3393"/>
    <mergeCell ref="I3394:J3394"/>
    <mergeCell ref="K3394:L3394"/>
    <mergeCell ref="M3394:N3394"/>
    <mergeCell ref="O3394:P3394"/>
    <mergeCell ref="Q3394:R3394"/>
    <mergeCell ref="S3394:T3394"/>
    <mergeCell ref="U3394:V3394"/>
    <mergeCell ref="I3393:J3393"/>
    <mergeCell ref="K3393:L3393"/>
    <mergeCell ref="M3393:N3393"/>
    <mergeCell ref="O3393:P3393"/>
    <mergeCell ref="Q3393:R3393"/>
    <mergeCell ref="S3393:T3393"/>
    <mergeCell ref="U3378:V3378"/>
    <mergeCell ref="I3379:J3379"/>
    <mergeCell ref="K3379:L3379"/>
    <mergeCell ref="M3379:N3379"/>
    <mergeCell ref="O3379:P3379"/>
    <mergeCell ref="Q3379:R3379"/>
    <mergeCell ref="S3379:T3379"/>
    <mergeCell ref="U3379:V3379"/>
    <mergeCell ref="I3378:J3378"/>
    <mergeCell ref="K3378:L3378"/>
    <mergeCell ref="M3378:N3378"/>
    <mergeCell ref="O3378:P3378"/>
    <mergeCell ref="Q3378:R3378"/>
    <mergeCell ref="S3378:T3378"/>
    <mergeCell ref="U3366:V3366"/>
    <mergeCell ref="I3377:J3377"/>
    <mergeCell ref="K3377:L3377"/>
    <mergeCell ref="M3377:N3377"/>
    <mergeCell ref="O3377:P3377"/>
    <mergeCell ref="Q3377:R3377"/>
    <mergeCell ref="S3377:T3377"/>
    <mergeCell ref="U3377:V3377"/>
    <mergeCell ref="I3366:J3366"/>
    <mergeCell ref="K3366:L3366"/>
    <mergeCell ref="M3366:N3366"/>
    <mergeCell ref="O3366:P3366"/>
    <mergeCell ref="Q3366:R3366"/>
    <mergeCell ref="S3366:T3366"/>
    <mergeCell ref="U3364:V3364"/>
    <mergeCell ref="I3365:J3365"/>
    <mergeCell ref="K3365:L3365"/>
    <mergeCell ref="M3365:N3365"/>
    <mergeCell ref="O3365:P3365"/>
    <mergeCell ref="Q3365:R3365"/>
    <mergeCell ref="S3365:T3365"/>
    <mergeCell ref="U3365:V3365"/>
    <mergeCell ref="I3364:J3364"/>
    <mergeCell ref="K3364:L3364"/>
    <mergeCell ref="M3364:N3364"/>
    <mergeCell ref="O3364:P3364"/>
    <mergeCell ref="Q3364:R3364"/>
    <mergeCell ref="S3364:T3364"/>
    <mergeCell ref="U3360:V3360"/>
    <mergeCell ref="I3363:J3363"/>
    <mergeCell ref="K3363:L3363"/>
    <mergeCell ref="M3363:N3363"/>
    <mergeCell ref="O3363:P3363"/>
    <mergeCell ref="Q3363:R3363"/>
    <mergeCell ref="S3363:T3363"/>
    <mergeCell ref="U3363:V3363"/>
    <mergeCell ref="I3360:J3360"/>
    <mergeCell ref="K3360:L3360"/>
    <mergeCell ref="M3360:N3360"/>
    <mergeCell ref="O3360:P3360"/>
    <mergeCell ref="Q3360:R3360"/>
    <mergeCell ref="S3360:T3360"/>
    <mergeCell ref="U3356:V3356"/>
    <mergeCell ref="I3359:J3359"/>
    <mergeCell ref="K3359:L3359"/>
    <mergeCell ref="M3359:N3359"/>
    <mergeCell ref="O3359:P3359"/>
    <mergeCell ref="Q3359:R3359"/>
    <mergeCell ref="S3359:T3359"/>
    <mergeCell ref="U3359:V3359"/>
    <mergeCell ref="I3356:J3356"/>
    <mergeCell ref="K3356:L3356"/>
    <mergeCell ref="M3356:N3356"/>
    <mergeCell ref="O3356:P3356"/>
    <mergeCell ref="Q3356:R3356"/>
    <mergeCell ref="S3356:T3356"/>
    <mergeCell ref="U3352:V3352"/>
    <mergeCell ref="I3355:J3355"/>
    <mergeCell ref="K3355:L3355"/>
    <mergeCell ref="M3355:N3355"/>
    <mergeCell ref="O3355:P3355"/>
    <mergeCell ref="Q3355:R3355"/>
    <mergeCell ref="S3355:T3355"/>
    <mergeCell ref="U3355:V3355"/>
    <mergeCell ref="I3352:J3352"/>
    <mergeCell ref="K3352:L3352"/>
    <mergeCell ref="M3352:N3352"/>
    <mergeCell ref="O3352:P3352"/>
    <mergeCell ref="Q3352:R3352"/>
    <mergeCell ref="S3352:T3352"/>
    <mergeCell ref="U3348:V3348"/>
    <mergeCell ref="I3351:J3351"/>
    <mergeCell ref="K3351:L3351"/>
    <mergeCell ref="M3351:N3351"/>
    <mergeCell ref="O3351:P3351"/>
    <mergeCell ref="Q3351:R3351"/>
    <mergeCell ref="S3351:T3351"/>
    <mergeCell ref="U3351:V3351"/>
    <mergeCell ref="I3348:J3348"/>
    <mergeCell ref="K3348:L3348"/>
    <mergeCell ref="M3348:N3348"/>
    <mergeCell ref="O3348:P3348"/>
    <mergeCell ref="Q3348:R3348"/>
    <mergeCell ref="S3348:T3348"/>
    <mergeCell ref="U3346:V3346"/>
    <mergeCell ref="I3347:J3347"/>
    <mergeCell ref="K3347:L3347"/>
    <mergeCell ref="M3347:N3347"/>
    <mergeCell ref="O3347:P3347"/>
    <mergeCell ref="Q3347:R3347"/>
    <mergeCell ref="S3347:T3347"/>
    <mergeCell ref="U3347:V3347"/>
    <mergeCell ref="I3346:J3346"/>
    <mergeCell ref="K3346:L3346"/>
    <mergeCell ref="M3346:N3346"/>
    <mergeCell ref="O3346:P3346"/>
    <mergeCell ref="Q3346:R3346"/>
    <mergeCell ref="S3346:T3346"/>
    <mergeCell ref="U3326:V3326"/>
    <mergeCell ref="I3327:J3327"/>
    <mergeCell ref="K3327:L3327"/>
    <mergeCell ref="M3327:N3327"/>
    <mergeCell ref="O3327:P3327"/>
    <mergeCell ref="Q3327:R3327"/>
    <mergeCell ref="S3327:T3327"/>
    <mergeCell ref="U3327:V3327"/>
    <mergeCell ref="I3326:J3326"/>
    <mergeCell ref="K3326:L3326"/>
    <mergeCell ref="M3326:N3326"/>
    <mergeCell ref="O3326:P3326"/>
    <mergeCell ref="Q3326:R3326"/>
    <mergeCell ref="S3326:T3326"/>
    <mergeCell ref="U3308:V3308"/>
    <mergeCell ref="I3325:J3325"/>
    <mergeCell ref="K3325:L3325"/>
    <mergeCell ref="M3325:N3325"/>
    <mergeCell ref="O3325:P3325"/>
    <mergeCell ref="Q3325:R3325"/>
    <mergeCell ref="S3325:T3325"/>
    <mergeCell ref="U3325:V3325"/>
    <mergeCell ref="I3308:J3308"/>
    <mergeCell ref="K3308:L3308"/>
    <mergeCell ref="M3308:N3308"/>
    <mergeCell ref="O3308:P3308"/>
    <mergeCell ref="Q3308:R3308"/>
    <mergeCell ref="S3308:T3308"/>
    <mergeCell ref="U3306:V3306"/>
    <mergeCell ref="I3307:J3307"/>
    <mergeCell ref="K3307:L3307"/>
    <mergeCell ref="M3307:N3307"/>
    <mergeCell ref="O3307:P3307"/>
    <mergeCell ref="Q3307:R3307"/>
    <mergeCell ref="S3307:T3307"/>
    <mergeCell ref="U3307:V3307"/>
    <mergeCell ref="I3306:J3306"/>
    <mergeCell ref="K3306:L3306"/>
    <mergeCell ref="M3306:N3306"/>
    <mergeCell ref="O3306:P3306"/>
    <mergeCell ref="Q3306:R3306"/>
    <mergeCell ref="S3306:T3306"/>
    <mergeCell ref="U3288:V3288"/>
    <mergeCell ref="I3289:J3289"/>
    <mergeCell ref="K3289:L3289"/>
    <mergeCell ref="M3289:N3289"/>
    <mergeCell ref="O3289:P3289"/>
    <mergeCell ref="Q3289:R3289"/>
    <mergeCell ref="S3289:T3289"/>
    <mergeCell ref="U3289:V3289"/>
    <mergeCell ref="I3288:J3288"/>
    <mergeCell ref="K3288:L3288"/>
    <mergeCell ref="M3288:N3288"/>
    <mergeCell ref="O3288:P3288"/>
    <mergeCell ref="Q3288:R3288"/>
    <mergeCell ref="S3288:T3288"/>
    <mergeCell ref="U3275:V3275"/>
    <mergeCell ref="I3287:J3287"/>
    <mergeCell ref="K3287:L3287"/>
    <mergeCell ref="M3287:N3287"/>
    <mergeCell ref="O3287:P3287"/>
    <mergeCell ref="Q3287:R3287"/>
    <mergeCell ref="S3287:T3287"/>
    <mergeCell ref="U3287:V3287"/>
    <mergeCell ref="I3275:J3275"/>
    <mergeCell ref="K3275:L3275"/>
    <mergeCell ref="M3275:N3275"/>
    <mergeCell ref="O3275:P3275"/>
    <mergeCell ref="Q3275:R3275"/>
    <mergeCell ref="S3275:T3275"/>
    <mergeCell ref="U3273:V3273"/>
    <mergeCell ref="I3274:J3274"/>
    <mergeCell ref="K3274:L3274"/>
    <mergeCell ref="M3274:N3274"/>
    <mergeCell ref="O3274:P3274"/>
    <mergeCell ref="Q3274:R3274"/>
    <mergeCell ref="S3274:T3274"/>
    <mergeCell ref="U3274:V3274"/>
    <mergeCell ref="I3273:J3273"/>
    <mergeCell ref="K3273:L3273"/>
    <mergeCell ref="M3273:N3273"/>
    <mergeCell ref="O3273:P3273"/>
    <mergeCell ref="Q3273:R3273"/>
    <mergeCell ref="S3273:T3273"/>
    <mergeCell ref="U3256:V3256"/>
    <mergeCell ref="I3257:J3257"/>
    <mergeCell ref="K3257:L3257"/>
    <mergeCell ref="M3257:N3257"/>
    <mergeCell ref="O3257:P3257"/>
    <mergeCell ref="Q3257:R3257"/>
    <mergeCell ref="S3257:T3257"/>
    <mergeCell ref="U3257:V3257"/>
    <mergeCell ref="I3256:J3256"/>
    <mergeCell ref="K3256:L3256"/>
    <mergeCell ref="M3256:N3256"/>
    <mergeCell ref="O3256:P3256"/>
    <mergeCell ref="Q3256:R3256"/>
    <mergeCell ref="S3256:T3256"/>
    <mergeCell ref="U3252:V3252"/>
    <mergeCell ref="I3255:J3255"/>
    <mergeCell ref="K3255:L3255"/>
    <mergeCell ref="M3255:N3255"/>
    <mergeCell ref="O3255:P3255"/>
    <mergeCell ref="Q3255:R3255"/>
    <mergeCell ref="S3255:T3255"/>
    <mergeCell ref="U3255:V3255"/>
    <mergeCell ref="I3252:J3252"/>
    <mergeCell ref="K3252:L3252"/>
    <mergeCell ref="M3252:N3252"/>
    <mergeCell ref="O3252:P3252"/>
    <mergeCell ref="Q3252:R3252"/>
    <mergeCell ref="S3252:T3252"/>
    <mergeCell ref="U3250:V3250"/>
    <mergeCell ref="I3251:J3251"/>
    <mergeCell ref="K3251:L3251"/>
    <mergeCell ref="M3251:N3251"/>
    <mergeCell ref="O3251:P3251"/>
    <mergeCell ref="Q3251:R3251"/>
    <mergeCell ref="S3251:T3251"/>
    <mergeCell ref="U3251:V3251"/>
    <mergeCell ref="I3250:J3250"/>
    <mergeCell ref="K3250:L3250"/>
    <mergeCell ref="M3250:N3250"/>
    <mergeCell ref="O3250:P3250"/>
    <mergeCell ref="Q3250:R3250"/>
    <mergeCell ref="S3250:T3250"/>
    <mergeCell ref="U3246:V3246"/>
    <mergeCell ref="I3247:J3247"/>
    <mergeCell ref="K3247:L3247"/>
    <mergeCell ref="M3247:N3247"/>
    <mergeCell ref="O3247:P3247"/>
    <mergeCell ref="Q3247:R3247"/>
    <mergeCell ref="S3247:T3247"/>
    <mergeCell ref="U3247:V3247"/>
    <mergeCell ref="I3246:J3246"/>
    <mergeCell ref="K3246:L3246"/>
    <mergeCell ref="M3246:N3246"/>
    <mergeCell ref="O3246:P3246"/>
    <mergeCell ref="Q3246:R3246"/>
    <mergeCell ref="S3246:T3246"/>
    <mergeCell ref="U3232:V3232"/>
    <mergeCell ref="I3245:J3245"/>
    <mergeCell ref="K3245:L3245"/>
    <mergeCell ref="M3245:N3245"/>
    <mergeCell ref="O3245:P3245"/>
    <mergeCell ref="Q3245:R3245"/>
    <mergeCell ref="S3245:T3245"/>
    <mergeCell ref="U3245:V3245"/>
    <mergeCell ref="I3232:J3232"/>
    <mergeCell ref="K3232:L3232"/>
    <mergeCell ref="M3232:N3232"/>
    <mergeCell ref="O3232:P3232"/>
    <mergeCell ref="Q3232:R3232"/>
    <mergeCell ref="S3232:T3232"/>
    <mergeCell ref="U3230:V3230"/>
    <mergeCell ref="I3231:J3231"/>
    <mergeCell ref="K3231:L3231"/>
    <mergeCell ref="M3231:N3231"/>
    <mergeCell ref="O3231:P3231"/>
    <mergeCell ref="Q3231:R3231"/>
    <mergeCell ref="S3231:T3231"/>
    <mergeCell ref="U3231:V3231"/>
    <mergeCell ref="I3230:J3230"/>
    <mergeCell ref="K3230:L3230"/>
    <mergeCell ref="M3230:N3230"/>
    <mergeCell ref="O3230:P3230"/>
    <mergeCell ref="Q3230:R3230"/>
    <mergeCell ref="S3230:T3230"/>
    <mergeCell ref="U3226:V3226"/>
    <mergeCell ref="I3227:J3227"/>
    <mergeCell ref="K3227:L3227"/>
    <mergeCell ref="M3227:N3227"/>
    <mergeCell ref="O3227:P3227"/>
    <mergeCell ref="Q3227:R3227"/>
    <mergeCell ref="S3227:T3227"/>
    <mergeCell ref="U3227:V3227"/>
    <mergeCell ref="I3226:J3226"/>
    <mergeCell ref="K3226:L3226"/>
    <mergeCell ref="M3226:N3226"/>
    <mergeCell ref="O3226:P3226"/>
    <mergeCell ref="Q3226:R3226"/>
    <mergeCell ref="S3226:T3226"/>
    <mergeCell ref="U3222:V3222"/>
    <mergeCell ref="I3223:J3223"/>
    <mergeCell ref="K3223:L3223"/>
    <mergeCell ref="M3223:N3223"/>
    <mergeCell ref="O3223:P3223"/>
    <mergeCell ref="Q3223:R3223"/>
    <mergeCell ref="S3223:T3223"/>
    <mergeCell ref="U3223:V3223"/>
    <mergeCell ref="I3222:J3222"/>
    <mergeCell ref="K3222:L3222"/>
    <mergeCell ref="M3222:N3222"/>
    <mergeCell ref="O3222:P3222"/>
    <mergeCell ref="Q3222:R3222"/>
    <mergeCell ref="S3222:T3222"/>
    <mergeCell ref="U3219:V3219"/>
    <mergeCell ref="A3220:F3220"/>
    <mergeCell ref="I3221:J3221"/>
    <mergeCell ref="K3221:L3221"/>
    <mergeCell ref="M3221:N3221"/>
    <mergeCell ref="O3221:P3221"/>
    <mergeCell ref="Q3221:R3221"/>
    <mergeCell ref="S3221:T3221"/>
    <mergeCell ref="U3221:V3221"/>
    <mergeCell ref="I3219:J3219"/>
    <mergeCell ref="K3219:L3219"/>
    <mergeCell ref="M3219:N3219"/>
    <mergeCell ref="O3219:P3219"/>
    <mergeCell ref="Q3219:R3219"/>
    <mergeCell ref="S3219:T3219"/>
    <mergeCell ref="U3215:V3215"/>
    <mergeCell ref="I3218:J3218"/>
    <mergeCell ref="K3218:L3218"/>
    <mergeCell ref="M3218:N3218"/>
    <mergeCell ref="O3218:P3218"/>
    <mergeCell ref="Q3218:R3218"/>
    <mergeCell ref="S3218:T3218"/>
    <mergeCell ref="U3218:V3218"/>
    <mergeCell ref="I3215:J3215"/>
    <mergeCell ref="K3215:L3215"/>
    <mergeCell ref="M3215:N3215"/>
    <mergeCell ref="O3215:P3215"/>
    <mergeCell ref="Q3215:R3215"/>
    <mergeCell ref="S3215:T3215"/>
    <mergeCell ref="U3211:V3211"/>
    <mergeCell ref="I3214:J3214"/>
    <mergeCell ref="K3214:L3214"/>
    <mergeCell ref="M3214:N3214"/>
    <mergeCell ref="O3214:P3214"/>
    <mergeCell ref="Q3214:R3214"/>
    <mergeCell ref="S3214:T3214"/>
    <mergeCell ref="U3214:V3214"/>
    <mergeCell ref="I3211:J3211"/>
    <mergeCell ref="K3211:L3211"/>
    <mergeCell ref="M3211:N3211"/>
    <mergeCell ref="O3211:P3211"/>
    <mergeCell ref="Q3211:R3211"/>
    <mergeCell ref="S3211:T3211"/>
    <mergeCell ref="S3209:T3209"/>
    <mergeCell ref="U3209:V3209"/>
    <mergeCell ref="I3210:J3210"/>
    <mergeCell ref="K3210:L3210"/>
    <mergeCell ref="M3210:N3210"/>
    <mergeCell ref="O3210:P3210"/>
    <mergeCell ref="Q3210:R3210"/>
    <mergeCell ref="S3210:T3210"/>
    <mergeCell ref="U3210:V3210"/>
    <mergeCell ref="A3208:F3208"/>
    <mergeCell ref="I3209:J3209"/>
    <mergeCell ref="K3209:L3209"/>
    <mergeCell ref="M3209:N3209"/>
    <mergeCell ref="O3209:P3209"/>
    <mergeCell ref="Q3209:R3209"/>
    <mergeCell ref="U3206:V3206"/>
    <mergeCell ref="I3207:J3207"/>
    <mergeCell ref="K3207:L3207"/>
    <mergeCell ref="M3207:N3207"/>
    <mergeCell ref="O3207:P3207"/>
    <mergeCell ref="Q3207:R3207"/>
    <mergeCell ref="S3207:T3207"/>
    <mergeCell ref="U3207:V3207"/>
    <mergeCell ref="I3206:J3206"/>
    <mergeCell ref="K3206:L3206"/>
    <mergeCell ref="M3206:N3206"/>
    <mergeCell ref="O3206:P3206"/>
    <mergeCell ref="Q3206:R3206"/>
    <mergeCell ref="S3206:T3206"/>
    <mergeCell ref="U3202:V3202"/>
    <mergeCell ref="I3203:J3203"/>
    <mergeCell ref="K3203:L3203"/>
    <mergeCell ref="M3203:N3203"/>
    <mergeCell ref="O3203:P3203"/>
    <mergeCell ref="Q3203:R3203"/>
    <mergeCell ref="S3203:T3203"/>
    <mergeCell ref="U3203:V3203"/>
    <mergeCell ref="I3202:J3202"/>
    <mergeCell ref="K3202:L3202"/>
    <mergeCell ref="M3202:N3202"/>
    <mergeCell ref="O3202:P3202"/>
    <mergeCell ref="Q3202:R3202"/>
    <mergeCell ref="S3202:T3202"/>
    <mergeCell ref="U3198:V3198"/>
    <mergeCell ref="I3199:J3199"/>
    <mergeCell ref="K3199:L3199"/>
    <mergeCell ref="M3199:N3199"/>
    <mergeCell ref="O3199:P3199"/>
    <mergeCell ref="Q3199:R3199"/>
    <mergeCell ref="S3199:T3199"/>
    <mergeCell ref="U3199:V3199"/>
    <mergeCell ref="I3198:J3198"/>
    <mergeCell ref="K3198:L3198"/>
    <mergeCell ref="M3198:N3198"/>
    <mergeCell ref="O3198:P3198"/>
    <mergeCell ref="Q3198:R3198"/>
    <mergeCell ref="S3198:T3198"/>
    <mergeCell ref="S3194:T3194"/>
    <mergeCell ref="U3194:V3194"/>
    <mergeCell ref="I3195:J3195"/>
    <mergeCell ref="K3195:L3195"/>
    <mergeCell ref="M3195:N3195"/>
    <mergeCell ref="O3195:P3195"/>
    <mergeCell ref="Q3195:R3195"/>
    <mergeCell ref="S3195:T3195"/>
    <mergeCell ref="U3195:V3195"/>
    <mergeCell ref="A3193:F3193"/>
    <mergeCell ref="I3194:J3194"/>
    <mergeCell ref="K3194:L3194"/>
    <mergeCell ref="M3194:N3194"/>
    <mergeCell ref="O3194:P3194"/>
    <mergeCell ref="Q3194:R3194"/>
    <mergeCell ref="U3191:V3191"/>
    <mergeCell ref="I3192:J3192"/>
    <mergeCell ref="K3192:L3192"/>
    <mergeCell ref="M3192:N3192"/>
    <mergeCell ref="O3192:P3192"/>
    <mergeCell ref="Q3192:R3192"/>
    <mergeCell ref="S3192:T3192"/>
    <mergeCell ref="U3192:V3192"/>
    <mergeCell ref="I3191:J3191"/>
    <mergeCell ref="K3191:L3191"/>
    <mergeCell ref="M3191:N3191"/>
    <mergeCell ref="O3191:P3191"/>
    <mergeCell ref="Q3191:R3191"/>
    <mergeCell ref="S3191:T3191"/>
    <mergeCell ref="U3187:V3187"/>
    <mergeCell ref="I3188:J3188"/>
    <mergeCell ref="K3188:L3188"/>
    <mergeCell ref="M3188:N3188"/>
    <mergeCell ref="O3188:P3188"/>
    <mergeCell ref="Q3188:R3188"/>
    <mergeCell ref="S3188:T3188"/>
    <mergeCell ref="U3188:V3188"/>
    <mergeCell ref="I3187:J3187"/>
    <mergeCell ref="K3187:L3187"/>
    <mergeCell ref="M3187:N3187"/>
    <mergeCell ref="O3187:P3187"/>
    <mergeCell ref="Q3187:R3187"/>
    <mergeCell ref="S3187:T3187"/>
    <mergeCell ref="U3182:V3182"/>
    <mergeCell ref="I3183:J3183"/>
    <mergeCell ref="K3183:L3183"/>
    <mergeCell ref="M3183:N3183"/>
    <mergeCell ref="O3183:P3183"/>
    <mergeCell ref="Q3183:R3183"/>
    <mergeCell ref="S3183:T3183"/>
    <mergeCell ref="U3183:V3183"/>
    <mergeCell ref="I3182:J3182"/>
    <mergeCell ref="K3182:L3182"/>
    <mergeCell ref="M3182:N3182"/>
    <mergeCell ref="O3182:P3182"/>
    <mergeCell ref="Q3182:R3182"/>
    <mergeCell ref="S3182:T3182"/>
    <mergeCell ref="U3177:V3177"/>
    <mergeCell ref="I3178:J3178"/>
    <mergeCell ref="K3178:L3178"/>
    <mergeCell ref="M3178:N3178"/>
    <mergeCell ref="O3178:P3178"/>
    <mergeCell ref="Q3178:R3178"/>
    <mergeCell ref="S3178:T3178"/>
    <mergeCell ref="U3178:V3178"/>
    <mergeCell ref="I3177:J3177"/>
    <mergeCell ref="K3177:L3177"/>
    <mergeCell ref="M3177:N3177"/>
    <mergeCell ref="O3177:P3177"/>
    <mergeCell ref="Q3177:R3177"/>
    <mergeCell ref="S3177:T3177"/>
    <mergeCell ref="U3173:V3173"/>
    <mergeCell ref="I3174:J3174"/>
    <mergeCell ref="K3174:L3174"/>
    <mergeCell ref="M3174:N3174"/>
    <mergeCell ref="O3174:P3174"/>
    <mergeCell ref="Q3174:R3174"/>
    <mergeCell ref="S3174:T3174"/>
    <mergeCell ref="U3174:V3174"/>
    <mergeCell ref="I3173:J3173"/>
    <mergeCell ref="K3173:L3173"/>
    <mergeCell ref="M3173:N3173"/>
    <mergeCell ref="O3173:P3173"/>
    <mergeCell ref="Q3173:R3173"/>
    <mergeCell ref="S3173:T3173"/>
    <mergeCell ref="U3169:V3169"/>
    <mergeCell ref="I3172:J3172"/>
    <mergeCell ref="K3172:L3172"/>
    <mergeCell ref="M3172:N3172"/>
    <mergeCell ref="O3172:P3172"/>
    <mergeCell ref="Q3172:R3172"/>
    <mergeCell ref="S3172:T3172"/>
    <mergeCell ref="U3172:V3172"/>
    <mergeCell ref="I3169:J3169"/>
    <mergeCell ref="K3169:L3169"/>
    <mergeCell ref="M3169:N3169"/>
    <mergeCell ref="O3169:P3169"/>
    <mergeCell ref="Q3169:R3169"/>
    <mergeCell ref="S3169:T3169"/>
    <mergeCell ref="U3167:V3167"/>
    <mergeCell ref="I3168:J3168"/>
    <mergeCell ref="K3168:L3168"/>
    <mergeCell ref="M3168:N3168"/>
    <mergeCell ref="O3168:P3168"/>
    <mergeCell ref="Q3168:R3168"/>
    <mergeCell ref="S3168:T3168"/>
    <mergeCell ref="U3168:V3168"/>
    <mergeCell ref="I3167:J3167"/>
    <mergeCell ref="K3167:L3167"/>
    <mergeCell ref="M3167:N3167"/>
    <mergeCell ref="O3167:P3167"/>
    <mergeCell ref="Q3167:R3167"/>
    <mergeCell ref="S3167:T3167"/>
    <mergeCell ref="U3163:V3163"/>
    <mergeCell ref="I3166:J3166"/>
    <mergeCell ref="K3166:L3166"/>
    <mergeCell ref="M3166:N3166"/>
    <mergeCell ref="O3166:P3166"/>
    <mergeCell ref="Q3166:R3166"/>
    <mergeCell ref="S3166:T3166"/>
    <mergeCell ref="U3166:V3166"/>
    <mergeCell ref="I3163:J3163"/>
    <mergeCell ref="K3163:L3163"/>
    <mergeCell ref="M3163:N3163"/>
    <mergeCell ref="O3163:P3163"/>
    <mergeCell ref="Q3163:R3163"/>
    <mergeCell ref="S3163:T3163"/>
    <mergeCell ref="U3157:V3157"/>
    <mergeCell ref="I3162:J3162"/>
    <mergeCell ref="K3162:L3162"/>
    <mergeCell ref="M3162:N3162"/>
    <mergeCell ref="O3162:P3162"/>
    <mergeCell ref="Q3162:R3162"/>
    <mergeCell ref="S3162:T3162"/>
    <mergeCell ref="U3162:V3162"/>
    <mergeCell ref="I3157:J3157"/>
    <mergeCell ref="K3157:L3157"/>
    <mergeCell ref="M3157:N3157"/>
    <mergeCell ref="O3157:P3157"/>
    <mergeCell ref="Q3157:R3157"/>
    <mergeCell ref="S3157:T3157"/>
    <mergeCell ref="U3150:V3150"/>
    <mergeCell ref="I3156:J3156"/>
    <mergeCell ref="K3156:L3156"/>
    <mergeCell ref="M3156:N3156"/>
    <mergeCell ref="O3156:P3156"/>
    <mergeCell ref="Q3156:R3156"/>
    <mergeCell ref="S3156:T3156"/>
    <mergeCell ref="U3156:V3156"/>
    <mergeCell ref="I3150:J3150"/>
    <mergeCell ref="K3150:L3150"/>
    <mergeCell ref="M3150:N3150"/>
    <mergeCell ref="O3150:P3150"/>
    <mergeCell ref="Q3150:R3150"/>
    <mergeCell ref="S3150:T3150"/>
    <mergeCell ref="U3144:V3144"/>
    <mergeCell ref="I3149:J3149"/>
    <mergeCell ref="K3149:L3149"/>
    <mergeCell ref="M3149:N3149"/>
    <mergeCell ref="O3149:P3149"/>
    <mergeCell ref="Q3149:R3149"/>
    <mergeCell ref="S3149:T3149"/>
    <mergeCell ref="U3149:V3149"/>
    <mergeCell ref="I3144:J3144"/>
    <mergeCell ref="K3144:L3144"/>
    <mergeCell ref="M3144:N3144"/>
    <mergeCell ref="O3144:P3144"/>
    <mergeCell ref="Q3144:R3144"/>
    <mergeCell ref="S3144:T3144"/>
    <mergeCell ref="U3142:V3142"/>
    <mergeCell ref="I3143:J3143"/>
    <mergeCell ref="K3143:L3143"/>
    <mergeCell ref="M3143:N3143"/>
    <mergeCell ref="O3143:P3143"/>
    <mergeCell ref="Q3143:R3143"/>
    <mergeCell ref="S3143:T3143"/>
    <mergeCell ref="U3143:V3143"/>
    <mergeCell ref="I3142:J3142"/>
    <mergeCell ref="K3142:L3142"/>
    <mergeCell ref="M3142:N3142"/>
    <mergeCell ref="O3142:P3142"/>
    <mergeCell ref="Q3142:R3142"/>
    <mergeCell ref="S3142:T3142"/>
    <mergeCell ref="U3136:V3136"/>
    <mergeCell ref="I3137:J3137"/>
    <mergeCell ref="K3137:L3137"/>
    <mergeCell ref="M3137:N3137"/>
    <mergeCell ref="O3137:P3137"/>
    <mergeCell ref="Q3137:R3137"/>
    <mergeCell ref="S3137:T3137"/>
    <mergeCell ref="U3137:V3137"/>
    <mergeCell ref="I3136:J3136"/>
    <mergeCell ref="K3136:L3136"/>
    <mergeCell ref="M3136:N3136"/>
    <mergeCell ref="O3136:P3136"/>
    <mergeCell ref="Q3136:R3136"/>
    <mergeCell ref="S3136:T3136"/>
    <mergeCell ref="U3132:V3132"/>
    <mergeCell ref="I3135:J3135"/>
    <mergeCell ref="K3135:L3135"/>
    <mergeCell ref="M3135:N3135"/>
    <mergeCell ref="O3135:P3135"/>
    <mergeCell ref="Q3135:R3135"/>
    <mergeCell ref="S3135:T3135"/>
    <mergeCell ref="U3135:V3135"/>
    <mergeCell ref="I3132:J3132"/>
    <mergeCell ref="K3132:L3132"/>
    <mergeCell ref="M3132:N3132"/>
    <mergeCell ref="O3132:P3132"/>
    <mergeCell ref="Q3132:R3132"/>
    <mergeCell ref="S3132:T3132"/>
    <mergeCell ref="U3128:V3128"/>
    <mergeCell ref="I3131:J3131"/>
    <mergeCell ref="K3131:L3131"/>
    <mergeCell ref="M3131:N3131"/>
    <mergeCell ref="O3131:P3131"/>
    <mergeCell ref="Q3131:R3131"/>
    <mergeCell ref="S3131:T3131"/>
    <mergeCell ref="U3131:V3131"/>
    <mergeCell ref="I3128:J3128"/>
    <mergeCell ref="K3128:L3128"/>
    <mergeCell ref="M3128:N3128"/>
    <mergeCell ref="O3128:P3128"/>
    <mergeCell ref="Q3128:R3128"/>
    <mergeCell ref="S3128:T3128"/>
    <mergeCell ref="U3124:V3124"/>
    <mergeCell ref="I3127:J3127"/>
    <mergeCell ref="K3127:L3127"/>
    <mergeCell ref="M3127:N3127"/>
    <mergeCell ref="O3127:P3127"/>
    <mergeCell ref="Q3127:R3127"/>
    <mergeCell ref="S3127:T3127"/>
    <mergeCell ref="U3127:V3127"/>
    <mergeCell ref="I3124:J3124"/>
    <mergeCell ref="K3124:L3124"/>
    <mergeCell ref="M3124:N3124"/>
    <mergeCell ref="O3124:P3124"/>
    <mergeCell ref="Q3124:R3124"/>
    <mergeCell ref="S3124:T3124"/>
    <mergeCell ref="U3120:V3120"/>
    <mergeCell ref="I3123:J3123"/>
    <mergeCell ref="K3123:L3123"/>
    <mergeCell ref="M3123:N3123"/>
    <mergeCell ref="O3123:P3123"/>
    <mergeCell ref="Q3123:R3123"/>
    <mergeCell ref="S3123:T3123"/>
    <mergeCell ref="U3123:V3123"/>
    <mergeCell ref="I3120:J3120"/>
    <mergeCell ref="K3120:L3120"/>
    <mergeCell ref="M3120:N3120"/>
    <mergeCell ref="O3120:P3120"/>
    <mergeCell ref="Q3120:R3120"/>
    <mergeCell ref="S3120:T3120"/>
    <mergeCell ref="U3118:V3118"/>
    <mergeCell ref="I3119:J3119"/>
    <mergeCell ref="K3119:L3119"/>
    <mergeCell ref="M3119:N3119"/>
    <mergeCell ref="O3119:P3119"/>
    <mergeCell ref="Q3119:R3119"/>
    <mergeCell ref="S3119:T3119"/>
    <mergeCell ref="U3119:V3119"/>
    <mergeCell ref="I3118:J3118"/>
    <mergeCell ref="K3118:L3118"/>
    <mergeCell ref="M3118:N3118"/>
    <mergeCell ref="O3118:P3118"/>
    <mergeCell ref="Q3118:R3118"/>
    <mergeCell ref="S3118:T3118"/>
    <mergeCell ref="U3114:V3114"/>
    <mergeCell ref="I3115:J3115"/>
    <mergeCell ref="K3115:L3115"/>
    <mergeCell ref="M3115:N3115"/>
    <mergeCell ref="O3115:P3115"/>
    <mergeCell ref="Q3115:R3115"/>
    <mergeCell ref="S3115:T3115"/>
    <mergeCell ref="U3115:V3115"/>
    <mergeCell ref="I3114:J3114"/>
    <mergeCell ref="K3114:L3114"/>
    <mergeCell ref="M3114:N3114"/>
    <mergeCell ref="O3114:P3114"/>
    <mergeCell ref="Q3114:R3114"/>
    <mergeCell ref="S3114:T3114"/>
    <mergeCell ref="U3110:V3110"/>
    <mergeCell ref="I3111:J3111"/>
    <mergeCell ref="K3111:L3111"/>
    <mergeCell ref="M3111:N3111"/>
    <mergeCell ref="O3111:P3111"/>
    <mergeCell ref="Q3111:R3111"/>
    <mergeCell ref="S3111:T3111"/>
    <mergeCell ref="U3111:V3111"/>
    <mergeCell ref="I3110:J3110"/>
    <mergeCell ref="K3110:L3110"/>
    <mergeCell ref="M3110:N3110"/>
    <mergeCell ref="O3110:P3110"/>
    <mergeCell ref="Q3110:R3110"/>
    <mergeCell ref="S3110:T3110"/>
    <mergeCell ref="U3103:V3103"/>
    <mergeCell ref="I3109:J3109"/>
    <mergeCell ref="K3109:L3109"/>
    <mergeCell ref="M3109:N3109"/>
    <mergeCell ref="O3109:P3109"/>
    <mergeCell ref="Q3109:R3109"/>
    <mergeCell ref="S3109:T3109"/>
    <mergeCell ref="U3109:V3109"/>
    <mergeCell ref="I3103:J3103"/>
    <mergeCell ref="K3103:L3103"/>
    <mergeCell ref="M3103:N3103"/>
    <mergeCell ref="O3103:P3103"/>
    <mergeCell ref="Q3103:R3103"/>
    <mergeCell ref="S3103:T3103"/>
    <mergeCell ref="U3101:V3101"/>
    <mergeCell ref="I3102:J3102"/>
    <mergeCell ref="K3102:L3102"/>
    <mergeCell ref="M3102:N3102"/>
    <mergeCell ref="O3102:P3102"/>
    <mergeCell ref="Q3102:R3102"/>
    <mergeCell ref="S3102:T3102"/>
    <mergeCell ref="U3102:V3102"/>
    <mergeCell ref="I3101:J3101"/>
    <mergeCell ref="K3101:L3101"/>
    <mergeCell ref="M3101:N3101"/>
    <mergeCell ref="O3101:P3101"/>
    <mergeCell ref="Q3101:R3101"/>
    <mergeCell ref="S3101:T3101"/>
    <mergeCell ref="U3097:V3097"/>
    <mergeCell ref="I3098:J3098"/>
    <mergeCell ref="K3098:L3098"/>
    <mergeCell ref="M3098:N3098"/>
    <mergeCell ref="O3098:P3098"/>
    <mergeCell ref="Q3098:R3098"/>
    <mergeCell ref="S3098:T3098"/>
    <mergeCell ref="U3098:V3098"/>
    <mergeCell ref="I3097:J3097"/>
    <mergeCell ref="K3097:L3097"/>
    <mergeCell ref="M3097:N3097"/>
    <mergeCell ref="O3097:P3097"/>
    <mergeCell ref="Q3097:R3097"/>
    <mergeCell ref="S3097:T3097"/>
    <mergeCell ref="U3092:V3092"/>
    <mergeCell ref="I3093:J3093"/>
    <mergeCell ref="K3093:L3093"/>
    <mergeCell ref="M3093:N3093"/>
    <mergeCell ref="O3093:P3093"/>
    <mergeCell ref="Q3093:R3093"/>
    <mergeCell ref="S3093:T3093"/>
    <mergeCell ref="U3093:V3093"/>
    <mergeCell ref="I3092:J3092"/>
    <mergeCell ref="K3092:L3092"/>
    <mergeCell ref="M3092:N3092"/>
    <mergeCell ref="O3092:P3092"/>
    <mergeCell ref="Q3092:R3092"/>
    <mergeCell ref="S3092:T3092"/>
    <mergeCell ref="U3087:V3087"/>
    <mergeCell ref="I3091:J3091"/>
    <mergeCell ref="K3091:L3091"/>
    <mergeCell ref="M3091:N3091"/>
    <mergeCell ref="O3091:P3091"/>
    <mergeCell ref="Q3091:R3091"/>
    <mergeCell ref="S3091:T3091"/>
    <mergeCell ref="U3091:V3091"/>
    <mergeCell ref="I3087:J3087"/>
    <mergeCell ref="K3087:L3087"/>
    <mergeCell ref="M3087:N3087"/>
    <mergeCell ref="O3087:P3087"/>
    <mergeCell ref="Q3087:R3087"/>
    <mergeCell ref="S3087:T3087"/>
    <mergeCell ref="U3079:V3079"/>
    <mergeCell ref="I3086:J3086"/>
    <mergeCell ref="K3086:L3086"/>
    <mergeCell ref="M3086:N3086"/>
    <mergeCell ref="O3086:P3086"/>
    <mergeCell ref="Q3086:R3086"/>
    <mergeCell ref="S3086:T3086"/>
    <mergeCell ref="U3086:V3086"/>
    <mergeCell ref="I3079:J3079"/>
    <mergeCell ref="K3079:L3079"/>
    <mergeCell ref="M3079:N3079"/>
    <mergeCell ref="O3079:P3079"/>
    <mergeCell ref="Q3079:R3079"/>
    <mergeCell ref="S3079:T3079"/>
    <mergeCell ref="U3077:V3077"/>
    <mergeCell ref="I3078:J3078"/>
    <mergeCell ref="K3078:L3078"/>
    <mergeCell ref="M3078:N3078"/>
    <mergeCell ref="O3078:P3078"/>
    <mergeCell ref="Q3078:R3078"/>
    <mergeCell ref="S3078:T3078"/>
    <mergeCell ref="U3078:V3078"/>
    <mergeCell ref="I3077:J3077"/>
    <mergeCell ref="K3077:L3077"/>
    <mergeCell ref="M3077:N3077"/>
    <mergeCell ref="O3077:P3077"/>
    <mergeCell ref="Q3077:R3077"/>
    <mergeCell ref="S3077:T3077"/>
    <mergeCell ref="S3075:T3075"/>
    <mergeCell ref="U3075:V3075"/>
    <mergeCell ref="I3076:J3076"/>
    <mergeCell ref="K3076:L3076"/>
    <mergeCell ref="M3076:N3076"/>
    <mergeCell ref="O3076:P3076"/>
    <mergeCell ref="Q3076:R3076"/>
    <mergeCell ref="S3076:T3076"/>
    <mergeCell ref="U3076:V3076"/>
    <mergeCell ref="A3074:F3074"/>
    <mergeCell ref="I3075:J3075"/>
    <mergeCell ref="K3075:L3075"/>
    <mergeCell ref="M3075:N3075"/>
    <mergeCell ref="O3075:P3075"/>
    <mergeCell ref="Q3075:R3075"/>
    <mergeCell ref="U3072:V3072"/>
    <mergeCell ref="I3073:J3073"/>
    <mergeCell ref="K3073:L3073"/>
    <mergeCell ref="M3073:N3073"/>
    <mergeCell ref="O3073:P3073"/>
    <mergeCell ref="Q3073:R3073"/>
    <mergeCell ref="S3073:T3073"/>
    <mergeCell ref="U3073:V3073"/>
    <mergeCell ref="I3072:J3072"/>
    <mergeCell ref="K3072:L3072"/>
    <mergeCell ref="M3072:N3072"/>
    <mergeCell ref="O3072:P3072"/>
    <mergeCell ref="Q3072:R3072"/>
    <mergeCell ref="S3072:T3072"/>
    <mergeCell ref="U3068:V3068"/>
    <mergeCell ref="I3069:J3069"/>
    <mergeCell ref="K3069:L3069"/>
    <mergeCell ref="M3069:N3069"/>
    <mergeCell ref="O3069:P3069"/>
    <mergeCell ref="Q3069:R3069"/>
    <mergeCell ref="S3069:T3069"/>
    <mergeCell ref="U3069:V3069"/>
    <mergeCell ref="I3068:J3068"/>
    <mergeCell ref="K3068:L3068"/>
    <mergeCell ref="M3068:N3068"/>
    <mergeCell ref="O3068:P3068"/>
    <mergeCell ref="Q3068:R3068"/>
    <mergeCell ref="S3068:T3068"/>
    <mergeCell ref="U3064:V3064"/>
    <mergeCell ref="I3065:J3065"/>
    <mergeCell ref="K3065:L3065"/>
    <mergeCell ref="M3065:N3065"/>
    <mergeCell ref="O3065:P3065"/>
    <mergeCell ref="Q3065:R3065"/>
    <mergeCell ref="S3065:T3065"/>
    <mergeCell ref="U3065:V3065"/>
    <mergeCell ref="I3064:J3064"/>
    <mergeCell ref="K3064:L3064"/>
    <mergeCell ref="M3064:N3064"/>
    <mergeCell ref="O3064:P3064"/>
    <mergeCell ref="Q3064:R3064"/>
    <mergeCell ref="S3064:T3064"/>
    <mergeCell ref="U3059:V3059"/>
    <mergeCell ref="I3060:J3060"/>
    <mergeCell ref="K3060:L3060"/>
    <mergeCell ref="M3060:N3060"/>
    <mergeCell ref="O3060:P3060"/>
    <mergeCell ref="Q3060:R3060"/>
    <mergeCell ref="S3060:T3060"/>
    <mergeCell ref="U3060:V3060"/>
    <mergeCell ref="I3059:J3059"/>
    <mergeCell ref="K3059:L3059"/>
    <mergeCell ref="M3059:N3059"/>
    <mergeCell ref="O3059:P3059"/>
    <mergeCell ref="Q3059:R3059"/>
    <mergeCell ref="S3059:T3059"/>
    <mergeCell ref="U3052:V3052"/>
    <mergeCell ref="I3058:J3058"/>
    <mergeCell ref="K3058:L3058"/>
    <mergeCell ref="M3058:N3058"/>
    <mergeCell ref="O3058:P3058"/>
    <mergeCell ref="Q3058:R3058"/>
    <mergeCell ref="S3058:T3058"/>
    <mergeCell ref="U3058:V3058"/>
    <mergeCell ref="I3052:J3052"/>
    <mergeCell ref="K3052:L3052"/>
    <mergeCell ref="M3052:N3052"/>
    <mergeCell ref="O3052:P3052"/>
    <mergeCell ref="Q3052:R3052"/>
    <mergeCell ref="S3052:T3052"/>
    <mergeCell ref="U3044:V3044"/>
    <mergeCell ref="I3051:J3051"/>
    <mergeCell ref="K3051:L3051"/>
    <mergeCell ref="M3051:N3051"/>
    <mergeCell ref="O3051:P3051"/>
    <mergeCell ref="Q3051:R3051"/>
    <mergeCell ref="S3051:T3051"/>
    <mergeCell ref="U3051:V3051"/>
    <mergeCell ref="I3044:J3044"/>
    <mergeCell ref="K3044:L3044"/>
    <mergeCell ref="M3044:N3044"/>
    <mergeCell ref="O3044:P3044"/>
    <mergeCell ref="Q3044:R3044"/>
    <mergeCell ref="S3044:T3044"/>
    <mergeCell ref="U3042:V3042"/>
    <mergeCell ref="I3043:J3043"/>
    <mergeCell ref="K3043:L3043"/>
    <mergeCell ref="M3043:N3043"/>
    <mergeCell ref="O3043:P3043"/>
    <mergeCell ref="Q3043:R3043"/>
    <mergeCell ref="S3043:T3043"/>
    <mergeCell ref="U3043:V3043"/>
    <mergeCell ref="I3042:J3042"/>
    <mergeCell ref="K3042:L3042"/>
    <mergeCell ref="M3042:N3042"/>
    <mergeCell ref="O3042:P3042"/>
    <mergeCell ref="Q3042:R3042"/>
    <mergeCell ref="S3042:T3042"/>
    <mergeCell ref="U3039:V3039"/>
    <mergeCell ref="A3040:F3040"/>
    <mergeCell ref="I3041:J3041"/>
    <mergeCell ref="K3041:L3041"/>
    <mergeCell ref="M3041:N3041"/>
    <mergeCell ref="O3041:P3041"/>
    <mergeCell ref="Q3041:R3041"/>
    <mergeCell ref="S3041:T3041"/>
    <mergeCell ref="U3041:V3041"/>
    <mergeCell ref="I3039:J3039"/>
    <mergeCell ref="K3039:L3039"/>
    <mergeCell ref="M3039:N3039"/>
    <mergeCell ref="O3039:P3039"/>
    <mergeCell ref="Q3039:R3039"/>
    <mergeCell ref="S3039:T3039"/>
    <mergeCell ref="U3035:V3035"/>
    <mergeCell ref="I3038:J3038"/>
    <mergeCell ref="K3038:L3038"/>
    <mergeCell ref="M3038:N3038"/>
    <mergeCell ref="O3038:P3038"/>
    <mergeCell ref="Q3038:R3038"/>
    <mergeCell ref="S3038:T3038"/>
    <mergeCell ref="U3038:V3038"/>
    <mergeCell ref="I3035:J3035"/>
    <mergeCell ref="K3035:L3035"/>
    <mergeCell ref="M3035:N3035"/>
    <mergeCell ref="O3035:P3035"/>
    <mergeCell ref="Q3035:R3035"/>
    <mergeCell ref="S3035:T3035"/>
    <mergeCell ref="U3025:V3025"/>
    <mergeCell ref="I3034:J3034"/>
    <mergeCell ref="K3034:L3034"/>
    <mergeCell ref="M3034:N3034"/>
    <mergeCell ref="O3034:P3034"/>
    <mergeCell ref="Q3034:R3034"/>
    <mergeCell ref="S3034:T3034"/>
    <mergeCell ref="U3034:V3034"/>
    <mergeCell ref="I3025:J3025"/>
    <mergeCell ref="K3025:L3025"/>
    <mergeCell ref="M3025:N3025"/>
    <mergeCell ref="O3025:P3025"/>
    <mergeCell ref="Q3025:R3025"/>
    <mergeCell ref="S3025:T3025"/>
    <mergeCell ref="U3019:V3019"/>
    <mergeCell ref="I3024:J3024"/>
    <mergeCell ref="K3024:L3024"/>
    <mergeCell ref="M3024:N3024"/>
    <mergeCell ref="O3024:P3024"/>
    <mergeCell ref="Q3024:R3024"/>
    <mergeCell ref="S3024:T3024"/>
    <mergeCell ref="U3024:V3024"/>
    <mergeCell ref="I3019:J3019"/>
    <mergeCell ref="K3019:L3019"/>
    <mergeCell ref="M3019:N3019"/>
    <mergeCell ref="O3019:P3019"/>
    <mergeCell ref="Q3019:R3019"/>
    <mergeCell ref="S3019:T3019"/>
    <mergeCell ref="U3007:V3007"/>
    <mergeCell ref="I3018:J3018"/>
    <mergeCell ref="K3018:L3018"/>
    <mergeCell ref="M3018:N3018"/>
    <mergeCell ref="O3018:P3018"/>
    <mergeCell ref="Q3018:R3018"/>
    <mergeCell ref="S3018:T3018"/>
    <mergeCell ref="U3018:V3018"/>
    <mergeCell ref="I3007:J3007"/>
    <mergeCell ref="K3007:L3007"/>
    <mergeCell ref="M3007:N3007"/>
    <mergeCell ref="O3007:P3007"/>
    <mergeCell ref="Q3007:R3007"/>
    <mergeCell ref="S3007:T3007"/>
    <mergeCell ref="U3005:V3005"/>
    <mergeCell ref="I3006:J3006"/>
    <mergeCell ref="K3006:L3006"/>
    <mergeCell ref="M3006:N3006"/>
    <mergeCell ref="O3006:P3006"/>
    <mergeCell ref="Q3006:R3006"/>
    <mergeCell ref="S3006:T3006"/>
    <mergeCell ref="U3006:V3006"/>
    <mergeCell ref="I3005:J3005"/>
    <mergeCell ref="K3005:L3005"/>
    <mergeCell ref="M3005:N3005"/>
    <mergeCell ref="O3005:P3005"/>
    <mergeCell ref="Q3005:R3005"/>
    <mergeCell ref="S3005:T3005"/>
    <mergeCell ref="U3002:V3002"/>
    <mergeCell ref="A3003:F3003"/>
    <mergeCell ref="I3004:J3004"/>
    <mergeCell ref="K3004:L3004"/>
    <mergeCell ref="M3004:N3004"/>
    <mergeCell ref="O3004:P3004"/>
    <mergeCell ref="Q3004:R3004"/>
    <mergeCell ref="S3004:T3004"/>
    <mergeCell ref="U3004:V3004"/>
    <mergeCell ref="I3002:J3002"/>
    <mergeCell ref="K3002:L3002"/>
    <mergeCell ref="M3002:N3002"/>
    <mergeCell ref="O3002:P3002"/>
    <mergeCell ref="Q3002:R3002"/>
    <mergeCell ref="S3002:T3002"/>
    <mergeCell ref="U2998:V2998"/>
    <mergeCell ref="I3001:J3001"/>
    <mergeCell ref="K3001:L3001"/>
    <mergeCell ref="M3001:N3001"/>
    <mergeCell ref="O3001:P3001"/>
    <mergeCell ref="Q3001:R3001"/>
    <mergeCell ref="S3001:T3001"/>
    <mergeCell ref="U3001:V3001"/>
    <mergeCell ref="I2998:J2998"/>
    <mergeCell ref="K2998:L2998"/>
    <mergeCell ref="M2998:N2998"/>
    <mergeCell ref="O2998:P2998"/>
    <mergeCell ref="Q2998:R2998"/>
    <mergeCell ref="S2998:T2998"/>
    <mergeCell ref="U2991:V2991"/>
    <mergeCell ref="I2997:J2997"/>
    <mergeCell ref="K2997:L2997"/>
    <mergeCell ref="M2997:N2997"/>
    <mergeCell ref="O2997:P2997"/>
    <mergeCell ref="Q2997:R2997"/>
    <mergeCell ref="S2997:T2997"/>
    <mergeCell ref="U2997:V2997"/>
    <mergeCell ref="I2991:J2991"/>
    <mergeCell ref="K2991:L2991"/>
    <mergeCell ref="M2991:N2991"/>
    <mergeCell ref="O2991:P2991"/>
    <mergeCell ref="Q2991:R2991"/>
    <mergeCell ref="S2991:T2991"/>
    <mergeCell ref="U2987:V2987"/>
    <mergeCell ref="I2990:J2990"/>
    <mergeCell ref="K2990:L2990"/>
    <mergeCell ref="M2990:N2990"/>
    <mergeCell ref="O2990:P2990"/>
    <mergeCell ref="Q2990:R2990"/>
    <mergeCell ref="S2990:T2990"/>
    <mergeCell ref="U2990:V2990"/>
    <mergeCell ref="I2987:J2987"/>
    <mergeCell ref="K2987:L2987"/>
    <mergeCell ref="M2987:N2987"/>
    <mergeCell ref="O2987:P2987"/>
    <mergeCell ref="Q2987:R2987"/>
    <mergeCell ref="S2987:T2987"/>
    <mergeCell ref="U2979:V2979"/>
    <mergeCell ref="I2986:J2986"/>
    <mergeCell ref="K2986:L2986"/>
    <mergeCell ref="M2986:N2986"/>
    <mergeCell ref="O2986:P2986"/>
    <mergeCell ref="Q2986:R2986"/>
    <mergeCell ref="S2986:T2986"/>
    <mergeCell ref="U2986:V2986"/>
    <mergeCell ref="I2979:J2979"/>
    <mergeCell ref="K2979:L2979"/>
    <mergeCell ref="M2979:N2979"/>
    <mergeCell ref="O2979:P2979"/>
    <mergeCell ref="Q2979:R2979"/>
    <mergeCell ref="S2979:T2979"/>
    <mergeCell ref="U2976:V2976"/>
    <mergeCell ref="A2977:F2977"/>
    <mergeCell ref="I2978:J2978"/>
    <mergeCell ref="K2978:L2978"/>
    <mergeCell ref="M2978:N2978"/>
    <mergeCell ref="O2978:P2978"/>
    <mergeCell ref="Q2978:R2978"/>
    <mergeCell ref="S2978:T2978"/>
    <mergeCell ref="U2978:V2978"/>
    <mergeCell ref="I2976:J2976"/>
    <mergeCell ref="K2976:L2976"/>
    <mergeCell ref="M2976:N2976"/>
    <mergeCell ref="O2976:P2976"/>
    <mergeCell ref="Q2976:R2976"/>
    <mergeCell ref="S2976:T2976"/>
    <mergeCell ref="U2972:V2972"/>
    <mergeCell ref="I2975:J2975"/>
    <mergeCell ref="K2975:L2975"/>
    <mergeCell ref="M2975:N2975"/>
    <mergeCell ref="O2975:P2975"/>
    <mergeCell ref="Q2975:R2975"/>
    <mergeCell ref="S2975:T2975"/>
    <mergeCell ref="U2975:V2975"/>
    <mergeCell ref="I2972:J2972"/>
    <mergeCell ref="K2972:L2972"/>
    <mergeCell ref="M2972:N2972"/>
    <mergeCell ref="O2972:P2972"/>
    <mergeCell ref="Q2972:R2972"/>
    <mergeCell ref="S2972:T2972"/>
    <mergeCell ref="U2966:V2966"/>
    <mergeCell ref="I2971:J2971"/>
    <mergeCell ref="K2971:L2971"/>
    <mergeCell ref="M2971:N2971"/>
    <mergeCell ref="O2971:P2971"/>
    <mergeCell ref="Q2971:R2971"/>
    <mergeCell ref="S2971:T2971"/>
    <mergeCell ref="U2971:V2971"/>
    <mergeCell ref="I2966:J2966"/>
    <mergeCell ref="K2966:L2966"/>
    <mergeCell ref="M2966:N2966"/>
    <mergeCell ref="O2966:P2966"/>
    <mergeCell ref="Q2966:R2966"/>
    <mergeCell ref="S2966:T2966"/>
    <mergeCell ref="U2962:V2962"/>
    <mergeCell ref="I2965:J2965"/>
    <mergeCell ref="K2965:L2965"/>
    <mergeCell ref="M2965:N2965"/>
    <mergeCell ref="O2965:P2965"/>
    <mergeCell ref="Q2965:R2965"/>
    <mergeCell ref="S2965:T2965"/>
    <mergeCell ref="U2965:V2965"/>
    <mergeCell ref="I2962:J2962"/>
    <mergeCell ref="K2962:L2962"/>
    <mergeCell ref="M2962:N2962"/>
    <mergeCell ref="O2962:P2962"/>
    <mergeCell ref="Q2962:R2962"/>
    <mergeCell ref="S2962:T2962"/>
    <mergeCell ref="U2944:V2944"/>
    <mergeCell ref="I2961:J2961"/>
    <mergeCell ref="K2961:L2961"/>
    <mergeCell ref="M2961:N2961"/>
    <mergeCell ref="O2961:P2961"/>
    <mergeCell ref="Q2961:R2961"/>
    <mergeCell ref="S2961:T2961"/>
    <mergeCell ref="U2961:V2961"/>
    <mergeCell ref="I2944:J2944"/>
    <mergeCell ref="K2944:L2944"/>
    <mergeCell ref="M2944:N2944"/>
    <mergeCell ref="O2944:P2944"/>
    <mergeCell ref="Q2944:R2944"/>
    <mergeCell ref="S2944:T2944"/>
    <mergeCell ref="S2942:T2942"/>
    <mergeCell ref="U2942:V2942"/>
    <mergeCell ref="I2943:J2943"/>
    <mergeCell ref="K2943:L2943"/>
    <mergeCell ref="M2943:N2943"/>
    <mergeCell ref="O2943:P2943"/>
    <mergeCell ref="Q2943:R2943"/>
    <mergeCell ref="S2943:T2943"/>
    <mergeCell ref="U2943:V2943"/>
    <mergeCell ref="A2941:F2941"/>
    <mergeCell ref="I2942:J2942"/>
    <mergeCell ref="K2942:L2942"/>
    <mergeCell ref="M2942:N2942"/>
    <mergeCell ref="O2942:P2942"/>
    <mergeCell ref="Q2942:R2942"/>
    <mergeCell ref="U2939:V2939"/>
    <mergeCell ref="I2940:J2940"/>
    <mergeCell ref="K2940:L2940"/>
    <mergeCell ref="M2940:N2940"/>
    <mergeCell ref="O2940:P2940"/>
    <mergeCell ref="Q2940:R2940"/>
    <mergeCell ref="S2940:T2940"/>
    <mergeCell ref="U2940:V2940"/>
    <mergeCell ref="I2939:J2939"/>
    <mergeCell ref="K2939:L2939"/>
    <mergeCell ref="M2939:N2939"/>
    <mergeCell ref="O2939:P2939"/>
    <mergeCell ref="Q2939:R2939"/>
    <mergeCell ref="S2939:T2939"/>
    <mergeCell ref="U2935:V2935"/>
    <mergeCell ref="I2936:J2936"/>
    <mergeCell ref="K2936:L2936"/>
    <mergeCell ref="M2936:N2936"/>
    <mergeCell ref="O2936:P2936"/>
    <mergeCell ref="Q2936:R2936"/>
    <mergeCell ref="S2936:T2936"/>
    <mergeCell ref="U2936:V2936"/>
    <mergeCell ref="I2935:J2935"/>
    <mergeCell ref="K2935:L2935"/>
    <mergeCell ref="M2935:N2935"/>
    <mergeCell ref="O2935:P2935"/>
    <mergeCell ref="Q2935:R2935"/>
    <mergeCell ref="S2935:T2935"/>
    <mergeCell ref="U2926:V2926"/>
    <mergeCell ref="I2927:J2927"/>
    <mergeCell ref="K2927:L2927"/>
    <mergeCell ref="M2927:N2927"/>
    <mergeCell ref="O2927:P2927"/>
    <mergeCell ref="Q2927:R2927"/>
    <mergeCell ref="S2927:T2927"/>
    <mergeCell ref="U2927:V2927"/>
    <mergeCell ref="I2926:J2926"/>
    <mergeCell ref="K2926:L2926"/>
    <mergeCell ref="M2926:N2926"/>
    <mergeCell ref="O2926:P2926"/>
    <mergeCell ref="Q2926:R2926"/>
    <mergeCell ref="S2926:T2926"/>
    <mergeCell ref="U2921:V2921"/>
    <mergeCell ref="I2922:J2922"/>
    <mergeCell ref="K2922:L2922"/>
    <mergeCell ref="M2922:N2922"/>
    <mergeCell ref="O2922:P2922"/>
    <mergeCell ref="Q2922:R2922"/>
    <mergeCell ref="S2922:T2922"/>
    <mergeCell ref="U2922:V2922"/>
    <mergeCell ref="I2921:J2921"/>
    <mergeCell ref="K2921:L2921"/>
    <mergeCell ref="M2921:N2921"/>
    <mergeCell ref="O2921:P2921"/>
    <mergeCell ref="Q2921:R2921"/>
    <mergeCell ref="S2921:T2921"/>
    <mergeCell ref="U2916:V2916"/>
    <mergeCell ref="I2920:J2920"/>
    <mergeCell ref="K2920:L2920"/>
    <mergeCell ref="M2920:N2920"/>
    <mergeCell ref="O2920:P2920"/>
    <mergeCell ref="Q2920:R2920"/>
    <mergeCell ref="S2920:T2920"/>
    <mergeCell ref="U2920:V2920"/>
    <mergeCell ref="I2916:J2916"/>
    <mergeCell ref="K2916:L2916"/>
    <mergeCell ref="M2916:N2916"/>
    <mergeCell ref="O2916:P2916"/>
    <mergeCell ref="Q2916:R2916"/>
    <mergeCell ref="S2916:T2916"/>
    <mergeCell ref="U2907:V2907"/>
    <mergeCell ref="I2915:J2915"/>
    <mergeCell ref="K2915:L2915"/>
    <mergeCell ref="M2915:N2915"/>
    <mergeCell ref="O2915:P2915"/>
    <mergeCell ref="Q2915:R2915"/>
    <mergeCell ref="S2915:T2915"/>
    <mergeCell ref="U2915:V2915"/>
    <mergeCell ref="I2907:J2907"/>
    <mergeCell ref="K2907:L2907"/>
    <mergeCell ref="M2907:N2907"/>
    <mergeCell ref="O2907:P2907"/>
    <mergeCell ref="Q2907:R2907"/>
    <mergeCell ref="S2907:T2907"/>
    <mergeCell ref="U2901:V2901"/>
    <mergeCell ref="I2906:J2906"/>
    <mergeCell ref="K2906:L2906"/>
    <mergeCell ref="M2906:N2906"/>
    <mergeCell ref="O2906:P2906"/>
    <mergeCell ref="Q2906:R2906"/>
    <mergeCell ref="S2906:T2906"/>
    <mergeCell ref="U2906:V2906"/>
    <mergeCell ref="I2901:J2901"/>
    <mergeCell ref="K2901:L2901"/>
    <mergeCell ref="M2901:N2901"/>
    <mergeCell ref="O2901:P2901"/>
    <mergeCell ref="Q2901:R2901"/>
    <mergeCell ref="S2901:T2901"/>
    <mergeCell ref="S2899:T2899"/>
    <mergeCell ref="U2899:V2899"/>
    <mergeCell ref="I2900:J2900"/>
    <mergeCell ref="K2900:L2900"/>
    <mergeCell ref="M2900:N2900"/>
    <mergeCell ref="O2900:P2900"/>
    <mergeCell ref="Q2900:R2900"/>
    <mergeCell ref="S2900:T2900"/>
    <mergeCell ref="U2900:V2900"/>
    <mergeCell ref="A2898:F2898"/>
    <mergeCell ref="I2899:J2899"/>
    <mergeCell ref="K2899:L2899"/>
    <mergeCell ref="M2899:N2899"/>
    <mergeCell ref="O2899:P2899"/>
    <mergeCell ref="Q2899:R2899"/>
    <mergeCell ref="U2896:V2896"/>
    <mergeCell ref="I2897:J2897"/>
    <mergeCell ref="K2897:L2897"/>
    <mergeCell ref="M2897:N2897"/>
    <mergeCell ref="O2897:P2897"/>
    <mergeCell ref="Q2897:R2897"/>
    <mergeCell ref="S2897:T2897"/>
    <mergeCell ref="U2897:V2897"/>
    <mergeCell ref="I2896:J2896"/>
    <mergeCell ref="K2896:L2896"/>
    <mergeCell ref="M2896:N2896"/>
    <mergeCell ref="O2896:P2896"/>
    <mergeCell ref="Q2896:R2896"/>
    <mergeCell ref="S2896:T2896"/>
    <mergeCell ref="U2892:V2892"/>
    <mergeCell ref="I2893:J2893"/>
    <mergeCell ref="K2893:L2893"/>
    <mergeCell ref="M2893:N2893"/>
    <mergeCell ref="O2893:P2893"/>
    <mergeCell ref="Q2893:R2893"/>
    <mergeCell ref="S2893:T2893"/>
    <mergeCell ref="U2893:V2893"/>
    <mergeCell ref="I2892:J2892"/>
    <mergeCell ref="K2892:L2892"/>
    <mergeCell ref="M2892:N2892"/>
    <mergeCell ref="O2892:P2892"/>
    <mergeCell ref="Q2892:R2892"/>
    <mergeCell ref="S2892:T2892"/>
    <mergeCell ref="U2884:V2884"/>
    <mergeCell ref="I2885:J2885"/>
    <mergeCell ref="K2885:L2885"/>
    <mergeCell ref="M2885:N2885"/>
    <mergeCell ref="O2885:P2885"/>
    <mergeCell ref="Q2885:R2885"/>
    <mergeCell ref="S2885:T2885"/>
    <mergeCell ref="U2885:V2885"/>
    <mergeCell ref="I2884:J2884"/>
    <mergeCell ref="K2884:L2884"/>
    <mergeCell ref="M2884:N2884"/>
    <mergeCell ref="O2884:P2884"/>
    <mergeCell ref="Q2884:R2884"/>
    <mergeCell ref="S2884:T2884"/>
    <mergeCell ref="U2880:V2880"/>
    <mergeCell ref="I2881:J2881"/>
    <mergeCell ref="K2881:L2881"/>
    <mergeCell ref="M2881:N2881"/>
    <mergeCell ref="O2881:P2881"/>
    <mergeCell ref="Q2881:R2881"/>
    <mergeCell ref="S2881:T2881"/>
    <mergeCell ref="U2881:V2881"/>
    <mergeCell ref="I2880:J2880"/>
    <mergeCell ref="K2880:L2880"/>
    <mergeCell ref="M2880:N2880"/>
    <mergeCell ref="O2880:P2880"/>
    <mergeCell ref="Q2880:R2880"/>
    <mergeCell ref="S2880:T2880"/>
    <mergeCell ref="U2876:V2876"/>
    <mergeCell ref="A2877:F2877"/>
    <mergeCell ref="A2878:F2878"/>
    <mergeCell ref="I2879:J2879"/>
    <mergeCell ref="K2879:L2879"/>
    <mergeCell ref="M2879:N2879"/>
    <mergeCell ref="O2879:P2879"/>
    <mergeCell ref="Q2879:R2879"/>
    <mergeCell ref="S2879:T2879"/>
    <mergeCell ref="U2879:V2879"/>
    <mergeCell ref="I2876:J2876"/>
    <mergeCell ref="K2876:L2876"/>
    <mergeCell ref="M2876:N2876"/>
    <mergeCell ref="O2876:P2876"/>
    <mergeCell ref="Q2876:R2876"/>
    <mergeCell ref="S2876:T2876"/>
    <mergeCell ref="U2872:V2872"/>
    <mergeCell ref="I2875:J2875"/>
    <mergeCell ref="K2875:L2875"/>
    <mergeCell ref="M2875:N2875"/>
    <mergeCell ref="O2875:P2875"/>
    <mergeCell ref="Q2875:R2875"/>
    <mergeCell ref="S2875:T2875"/>
    <mergeCell ref="U2875:V2875"/>
    <mergeCell ref="I2872:J2872"/>
    <mergeCell ref="K2872:L2872"/>
    <mergeCell ref="M2872:N2872"/>
    <mergeCell ref="O2872:P2872"/>
    <mergeCell ref="Q2872:R2872"/>
    <mergeCell ref="S2872:T2872"/>
    <mergeCell ref="U2868:V2868"/>
    <mergeCell ref="I2871:J2871"/>
    <mergeCell ref="K2871:L2871"/>
    <mergeCell ref="M2871:N2871"/>
    <mergeCell ref="O2871:P2871"/>
    <mergeCell ref="Q2871:R2871"/>
    <mergeCell ref="S2871:T2871"/>
    <mergeCell ref="U2871:V2871"/>
    <mergeCell ref="I2868:J2868"/>
    <mergeCell ref="K2868:L2868"/>
    <mergeCell ref="M2868:N2868"/>
    <mergeCell ref="O2868:P2868"/>
    <mergeCell ref="Q2868:R2868"/>
    <mergeCell ref="S2868:T2868"/>
    <mergeCell ref="U2864:V2864"/>
    <mergeCell ref="I2867:J2867"/>
    <mergeCell ref="K2867:L2867"/>
    <mergeCell ref="M2867:N2867"/>
    <mergeCell ref="O2867:P2867"/>
    <mergeCell ref="Q2867:R2867"/>
    <mergeCell ref="S2867:T2867"/>
    <mergeCell ref="U2867:V2867"/>
    <mergeCell ref="I2864:J2864"/>
    <mergeCell ref="K2864:L2864"/>
    <mergeCell ref="M2864:N2864"/>
    <mergeCell ref="O2864:P2864"/>
    <mergeCell ref="Q2864:R2864"/>
    <mergeCell ref="S2864:T2864"/>
    <mergeCell ref="U2862:V2862"/>
    <mergeCell ref="I2863:J2863"/>
    <mergeCell ref="K2863:L2863"/>
    <mergeCell ref="M2863:N2863"/>
    <mergeCell ref="O2863:P2863"/>
    <mergeCell ref="Q2863:R2863"/>
    <mergeCell ref="S2863:T2863"/>
    <mergeCell ref="U2863:V2863"/>
    <mergeCell ref="I2862:J2862"/>
    <mergeCell ref="K2862:L2862"/>
    <mergeCell ref="M2862:N2862"/>
    <mergeCell ref="O2862:P2862"/>
    <mergeCell ref="Q2862:R2862"/>
    <mergeCell ref="S2862:T2862"/>
    <mergeCell ref="U2855:V2855"/>
    <mergeCell ref="I2856:J2856"/>
    <mergeCell ref="K2856:L2856"/>
    <mergeCell ref="M2856:N2856"/>
    <mergeCell ref="O2856:P2856"/>
    <mergeCell ref="Q2856:R2856"/>
    <mergeCell ref="S2856:T2856"/>
    <mergeCell ref="U2856:V2856"/>
    <mergeCell ref="I2855:J2855"/>
    <mergeCell ref="K2855:L2855"/>
    <mergeCell ref="M2855:N2855"/>
    <mergeCell ref="O2855:P2855"/>
    <mergeCell ref="Q2855:R2855"/>
    <mergeCell ref="S2855:T2855"/>
    <mergeCell ref="U2851:V2851"/>
    <mergeCell ref="I2854:J2854"/>
    <mergeCell ref="K2854:L2854"/>
    <mergeCell ref="M2854:N2854"/>
    <mergeCell ref="O2854:P2854"/>
    <mergeCell ref="Q2854:R2854"/>
    <mergeCell ref="S2854:T2854"/>
    <mergeCell ref="U2854:V2854"/>
    <mergeCell ref="I2851:J2851"/>
    <mergeCell ref="K2851:L2851"/>
    <mergeCell ref="M2851:N2851"/>
    <mergeCell ref="O2851:P2851"/>
    <mergeCell ref="Q2851:R2851"/>
    <mergeCell ref="S2851:T2851"/>
    <mergeCell ref="U2849:V2849"/>
    <mergeCell ref="I2850:J2850"/>
    <mergeCell ref="K2850:L2850"/>
    <mergeCell ref="M2850:N2850"/>
    <mergeCell ref="O2850:P2850"/>
    <mergeCell ref="Q2850:R2850"/>
    <mergeCell ref="S2850:T2850"/>
    <mergeCell ref="U2850:V2850"/>
    <mergeCell ref="I2849:J2849"/>
    <mergeCell ref="K2849:L2849"/>
    <mergeCell ref="M2849:N2849"/>
    <mergeCell ref="O2849:P2849"/>
    <mergeCell ref="Q2849:R2849"/>
    <mergeCell ref="S2849:T2849"/>
    <mergeCell ref="U2847:V2847"/>
    <mergeCell ref="I2848:J2848"/>
    <mergeCell ref="K2848:L2848"/>
    <mergeCell ref="M2848:N2848"/>
    <mergeCell ref="O2848:P2848"/>
    <mergeCell ref="Q2848:R2848"/>
    <mergeCell ref="S2848:T2848"/>
    <mergeCell ref="U2848:V2848"/>
    <mergeCell ref="I2847:J2847"/>
    <mergeCell ref="K2847:L2847"/>
    <mergeCell ref="M2847:N2847"/>
    <mergeCell ref="O2847:P2847"/>
    <mergeCell ref="Q2847:R2847"/>
    <mergeCell ref="S2847:T2847"/>
    <mergeCell ref="U2839:V2839"/>
    <mergeCell ref="I2840:J2840"/>
    <mergeCell ref="K2840:L2840"/>
    <mergeCell ref="M2840:N2840"/>
    <mergeCell ref="O2840:P2840"/>
    <mergeCell ref="Q2840:R2840"/>
    <mergeCell ref="S2840:T2840"/>
    <mergeCell ref="U2840:V2840"/>
    <mergeCell ref="I2839:J2839"/>
    <mergeCell ref="K2839:L2839"/>
    <mergeCell ref="M2839:N2839"/>
    <mergeCell ref="O2839:P2839"/>
    <mergeCell ref="Q2839:R2839"/>
    <mergeCell ref="S2839:T2839"/>
    <mergeCell ref="U2834:V2834"/>
    <mergeCell ref="I2835:J2835"/>
    <mergeCell ref="K2835:L2835"/>
    <mergeCell ref="M2835:N2835"/>
    <mergeCell ref="O2835:P2835"/>
    <mergeCell ref="Q2835:R2835"/>
    <mergeCell ref="S2835:T2835"/>
    <mergeCell ref="U2835:V2835"/>
    <mergeCell ref="I2834:J2834"/>
    <mergeCell ref="K2834:L2834"/>
    <mergeCell ref="M2834:N2834"/>
    <mergeCell ref="O2834:P2834"/>
    <mergeCell ref="Q2834:R2834"/>
    <mergeCell ref="S2834:T2834"/>
    <mergeCell ref="U2830:V2830"/>
    <mergeCell ref="I2833:J2833"/>
    <mergeCell ref="K2833:L2833"/>
    <mergeCell ref="M2833:N2833"/>
    <mergeCell ref="O2833:P2833"/>
    <mergeCell ref="Q2833:R2833"/>
    <mergeCell ref="S2833:T2833"/>
    <mergeCell ref="U2833:V2833"/>
    <mergeCell ref="I2830:J2830"/>
    <mergeCell ref="K2830:L2830"/>
    <mergeCell ref="M2830:N2830"/>
    <mergeCell ref="O2830:P2830"/>
    <mergeCell ref="Q2830:R2830"/>
    <mergeCell ref="S2830:T2830"/>
    <mergeCell ref="U2828:V2828"/>
    <mergeCell ref="I2829:J2829"/>
    <mergeCell ref="K2829:L2829"/>
    <mergeCell ref="M2829:N2829"/>
    <mergeCell ref="O2829:P2829"/>
    <mergeCell ref="Q2829:R2829"/>
    <mergeCell ref="S2829:T2829"/>
    <mergeCell ref="U2829:V2829"/>
    <mergeCell ref="I2828:J2828"/>
    <mergeCell ref="K2828:L2828"/>
    <mergeCell ref="M2828:N2828"/>
    <mergeCell ref="O2828:P2828"/>
    <mergeCell ref="Q2828:R2828"/>
    <mergeCell ref="S2828:T2828"/>
    <mergeCell ref="S2826:T2826"/>
    <mergeCell ref="U2826:V2826"/>
    <mergeCell ref="I2827:J2827"/>
    <mergeCell ref="K2827:L2827"/>
    <mergeCell ref="M2827:N2827"/>
    <mergeCell ref="O2827:P2827"/>
    <mergeCell ref="Q2827:R2827"/>
    <mergeCell ref="S2827:T2827"/>
    <mergeCell ref="U2827:V2827"/>
    <mergeCell ref="A2825:F2825"/>
    <mergeCell ref="I2826:J2826"/>
    <mergeCell ref="K2826:L2826"/>
    <mergeCell ref="M2826:N2826"/>
    <mergeCell ref="O2826:P2826"/>
    <mergeCell ref="Q2826:R2826"/>
    <mergeCell ref="U2823:V2823"/>
    <mergeCell ref="I2824:J2824"/>
    <mergeCell ref="K2824:L2824"/>
    <mergeCell ref="M2824:N2824"/>
    <mergeCell ref="O2824:P2824"/>
    <mergeCell ref="Q2824:R2824"/>
    <mergeCell ref="S2824:T2824"/>
    <mergeCell ref="U2824:V2824"/>
    <mergeCell ref="I2823:J2823"/>
    <mergeCell ref="K2823:L2823"/>
    <mergeCell ref="M2823:N2823"/>
    <mergeCell ref="O2823:P2823"/>
    <mergeCell ref="Q2823:R2823"/>
    <mergeCell ref="S2823:T2823"/>
    <mergeCell ref="U2819:V2819"/>
    <mergeCell ref="I2820:J2820"/>
    <mergeCell ref="K2820:L2820"/>
    <mergeCell ref="M2820:N2820"/>
    <mergeCell ref="O2820:P2820"/>
    <mergeCell ref="Q2820:R2820"/>
    <mergeCell ref="S2820:T2820"/>
    <mergeCell ref="U2820:V2820"/>
    <mergeCell ref="I2819:J2819"/>
    <mergeCell ref="K2819:L2819"/>
    <mergeCell ref="M2819:N2819"/>
    <mergeCell ref="O2819:P2819"/>
    <mergeCell ref="Q2819:R2819"/>
    <mergeCell ref="S2819:T2819"/>
    <mergeCell ref="U2810:V2810"/>
    <mergeCell ref="I2811:J2811"/>
    <mergeCell ref="K2811:L2811"/>
    <mergeCell ref="M2811:N2811"/>
    <mergeCell ref="O2811:P2811"/>
    <mergeCell ref="Q2811:R2811"/>
    <mergeCell ref="S2811:T2811"/>
    <mergeCell ref="U2811:V2811"/>
    <mergeCell ref="I2810:J2810"/>
    <mergeCell ref="K2810:L2810"/>
    <mergeCell ref="M2810:N2810"/>
    <mergeCell ref="O2810:P2810"/>
    <mergeCell ref="Q2810:R2810"/>
    <mergeCell ref="S2810:T2810"/>
    <mergeCell ref="U2803:V2803"/>
    <mergeCell ref="I2809:J2809"/>
    <mergeCell ref="K2809:L2809"/>
    <mergeCell ref="M2809:N2809"/>
    <mergeCell ref="O2809:P2809"/>
    <mergeCell ref="Q2809:R2809"/>
    <mergeCell ref="S2809:T2809"/>
    <mergeCell ref="U2809:V2809"/>
    <mergeCell ref="I2803:J2803"/>
    <mergeCell ref="K2803:L2803"/>
    <mergeCell ref="M2803:N2803"/>
    <mergeCell ref="O2803:P2803"/>
    <mergeCell ref="Q2803:R2803"/>
    <mergeCell ref="S2803:T2803"/>
    <mergeCell ref="U2801:V2801"/>
    <mergeCell ref="I2802:J2802"/>
    <mergeCell ref="K2802:L2802"/>
    <mergeCell ref="M2802:N2802"/>
    <mergeCell ref="O2802:P2802"/>
    <mergeCell ref="Q2802:R2802"/>
    <mergeCell ref="S2802:T2802"/>
    <mergeCell ref="U2802:V2802"/>
    <mergeCell ref="I2801:J2801"/>
    <mergeCell ref="K2801:L2801"/>
    <mergeCell ref="M2801:N2801"/>
    <mergeCell ref="O2801:P2801"/>
    <mergeCell ref="Q2801:R2801"/>
    <mergeCell ref="S2801:T2801"/>
    <mergeCell ref="U2797:V2797"/>
    <mergeCell ref="I2798:J2798"/>
    <mergeCell ref="K2798:L2798"/>
    <mergeCell ref="M2798:N2798"/>
    <mergeCell ref="O2798:P2798"/>
    <mergeCell ref="Q2798:R2798"/>
    <mergeCell ref="S2798:T2798"/>
    <mergeCell ref="U2798:V2798"/>
    <mergeCell ref="I2797:J2797"/>
    <mergeCell ref="K2797:L2797"/>
    <mergeCell ref="M2797:N2797"/>
    <mergeCell ref="O2797:P2797"/>
    <mergeCell ref="Q2797:R2797"/>
    <mergeCell ref="S2797:T2797"/>
    <mergeCell ref="U2792:V2792"/>
    <mergeCell ref="I2796:J2796"/>
    <mergeCell ref="K2796:L2796"/>
    <mergeCell ref="M2796:N2796"/>
    <mergeCell ref="O2796:P2796"/>
    <mergeCell ref="Q2796:R2796"/>
    <mergeCell ref="S2796:T2796"/>
    <mergeCell ref="U2796:V2796"/>
    <mergeCell ref="I2792:J2792"/>
    <mergeCell ref="K2792:L2792"/>
    <mergeCell ref="M2792:N2792"/>
    <mergeCell ref="O2792:P2792"/>
    <mergeCell ref="Q2792:R2792"/>
    <mergeCell ref="S2792:T2792"/>
    <mergeCell ref="U2790:V2790"/>
    <mergeCell ref="I2791:J2791"/>
    <mergeCell ref="K2791:L2791"/>
    <mergeCell ref="M2791:N2791"/>
    <mergeCell ref="O2791:P2791"/>
    <mergeCell ref="Q2791:R2791"/>
    <mergeCell ref="S2791:T2791"/>
    <mergeCell ref="U2791:V2791"/>
    <mergeCell ref="I2790:J2790"/>
    <mergeCell ref="K2790:L2790"/>
    <mergeCell ref="M2790:N2790"/>
    <mergeCell ref="O2790:P2790"/>
    <mergeCell ref="Q2790:R2790"/>
    <mergeCell ref="S2790:T2790"/>
    <mergeCell ref="U2786:V2786"/>
    <mergeCell ref="I2789:J2789"/>
    <mergeCell ref="K2789:L2789"/>
    <mergeCell ref="M2789:N2789"/>
    <mergeCell ref="O2789:P2789"/>
    <mergeCell ref="Q2789:R2789"/>
    <mergeCell ref="S2789:T2789"/>
    <mergeCell ref="U2789:V2789"/>
    <mergeCell ref="I2786:J2786"/>
    <mergeCell ref="K2786:L2786"/>
    <mergeCell ref="M2786:N2786"/>
    <mergeCell ref="O2786:P2786"/>
    <mergeCell ref="Q2786:R2786"/>
    <mergeCell ref="S2786:T2786"/>
    <mergeCell ref="U2782:V2782"/>
    <mergeCell ref="I2785:J2785"/>
    <mergeCell ref="K2785:L2785"/>
    <mergeCell ref="M2785:N2785"/>
    <mergeCell ref="O2785:P2785"/>
    <mergeCell ref="Q2785:R2785"/>
    <mergeCell ref="S2785:T2785"/>
    <mergeCell ref="U2785:V2785"/>
    <mergeCell ref="I2782:J2782"/>
    <mergeCell ref="K2782:L2782"/>
    <mergeCell ref="M2782:N2782"/>
    <mergeCell ref="O2782:P2782"/>
    <mergeCell ref="Q2782:R2782"/>
    <mergeCell ref="S2782:T2782"/>
    <mergeCell ref="U2777:V2777"/>
    <mergeCell ref="I2781:J2781"/>
    <mergeCell ref="K2781:L2781"/>
    <mergeCell ref="M2781:N2781"/>
    <mergeCell ref="O2781:P2781"/>
    <mergeCell ref="Q2781:R2781"/>
    <mergeCell ref="S2781:T2781"/>
    <mergeCell ref="U2781:V2781"/>
    <mergeCell ref="I2777:J2777"/>
    <mergeCell ref="K2777:L2777"/>
    <mergeCell ref="M2777:N2777"/>
    <mergeCell ref="O2777:P2777"/>
    <mergeCell ref="Q2777:R2777"/>
    <mergeCell ref="S2777:T2777"/>
    <mergeCell ref="U2772:V2772"/>
    <mergeCell ref="I2776:J2776"/>
    <mergeCell ref="K2776:L2776"/>
    <mergeCell ref="M2776:N2776"/>
    <mergeCell ref="O2776:P2776"/>
    <mergeCell ref="Q2776:R2776"/>
    <mergeCell ref="S2776:T2776"/>
    <mergeCell ref="U2776:V2776"/>
    <mergeCell ref="I2772:J2772"/>
    <mergeCell ref="K2772:L2772"/>
    <mergeCell ref="M2772:N2772"/>
    <mergeCell ref="O2772:P2772"/>
    <mergeCell ref="Q2772:R2772"/>
    <mergeCell ref="S2772:T2772"/>
    <mergeCell ref="U2766:V2766"/>
    <mergeCell ref="I2771:J2771"/>
    <mergeCell ref="K2771:L2771"/>
    <mergeCell ref="M2771:N2771"/>
    <mergeCell ref="O2771:P2771"/>
    <mergeCell ref="Q2771:R2771"/>
    <mergeCell ref="S2771:T2771"/>
    <mergeCell ref="U2771:V2771"/>
    <mergeCell ref="I2766:J2766"/>
    <mergeCell ref="K2766:L2766"/>
    <mergeCell ref="M2766:N2766"/>
    <mergeCell ref="O2766:P2766"/>
    <mergeCell ref="Q2766:R2766"/>
    <mergeCell ref="S2766:T2766"/>
    <mergeCell ref="U2761:V2761"/>
    <mergeCell ref="I2765:J2765"/>
    <mergeCell ref="K2765:L2765"/>
    <mergeCell ref="M2765:N2765"/>
    <mergeCell ref="O2765:P2765"/>
    <mergeCell ref="Q2765:R2765"/>
    <mergeCell ref="S2765:T2765"/>
    <mergeCell ref="U2765:V2765"/>
    <mergeCell ref="I2761:J2761"/>
    <mergeCell ref="K2761:L2761"/>
    <mergeCell ref="M2761:N2761"/>
    <mergeCell ref="O2761:P2761"/>
    <mergeCell ref="Q2761:R2761"/>
    <mergeCell ref="S2761:T2761"/>
    <mergeCell ref="U2755:V2755"/>
    <mergeCell ref="I2760:J2760"/>
    <mergeCell ref="K2760:L2760"/>
    <mergeCell ref="M2760:N2760"/>
    <mergeCell ref="O2760:P2760"/>
    <mergeCell ref="Q2760:R2760"/>
    <mergeCell ref="S2760:T2760"/>
    <mergeCell ref="U2760:V2760"/>
    <mergeCell ref="I2755:J2755"/>
    <mergeCell ref="K2755:L2755"/>
    <mergeCell ref="M2755:N2755"/>
    <mergeCell ref="O2755:P2755"/>
    <mergeCell ref="Q2755:R2755"/>
    <mergeCell ref="S2755:T2755"/>
    <mergeCell ref="U2749:V2749"/>
    <mergeCell ref="I2754:J2754"/>
    <mergeCell ref="K2754:L2754"/>
    <mergeCell ref="M2754:N2754"/>
    <mergeCell ref="O2754:P2754"/>
    <mergeCell ref="Q2754:R2754"/>
    <mergeCell ref="S2754:T2754"/>
    <mergeCell ref="U2754:V2754"/>
    <mergeCell ref="I2749:J2749"/>
    <mergeCell ref="K2749:L2749"/>
    <mergeCell ref="M2749:N2749"/>
    <mergeCell ref="O2749:P2749"/>
    <mergeCell ref="Q2749:R2749"/>
    <mergeCell ref="S2749:T2749"/>
    <mergeCell ref="U2747:V2747"/>
    <mergeCell ref="I2748:J2748"/>
    <mergeCell ref="K2748:L2748"/>
    <mergeCell ref="M2748:N2748"/>
    <mergeCell ref="O2748:P2748"/>
    <mergeCell ref="Q2748:R2748"/>
    <mergeCell ref="S2748:T2748"/>
    <mergeCell ref="U2748:V2748"/>
    <mergeCell ref="I2747:J2747"/>
    <mergeCell ref="K2747:L2747"/>
    <mergeCell ref="M2747:N2747"/>
    <mergeCell ref="O2747:P2747"/>
    <mergeCell ref="Q2747:R2747"/>
    <mergeCell ref="S2747:T2747"/>
    <mergeCell ref="U2745:V2745"/>
    <mergeCell ref="I2746:J2746"/>
    <mergeCell ref="K2746:L2746"/>
    <mergeCell ref="M2746:N2746"/>
    <mergeCell ref="O2746:P2746"/>
    <mergeCell ref="Q2746:R2746"/>
    <mergeCell ref="S2746:T2746"/>
    <mergeCell ref="U2746:V2746"/>
    <mergeCell ref="I2745:J2745"/>
    <mergeCell ref="K2745:L2745"/>
    <mergeCell ref="M2745:N2745"/>
    <mergeCell ref="O2745:P2745"/>
    <mergeCell ref="Q2745:R2745"/>
    <mergeCell ref="S2745:T2745"/>
    <mergeCell ref="U2739:V2739"/>
    <mergeCell ref="I2740:J2740"/>
    <mergeCell ref="K2740:L2740"/>
    <mergeCell ref="M2740:N2740"/>
    <mergeCell ref="O2740:P2740"/>
    <mergeCell ref="Q2740:R2740"/>
    <mergeCell ref="S2740:T2740"/>
    <mergeCell ref="U2740:V2740"/>
    <mergeCell ref="I2739:J2739"/>
    <mergeCell ref="K2739:L2739"/>
    <mergeCell ref="M2739:N2739"/>
    <mergeCell ref="O2739:P2739"/>
    <mergeCell ref="Q2739:R2739"/>
    <mergeCell ref="S2739:T2739"/>
    <mergeCell ref="U2735:V2735"/>
    <mergeCell ref="I2738:J2738"/>
    <mergeCell ref="K2738:L2738"/>
    <mergeCell ref="M2738:N2738"/>
    <mergeCell ref="O2738:P2738"/>
    <mergeCell ref="Q2738:R2738"/>
    <mergeCell ref="S2738:T2738"/>
    <mergeCell ref="U2738:V2738"/>
    <mergeCell ref="I2735:J2735"/>
    <mergeCell ref="K2735:L2735"/>
    <mergeCell ref="M2735:N2735"/>
    <mergeCell ref="O2735:P2735"/>
    <mergeCell ref="Q2735:R2735"/>
    <mergeCell ref="S2735:T2735"/>
    <mergeCell ref="U2733:V2733"/>
    <mergeCell ref="I2734:J2734"/>
    <mergeCell ref="K2734:L2734"/>
    <mergeCell ref="M2734:N2734"/>
    <mergeCell ref="O2734:P2734"/>
    <mergeCell ref="Q2734:R2734"/>
    <mergeCell ref="S2734:T2734"/>
    <mergeCell ref="U2734:V2734"/>
    <mergeCell ref="I2733:J2733"/>
    <mergeCell ref="K2733:L2733"/>
    <mergeCell ref="M2733:N2733"/>
    <mergeCell ref="O2733:P2733"/>
    <mergeCell ref="Q2733:R2733"/>
    <mergeCell ref="S2733:T2733"/>
    <mergeCell ref="U2730:V2730"/>
    <mergeCell ref="A2731:F2731"/>
    <mergeCell ref="I2732:J2732"/>
    <mergeCell ref="K2732:L2732"/>
    <mergeCell ref="M2732:N2732"/>
    <mergeCell ref="O2732:P2732"/>
    <mergeCell ref="Q2732:R2732"/>
    <mergeCell ref="S2732:T2732"/>
    <mergeCell ref="U2732:V2732"/>
    <mergeCell ref="I2730:J2730"/>
    <mergeCell ref="K2730:L2730"/>
    <mergeCell ref="M2730:N2730"/>
    <mergeCell ref="O2730:P2730"/>
    <mergeCell ref="Q2730:R2730"/>
    <mergeCell ref="S2730:T2730"/>
    <mergeCell ref="U2726:V2726"/>
    <mergeCell ref="I2729:J2729"/>
    <mergeCell ref="K2729:L2729"/>
    <mergeCell ref="M2729:N2729"/>
    <mergeCell ref="O2729:P2729"/>
    <mergeCell ref="Q2729:R2729"/>
    <mergeCell ref="S2729:T2729"/>
    <mergeCell ref="U2729:V2729"/>
    <mergeCell ref="I2726:J2726"/>
    <mergeCell ref="K2726:L2726"/>
    <mergeCell ref="M2726:N2726"/>
    <mergeCell ref="O2726:P2726"/>
    <mergeCell ref="Q2726:R2726"/>
    <mergeCell ref="S2726:T2726"/>
    <mergeCell ref="U2722:V2722"/>
    <mergeCell ref="I2725:J2725"/>
    <mergeCell ref="K2725:L2725"/>
    <mergeCell ref="M2725:N2725"/>
    <mergeCell ref="O2725:P2725"/>
    <mergeCell ref="Q2725:R2725"/>
    <mergeCell ref="S2725:T2725"/>
    <mergeCell ref="U2725:V2725"/>
    <mergeCell ref="I2722:J2722"/>
    <mergeCell ref="K2722:L2722"/>
    <mergeCell ref="M2722:N2722"/>
    <mergeCell ref="O2722:P2722"/>
    <mergeCell ref="Q2722:R2722"/>
    <mergeCell ref="S2722:T2722"/>
    <mergeCell ref="U2717:V2717"/>
    <mergeCell ref="I2721:J2721"/>
    <mergeCell ref="K2721:L2721"/>
    <mergeCell ref="M2721:N2721"/>
    <mergeCell ref="O2721:P2721"/>
    <mergeCell ref="Q2721:R2721"/>
    <mergeCell ref="S2721:T2721"/>
    <mergeCell ref="U2721:V2721"/>
    <mergeCell ref="I2717:J2717"/>
    <mergeCell ref="K2717:L2717"/>
    <mergeCell ref="M2717:N2717"/>
    <mergeCell ref="O2717:P2717"/>
    <mergeCell ref="Q2717:R2717"/>
    <mergeCell ref="S2717:T2717"/>
    <mergeCell ref="U2713:V2713"/>
    <mergeCell ref="I2716:J2716"/>
    <mergeCell ref="K2716:L2716"/>
    <mergeCell ref="M2716:N2716"/>
    <mergeCell ref="O2716:P2716"/>
    <mergeCell ref="Q2716:R2716"/>
    <mergeCell ref="S2716:T2716"/>
    <mergeCell ref="U2716:V2716"/>
    <mergeCell ref="I2713:J2713"/>
    <mergeCell ref="K2713:L2713"/>
    <mergeCell ref="M2713:N2713"/>
    <mergeCell ref="O2713:P2713"/>
    <mergeCell ref="Q2713:R2713"/>
    <mergeCell ref="S2713:T2713"/>
    <mergeCell ref="U2707:V2707"/>
    <mergeCell ref="I2712:J2712"/>
    <mergeCell ref="K2712:L2712"/>
    <mergeCell ref="M2712:N2712"/>
    <mergeCell ref="O2712:P2712"/>
    <mergeCell ref="Q2712:R2712"/>
    <mergeCell ref="S2712:T2712"/>
    <mergeCell ref="U2712:V2712"/>
    <mergeCell ref="I2707:J2707"/>
    <mergeCell ref="K2707:L2707"/>
    <mergeCell ref="M2707:N2707"/>
    <mergeCell ref="O2707:P2707"/>
    <mergeCell ref="Q2707:R2707"/>
    <mergeCell ref="S2707:T2707"/>
    <mergeCell ref="U2705:V2705"/>
    <mergeCell ref="I2706:J2706"/>
    <mergeCell ref="K2706:L2706"/>
    <mergeCell ref="M2706:N2706"/>
    <mergeCell ref="O2706:P2706"/>
    <mergeCell ref="Q2706:R2706"/>
    <mergeCell ref="S2706:T2706"/>
    <mergeCell ref="U2706:V2706"/>
    <mergeCell ref="I2705:J2705"/>
    <mergeCell ref="K2705:L2705"/>
    <mergeCell ref="M2705:N2705"/>
    <mergeCell ref="O2705:P2705"/>
    <mergeCell ref="Q2705:R2705"/>
    <mergeCell ref="S2705:T2705"/>
    <mergeCell ref="U2700:V2700"/>
    <mergeCell ref="I2704:J2704"/>
    <mergeCell ref="K2704:L2704"/>
    <mergeCell ref="M2704:N2704"/>
    <mergeCell ref="O2704:P2704"/>
    <mergeCell ref="Q2704:R2704"/>
    <mergeCell ref="S2704:T2704"/>
    <mergeCell ref="U2704:V2704"/>
    <mergeCell ref="I2700:J2700"/>
    <mergeCell ref="K2700:L2700"/>
    <mergeCell ref="M2700:N2700"/>
    <mergeCell ref="O2700:P2700"/>
    <mergeCell ref="Q2700:R2700"/>
    <mergeCell ref="S2700:T2700"/>
    <mergeCell ref="U2684:V2684"/>
    <mergeCell ref="I2699:J2699"/>
    <mergeCell ref="K2699:L2699"/>
    <mergeCell ref="M2699:N2699"/>
    <mergeCell ref="O2699:P2699"/>
    <mergeCell ref="Q2699:R2699"/>
    <mergeCell ref="S2699:T2699"/>
    <mergeCell ref="U2699:V2699"/>
    <mergeCell ref="I2684:J2684"/>
    <mergeCell ref="K2684:L2684"/>
    <mergeCell ref="M2684:N2684"/>
    <mergeCell ref="O2684:P2684"/>
    <mergeCell ref="Q2684:R2684"/>
    <mergeCell ref="S2684:T2684"/>
    <mergeCell ref="U2682:V2682"/>
    <mergeCell ref="I2683:J2683"/>
    <mergeCell ref="K2683:L2683"/>
    <mergeCell ref="M2683:N2683"/>
    <mergeCell ref="O2683:P2683"/>
    <mergeCell ref="Q2683:R2683"/>
    <mergeCell ref="S2683:T2683"/>
    <mergeCell ref="U2683:V2683"/>
    <mergeCell ref="I2682:J2682"/>
    <mergeCell ref="K2682:L2682"/>
    <mergeCell ref="M2682:N2682"/>
    <mergeCell ref="O2682:P2682"/>
    <mergeCell ref="Q2682:R2682"/>
    <mergeCell ref="S2682:T2682"/>
    <mergeCell ref="U2678:V2678"/>
    <mergeCell ref="I2679:J2679"/>
    <mergeCell ref="K2679:L2679"/>
    <mergeCell ref="M2679:N2679"/>
    <mergeCell ref="O2679:P2679"/>
    <mergeCell ref="Q2679:R2679"/>
    <mergeCell ref="S2679:T2679"/>
    <mergeCell ref="U2679:V2679"/>
    <mergeCell ref="I2678:J2678"/>
    <mergeCell ref="K2678:L2678"/>
    <mergeCell ref="M2678:N2678"/>
    <mergeCell ref="O2678:P2678"/>
    <mergeCell ref="Q2678:R2678"/>
    <mergeCell ref="S2678:T2678"/>
    <mergeCell ref="U2669:V2669"/>
    <mergeCell ref="I2670:J2670"/>
    <mergeCell ref="K2670:L2670"/>
    <mergeCell ref="M2670:N2670"/>
    <mergeCell ref="O2670:P2670"/>
    <mergeCell ref="Q2670:R2670"/>
    <mergeCell ref="S2670:T2670"/>
    <mergeCell ref="U2670:V2670"/>
    <mergeCell ref="I2669:J2669"/>
    <mergeCell ref="K2669:L2669"/>
    <mergeCell ref="M2669:N2669"/>
    <mergeCell ref="O2669:P2669"/>
    <mergeCell ref="Q2669:R2669"/>
    <mergeCell ref="S2669:T2669"/>
    <mergeCell ref="U2662:V2662"/>
    <mergeCell ref="I2663:J2663"/>
    <mergeCell ref="K2663:L2663"/>
    <mergeCell ref="M2663:N2663"/>
    <mergeCell ref="O2663:P2663"/>
    <mergeCell ref="Q2663:R2663"/>
    <mergeCell ref="S2663:T2663"/>
    <mergeCell ref="U2663:V2663"/>
    <mergeCell ref="I2662:J2662"/>
    <mergeCell ref="K2662:L2662"/>
    <mergeCell ref="M2662:N2662"/>
    <mergeCell ref="O2662:P2662"/>
    <mergeCell ref="Q2662:R2662"/>
    <mergeCell ref="S2662:T2662"/>
    <mergeCell ref="U2656:V2656"/>
    <mergeCell ref="I2661:J2661"/>
    <mergeCell ref="K2661:L2661"/>
    <mergeCell ref="M2661:N2661"/>
    <mergeCell ref="O2661:P2661"/>
    <mergeCell ref="Q2661:R2661"/>
    <mergeCell ref="S2661:T2661"/>
    <mergeCell ref="U2661:V2661"/>
    <mergeCell ref="I2656:J2656"/>
    <mergeCell ref="K2656:L2656"/>
    <mergeCell ref="M2656:N2656"/>
    <mergeCell ref="O2656:P2656"/>
    <mergeCell ref="Q2656:R2656"/>
    <mergeCell ref="S2656:T2656"/>
    <mergeCell ref="U2654:V2654"/>
    <mergeCell ref="I2655:J2655"/>
    <mergeCell ref="K2655:L2655"/>
    <mergeCell ref="M2655:N2655"/>
    <mergeCell ref="O2655:P2655"/>
    <mergeCell ref="Q2655:R2655"/>
    <mergeCell ref="S2655:T2655"/>
    <mergeCell ref="U2655:V2655"/>
    <mergeCell ref="I2654:J2654"/>
    <mergeCell ref="K2654:L2654"/>
    <mergeCell ref="M2654:N2654"/>
    <mergeCell ref="O2654:P2654"/>
    <mergeCell ref="Q2654:R2654"/>
    <mergeCell ref="S2654:T2654"/>
    <mergeCell ref="U2647:V2647"/>
    <mergeCell ref="I2653:J2653"/>
    <mergeCell ref="K2653:L2653"/>
    <mergeCell ref="M2653:N2653"/>
    <mergeCell ref="O2653:P2653"/>
    <mergeCell ref="Q2653:R2653"/>
    <mergeCell ref="S2653:T2653"/>
    <mergeCell ref="U2653:V2653"/>
    <mergeCell ref="I2647:J2647"/>
    <mergeCell ref="K2647:L2647"/>
    <mergeCell ref="M2647:N2647"/>
    <mergeCell ref="O2647:P2647"/>
    <mergeCell ref="Q2647:R2647"/>
    <mergeCell ref="S2647:T2647"/>
    <mergeCell ref="U2640:V2640"/>
    <mergeCell ref="I2646:J2646"/>
    <mergeCell ref="K2646:L2646"/>
    <mergeCell ref="M2646:N2646"/>
    <mergeCell ref="O2646:P2646"/>
    <mergeCell ref="Q2646:R2646"/>
    <mergeCell ref="S2646:T2646"/>
    <mergeCell ref="U2646:V2646"/>
    <mergeCell ref="I2640:J2640"/>
    <mergeCell ref="K2640:L2640"/>
    <mergeCell ref="M2640:N2640"/>
    <mergeCell ref="O2640:P2640"/>
    <mergeCell ref="Q2640:R2640"/>
    <mergeCell ref="S2640:T2640"/>
    <mergeCell ref="U2630:V2630"/>
    <mergeCell ref="I2639:J2639"/>
    <mergeCell ref="K2639:L2639"/>
    <mergeCell ref="M2639:N2639"/>
    <mergeCell ref="O2639:P2639"/>
    <mergeCell ref="Q2639:R2639"/>
    <mergeCell ref="S2639:T2639"/>
    <mergeCell ref="U2639:V2639"/>
    <mergeCell ref="I2630:J2630"/>
    <mergeCell ref="K2630:L2630"/>
    <mergeCell ref="M2630:N2630"/>
    <mergeCell ref="O2630:P2630"/>
    <mergeCell ref="Q2630:R2630"/>
    <mergeCell ref="S2630:T2630"/>
    <mergeCell ref="U2618:V2618"/>
    <mergeCell ref="I2629:J2629"/>
    <mergeCell ref="K2629:L2629"/>
    <mergeCell ref="M2629:N2629"/>
    <mergeCell ref="O2629:P2629"/>
    <mergeCell ref="Q2629:R2629"/>
    <mergeCell ref="S2629:T2629"/>
    <mergeCell ref="U2629:V2629"/>
    <mergeCell ref="I2618:J2618"/>
    <mergeCell ref="K2618:L2618"/>
    <mergeCell ref="M2618:N2618"/>
    <mergeCell ref="O2618:P2618"/>
    <mergeCell ref="Q2618:R2618"/>
    <mergeCell ref="S2618:T2618"/>
    <mergeCell ref="U2616:V2616"/>
    <mergeCell ref="I2617:J2617"/>
    <mergeCell ref="K2617:L2617"/>
    <mergeCell ref="M2617:N2617"/>
    <mergeCell ref="O2617:P2617"/>
    <mergeCell ref="Q2617:R2617"/>
    <mergeCell ref="S2617:T2617"/>
    <mergeCell ref="U2617:V2617"/>
    <mergeCell ref="I2616:J2616"/>
    <mergeCell ref="K2616:L2616"/>
    <mergeCell ref="M2616:N2616"/>
    <mergeCell ref="O2616:P2616"/>
    <mergeCell ref="Q2616:R2616"/>
    <mergeCell ref="S2616:T2616"/>
    <mergeCell ref="U2612:V2612"/>
    <mergeCell ref="I2615:J2615"/>
    <mergeCell ref="K2615:L2615"/>
    <mergeCell ref="M2615:N2615"/>
    <mergeCell ref="O2615:P2615"/>
    <mergeCell ref="Q2615:R2615"/>
    <mergeCell ref="S2615:T2615"/>
    <mergeCell ref="U2615:V2615"/>
    <mergeCell ref="I2612:J2612"/>
    <mergeCell ref="K2612:L2612"/>
    <mergeCell ref="M2612:N2612"/>
    <mergeCell ref="O2612:P2612"/>
    <mergeCell ref="Q2612:R2612"/>
    <mergeCell ref="S2612:T2612"/>
    <mergeCell ref="U2609:V2609"/>
    <mergeCell ref="A2610:F2610"/>
    <mergeCell ref="I2611:J2611"/>
    <mergeCell ref="K2611:L2611"/>
    <mergeCell ref="M2611:N2611"/>
    <mergeCell ref="O2611:P2611"/>
    <mergeCell ref="Q2611:R2611"/>
    <mergeCell ref="S2611:T2611"/>
    <mergeCell ref="U2611:V2611"/>
    <mergeCell ref="I2609:J2609"/>
    <mergeCell ref="K2609:L2609"/>
    <mergeCell ref="M2609:N2609"/>
    <mergeCell ref="O2609:P2609"/>
    <mergeCell ref="Q2609:R2609"/>
    <mergeCell ref="S2609:T2609"/>
    <mergeCell ref="U2605:V2605"/>
    <mergeCell ref="I2608:J2608"/>
    <mergeCell ref="K2608:L2608"/>
    <mergeCell ref="M2608:N2608"/>
    <mergeCell ref="O2608:P2608"/>
    <mergeCell ref="Q2608:R2608"/>
    <mergeCell ref="S2608:T2608"/>
    <mergeCell ref="U2608:V2608"/>
    <mergeCell ref="I2605:J2605"/>
    <mergeCell ref="K2605:L2605"/>
    <mergeCell ref="M2605:N2605"/>
    <mergeCell ref="O2605:P2605"/>
    <mergeCell ref="Q2605:R2605"/>
    <mergeCell ref="S2605:T2605"/>
    <mergeCell ref="U2601:V2601"/>
    <mergeCell ref="I2604:J2604"/>
    <mergeCell ref="K2604:L2604"/>
    <mergeCell ref="M2604:N2604"/>
    <mergeCell ref="O2604:P2604"/>
    <mergeCell ref="Q2604:R2604"/>
    <mergeCell ref="S2604:T2604"/>
    <mergeCell ref="U2604:V2604"/>
    <mergeCell ref="I2601:J2601"/>
    <mergeCell ref="K2601:L2601"/>
    <mergeCell ref="M2601:N2601"/>
    <mergeCell ref="O2601:P2601"/>
    <mergeCell ref="Q2601:R2601"/>
    <mergeCell ref="S2601:T2601"/>
    <mergeCell ref="U2593:V2593"/>
    <mergeCell ref="I2600:J2600"/>
    <mergeCell ref="K2600:L2600"/>
    <mergeCell ref="M2600:N2600"/>
    <mergeCell ref="O2600:P2600"/>
    <mergeCell ref="Q2600:R2600"/>
    <mergeCell ref="S2600:T2600"/>
    <mergeCell ref="U2600:V2600"/>
    <mergeCell ref="I2593:J2593"/>
    <mergeCell ref="K2593:L2593"/>
    <mergeCell ref="M2593:N2593"/>
    <mergeCell ref="O2593:P2593"/>
    <mergeCell ref="Q2593:R2593"/>
    <mergeCell ref="S2593:T2593"/>
    <mergeCell ref="U2591:V2591"/>
    <mergeCell ref="I2592:J2592"/>
    <mergeCell ref="K2592:L2592"/>
    <mergeCell ref="M2592:N2592"/>
    <mergeCell ref="O2592:P2592"/>
    <mergeCell ref="Q2592:R2592"/>
    <mergeCell ref="S2592:T2592"/>
    <mergeCell ref="U2592:V2592"/>
    <mergeCell ref="I2591:J2591"/>
    <mergeCell ref="K2591:L2591"/>
    <mergeCell ref="M2591:N2591"/>
    <mergeCell ref="O2591:P2591"/>
    <mergeCell ref="Q2591:R2591"/>
    <mergeCell ref="S2591:T2591"/>
    <mergeCell ref="U2577:V2577"/>
    <mergeCell ref="I2578:J2578"/>
    <mergeCell ref="K2578:L2578"/>
    <mergeCell ref="M2578:N2578"/>
    <mergeCell ref="O2578:P2578"/>
    <mergeCell ref="Q2578:R2578"/>
    <mergeCell ref="S2578:T2578"/>
    <mergeCell ref="U2578:V2578"/>
    <mergeCell ref="I2577:J2577"/>
    <mergeCell ref="K2577:L2577"/>
    <mergeCell ref="M2577:N2577"/>
    <mergeCell ref="O2577:P2577"/>
    <mergeCell ref="Q2577:R2577"/>
    <mergeCell ref="S2577:T2577"/>
    <mergeCell ref="U2563:V2563"/>
    <mergeCell ref="I2576:J2576"/>
    <mergeCell ref="K2576:L2576"/>
    <mergeCell ref="M2576:N2576"/>
    <mergeCell ref="O2576:P2576"/>
    <mergeCell ref="Q2576:R2576"/>
    <mergeCell ref="S2576:T2576"/>
    <mergeCell ref="U2576:V2576"/>
    <mergeCell ref="I2563:J2563"/>
    <mergeCell ref="K2563:L2563"/>
    <mergeCell ref="M2563:N2563"/>
    <mergeCell ref="O2563:P2563"/>
    <mergeCell ref="Q2563:R2563"/>
    <mergeCell ref="S2563:T2563"/>
    <mergeCell ref="U2561:V2561"/>
    <mergeCell ref="I2562:J2562"/>
    <mergeCell ref="K2562:L2562"/>
    <mergeCell ref="M2562:N2562"/>
    <mergeCell ref="O2562:P2562"/>
    <mergeCell ref="Q2562:R2562"/>
    <mergeCell ref="S2562:T2562"/>
    <mergeCell ref="U2562:V2562"/>
    <mergeCell ref="I2561:J2561"/>
    <mergeCell ref="K2561:L2561"/>
    <mergeCell ref="M2561:N2561"/>
    <mergeCell ref="O2561:P2561"/>
    <mergeCell ref="Q2561:R2561"/>
    <mergeCell ref="S2561:T2561"/>
    <mergeCell ref="U2546:V2546"/>
    <mergeCell ref="I2547:J2547"/>
    <mergeCell ref="K2547:L2547"/>
    <mergeCell ref="M2547:N2547"/>
    <mergeCell ref="O2547:P2547"/>
    <mergeCell ref="Q2547:R2547"/>
    <mergeCell ref="S2547:T2547"/>
    <mergeCell ref="U2547:V2547"/>
    <mergeCell ref="I2546:J2546"/>
    <mergeCell ref="K2546:L2546"/>
    <mergeCell ref="M2546:N2546"/>
    <mergeCell ref="O2546:P2546"/>
    <mergeCell ref="Q2546:R2546"/>
    <mergeCell ref="S2546:T2546"/>
    <mergeCell ref="U2542:V2542"/>
    <mergeCell ref="I2545:J2545"/>
    <mergeCell ref="K2545:L2545"/>
    <mergeCell ref="M2545:N2545"/>
    <mergeCell ref="O2545:P2545"/>
    <mergeCell ref="Q2545:R2545"/>
    <mergeCell ref="S2545:T2545"/>
    <mergeCell ref="U2545:V2545"/>
    <mergeCell ref="I2542:J2542"/>
    <mergeCell ref="K2542:L2542"/>
    <mergeCell ref="M2542:N2542"/>
    <mergeCell ref="O2542:P2542"/>
    <mergeCell ref="Q2542:R2542"/>
    <mergeCell ref="S2542:T2542"/>
    <mergeCell ref="U2538:V2538"/>
    <mergeCell ref="I2541:J2541"/>
    <mergeCell ref="K2541:L2541"/>
    <mergeCell ref="M2541:N2541"/>
    <mergeCell ref="O2541:P2541"/>
    <mergeCell ref="Q2541:R2541"/>
    <mergeCell ref="S2541:T2541"/>
    <mergeCell ref="U2541:V2541"/>
    <mergeCell ref="I2538:J2538"/>
    <mergeCell ref="K2538:L2538"/>
    <mergeCell ref="M2538:N2538"/>
    <mergeCell ref="O2538:P2538"/>
    <mergeCell ref="Q2538:R2538"/>
    <mergeCell ref="S2538:T2538"/>
    <mergeCell ref="U2534:V2534"/>
    <mergeCell ref="I2537:J2537"/>
    <mergeCell ref="K2537:L2537"/>
    <mergeCell ref="M2537:N2537"/>
    <mergeCell ref="O2537:P2537"/>
    <mergeCell ref="Q2537:R2537"/>
    <mergeCell ref="S2537:T2537"/>
    <mergeCell ref="U2537:V2537"/>
    <mergeCell ref="I2534:J2534"/>
    <mergeCell ref="K2534:L2534"/>
    <mergeCell ref="M2534:N2534"/>
    <mergeCell ref="O2534:P2534"/>
    <mergeCell ref="Q2534:R2534"/>
    <mergeCell ref="S2534:T2534"/>
    <mergeCell ref="U2532:V2532"/>
    <mergeCell ref="I2533:J2533"/>
    <mergeCell ref="K2533:L2533"/>
    <mergeCell ref="M2533:N2533"/>
    <mergeCell ref="O2533:P2533"/>
    <mergeCell ref="Q2533:R2533"/>
    <mergeCell ref="S2533:T2533"/>
    <mergeCell ref="U2533:V2533"/>
    <mergeCell ref="I2532:J2532"/>
    <mergeCell ref="K2532:L2532"/>
    <mergeCell ref="M2532:N2532"/>
    <mergeCell ref="O2532:P2532"/>
    <mergeCell ref="Q2532:R2532"/>
    <mergeCell ref="S2532:T2532"/>
    <mergeCell ref="U2519:V2519"/>
    <mergeCell ref="I2520:J2520"/>
    <mergeCell ref="K2520:L2520"/>
    <mergeCell ref="M2520:N2520"/>
    <mergeCell ref="O2520:P2520"/>
    <mergeCell ref="Q2520:R2520"/>
    <mergeCell ref="S2520:T2520"/>
    <mergeCell ref="U2520:V2520"/>
    <mergeCell ref="I2519:J2519"/>
    <mergeCell ref="K2519:L2519"/>
    <mergeCell ref="M2519:N2519"/>
    <mergeCell ref="O2519:P2519"/>
    <mergeCell ref="Q2519:R2519"/>
    <mergeCell ref="S2519:T2519"/>
    <mergeCell ref="U2510:V2510"/>
    <mergeCell ref="I2518:J2518"/>
    <mergeCell ref="K2518:L2518"/>
    <mergeCell ref="M2518:N2518"/>
    <mergeCell ref="O2518:P2518"/>
    <mergeCell ref="Q2518:R2518"/>
    <mergeCell ref="S2518:T2518"/>
    <mergeCell ref="U2518:V2518"/>
    <mergeCell ref="I2510:J2510"/>
    <mergeCell ref="K2510:L2510"/>
    <mergeCell ref="M2510:N2510"/>
    <mergeCell ref="O2510:P2510"/>
    <mergeCell ref="Q2510:R2510"/>
    <mergeCell ref="S2510:T2510"/>
    <mergeCell ref="U2508:V2508"/>
    <mergeCell ref="I2509:J2509"/>
    <mergeCell ref="K2509:L2509"/>
    <mergeCell ref="M2509:N2509"/>
    <mergeCell ref="O2509:P2509"/>
    <mergeCell ref="Q2509:R2509"/>
    <mergeCell ref="S2509:T2509"/>
    <mergeCell ref="U2509:V2509"/>
    <mergeCell ref="I2508:J2508"/>
    <mergeCell ref="K2508:L2508"/>
    <mergeCell ref="M2508:N2508"/>
    <mergeCell ref="O2508:P2508"/>
    <mergeCell ref="Q2508:R2508"/>
    <mergeCell ref="S2508:T2508"/>
    <mergeCell ref="U2498:V2498"/>
    <mergeCell ref="I2499:J2499"/>
    <mergeCell ref="K2499:L2499"/>
    <mergeCell ref="M2499:N2499"/>
    <mergeCell ref="O2499:P2499"/>
    <mergeCell ref="Q2499:R2499"/>
    <mergeCell ref="S2499:T2499"/>
    <mergeCell ref="U2499:V2499"/>
    <mergeCell ref="I2498:J2498"/>
    <mergeCell ref="K2498:L2498"/>
    <mergeCell ref="M2498:N2498"/>
    <mergeCell ref="O2498:P2498"/>
    <mergeCell ref="Q2498:R2498"/>
    <mergeCell ref="S2498:T2498"/>
    <mergeCell ref="U2487:V2487"/>
    <mergeCell ref="I2497:J2497"/>
    <mergeCell ref="K2497:L2497"/>
    <mergeCell ref="M2497:N2497"/>
    <mergeCell ref="O2497:P2497"/>
    <mergeCell ref="Q2497:R2497"/>
    <mergeCell ref="S2497:T2497"/>
    <mergeCell ref="U2497:V2497"/>
    <mergeCell ref="I2487:J2487"/>
    <mergeCell ref="K2487:L2487"/>
    <mergeCell ref="M2487:N2487"/>
    <mergeCell ref="O2487:P2487"/>
    <mergeCell ref="Q2487:R2487"/>
    <mergeCell ref="S2487:T2487"/>
    <mergeCell ref="U2485:V2485"/>
    <mergeCell ref="I2486:J2486"/>
    <mergeCell ref="K2486:L2486"/>
    <mergeCell ref="M2486:N2486"/>
    <mergeCell ref="O2486:P2486"/>
    <mergeCell ref="Q2486:R2486"/>
    <mergeCell ref="S2486:T2486"/>
    <mergeCell ref="U2486:V2486"/>
    <mergeCell ref="I2485:J2485"/>
    <mergeCell ref="K2485:L2485"/>
    <mergeCell ref="M2485:N2485"/>
    <mergeCell ref="O2485:P2485"/>
    <mergeCell ref="Q2485:R2485"/>
    <mergeCell ref="S2485:T2485"/>
    <mergeCell ref="U2481:V2481"/>
    <mergeCell ref="I2482:J2482"/>
    <mergeCell ref="K2482:L2482"/>
    <mergeCell ref="M2482:N2482"/>
    <mergeCell ref="O2482:P2482"/>
    <mergeCell ref="Q2482:R2482"/>
    <mergeCell ref="S2482:T2482"/>
    <mergeCell ref="U2482:V2482"/>
    <mergeCell ref="I2481:J2481"/>
    <mergeCell ref="K2481:L2481"/>
    <mergeCell ref="M2481:N2481"/>
    <mergeCell ref="O2481:P2481"/>
    <mergeCell ref="Q2481:R2481"/>
    <mergeCell ref="S2481:T2481"/>
    <mergeCell ref="U2477:V2477"/>
    <mergeCell ref="I2480:J2480"/>
    <mergeCell ref="K2480:L2480"/>
    <mergeCell ref="M2480:N2480"/>
    <mergeCell ref="O2480:P2480"/>
    <mergeCell ref="Q2480:R2480"/>
    <mergeCell ref="S2480:T2480"/>
    <mergeCell ref="U2480:V2480"/>
    <mergeCell ref="I2477:J2477"/>
    <mergeCell ref="K2477:L2477"/>
    <mergeCell ref="M2477:N2477"/>
    <mergeCell ref="O2477:P2477"/>
    <mergeCell ref="Q2477:R2477"/>
    <mergeCell ref="S2477:T2477"/>
    <mergeCell ref="U2475:V2475"/>
    <mergeCell ref="I2476:J2476"/>
    <mergeCell ref="K2476:L2476"/>
    <mergeCell ref="M2476:N2476"/>
    <mergeCell ref="O2476:P2476"/>
    <mergeCell ref="Q2476:R2476"/>
    <mergeCell ref="S2476:T2476"/>
    <mergeCell ref="U2476:V2476"/>
    <mergeCell ref="I2475:J2475"/>
    <mergeCell ref="K2475:L2475"/>
    <mergeCell ref="M2475:N2475"/>
    <mergeCell ref="O2475:P2475"/>
    <mergeCell ref="Q2475:R2475"/>
    <mergeCell ref="S2475:T2475"/>
    <mergeCell ref="U2467:V2467"/>
    <mergeCell ref="I2468:J2468"/>
    <mergeCell ref="K2468:L2468"/>
    <mergeCell ref="M2468:N2468"/>
    <mergeCell ref="O2468:P2468"/>
    <mergeCell ref="Q2468:R2468"/>
    <mergeCell ref="S2468:T2468"/>
    <mergeCell ref="U2468:V2468"/>
    <mergeCell ref="I2467:J2467"/>
    <mergeCell ref="K2467:L2467"/>
    <mergeCell ref="M2467:N2467"/>
    <mergeCell ref="O2467:P2467"/>
    <mergeCell ref="Q2467:R2467"/>
    <mergeCell ref="S2467:T2467"/>
    <mergeCell ref="U2463:V2463"/>
    <mergeCell ref="I2466:J2466"/>
    <mergeCell ref="K2466:L2466"/>
    <mergeCell ref="M2466:N2466"/>
    <mergeCell ref="O2466:P2466"/>
    <mergeCell ref="Q2466:R2466"/>
    <mergeCell ref="S2466:T2466"/>
    <mergeCell ref="U2466:V2466"/>
    <mergeCell ref="I2463:J2463"/>
    <mergeCell ref="K2463:L2463"/>
    <mergeCell ref="M2463:N2463"/>
    <mergeCell ref="O2463:P2463"/>
    <mergeCell ref="Q2463:R2463"/>
    <mergeCell ref="S2463:T2463"/>
    <mergeCell ref="U2459:V2459"/>
    <mergeCell ref="I2462:J2462"/>
    <mergeCell ref="K2462:L2462"/>
    <mergeCell ref="M2462:N2462"/>
    <mergeCell ref="O2462:P2462"/>
    <mergeCell ref="Q2462:R2462"/>
    <mergeCell ref="S2462:T2462"/>
    <mergeCell ref="U2462:V2462"/>
    <mergeCell ref="I2459:J2459"/>
    <mergeCell ref="K2459:L2459"/>
    <mergeCell ref="M2459:N2459"/>
    <mergeCell ref="O2459:P2459"/>
    <mergeCell ref="Q2459:R2459"/>
    <mergeCell ref="S2459:T2459"/>
    <mergeCell ref="U2457:V2457"/>
    <mergeCell ref="I2458:J2458"/>
    <mergeCell ref="K2458:L2458"/>
    <mergeCell ref="M2458:N2458"/>
    <mergeCell ref="O2458:P2458"/>
    <mergeCell ref="Q2458:R2458"/>
    <mergeCell ref="S2458:T2458"/>
    <mergeCell ref="U2458:V2458"/>
    <mergeCell ref="I2457:J2457"/>
    <mergeCell ref="K2457:L2457"/>
    <mergeCell ref="M2457:N2457"/>
    <mergeCell ref="O2457:P2457"/>
    <mergeCell ref="Q2457:R2457"/>
    <mergeCell ref="S2457:T2457"/>
    <mergeCell ref="U2454:V2454"/>
    <mergeCell ref="A2455:F2455"/>
    <mergeCell ref="I2456:J2456"/>
    <mergeCell ref="K2456:L2456"/>
    <mergeCell ref="M2456:N2456"/>
    <mergeCell ref="O2456:P2456"/>
    <mergeCell ref="Q2456:R2456"/>
    <mergeCell ref="S2456:T2456"/>
    <mergeCell ref="U2456:V2456"/>
    <mergeCell ref="I2454:J2454"/>
    <mergeCell ref="K2454:L2454"/>
    <mergeCell ref="M2454:N2454"/>
    <mergeCell ref="O2454:P2454"/>
    <mergeCell ref="Q2454:R2454"/>
    <mergeCell ref="S2454:T2454"/>
    <mergeCell ref="U2450:V2450"/>
    <mergeCell ref="I2453:J2453"/>
    <mergeCell ref="K2453:L2453"/>
    <mergeCell ref="M2453:N2453"/>
    <mergeCell ref="O2453:P2453"/>
    <mergeCell ref="Q2453:R2453"/>
    <mergeCell ref="S2453:T2453"/>
    <mergeCell ref="U2453:V2453"/>
    <mergeCell ref="I2450:J2450"/>
    <mergeCell ref="K2450:L2450"/>
    <mergeCell ref="M2450:N2450"/>
    <mergeCell ref="O2450:P2450"/>
    <mergeCell ref="Q2450:R2450"/>
    <mergeCell ref="S2450:T2450"/>
    <mergeCell ref="U2446:V2446"/>
    <mergeCell ref="I2449:J2449"/>
    <mergeCell ref="K2449:L2449"/>
    <mergeCell ref="M2449:N2449"/>
    <mergeCell ref="O2449:P2449"/>
    <mergeCell ref="Q2449:R2449"/>
    <mergeCell ref="S2449:T2449"/>
    <mergeCell ref="U2449:V2449"/>
    <mergeCell ref="I2446:J2446"/>
    <mergeCell ref="K2446:L2446"/>
    <mergeCell ref="M2446:N2446"/>
    <mergeCell ref="O2446:P2446"/>
    <mergeCell ref="Q2446:R2446"/>
    <mergeCell ref="S2446:T2446"/>
    <mergeCell ref="U2443:V2443"/>
    <mergeCell ref="A2444:F2444"/>
    <mergeCell ref="I2445:J2445"/>
    <mergeCell ref="K2445:L2445"/>
    <mergeCell ref="M2445:N2445"/>
    <mergeCell ref="O2445:P2445"/>
    <mergeCell ref="Q2445:R2445"/>
    <mergeCell ref="S2445:T2445"/>
    <mergeCell ref="U2445:V2445"/>
    <mergeCell ref="I2443:J2443"/>
    <mergeCell ref="K2443:L2443"/>
    <mergeCell ref="M2443:N2443"/>
    <mergeCell ref="O2443:P2443"/>
    <mergeCell ref="Q2443:R2443"/>
    <mergeCell ref="S2443:T2443"/>
    <mergeCell ref="U2439:V2439"/>
    <mergeCell ref="I2442:J2442"/>
    <mergeCell ref="K2442:L2442"/>
    <mergeCell ref="M2442:N2442"/>
    <mergeCell ref="O2442:P2442"/>
    <mergeCell ref="Q2442:R2442"/>
    <mergeCell ref="S2442:T2442"/>
    <mergeCell ref="U2442:V2442"/>
    <mergeCell ref="I2439:J2439"/>
    <mergeCell ref="K2439:L2439"/>
    <mergeCell ref="M2439:N2439"/>
    <mergeCell ref="O2439:P2439"/>
    <mergeCell ref="Q2439:R2439"/>
    <mergeCell ref="S2439:T2439"/>
    <mergeCell ref="U2433:V2433"/>
    <mergeCell ref="I2438:J2438"/>
    <mergeCell ref="K2438:L2438"/>
    <mergeCell ref="M2438:N2438"/>
    <mergeCell ref="O2438:P2438"/>
    <mergeCell ref="Q2438:R2438"/>
    <mergeCell ref="S2438:T2438"/>
    <mergeCell ref="U2438:V2438"/>
    <mergeCell ref="I2433:J2433"/>
    <mergeCell ref="K2433:L2433"/>
    <mergeCell ref="M2433:N2433"/>
    <mergeCell ref="O2433:P2433"/>
    <mergeCell ref="Q2433:R2433"/>
    <mergeCell ref="S2433:T2433"/>
    <mergeCell ref="U2427:V2427"/>
    <mergeCell ref="I2432:J2432"/>
    <mergeCell ref="K2432:L2432"/>
    <mergeCell ref="M2432:N2432"/>
    <mergeCell ref="O2432:P2432"/>
    <mergeCell ref="Q2432:R2432"/>
    <mergeCell ref="S2432:T2432"/>
    <mergeCell ref="U2432:V2432"/>
    <mergeCell ref="I2427:J2427"/>
    <mergeCell ref="K2427:L2427"/>
    <mergeCell ref="M2427:N2427"/>
    <mergeCell ref="O2427:P2427"/>
    <mergeCell ref="Q2427:R2427"/>
    <mergeCell ref="S2427:T2427"/>
    <mergeCell ref="U2419:V2419"/>
    <mergeCell ref="I2426:J2426"/>
    <mergeCell ref="K2426:L2426"/>
    <mergeCell ref="M2426:N2426"/>
    <mergeCell ref="O2426:P2426"/>
    <mergeCell ref="Q2426:R2426"/>
    <mergeCell ref="S2426:T2426"/>
    <mergeCell ref="U2426:V2426"/>
    <mergeCell ref="I2419:J2419"/>
    <mergeCell ref="K2419:L2419"/>
    <mergeCell ref="M2419:N2419"/>
    <mergeCell ref="O2419:P2419"/>
    <mergeCell ref="Q2419:R2419"/>
    <mergeCell ref="S2419:T2419"/>
    <mergeCell ref="U2414:V2414"/>
    <mergeCell ref="I2418:J2418"/>
    <mergeCell ref="K2418:L2418"/>
    <mergeCell ref="M2418:N2418"/>
    <mergeCell ref="O2418:P2418"/>
    <mergeCell ref="Q2418:R2418"/>
    <mergeCell ref="S2418:T2418"/>
    <mergeCell ref="U2418:V2418"/>
    <mergeCell ref="I2414:J2414"/>
    <mergeCell ref="K2414:L2414"/>
    <mergeCell ref="M2414:N2414"/>
    <mergeCell ref="O2414:P2414"/>
    <mergeCell ref="Q2414:R2414"/>
    <mergeCell ref="S2414:T2414"/>
    <mergeCell ref="U2412:V2412"/>
    <mergeCell ref="I2413:J2413"/>
    <mergeCell ref="K2413:L2413"/>
    <mergeCell ref="M2413:N2413"/>
    <mergeCell ref="O2413:P2413"/>
    <mergeCell ref="Q2413:R2413"/>
    <mergeCell ref="S2413:T2413"/>
    <mergeCell ref="U2413:V2413"/>
    <mergeCell ref="I2412:J2412"/>
    <mergeCell ref="K2412:L2412"/>
    <mergeCell ref="M2412:N2412"/>
    <mergeCell ref="O2412:P2412"/>
    <mergeCell ref="Q2412:R2412"/>
    <mergeCell ref="S2412:T2412"/>
    <mergeCell ref="U2408:V2408"/>
    <mergeCell ref="I2409:J2409"/>
    <mergeCell ref="K2409:L2409"/>
    <mergeCell ref="M2409:N2409"/>
    <mergeCell ref="O2409:P2409"/>
    <mergeCell ref="Q2409:R2409"/>
    <mergeCell ref="S2409:T2409"/>
    <mergeCell ref="U2409:V2409"/>
    <mergeCell ref="I2408:J2408"/>
    <mergeCell ref="K2408:L2408"/>
    <mergeCell ref="M2408:N2408"/>
    <mergeCell ref="O2408:P2408"/>
    <mergeCell ref="Q2408:R2408"/>
    <mergeCell ref="S2408:T2408"/>
    <mergeCell ref="U2404:V2404"/>
    <mergeCell ref="I2405:J2405"/>
    <mergeCell ref="K2405:L2405"/>
    <mergeCell ref="M2405:N2405"/>
    <mergeCell ref="O2405:P2405"/>
    <mergeCell ref="Q2405:R2405"/>
    <mergeCell ref="S2405:T2405"/>
    <mergeCell ref="U2405:V2405"/>
    <mergeCell ref="I2404:J2404"/>
    <mergeCell ref="K2404:L2404"/>
    <mergeCell ref="M2404:N2404"/>
    <mergeCell ref="O2404:P2404"/>
    <mergeCell ref="Q2404:R2404"/>
    <mergeCell ref="S2404:T2404"/>
    <mergeCell ref="U2400:V2400"/>
    <mergeCell ref="I2401:J2401"/>
    <mergeCell ref="K2401:L2401"/>
    <mergeCell ref="M2401:N2401"/>
    <mergeCell ref="O2401:P2401"/>
    <mergeCell ref="Q2401:R2401"/>
    <mergeCell ref="S2401:T2401"/>
    <mergeCell ref="U2401:V2401"/>
    <mergeCell ref="I2400:J2400"/>
    <mergeCell ref="K2400:L2400"/>
    <mergeCell ref="M2400:N2400"/>
    <mergeCell ref="O2400:P2400"/>
    <mergeCell ref="Q2400:R2400"/>
    <mergeCell ref="S2400:T2400"/>
    <mergeCell ref="U2395:V2395"/>
    <mergeCell ref="I2396:J2396"/>
    <mergeCell ref="K2396:L2396"/>
    <mergeCell ref="M2396:N2396"/>
    <mergeCell ref="O2396:P2396"/>
    <mergeCell ref="Q2396:R2396"/>
    <mergeCell ref="S2396:T2396"/>
    <mergeCell ref="U2396:V2396"/>
    <mergeCell ref="I2395:J2395"/>
    <mergeCell ref="K2395:L2395"/>
    <mergeCell ref="M2395:N2395"/>
    <mergeCell ref="O2395:P2395"/>
    <mergeCell ref="Q2395:R2395"/>
    <mergeCell ref="S2395:T2395"/>
    <mergeCell ref="U2382:V2382"/>
    <mergeCell ref="I2383:J2383"/>
    <mergeCell ref="K2383:L2383"/>
    <mergeCell ref="M2383:N2383"/>
    <mergeCell ref="O2383:P2383"/>
    <mergeCell ref="Q2383:R2383"/>
    <mergeCell ref="S2383:T2383"/>
    <mergeCell ref="U2383:V2383"/>
    <mergeCell ref="I2382:J2382"/>
    <mergeCell ref="K2382:L2382"/>
    <mergeCell ref="M2382:N2382"/>
    <mergeCell ref="O2382:P2382"/>
    <mergeCell ref="Q2382:R2382"/>
    <mergeCell ref="S2382:T2382"/>
    <mergeCell ref="S2380:T2380"/>
    <mergeCell ref="U2380:V2380"/>
    <mergeCell ref="I2381:J2381"/>
    <mergeCell ref="K2381:L2381"/>
    <mergeCell ref="M2381:N2381"/>
    <mergeCell ref="O2381:P2381"/>
    <mergeCell ref="Q2381:R2381"/>
    <mergeCell ref="S2381:T2381"/>
    <mergeCell ref="U2381:V2381"/>
    <mergeCell ref="A2379:F2379"/>
    <mergeCell ref="I2380:J2380"/>
    <mergeCell ref="K2380:L2380"/>
    <mergeCell ref="M2380:N2380"/>
    <mergeCell ref="O2380:P2380"/>
    <mergeCell ref="Q2380:R2380"/>
    <mergeCell ref="U2377:V2377"/>
    <mergeCell ref="I2378:J2378"/>
    <mergeCell ref="K2378:L2378"/>
    <mergeCell ref="M2378:N2378"/>
    <mergeCell ref="O2378:P2378"/>
    <mergeCell ref="Q2378:R2378"/>
    <mergeCell ref="S2378:T2378"/>
    <mergeCell ref="U2378:V2378"/>
    <mergeCell ref="I2377:J2377"/>
    <mergeCell ref="K2377:L2377"/>
    <mergeCell ref="M2377:N2377"/>
    <mergeCell ref="O2377:P2377"/>
    <mergeCell ref="Q2377:R2377"/>
    <mergeCell ref="S2377:T2377"/>
    <mergeCell ref="U2373:V2373"/>
    <mergeCell ref="I2374:J2374"/>
    <mergeCell ref="K2374:L2374"/>
    <mergeCell ref="M2374:N2374"/>
    <mergeCell ref="O2374:P2374"/>
    <mergeCell ref="Q2374:R2374"/>
    <mergeCell ref="S2374:T2374"/>
    <mergeCell ref="U2374:V2374"/>
    <mergeCell ref="I2373:J2373"/>
    <mergeCell ref="K2373:L2373"/>
    <mergeCell ref="M2373:N2373"/>
    <mergeCell ref="O2373:P2373"/>
    <mergeCell ref="Q2373:R2373"/>
    <mergeCell ref="S2373:T2373"/>
    <mergeCell ref="U2368:V2368"/>
    <mergeCell ref="I2369:J2369"/>
    <mergeCell ref="K2369:L2369"/>
    <mergeCell ref="M2369:N2369"/>
    <mergeCell ref="O2369:P2369"/>
    <mergeCell ref="Q2369:R2369"/>
    <mergeCell ref="S2369:T2369"/>
    <mergeCell ref="U2369:V2369"/>
    <mergeCell ref="I2368:J2368"/>
    <mergeCell ref="K2368:L2368"/>
    <mergeCell ref="M2368:N2368"/>
    <mergeCell ref="O2368:P2368"/>
    <mergeCell ref="Q2368:R2368"/>
    <mergeCell ref="S2368:T2368"/>
    <mergeCell ref="U2359:V2359"/>
    <mergeCell ref="I2360:J2360"/>
    <mergeCell ref="K2360:L2360"/>
    <mergeCell ref="M2360:N2360"/>
    <mergeCell ref="O2360:P2360"/>
    <mergeCell ref="Q2360:R2360"/>
    <mergeCell ref="S2360:T2360"/>
    <mergeCell ref="U2360:V2360"/>
    <mergeCell ref="I2359:J2359"/>
    <mergeCell ref="K2359:L2359"/>
    <mergeCell ref="M2359:N2359"/>
    <mergeCell ref="O2359:P2359"/>
    <mergeCell ref="Q2359:R2359"/>
    <mergeCell ref="S2359:T2359"/>
    <mergeCell ref="U2356:V2356"/>
    <mergeCell ref="A2357:F2357"/>
    <mergeCell ref="I2358:J2358"/>
    <mergeCell ref="K2358:L2358"/>
    <mergeCell ref="M2358:N2358"/>
    <mergeCell ref="O2358:P2358"/>
    <mergeCell ref="Q2358:R2358"/>
    <mergeCell ref="S2358:T2358"/>
    <mergeCell ref="U2358:V2358"/>
    <mergeCell ref="I2356:J2356"/>
    <mergeCell ref="K2356:L2356"/>
    <mergeCell ref="M2356:N2356"/>
    <mergeCell ref="O2356:P2356"/>
    <mergeCell ref="Q2356:R2356"/>
    <mergeCell ref="S2356:T2356"/>
    <mergeCell ref="U2352:V2352"/>
    <mergeCell ref="I2355:J2355"/>
    <mergeCell ref="K2355:L2355"/>
    <mergeCell ref="M2355:N2355"/>
    <mergeCell ref="O2355:P2355"/>
    <mergeCell ref="Q2355:R2355"/>
    <mergeCell ref="S2355:T2355"/>
    <mergeCell ref="U2355:V2355"/>
    <mergeCell ref="I2352:J2352"/>
    <mergeCell ref="K2352:L2352"/>
    <mergeCell ref="M2352:N2352"/>
    <mergeCell ref="O2352:P2352"/>
    <mergeCell ref="Q2352:R2352"/>
    <mergeCell ref="S2352:T2352"/>
    <mergeCell ref="U2344:V2344"/>
    <mergeCell ref="I2351:J2351"/>
    <mergeCell ref="K2351:L2351"/>
    <mergeCell ref="M2351:N2351"/>
    <mergeCell ref="O2351:P2351"/>
    <mergeCell ref="Q2351:R2351"/>
    <mergeCell ref="S2351:T2351"/>
    <mergeCell ref="U2351:V2351"/>
    <mergeCell ref="I2344:J2344"/>
    <mergeCell ref="K2344:L2344"/>
    <mergeCell ref="M2344:N2344"/>
    <mergeCell ref="O2344:P2344"/>
    <mergeCell ref="Q2344:R2344"/>
    <mergeCell ref="S2344:T2344"/>
    <mergeCell ref="U2339:V2339"/>
    <mergeCell ref="I2343:J2343"/>
    <mergeCell ref="K2343:L2343"/>
    <mergeCell ref="M2343:N2343"/>
    <mergeCell ref="O2343:P2343"/>
    <mergeCell ref="Q2343:R2343"/>
    <mergeCell ref="S2343:T2343"/>
    <mergeCell ref="U2343:V2343"/>
    <mergeCell ref="I2339:J2339"/>
    <mergeCell ref="K2339:L2339"/>
    <mergeCell ref="M2339:N2339"/>
    <mergeCell ref="O2339:P2339"/>
    <mergeCell ref="Q2339:R2339"/>
    <mergeCell ref="S2339:T2339"/>
    <mergeCell ref="U2335:V2335"/>
    <mergeCell ref="I2338:J2338"/>
    <mergeCell ref="K2338:L2338"/>
    <mergeCell ref="M2338:N2338"/>
    <mergeCell ref="O2338:P2338"/>
    <mergeCell ref="Q2338:R2338"/>
    <mergeCell ref="S2338:T2338"/>
    <mergeCell ref="U2338:V2338"/>
    <mergeCell ref="I2335:J2335"/>
    <mergeCell ref="K2335:L2335"/>
    <mergeCell ref="M2335:N2335"/>
    <mergeCell ref="O2335:P2335"/>
    <mergeCell ref="Q2335:R2335"/>
    <mergeCell ref="S2335:T2335"/>
    <mergeCell ref="U2326:V2326"/>
    <mergeCell ref="I2334:J2334"/>
    <mergeCell ref="K2334:L2334"/>
    <mergeCell ref="M2334:N2334"/>
    <mergeCell ref="O2334:P2334"/>
    <mergeCell ref="Q2334:R2334"/>
    <mergeCell ref="S2334:T2334"/>
    <mergeCell ref="U2334:V2334"/>
    <mergeCell ref="I2326:J2326"/>
    <mergeCell ref="K2326:L2326"/>
    <mergeCell ref="M2326:N2326"/>
    <mergeCell ref="O2326:P2326"/>
    <mergeCell ref="Q2326:R2326"/>
    <mergeCell ref="S2326:T2326"/>
    <mergeCell ref="S2324:T2324"/>
    <mergeCell ref="U2324:V2324"/>
    <mergeCell ref="I2325:J2325"/>
    <mergeCell ref="K2325:L2325"/>
    <mergeCell ref="M2325:N2325"/>
    <mergeCell ref="O2325:P2325"/>
    <mergeCell ref="Q2325:R2325"/>
    <mergeCell ref="S2325:T2325"/>
    <mergeCell ref="U2325:V2325"/>
    <mergeCell ref="A2323:F2323"/>
    <mergeCell ref="I2324:J2324"/>
    <mergeCell ref="K2324:L2324"/>
    <mergeCell ref="M2324:N2324"/>
    <mergeCell ref="O2324:P2324"/>
    <mergeCell ref="Q2324:R2324"/>
    <mergeCell ref="U2321:V2321"/>
    <mergeCell ref="I2322:J2322"/>
    <mergeCell ref="K2322:L2322"/>
    <mergeCell ref="M2322:N2322"/>
    <mergeCell ref="O2322:P2322"/>
    <mergeCell ref="Q2322:R2322"/>
    <mergeCell ref="S2322:T2322"/>
    <mergeCell ref="U2322:V2322"/>
    <mergeCell ref="I2321:J2321"/>
    <mergeCell ref="K2321:L2321"/>
    <mergeCell ref="M2321:N2321"/>
    <mergeCell ref="O2321:P2321"/>
    <mergeCell ref="Q2321:R2321"/>
    <mergeCell ref="S2321:T2321"/>
    <mergeCell ref="U2317:V2317"/>
    <mergeCell ref="I2318:J2318"/>
    <mergeCell ref="K2318:L2318"/>
    <mergeCell ref="M2318:N2318"/>
    <mergeCell ref="O2318:P2318"/>
    <mergeCell ref="Q2318:R2318"/>
    <mergeCell ref="S2318:T2318"/>
    <mergeCell ref="U2318:V2318"/>
    <mergeCell ref="I2317:J2317"/>
    <mergeCell ref="K2317:L2317"/>
    <mergeCell ref="M2317:N2317"/>
    <mergeCell ref="O2317:P2317"/>
    <mergeCell ref="Q2317:R2317"/>
    <mergeCell ref="S2317:T2317"/>
    <mergeCell ref="U2312:V2312"/>
    <mergeCell ref="I2313:J2313"/>
    <mergeCell ref="K2313:L2313"/>
    <mergeCell ref="M2313:N2313"/>
    <mergeCell ref="O2313:P2313"/>
    <mergeCell ref="Q2313:R2313"/>
    <mergeCell ref="S2313:T2313"/>
    <mergeCell ref="U2313:V2313"/>
    <mergeCell ref="I2312:J2312"/>
    <mergeCell ref="K2312:L2312"/>
    <mergeCell ref="M2312:N2312"/>
    <mergeCell ref="O2312:P2312"/>
    <mergeCell ref="Q2312:R2312"/>
    <mergeCell ref="S2312:T2312"/>
    <mergeCell ref="U2308:V2308"/>
    <mergeCell ref="I2309:J2309"/>
    <mergeCell ref="K2309:L2309"/>
    <mergeCell ref="M2309:N2309"/>
    <mergeCell ref="O2309:P2309"/>
    <mergeCell ref="Q2309:R2309"/>
    <mergeCell ref="S2309:T2309"/>
    <mergeCell ref="U2309:V2309"/>
    <mergeCell ref="I2308:J2308"/>
    <mergeCell ref="K2308:L2308"/>
    <mergeCell ref="M2308:N2308"/>
    <mergeCell ref="O2308:P2308"/>
    <mergeCell ref="Q2308:R2308"/>
    <mergeCell ref="S2308:T2308"/>
    <mergeCell ref="S2300:T2300"/>
    <mergeCell ref="U2300:V2300"/>
    <mergeCell ref="I2301:J2301"/>
    <mergeCell ref="K2301:L2301"/>
    <mergeCell ref="M2301:N2301"/>
    <mergeCell ref="O2301:P2301"/>
    <mergeCell ref="Q2301:R2301"/>
    <mergeCell ref="S2301:T2301"/>
    <mergeCell ref="U2301:V2301"/>
    <mergeCell ref="A2299:F2299"/>
    <mergeCell ref="I2300:J2300"/>
    <mergeCell ref="K2300:L2300"/>
    <mergeCell ref="M2300:N2300"/>
    <mergeCell ref="O2300:P2300"/>
    <mergeCell ref="Q2300:R2300"/>
    <mergeCell ref="U2297:V2297"/>
    <mergeCell ref="I2298:J2298"/>
    <mergeCell ref="K2298:L2298"/>
    <mergeCell ref="M2298:N2298"/>
    <mergeCell ref="O2298:P2298"/>
    <mergeCell ref="Q2298:R2298"/>
    <mergeCell ref="S2298:T2298"/>
    <mergeCell ref="U2298:V2298"/>
    <mergeCell ref="I2297:J2297"/>
    <mergeCell ref="K2297:L2297"/>
    <mergeCell ref="M2297:N2297"/>
    <mergeCell ref="O2297:P2297"/>
    <mergeCell ref="Q2297:R2297"/>
    <mergeCell ref="S2297:T2297"/>
    <mergeCell ref="U2293:V2293"/>
    <mergeCell ref="I2294:J2294"/>
    <mergeCell ref="K2294:L2294"/>
    <mergeCell ref="M2294:N2294"/>
    <mergeCell ref="O2294:P2294"/>
    <mergeCell ref="Q2294:R2294"/>
    <mergeCell ref="S2294:T2294"/>
    <mergeCell ref="U2294:V2294"/>
    <mergeCell ref="I2293:J2293"/>
    <mergeCell ref="K2293:L2293"/>
    <mergeCell ref="M2293:N2293"/>
    <mergeCell ref="O2293:P2293"/>
    <mergeCell ref="Q2293:R2293"/>
    <mergeCell ref="S2293:T2293"/>
    <mergeCell ref="U2287:V2287"/>
    <mergeCell ref="I2288:J2288"/>
    <mergeCell ref="K2288:L2288"/>
    <mergeCell ref="M2288:N2288"/>
    <mergeCell ref="O2288:P2288"/>
    <mergeCell ref="Q2288:R2288"/>
    <mergeCell ref="S2288:T2288"/>
    <mergeCell ref="U2288:V2288"/>
    <mergeCell ref="I2287:J2287"/>
    <mergeCell ref="K2287:L2287"/>
    <mergeCell ref="M2287:N2287"/>
    <mergeCell ref="O2287:P2287"/>
    <mergeCell ref="Q2287:R2287"/>
    <mergeCell ref="S2287:T2287"/>
    <mergeCell ref="U2283:V2283"/>
    <mergeCell ref="I2284:J2284"/>
    <mergeCell ref="K2284:L2284"/>
    <mergeCell ref="M2284:N2284"/>
    <mergeCell ref="O2284:P2284"/>
    <mergeCell ref="Q2284:R2284"/>
    <mergeCell ref="S2284:T2284"/>
    <mergeCell ref="U2284:V2284"/>
    <mergeCell ref="I2283:J2283"/>
    <mergeCell ref="K2283:L2283"/>
    <mergeCell ref="M2283:N2283"/>
    <mergeCell ref="O2283:P2283"/>
    <mergeCell ref="Q2283:R2283"/>
    <mergeCell ref="S2283:T2283"/>
    <mergeCell ref="U2269:V2269"/>
    <mergeCell ref="I2270:J2270"/>
    <mergeCell ref="K2270:L2270"/>
    <mergeCell ref="M2270:N2270"/>
    <mergeCell ref="O2270:P2270"/>
    <mergeCell ref="Q2270:R2270"/>
    <mergeCell ref="S2270:T2270"/>
    <mergeCell ref="U2270:V2270"/>
    <mergeCell ref="I2269:J2269"/>
    <mergeCell ref="K2269:L2269"/>
    <mergeCell ref="M2269:N2269"/>
    <mergeCell ref="O2269:P2269"/>
    <mergeCell ref="Q2269:R2269"/>
    <mergeCell ref="S2269:T2269"/>
    <mergeCell ref="U2266:V2266"/>
    <mergeCell ref="A2267:F2267"/>
    <mergeCell ref="I2268:J2268"/>
    <mergeCell ref="K2268:L2268"/>
    <mergeCell ref="M2268:N2268"/>
    <mergeCell ref="O2268:P2268"/>
    <mergeCell ref="Q2268:R2268"/>
    <mergeCell ref="S2268:T2268"/>
    <mergeCell ref="U2268:V2268"/>
    <mergeCell ref="I2266:J2266"/>
    <mergeCell ref="K2266:L2266"/>
    <mergeCell ref="M2266:N2266"/>
    <mergeCell ref="O2266:P2266"/>
    <mergeCell ref="Q2266:R2266"/>
    <mergeCell ref="S2266:T2266"/>
    <mergeCell ref="U2262:V2262"/>
    <mergeCell ref="I2265:J2265"/>
    <mergeCell ref="K2265:L2265"/>
    <mergeCell ref="M2265:N2265"/>
    <mergeCell ref="O2265:P2265"/>
    <mergeCell ref="Q2265:R2265"/>
    <mergeCell ref="S2265:T2265"/>
    <mergeCell ref="U2265:V2265"/>
    <mergeCell ref="I2262:J2262"/>
    <mergeCell ref="K2262:L2262"/>
    <mergeCell ref="M2262:N2262"/>
    <mergeCell ref="O2262:P2262"/>
    <mergeCell ref="Q2262:R2262"/>
    <mergeCell ref="S2262:T2262"/>
    <mergeCell ref="U2255:V2255"/>
    <mergeCell ref="I2261:J2261"/>
    <mergeCell ref="K2261:L2261"/>
    <mergeCell ref="M2261:N2261"/>
    <mergeCell ref="O2261:P2261"/>
    <mergeCell ref="Q2261:R2261"/>
    <mergeCell ref="S2261:T2261"/>
    <mergeCell ref="U2261:V2261"/>
    <mergeCell ref="I2255:J2255"/>
    <mergeCell ref="K2255:L2255"/>
    <mergeCell ref="M2255:N2255"/>
    <mergeCell ref="O2255:P2255"/>
    <mergeCell ref="Q2255:R2255"/>
    <mergeCell ref="S2255:T2255"/>
    <mergeCell ref="U2250:V2250"/>
    <mergeCell ref="I2254:J2254"/>
    <mergeCell ref="K2254:L2254"/>
    <mergeCell ref="M2254:N2254"/>
    <mergeCell ref="O2254:P2254"/>
    <mergeCell ref="Q2254:R2254"/>
    <mergeCell ref="S2254:T2254"/>
    <mergeCell ref="U2254:V2254"/>
    <mergeCell ref="I2250:J2250"/>
    <mergeCell ref="K2250:L2250"/>
    <mergeCell ref="M2250:N2250"/>
    <mergeCell ref="O2250:P2250"/>
    <mergeCell ref="Q2250:R2250"/>
    <mergeCell ref="S2250:T2250"/>
    <mergeCell ref="U2248:V2248"/>
    <mergeCell ref="I2249:J2249"/>
    <mergeCell ref="K2249:L2249"/>
    <mergeCell ref="M2249:N2249"/>
    <mergeCell ref="O2249:P2249"/>
    <mergeCell ref="Q2249:R2249"/>
    <mergeCell ref="S2249:T2249"/>
    <mergeCell ref="U2249:V2249"/>
    <mergeCell ref="I2248:J2248"/>
    <mergeCell ref="K2248:L2248"/>
    <mergeCell ref="M2248:N2248"/>
    <mergeCell ref="O2248:P2248"/>
    <mergeCell ref="Q2248:R2248"/>
    <mergeCell ref="S2248:T2248"/>
    <mergeCell ref="U2243:V2243"/>
    <mergeCell ref="I2244:J2244"/>
    <mergeCell ref="K2244:L2244"/>
    <mergeCell ref="M2244:N2244"/>
    <mergeCell ref="O2244:P2244"/>
    <mergeCell ref="Q2244:R2244"/>
    <mergeCell ref="S2244:T2244"/>
    <mergeCell ref="U2244:V2244"/>
    <mergeCell ref="I2243:J2243"/>
    <mergeCell ref="K2243:L2243"/>
    <mergeCell ref="M2243:N2243"/>
    <mergeCell ref="O2243:P2243"/>
    <mergeCell ref="Q2243:R2243"/>
    <mergeCell ref="S2243:T2243"/>
    <mergeCell ref="U2234:V2234"/>
    <mergeCell ref="I2235:J2235"/>
    <mergeCell ref="K2235:L2235"/>
    <mergeCell ref="M2235:N2235"/>
    <mergeCell ref="O2235:P2235"/>
    <mergeCell ref="Q2235:R2235"/>
    <mergeCell ref="S2235:T2235"/>
    <mergeCell ref="U2235:V2235"/>
    <mergeCell ref="I2234:J2234"/>
    <mergeCell ref="K2234:L2234"/>
    <mergeCell ref="M2234:N2234"/>
    <mergeCell ref="O2234:P2234"/>
    <mergeCell ref="Q2234:R2234"/>
    <mergeCell ref="S2234:T2234"/>
    <mergeCell ref="U2228:V2228"/>
    <mergeCell ref="I2229:J2229"/>
    <mergeCell ref="K2229:L2229"/>
    <mergeCell ref="M2229:N2229"/>
    <mergeCell ref="O2229:P2229"/>
    <mergeCell ref="Q2229:R2229"/>
    <mergeCell ref="S2229:T2229"/>
    <mergeCell ref="U2229:V2229"/>
    <mergeCell ref="I2228:J2228"/>
    <mergeCell ref="K2228:L2228"/>
    <mergeCell ref="M2228:N2228"/>
    <mergeCell ref="O2228:P2228"/>
    <mergeCell ref="Q2228:R2228"/>
    <mergeCell ref="S2228:T2228"/>
    <mergeCell ref="U2225:V2225"/>
    <mergeCell ref="A2226:F2226"/>
    <mergeCell ref="I2227:J2227"/>
    <mergeCell ref="K2227:L2227"/>
    <mergeCell ref="M2227:N2227"/>
    <mergeCell ref="O2227:P2227"/>
    <mergeCell ref="Q2227:R2227"/>
    <mergeCell ref="S2227:T2227"/>
    <mergeCell ref="U2227:V2227"/>
    <mergeCell ref="I2225:J2225"/>
    <mergeCell ref="K2225:L2225"/>
    <mergeCell ref="M2225:N2225"/>
    <mergeCell ref="O2225:P2225"/>
    <mergeCell ref="Q2225:R2225"/>
    <mergeCell ref="S2225:T2225"/>
    <mergeCell ref="U2221:V2221"/>
    <mergeCell ref="I2224:J2224"/>
    <mergeCell ref="K2224:L2224"/>
    <mergeCell ref="M2224:N2224"/>
    <mergeCell ref="O2224:P2224"/>
    <mergeCell ref="Q2224:R2224"/>
    <mergeCell ref="S2224:T2224"/>
    <mergeCell ref="U2224:V2224"/>
    <mergeCell ref="I2221:J2221"/>
    <mergeCell ref="K2221:L2221"/>
    <mergeCell ref="M2221:N2221"/>
    <mergeCell ref="O2221:P2221"/>
    <mergeCell ref="Q2221:R2221"/>
    <mergeCell ref="S2221:T2221"/>
    <mergeCell ref="U2213:V2213"/>
    <mergeCell ref="I2220:J2220"/>
    <mergeCell ref="K2220:L2220"/>
    <mergeCell ref="M2220:N2220"/>
    <mergeCell ref="O2220:P2220"/>
    <mergeCell ref="Q2220:R2220"/>
    <mergeCell ref="S2220:T2220"/>
    <mergeCell ref="U2220:V2220"/>
    <mergeCell ref="I2213:J2213"/>
    <mergeCell ref="K2213:L2213"/>
    <mergeCell ref="M2213:N2213"/>
    <mergeCell ref="O2213:P2213"/>
    <mergeCell ref="Q2213:R2213"/>
    <mergeCell ref="S2213:T2213"/>
    <mergeCell ref="U2209:V2209"/>
    <mergeCell ref="I2212:J2212"/>
    <mergeCell ref="K2212:L2212"/>
    <mergeCell ref="M2212:N2212"/>
    <mergeCell ref="O2212:P2212"/>
    <mergeCell ref="Q2212:R2212"/>
    <mergeCell ref="S2212:T2212"/>
    <mergeCell ref="U2212:V2212"/>
    <mergeCell ref="I2209:J2209"/>
    <mergeCell ref="K2209:L2209"/>
    <mergeCell ref="M2209:N2209"/>
    <mergeCell ref="O2209:P2209"/>
    <mergeCell ref="Q2209:R2209"/>
    <mergeCell ref="S2209:T2209"/>
    <mergeCell ref="U2205:V2205"/>
    <mergeCell ref="A2206:F2206"/>
    <mergeCell ref="A2207:F2207"/>
    <mergeCell ref="I2208:J2208"/>
    <mergeCell ref="K2208:L2208"/>
    <mergeCell ref="M2208:N2208"/>
    <mergeCell ref="O2208:P2208"/>
    <mergeCell ref="Q2208:R2208"/>
    <mergeCell ref="S2208:T2208"/>
    <mergeCell ref="U2208:V2208"/>
    <mergeCell ref="I2205:J2205"/>
    <mergeCell ref="K2205:L2205"/>
    <mergeCell ref="M2205:N2205"/>
    <mergeCell ref="O2205:P2205"/>
    <mergeCell ref="Q2205:R2205"/>
    <mergeCell ref="S2205:T2205"/>
    <mergeCell ref="U2201:V2201"/>
    <mergeCell ref="I2204:J2204"/>
    <mergeCell ref="K2204:L2204"/>
    <mergeCell ref="M2204:N2204"/>
    <mergeCell ref="O2204:P2204"/>
    <mergeCell ref="Q2204:R2204"/>
    <mergeCell ref="S2204:T2204"/>
    <mergeCell ref="U2204:V2204"/>
    <mergeCell ref="I2201:J2201"/>
    <mergeCell ref="K2201:L2201"/>
    <mergeCell ref="M2201:N2201"/>
    <mergeCell ref="O2201:P2201"/>
    <mergeCell ref="Q2201:R2201"/>
    <mergeCell ref="S2201:T2201"/>
    <mergeCell ref="U2197:V2197"/>
    <mergeCell ref="I2200:J2200"/>
    <mergeCell ref="K2200:L2200"/>
    <mergeCell ref="M2200:N2200"/>
    <mergeCell ref="O2200:P2200"/>
    <mergeCell ref="Q2200:R2200"/>
    <mergeCell ref="S2200:T2200"/>
    <mergeCell ref="U2200:V2200"/>
    <mergeCell ref="I2197:J2197"/>
    <mergeCell ref="K2197:L2197"/>
    <mergeCell ref="M2197:N2197"/>
    <mergeCell ref="O2197:P2197"/>
    <mergeCell ref="Q2197:R2197"/>
    <mergeCell ref="S2197:T2197"/>
    <mergeCell ref="U2192:V2192"/>
    <mergeCell ref="I2196:J2196"/>
    <mergeCell ref="K2196:L2196"/>
    <mergeCell ref="M2196:N2196"/>
    <mergeCell ref="O2196:P2196"/>
    <mergeCell ref="Q2196:R2196"/>
    <mergeCell ref="S2196:T2196"/>
    <mergeCell ref="U2196:V2196"/>
    <mergeCell ref="I2192:J2192"/>
    <mergeCell ref="K2192:L2192"/>
    <mergeCell ref="M2192:N2192"/>
    <mergeCell ref="O2192:P2192"/>
    <mergeCell ref="Q2192:R2192"/>
    <mergeCell ref="S2192:T2192"/>
    <mergeCell ref="U2190:V2190"/>
    <mergeCell ref="I2191:J2191"/>
    <mergeCell ref="K2191:L2191"/>
    <mergeCell ref="M2191:N2191"/>
    <mergeCell ref="O2191:P2191"/>
    <mergeCell ref="Q2191:R2191"/>
    <mergeCell ref="S2191:T2191"/>
    <mergeCell ref="U2191:V2191"/>
    <mergeCell ref="I2190:J2190"/>
    <mergeCell ref="K2190:L2190"/>
    <mergeCell ref="M2190:N2190"/>
    <mergeCell ref="O2190:P2190"/>
    <mergeCell ref="Q2190:R2190"/>
    <mergeCell ref="S2190:T2190"/>
    <mergeCell ref="U2188:V2188"/>
    <mergeCell ref="I2189:J2189"/>
    <mergeCell ref="K2189:L2189"/>
    <mergeCell ref="M2189:N2189"/>
    <mergeCell ref="O2189:P2189"/>
    <mergeCell ref="Q2189:R2189"/>
    <mergeCell ref="S2189:T2189"/>
    <mergeCell ref="U2189:V2189"/>
    <mergeCell ref="I2188:J2188"/>
    <mergeCell ref="K2188:L2188"/>
    <mergeCell ref="M2188:N2188"/>
    <mergeCell ref="O2188:P2188"/>
    <mergeCell ref="Q2188:R2188"/>
    <mergeCell ref="S2188:T2188"/>
    <mergeCell ref="U2185:V2185"/>
    <mergeCell ref="A2186:F2186"/>
    <mergeCell ref="I2187:J2187"/>
    <mergeCell ref="K2187:L2187"/>
    <mergeCell ref="M2187:N2187"/>
    <mergeCell ref="O2187:P2187"/>
    <mergeCell ref="Q2187:R2187"/>
    <mergeCell ref="S2187:T2187"/>
    <mergeCell ref="U2187:V2187"/>
    <mergeCell ref="I2185:J2185"/>
    <mergeCell ref="K2185:L2185"/>
    <mergeCell ref="M2185:N2185"/>
    <mergeCell ref="O2185:P2185"/>
    <mergeCell ref="Q2185:R2185"/>
    <mergeCell ref="S2185:T2185"/>
    <mergeCell ref="U2181:V2181"/>
    <mergeCell ref="I2184:J2184"/>
    <mergeCell ref="K2184:L2184"/>
    <mergeCell ref="M2184:N2184"/>
    <mergeCell ref="O2184:P2184"/>
    <mergeCell ref="Q2184:R2184"/>
    <mergeCell ref="S2184:T2184"/>
    <mergeCell ref="U2184:V2184"/>
    <mergeCell ref="I2181:J2181"/>
    <mergeCell ref="K2181:L2181"/>
    <mergeCell ref="M2181:N2181"/>
    <mergeCell ref="O2181:P2181"/>
    <mergeCell ref="Q2181:R2181"/>
    <mergeCell ref="S2181:T2181"/>
    <mergeCell ref="U2174:V2174"/>
    <mergeCell ref="I2180:J2180"/>
    <mergeCell ref="K2180:L2180"/>
    <mergeCell ref="M2180:N2180"/>
    <mergeCell ref="O2180:P2180"/>
    <mergeCell ref="Q2180:R2180"/>
    <mergeCell ref="S2180:T2180"/>
    <mergeCell ref="U2180:V2180"/>
    <mergeCell ref="I2174:J2174"/>
    <mergeCell ref="K2174:L2174"/>
    <mergeCell ref="M2174:N2174"/>
    <mergeCell ref="O2174:P2174"/>
    <mergeCell ref="Q2174:R2174"/>
    <mergeCell ref="S2174:T2174"/>
    <mergeCell ref="U2172:V2172"/>
    <mergeCell ref="I2173:J2173"/>
    <mergeCell ref="K2173:L2173"/>
    <mergeCell ref="M2173:N2173"/>
    <mergeCell ref="O2173:P2173"/>
    <mergeCell ref="Q2173:R2173"/>
    <mergeCell ref="S2173:T2173"/>
    <mergeCell ref="U2173:V2173"/>
    <mergeCell ref="I2172:J2172"/>
    <mergeCell ref="K2172:L2172"/>
    <mergeCell ref="M2172:N2172"/>
    <mergeCell ref="O2172:P2172"/>
    <mergeCell ref="Q2172:R2172"/>
    <mergeCell ref="S2172:T2172"/>
    <mergeCell ref="U2166:V2166"/>
    <mergeCell ref="I2167:J2167"/>
    <mergeCell ref="K2167:L2167"/>
    <mergeCell ref="M2167:N2167"/>
    <mergeCell ref="O2167:P2167"/>
    <mergeCell ref="Q2167:R2167"/>
    <mergeCell ref="S2167:T2167"/>
    <mergeCell ref="U2167:V2167"/>
    <mergeCell ref="I2166:J2166"/>
    <mergeCell ref="K2166:L2166"/>
    <mergeCell ref="M2166:N2166"/>
    <mergeCell ref="O2166:P2166"/>
    <mergeCell ref="Q2166:R2166"/>
    <mergeCell ref="S2166:T2166"/>
    <mergeCell ref="U2158:V2158"/>
    <mergeCell ref="I2165:J2165"/>
    <mergeCell ref="K2165:L2165"/>
    <mergeCell ref="M2165:N2165"/>
    <mergeCell ref="O2165:P2165"/>
    <mergeCell ref="Q2165:R2165"/>
    <mergeCell ref="S2165:T2165"/>
    <mergeCell ref="U2165:V2165"/>
    <mergeCell ref="I2158:J2158"/>
    <mergeCell ref="K2158:L2158"/>
    <mergeCell ref="M2158:N2158"/>
    <mergeCell ref="O2158:P2158"/>
    <mergeCell ref="Q2158:R2158"/>
    <mergeCell ref="S2158:T2158"/>
    <mergeCell ref="U2152:V2152"/>
    <mergeCell ref="I2157:J2157"/>
    <mergeCell ref="K2157:L2157"/>
    <mergeCell ref="M2157:N2157"/>
    <mergeCell ref="O2157:P2157"/>
    <mergeCell ref="Q2157:R2157"/>
    <mergeCell ref="S2157:T2157"/>
    <mergeCell ref="U2157:V2157"/>
    <mergeCell ref="I2152:J2152"/>
    <mergeCell ref="K2152:L2152"/>
    <mergeCell ref="M2152:N2152"/>
    <mergeCell ref="O2152:P2152"/>
    <mergeCell ref="Q2152:R2152"/>
    <mergeCell ref="S2152:T2152"/>
    <mergeCell ref="U2150:V2150"/>
    <mergeCell ref="I2151:J2151"/>
    <mergeCell ref="K2151:L2151"/>
    <mergeCell ref="M2151:N2151"/>
    <mergeCell ref="O2151:P2151"/>
    <mergeCell ref="Q2151:R2151"/>
    <mergeCell ref="S2151:T2151"/>
    <mergeCell ref="U2151:V2151"/>
    <mergeCell ref="I2150:J2150"/>
    <mergeCell ref="K2150:L2150"/>
    <mergeCell ref="M2150:N2150"/>
    <mergeCell ref="O2150:P2150"/>
    <mergeCell ref="Q2150:R2150"/>
    <mergeCell ref="S2150:T2150"/>
    <mergeCell ref="U2145:V2145"/>
    <mergeCell ref="I2149:J2149"/>
    <mergeCell ref="K2149:L2149"/>
    <mergeCell ref="M2149:N2149"/>
    <mergeCell ref="O2149:P2149"/>
    <mergeCell ref="Q2149:R2149"/>
    <mergeCell ref="S2149:T2149"/>
    <mergeCell ref="U2149:V2149"/>
    <mergeCell ref="I2145:J2145"/>
    <mergeCell ref="K2145:L2145"/>
    <mergeCell ref="M2145:N2145"/>
    <mergeCell ref="O2145:P2145"/>
    <mergeCell ref="Q2145:R2145"/>
    <mergeCell ref="S2145:T2145"/>
    <mergeCell ref="U2137:V2137"/>
    <mergeCell ref="I2144:J2144"/>
    <mergeCell ref="K2144:L2144"/>
    <mergeCell ref="M2144:N2144"/>
    <mergeCell ref="O2144:P2144"/>
    <mergeCell ref="Q2144:R2144"/>
    <mergeCell ref="S2144:T2144"/>
    <mergeCell ref="U2144:V2144"/>
    <mergeCell ref="I2137:J2137"/>
    <mergeCell ref="K2137:L2137"/>
    <mergeCell ref="M2137:N2137"/>
    <mergeCell ref="O2137:P2137"/>
    <mergeCell ref="Q2137:R2137"/>
    <mergeCell ref="S2137:T2137"/>
    <mergeCell ref="U2135:V2135"/>
    <mergeCell ref="I2136:J2136"/>
    <mergeCell ref="K2136:L2136"/>
    <mergeCell ref="M2136:N2136"/>
    <mergeCell ref="O2136:P2136"/>
    <mergeCell ref="Q2136:R2136"/>
    <mergeCell ref="S2136:T2136"/>
    <mergeCell ref="U2136:V2136"/>
    <mergeCell ref="I2135:J2135"/>
    <mergeCell ref="K2135:L2135"/>
    <mergeCell ref="M2135:N2135"/>
    <mergeCell ref="O2135:P2135"/>
    <mergeCell ref="Q2135:R2135"/>
    <mergeCell ref="S2135:T2135"/>
    <mergeCell ref="U2129:V2129"/>
    <mergeCell ref="I2130:J2130"/>
    <mergeCell ref="K2130:L2130"/>
    <mergeCell ref="M2130:N2130"/>
    <mergeCell ref="O2130:P2130"/>
    <mergeCell ref="Q2130:R2130"/>
    <mergeCell ref="S2130:T2130"/>
    <mergeCell ref="U2130:V2130"/>
    <mergeCell ref="I2129:J2129"/>
    <mergeCell ref="K2129:L2129"/>
    <mergeCell ref="M2129:N2129"/>
    <mergeCell ref="O2129:P2129"/>
    <mergeCell ref="Q2129:R2129"/>
    <mergeCell ref="S2129:T2129"/>
    <mergeCell ref="U2125:V2125"/>
    <mergeCell ref="I2128:J2128"/>
    <mergeCell ref="K2128:L2128"/>
    <mergeCell ref="M2128:N2128"/>
    <mergeCell ref="O2128:P2128"/>
    <mergeCell ref="Q2128:R2128"/>
    <mergeCell ref="S2128:T2128"/>
    <mergeCell ref="U2128:V2128"/>
    <mergeCell ref="I2125:J2125"/>
    <mergeCell ref="K2125:L2125"/>
    <mergeCell ref="M2125:N2125"/>
    <mergeCell ref="O2125:P2125"/>
    <mergeCell ref="Q2125:R2125"/>
    <mergeCell ref="S2125:T2125"/>
    <mergeCell ref="S2123:T2123"/>
    <mergeCell ref="U2123:V2123"/>
    <mergeCell ref="I2124:J2124"/>
    <mergeCell ref="K2124:L2124"/>
    <mergeCell ref="M2124:N2124"/>
    <mergeCell ref="O2124:P2124"/>
    <mergeCell ref="Q2124:R2124"/>
    <mergeCell ref="S2124:T2124"/>
    <mergeCell ref="U2124:V2124"/>
    <mergeCell ref="A2122:F2122"/>
    <mergeCell ref="I2123:J2123"/>
    <mergeCell ref="K2123:L2123"/>
    <mergeCell ref="M2123:N2123"/>
    <mergeCell ref="O2123:P2123"/>
    <mergeCell ref="Q2123:R2123"/>
    <mergeCell ref="U2120:V2120"/>
    <mergeCell ref="I2121:J2121"/>
    <mergeCell ref="K2121:L2121"/>
    <mergeCell ref="M2121:N2121"/>
    <mergeCell ref="O2121:P2121"/>
    <mergeCell ref="Q2121:R2121"/>
    <mergeCell ref="S2121:T2121"/>
    <mergeCell ref="U2121:V2121"/>
    <mergeCell ref="I2120:J2120"/>
    <mergeCell ref="K2120:L2120"/>
    <mergeCell ref="M2120:N2120"/>
    <mergeCell ref="O2120:P2120"/>
    <mergeCell ref="Q2120:R2120"/>
    <mergeCell ref="S2120:T2120"/>
    <mergeCell ref="U2116:V2116"/>
    <mergeCell ref="I2117:J2117"/>
    <mergeCell ref="K2117:L2117"/>
    <mergeCell ref="M2117:N2117"/>
    <mergeCell ref="O2117:P2117"/>
    <mergeCell ref="Q2117:R2117"/>
    <mergeCell ref="S2117:T2117"/>
    <mergeCell ref="U2117:V2117"/>
    <mergeCell ref="I2116:J2116"/>
    <mergeCell ref="K2116:L2116"/>
    <mergeCell ref="M2116:N2116"/>
    <mergeCell ref="O2116:P2116"/>
    <mergeCell ref="Q2116:R2116"/>
    <mergeCell ref="S2116:T2116"/>
    <mergeCell ref="U2112:V2112"/>
    <mergeCell ref="I2113:J2113"/>
    <mergeCell ref="K2113:L2113"/>
    <mergeCell ref="M2113:N2113"/>
    <mergeCell ref="O2113:P2113"/>
    <mergeCell ref="Q2113:R2113"/>
    <mergeCell ref="S2113:T2113"/>
    <mergeCell ref="U2113:V2113"/>
    <mergeCell ref="I2112:J2112"/>
    <mergeCell ref="K2112:L2112"/>
    <mergeCell ref="M2112:N2112"/>
    <mergeCell ref="O2112:P2112"/>
    <mergeCell ref="Q2112:R2112"/>
    <mergeCell ref="S2112:T2112"/>
    <mergeCell ref="U2107:V2107"/>
    <mergeCell ref="I2108:J2108"/>
    <mergeCell ref="K2108:L2108"/>
    <mergeCell ref="M2108:N2108"/>
    <mergeCell ref="O2108:P2108"/>
    <mergeCell ref="Q2108:R2108"/>
    <mergeCell ref="S2108:T2108"/>
    <mergeCell ref="U2108:V2108"/>
    <mergeCell ref="I2107:J2107"/>
    <mergeCell ref="K2107:L2107"/>
    <mergeCell ref="M2107:N2107"/>
    <mergeCell ref="O2107:P2107"/>
    <mergeCell ref="Q2107:R2107"/>
    <mergeCell ref="S2107:T2107"/>
    <mergeCell ref="U2103:V2103"/>
    <mergeCell ref="I2104:J2104"/>
    <mergeCell ref="K2104:L2104"/>
    <mergeCell ref="M2104:N2104"/>
    <mergeCell ref="O2104:P2104"/>
    <mergeCell ref="Q2104:R2104"/>
    <mergeCell ref="S2104:T2104"/>
    <mergeCell ref="U2104:V2104"/>
    <mergeCell ref="I2103:J2103"/>
    <mergeCell ref="K2103:L2103"/>
    <mergeCell ref="M2103:N2103"/>
    <mergeCell ref="O2103:P2103"/>
    <mergeCell ref="Q2103:R2103"/>
    <mergeCell ref="S2103:T2103"/>
    <mergeCell ref="U2099:V2099"/>
    <mergeCell ref="I2100:J2100"/>
    <mergeCell ref="K2100:L2100"/>
    <mergeCell ref="M2100:N2100"/>
    <mergeCell ref="O2100:P2100"/>
    <mergeCell ref="Q2100:R2100"/>
    <mergeCell ref="S2100:T2100"/>
    <mergeCell ref="U2100:V2100"/>
    <mergeCell ref="I2099:J2099"/>
    <mergeCell ref="K2099:L2099"/>
    <mergeCell ref="M2099:N2099"/>
    <mergeCell ref="O2099:P2099"/>
    <mergeCell ref="Q2099:R2099"/>
    <mergeCell ref="S2099:T2099"/>
    <mergeCell ref="U2094:V2094"/>
    <mergeCell ref="I2095:J2095"/>
    <mergeCell ref="K2095:L2095"/>
    <mergeCell ref="M2095:N2095"/>
    <mergeCell ref="O2095:P2095"/>
    <mergeCell ref="Q2095:R2095"/>
    <mergeCell ref="S2095:T2095"/>
    <mergeCell ref="U2095:V2095"/>
    <mergeCell ref="I2094:J2094"/>
    <mergeCell ref="K2094:L2094"/>
    <mergeCell ref="M2094:N2094"/>
    <mergeCell ref="O2094:P2094"/>
    <mergeCell ref="Q2094:R2094"/>
    <mergeCell ref="S2094:T2094"/>
    <mergeCell ref="U2092:V2092"/>
    <mergeCell ref="I2093:J2093"/>
    <mergeCell ref="K2093:L2093"/>
    <mergeCell ref="M2093:N2093"/>
    <mergeCell ref="O2093:P2093"/>
    <mergeCell ref="Q2093:R2093"/>
    <mergeCell ref="S2093:T2093"/>
    <mergeCell ref="U2093:V2093"/>
    <mergeCell ref="I2092:J2092"/>
    <mergeCell ref="K2092:L2092"/>
    <mergeCell ref="M2092:N2092"/>
    <mergeCell ref="O2092:P2092"/>
    <mergeCell ref="Q2092:R2092"/>
    <mergeCell ref="S2092:T2092"/>
    <mergeCell ref="U2087:V2087"/>
    <mergeCell ref="I2088:J2088"/>
    <mergeCell ref="K2088:L2088"/>
    <mergeCell ref="M2088:N2088"/>
    <mergeCell ref="O2088:P2088"/>
    <mergeCell ref="Q2088:R2088"/>
    <mergeCell ref="S2088:T2088"/>
    <mergeCell ref="U2088:V2088"/>
    <mergeCell ref="I2087:J2087"/>
    <mergeCell ref="K2087:L2087"/>
    <mergeCell ref="M2087:N2087"/>
    <mergeCell ref="O2087:P2087"/>
    <mergeCell ref="Q2087:R2087"/>
    <mergeCell ref="S2087:T2087"/>
    <mergeCell ref="U2072:V2072"/>
    <mergeCell ref="I2073:J2073"/>
    <mergeCell ref="K2073:L2073"/>
    <mergeCell ref="M2073:N2073"/>
    <mergeCell ref="O2073:P2073"/>
    <mergeCell ref="Q2073:R2073"/>
    <mergeCell ref="S2073:T2073"/>
    <mergeCell ref="U2073:V2073"/>
    <mergeCell ref="I2072:J2072"/>
    <mergeCell ref="K2072:L2072"/>
    <mergeCell ref="M2072:N2072"/>
    <mergeCell ref="O2072:P2072"/>
    <mergeCell ref="Q2072:R2072"/>
    <mergeCell ref="S2072:T2072"/>
    <mergeCell ref="U2068:V2068"/>
    <mergeCell ref="I2071:J2071"/>
    <mergeCell ref="K2071:L2071"/>
    <mergeCell ref="M2071:N2071"/>
    <mergeCell ref="O2071:P2071"/>
    <mergeCell ref="Q2071:R2071"/>
    <mergeCell ref="S2071:T2071"/>
    <mergeCell ref="U2071:V2071"/>
    <mergeCell ref="I2068:J2068"/>
    <mergeCell ref="K2068:L2068"/>
    <mergeCell ref="M2068:N2068"/>
    <mergeCell ref="O2068:P2068"/>
    <mergeCell ref="Q2068:R2068"/>
    <mergeCell ref="S2068:T2068"/>
    <mergeCell ref="U2058:V2058"/>
    <mergeCell ref="I2067:J2067"/>
    <mergeCell ref="K2067:L2067"/>
    <mergeCell ref="M2067:N2067"/>
    <mergeCell ref="O2067:P2067"/>
    <mergeCell ref="Q2067:R2067"/>
    <mergeCell ref="S2067:T2067"/>
    <mergeCell ref="U2067:V2067"/>
    <mergeCell ref="I2058:J2058"/>
    <mergeCell ref="K2058:L2058"/>
    <mergeCell ref="M2058:N2058"/>
    <mergeCell ref="O2058:P2058"/>
    <mergeCell ref="Q2058:R2058"/>
    <mergeCell ref="S2058:T2058"/>
    <mergeCell ref="U2051:V2051"/>
    <mergeCell ref="I2057:J2057"/>
    <mergeCell ref="K2057:L2057"/>
    <mergeCell ref="M2057:N2057"/>
    <mergeCell ref="O2057:P2057"/>
    <mergeCell ref="Q2057:R2057"/>
    <mergeCell ref="S2057:T2057"/>
    <mergeCell ref="U2057:V2057"/>
    <mergeCell ref="I2051:J2051"/>
    <mergeCell ref="K2051:L2051"/>
    <mergeCell ref="M2051:N2051"/>
    <mergeCell ref="O2051:P2051"/>
    <mergeCell ref="Q2051:R2051"/>
    <mergeCell ref="S2051:T2051"/>
    <mergeCell ref="U2049:V2049"/>
    <mergeCell ref="I2050:J2050"/>
    <mergeCell ref="K2050:L2050"/>
    <mergeCell ref="M2050:N2050"/>
    <mergeCell ref="O2050:P2050"/>
    <mergeCell ref="Q2050:R2050"/>
    <mergeCell ref="S2050:T2050"/>
    <mergeCell ref="U2050:V2050"/>
    <mergeCell ref="I2049:J2049"/>
    <mergeCell ref="K2049:L2049"/>
    <mergeCell ref="M2049:N2049"/>
    <mergeCell ref="O2049:P2049"/>
    <mergeCell ref="Q2049:R2049"/>
    <mergeCell ref="S2049:T2049"/>
    <mergeCell ref="U2043:V2043"/>
    <mergeCell ref="I2044:J2044"/>
    <mergeCell ref="K2044:L2044"/>
    <mergeCell ref="M2044:N2044"/>
    <mergeCell ref="O2044:P2044"/>
    <mergeCell ref="Q2044:R2044"/>
    <mergeCell ref="S2044:T2044"/>
    <mergeCell ref="U2044:V2044"/>
    <mergeCell ref="I2043:J2043"/>
    <mergeCell ref="K2043:L2043"/>
    <mergeCell ref="M2043:N2043"/>
    <mergeCell ref="O2043:P2043"/>
    <mergeCell ref="Q2043:R2043"/>
    <mergeCell ref="S2043:T2043"/>
    <mergeCell ref="U2041:V2041"/>
    <mergeCell ref="I2042:J2042"/>
    <mergeCell ref="K2042:L2042"/>
    <mergeCell ref="M2042:N2042"/>
    <mergeCell ref="O2042:P2042"/>
    <mergeCell ref="Q2042:R2042"/>
    <mergeCell ref="S2042:T2042"/>
    <mergeCell ref="U2042:V2042"/>
    <mergeCell ref="I2041:J2041"/>
    <mergeCell ref="K2041:L2041"/>
    <mergeCell ref="M2041:N2041"/>
    <mergeCell ref="O2041:P2041"/>
    <mergeCell ref="Q2041:R2041"/>
    <mergeCell ref="S2041:T2041"/>
    <mergeCell ref="U2034:V2034"/>
    <mergeCell ref="I2035:J2035"/>
    <mergeCell ref="K2035:L2035"/>
    <mergeCell ref="M2035:N2035"/>
    <mergeCell ref="O2035:P2035"/>
    <mergeCell ref="Q2035:R2035"/>
    <mergeCell ref="S2035:T2035"/>
    <mergeCell ref="U2035:V2035"/>
    <mergeCell ref="I2034:J2034"/>
    <mergeCell ref="K2034:L2034"/>
    <mergeCell ref="M2034:N2034"/>
    <mergeCell ref="O2034:P2034"/>
    <mergeCell ref="Q2034:R2034"/>
    <mergeCell ref="S2034:T2034"/>
    <mergeCell ref="U2027:V2027"/>
    <mergeCell ref="I2028:J2028"/>
    <mergeCell ref="K2028:L2028"/>
    <mergeCell ref="M2028:N2028"/>
    <mergeCell ref="O2028:P2028"/>
    <mergeCell ref="Q2028:R2028"/>
    <mergeCell ref="S2028:T2028"/>
    <mergeCell ref="U2028:V2028"/>
    <mergeCell ref="I2027:J2027"/>
    <mergeCell ref="K2027:L2027"/>
    <mergeCell ref="M2027:N2027"/>
    <mergeCell ref="O2027:P2027"/>
    <mergeCell ref="Q2027:R2027"/>
    <mergeCell ref="S2027:T2027"/>
    <mergeCell ref="U2017:V2017"/>
    <mergeCell ref="I2018:J2018"/>
    <mergeCell ref="K2018:L2018"/>
    <mergeCell ref="M2018:N2018"/>
    <mergeCell ref="O2018:P2018"/>
    <mergeCell ref="Q2018:R2018"/>
    <mergeCell ref="S2018:T2018"/>
    <mergeCell ref="U2018:V2018"/>
    <mergeCell ref="I2017:J2017"/>
    <mergeCell ref="K2017:L2017"/>
    <mergeCell ref="M2017:N2017"/>
    <mergeCell ref="O2017:P2017"/>
    <mergeCell ref="Q2017:R2017"/>
    <mergeCell ref="S2017:T2017"/>
    <mergeCell ref="U2004:V2004"/>
    <mergeCell ref="I2005:J2005"/>
    <mergeCell ref="K2005:L2005"/>
    <mergeCell ref="M2005:N2005"/>
    <mergeCell ref="O2005:P2005"/>
    <mergeCell ref="Q2005:R2005"/>
    <mergeCell ref="S2005:T2005"/>
    <mergeCell ref="U2005:V2005"/>
    <mergeCell ref="I2004:J2004"/>
    <mergeCell ref="K2004:L2004"/>
    <mergeCell ref="M2004:N2004"/>
    <mergeCell ref="O2004:P2004"/>
    <mergeCell ref="Q2004:R2004"/>
    <mergeCell ref="S2004:T2004"/>
    <mergeCell ref="U2002:V2002"/>
    <mergeCell ref="I2003:J2003"/>
    <mergeCell ref="K2003:L2003"/>
    <mergeCell ref="M2003:N2003"/>
    <mergeCell ref="O2003:P2003"/>
    <mergeCell ref="Q2003:R2003"/>
    <mergeCell ref="S2003:T2003"/>
    <mergeCell ref="U2003:V2003"/>
    <mergeCell ref="I2002:J2002"/>
    <mergeCell ref="K2002:L2002"/>
    <mergeCell ref="M2002:N2002"/>
    <mergeCell ref="O2002:P2002"/>
    <mergeCell ref="Q2002:R2002"/>
    <mergeCell ref="S2002:T2002"/>
    <mergeCell ref="S1998:T1998"/>
    <mergeCell ref="U1998:V1998"/>
    <mergeCell ref="I1999:J1999"/>
    <mergeCell ref="K1999:L1999"/>
    <mergeCell ref="M1999:N1999"/>
    <mergeCell ref="O1999:P1999"/>
    <mergeCell ref="Q1999:R1999"/>
    <mergeCell ref="S1999:T1999"/>
    <mergeCell ref="U1999:V1999"/>
    <mergeCell ref="A1997:F1997"/>
    <mergeCell ref="I1998:J1998"/>
    <mergeCell ref="K1998:L1998"/>
    <mergeCell ref="M1998:N1998"/>
    <mergeCell ref="O1998:P1998"/>
    <mergeCell ref="Q1998:R1998"/>
    <mergeCell ref="U1995:V1995"/>
    <mergeCell ref="I1996:J1996"/>
    <mergeCell ref="K1996:L1996"/>
    <mergeCell ref="M1996:N1996"/>
    <mergeCell ref="O1996:P1996"/>
    <mergeCell ref="Q1996:R1996"/>
    <mergeCell ref="S1996:T1996"/>
    <mergeCell ref="U1996:V1996"/>
    <mergeCell ref="I1995:J1995"/>
    <mergeCell ref="K1995:L1995"/>
    <mergeCell ref="M1995:N1995"/>
    <mergeCell ref="O1995:P1995"/>
    <mergeCell ref="Q1995:R1995"/>
    <mergeCell ref="S1995:T1995"/>
    <mergeCell ref="U1991:V1991"/>
    <mergeCell ref="I1992:J1992"/>
    <mergeCell ref="K1992:L1992"/>
    <mergeCell ref="M1992:N1992"/>
    <mergeCell ref="O1992:P1992"/>
    <mergeCell ref="Q1992:R1992"/>
    <mergeCell ref="S1992:T1992"/>
    <mergeCell ref="U1992:V1992"/>
    <mergeCell ref="I1991:J1991"/>
    <mergeCell ref="K1991:L1991"/>
    <mergeCell ref="M1991:N1991"/>
    <mergeCell ref="O1991:P1991"/>
    <mergeCell ref="Q1991:R1991"/>
    <mergeCell ref="S1991:T1991"/>
    <mergeCell ref="U1987:V1987"/>
    <mergeCell ref="I1988:J1988"/>
    <mergeCell ref="K1988:L1988"/>
    <mergeCell ref="M1988:N1988"/>
    <mergeCell ref="O1988:P1988"/>
    <mergeCell ref="Q1988:R1988"/>
    <mergeCell ref="S1988:T1988"/>
    <mergeCell ref="U1988:V1988"/>
    <mergeCell ref="I1987:J1987"/>
    <mergeCell ref="K1987:L1987"/>
    <mergeCell ref="M1987:N1987"/>
    <mergeCell ref="O1987:P1987"/>
    <mergeCell ref="Q1987:R1987"/>
    <mergeCell ref="S1987:T1987"/>
    <mergeCell ref="U1978:V1978"/>
    <mergeCell ref="I1979:J1979"/>
    <mergeCell ref="K1979:L1979"/>
    <mergeCell ref="M1979:N1979"/>
    <mergeCell ref="O1979:P1979"/>
    <mergeCell ref="Q1979:R1979"/>
    <mergeCell ref="S1979:T1979"/>
    <mergeCell ref="U1979:V1979"/>
    <mergeCell ref="I1978:J1978"/>
    <mergeCell ref="K1978:L1978"/>
    <mergeCell ref="M1978:N1978"/>
    <mergeCell ref="O1978:P1978"/>
    <mergeCell ref="Q1978:R1978"/>
    <mergeCell ref="S1978:T1978"/>
    <mergeCell ref="U1971:V1971"/>
    <mergeCell ref="I1977:J1977"/>
    <mergeCell ref="K1977:L1977"/>
    <mergeCell ref="M1977:N1977"/>
    <mergeCell ref="O1977:P1977"/>
    <mergeCell ref="Q1977:R1977"/>
    <mergeCell ref="S1977:T1977"/>
    <mergeCell ref="U1977:V1977"/>
    <mergeCell ref="I1971:J1971"/>
    <mergeCell ref="K1971:L1971"/>
    <mergeCell ref="M1971:N1971"/>
    <mergeCell ref="O1971:P1971"/>
    <mergeCell ref="Q1971:R1971"/>
    <mergeCell ref="S1971:T1971"/>
    <mergeCell ref="U1969:V1969"/>
    <mergeCell ref="I1970:J1970"/>
    <mergeCell ref="K1970:L1970"/>
    <mergeCell ref="M1970:N1970"/>
    <mergeCell ref="O1970:P1970"/>
    <mergeCell ref="Q1970:R1970"/>
    <mergeCell ref="S1970:T1970"/>
    <mergeCell ref="U1970:V1970"/>
    <mergeCell ref="I1969:J1969"/>
    <mergeCell ref="K1969:L1969"/>
    <mergeCell ref="M1969:N1969"/>
    <mergeCell ref="O1969:P1969"/>
    <mergeCell ref="Q1969:R1969"/>
    <mergeCell ref="S1969:T1969"/>
    <mergeCell ref="U1959:V1959"/>
    <mergeCell ref="I1960:J1960"/>
    <mergeCell ref="K1960:L1960"/>
    <mergeCell ref="M1960:N1960"/>
    <mergeCell ref="O1960:P1960"/>
    <mergeCell ref="Q1960:R1960"/>
    <mergeCell ref="S1960:T1960"/>
    <mergeCell ref="U1960:V1960"/>
    <mergeCell ref="I1959:J1959"/>
    <mergeCell ref="K1959:L1959"/>
    <mergeCell ref="M1959:N1959"/>
    <mergeCell ref="O1959:P1959"/>
    <mergeCell ref="Q1959:R1959"/>
    <mergeCell ref="S1959:T1959"/>
    <mergeCell ref="U1949:V1949"/>
    <mergeCell ref="I1958:J1958"/>
    <mergeCell ref="K1958:L1958"/>
    <mergeCell ref="M1958:N1958"/>
    <mergeCell ref="O1958:P1958"/>
    <mergeCell ref="Q1958:R1958"/>
    <mergeCell ref="S1958:T1958"/>
    <mergeCell ref="U1958:V1958"/>
    <mergeCell ref="I1949:J1949"/>
    <mergeCell ref="K1949:L1949"/>
    <mergeCell ref="M1949:N1949"/>
    <mergeCell ref="O1949:P1949"/>
    <mergeCell ref="Q1949:R1949"/>
    <mergeCell ref="S1949:T1949"/>
    <mergeCell ref="U1947:V1947"/>
    <mergeCell ref="I1948:J1948"/>
    <mergeCell ref="K1948:L1948"/>
    <mergeCell ref="M1948:N1948"/>
    <mergeCell ref="O1948:P1948"/>
    <mergeCell ref="Q1948:R1948"/>
    <mergeCell ref="S1948:T1948"/>
    <mergeCell ref="U1948:V1948"/>
    <mergeCell ref="I1947:J1947"/>
    <mergeCell ref="K1947:L1947"/>
    <mergeCell ref="M1947:N1947"/>
    <mergeCell ref="O1947:P1947"/>
    <mergeCell ref="Q1947:R1947"/>
    <mergeCell ref="S1947:T1947"/>
    <mergeCell ref="U1934:V1934"/>
    <mergeCell ref="I1935:J1935"/>
    <mergeCell ref="K1935:L1935"/>
    <mergeCell ref="M1935:N1935"/>
    <mergeCell ref="O1935:P1935"/>
    <mergeCell ref="Q1935:R1935"/>
    <mergeCell ref="S1935:T1935"/>
    <mergeCell ref="U1935:V1935"/>
    <mergeCell ref="I1934:J1934"/>
    <mergeCell ref="K1934:L1934"/>
    <mergeCell ref="M1934:N1934"/>
    <mergeCell ref="O1934:P1934"/>
    <mergeCell ref="Q1934:R1934"/>
    <mergeCell ref="S1934:T1934"/>
    <mergeCell ref="U1930:V1930"/>
    <mergeCell ref="I1933:J1933"/>
    <mergeCell ref="K1933:L1933"/>
    <mergeCell ref="M1933:N1933"/>
    <mergeCell ref="O1933:P1933"/>
    <mergeCell ref="Q1933:R1933"/>
    <mergeCell ref="S1933:T1933"/>
    <mergeCell ref="U1933:V1933"/>
    <mergeCell ref="I1930:J1930"/>
    <mergeCell ref="K1930:L1930"/>
    <mergeCell ref="M1930:N1930"/>
    <mergeCell ref="O1930:P1930"/>
    <mergeCell ref="Q1930:R1930"/>
    <mergeCell ref="S1930:T1930"/>
    <mergeCell ref="U1926:V1926"/>
    <mergeCell ref="I1929:J1929"/>
    <mergeCell ref="K1929:L1929"/>
    <mergeCell ref="M1929:N1929"/>
    <mergeCell ref="O1929:P1929"/>
    <mergeCell ref="Q1929:R1929"/>
    <mergeCell ref="S1929:T1929"/>
    <mergeCell ref="U1929:V1929"/>
    <mergeCell ref="I1926:J1926"/>
    <mergeCell ref="K1926:L1926"/>
    <mergeCell ref="M1926:N1926"/>
    <mergeCell ref="O1926:P1926"/>
    <mergeCell ref="Q1926:R1926"/>
    <mergeCell ref="S1926:T1926"/>
    <mergeCell ref="U1922:V1922"/>
    <mergeCell ref="I1925:J1925"/>
    <mergeCell ref="K1925:L1925"/>
    <mergeCell ref="M1925:N1925"/>
    <mergeCell ref="O1925:P1925"/>
    <mergeCell ref="Q1925:R1925"/>
    <mergeCell ref="S1925:T1925"/>
    <mergeCell ref="U1925:V1925"/>
    <mergeCell ref="I1922:J1922"/>
    <mergeCell ref="K1922:L1922"/>
    <mergeCell ref="M1922:N1922"/>
    <mergeCell ref="O1922:P1922"/>
    <mergeCell ref="Q1922:R1922"/>
    <mergeCell ref="S1922:T1922"/>
    <mergeCell ref="U1920:V1920"/>
    <mergeCell ref="I1921:J1921"/>
    <mergeCell ref="K1921:L1921"/>
    <mergeCell ref="M1921:N1921"/>
    <mergeCell ref="O1921:P1921"/>
    <mergeCell ref="Q1921:R1921"/>
    <mergeCell ref="S1921:T1921"/>
    <mergeCell ref="U1921:V1921"/>
    <mergeCell ref="I1920:J1920"/>
    <mergeCell ref="K1920:L1920"/>
    <mergeCell ref="M1920:N1920"/>
    <mergeCell ref="O1920:P1920"/>
    <mergeCell ref="Q1920:R1920"/>
    <mergeCell ref="S1920:T1920"/>
    <mergeCell ref="U1909:V1909"/>
    <mergeCell ref="I1910:J1910"/>
    <mergeCell ref="K1910:L1910"/>
    <mergeCell ref="M1910:N1910"/>
    <mergeCell ref="O1910:P1910"/>
    <mergeCell ref="Q1910:R1910"/>
    <mergeCell ref="S1910:T1910"/>
    <mergeCell ref="U1910:V1910"/>
    <mergeCell ref="I1909:J1909"/>
    <mergeCell ref="K1909:L1909"/>
    <mergeCell ref="M1909:N1909"/>
    <mergeCell ref="O1909:P1909"/>
    <mergeCell ref="Q1909:R1909"/>
    <mergeCell ref="S1909:T1909"/>
    <mergeCell ref="U1902:V1902"/>
    <mergeCell ref="I1908:J1908"/>
    <mergeCell ref="K1908:L1908"/>
    <mergeCell ref="M1908:N1908"/>
    <mergeCell ref="O1908:P1908"/>
    <mergeCell ref="Q1908:R1908"/>
    <mergeCell ref="S1908:T1908"/>
    <mergeCell ref="U1908:V1908"/>
    <mergeCell ref="I1902:J1902"/>
    <mergeCell ref="K1902:L1902"/>
    <mergeCell ref="M1902:N1902"/>
    <mergeCell ref="O1902:P1902"/>
    <mergeCell ref="Q1902:R1902"/>
    <mergeCell ref="S1902:T1902"/>
    <mergeCell ref="U1900:V1900"/>
    <mergeCell ref="I1901:J1901"/>
    <mergeCell ref="K1901:L1901"/>
    <mergeCell ref="M1901:N1901"/>
    <mergeCell ref="O1901:P1901"/>
    <mergeCell ref="Q1901:R1901"/>
    <mergeCell ref="S1901:T1901"/>
    <mergeCell ref="U1901:V1901"/>
    <mergeCell ref="I1900:J1900"/>
    <mergeCell ref="K1900:L1900"/>
    <mergeCell ref="M1900:N1900"/>
    <mergeCell ref="O1900:P1900"/>
    <mergeCell ref="Q1900:R1900"/>
    <mergeCell ref="S1900:T1900"/>
    <mergeCell ref="U1885:V1885"/>
    <mergeCell ref="I1886:J1886"/>
    <mergeCell ref="K1886:L1886"/>
    <mergeCell ref="M1886:N1886"/>
    <mergeCell ref="O1886:P1886"/>
    <mergeCell ref="Q1886:R1886"/>
    <mergeCell ref="S1886:T1886"/>
    <mergeCell ref="U1886:V1886"/>
    <mergeCell ref="I1885:J1885"/>
    <mergeCell ref="K1885:L1885"/>
    <mergeCell ref="M1885:N1885"/>
    <mergeCell ref="O1885:P1885"/>
    <mergeCell ref="Q1885:R1885"/>
    <mergeCell ref="S1885:T1885"/>
    <mergeCell ref="U1883:V1883"/>
    <mergeCell ref="I1884:J1884"/>
    <mergeCell ref="K1884:L1884"/>
    <mergeCell ref="M1884:N1884"/>
    <mergeCell ref="O1884:P1884"/>
    <mergeCell ref="Q1884:R1884"/>
    <mergeCell ref="S1884:T1884"/>
    <mergeCell ref="U1884:V1884"/>
    <mergeCell ref="I1883:J1883"/>
    <mergeCell ref="K1883:L1883"/>
    <mergeCell ref="M1883:N1883"/>
    <mergeCell ref="O1883:P1883"/>
    <mergeCell ref="Q1883:R1883"/>
    <mergeCell ref="S1883:T1883"/>
    <mergeCell ref="U1872:V1872"/>
    <mergeCell ref="I1873:J1873"/>
    <mergeCell ref="K1873:L1873"/>
    <mergeCell ref="M1873:N1873"/>
    <mergeCell ref="O1873:P1873"/>
    <mergeCell ref="Q1873:R1873"/>
    <mergeCell ref="S1873:T1873"/>
    <mergeCell ref="U1873:V1873"/>
    <mergeCell ref="I1872:J1872"/>
    <mergeCell ref="K1872:L1872"/>
    <mergeCell ref="M1872:N1872"/>
    <mergeCell ref="O1872:P1872"/>
    <mergeCell ref="Q1872:R1872"/>
    <mergeCell ref="S1872:T1872"/>
    <mergeCell ref="U1868:V1868"/>
    <mergeCell ref="I1871:J1871"/>
    <mergeCell ref="K1871:L1871"/>
    <mergeCell ref="M1871:N1871"/>
    <mergeCell ref="O1871:P1871"/>
    <mergeCell ref="Q1871:R1871"/>
    <mergeCell ref="S1871:T1871"/>
    <mergeCell ref="U1871:V1871"/>
    <mergeCell ref="I1868:J1868"/>
    <mergeCell ref="K1868:L1868"/>
    <mergeCell ref="M1868:N1868"/>
    <mergeCell ref="O1868:P1868"/>
    <mergeCell ref="Q1868:R1868"/>
    <mergeCell ref="S1868:T1868"/>
    <mergeCell ref="U1866:V1866"/>
    <mergeCell ref="I1867:J1867"/>
    <mergeCell ref="K1867:L1867"/>
    <mergeCell ref="M1867:N1867"/>
    <mergeCell ref="O1867:P1867"/>
    <mergeCell ref="Q1867:R1867"/>
    <mergeCell ref="S1867:T1867"/>
    <mergeCell ref="U1867:V1867"/>
    <mergeCell ref="I1866:J1866"/>
    <mergeCell ref="K1866:L1866"/>
    <mergeCell ref="M1866:N1866"/>
    <mergeCell ref="O1866:P1866"/>
    <mergeCell ref="Q1866:R1866"/>
    <mergeCell ref="S1866:T1866"/>
    <mergeCell ref="U1862:V1862"/>
    <mergeCell ref="I1863:J1863"/>
    <mergeCell ref="K1863:L1863"/>
    <mergeCell ref="M1863:N1863"/>
    <mergeCell ref="O1863:P1863"/>
    <mergeCell ref="Q1863:R1863"/>
    <mergeCell ref="S1863:T1863"/>
    <mergeCell ref="U1863:V1863"/>
    <mergeCell ref="I1862:J1862"/>
    <mergeCell ref="K1862:L1862"/>
    <mergeCell ref="M1862:N1862"/>
    <mergeCell ref="O1862:P1862"/>
    <mergeCell ref="Q1862:R1862"/>
    <mergeCell ref="S1862:T1862"/>
    <mergeCell ref="U1855:V1855"/>
    <mergeCell ref="I1861:J1861"/>
    <mergeCell ref="K1861:L1861"/>
    <mergeCell ref="M1861:N1861"/>
    <mergeCell ref="O1861:P1861"/>
    <mergeCell ref="Q1861:R1861"/>
    <mergeCell ref="S1861:T1861"/>
    <mergeCell ref="U1861:V1861"/>
    <mergeCell ref="I1855:J1855"/>
    <mergeCell ref="K1855:L1855"/>
    <mergeCell ref="M1855:N1855"/>
    <mergeCell ref="O1855:P1855"/>
    <mergeCell ref="Q1855:R1855"/>
    <mergeCell ref="S1855:T1855"/>
    <mergeCell ref="U1853:V1853"/>
    <mergeCell ref="I1854:J1854"/>
    <mergeCell ref="K1854:L1854"/>
    <mergeCell ref="M1854:N1854"/>
    <mergeCell ref="O1854:P1854"/>
    <mergeCell ref="Q1854:R1854"/>
    <mergeCell ref="S1854:T1854"/>
    <mergeCell ref="U1854:V1854"/>
    <mergeCell ref="I1853:J1853"/>
    <mergeCell ref="K1853:L1853"/>
    <mergeCell ref="M1853:N1853"/>
    <mergeCell ref="O1853:P1853"/>
    <mergeCell ref="Q1853:R1853"/>
    <mergeCell ref="S1853:T1853"/>
    <mergeCell ref="U1849:V1849"/>
    <mergeCell ref="I1850:J1850"/>
    <mergeCell ref="K1850:L1850"/>
    <mergeCell ref="M1850:N1850"/>
    <mergeCell ref="O1850:P1850"/>
    <mergeCell ref="Q1850:R1850"/>
    <mergeCell ref="S1850:T1850"/>
    <mergeCell ref="U1850:V1850"/>
    <mergeCell ref="I1849:J1849"/>
    <mergeCell ref="K1849:L1849"/>
    <mergeCell ref="M1849:N1849"/>
    <mergeCell ref="O1849:P1849"/>
    <mergeCell ref="Q1849:R1849"/>
    <mergeCell ref="S1849:T1849"/>
    <mergeCell ref="U1845:V1845"/>
    <mergeCell ref="I1846:J1846"/>
    <mergeCell ref="K1846:L1846"/>
    <mergeCell ref="M1846:N1846"/>
    <mergeCell ref="O1846:P1846"/>
    <mergeCell ref="Q1846:R1846"/>
    <mergeCell ref="S1846:T1846"/>
    <mergeCell ref="U1846:V1846"/>
    <mergeCell ref="I1845:J1845"/>
    <mergeCell ref="K1845:L1845"/>
    <mergeCell ref="M1845:N1845"/>
    <mergeCell ref="O1845:P1845"/>
    <mergeCell ref="Q1845:R1845"/>
    <mergeCell ref="S1845:T1845"/>
    <mergeCell ref="S1843:T1843"/>
    <mergeCell ref="U1843:V1843"/>
    <mergeCell ref="I1844:J1844"/>
    <mergeCell ref="K1844:L1844"/>
    <mergeCell ref="M1844:N1844"/>
    <mergeCell ref="O1844:P1844"/>
    <mergeCell ref="Q1844:R1844"/>
    <mergeCell ref="S1844:T1844"/>
    <mergeCell ref="U1844:V1844"/>
    <mergeCell ref="A1842:F1842"/>
    <mergeCell ref="I1843:J1843"/>
    <mergeCell ref="K1843:L1843"/>
    <mergeCell ref="M1843:N1843"/>
    <mergeCell ref="O1843:P1843"/>
    <mergeCell ref="Q1843:R1843"/>
    <mergeCell ref="U1840:V1840"/>
    <mergeCell ref="I1841:J1841"/>
    <mergeCell ref="K1841:L1841"/>
    <mergeCell ref="M1841:N1841"/>
    <mergeCell ref="O1841:P1841"/>
    <mergeCell ref="Q1841:R1841"/>
    <mergeCell ref="S1841:T1841"/>
    <mergeCell ref="U1841:V1841"/>
    <mergeCell ref="I1840:J1840"/>
    <mergeCell ref="K1840:L1840"/>
    <mergeCell ref="M1840:N1840"/>
    <mergeCell ref="O1840:P1840"/>
    <mergeCell ref="Q1840:R1840"/>
    <mergeCell ref="S1840:T1840"/>
    <mergeCell ref="U1836:V1836"/>
    <mergeCell ref="I1837:J1837"/>
    <mergeCell ref="K1837:L1837"/>
    <mergeCell ref="M1837:N1837"/>
    <mergeCell ref="O1837:P1837"/>
    <mergeCell ref="Q1837:R1837"/>
    <mergeCell ref="S1837:T1837"/>
    <mergeCell ref="U1837:V1837"/>
    <mergeCell ref="I1836:J1836"/>
    <mergeCell ref="K1836:L1836"/>
    <mergeCell ref="M1836:N1836"/>
    <mergeCell ref="O1836:P1836"/>
    <mergeCell ref="Q1836:R1836"/>
    <mergeCell ref="S1836:T1836"/>
    <mergeCell ref="U1830:V1830"/>
    <mergeCell ref="I1831:J1831"/>
    <mergeCell ref="K1831:L1831"/>
    <mergeCell ref="M1831:N1831"/>
    <mergeCell ref="O1831:P1831"/>
    <mergeCell ref="Q1831:R1831"/>
    <mergeCell ref="S1831:T1831"/>
    <mergeCell ref="U1831:V1831"/>
    <mergeCell ref="I1830:J1830"/>
    <mergeCell ref="K1830:L1830"/>
    <mergeCell ref="M1830:N1830"/>
    <mergeCell ref="O1830:P1830"/>
    <mergeCell ref="Q1830:R1830"/>
    <mergeCell ref="S1830:T1830"/>
    <mergeCell ref="U1825:V1825"/>
    <mergeCell ref="I1826:J1826"/>
    <mergeCell ref="K1826:L1826"/>
    <mergeCell ref="M1826:N1826"/>
    <mergeCell ref="O1826:P1826"/>
    <mergeCell ref="Q1826:R1826"/>
    <mergeCell ref="S1826:T1826"/>
    <mergeCell ref="U1826:V1826"/>
    <mergeCell ref="I1825:J1825"/>
    <mergeCell ref="K1825:L1825"/>
    <mergeCell ref="M1825:N1825"/>
    <mergeCell ref="O1825:P1825"/>
    <mergeCell ref="Q1825:R1825"/>
    <mergeCell ref="S1825:T1825"/>
    <mergeCell ref="U1821:V1821"/>
    <mergeCell ref="I1822:J1822"/>
    <mergeCell ref="K1822:L1822"/>
    <mergeCell ref="M1822:N1822"/>
    <mergeCell ref="O1822:P1822"/>
    <mergeCell ref="Q1822:R1822"/>
    <mergeCell ref="S1822:T1822"/>
    <mergeCell ref="U1822:V1822"/>
    <mergeCell ref="I1821:J1821"/>
    <mergeCell ref="K1821:L1821"/>
    <mergeCell ref="M1821:N1821"/>
    <mergeCell ref="O1821:P1821"/>
    <mergeCell ref="Q1821:R1821"/>
    <mergeCell ref="S1821:T1821"/>
    <mergeCell ref="U1815:V1815"/>
    <mergeCell ref="I1820:J1820"/>
    <mergeCell ref="K1820:L1820"/>
    <mergeCell ref="M1820:N1820"/>
    <mergeCell ref="O1820:P1820"/>
    <mergeCell ref="Q1820:R1820"/>
    <mergeCell ref="S1820:T1820"/>
    <mergeCell ref="U1820:V1820"/>
    <mergeCell ref="I1815:J1815"/>
    <mergeCell ref="K1815:L1815"/>
    <mergeCell ref="M1815:N1815"/>
    <mergeCell ref="O1815:P1815"/>
    <mergeCell ref="Q1815:R1815"/>
    <mergeCell ref="S1815:T1815"/>
    <mergeCell ref="U1811:V1811"/>
    <mergeCell ref="I1814:J1814"/>
    <mergeCell ref="K1814:L1814"/>
    <mergeCell ref="M1814:N1814"/>
    <mergeCell ref="O1814:P1814"/>
    <mergeCell ref="Q1814:R1814"/>
    <mergeCell ref="S1814:T1814"/>
    <mergeCell ref="U1814:V1814"/>
    <mergeCell ref="I1811:J1811"/>
    <mergeCell ref="K1811:L1811"/>
    <mergeCell ref="M1811:N1811"/>
    <mergeCell ref="O1811:P1811"/>
    <mergeCell ref="Q1811:R1811"/>
    <mergeCell ref="S1811:T1811"/>
    <mergeCell ref="U1807:V1807"/>
    <mergeCell ref="I1810:J1810"/>
    <mergeCell ref="K1810:L1810"/>
    <mergeCell ref="M1810:N1810"/>
    <mergeCell ref="O1810:P1810"/>
    <mergeCell ref="Q1810:R1810"/>
    <mergeCell ref="S1810:T1810"/>
    <mergeCell ref="U1810:V1810"/>
    <mergeCell ref="I1807:J1807"/>
    <mergeCell ref="K1807:L1807"/>
    <mergeCell ref="M1807:N1807"/>
    <mergeCell ref="O1807:P1807"/>
    <mergeCell ref="Q1807:R1807"/>
    <mergeCell ref="S1807:T1807"/>
    <mergeCell ref="U1803:V1803"/>
    <mergeCell ref="I1806:J1806"/>
    <mergeCell ref="K1806:L1806"/>
    <mergeCell ref="M1806:N1806"/>
    <mergeCell ref="O1806:P1806"/>
    <mergeCell ref="Q1806:R1806"/>
    <mergeCell ref="S1806:T1806"/>
    <mergeCell ref="U1806:V1806"/>
    <mergeCell ref="I1803:J1803"/>
    <mergeCell ref="K1803:L1803"/>
    <mergeCell ref="M1803:N1803"/>
    <mergeCell ref="O1803:P1803"/>
    <mergeCell ref="Q1803:R1803"/>
    <mergeCell ref="S1803:T1803"/>
    <mergeCell ref="U1796:V1796"/>
    <mergeCell ref="I1802:J1802"/>
    <mergeCell ref="K1802:L1802"/>
    <mergeCell ref="M1802:N1802"/>
    <mergeCell ref="O1802:P1802"/>
    <mergeCell ref="Q1802:R1802"/>
    <mergeCell ref="S1802:T1802"/>
    <mergeCell ref="U1802:V1802"/>
    <mergeCell ref="I1796:J1796"/>
    <mergeCell ref="K1796:L1796"/>
    <mergeCell ref="M1796:N1796"/>
    <mergeCell ref="O1796:P1796"/>
    <mergeCell ref="Q1796:R1796"/>
    <mergeCell ref="S1796:T1796"/>
    <mergeCell ref="U1794:V1794"/>
    <mergeCell ref="I1795:J1795"/>
    <mergeCell ref="K1795:L1795"/>
    <mergeCell ref="M1795:N1795"/>
    <mergeCell ref="O1795:P1795"/>
    <mergeCell ref="Q1795:R1795"/>
    <mergeCell ref="S1795:T1795"/>
    <mergeCell ref="U1795:V1795"/>
    <mergeCell ref="I1794:J1794"/>
    <mergeCell ref="K1794:L1794"/>
    <mergeCell ref="M1794:N1794"/>
    <mergeCell ref="O1794:P1794"/>
    <mergeCell ref="Q1794:R1794"/>
    <mergeCell ref="S1794:T1794"/>
    <mergeCell ref="U1791:V1791"/>
    <mergeCell ref="A1792:F1792"/>
    <mergeCell ref="I1793:J1793"/>
    <mergeCell ref="K1793:L1793"/>
    <mergeCell ref="M1793:N1793"/>
    <mergeCell ref="O1793:P1793"/>
    <mergeCell ref="Q1793:R1793"/>
    <mergeCell ref="S1793:T1793"/>
    <mergeCell ref="U1793:V1793"/>
    <mergeCell ref="I1791:J1791"/>
    <mergeCell ref="K1791:L1791"/>
    <mergeCell ref="M1791:N1791"/>
    <mergeCell ref="O1791:P1791"/>
    <mergeCell ref="Q1791:R1791"/>
    <mergeCell ref="S1791:T1791"/>
    <mergeCell ref="U1787:V1787"/>
    <mergeCell ref="I1790:J1790"/>
    <mergeCell ref="K1790:L1790"/>
    <mergeCell ref="M1790:N1790"/>
    <mergeCell ref="O1790:P1790"/>
    <mergeCell ref="Q1790:R1790"/>
    <mergeCell ref="S1790:T1790"/>
    <mergeCell ref="U1790:V1790"/>
    <mergeCell ref="I1787:J1787"/>
    <mergeCell ref="K1787:L1787"/>
    <mergeCell ref="M1787:N1787"/>
    <mergeCell ref="O1787:P1787"/>
    <mergeCell ref="Q1787:R1787"/>
    <mergeCell ref="S1787:T1787"/>
    <mergeCell ref="U1783:V1783"/>
    <mergeCell ref="I1786:J1786"/>
    <mergeCell ref="K1786:L1786"/>
    <mergeCell ref="M1786:N1786"/>
    <mergeCell ref="O1786:P1786"/>
    <mergeCell ref="Q1786:R1786"/>
    <mergeCell ref="S1786:T1786"/>
    <mergeCell ref="U1786:V1786"/>
    <mergeCell ref="I1783:J1783"/>
    <mergeCell ref="K1783:L1783"/>
    <mergeCell ref="M1783:N1783"/>
    <mergeCell ref="O1783:P1783"/>
    <mergeCell ref="Q1783:R1783"/>
    <mergeCell ref="S1783:T1783"/>
    <mergeCell ref="U1777:V1777"/>
    <mergeCell ref="I1782:J1782"/>
    <mergeCell ref="K1782:L1782"/>
    <mergeCell ref="M1782:N1782"/>
    <mergeCell ref="O1782:P1782"/>
    <mergeCell ref="Q1782:R1782"/>
    <mergeCell ref="S1782:T1782"/>
    <mergeCell ref="U1782:V1782"/>
    <mergeCell ref="I1777:J1777"/>
    <mergeCell ref="K1777:L1777"/>
    <mergeCell ref="M1777:N1777"/>
    <mergeCell ref="O1777:P1777"/>
    <mergeCell ref="Q1777:R1777"/>
    <mergeCell ref="S1777:T1777"/>
    <mergeCell ref="S1775:T1775"/>
    <mergeCell ref="U1775:V1775"/>
    <mergeCell ref="I1776:J1776"/>
    <mergeCell ref="K1776:L1776"/>
    <mergeCell ref="M1776:N1776"/>
    <mergeCell ref="O1776:P1776"/>
    <mergeCell ref="Q1776:R1776"/>
    <mergeCell ref="S1776:T1776"/>
    <mergeCell ref="U1776:V1776"/>
    <mergeCell ref="A1774:F1774"/>
    <mergeCell ref="I1775:J1775"/>
    <mergeCell ref="K1775:L1775"/>
    <mergeCell ref="M1775:N1775"/>
    <mergeCell ref="O1775:P1775"/>
    <mergeCell ref="Q1775:R1775"/>
    <mergeCell ref="U1772:V1772"/>
    <mergeCell ref="I1773:J1773"/>
    <mergeCell ref="K1773:L1773"/>
    <mergeCell ref="M1773:N1773"/>
    <mergeCell ref="O1773:P1773"/>
    <mergeCell ref="Q1773:R1773"/>
    <mergeCell ref="S1773:T1773"/>
    <mergeCell ref="U1773:V1773"/>
    <mergeCell ref="I1772:J1772"/>
    <mergeCell ref="K1772:L1772"/>
    <mergeCell ref="M1772:N1772"/>
    <mergeCell ref="O1772:P1772"/>
    <mergeCell ref="Q1772:R1772"/>
    <mergeCell ref="S1772:T1772"/>
    <mergeCell ref="U1768:V1768"/>
    <mergeCell ref="I1769:J1769"/>
    <mergeCell ref="K1769:L1769"/>
    <mergeCell ref="M1769:N1769"/>
    <mergeCell ref="O1769:P1769"/>
    <mergeCell ref="Q1769:R1769"/>
    <mergeCell ref="S1769:T1769"/>
    <mergeCell ref="U1769:V1769"/>
    <mergeCell ref="I1768:J1768"/>
    <mergeCell ref="K1768:L1768"/>
    <mergeCell ref="M1768:N1768"/>
    <mergeCell ref="O1768:P1768"/>
    <mergeCell ref="Q1768:R1768"/>
    <mergeCell ref="S1768:T1768"/>
    <mergeCell ref="U1763:V1763"/>
    <mergeCell ref="I1764:J1764"/>
    <mergeCell ref="K1764:L1764"/>
    <mergeCell ref="M1764:N1764"/>
    <mergeCell ref="O1764:P1764"/>
    <mergeCell ref="Q1764:R1764"/>
    <mergeCell ref="S1764:T1764"/>
    <mergeCell ref="U1764:V1764"/>
    <mergeCell ref="I1763:J1763"/>
    <mergeCell ref="K1763:L1763"/>
    <mergeCell ref="M1763:N1763"/>
    <mergeCell ref="O1763:P1763"/>
    <mergeCell ref="Q1763:R1763"/>
    <mergeCell ref="S1763:T1763"/>
    <mergeCell ref="U1753:V1753"/>
    <mergeCell ref="I1754:J1754"/>
    <mergeCell ref="K1754:L1754"/>
    <mergeCell ref="M1754:N1754"/>
    <mergeCell ref="O1754:P1754"/>
    <mergeCell ref="Q1754:R1754"/>
    <mergeCell ref="S1754:T1754"/>
    <mergeCell ref="U1754:V1754"/>
    <mergeCell ref="I1753:J1753"/>
    <mergeCell ref="K1753:L1753"/>
    <mergeCell ref="M1753:N1753"/>
    <mergeCell ref="O1753:P1753"/>
    <mergeCell ref="Q1753:R1753"/>
    <mergeCell ref="S1753:T1753"/>
    <mergeCell ref="U1750:V1750"/>
    <mergeCell ref="A1751:F1751"/>
    <mergeCell ref="I1752:J1752"/>
    <mergeCell ref="K1752:L1752"/>
    <mergeCell ref="M1752:N1752"/>
    <mergeCell ref="O1752:P1752"/>
    <mergeCell ref="Q1752:R1752"/>
    <mergeCell ref="S1752:T1752"/>
    <mergeCell ref="U1752:V1752"/>
    <mergeCell ref="I1750:J1750"/>
    <mergeCell ref="K1750:L1750"/>
    <mergeCell ref="M1750:N1750"/>
    <mergeCell ref="O1750:P1750"/>
    <mergeCell ref="Q1750:R1750"/>
    <mergeCell ref="S1750:T1750"/>
    <mergeCell ref="U1746:V1746"/>
    <mergeCell ref="I1749:J1749"/>
    <mergeCell ref="K1749:L1749"/>
    <mergeCell ref="M1749:N1749"/>
    <mergeCell ref="O1749:P1749"/>
    <mergeCell ref="Q1749:R1749"/>
    <mergeCell ref="S1749:T1749"/>
    <mergeCell ref="U1749:V1749"/>
    <mergeCell ref="I1746:J1746"/>
    <mergeCell ref="K1746:L1746"/>
    <mergeCell ref="M1746:N1746"/>
    <mergeCell ref="O1746:P1746"/>
    <mergeCell ref="Q1746:R1746"/>
    <mergeCell ref="S1746:T1746"/>
    <mergeCell ref="U1741:V1741"/>
    <mergeCell ref="I1745:J1745"/>
    <mergeCell ref="K1745:L1745"/>
    <mergeCell ref="M1745:N1745"/>
    <mergeCell ref="O1745:P1745"/>
    <mergeCell ref="Q1745:R1745"/>
    <mergeCell ref="S1745:T1745"/>
    <mergeCell ref="U1745:V1745"/>
    <mergeCell ref="I1741:J1741"/>
    <mergeCell ref="K1741:L1741"/>
    <mergeCell ref="M1741:N1741"/>
    <mergeCell ref="O1741:P1741"/>
    <mergeCell ref="Q1741:R1741"/>
    <mergeCell ref="S1741:T1741"/>
    <mergeCell ref="U1737:V1737"/>
    <mergeCell ref="I1740:J1740"/>
    <mergeCell ref="K1740:L1740"/>
    <mergeCell ref="M1740:N1740"/>
    <mergeCell ref="O1740:P1740"/>
    <mergeCell ref="Q1740:R1740"/>
    <mergeCell ref="S1740:T1740"/>
    <mergeCell ref="U1740:V1740"/>
    <mergeCell ref="I1737:J1737"/>
    <mergeCell ref="K1737:L1737"/>
    <mergeCell ref="M1737:N1737"/>
    <mergeCell ref="O1737:P1737"/>
    <mergeCell ref="Q1737:R1737"/>
    <mergeCell ref="S1737:T1737"/>
    <mergeCell ref="U1729:V1729"/>
    <mergeCell ref="I1736:J1736"/>
    <mergeCell ref="K1736:L1736"/>
    <mergeCell ref="M1736:N1736"/>
    <mergeCell ref="O1736:P1736"/>
    <mergeCell ref="Q1736:R1736"/>
    <mergeCell ref="S1736:T1736"/>
    <mergeCell ref="U1736:V1736"/>
    <mergeCell ref="I1729:J1729"/>
    <mergeCell ref="K1729:L1729"/>
    <mergeCell ref="M1729:N1729"/>
    <mergeCell ref="O1729:P1729"/>
    <mergeCell ref="Q1729:R1729"/>
    <mergeCell ref="S1729:T1729"/>
    <mergeCell ref="U1726:V1726"/>
    <mergeCell ref="A1727:F1727"/>
    <mergeCell ref="I1728:J1728"/>
    <mergeCell ref="K1728:L1728"/>
    <mergeCell ref="M1728:N1728"/>
    <mergeCell ref="O1728:P1728"/>
    <mergeCell ref="Q1728:R1728"/>
    <mergeCell ref="S1728:T1728"/>
    <mergeCell ref="U1728:V1728"/>
    <mergeCell ref="I1726:J1726"/>
    <mergeCell ref="K1726:L1726"/>
    <mergeCell ref="M1726:N1726"/>
    <mergeCell ref="O1726:P1726"/>
    <mergeCell ref="Q1726:R1726"/>
    <mergeCell ref="S1726:T1726"/>
    <mergeCell ref="U1722:V1722"/>
    <mergeCell ref="I1725:J1725"/>
    <mergeCell ref="K1725:L1725"/>
    <mergeCell ref="M1725:N1725"/>
    <mergeCell ref="O1725:P1725"/>
    <mergeCell ref="Q1725:R1725"/>
    <mergeCell ref="S1725:T1725"/>
    <mergeCell ref="U1725:V1725"/>
    <mergeCell ref="I1722:J1722"/>
    <mergeCell ref="K1722:L1722"/>
    <mergeCell ref="M1722:N1722"/>
    <mergeCell ref="O1722:P1722"/>
    <mergeCell ref="Q1722:R1722"/>
    <mergeCell ref="S1722:T1722"/>
    <mergeCell ref="U1717:V1717"/>
    <mergeCell ref="I1721:J1721"/>
    <mergeCell ref="K1721:L1721"/>
    <mergeCell ref="M1721:N1721"/>
    <mergeCell ref="O1721:P1721"/>
    <mergeCell ref="Q1721:R1721"/>
    <mergeCell ref="S1721:T1721"/>
    <mergeCell ref="U1721:V1721"/>
    <mergeCell ref="I1717:J1717"/>
    <mergeCell ref="K1717:L1717"/>
    <mergeCell ref="M1717:N1717"/>
    <mergeCell ref="O1717:P1717"/>
    <mergeCell ref="Q1717:R1717"/>
    <mergeCell ref="S1717:T1717"/>
    <mergeCell ref="U1711:V1711"/>
    <mergeCell ref="I1716:J1716"/>
    <mergeCell ref="K1716:L1716"/>
    <mergeCell ref="M1716:N1716"/>
    <mergeCell ref="O1716:P1716"/>
    <mergeCell ref="Q1716:R1716"/>
    <mergeCell ref="S1716:T1716"/>
    <mergeCell ref="U1716:V1716"/>
    <mergeCell ref="I1711:J1711"/>
    <mergeCell ref="K1711:L1711"/>
    <mergeCell ref="M1711:N1711"/>
    <mergeCell ref="O1711:P1711"/>
    <mergeCell ref="Q1711:R1711"/>
    <mergeCell ref="S1711:T1711"/>
    <mergeCell ref="U1707:V1707"/>
    <mergeCell ref="I1710:J1710"/>
    <mergeCell ref="K1710:L1710"/>
    <mergeCell ref="M1710:N1710"/>
    <mergeCell ref="O1710:P1710"/>
    <mergeCell ref="Q1710:R1710"/>
    <mergeCell ref="S1710:T1710"/>
    <mergeCell ref="U1710:V1710"/>
    <mergeCell ref="I1707:J1707"/>
    <mergeCell ref="K1707:L1707"/>
    <mergeCell ref="M1707:N1707"/>
    <mergeCell ref="O1707:P1707"/>
    <mergeCell ref="Q1707:R1707"/>
    <mergeCell ref="S1707:T1707"/>
    <mergeCell ref="U1697:V1697"/>
    <mergeCell ref="I1706:J1706"/>
    <mergeCell ref="K1706:L1706"/>
    <mergeCell ref="M1706:N1706"/>
    <mergeCell ref="O1706:P1706"/>
    <mergeCell ref="Q1706:R1706"/>
    <mergeCell ref="S1706:T1706"/>
    <mergeCell ref="U1706:V1706"/>
    <mergeCell ref="I1697:J1697"/>
    <mergeCell ref="K1697:L1697"/>
    <mergeCell ref="M1697:N1697"/>
    <mergeCell ref="O1697:P1697"/>
    <mergeCell ref="Q1697:R1697"/>
    <mergeCell ref="S1697:T1697"/>
    <mergeCell ref="S1695:T1695"/>
    <mergeCell ref="U1695:V1695"/>
    <mergeCell ref="I1696:J1696"/>
    <mergeCell ref="K1696:L1696"/>
    <mergeCell ref="M1696:N1696"/>
    <mergeCell ref="O1696:P1696"/>
    <mergeCell ref="Q1696:R1696"/>
    <mergeCell ref="S1696:T1696"/>
    <mergeCell ref="U1696:V1696"/>
    <mergeCell ref="A1694:F1694"/>
    <mergeCell ref="I1695:J1695"/>
    <mergeCell ref="K1695:L1695"/>
    <mergeCell ref="M1695:N1695"/>
    <mergeCell ref="O1695:P1695"/>
    <mergeCell ref="Q1695:R1695"/>
    <mergeCell ref="U1692:V1692"/>
    <mergeCell ref="I1693:J1693"/>
    <mergeCell ref="K1693:L1693"/>
    <mergeCell ref="M1693:N1693"/>
    <mergeCell ref="O1693:P1693"/>
    <mergeCell ref="Q1693:R1693"/>
    <mergeCell ref="S1693:T1693"/>
    <mergeCell ref="U1693:V1693"/>
    <mergeCell ref="I1692:J1692"/>
    <mergeCell ref="K1692:L1692"/>
    <mergeCell ref="M1692:N1692"/>
    <mergeCell ref="O1692:P1692"/>
    <mergeCell ref="Q1692:R1692"/>
    <mergeCell ref="S1692:T1692"/>
    <mergeCell ref="U1688:V1688"/>
    <mergeCell ref="I1689:J1689"/>
    <mergeCell ref="K1689:L1689"/>
    <mergeCell ref="M1689:N1689"/>
    <mergeCell ref="O1689:P1689"/>
    <mergeCell ref="Q1689:R1689"/>
    <mergeCell ref="S1689:T1689"/>
    <mergeCell ref="U1689:V1689"/>
    <mergeCell ref="I1688:J1688"/>
    <mergeCell ref="K1688:L1688"/>
    <mergeCell ref="M1688:N1688"/>
    <mergeCell ref="O1688:P1688"/>
    <mergeCell ref="Q1688:R1688"/>
    <mergeCell ref="S1688:T1688"/>
    <mergeCell ref="U1679:V1679"/>
    <mergeCell ref="I1680:J1680"/>
    <mergeCell ref="K1680:L1680"/>
    <mergeCell ref="M1680:N1680"/>
    <mergeCell ref="O1680:P1680"/>
    <mergeCell ref="Q1680:R1680"/>
    <mergeCell ref="S1680:T1680"/>
    <mergeCell ref="U1680:V1680"/>
    <mergeCell ref="I1679:J1679"/>
    <mergeCell ref="K1679:L1679"/>
    <mergeCell ref="M1679:N1679"/>
    <mergeCell ref="O1679:P1679"/>
    <mergeCell ref="Q1679:R1679"/>
    <mergeCell ref="S1679:T1679"/>
    <mergeCell ref="U1674:V1674"/>
    <mergeCell ref="I1678:J1678"/>
    <mergeCell ref="K1678:L1678"/>
    <mergeCell ref="M1678:N1678"/>
    <mergeCell ref="O1678:P1678"/>
    <mergeCell ref="Q1678:R1678"/>
    <mergeCell ref="S1678:T1678"/>
    <mergeCell ref="U1678:V1678"/>
    <mergeCell ref="I1674:J1674"/>
    <mergeCell ref="K1674:L1674"/>
    <mergeCell ref="M1674:N1674"/>
    <mergeCell ref="O1674:P1674"/>
    <mergeCell ref="Q1674:R1674"/>
    <mergeCell ref="S1674:T1674"/>
    <mergeCell ref="U1665:V1665"/>
    <mergeCell ref="I1673:J1673"/>
    <mergeCell ref="K1673:L1673"/>
    <mergeCell ref="M1673:N1673"/>
    <mergeCell ref="O1673:P1673"/>
    <mergeCell ref="Q1673:R1673"/>
    <mergeCell ref="S1673:T1673"/>
    <mergeCell ref="U1673:V1673"/>
    <mergeCell ref="I1665:J1665"/>
    <mergeCell ref="K1665:L1665"/>
    <mergeCell ref="M1665:N1665"/>
    <mergeCell ref="O1665:P1665"/>
    <mergeCell ref="Q1665:R1665"/>
    <mergeCell ref="S1665:T1665"/>
    <mergeCell ref="U1659:V1659"/>
    <mergeCell ref="I1664:J1664"/>
    <mergeCell ref="K1664:L1664"/>
    <mergeCell ref="M1664:N1664"/>
    <mergeCell ref="O1664:P1664"/>
    <mergeCell ref="Q1664:R1664"/>
    <mergeCell ref="S1664:T1664"/>
    <mergeCell ref="U1664:V1664"/>
    <mergeCell ref="I1659:J1659"/>
    <mergeCell ref="K1659:L1659"/>
    <mergeCell ref="M1659:N1659"/>
    <mergeCell ref="O1659:P1659"/>
    <mergeCell ref="Q1659:R1659"/>
    <mergeCell ref="S1659:T1659"/>
    <mergeCell ref="S1657:T1657"/>
    <mergeCell ref="U1657:V1657"/>
    <mergeCell ref="I1658:J1658"/>
    <mergeCell ref="K1658:L1658"/>
    <mergeCell ref="M1658:N1658"/>
    <mergeCell ref="O1658:P1658"/>
    <mergeCell ref="Q1658:R1658"/>
    <mergeCell ref="S1658:T1658"/>
    <mergeCell ref="U1658:V1658"/>
    <mergeCell ref="A1656:F1656"/>
    <mergeCell ref="I1657:J1657"/>
    <mergeCell ref="K1657:L1657"/>
    <mergeCell ref="M1657:N1657"/>
    <mergeCell ref="O1657:P1657"/>
    <mergeCell ref="Q1657:R1657"/>
    <mergeCell ref="U1654:V1654"/>
    <mergeCell ref="I1655:J1655"/>
    <mergeCell ref="K1655:L1655"/>
    <mergeCell ref="M1655:N1655"/>
    <mergeCell ref="O1655:P1655"/>
    <mergeCell ref="Q1655:R1655"/>
    <mergeCell ref="S1655:T1655"/>
    <mergeCell ref="U1655:V1655"/>
    <mergeCell ref="I1654:J1654"/>
    <mergeCell ref="K1654:L1654"/>
    <mergeCell ref="M1654:N1654"/>
    <mergeCell ref="O1654:P1654"/>
    <mergeCell ref="Q1654:R1654"/>
    <mergeCell ref="S1654:T1654"/>
    <mergeCell ref="U1650:V1650"/>
    <mergeCell ref="I1651:J1651"/>
    <mergeCell ref="K1651:L1651"/>
    <mergeCell ref="M1651:N1651"/>
    <mergeCell ref="O1651:P1651"/>
    <mergeCell ref="Q1651:R1651"/>
    <mergeCell ref="S1651:T1651"/>
    <mergeCell ref="U1651:V1651"/>
    <mergeCell ref="I1650:J1650"/>
    <mergeCell ref="K1650:L1650"/>
    <mergeCell ref="M1650:N1650"/>
    <mergeCell ref="O1650:P1650"/>
    <mergeCell ref="Q1650:R1650"/>
    <mergeCell ref="S1650:T1650"/>
    <mergeCell ref="U1642:V1642"/>
    <mergeCell ref="I1643:J1643"/>
    <mergeCell ref="K1643:L1643"/>
    <mergeCell ref="M1643:N1643"/>
    <mergeCell ref="O1643:P1643"/>
    <mergeCell ref="Q1643:R1643"/>
    <mergeCell ref="S1643:T1643"/>
    <mergeCell ref="U1643:V1643"/>
    <mergeCell ref="I1642:J1642"/>
    <mergeCell ref="K1642:L1642"/>
    <mergeCell ref="M1642:N1642"/>
    <mergeCell ref="O1642:P1642"/>
    <mergeCell ref="Q1642:R1642"/>
    <mergeCell ref="S1642:T1642"/>
    <mergeCell ref="Q1638:R1638"/>
    <mergeCell ref="S1638:T1638"/>
    <mergeCell ref="U1638:V1638"/>
    <mergeCell ref="I1639:J1639"/>
    <mergeCell ref="K1639:L1639"/>
    <mergeCell ref="M1639:N1639"/>
    <mergeCell ref="O1639:P1639"/>
    <mergeCell ref="Q1639:R1639"/>
    <mergeCell ref="S1639:T1639"/>
    <mergeCell ref="U1639:V1639"/>
    <mergeCell ref="A1636:F1636"/>
    <mergeCell ref="A1637:F1637"/>
    <mergeCell ref="I1638:J1638"/>
    <mergeCell ref="K1638:L1638"/>
    <mergeCell ref="M1638:N1638"/>
    <mergeCell ref="O1638:P1638"/>
    <mergeCell ref="U1634:V1634"/>
    <mergeCell ref="I1635:J1635"/>
    <mergeCell ref="K1635:L1635"/>
    <mergeCell ref="M1635:N1635"/>
    <mergeCell ref="O1635:P1635"/>
    <mergeCell ref="Q1635:R1635"/>
    <mergeCell ref="S1635:T1635"/>
    <mergeCell ref="U1635:V1635"/>
    <mergeCell ref="I1634:J1634"/>
    <mergeCell ref="K1634:L1634"/>
    <mergeCell ref="M1634:N1634"/>
    <mergeCell ref="O1634:P1634"/>
    <mergeCell ref="Q1634:R1634"/>
    <mergeCell ref="S1634:T1634"/>
    <mergeCell ref="U1630:V1630"/>
    <mergeCell ref="I1631:J1631"/>
    <mergeCell ref="K1631:L1631"/>
    <mergeCell ref="M1631:N1631"/>
    <mergeCell ref="O1631:P1631"/>
    <mergeCell ref="Q1631:R1631"/>
    <mergeCell ref="S1631:T1631"/>
    <mergeCell ref="U1631:V1631"/>
    <mergeCell ref="I1630:J1630"/>
    <mergeCell ref="K1630:L1630"/>
    <mergeCell ref="M1630:N1630"/>
    <mergeCell ref="O1630:P1630"/>
    <mergeCell ref="Q1630:R1630"/>
    <mergeCell ref="S1630:T1630"/>
    <mergeCell ref="U1623:V1623"/>
    <mergeCell ref="I1624:J1624"/>
    <mergeCell ref="K1624:L1624"/>
    <mergeCell ref="M1624:N1624"/>
    <mergeCell ref="O1624:P1624"/>
    <mergeCell ref="Q1624:R1624"/>
    <mergeCell ref="S1624:T1624"/>
    <mergeCell ref="U1624:V1624"/>
    <mergeCell ref="I1623:J1623"/>
    <mergeCell ref="K1623:L1623"/>
    <mergeCell ref="M1623:N1623"/>
    <mergeCell ref="O1623:P1623"/>
    <mergeCell ref="Q1623:R1623"/>
    <mergeCell ref="S1623:T1623"/>
    <mergeCell ref="U1615:V1615"/>
    <mergeCell ref="I1616:J1616"/>
    <mergeCell ref="K1616:L1616"/>
    <mergeCell ref="M1616:N1616"/>
    <mergeCell ref="O1616:P1616"/>
    <mergeCell ref="Q1616:R1616"/>
    <mergeCell ref="S1616:T1616"/>
    <mergeCell ref="U1616:V1616"/>
    <mergeCell ref="I1615:J1615"/>
    <mergeCell ref="K1615:L1615"/>
    <mergeCell ref="M1615:N1615"/>
    <mergeCell ref="O1615:P1615"/>
    <mergeCell ref="Q1615:R1615"/>
    <mergeCell ref="S1615:T1615"/>
    <mergeCell ref="U1604:V1604"/>
    <mergeCell ref="I1605:J1605"/>
    <mergeCell ref="K1605:L1605"/>
    <mergeCell ref="M1605:N1605"/>
    <mergeCell ref="O1605:P1605"/>
    <mergeCell ref="Q1605:R1605"/>
    <mergeCell ref="S1605:T1605"/>
    <mergeCell ref="U1605:V1605"/>
    <mergeCell ref="I1604:J1604"/>
    <mergeCell ref="K1604:L1604"/>
    <mergeCell ref="M1604:N1604"/>
    <mergeCell ref="O1604:P1604"/>
    <mergeCell ref="Q1604:R1604"/>
    <mergeCell ref="S1604:T1604"/>
    <mergeCell ref="U1582:V1582"/>
    <mergeCell ref="I1583:J1583"/>
    <mergeCell ref="K1583:L1583"/>
    <mergeCell ref="M1583:N1583"/>
    <mergeCell ref="O1583:P1583"/>
    <mergeCell ref="Q1583:R1583"/>
    <mergeCell ref="S1583:T1583"/>
    <mergeCell ref="U1583:V1583"/>
    <mergeCell ref="I1582:J1582"/>
    <mergeCell ref="K1582:L1582"/>
    <mergeCell ref="M1582:N1582"/>
    <mergeCell ref="O1582:P1582"/>
    <mergeCell ref="Q1582:R1582"/>
    <mergeCell ref="S1582:T1582"/>
    <mergeCell ref="U1577:V1577"/>
    <mergeCell ref="I1578:J1578"/>
    <mergeCell ref="K1578:L1578"/>
    <mergeCell ref="M1578:N1578"/>
    <mergeCell ref="O1578:P1578"/>
    <mergeCell ref="Q1578:R1578"/>
    <mergeCell ref="S1578:T1578"/>
    <mergeCell ref="U1578:V1578"/>
    <mergeCell ref="I1577:J1577"/>
    <mergeCell ref="K1577:L1577"/>
    <mergeCell ref="M1577:N1577"/>
    <mergeCell ref="O1577:P1577"/>
    <mergeCell ref="Q1577:R1577"/>
    <mergeCell ref="S1577:T1577"/>
    <mergeCell ref="U1569:V1569"/>
    <mergeCell ref="I1570:J1570"/>
    <mergeCell ref="K1570:L1570"/>
    <mergeCell ref="M1570:N1570"/>
    <mergeCell ref="O1570:P1570"/>
    <mergeCell ref="Q1570:R1570"/>
    <mergeCell ref="S1570:T1570"/>
    <mergeCell ref="U1570:V1570"/>
    <mergeCell ref="I1569:J1569"/>
    <mergeCell ref="K1569:L1569"/>
    <mergeCell ref="M1569:N1569"/>
    <mergeCell ref="O1569:P1569"/>
    <mergeCell ref="Q1569:R1569"/>
    <mergeCell ref="S1569:T1569"/>
    <mergeCell ref="U1567:V1567"/>
    <mergeCell ref="I1568:J1568"/>
    <mergeCell ref="K1568:L1568"/>
    <mergeCell ref="M1568:N1568"/>
    <mergeCell ref="O1568:P1568"/>
    <mergeCell ref="Q1568:R1568"/>
    <mergeCell ref="S1568:T1568"/>
    <mergeCell ref="U1568:V1568"/>
    <mergeCell ref="I1567:J1567"/>
    <mergeCell ref="K1567:L1567"/>
    <mergeCell ref="M1567:N1567"/>
    <mergeCell ref="O1567:P1567"/>
    <mergeCell ref="Q1567:R1567"/>
    <mergeCell ref="S1567:T1567"/>
    <mergeCell ref="U1550:V1550"/>
    <mergeCell ref="I1551:J1551"/>
    <mergeCell ref="K1551:L1551"/>
    <mergeCell ref="M1551:N1551"/>
    <mergeCell ref="O1551:P1551"/>
    <mergeCell ref="Q1551:R1551"/>
    <mergeCell ref="S1551:T1551"/>
    <mergeCell ref="U1551:V1551"/>
    <mergeCell ref="I1550:J1550"/>
    <mergeCell ref="K1550:L1550"/>
    <mergeCell ref="M1550:N1550"/>
    <mergeCell ref="O1550:P1550"/>
    <mergeCell ref="Q1550:R1550"/>
    <mergeCell ref="S1550:T1550"/>
    <mergeCell ref="U1548:V1548"/>
    <mergeCell ref="I1549:J1549"/>
    <mergeCell ref="K1549:L1549"/>
    <mergeCell ref="M1549:N1549"/>
    <mergeCell ref="O1549:P1549"/>
    <mergeCell ref="Q1549:R1549"/>
    <mergeCell ref="S1549:T1549"/>
    <mergeCell ref="U1549:V1549"/>
    <mergeCell ref="I1548:J1548"/>
    <mergeCell ref="K1548:L1548"/>
    <mergeCell ref="M1548:N1548"/>
    <mergeCell ref="O1548:P1548"/>
    <mergeCell ref="Q1548:R1548"/>
    <mergeCell ref="S1548:T1548"/>
    <mergeCell ref="U1546:V1546"/>
    <mergeCell ref="I1547:J1547"/>
    <mergeCell ref="K1547:L1547"/>
    <mergeCell ref="M1547:N1547"/>
    <mergeCell ref="O1547:P1547"/>
    <mergeCell ref="Q1547:R1547"/>
    <mergeCell ref="S1547:T1547"/>
    <mergeCell ref="U1547:V1547"/>
    <mergeCell ref="I1546:J1546"/>
    <mergeCell ref="K1546:L1546"/>
    <mergeCell ref="M1546:N1546"/>
    <mergeCell ref="O1546:P1546"/>
    <mergeCell ref="Q1546:R1546"/>
    <mergeCell ref="S1546:T1546"/>
    <mergeCell ref="U1544:V1544"/>
    <mergeCell ref="I1545:J1545"/>
    <mergeCell ref="K1545:L1545"/>
    <mergeCell ref="M1545:N1545"/>
    <mergeCell ref="O1545:P1545"/>
    <mergeCell ref="Q1545:R1545"/>
    <mergeCell ref="S1545:T1545"/>
    <mergeCell ref="U1545:V1545"/>
    <mergeCell ref="I1544:J1544"/>
    <mergeCell ref="K1544:L1544"/>
    <mergeCell ref="M1544:N1544"/>
    <mergeCell ref="O1544:P1544"/>
    <mergeCell ref="Q1544:R1544"/>
    <mergeCell ref="S1544:T1544"/>
    <mergeCell ref="S1542:T1542"/>
    <mergeCell ref="U1542:V1542"/>
    <mergeCell ref="I1543:J1543"/>
    <mergeCell ref="K1543:L1543"/>
    <mergeCell ref="M1543:N1543"/>
    <mergeCell ref="O1543:P1543"/>
    <mergeCell ref="Q1543:R1543"/>
    <mergeCell ref="S1543:T1543"/>
    <mergeCell ref="U1543:V1543"/>
    <mergeCell ref="A1541:F1541"/>
    <mergeCell ref="I1542:J1542"/>
    <mergeCell ref="K1542:L1542"/>
    <mergeCell ref="M1542:N1542"/>
    <mergeCell ref="O1542:P1542"/>
    <mergeCell ref="Q1542:R1542"/>
    <mergeCell ref="U1535:V1535"/>
    <mergeCell ref="I1536:J1536"/>
    <mergeCell ref="K1536:L1536"/>
    <mergeCell ref="M1536:N1536"/>
    <mergeCell ref="O1536:P1536"/>
    <mergeCell ref="Q1536:R1536"/>
    <mergeCell ref="S1536:T1536"/>
    <mergeCell ref="U1536:V1536"/>
    <mergeCell ref="I1535:J1535"/>
    <mergeCell ref="K1535:L1535"/>
    <mergeCell ref="M1535:N1535"/>
    <mergeCell ref="O1535:P1535"/>
    <mergeCell ref="Q1535:R1535"/>
    <mergeCell ref="S1535:T1535"/>
    <mergeCell ref="U1526:V1526"/>
    <mergeCell ref="I1534:J1534"/>
    <mergeCell ref="K1534:L1534"/>
    <mergeCell ref="M1534:N1534"/>
    <mergeCell ref="O1534:P1534"/>
    <mergeCell ref="Q1534:R1534"/>
    <mergeCell ref="S1534:T1534"/>
    <mergeCell ref="U1534:V1534"/>
    <mergeCell ref="I1526:J1526"/>
    <mergeCell ref="K1526:L1526"/>
    <mergeCell ref="M1526:N1526"/>
    <mergeCell ref="O1526:P1526"/>
    <mergeCell ref="Q1526:R1526"/>
    <mergeCell ref="S1526:T1526"/>
    <mergeCell ref="U1524:V1524"/>
    <mergeCell ref="I1525:J1525"/>
    <mergeCell ref="K1525:L1525"/>
    <mergeCell ref="M1525:N1525"/>
    <mergeCell ref="O1525:P1525"/>
    <mergeCell ref="Q1525:R1525"/>
    <mergeCell ref="S1525:T1525"/>
    <mergeCell ref="U1525:V1525"/>
    <mergeCell ref="I1524:J1524"/>
    <mergeCell ref="K1524:L1524"/>
    <mergeCell ref="M1524:N1524"/>
    <mergeCell ref="O1524:P1524"/>
    <mergeCell ref="Q1524:R1524"/>
    <mergeCell ref="S1524:T1524"/>
    <mergeCell ref="U1519:V1519"/>
    <mergeCell ref="I1520:J1520"/>
    <mergeCell ref="K1520:L1520"/>
    <mergeCell ref="M1520:N1520"/>
    <mergeCell ref="O1520:P1520"/>
    <mergeCell ref="Q1520:R1520"/>
    <mergeCell ref="S1520:T1520"/>
    <mergeCell ref="U1520:V1520"/>
    <mergeCell ref="I1519:J1519"/>
    <mergeCell ref="K1519:L1519"/>
    <mergeCell ref="M1519:N1519"/>
    <mergeCell ref="O1519:P1519"/>
    <mergeCell ref="Q1519:R1519"/>
    <mergeCell ref="S1519:T1519"/>
    <mergeCell ref="U1517:V1517"/>
    <mergeCell ref="I1518:J1518"/>
    <mergeCell ref="K1518:L1518"/>
    <mergeCell ref="M1518:N1518"/>
    <mergeCell ref="O1518:P1518"/>
    <mergeCell ref="Q1518:R1518"/>
    <mergeCell ref="S1518:T1518"/>
    <mergeCell ref="U1518:V1518"/>
    <mergeCell ref="I1517:J1517"/>
    <mergeCell ref="K1517:L1517"/>
    <mergeCell ref="M1517:N1517"/>
    <mergeCell ref="O1517:P1517"/>
    <mergeCell ref="Q1517:R1517"/>
    <mergeCell ref="S1517:T1517"/>
    <mergeCell ref="U1514:V1514"/>
    <mergeCell ref="A1515:F1515"/>
    <mergeCell ref="I1516:J1516"/>
    <mergeCell ref="K1516:L1516"/>
    <mergeCell ref="M1516:N1516"/>
    <mergeCell ref="O1516:P1516"/>
    <mergeCell ref="Q1516:R1516"/>
    <mergeCell ref="S1516:T1516"/>
    <mergeCell ref="U1516:V1516"/>
    <mergeCell ref="I1514:J1514"/>
    <mergeCell ref="K1514:L1514"/>
    <mergeCell ref="M1514:N1514"/>
    <mergeCell ref="O1514:P1514"/>
    <mergeCell ref="Q1514:R1514"/>
    <mergeCell ref="S1514:T1514"/>
    <mergeCell ref="U1510:V1510"/>
    <mergeCell ref="I1513:J1513"/>
    <mergeCell ref="K1513:L1513"/>
    <mergeCell ref="M1513:N1513"/>
    <mergeCell ref="O1513:P1513"/>
    <mergeCell ref="Q1513:R1513"/>
    <mergeCell ref="S1513:T1513"/>
    <mergeCell ref="U1513:V1513"/>
    <mergeCell ref="I1510:J1510"/>
    <mergeCell ref="K1510:L1510"/>
    <mergeCell ref="M1510:N1510"/>
    <mergeCell ref="O1510:P1510"/>
    <mergeCell ref="Q1510:R1510"/>
    <mergeCell ref="S1510:T1510"/>
    <mergeCell ref="U1499:V1499"/>
    <mergeCell ref="I1509:J1509"/>
    <mergeCell ref="K1509:L1509"/>
    <mergeCell ref="M1509:N1509"/>
    <mergeCell ref="O1509:P1509"/>
    <mergeCell ref="Q1509:R1509"/>
    <mergeCell ref="S1509:T1509"/>
    <mergeCell ref="U1509:V1509"/>
    <mergeCell ref="I1499:J1499"/>
    <mergeCell ref="K1499:L1499"/>
    <mergeCell ref="M1499:N1499"/>
    <mergeCell ref="O1499:P1499"/>
    <mergeCell ref="Q1499:R1499"/>
    <mergeCell ref="S1499:T1499"/>
    <mergeCell ref="U1491:V1491"/>
    <mergeCell ref="I1498:J1498"/>
    <mergeCell ref="K1498:L1498"/>
    <mergeCell ref="M1498:N1498"/>
    <mergeCell ref="O1498:P1498"/>
    <mergeCell ref="Q1498:R1498"/>
    <mergeCell ref="S1498:T1498"/>
    <mergeCell ref="U1498:V1498"/>
    <mergeCell ref="I1491:J1491"/>
    <mergeCell ref="K1491:L1491"/>
    <mergeCell ref="M1491:N1491"/>
    <mergeCell ref="O1491:P1491"/>
    <mergeCell ref="Q1491:R1491"/>
    <mergeCell ref="S1491:T1491"/>
    <mergeCell ref="U1481:V1481"/>
    <mergeCell ref="I1490:J1490"/>
    <mergeCell ref="K1490:L1490"/>
    <mergeCell ref="M1490:N1490"/>
    <mergeCell ref="O1490:P1490"/>
    <mergeCell ref="Q1490:R1490"/>
    <mergeCell ref="S1490:T1490"/>
    <mergeCell ref="U1490:V1490"/>
    <mergeCell ref="I1481:J1481"/>
    <mergeCell ref="K1481:L1481"/>
    <mergeCell ref="M1481:N1481"/>
    <mergeCell ref="O1481:P1481"/>
    <mergeCell ref="Q1481:R1481"/>
    <mergeCell ref="S1481:T1481"/>
    <mergeCell ref="U1473:V1473"/>
    <mergeCell ref="I1480:J1480"/>
    <mergeCell ref="K1480:L1480"/>
    <mergeCell ref="M1480:N1480"/>
    <mergeCell ref="O1480:P1480"/>
    <mergeCell ref="Q1480:R1480"/>
    <mergeCell ref="S1480:T1480"/>
    <mergeCell ref="U1480:V1480"/>
    <mergeCell ref="I1473:J1473"/>
    <mergeCell ref="K1473:L1473"/>
    <mergeCell ref="M1473:N1473"/>
    <mergeCell ref="O1473:P1473"/>
    <mergeCell ref="Q1473:R1473"/>
    <mergeCell ref="S1473:T1473"/>
    <mergeCell ref="U1463:V1463"/>
    <mergeCell ref="I1472:J1472"/>
    <mergeCell ref="K1472:L1472"/>
    <mergeCell ref="M1472:N1472"/>
    <mergeCell ref="O1472:P1472"/>
    <mergeCell ref="Q1472:R1472"/>
    <mergeCell ref="S1472:T1472"/>
    <mergeCell ref="U1472:V1472"/>
    <mergeCell ref="I1463:J1463"/>
    <mergeCell ref="K1463:L1463"/>
    <mergeCell ref="M1463:N1463"/>
    <mergeCell ref="O1463:P1463"/>
    <mergeCell ref="Q1463:R1463"/>
    <mergeCell ref="S1463:T1463"/>
    <mergeCell ref="U1457:V1457"/>
    <mergeCell ref="I1462:J1462"/>
    <mergeCell ref="K1462:L1462"/>
    <mergeCell ref="M1462:N1462"/>
    <mergeCell ref="O1462:P1462"/>
    <mergeCell ref="Q1462:R1462"/>
    <mergeCell ref="S1462:T1462"/>
    <mergeCell ref="U1462:V1462"/>
    <mergeCell ref="I1457:J1457"/>
    <mergeCell ref="K1457:L1457"/>
    <mergeCell ref="M1457:N1457"/>
    <mergeCell ref="O1457:P1457"/>
    <mergeCell ref="Q1457:R1457"/>
    <mergeCell ref="S1457:T1457"/>
    <mergeCell ref="U1455:V1455"/>
    <mergeCell ref="I1456:J1456"/>
    <mergeCell ref="K1456:L1456"/>
    <mergeCell ref="M1456:N1456"/>
    <mergeCell ref="O1456:P1456"/>
    <mergeCell ref="Q1456:R1456"/>
    <mergeCell ref="S1456:T1456"/>
    <mergeCell ref="U1456:V1456"/>
    <mergeCell ref="I1455:J1455"/>
    <mergeCell ref="K1455:L1455"/>
    <mergeCell ref="M1455:N1455"/>
    <mergeCell ref="O1455:P1455"/>
    <mergeCell ref="Q1455:R1455"/>
    <mergeCell ref="S1455:T1455"/>
    <mergeCell ref="U1450:V1450"/>
    <mergeCell ref="I1454:J1454"/>
    <mergeCell ref="K1454:L1454"/>
    <mergeCell ref="M1454:N1454"/>
    <mergeCell ref="O1454:P1454"/>
    <mergeCell ref="Q1454:R1454"/>
    <mergeCell ref="S1454:T1454"/>
    <mergeCell ref="U1454:V1454"/>
    <mergeCell ref="I1450:J1450"/>
    <mergeCell ref="K1450:L1450"/>
    <mergeCell ref="M1450:N1450"/>
    <mergeCell ref="O1450:P1450"/>
    <mergeCell ref="Q1450:R1450"/>
    <mergeCell ref="S1450:T1450"/>
    <mergeCell ref="S1448:T1448"/>
    <mergeCell ref="U1448:V1448"/>
    <mergeCell ref="I1449:J1449"/>
    <mergeCell ref="K1449:L1449"/>
    <mergeCell ref="M1449:N1449"/>
    <mergeCell ref="O1449:P1449"/>
    <mergeCell ref="Q1449:R1449"/>
    <mergeCell ref="S1449:T1449"/>
    <mergeCell ref="U1449:V1449"/>
    <mergeCell ref="A1447:F1447"/>
    <mergeCell ref="I1448:J1448"/>
    <mergeCell ref="K1448:L1448"/>
    <mergeCell ref="M1448:N1448"/>
    <mergeCell ref="O1448:P1448"/>
    <mergeCell ref="Q1448:R1448"/>
    <mergeCell ref="U1445:V1445"/>
    <mergeCell ref="I1446:J1446"/>
    <mergeCell ref="K1446:L1446"/>
    <mergeCell ref="M1446:N1446"/>
    <mergeCell ref="O1446:P1446"/>
    <mergeCell ref="Q1446:R1446"/>
    <mergeCell ref="S1446:T1446"/>
    <mergeCell ref="U1446:V1446"/>
    <mergeCell ref="I1445:J1445"/>
    <mergeCell ref="K1445:L1445"/>
    <mergeCell ref="M1445:N1445"/>
    <mergeCell ref="O1445:P1445"/>
    <mergeCell ref="Q1445:R1445"/>
    <mergeCell ref="S1445:T1445"/>
    <mergeCell ref="U1441:V1441"/>
    <mergeCell ref="I1442:J1442"/>
    <mergeCell ref="K1442:L1442"/>
    <mergeCell ref="M1442:N1442"/>
    <mergeCell ref="O1442:P1442"/>
    <mergeCell ref="Q1442:R1442"/>
    <mergeCell ref="S1442:T1442"/>
    <mergeCell ref="U1442:V1442"/>
    <mergeCell ref="I1441:J1441"/>
    <mergeCell ref="K1441:L1441"/>
    <mergeCell ref="M1441:N1441"/>
    <mergeCell ref="O1441:P1441"/>
    <mergeCell ref="Q1441:R1441"/>
    <mergeCell ref="S1441:T1441"/>
    <mergeCell ref="S1425:T1425"/>
    <mergeCell ref="U1425:V1425"/>
    <mergeCell ref="I1426:J1426"/>
    <mergeCell ref="K1426:L1426"/>
    <mergeCell ref="M1426:N1426"/>
    <mergeCell ref="O1426:P1426"/>
    <mergeCell ref="Q1426:R1426"/>
    <mergeCell ref="S1426:T1426"/>
    <mergeCell ref="U1426:V1426"/>
    <mergeCell ref="A1424:F1424"/>
    <mergeCell ref="I1425:J1425"/>
    <mergeCell ref="K1425:L1425"/>
    <mergeCell ref="M1425:N1425"/>
    <mergeCell ref="O1425:P1425"/>
    <mergeCell ref="Q1425:R1425"/>
    <mergeCell ref="U1422:V1422"/>
    <mergeCell ref="I1423:J1423"/>
    <mergeCell ref="K1423:L1423"/>
    <mergeCell ref="M1423:N1423"/>
    <mergeCell ref="O1423:P1423"/>
    <mergeCell ref="Q1423:R1423"/>
    <mergeCell ref="S1423:T1423"/>
    <mergeCell ref="U1423:V1423"/>
    <mergeCell ref="I1422:J1422"/>
    <mergeCell ref="K1422:L1422"/>
    <mergeCell ref="M1422:N1422"/>
    <mergeCell ref="O1422:P1422"/>
    <mergeCell ref="Q1422:R1422"/>
    <mergeCell ref="S1422:T1422"/>
    <mergeCell ref="U1418:V1418"/>
    <mergeCell ref="I1419:J1419"/>
    <mergeCell ref="K1419:L1419"/>
    <mergeCell ref="M1419:N1419"/>
    <mergeCell ref="O1419:P1419"/>
    <mergeCell ref="Q1419:R1419"/>
    <mergeCell ref="S1419:T1419"/>
    <mergeCell ref="U1419:V1419"/>
    <mergeCell ref="I1418:J1418"/>
    <mergeCell ref="K1418:L1418"/>
    <mergeCell ref="M1418:N1418"/>
    <mergeCell ref="O1418:P1418"/>
    <mergeCell ref="Q1418:R1418"/>
    <mergeCell ref="S1418:T1418"/>
    <mergeCell ref="U1412:V1412"/>
    <mergeCell ref="I1413:J1413"/>
    <mergeCell ref="K1413:L1413"/>
    <mergeCell ref="M1413:N1413"/>
    <mergeCell ref="O1413:P1413"/>
    <mergeCell ref="Q1413:R1413"/>
    <mergeCell ref="S1413:T1413"/>
    <mergeCell ref="U1413:V1413"/>
    <mergeCell ref="I1412:J1412"/>
    <mergeCell ref="K1412:L1412"/>
    <mergeCell ref="M1412:N1412"/>
    <mergeCell ref="O1412:P1412"/>
    <mergeCell ref="Q1412:R1412"/>
    <mergeCell ref="S1412:T1412"/>
    <mergeCell ref="U1390:V1390"/>
    <mergeCell ref="I1391:J1391"/>
    <mergeCell ref="K1391:L1391"/>
    <mergeCell ref="M1391:N1391"/>
    <mergeCell ref="O1391:P1391"/>
    <mergeCell ref="Q1391:R1391"/>
    <mergeCell ref="S1391:T1391"/>
    <mergeCell ref="U1391:V1391"/>
    <mergeCell ref="I1390:J1390"/>
    <mergeCell ref="K1390:L1390"/>
    <mergeCell ref="M1390:N1390"/>
    <mergeCell ref="O1390:P1390"/>
    <mergeCell ref="Q1390:R1390"/>
    <mergeCell ref="S1390:T1390"/>
    <mergeCell ref="U1369:V1369"/>
    <mergeCell ref="I1370:J1370"/>
    <mergeCell ref="K1370:L1370"/>
    <mergeCell ref="M1370:N1370"/>
    <mergeCell ref="O1370:P1370"/>
    <mergeCell ref="Q1370:R1370"/>
    <mergeCell ref="S1370:T1370"/>
    <mergeCell ref="U1370:V1370"/>
    <mergeCell ref="I1369:J1369"/>
    <mergeCell ref="K1369:L1369"/>
    <mergeCell ref="M1369:N1369"/>
    <mergeCell ref="O1369:P1369"/>
    <mergeCell ref="Q1369:R1369"/>
    <mergeCell ref="S1369:T1369"/>
    <mergeCell ref="U1357:V1357"/>
    <mergeCell ref="I1368:J1368"/>
    <mergeCell ref="K1368:L1368"/>
    <mergeCell ref="M1368:N1368"/>
    <mergeCell ref="O1368:P1368"/>
    <mergeCell ref="Q1368:R1368"/>
    <mergeCell ref="S1368:T1368"/>
    <mergeCell ref="U1368:V1368"/>
    <mergeCell ref="I1357:J1357"/>
    <mergeCell ref="K1357:L1357"/>
    <mergeCell ref="M1357:N1357"/>
    <mergeCell ref="O1357:P1357"/>
    <mergeCell ref="Q1357:R1357"/>
    <mergeCell ref="S1357:T1357"/>
    <mergeCell ref="U1355:V1355"/>
    <mergeCell ref="I1356:J1356"/>
    <mergeCell ref="K1356:L1356"/>
    <mergeCell ref="M1356:N1356"/>
    <mergeCell ref="O1356:P1356"/>
    <mergeCell ref="Q1356:R1356"/>
    <mergeCell ref="S1356:T1356"/>
    <mergeCell ref="U1356:V1356"/>
    <mergeCell ref="I1355:J1355"/>
    <mergeCell ref="K1355:L1355"/>
    <mergeCell ref="M1355:N1355"/>
    <mergeCell ref="O1355:P1355"/>
    <mergeCell ref="Q1355:R1355"/>
    <mergeCell ref="S1355:T1355"/>
    <mergeCell ref="U1353:V1353"/>
    <mergeCell ref="I1354:J1354"/>
    <mergeCell ref="K1354:L1354"/>
    <mergeCell ref="M1354:N1354"/>
    <mergeCell ref="O1354:P1354"/>
    <mergeCell ref="Q1354:R1354"/>
    <mergeCell ref="S1354:T1354"/>
    <mergeCell ref="U1354:V1354"/>
    <mergeCell ref="I1353:J1353"/>
    <mergeCell ref="K1353:L1353"/>
    <mergeCell ref="M1353:N1353"/>
    <mergeCell ref="O1353:P1353"/>
    <mergeCell ref="Q1353:R1353"/>
    <mergeCell ref="S1353:T1353"/>
    <mergeCell ref="U1347:V1347"/>
    <mergeCell ref="I1348:J1348"/>
    <mergeCell ref="K1348:L1348"/>
    <mergeCell ref="M1348:N1348"/>
    <mergeCell ref="O1348:P1348"/>
    <mergeCell ref="Q1348:R1348"/>
    <mergeCell ref="S1348:T1348"/>
    <mergeCell ref="U1348:V1348"/>
    <mergeCell ref="I1347:J1347"/>
    <mergeCell ref="K1347:L1347"/>
    <mergeCell ref="M1347:N1347"/>
    <mergeCell ref="O1347:P1347"/>
    <mergeCell ref="Q1347:R1347"/>
    <mergeCell ref="S1347:T1347"/>
    <mergeCell ref="U1320:V1320"/>
    <mergeCell ref="I1321:J1321"/>
    <mergeCell ref="K1321:L1321"/>
    <mergeCell ref="M1321:N1321"/>
    <mergeCell ref="O1321:P1321"/>
    <mergeCell ref="Q1321:R1321"/>
    <mergeCell ref="S1321:T1321"/>
    <mergeCell ref="U1321:V1321"/>
    <mergeCell ref="I1320:J1320"/>
    <mergeCell ref="K1320:L1320"/>
    <mergeCell ref="M1320:N1320"/>
    <mergeCell ref="O1320:P1320"/>
    <mergeCell ref="Q1320:R1320"/>
    <mergeCell ref="S1320:T1320"/>
    <mergeCell ref="U1317:V1317"/>
    <mergeCell ref="A1318:F1318"/>
    <mergeCell ref="I1319:J1319"/>
    <mergeCell ref="K1319:L1319"/>
    <mergeCell ref="M1319:N1319"/>
    <mergeCell ref="O1319:P1319"/>
    <mergeCell ref="Q1319:R1319"/>
    <mergeCell ref="S1319:T1319"/>
    <mergeCell ref="U1319:V1319"/>
    <mergeCell ref="I1317:J1317"/>
    <mergeCell ref="K1317:L1317"/>
    <mergeCell ref="M1317:N1317"/>
    <mergeCell ref="O1317:P1317"/>
    <mergeCell ref="Q1317:R1317"/>
    <mergeCell ref="S1317:T1317"/>
    <mergeCell ref="U1313:V1313"/>
    <mergeCell ref="I1316:J1316"/>
    <mergeCell ref="K1316:L1316"/>
    <mergeCell ref="M1316:N1316"/>
    <mergeCell ref="O1316:P1316"/>
    <mergeCell ref="Q1316:R1316"/>
    <mergeCell ref="S1316:T1316"/>
    <mergeCell ref="U1316:V1316"/>
    <mergeCell ref="I1313:J1313"/>
    <mergeCell ref="K1313:L1313"/>
    <mergeCell ref="M1313:N1313"/>
    <mergeCell ref="O1313:P1313"/>
    <mergeCell ref="Q1313:R1313"/>
    <mergeCell ref="S1313:T1313"/>
    <mergeCell ref="U1307:V1307"/>
    <mergeCell ref="I1312:J1312"/>
    <mergeCell ref="K1312:L1312"/>
    <mergeCell ref="M1312:N1312"/>
    <mergeCell ref="O1312:P1312"/>
    <mergeCell ref="Q1312:R1312"/>
    <mergeCell ref="S1312:T1312"/>
    <mergeCell ref="U1312:V1312"/>
    <mergeCell ref="I1307:J1307"/>
    <mergeCell ref="K1307:L1307"/>
    <mergeCell ref="M1307:N1307"/>
    <mergeCell ref="O1307:P1307"/>
    <mergeCell ref="Q1307:R1307"/>
    <mergeCell ref="S1307:T1307"/>
    <mergeCell ref="S1305:T1305"/>
    <mergeCell ref="U1305:V1305"/>
    <mergeCell ref="I1306:J1306"/>
    <mergeCell ref="K1306:L1306"/>
    <mergeCell ref="M1306:N1306"/>
    <mergeCell ref="O1306:P1306"/>
    <mergeCell ref="Q1306:R1306"/>
    <mergeCell ref="S1306:T1306"/>
    <mergeCell ref="U1306:V1306"/>
    <mergeCell ref="A1304:F1304"/>
    <mergeCell ref="I1305:J1305"/>
    <mergeCell ref="K1305:L1305"/>
    <mergeCell ref="M1305:N1305"/>
    <mergeCell ref="O1305:P1305"/>
    <mergeCell ref="Q1305:R1305"/>
    <mergeCell ref="U1302:V1302"/>
    <mergeCell ref="I1303:J1303"/>
    <mergeCell ref="K1303:L1303"/>
    <mergeCell ref="M1303:N1303"/>
    <mergeCell ref="O1303:P1303"/>
    <mergeCell ref="Q1303:R1303"/>
    <mergeCell ref="S1303:T1303"/>
    <mergeCell ref="U1303:V1303"/>
    <mergeCell ref="I1302:J1302"/>
    <mergeCell ref="K1302:L1302"/>
    <mergeCell ref="M1302:N1302"/>
    <mergeCell ref="O1302:P1302"/>
    <mergeCell ref="Q1302:R1302"/>
    <mergeCell ref="S1302:T1302"/>
    <mergeCell ref="U1298:V1298"/>
    <mergeCell ref="I1299:J1299"/>
    <mergeCell ref="K1299:L1299"/>
    <mergeCell ref="M1299:N1299"/>
    <mergeCell ref="O1299:P1299"/>
    <mergeCell ref="Q1299:R1299"/>
    <mergeCell ref="S1299:T1299"/>
    <mergeCell ref="U1299:V1299"/>
    <mergeCell ref="I1298:J1298"/>
    <mergeCell ref="K1298:L1298"/>
    <mergeCell ref="M1298:N1298"/>
    <mergeCell ref="O1298:P1298"/>
    <mergeCell ref="Q1298:R1298"/>
    <mergeCell ref="S1298:T1298"/>
    <mergeCell ref="U1250:V1250"/>
    <mergeCell ref="I1251:J1251"/>
    <mergeCell ref="K1251:L1251"/>
    <mergeCell ref="M1251:N1251"/>
    <mergeCell ref="O1251:P1251"/>
    <mergeCell ref="Q1251:R1251"/>
    <mergeCell ref="S1251:T1251"/>
    <mergeCell ref="U1251:V1251"/>
    <mergeCell ref="I1250:J1250"/>
    <mergeCell ref="K1250:L1250"/>
    <mergeCell ref="M1250:N1250"/>
    <mergeCell ref="O1250:P1250"/>
    <mergeCell ref="Q1250:R1250"/>
    <mergeCell ref="S1250:T1250"/>
    <mergeCell ref="U1240:V1240"/>
    <mergeCell ref="I1241:J1241"/>
    <mergeCell ref="K1241:L1241"/>
    <mergeCell ref="M1241:N1241"/>
    <mergeCell ref="O1241:P1241"/>
    <mergeCell ref="Q1241:R1241"/>
    <mergeCell ref="S1241:T1241"/>
    <mergeCell ref="U1241:V1241"/>
    <mergeCell ref="I1240:J1240"/>
    <mergeCell ref="K1240:L1240"/>
    <mergeCell ref="M1240:N1240"/>
    <mergeCell ref="O1240:P1240"/>
    <mergeCell ref="Q1240:R1240"/>
    <mergeCell ref="S1240:T1240"/>
    <mergeCell ref="U1197:V1197"/>
    <mergeCell ref="I1239:J1239"/>
    <mergeCell ref="K1239:L1239"/>
    <mergeCell ref="M1239:N1239"/>
    <mergeCell ref="O1239:P1239"/>
    <mergeCell ref="Q1239:R1239"/>
    <mergeCell ref="S1239:T1239"/>
    <mergeCell ref="U1239:V1239"/>
    <mergeCell ref="I1197:J1197"/>
    <mergeCell ref="K1197:L1197"/>
    <mergeCell ref="M1197:N1197"/>
    <mergeCell ref="O1197:P1197"/>
    <mergeCell ref="Q1197:R1197"/>
    <mergeCell ref="S1197:T1197"/>
    <mergeCell ref="U1187:V1187"/>
    <mergeCell ref="I1196:J1196"/>
    <mergeCell ref="K1196:L1196"/>
    <mergeCell ref="M1196:N1196"/>
    <mergeCell ref="O1196:P1196"/>
    <mergeCell ref="Q1196:R1196"/>
    <mergeCell ref="S1196:T1196"/>
    <mergeCell ref="U1196:V1196"/>
    <mergeCell ref="I1187:J1187"/>
    <mergeCell ref="K1187:L1187"/>
    <mergeCell ref="M1187:N1187"/>
    <mergeCell ref="O1187:P1187"/>
    <mergeCell ref="Q1187:R1187"/>
    <mergeCell ref="S1187:T1187"/>
    <mergeCell ref="U1182:V1182"/>
    <mergeCell ref="I1186:J1186"/>
    <mergeCell ref="K1186:L1186"/>
    <mergeCell ref="M1186:N1186"/>
    <mergeCell ref="O1186:P1186"/>
    <mergeCell ref="Q1186:R1186"/>
    <mergeCell ref="S1186:T1186"/>
    <mergeCell ref="U1186:V1186"/>
    <mergeCell ref="I1182:J1182"/>
    <mergeCell ref="K1182:L1182"/>
    <mergeCell ref="M1182:N1182"/>
    <mergeCell ref="O1182:P1182"/>
    <mergeCell ref="Q1182:R1182"/>
    <mergeCell ref="S1182:T1182"/>
    <mergeCell ref="U1180:V1180"/>
    <mergeCell ref="I1181:J1181"/>
    <mergeCell ref="K1181:L1181"/>
    <mergeCell ref="M1181:N1181"/>
    <mergeCell ref="O1181:P1181"/>
    <mergeCell ref="Q1181:R1181"/>
    <mergeCell ref="S1181:T1181"/>
    <mergeCell ref="U1181:V1181"/>
    <mergeCell ref="I1180:J1180"/>
    <mergeCell ref="K1180:L1180"/>
    <mergeCell ref="M1180:N1180"/>
    <mergeCell ref="O1180:P1180"/>
    <mergeCell ref="Q1180:R1180"/>
    <mergeCell ref="S1180:T1180"/>
    <mergeCell ref="U1152:V1152"/>
    <mergeCell ref="I1153:J1153"/>
    <mergeCell ref="K1153:L1153"/>
    <mergeCell ref="M1153:N1153"/>
    <mergeCell ref="O1153:P1153"/>
    <mergeCell ref="Q1153:R1153"/>
    <mergeCell ref="S1153:T1153"/>
    <mergeCell ref="U1153:V1153"/>
    <mergeCell ref="I1152:J1152"/>
    <mergeCell ref="K1152:L1152"/>
    <mergeCell ref="M1152:N1152"/>
    <mergeCell ref="O1152:P1152"/>
    <mergeCell ref="Q1152:R1152"/>
    <mergeCell ref="S1152:T1152"/>
    <mergeCell ref="U1150:V1150"/>
    <mergeCell ref="I1151:J1151"/>
    <mergeCell ref="K1151:L1151"/>
    <mergeCell ref="M1151:N1151"/>
    <mergeCell ref="O1151:P1151"/>
    <mergeCell ref="Q1151:R1151"/>
    <mergeCell ref="S1151:T1151"/>
    <mergeCell ref="U1151:V1151"/>
    <mergeCell ref="I1150:J1150"/>
    <mergeCell ref="K1150:L1150"/>
    <mergeCell ref="M1150:N1150"/>
    <mergeCell ref="O1150:P1150"/>
    <mergeCell ref="Q1150:R1150"/>
    <mergeCell ref="S1150:T1150"/>
    <mergeCell ref="U1121:V1121"/>
    <mergeCell ref="I1122:J1122"/>
    <mergeCell ref="K1122:L1122"/>
    <mergeCell ref="M1122:N1122"/>
    <mergeCell ref="O1122:P1122"/>
    <mergeCell ref="Q1122:R1122"/>
    <mergeCell ref="S1122:T1122"/>
    <mergeCell ref="U1122:V1122"/>
    <mergeCell ref="I1121:J1121"/>
    <mergeCell ref="K1121:L1121"/>
    <mergeCell ref="M1121:N1121"/>
    <mergeCell ref="O1121:P1121"/>
    <mergeCell ref="Q1121:R1121"/>
    <mergeCell ref="S1121:T1121"/>
    <mergeCell ref="S1119:T1119"/>
    <mergeCell ref="U1119:V1119"/>
    <mergeCell ref="I1120:J1120"/>
    <mergeCell ref="K1120:L1120"/>
    <mergeCell ref="M1120:N1120"/>
    <mergeCell ref="O1120:P1120"/>
    <mergeCell ref="Q1120:R1120"/>
    <mergeCell ref="S1120:T1120"/>
    <mergeCell ref="U1120:V1120"/>
    <mergeCell ref="A1118:F1118"/>
    <mergeCell ref="I1119:J1119"/>
    <mergeCell ref="K1119:L1119"/>
    <mergeCell ref="M1119:N1119"/>
    <mergeCell ref="O1119:P1119"/>
    <mergeCell ref="Q1119:R1119"/>
    <mergeCell ref="U1112:V1112"/>
    <mergeCell ref="I1113:J1113"/>
    <mergeCell ref="K1113:L1113"/>
    <mergeCell ref="M1113:N1113"/>
    <mergeCell ref="O1113:P1113"/>
    <mergeCell ref="Q1113:R1113"/>
    <mergeCell ref="S1113:T1113"/>
    <mergeCell ref="U1113:V1113"/>
    <mergeCell ref="I1112:J1112"/>
    <mergeCell ref="K1112:L1112"/>
    <mergeCell ref="M1112:N1112"/>
    <mergeCell ref="O1112:P1112"/>
    <mergeCell ref="Q1112:R1112"/>
    <mergeCell ref="S1112:T1112"/>
    <mergeCell ref="U1091:V1091"/>
    <mergeCell ref="I1092:J1092"/>
    <mergeCell ref="K1092:L1092"/>
    <mergeCell ref="M1092:N1092"/>
    <mergeCell ref="O1092:P1092"/>
    <mergeCell ref="Q1092:R1092"/>
    <mergeCell ref="S1092:T1092"/>
    <mergeCell ref="U1092:V1092"/>
    <mergeCell ref="I1091:J1091"/>
    <mergeCell ref="K1091:L1091"/>
    <mergeCell ref="M1091:N1091"/>
    <mergeCell ref="O1091:P1091"/>
    <mergeCell ref="Q1091:R1091"/>
    <mergeCell ref="S1091:T1091"/>
    <mergeCell ref="U1053:V1053"/>
    <mergeCell ref="I1054:J1054"/>
    <mergeCell ref="K1054:L1054"/>
    <mergeCell ref="M1054:N1054"/>
    <mergeCell ref="O1054:P1054"/>
    <mergeCell ref="Q1054:R1054"/>
    <mergeCell ref="S1054:T1054"/>
    <mergeCell ref="U1054:V1054"/>
    <mergeCell ref="I1053:J1053"/>
    <mergeCell ref="K1053:L1053"/>
    <mergeCell ref="M1053:N1053"/>
    <mergeCell ref="O1053:P1053"/>
    <mergeCell ref="Q1053:R1053"/>
    <mergeCell ref="S1053:T1053"/>
    <mergeCell ref="U1015:V1015"/>
    <mergeCell ref="I1052:J1052"/>
    <mergeCell ref="K1052:L1052"/>
    <mergeCell ref="M1052:N1052"/>
    <mergeCell ref="O1052:P1052"/>
    <mergeCell ref="Q1052:R1052"/>
    <mergeCell ref="S1052:T1052"/>
    <mergeCell ref="U1052:V1052"/>
    <mergeCell ref="I1015:J1015"/>
    <mergeCell ref="K1015:L1015"/>
    <mergeCell ref="M1015:N1015"/>
    <mergeCell ref="O1015:P1015"/>
    <mergeCell ref="Q1015:R1015"/>
    <mergeCell ref="S1015:T1015"/>
    <mergeCell ref="U1013:V1013"/>
    <mergeCell ref="I1014:J1014"/>
    <mergeCell ref="K1014:L1014"/>
    <mergeCell ref="M1014:N1014"/>
    <mergeCell ref="O1014:P1014"/>
    <mergeCell ref="Q1014:R1014"/>
    <mergeCell ref="S1014:T1014"/>
    <mergeCell ref="U1014:V1014"/>
    <mergeCell ref="I1013:J1013"/>
    <mergeCell ref="K1013:L1013"/>
    <mergeCell ref="M1013:N1013"/>
    <mergeCell ref="O1013:P1013"/>
    <mergeCell ref="Q1013:R1013"/>
    <mergeCell ref="S1013:T1013"/>
    <mergeCell ref="U1007:V1007"/>
    <mergeCell ref="I1008:J1008"/>
    <mergeCell ref="K1008:L1008"/>
    <mergeCell ref="M1008:N1008"/>
    <mergeCell ref="O1008:P1008"/>
    <mergeCell ref="Q1008:R1008"/>
    <mergeCell ref="S1008:T1008"/>
    <mergeCell ref="U1008:V1008"/>
    <mergeCell ref="I1007:J1007"/>
    <mergeCell ref="K1007:L1007"/>
    <mergeCell ref="M1007:N1007"/>
    <mergeCell ref="O1007:P1007"/>
    <mergeCell ref="Q1007:R1007"/>
    <mergeCell ref="S1007:T1007"/>
    <mergeCell ref="U1002:V1002"/>
    <mergeCell ref="I1003:J1003"/>
    <mergeCell ref="K1003:L1003"/>
    <mergeCell ref="M1003:N1003"/>
    <mergeCell ref="O1003:P1003"/>
    <mergeCell ref="Q1003:R1003"/>
    <mergeCell ref="S1003:T1003"/>
    <mergeCell ref="U1003:V1003"/>
    <mergeCell ref="I1002:J1002"/>
    <mergeCell ref="K1002:L1002"/>
    <mergeCell ref="M1002:N1002"/>
    <mergeCell ref="O1002:P1002"/>
    <mergeCell ref="Q1002:R1002"/>
    <mergeCell ref="S1002:T1002"/>
    <mergeCell ref="U998:V998"/>
    <mergeCell ref="I1001:J1001"/>
    <mergeCell ref="K1001:L1001"/>
    <mergeCell ref="M1001:N1001"/>
    <mergeCell ref="O1001:P1001"/>
    <mergeCell ref="Q1001:R1001"/>
    <mergeCell ref="S1001:T1001"/>
    <mergeCell ref="U1001:V1001"/>
    <mergeCell ref="I998:J998"/>
    <mergeCell ref="K998:L998"/>
    <mergeCell ref="M998:N998"/>
    <mergeCell ref="O998:P998"/>
    <mergeCell ref="Q998:R998"/>
    <mergeCell ref="S998:T998"/>
    <mergeCell ref="U989:V989"/>
    <mergeCell ref="I997:J997"/>
    <mergeCell ref="K997:L997"/>
    <mergeCell ref="M997:N997"/>
    <mergeCell ref="O997:P997"/>
    <mergeCell ref="Q997:R997"/>
    <mergeCell ref="S997:T997"/>
    <mergeCell ref="U997:V997"/>
    <mergeCell ref="I989:J989"/>
    <mergeCell ref="K989:L989"/>
    <mergeCell ref="M989:N989"/>
    <mergeCell ref="O989:P989"/>
    <mergeCell ref="Q989:R989"/>
    <mergeCell ref="S989:T989"/>
    <mergeCell ref="U987:V987"/>
    <mergeCell ref="I988:J988"/>
    <mergeCell ref="K988:L988"/>
    <mergeCell ref="M988:N988"/>
    <mergeCell ref="O988:P988"/>
    <mergeCell ref="Q988:R988"/>
    <mergeCell ref="S988:T988"/>
    <mergeCell ref="U988:V988"/>
    <mergeCell ref="I987:J987"/>
    <mergeCell ref="K987:L987"/>
    <mergeCell ref="M987:N987"/>
    <mergeCell ref="O987:P987"/>
    <mergeCell ref="Q987:R987"/>
    <mergeCell ref="S987:T987"/>
    <mergeCell ref="U978:V978"/>
    <mergeCell ref="I979:J979"/>
    <mergeCell ref="K979:L979"/>
    <mergeCell ref="M979:N979"/>
    <mergeCell ref="O979:P979"/>
    <mergeCell ref="Q979:R979"/>
    <mergeCell ref="S979:T979"/>
    <mergeCell ref="U979:V979"/>
    <mergeCell ref="I978:J978"/>
    <mergeCell ref="K978:L978"/>
    <mergeCell ref="M978:N978"/>
    <mergeCell ref="O978:P978"/>
    <mergeCell ref="Q978:R978"/>
    <mergeCell ref="S978:T978"/>
    <mergeCell ref="U972:V972"/>
    <mergeCell ref="I977:J977"/>
    <mergeCell ref="K977:L977"/>
    <mergeCell ref="M977:N977"/>
    <mergeCell ref="O977:P977"/>
    <mergeCell ref="Q977:R977"/>
    <mergeCell ref="S977:T977"/>
    <mergeCell ref="U977:V977"/>
    <mergeCell ref="I972:J972"/>
    <mergeCell ref="K972:L972"/>
    <mergeCell ref="M972:N972"/>
    <mergeCell ref="O972:P972"/>
    <mergeCell ref="Q972:R972"/>
    <mergeCell ref="S972:T972"/>
    <mergeCell ref="U968:V968"/>
    <mergeCell ref="I971:J971"/>
    <mergeCell ref="K971:L971"/>
    <mergeCell ref="M971:N971"/>
    <mergeCell ref="O971:P971"/>
    <mergeCell ref="Q971:R971"/>
    <mergeCell ref="S971:T971"/>
    <mergeCell ref="U971:V971"/>
    <mergeCell ref="I968:J968"/>
    <mergeCell ref="K968:L968"/>
    <mergeCell ref="M968:N968"/>
    <mergeCell ref="O968:P968"/>
    <mergeCell ref="Q968:R968"/>
    <mergeCell ref="S968:T968"/>
    <mergeCell ref="U966:V966"/>
    <mergeCell ref="I967:J967"/>
    <mergeCell ref="K967:L967"/>
    <mergeCell ref="M967:N967"/>
    <mergeCell ref="O967:P967"/>
    <mergeCell ref="Q967:R967"/>
    <mergeCell ref="S967:T967"/>
    <mergeCell ref="U967:V967"/>
    <mergeCell ref="I966:J966"/>
    <mergeCell ref="K966:L966"/>
    <mergeCell ref="M966:N966"/>
    <mergeCell ref="O966:P966"/>
    <mergeCell ref="Q966:R966"/>
    <mergeCell ref="S966:T966"/>
    <mergeCell ref="U961:V961"/>
    <mergeCell ref="I962:J962"/>
    <mergeCell ref="K962:L962"/>
    <mergeCell ref="M962:N962"/>
    <mergeCell ref="O962:P962"/>
    <mergeCell ref="Q962:R962"/>
    <mergeCell ref="S962:T962"/>
    <mergeCell ref="U962:V962"/>
    <mergeCell ref="I961:J961"/>
    <mergeCell ref="K961:L961"/>
    <mergeCell ref="M961:N961"/>
    <mergeCell ref="O961:P961"/>
    <mergeCell ref="Q961:R961"/>
    <mergeCell ref="S961:T961"/>
    <mergeCell ref="U959:V959"/>
    <mergeCell ref="I960:J960"/>
    <mergeCell ref="K960:L960"/>
    <mergeCell ref="M960:N960"/>
    <mergeCell ref="O960:P960"/>
    <mergeCell ref="Q960:R960"/>
    <mergeCell ref="S960:T960"/>
    <mergeCell ref="U960:V960"/>
    <mergeCell ref="I959:J959"/>
    <mergeCell ref="K959:L959"/>
    <mergeCell ref="M959:N959"/>
    <mergeCell ref="O959:P959"/>
    <mergeCell ref="Q959:R959"/>
    <mergeCell ref="S959:T959"/>
    <mergeCell ref="U953:V953"/>
    <mergeCell ref="I954:J954"/>
    <mergeCell ref="K954:L954"/>
    <mergeCell ref="M954:N954"/>
    <mergeCell ref="O954:P954"/>
    <mergeCell ref="Q954:R954"/>
    <mergeCell ref="S954:T954"/>
    <mergeCell ref="U954:V954"/>
    <mergeCell ref="I953:J953"/>
    <mergeCell ref="K953:L953"/>
    <mergeCell ref="M953:N953"/>
    <mergeCell ref="O953:P953"/>
    <mergeCell ref="Q953:R953"/>
    <mergeCell ref="S953:T953"/>
    <mergeCell ref="U949:V949"/>
    <mergeCell ref="I952:J952"/>
    <mergeCell ref="K952:L952"/>
    <mergeCell ref="M952:N952"/>
    <mergeCell ref="O952:P952"/>
    <mergeCell ref="Q952:R952"/>
    <mergeCell ref="S952:T952"/>
    <mergeCell ref="U952:V952"/>
    <mergeCell ref="I949:J949"/>
    <mergeCell ref="K949:L949"/>
    <mergeCell ref="M949:N949"/>
    <mergeCell ref="O949:P949"/>
    <mergeCell ref="Q949:R949"/>
    <mergeCell ref="S949:T949"/>
    <mergeCell ref="U947:V947"/>
    <mergeCell ref="I948:J948"/>
    <mergeCell ref="K948:L948"/>
    <mergeCell ref="M948:N948"/>
    <mergeCell ref="O948:P948"/>
    <mergeCell ref="Q948:R948"/>
    <mergeCell ref="S948:T948"/>
    <mergeCell ref="U948:V948"/>
    <mergeCell ref="I947:J947"/>
    <mergeCell ref="K947:L947"/>
    <mergeCell ref="M947:N947"/>
    <mergeCell ref="O947:P947"/>
    <mergeCell ref="Q947:R947"/>
    <mergeCell ref="S947:T947"/>
    <mergeCell ref="U942:V942"/>
    <mergeCell ref="I943:J943"/>
    <mergeCell ref="K943:L943"/>
    <mergeCell ref="M943:N943"/>
    <mergeCell ref="O943:P943"/>
    <mergeCell ref="Q943:R943"/>
    <mergeCell ref="S943:T943"/>
    <mergeCell ref="U943:V943"/>
    <mergeCell ref="I942:J942"/>
    <mergeCell ref="K942:L942"/>
    <mergeCell ref="M942:N942"/>
    <mergeCell ref="O942:P942"/>
    <mergeCell ref="Q942:R942"/>
    <mergeCell ref="S942:T942"/>
    <mergeCell ref="U929:V929"/>
    <mergeCell ref="I941:J941"/>
    <mergeCell ref="K941:L941"/>
    <mergeCell ref="M941:N941"/>
    <mergeCell ref="O941:P941"/>
    <mergeCell ref="Q941:R941"/>
    <mergeCell ref="S941:T941"/>
    <mergeCell ref="U941:V941"/>
    <mergeCell ref="I929:J929"/>
    <mergeCell ref="K929:L929"/>
    <mergeCell ref="M929:N929"/>
    <mergeCell ref="O929:P929"/>
    <mergeCell ref="Q929:R929"/>
    <mergeCell ref="S929:T929"/>
    <mergeCell ref="U916:V916"/>
    <mergeCell ref="I928:J928"/>
    <mergeCell ref="K928:L928"/>
    <mergeCell ref="M928:N928"/>
    <mergeCell ref="O928:P928"/>
    <mergeCell ref="Q928:R928"/>
    <mergeCell ref="S928:T928"/>
    <mergeCell ref="U928:V928"/>
    <mergeCell ref="I916:J916"/>
    <mergeCell ref="K916:L916"/>
    <mergeCell ref="M916:N916"/>
    <mergeCell ref="O916:P916"/>
    <mergeCell ref="Q916:R916"/>
    <mergeCell ref="S916:T916"/>
    <mergeCell ref="U914:V914"/>
    <mergeCell ref="I915:J915"/>
    <mergeCell ref="K915:L915"/>
    <mergeCell ref="M915:N915"/>
    <mergeCell ref="O915:P915"/>
    <mergeCell ref="Q915:R915"/>
    <mergeCell ref="S915:T915"/>
    <mergeCell ref="U915:V915"/>
    <mergeCell ref="I914:J914"/>
    <mergeCell ref="K914:L914"/>
    <mergeCell ref="M914:N914"/>
    <mergeCell ref="O914:P914"/>
    <mergeCell ref="Q914:R914"/>
    <mergeCell ref="S914:T914"/>
    <mergeCell ref="U908:V908"/>
    <mergeCell ref="I909:J909"/>
    <mergeCell ref="K909:L909"/>
    <mergeCell ref="M909:N909"/>
    <mergeCell ref="O909:P909"/>
    <mergeCell ref="Q909:R909"/>
    <mergeCell ref="S909:T909"/>
    <mergeCell ref="U909:V909"/>
    <mergeCell ref="I908:J908"/>
    <mergeCell ref="K908:L908"/>
    <mergeCell ref="M908:N908"/>
    <mergeCell ref="O908:P908"/>
    <mergeCell ref="Q908:R908"/>
    <mergeCell ref="S908:T908"/>
    <mergeCell ref="U874:V874"/>
    <mergeCell ref="I875:J875"/>
    <mergeCell ref="K875:L875"/>
    <mergeCell ref="M875:N875"/>
    <mergeCell ref="O875:P875"/>
    <mergeCell ref="Q875:R875"/>
    <mergeCell ref="S875:T875"/>
    <mergeCell ref="U875:V875"/>
    <mergeCell ref="I874:J874"/>
    <mergeCell ref="K874:L874"/>
    <mergeCell ref="M874:N874"/>
    <mergeCell ref="O874:P874"/>
    <mergeCell ref="Q874:R874"/>
    <mergeCell ref="S874:T874"/>
    <mergeCell ref="U872:V872"/>
    <mergeCell ref="I873:J873"/>
    <mergeCell ref="K873:L873"/>
    <mergeCell ref="M873:N873"/>
    <mergeCell ref="O873:P873"/>
    <mergeCell ref="Q873:R873"/>
    <mergeCell ref="S873:T873"/>
    <mergeCell ref="U873:V873"/>
    <mergeCell ref="I872:J872"/>
    <mergeCell ref="K872:L872"/>
    <mergeCell ref="M872:N872"/>
    <mergeCell ref="O872:P872"/>
    <mergeCell ref="Q872:R872"/>
    <mergeCell ref="S872:T872"/>
    <mergeCell ref="U868:V868"/>
    <mergeCell ref="I869:J869"/>
    <mergeCell ref="K869:L869"/>
    <mergeCell ref="M869:N869"/>
    <mergeCell ref="O869:P869"/>
    <mergeCell ref="Q869:R869"/>
    <mergeCell ref="S869:T869"/>
    <mergeCell ref="U869:V869"/>
    <mergeCell ref="I868:J868"/>
    <mergeCell ref="K868:L868"/>
    <mergeCell ref="M868:N868"/>
    <mergeCell ref="O868:P868"/>
    <mergeCell ref="Q868:R868"/>
    <mergeCell ref="S868:T868"/>
    <mergeCell ref="U864:V864"/>
    <mergeCell ref="I867:J867"/>
    <mergeCell ref="K867:L867"/>
    <mergeCell ref="M867:N867"/>
    <mergeCell ref="O867:P867"/>
    <mergeCell ref="Q867:R867"/>
    <mergeCell ref="S867:T867"/>
    <mergeCell ref="U867:V867"/>
    <mergeCell ref="I864:J864"/>
    <mergeCell ref="K864:L864"/>
    <mergeCell ref="M864:N864"/>
    <mergeCell ref="O864:P864"/>
    <mergeCell ref="Q864:R864"/>
    <mergeCell ref="S864:T864"/>
    <mergeCell ref="U862:V862"/>
    <mergeCell ref="I863:J863"/>
    <mergeCell ref="K863:L863"/>
    <mergeCell ref="M863:N863"/>
    <mergeCell ref="O863:P863"/>
    <mergeCell ref="Q863:R863"/>
    <mergeCell ref="S863:T863"/>
    <mergeCell ref="U863:V863"/>
    <mergeCell ref="I862:J862"/>
    <mergeCell ref="K862:L862"/>
    <mergeCell ref="M862:N862"/>
    <mergeCell ref="O862:P862"/>
    <mergeCell ref="Q862:R862"/>
    <mergeCell ref="S862:T862"/>
    <mergeCell ref="U843:V843"/>
    <mergeCell ref="I844:J844"/>
    <mergeCell ref="K844:L844"/>
    <mergeCell ref="M844:N844"/>
    <mergeCell ref="O844:P844"/>
    <mergeCell ref="Q844:R844"/>
    <mergeCell ref="S844:T844"/>
    <mergeCell ref="U844:V844"/>
    <mergeCell ref="I843:J843"/>
    <mergeCell ref="K843:L843"/>
    <mergeCell ref="M843:N843"/>
    <mergeCell ref="O843:P843"/>
    <mergeCell ref="Q843:R843"/>
    <mergeCell ref="S843:T843"/>
    <mergeCell ref="U841:V841"/>
    <mergeCell ref="I842:J842"/>
    <mergeCell ref="K842:L842"/>
    <mergeCell ref="M842:N842"/>
    <mergeCell ref="O842:P842"/>
    <mergeCell ref="Q842:R842"/>
    <mergeCell ref="S842:T842"/>
    <mergeCell ref="U842:V842"/>
    <mergeCell ref="I841:J841"/>
    <mergeCell ref="K841:L841"/>
    <mergeCell ref="M841:N841"/>
    <mergeCell ref="O841:P841"/>
    <mergeCell ref="Q841:R841"/>
    <mergeCell ref="S841:T841"/>
    <mergeCell ref="U839:V839"/>
    <mergeCell ref="I840:J840"/>
    <mergeCell ref="K840:L840"/>
    <mergeCell ref="M840:N840"/>
    <mergeCell ref="O840:P840"/>
    <mergeCell ref="Q840:R840"/>
    <mergeCell ref="S840:T840"/>
    <mergeCell ref="U840:V840"/>
    <mergeCell ref="I839:J839"/>
    <mergeCell ref="K839:L839"/>
    <mergeCell ref="M839:N839"/>
    <mergeCell ref="O839:P839"/>
    <mergeCell ref="Q839:R839"/>
    <mergeCell ref="S839:T839"/>
    <mergeCell ref="U832:V832"/>
    <mergeCell ref="I833:J833"/>
    <mergeCell ref="K833:L833"/>
    <mergeCell ref="M833:N833"/>
    <mergeCell ref="O833:P833"/>
    <mergeCell ref="Q833:R833"/>
    <mergeCell ref="S833:T833"/>
    <mergeCell ref="U833:V833"/>
    <mergeCell ref="I832:J832"/>
    <mergeCell ref="K832:L832"/>
    <mergeCell ref="M832:N832"/>
    <mergeCell ref="O832:P832"/>
    <mergeCell ref="Q832:R832"/>
    <mergeCell ref="S832:T832"/>
    <mergeCell ref="U827:V827"/>
    <mergeCell ref="I828:J828"/>
    <mergeCell ref="K828:L828"/>
    <mergeCell ref="M828:N828"/>
    <mergeCell ref="O828:P828"/>
    <mergeCell ref="Q828:R828"/>
    <mergeCell ref="S828:T828"/>
    <mergeCell ref="U828:V828"/>
    <mergeCell ref="I827:J827"/>
    <mergeCell ref="K827:L827"/>
    <mergeCell ref="M827:N827"/>
    <mergeCell ref="O827:P827"/>
    <mergeCell ref="Q827:R827"/>
    <mergeCell ref="S827:T827"/>
    <mergeCell ref="U825:V825"/>
    <mergeCell ref="I826:J826"/>
    <mergeCell ref="K826:L826"/>
    <mergeCell ref="M826:N826"/>
    <mergeCell ref="O826:P826"/>
    <mergeCell ref="Q826:R826"/>
    <mergeCell ref="S826:T826"/>
    <mergeCell ref="U826:V826"/>
    <mergeCell ref="I825:J825"/>
    <mergeCell ref="K825:L825"/>
    <mergeCell ref="M825:N825"/>
    <mergeCell ref="O825:P825"/>
    <mergeCell ref="Q825:R825"/>
    <mergeCell ref="S825:T825"/>
    <mergeCell ref="U820:V820"/>
    <mergeCell ref="I824:J824"/>
    <mergeCell ref="K824:L824"/>
    <mergeCell ref="M824:N824"/>
    <mergeCell ref="O824:P824"/>
    <mergeCell ref="Q824:R824"/>
    <mergeCell ref="S824:T824"/>
    <mergeCell ref="U824:V824"/>
    <mergeCell ref="I820:J820"/>
    <mergeCell ref="K820:L820"/>
    <mergeCell ref="M820:N820"/>
    <mergeCell ref="O820:P820"/>
    <mergeCell ref="Q820:R820"/>
    <mergeCell ref="S820:T820"/>
    <mergeCell ref="U818:V818"/>
    <mergeCell ref="I819:J819"/>
    <mergeCell ref="K819:L819"/>
    <mergeCell ref="M819:N819"/>
    <mergeCell ref="O819:P819"/>
    <mergeCell ref="Q819:R819"/>
    <mergeCell ref="S819:T819"/>
    <mergeCell ref="U819:V819"/>
    <mergeCell ref="I818:J818"/>
    <mergeCell ref="K818:L818"/>
    <mergeCell ref="M818:N818"/>
    <mergeCell ref="O818:P818"/>
    <mergeCell ref="Q818:R818"/>
    <mergeCell ref="S818:T818"/>
    <mergeCell ref="U811:V811"/>
    <mergeCell ref="I817:J817"/>
    <mergeCell ref="K817:L817"/>
    <mergeCell ref="M817:N817"/>
    <mergeCell ref="O817:P817"/>
    <mergeCell ref="Q817:R817"/>
    <mergeCell ref="S817:T817"/>
    <mergeCell ref="U817:V817"/>
    <mergeCell ref="I811:J811"/>
    <mergeCell ref="K811:L811"/>
    <mergeCell ref="M811:N811"/>
    <mergeCell ref="O811:P811"/>
    <mergeCell ref="Q811:R811"/>
    <mergeCell ref="S811:T811"/>
    <mergeCell ref="U809:V809"/>
    <mergeCell ref="I810:J810"/>
    <mergeCell ref="K810:L810"/>
    <mergeCell ref="M810:N810"/>
    <mergeCell ref="O810:P810"/>
    <mergeCell ref="Q810:R810"/>
    <mergeCell ref="S810:T810"/>
    <mergeCell ref="U810:V810"/>
    <mergeCell ref="I809:J809"/>
    <mergeCell ref="K809:L809"/>
    <mergeCell ref="M809:N809"/>
    <mergeCell ref="O809:P809"/>
    <mergeCell ref="Q809:R809"/>
    <mergeCell ref="S809:T809"/>
    <mergeCell ref="U774:V774"/>
    <mergeCell ref="I775:J775"/>
    <mergeCell ref="K775:L775"/>
    <mergeCell ref="M775:N775"/>
    <mergeCell ref="O775:P775"/>
    <mergeCell ref="Q775:R775"/>
    <mergeCell ref="S775:T775"/>
    <mergeCell ref="U775:V775"/>
    <mergeCell ref="I774:J774"/>
    <mergeCell ref="K774:L774"/>
    <mergeCell ref="M774:N774"/>
    <mergeCell ref="O774:P774"/>
    <mergeCell ref="Q774:R774"/>
    <mergeCell ref="S774:T774"/>
    <mergeCell ref="U772:V772"/>
    <mergeCell ref="I773:J773"/>
    <mergeCell ref="K773:L773"/>
    <mergeCell ref="M773:N773"/>
    <mergeCell ref="O773:P773"/>
    <mergeCell ref="Q773:R773"/>
    <mergeCell ref="S773:T773"/>
    <mergeCell ref="U773:V773"/>
    <mergeCell ref="I772:J772"/>
    <mergeCell ref="K772:L772"/>
    <mergeCell ref="M772:N772"/>
    <mergeCell ref="O772:P772"/>
    <mergeCell ref="Q772:R772"/>
    <mergeCell ref="S772:T772"/>
    <mergeCell ref="U764:V764"/>
    <mergeCell ref="I765:J765"/>
    <mergeCell ref="K765:L765"/>
    <mergeCell ref="M765:N765"/>
    <mergeCell ref="O765:P765"/>
    <mergeCell ref="Q765:R765"/>
    <mergeCell ref="S765:T765"/>
    <mergeCell ref="U765:V765"/>
    <mergeCell ref="I764:J764"/>
    <mergeCell ref="K764:L764"/>
    <mergeCell ref="M764:N764"/>
    <mergeCell ref="O764:P764"/>
    <mergeCell ref="Q764:R764"/>
    <mergeCell ref="S764:T764"/>
    <mergeCell ref="S762:T762"/>
    <mergeCell ref="U762:V762"/>
    <mergeCell ref="I763:J763"/>
    <mergeCell ref="K763:L763"/>
    <mergeCell ref="M763:N763"/>
    <mergeCell ref="O763:P763"/>
    <mergeCell ref="Q763:R763"/>
    <mergeCell ref="S763:T763"/>
    <mergeCell ref="U763:V763"/>
    <mergeCell ref="A761:F761"/>
    <mergeCell ref="I762:J762"/>
    <mergeCell ref="K762:L762"/>
    <mergeCell ref="M762:N762"/>
    <mergeCell ref="O762:P762"/>
    <mergeCell ref="Q762:R762"/>
    <mergeCell ref="U759:V759"/>
    <mergeCell ref="I760:J760"/>
    <mergeCell ref="K760:L760"/>
    <mergeCell ref="M760:N760"/>
    <mergeCell ref="O760:P760"/>
    <mergeCell ref="Q760:R760"/>
    <mergeCell ref="S760:T760"/>
    <mergeCell ref="U760:V760"/>
    <mergeCell ref="I759:J759"/>
    <mergeCell ref="K759:L759"/>
    <mergeCell ref="M759:N759"/>
    <mergeCell ref="O759:P759"/>
    <mergeCell ref="Q759:R759"/>
    <mergeCell ref="S759:T759"/>
    <mergeCell ref="U755:V755"/>
    <mergeCell ref="I756:J756"/>
    <mergeCell ref="K756:L756"/>
    <mergeCell ref="M756:N756"/>
    <mergeCell ref="O756:P756"/>
    <mergeCell ref="Q756:R756"/>
    <mergeCell ref="S756:T756"/>
    <mergeCell ref="U756:V756"/>
    <mergeCell ref="I755:J755"/>
    <mergeCell ref="K755:L755"/>
    <mergeCell ref="M755:N755"/>
    <mergeCell ref="O755:P755"/>
    <mergeCell ref="Q755:R755"/>
    <mergeCell ref="S755:T755"/>
    <mergeCell ref="U740:V740"/>
    <mergeCell ref="I741:J741"/>
    <mergeCell ref="K741:L741"/>
    <mergeCell ref="M741:N741"/>
    <mergeCell ref="O741:P741"/>
    <mergeCell ref="Q741:R741"/>
    <mergeCell ref="S741:T741"/>
    <mergeCell ref="U741:V741"/>
    <mergeCell ref="I740:J740"/>
    <mergeCell ref="K740:L740"/>
    <mergeCell ref="M740:N740"/>
    <mergeCell ref="O740:P740"/>
    <mergeCell ref="Q740:R740"/>
    <mergeCell ref="S740:T740"/>
    <mergeCell ref="U736:V736"/>
    <mergeCell ref="I737:J737"/>
    <mergeCell ref="K737:L737"/>
    <mergeCell ref="M737:N737"/>
    <mergeCell ref="O737:P737"/>
    <mergeCell ref="Q737:R737"/>
    <mergeCell ref="S737:T737"/>
    <mergeCell ref="U737:V737"/>
    <mergeCell ref="I736:J736"/>
    <mergeCell ref="K736:L736"/>
    <mergeCell ref="M736:N736"/>
    <mergeCell ref="O736:P736"/>
    <mergeCell ref="Q736:R736"/>
    <mergeCell ref="S736:T736"/>
    <mergeCell ref="U732:V732"/>
    <mergeCell ref="I733:J733"/>
    <mergeCell ref="K733:L733"/>
    <mergeCell ref="M733:N733"/>
    <mergeCell ref="O733:P733"/>
    <mergeCell ref="Q733:R733"/>
    <mergeCell ref="S733:T733"/>
    <mergeCell ref="U733:V733"/>
    <mergeCell ref="I732:J732"/>
    <mergeCell ref="K732:L732"/>
    <mergeCell ref="M732:N732"/>
    <mergeCell ref="O732:P732"/>
    <mergeCell ref="Q732:R732"/>
    <mergeCell ref="S732:T732"/>
    <mergeCell ref="U728:V728"/>
    <mergeCell ref="I729:J729"/>
    <mergeCell ref="K729:L729"/>
    <mergeCell ref="M729:N729"/>
    <mergeCell ref="O729:P729"/>
    <mergeCell ref="Q729:R729"/>
    <mergeCell ref="S729:T729"/>
    <mergeCell ref="U729:V729"/>
    <mergeCell ref="I728:J728"/>
    <mergeCell ref="K728:L728"/>
    <mergeCell ref="M728:N728"/>
    <mergeCell ref="O728:P728"/>
    <mergeCell ref="Q728:R728"/>
    <mergeCell ref="S728:T728"/>
    <mergeCell ref="U724:V724"/>
    <mergeCell ref="I725:J725"/>
    <mergeCell ref="K725:L725"/>
    <mergeCell ref="M725:N725"/>
    <mergeCell ref="O725:P725"/>
    <mergeCell ref="Q725:R725"/>
    <mergeCell ref="S725:T725"/>
    <mergeCell ref="U725:V725"/>
    <mergeCell ref="I724:J724"/>
    <mergeCell ref="K724:L724"/>
    <mergeCell ref="M724:N724"/>
    <mergeCell ref="O724:P724"/>
    <mergeCell ref="Q724:R724"/>
    <mergeCell ref="S724:T724"/>
    <mergeCell ref="U720:V720"/>
    <mergeCell ref="I721:J721"/>
    <mergeCell ref="K721:L721"/>
    <mergeCell ref="M721:N721"/>
    <mergeCell ref="O721:P721"/>
    <mergeCell ref="Q721:R721"/>
    <mergeCell ref="S721:T721"/>
    <mergeCell ref="U721:V721"/>
    <mergeCell ref="I720:J720"/>
    <mergeCell ref="K720:L720"/>
    <mergeCell ref="M720:N720"/>
    <mergeCell ref="O720:P720"/>
    <mergeCell ref="Q720:R720"/>
    <mergeCell ref="S720:T720"/>
    <mergeCell ref="U716:V716"/>
    <mergeCell ref="I717:J717"/>
    <mergeCell ref="K717:L717"/>
    <mergeCell ref="M717:N717"/>
    <mergeCell ref="O717:P717"/>
    <mergeCell ref="Q717:R717"/>
    <mergeCell ref="S717:T717"/>
    <mergeCell ref="U717:V717"/>
    <mergeCell ref="I716:J716"/>
    <mergeCell ref="K716:L716"/>
    <mergeCell ref="M716:N716"/>
    <mergeCell ref="O716:P716"/>
    <mergeCell ref="Q716:R716"/>
    <mergeCell ref="S716:T716"/>
    <mergeCell ref="U712:V712"/>
    <mergeCell ref="I713:J713"/>
    <mergeCell ref="K713:L713"/>
    <mergeCell ref="M713:N713"/>
    <mergeCell ref="O713:P713"/>
    <mergeCell ref="Q713:R713"/>
    <mergeCell ref="S713:T713"/>
    <mergeCell ref="U713:V713"/>
    <mergeCell ref="I712:J712"/>
    <mergeCell ref="K712:L712"/>
    <mergeCell ref="M712:N712"/>
    <mergeCell ref="O712:P712"/>
    <mergeCell ref="Q712:R712"/>
    <mergeCell ref="S712:T712"/>
    <mergeCell ref="U708:V708"/>
    <mergeCell ref="I709:J709"/>
    <mergeCell ref="K709:L709"/>
    <mergeCell ref="M709:N709"/>
    <mergeCell ref="O709:P709"/>
    <mergeCell ref="Q709:R709"/>
    <mergeCell ref="S709:T709"/>
    <mergeCell ref="U709:V709"/>
    <mergeCell ref="I708:J708"/>
    <mergeCell ref="K708:L708"/>
    <mergeCell ref="M708:N708"/>
    <mergeCell ref="O708:P708"/>
    <mergeCell ref="Q708:R708"/>
    <mergeCell ref="S708:T708"/>
    <mergeCell ref="U704:V704"/>
    <mergeCell ref="I705:J705"/>
    <mergeCell ref="K705:L705"/>
    <mergeCell ref="M705:N705"/>
    <mergeCell ref="O705:P705"/>
    <mergeCell ref="Q705:R705"/>
    <mergeCell ref="S705:T705"/>
    <mergeCell ref="U705:V705"/>
    <mergeCell ref="I704:J704"/>
    <mergeCell ref="K704:L704"/>
    <mergeCell ref="M704:N704"/>
    <mergeCell ref="O704:P704"/>
    <mergeCell ref="Q704:R704"/>
    <mergeCell ref="S704:T704"/>
    <mergeCell ref="U700:V700"/>
    <mergeCell ref="I701:J701"/>
    <mergeCell ref="K701:L701"/>
    <mergeCell ref="M701:N701"/>
    <mergeCell ref="O701:P701"/>
    <mergeCell ref="Q701:R701"/>
    <mergeCell ref="S701:T701"/>
    <mergeCell ref="U701:V701"/>
    <mergeCell ref="I700:J700"/>
    <mergeCell ref="K700:L700"/>
    <mergeCell ref="M700:N700"/>
    <mergeCell ref="O700:P700"/>
    <mergeCell ref="Q700:R700"/>
    <mergeCell ref="S700:T700"/>
    <mergeCell ref="U696:V696"/>
    <mergeCell ref="I697:J697"/>
    <mergeCell ref="K697:L697"/>
    <mergeCell ref="M697:N697"/>
    <mergeCell ref="O697:P697"/>
    <mergeCell ref="Q697:R697"/>
    <mergeCell ref="S697:T697"/>
    <mergeCell ref="U697:V697"/>
    <mergeCell ref="I696:J696"/>
    <mergeCell ref="K696:L696"/>
    <mergeCell ref="M696:N696"/>
    <mergeCell ref="O696:P696"/>
    <mergeCell ref="Q696:R696"/>
    <mergeCell ref="S696:T696"/>
    <mergeCell ref="U692:V692"/>
    <mergeCell ref="I693:J693"/>
    <mergeCell ref="K693:L693"/>
    <mergeCell ref="M693:N693"/>
    <mergeCell ref="O693:P693"/>
    <mergeCell ref="Q693:R693"/>
    <mergeCell ref="S693:T693"/>
    <mergeCell ref="U693:V693"/>
    <mergeCell ref="I692:J692"/>
    <mergeCell ref="K692:L692"/>
    <mergeCell ref="M692:N692"/>
    <mergeCell ref="O692:P692"/>
    <mergeCell ref="Q692:R692"/>
    <mergeCell ref="S692:T692"/>
    <mergeCell ref="U688:V688"/>
    <mergeCell ref="I689:J689"/>
    <mergeCell ref="K689:L689"/>
    <mergeCell ref="M689:N689"/>
    <mergeCell ref="O689:P689"/>
    <mergeCell ref="Q689:R689"/>
    <mergeCell ref="S689:T689"/>
    <mergeCell ref="U689:V689"/>
    <mergeCell ref="I688:J688"/>
    <mergeCell ref="K688:L688"/>
    <mergeCell ref="M688:N688"/>
    <mergeCell ref="O688:P688"/>
    <mergeCell ref="Q688:R688"/>
    <mergeCell ref="S688:T688"/>
    <mergeCell ref="U657:V657"/>
    <mergeCell ref="I658:J658"/>
    <mergeCell ref="K658:L658"/>
    <mergeCell ref="M658:N658"/>
    <mergeCell ref="O658:P658"/>
    <mergeCell ref="Q658:R658"/>
    <mergeCell ref="S658:T658"/>
    <mergeCell ref="U658:V658"/>
    <mergeCell ref="I657:J657"/>
    <mergeCell ref="K657:L657"/>
    <mergeCell ref="M657:N657"/>
    <mergeCell ref="O657:P657"/>
    <mergeCell ref="Q657:R657"/>
    <mergeCell ref="S657:T657"/>
    <mergeCell ref="U654:V654"/>
    <mergeCell ref="A655:F655"/>
    <mergeCell ref="I656:J656"/>
    <mergeCell ref="K656:L656"/>
    <mergeCell ref="M656:N656"/>
    <mergeCell ref="O656:P656"/>
    <mergeCell ref="Q656:R656"/>
    <mergeCell ref="S656:T656"/>
    <mergeCell ref="U656:V656"/>
    <mergeCell ref="I654:J654"/>
    <mergeCell ref="K654:L654"/>
    <mergeCell ref="M654:N654"/>
    <mergeCell ref="O654:P654"/>
    <mergeCell ref="Q654:R654"/>
    <mergeCell ref="S654:T654"/>
    <mergeCell ref="U650:V650"/>
    <mergeCell ref="I653:J653"/>
    <mergeCell ref="K653:L653"/>
    <mergeCell ref="M653:N653"/>
    <mergeCell ref="O653:P653"/>
    <mergeCell ref="Q653:R653"/>
    <mergeCell ref="S653:T653"/>
    <mergeCell ref="U653:V653"/>
    <mergeCell ref="I650:J650"/>
    <mergeCell ref="K650:L650"/>
    <mergeCell ref="M650:N650"/>
    <mergeCell ref="O650:P650"/>
    <mergeCell ref="Q650:R650"/>
    <mergeCell ref="S650:T650"/>
    <mergeCell ref="U645:V645"/>
    <mergeCell ref="I649:J649"/>
    <mergeCell ref="K649:L649"/>
    <mergeCell ref="M649:N649"/>
    <mergeCell ref="O649:P649"/>
    <mergeCell ref="Q649:R649"/>
    <mergeCell ref="S649:T649"/>
    <mergeCell ref="U649:V649"/>
    <mergeCell ref="I645:J645"/>
    <mergeCell ref="K645:L645"/>
    <mergeCell ref="M645:N645"/>
    <mergeCell ref="O645:P645"/>
    <mergeCell ref="Q645:R645"/>
    <mergeCell ref="S645:T645"/>
    <mergeCell ref="U639:V639"/>
    <mergeCell ref="I644:J644"/>
    <mergeCell ref="K644:L644"/>
    <mergeCell ref="M644:N644"/>
    <mergeCell ref="O644:P644"/>
    <mergeCell ref="Q644:R644"/>
    <mergeCell ref="S644:T644"/>
    <mergeCell ref="U644:V644"/>
    <mergeCell ref="I639:J639"/>
    <mergeCell ref="K639:L639"/>
    <mergeCell ref="M639:N639"/>
    <mergeCell ref="O639:P639"/>
    <mergeCell ref="Q639:R639"/>
    <mergeCell ref="S639:T639"/>
    <mergeCell ref="U635:V635"/>
    <mergeCell ref="I638:J638"/>
    <mergeCell ref="K638:L638"/>
    <mergeCell ref="M638:N638"/>
    <mergeCell ref="O638:P638"/>
    <mergeCell ref="Q638:R638"/>
    <mergeCell ref="S638:T638"/>
    <mergeCell ref="U638:V638"/>
    <mergeCell ref="I635:J635"/>
    <mergeCell ref="K635:L635"/>
    <mergeCell ref="M635:N635"/>
    <mergeCell ref="O635:P635"/>
    <mergeCell ref="Q635:R635"/>
    <mergeCell ref="S635:T635"/>
    <mergeCell ref="U631:V631"/>
    <mergeCell ref="I634:J634"/>
    <mergeCell ref="K634:L634"/>
    <mergeCell ref="M634:N634"/>
    <mergeCell ref="O634:P634"/>
    <mergeCell ref="Q634:R634"/>
    <mergeCell ref="S634:T634"/>
    <mergeCell ref="U634:V634"/>
    <mergeCell ref="I631:J631"/>
    <mergeCell ref="K631:L631"/>
    <mergeCell ref="M631:N631"/>
    <mergeCell ref="O631:P631"/>
    <mergeCell ref="Q631:R631"/>
    <mergeCell ref="S631:T631"/>
    <mergeCell ref="U625:V625"/>
    <mergeCell ref="I630:J630"/>
    <mergeCell ref="K630:L630"/>
    <mergeCell ref="M630:N630"/>
    <mergeCell ref="O630:P630"/>
    <mergeCell ref="Q630:R630"/>
    <mergeCell ref="S630:T630"/>
    <mergeCell ref="U630:V630"/>
    <mergeCell ref="I625:J625"/>
    <mergeCell ref="K625:L625"/>
    <mergeCell ref="M625:N625"/>
    <mergeCell ref="O625:P625"/>
    <mergeCell ref="Q625:R625"/>
    <mergeCell ref="S625:T625"/>
    <mergeCell ref="U620:V620"/>
    <mergeCell ref="I624:J624"/>
    <mergeCell ref="K624:L624"/>
    <mergeCell ref="M624:N624"/>
    <mergeCell ref="O624:P624"/>
    <mergeCell ref="Q624:R624"/>
    <mergeCell ref="S624:T624"/>
    <mergeCell ref="U624:V624"/>
    <mergeCell ref="I620:J620"/>
    <mergeCell ref="K620:L620"/>
    <mergeCell ref="M620:N620"/>
    <mergeCell ref="O620:P620"/>
    <mergeCell ref="Q620:R620"/>
    <mergeCell ref="S620:T620"/>
    <mergeCell ref="S618:T618"/>
    <mergeCell ref="U618:V618"/>
    <mergeCell ref="I619:J619"/>
    <mergeCell ref="K619:L619"/>
    <mergeCell ref="M619:N619"/>
    <mergeCell ref="O619:P619"/>
    <mergeCell ref="Q619:R619"/>
    <mergeCell ref="S619:T619"/>
    <mergeCell ref="U619:V619"/>
    <mergeCell ref="A617:F617"/>
    <mergeCell ref="I618:J618"/>
    <mergeCell ref="K618:L618"/>
    <mergeCell ref="M618:N618"/>
    <mergeCell ref="O618:P618"/>
    <mergeCell ref="Q618:R618"/>
    <mergeCell ref="U615:V615"/>
    <mergeCell ref="I616:J616"/>
    <mergeCell ref="K616:L616"/>
    <mergeCell ref="M616:N616"/>
    <mergeCell ref="O616:P616"/>
    <mergeCell ref="Q616:R616"/>
    <mergeCell ref="S616:T616"/>
    <mergeCell ref="U616:V616"/>
    <mergeCell ref="I615:J615"/>
    <mergeCell ref="K615:L615"/>
    <mergeCell ref="M615:N615"/>
    <mergeCell ref="O615:P615"/>
    <mergeCell ref="Q615:R615"/>
    <mergeCell ref="S615:T615"/>
    <mergeCell ref="U611:V611"/>
    <mergeCell ref="I612:J612"/>
    <mergeCell ref="K612:L612"/>
    <mergeCell ref="M612:N612"/>
    <mergeCell ref="O612:P612"/>
    <mergeCell ref="Q612:R612"/>
    <mergeCell ref="S612:T612"/>
    <mergeCell ref="U612:V612"/>
    <mergeCell ref="I611:J611"/>
    <mergeCell ref="K611:L611"/>
    <mergeCell ref="M611:N611"/>
    <mergeCell ref="O611:P611"/>
    <mergeCell ref="Q611:R611"/>
    <mergeCell ref="S611:T611"/>
    <mergeCell ref="U607:V607"/>
    <mergeCell ref="I608:J608"/>
    <mergeCell ref="K608:L608"/>
    <mergeCell ref="M608:N608"/>
    <mergeCell ref="O608:P608"/>
    <mergeCell ref="Q608:R608"/>
    <mergeCell ref="S608:T608"/>
    <mergeCell ref="U608:V608"/>
    <mergeCell ref="I607:J607"/>
    <mergeCell ref="K607:L607"/>
    <mergeCell ref="M607:N607"/>
    <mergeCell ref="O607:P607"/>
    <mergeCell ref="Q607:R607"/>
    <mergeCell ref="S607:T607"/>
    <mergeCell ref="U603:V603"/>
    <mergeCell ref="I604:J604"/>
    <mergeCell ref="K604:L604"/>
    <mergeCell ref="M604:N604"/>
    <mergeCell ref="O604:P604"/>
    <mergeCell ref="Q604:R604"/>
    <mergeCell ref="S604:T604"/>
    <mergeCell ref="U604:V604"/>
    <mergeCell ref="I603:J603"/>
    <mergeCell ref="K603:L603"/>
    <mergeCell ref="M603:N603"/>
    <mergeCell ref="O603:P603"/>
    <mergeCell ref="Q603:R603"/>
    <mergeCell ref="S603:T603"/>
    <mergeCell ref="U599:V599"/>
    <mergeCell ref="I600:J600"/>
    <mergeCell ref="K600:L600"/>
    <mergeCell ref="M600:N600"/>
    <mergeCell ref="O600:P600"/>
    <mergeCell ref="Q600:R600"/>
    <mergeCell ref="S600:T600"/>
    <mergeCell ref="U600:V600"/>
    <mergeCell ref="I599:J599"/>
    <mergeCell ref="K599:L599"/>
    <mergeCell ref="M599:N599"/>
    <mergeCell ref="O599:P599"/>
    <mergeCell ref="Q599:R599"/>
    <mergeCell ref="S599:T599"/>
    <mergeCell ref="U587:V587"/>
    <mergeCell ref="I588:J588"/>
    <mergeCell ref="K588:L588"/>
    <mergeCell ref="M588:N588"/>
    <mergeCell ref="O588:P588"/>
    <mergeCell ref="Q588:R588"/>
    <mergeCell ref="S588:T588"/>
    <mergeCell ref="U588:V588"/>
    <mergeCell ref="I587:J587"/>
    <mergeCell ref="K587:L587"/>
    <mergeCell ref="M587:N587"/>
    <mergeCell ref="O587:P587"/>
    <mergeCell ref="Q587:R587"/>
    <mergeCell ref="S587:T587"/>
    <mergeCell ref="U583:V583"/>
    <mergeCell ref="I586:J586"/>
    <mergeCell ref="K586:L586"/>
    <mergeCell ref="M586:N586"/>
    <mergeCell ref="O586:P586"/>
    <mergeCell ref="Q586:R586"/>
    <mergeCell ref="S586:T586"/>
    <mergeCell ref="U586:V586"/>
    <mergeCell ref="I583:J583"/>
    <mergeCell ref="K583:L583"/>
    <mergeCell ref="M583:N583"/>
    <mergeCell ref="O583:P583"/>
    <mergeCell ref="Q583:R583"/>
    <mergeCell ref="S583:T583"/>
    <mergeCell ref="U581:V581"/>
    <mergeCell ref="I582:J582"/>
    <mergeCell ref="K582:L582"/>
    <mergeCell ref="M582:N582"/>
    <mergeCell ref="O582:P582"/>
    <mergeCell ref="Q582:R582"/>
    <mergeCell ref="S582:T582"/>
    <mergeCell ref="U582:V582"/>
    <mergeCell ref="I581:J581"/>
    <mergeCell ref="K581:L581"/>
    <mergeCell ref="M581:N581"/>
    <mergeCell ref="O581:P581"/>
    <mergeCell ref="Q581:R581"/>
    <mergeCell ref="S581:T581"/>
    <mergeCell ref="U577:V577"/>
    <mergeCell ref="I580:J580"/>
    <mergeCell ref="K580:L580"/>
    <mergeCell ref="M580:N580"/>
    <mergeCell ref="O580:P580"/>
    <mergeCell ref="Q580:R580"/>
    <mergeCell ref="S580:T580"/>
    <mergeCell ref="U580:V580"/>
    <mergeCell ref="I577:J577"/>
    <mergeCell ref="K577:L577"/>
    <mergeCell ref="M577:N577"/>
    <mergeCell ref="O577:P577"/>
    <mergeCell ref="Q577:R577"/>
    <mergeCell ref="S577:T577"/>
    <mergeCell ref="U575:V575"/>
    <mergeCell ref="I576:J576"/>
    <mergeCell ref="K576:L576"/>
    <mergeCell ref="M576:N576"/>
    <mergeCell ref="O576:P576"/>
    <mergeCell ref="Q576:R576"/>
    <mergeCell ref="S576:T576"/>
    <mergeCell ref="U576:V576"/>
    <mergeCell ref="I575:J575"/>
    <mergeCell ref="K575:L575"/>
    <mergeCell ref="M575:N575"/>
    <mergeCell ref="O575:P575"/>
    <mergeCell ref="Q575:R575"/>
    <mergeCell ref="S575:T575"/>
    <mergeCell ref="U548:V548"/>
    <mergeCell ref="I549:J549"/>
    <mergeCell ref="K549:L549"/>
    <mergeCell ref="M549:N549"/>
    <mergeCell ref="O549:P549"/>
    <mergeCell ref="Q549:R549"/>
    <mergeCell ref="S549:T549"/>
    <mergeCell ref="U549:V549"/>
    <mergeCell ref="I548:J548"/>
    <mergeCell ref="K548:L548"/>
    <mergeCell ref="M548:N548"/>
    <mergeCell ref="O548:P548"/>
    <mergeCell ref="Q548:R548"/>
    <mergeCell ref="S548:T548"/>
    <mergeCell ref="U544:V544"/>
    <mergeCell ref="I547:J547"/>
    <mergeCell ref="K547:L547"/>
    <mergeCell ref="M547:N547"/>
    <mergeCell ref="O547:P547"/>
    <mergeCell ref="Q547:R547"/>
    <mergeCell ref="S547:T547"/>
    <mergeCell ref="U547:V547"/>
    <mergeCell ref="I544:J544"/>
    <mergeCell ref="K544:L544"/>
    <mergeCell ref="M544:N544"/>
    <mergeCell ref="O544:P544"/>
    <mergeCell ref="Q544:R544"/>
    <mergeCell ref="S544:T544"/>
    <mergeCell ref="U542:V542"/>
    <mergeCell ref="I543:J543"/>
    <mergeCell ref="K543:L543"/>
    <mergeCell ref="M543:N543"/>
    <mergeCell ref="O543:P543"/>
    <mergeCell ref="Q543:R543"/>
    <mergeCell ref="S543:T543"/>
    <mergeCell ref="U543:V543"/>
    <mergeCell ref="I542:J542"/>
    <mergeCell ref="K542:L542"/>
    <mergeCell ref="M542:N542"/>
    <mergeCell ref="O542:P542"/>
    <mergeCell ref="Q542:R542"/>
    <mergeCell ref="S542:T542"/>
    <mergeCell ref="U519:V519"/>
    <mergeCell ref="I520:J520"/>
    <mergeCell ref="K520:L520"/>
    <mergeCell ref="M520:N520"/>
    <mergeCell ref="O520:P520"/>
    <mergeCell ref="Q520:R520"/>
    <mergeCell ref="S520:T520"/>
    <mergeCell ref="U520:V520"/>
    <mergeCell ref="I519:J519"/>
    <mergeCell ref="K519:L519"/>
    <mergeCell ref="M519:N519"/>
    <mergeCell ref="O519:P519"/>
    <mergeCell ref="Q519:R519"/>
    <mergeCell ref="S519:T519"/>
    <mergeCell ref="U517:V517"/>
    <mergeCell ref="I518:J518"/>
    <mergeCell ref="K518:L518"/>
    <mergeCell ref="M518:N518"/>
    <mergeCell ref="O518:P518"/>
    <mergeCell ref="Q518:R518"/>
    <mergeCell ref="S518:T518"/>
    <mergeCell ref="U518:V518"/>
    <mergeCell ref="I517:J517"/>
    <mergeCell ref="K517:L517"/>
    <mergeCell ref="M517:N517"/>
    <mergeCell ref="O517:P517"/>
    <mergeCell ref="Q517:R517"/>
    <mergeCell ref="S517:T517"/>
    <mergeCell ref="U512:V512"/>
    <mergeCell ref="I516:J516"/>
    <mergeCell ref="K516:L516"/>
    <mergeCell ref="M516:N516"/>
    <mergeCell ref="O516:P516"/>
    <mergeCell ref="Q516:R516"/>
    <mergeCell ref="S516:T516"/>
    <mergeCell ref="U516:V516"/>
    <mergeCell ref="I512:J512"/>
    <mergeCell ref="K512:L512"/>
    <mergeCell ref="M512:N512"/>
    <mergeCell ref="O512:P512"/>
    <mergeCell ref="Q512:R512"/>
    <mergeCell ref="S512:T512"/>
    <mergeCell ref="U510:V510"/>
    <mergeCell ref="I511:J511"/>
    <mergeCell ref="K511:L511"/>
    <mergeCell ref="M511:N511"/>
    <mergeCell ref="O511:P511"/>
    <mergeCell ref="Q511:R511"/>
    <mergeCell ref="S511:T511"/>
    <mergeCell ref="U511:V511"/>
    <mergeCell ref="I510:J510"/>
    <mergeCell ref="K510:L510"/>
    <mergeCell ref="M510:N510"/>
    <mergeCell ref="O510:P510"/>
    <mergeCell ref="Q510:R510"/>
    <mergeCell ref="S510:T510"/>
    <mergeCell ref="U505:V505"/>
    <mergeCell ref="I506:J506"/>
    <mergeCell ref="K506:L506"/>
    <mergeCell ref="M506:N506"/>
    <mergeCell ref="O506:P506"/>
    <mergeCell ref="Q506:R506"/>
    <mergeCell ref="S506:T506"/>
    <mergeCell ref="U506:V506"/>
    <mergeCell ref="I505:J505"/>
    <mergeCell ref="K505:L505"/>
    <mergeCell ref="M505:N505"/>
    <mergeCell ref="O505:P505"/>
    <mergeCell ref="Q505:R505"/>
    <mergeCell ref="S505:T505"/>
    <mergeCell ref="U500:V500"/>
    <mergeCell ref="I501:J501"/>
    <mergeCell ref="K501:L501"/>
    <mergeCell ref="M501:N501"/>
    <mergeCell ref="O501:P501"/>
    <mergeCell ref="Q501:R501"/>
    <mergeCell ref="S501:T501"/>
    <mergeCell ref="U501:V501"/>
    <mergeCell ref="I500:J500"/>
    <mergeCell ref="K500:L500"/>
    <mergeCell ref="M500:N500"/>
    <mergeCell ref="O500:P500"/>
    <mergeCell ref="Q500:R500"/>
    <mergeCell ref="S500:T500"/>
    <mergeCell ref="U498:V498"/>
    <mergeCell ref="I499:J499"/>
    <mergeCell ref="K499:L499"/>
    <mergeCell ref="M499:N499"/>
    <mergeCell ref="O499:P499"/>
    <mergeCell ref="Q499:R499"/>
    <mergeCell ref="S499:T499"/>
    <mergeCell ref="U499:V499"/>
    <mergeCell ref="I498:J498"/>
    <mergeCell ref="K498:L498"/>
    <mergeCell ref="M498:N498"/>
    <mergeCell ref="O498:P498"/>
    <mergeCell ref="Q498:R498"/>
    <mergeCell ref="S498:T498"/>
    <mergeCell ref="U482:V482"/>
    <mergeCell ref="I483:J483"/>
    <mergeCell ref="K483:L483"/>
    <mergeCell ref="M483:N483"/>
    <mergeCell ref="O483:P483"/>
    <mergeCell ref="Q483:R483"/>
    <mergeCell ref="S483:T483"/>
    <mergeCell ref="U483:V483"/>
    <mergeCell ref="I482:J482"/>
    <mergeCell ref="K482:L482"/>
    <mergeCell ref="M482:N482"/>
    <mergeCell ref="O482:P482"/>
    <mergeCell ref="Q482:R482"/>
    <mergeCell ref="S482:T482"/>
    <mergeCell ref="U477:V477"/>
    <mergeCell ref="I481:J481"/>
    <mergeCell ref="K481:L481"/>
    <mergeCell ref="M481:N481"/>
    <mergeCell ref="O481:P481"/>
    <mergeCell ref="Q481:R481"/>
    <mergeCell ref="S481:T481"/>
    <mergeCell ref="U481:V481"/>
    <mergeCell ref="I477:J477"/>
    <mergeCell ref="K477:L477"/>
    <mergeCell ref="M477:N477"/>
    <mergeCell ref="O477:P477"/>
    <mergeCell ref="Q477:R477"/>
    <mergeCell ref="S477:T477"/>
    <mergeCell ref="U475:V475"/>
    <mergeCell ref="I476:J476"/>
    <mergeCell ref="K476:L476"/>
    <mergeCell ref="M476:N476"/>
    <mergeCell ref="O476:P476"/>
    <mergeCell ref="Q476:R476"/>
    <mergeCell ref="S476:T476"/>
    <mergeCell ref="U476:V476"/>
    <mergeCell ref="I475:J475"/>
    <mergeCell ref="K475:L475"/>
    <mergeCell ref="M475:N475"/>
    <mergeCell ref="O475:P475"/>
    <mergeCell ref="Q475:R475"/>
    <mergeCell ref="S475:T475"/>
    <mergeCell ref="S461:T461"/>
    <mergeCell ref="U461:V461"/>
    <mergeCell ref="I462:J462"/>
    <mergeCell ref="K462:L462"/>
    <mergeCell ref="M462:N462"/>
    <mergeCell ref="O462:P462"/>
    <mergeCell ref="Q462:R462"/>
    <mergeCell ref="S462:T462"/>
    <mergeCell ref="U462:V462"/>
    <mergeCell ref="A460:F460"/>
    <mergeCell ref="I461:J461"/>
    <mergeCell ref="K461:L461"/>
    <mergeCell ref="M461:N461"/>
    <mergeCell ref="O461:P461"/>
    <mergeCell ref="Q461:R461"/>
    <mergeCell ref="U458:V458"/>
    <mergeCell ref="I459:J459"/>
    <mergeCell ref="K459:L459"/>
    <mergeCell ref="M459:N459"/>
    <mergeCell ref="O459:P459"/>
    <mergeCell ref="Q459:R459"/>
    <mergeCell ref="S459:T459"/>
    <mergeCell ref="U459:V459"/>
    <mergeCell ref="I458:J458"/>
    <mergeCell ref="K458:L458"/>
    <mergeCell ref="M458:N458"/>
    <mergeCell ref="O458:P458"/>
    <mergeCell ref="Q458:R458"/>
    <mergeCell ref="S458:T458"/>
    <mergeCell ref="U454:V454"/>
    <mergeCell ref="I455:J455"/>
    <mergeCell ref="K455:L455"/>
    <mergeCell ref="M455:N455"/>
    <mergeCell ref="O455:P455"/>
    <mergeCell ref="Q455:R455"/>
    <mergeCell ref="S455:T455"/>
    <mergeCell ref="U455:V455"/>
    <mergeCell ref="I454:J454"/>
    <mergeCell ref="K454:L454"/>
    <mergeCell ref="M454:N454"/>
    <mergeCell ref="O454:P454"/>
    <mergeCell ref="Q454:R454"/>
    <mergeCell ref="S454:T454"/>
    <mergeCell ref="U448:V448"/>
    <mergeCell ref="I449:J449"/>
    <mergeCell ref="K449:L449"/>
    <mergeCell ref="M449:N449"/>
    <mergeCell ref="O449:P449"/>
    <mergeCell ref="Q449:R449"/>
    <mergeCell ref="S449:T449"/>
    <mergeCell ref="U449:V449"/>
    <mergeCell ref="I448:J448"/>
    <mergeCell ref="K448:L448"/>
    <mergeCell ref="M448:N448"/>
    <mergeCell ref="O448:P448"/>
    <mergeCell ref="Q448:R448"/>
    <mergeCell ref="S448:T448"/>
    <mergeCell ref="U446:V446"/>
    <mergeCell ref="I447:J447"/>
    <mergeCell ref="K447:L447"/>
    <mergeCell ref="M447:N447"/>
    <mergeCell ref="O447:P447"/>
    <mergeCell ref="Q447:R447"/>
    <mergeCell ref="S447:T447"/>
    <mergeCell ref="U447:V447"/>
    <mergeCell ref="I446:J446"/>
    <mergeCell ref="K446:L446"/>
    <mergeCell ref="M446:N446"/>
    <mergeCell ref="O446:P446"/>
    <mergeCell ref="Q446:R446"/>
    <mergeCell ref="S446:T446"/>
    <mergeCell ref="U440:V440"/>
    <mergeCell ref="I441:J441"/>
    <mergeCell ref="K441:L441"/>
    <mergeCell ref="M441:N441"/>
    <mergeCell ref="O441:P441"/>
    <mergeCell ref="Q441:R441"/>
    <mergeCell ref="S441:T441"/>
    <mergeCell ref="U441:V441"/>
    <mergeCell ref="I440:J440"/>
    <mergeCell ref="K440:L440"/>
    <mergeCell ref="M440:N440"/>
    <mergeCell ref="O440:P440"/>
    <mergeCell ref="Q440:R440"/>
    <mergeCell ref="S440:T440"/>
    <mergeCell ref="U438:V438"/>
    <mergeCell ref="I439:J439"/>
    <mergeCell ref="K439:L439"/>
    <mergeCell ref="M439:N439"/>
    <mergeCell ref="O439:P439"/>
    <mergeCell ref="Q439:R439"/>
    <mergeCell ref="S439:T439"/>
    <mergeCell ref="U439:V439"/>
    <mergeCell ref="I438:J438"/>
    <mergeCell ref="K438:L438"/>
    <mergeCell ref="M438:N438"/>
    <mergeCell ref="O438:P438"/>
    <mergeCell ref="Q438:R438"/>
    <mergeCell ref="S438:T438"/>
    <mergeCell ref="U435:V435"/>
    <mergeCell ref="A436:F436"/>
    <mergeCell ref="I437:J437"/>
    <mergeCell ref="K437:L437"/>
    <mergeCell ref="M437:N437"/>
    <mergeCell ref="O437:P437"/>
    <mergeCell ref="Q437:R437"/>
    <mergeCell ref="S437:T437"/>
    <mergeCell ref="U437:V437"/>
    <mergeCell ref="I435:J435"/>
    <mergeCell ref="K435:L435"/>
    <mergeCell ref="M435:N435"/>
    <mergeCell ref="O435:P435"/>
    <mergeCell ref="Q435:R435"/>
    <mergeCell ref="S435:T435"/>
    <mergeCell ref="U431:V431"/>
    <mergeCell ref="I434:J434"/>
    <mergeCell ref="K434:L434"/>
    <mergeCell ref="M434:N434"/>
    <mergeCell ref="O434:P434"/>
    <mergeCell ref="Q434:R434"/>
    <mergeCell ref="S434:T434"/>
    <mergeCell ref="U434:V434"/>
    <mergeCell ref="I431:J431"/>
    <mergeCell ref="K431:L431"/>
    <mergeCell ref="M431:N431"/>
    <mergeCell ref="O431:P431"/>
    <mergeCell ref="Q431:R431"/>
    <mergeCell ref="S431:T431"/>
    <mergeCell ref="U427:V427"/>
    <mergeCell ref="I430:J430"/>
    <mergeCell ref="K430:L430"/>
    <mergeCell ref="M430:N430"/>
    <mergeCell ref="O430:P430"/>
    <mergeCell ref="Q430:R430"/>
    <mergeCell ref="S430:T430"/>
    <mergeCell ref="U430:V430"/>
    <mergeCell ref="I427:J427"/>
    <mergeCell ref="K427:L427"/>
    <mergeCell ref="M427:N427"/>
    <mergeCell ref="O427:P427"/>
    <mergeCell ref="Q427:R427"/>
    <mergeCell ref="S427:T427"/>
    <mergeCell ref="U416:V416"/>
    <mergeCell ref="I426:J426"/>
    <mergeCell ref="K426:L426"/>
    <mergeCell ref="M426:N426"/>
    <mergeCell ref="O426:P426"/>
    <mergeCell ref="Q426:R426"/>
    <mergeCell ref="S426:T426"/>
    <mergeCell ref="U426:V426"/>
    <mergeCell ref="I416:J416"/>
    <mergeCell ref="K416:L416"/>
    <mergeCell ref="M416:N416"/>
    <mergeCell ref="O416:P416"/>
    <mergeCell ref="Q416:R416"/>
    <mergeCell ref="S416:T416"/>
    <mergeCell ref="U409:V409"/>
    <mergeCell ref="I415:J415"/>
    <mergeCell ref="K415:L415"/>
    <mergeCell ref="M415:N415"/>
    <mergeCell ref="O415:P415"/>
    <mergeCell ref="Q415:R415"/>
    <mergeCell ref="S415:T415"/>
    <mergeCell ref="U415:V415"/>
    <mergeCell ref="I409:J409"/>
    <mergeCell ref="K409:L409"/>
    <mergeCell ref="M409:N409"/>
    <mergeCell ref="O409:P409"/>
    <mergeCell ref="Q409:R409"/>
    <mergeCell ref="S409:T409"/>
    <mergeCell ref="U404:V404"/>
    <mergeCell ref="I408:J408"/>
    <mergeCell ref="K408:L408"/>
    <mergeCell ref="M408:N408"/>
    <mergeCell ref="O408:P408"/>
    <mergeCell ref="Q408:R408"/>
    <mergeCell ref="S408:T408"/>
    <mergeCell ref="U408:V408"/>
    <mergeCell ref="I404:J404"/>
    <mergeCell ref="K404:L404"/>
    <mergeCell ref="M404:N404"/>
    <mergeCell ref="O404:P404"/>
    <mergeCell ref="Q404:R404"/>
    <mergeCell ref="S404:T404"/>
    <mergeCell ref="U402:V402"/>
    <mergeCell ref="I403:J403"/>
    <mergeCell ref="K403:L403"/>
    <mergeCell ref="M403:N403"/>
    <mergeCell ref="O403:P403"/>
    <mergeCell ref="Q403:R403"/>
    <mergeCell ref="S403:T403"/>
    <mergeCell ref="U403:V403"/>
    <mergeCell ref="I402:J402"/>
    <mergeCell ref="K402:L402"/>
    <mergeCell ref="M402:N402"/>
    <mergeCell ref="O402:P402"/>
    <mergeCell ref="Q402:R402"/>
    <mergeCell ref="S402:T402"/>
    <mergeCell ref="U397:V397"/>
    <mergeCell ref="A400:F400"/>
    <mergeCell ref="I401:J401"/>
    <mergeCell ref="K401:L401"/>
    <mergeCell ref="M401:N401"/>
    <mergeCell ref="O401:P401"/>
    <mergeCell ref="Q401:R401"/>
    <mergeCell ref="S401:T401"/>
    <mergeCell ref="U401:V401"/>
    <mergeCell ref="I397:J397"/>
    <mergeCell ref="K397:L397"/>
    <mergeCell ref="M397:N397"/>
    <mergeCell ref="O397:P397"/>
    <mergeCell ref="Q397:R397"/>
    <mergeCell ref="S397:T397"/>
    <mergeCell ref="U393:V393"/>
    <mergeCell ref="I396:J396"/>
    <mergeCell ref="K396:L396"/>
    <mergeCell ref="M396:N396"/>
    <mergeCell ref="O396:P396"/>
    <mergeCell ref="Q396:R396"/>
    <mergeCell ref="S396:T396"/>
    <mergeCell ref="U396:V396"/>
    <mergeCell ref="I393:J393"/>
    <mergeCell ref="K393:L393"/>
    <mergeCell ref="M393:N393"/>
    <mergeCell ref="O393:P393"/>
    <mergeCell ref="Q393:R393"/>
    <mergeCell ref="S393:T393"/>
    <mergeCell ref="U387:V387"/>
    <mergeCell ref="I392:J392"/>
    <mergeCell ref="K392:L392"/>
    <mergeCell ref="M392:N392"/>
    <mergeCell ref="O392:P392"/>
    <mergeCell ref="Q392:R392"/>
    <mergeCell ref="S392:T392"/>
    <mergeCell ref="U392:V392"/>
    <mergeCell ref="I387:J387"/>
    <mergeCell ref="K387:L387"/>
    <mergeCell ref="M387:N387"/>
    <mergeCell ref="O387:P387"/>
    <mergeCell ref="Q387:R387"/>
    <mergeCell ref="S387:T387"/>
    <mergeCell ref="U379:V379"/>
    <mergeCell ref="I386:J386"/>
    <mergeCell ref="K386:L386"/>
    <mergeCell ref="M386:N386"/>
    <mergeCell ref="O386:P386"/>
    <mergeCell ref="Q386:R386"/>
    <mergeCell ref="S386:T386"/>
    <mergeCell ref="U386:V386"/>
    <mergeCell ref="I379:J379"/>
    <mergeCell ref="K379:L379"/>
    <mergeCell ref="M379:N379"/>
    <mergeCell ref="O379:P379"/>
    <mergeCell ref="Q379:R379"/>
    <mergeCell ref="S379:T379"/>
    <mergeCell ref="U377:V377"/>
    <mergeCell ref="I378:J378"/>
    <mergeCell ref="K378:L378"/>
    <mergeCell ref="M378:N378"/>
    <mergeCell ref="O378:P378"/>
    <mergeCell ref="Q378:R378"/>
    <mergeCell ref="S378:T378"/>
    <mergeCell ref="U378:V378"/>
    <mergeCell ref="I377:J377"/>
    <mergeCell ref="K377:L377"/>
    <mergeCell ref="M377:N377"/>
    <mergeCell ref="O377:P377"/>
    <mergeCell ref="Q377:R377"/>
    <mergeCell ref="S377:T377"/>
    <mergeCell ref="U372:V372"/>
    <mergeCell ref="I376:J376"/>
    <mergeCell ref="K376:L376"/>
    <mergeCell ref="M376:N376"/>
    <mergeCell ref="O376:P376"/>
    <mergeCell ref="Q376:R376"/>
    <mergeCell ref="S376:T376"/>
    <mergeCell ref="U376:V376"/>
    <mergeCell ref="I372:J372"/>
    <mergeCell ref="K372:L372"/>
    <mergeCell ref="M372:N372"/>
    <mergeCell ref="O372:P372"/>
    <mergeCell ref="Q372:R372"/>
    <mergeCell ref="S372:T372"/>
    <mergeCell ref="U368:V368"/>
    <mergeCell ref="I371:J371"/>
    <mergeCell ref="K371:L371"/>
    <mergeCell ref="M371:N371"/>
    <mergeCell ref="O371:P371"/>
    <mergeCell ref="Q371:R371"/>
    <mergeCell ref="S371:T371"/>
    <mergeCell ref="U371:V371"/>
    <mergeCell ref="I368:J368"/>
    <mergeCell ref="K368:L368"/>
    <mergeCell ref="M368:N368"/>
    <mergeCell ref="O368:P368"/>
    <mergeCell ref="Q368:R368"/>
    <mergeCell ref="S368:T368"/>
    <mergeCell ref="U366:V366"/>
    <mergeCell ref="I367:J367"/>
    <mergeCell ref="K367:L367"/>
    <mergeCell ref="M367:N367"/>
    <mergeCell ref="O367:P367"/>
    <mergeCell ref="Q367:R367"/>
    <mergeCell ref="S367:T367"/>
    <mergeCell ref="U367:V367"/>
    <mergeCell ref="I366:J366"/>
    <mergeCell ref="K366:L366"/>
    <mergeCell ref="M366:N366"/>
    <mergeCell ref="O366:P366"/>
    <mergeCell ref="Q366:R366"/>
    <mergeCell ref="S366:T366"/>
    <mergeCell ref="S362:T362"/>
    <mergeCell ref="U362:V362"/>
    <mergeCell ref="I363:J363"/>
    <mergeCell ref="K363:L363"/>
    <mergeCell ref="M363:N363"/>
    <mergeCell ref="O363:P363"/>
    <mergeCell ref="Q363:R363"/>
    <mergeCell ref="S363:T363"/>
    <mergeCell ref="U363:V363"/>
    <mergeCell ref="A361:F361"/>
    <mergeCell ref="I362:J362"/>
    <mergeCell ref="K362:L362"/>
    <mergeCell ref="M362:N362"/>
    <mergeCell ref="O362:P362"/>
    <mergeCell ref="Q362:R362"/>
    <mergeCell ref="U359:V359"/>
    <mergeCell ref="I360:J360"/>
    <mergeCell ref="K360:L360"/>
    <mergeCell ref="M360:N360"/>
    <mergeCell ref="O360:P360"/>
    <mergeCell ref="Q360:R360"/>
    <mergeCell ref="S360:T360"/>
    <mergeCell ref="U360:V360"/>
    <mergeCell ref="I359:J359"/>
    <mergeCell ref="K359:L359"/>
    <mergeCell ref="M359:N359"/>
    <mergeCell ref="O359:P359"/>
    <mergeCell ref="Q359:R359"/>
    <mergeCell ref="S359:T359"/>
    <mergeCell ref="U355:V355"/>
    <mergeCell ref="I356:J356"/>
    <mergeCell ref="K356:L356"/>
    <mergeCell ref="M356:N356"/>
    <mergeCell ref="O356:P356"/>
    <mergeCell ref="Q356:R356"/>
    <mergeCell ref="S356:T356"/>
    <mergeCell ref="U356:V356"/>
    <mergeCell ref="I355:J355"/>
    <mergeCell ref="K355:L355"/>
    <mergeCell ref="M355:N355"/>
    <mergeCell ref="O355:P355"/>
    <mergeCell ref="Q355:R355"/>
    <mergeCell ref="S355:T355"/>
    <mergeCell ref="U345:V345"/>
    <mergeCell ref="I346:J346"/>
    <mergeCell ref="K346:L346"/>
    <mergeCell ref="M346:N346"/>
    <mergeCell ref="O346:P346"/>
    <mergeCell ref="Q346:R346"/>
    <mergeCell ref="S346:T346"/>
    <mergeCell ref="U346:V346"/>
    <mergeCell ref="I345:J345"/>
    <mergeCell ref="K345:L345"/>
    <mergeCell ref="M345:N345"/>
    <mergeCell ref="O345:P345"/>
    <mergeCell ref="Q345:R345"/>
    <mergeCell ref="S345:T345"/>
    <mergeCell ref="U340:V340"/>
    <mergeCell ref="I341:J341"/>
    <mergeCell ref="K341:L341"/>
    <mergeCell ref="M341:N341"/>
    <mergeCell ref="O341:P341"/>
    <mergeCell ref="Q341:R341"/>
    <mergeCell ref="S341:T341"/>
    <mergeCell ref="U341:V341"/>
    <mergeCell ref="I340:J340"/>
    <mergeCell ref="K340:L340"/>
    <mergeCell ref="M340:N340"/>
    <mergeCell ref="O340:P340"/>
    <mergeCell ref="Q340:R340"/>
    <mergeCell ref="S340:T340"/>
    <mergeCell ref="U336:V336"/>
    <mergeCell ref="I337:J337"/>
    <mergeCell ref="K337:L337"/>
    <mergeCell ref="M337:N337"/>
    <mergeCell ref="O337:P337"/>
    <mergeCell ref="Q337:R337"/>
    <mergeCell ref="S337:T337"/>
    <mergeCell ref="U337:V337"/>
    <mergeCell ref="I336:J336"/>
    <mergeCell ref="K336:L336"/>
    <mergeCell ref="M336:N336"/>
    <mergeCell ref="O336:P336"/>
    <mergeCell ref="Q336:R336"/>
    <mergeCell ref="S336:T336"/>
    <mergeCell ref="U330:V330"/>
    <mergeCell ref="I331:J331"/>
    <mergeCell ref="K331:L331"/>
    <mergeCell ref="M331:N331"/>
    <mergeCell ref="O331:P331"/>
    <mergeCell ref="Q331:R331"/>
    <mergeCell ref="S331:T331"/>
    <mergeCell ref="U331:V331"/>
    <mergeCell ref="I330:J330"/>
    <mergeCell ref="K330:L330"/>
    <mergeCell ref="M330:N330"/>
    <mergeCell ref="O330:P330"/>
    <mergeCell ref="Q330:R330"/>
    <mergeCell ref="S330:T330"/>
    <mergeCell ref="U328:V328"/>
    <mergeCell ref="I329:J329"/>
    <mergeCell ref="K329:L329"/>
    <mergeCell ref="M329:N329"/>
    <mergeCell ref="O329:P329"/>
    <mergeCell ref="Q329:R329"/>
    <mergeCell ref="S329:T329"/>
    <mergeCell ref="U329:V329"/>
    <mergeCell ref="I328:J328"/>
    <mergeCell ref="K328:L328"/>
    <mergeCell ref="M328:N328"/>
    <mergeCell ref="O328:P328"/>
    <mergeCell ref="Q328:R328"/>
    <mergeCell ref="S328:T328"/>
    <mergeCell ref="U322:V322"/>
    <mergeCell ref="I323:J323"/>
    <mergeCell ref="K323:L323"/>
    <mergeCell ref="M323:N323"/>
    <mergeCell ref="O323:P323"/>
    <mergeCell ref="Q323:R323"/>
    <mergeCell ref="S323:T323"/>
    <mergeCell ref="U323:V323"/>
    <mergeCell ref="I322:J322"/>
    <mergeCell ref="K322:L322"/>
    <mergeCell ref="M322:N322"/>
    <mergeCell ref="O322:P322"/>
    <mergeCell ref="Q322:R322"/>
    <mergeCell ref="S322:T322"/>
    <mergeCell ref="U316:V316"/>
    <mergeCell ref="I317:J317"/>
    <mergeCell ref="K317:L317"/>
    <mergeCell ref="M317:N317"/>
    <mergeCell ref="O317:P317"/>
    <mergeCell ref="Q317:R317"/>
    <mergeCell ref="S317:T317"/>
    <mergeCell ref="U317:V317"/>
    <mergeCell ref="I316:J316"/>
    <mergeCell ref="K316:L316"/>
    <mergeCell ref="M316:N316"/>
    <mergeCell ref="O316:P316"/>
    <mergeCell ref="Q316:R316"/>
    <mergeCell ref="S316:T316"/>
    <mergeCell ref="U311:V311"/>
    <mergeCell ref="I315:J315"/>
    <mergeCell ref="K315:L315"/>
    <mergeCell ref="M315:N315"/>
    <mergeCell ref="O315:P315"/>
    <mergeCell ref="Q315:R315"/>
    <mergeCell ref="S315:T315"/>
    <mergeCell ref="U315:V315"/>
    <mergeCell ref="I311:J311"/>
    <mergeCell ref="K311:L311"/>
    <mergeCell ref="M311:N311"/>
    <mergeCell ref="O311:P311"/>
    <mergeCell ref="Q311:R311"/>
    <mergeCell ref="S311:T311"/>
    <mergeCell ref="U306:V306"/>
    <mergeCell ref="I310:J310"/>
    <mergeCell ref="K310:L310"/>
    <mergeCell ref="M310:N310"/>
    <mergeCell ref="O310:P310"/>
    <mergeCell ref="Q310:R310"/>
    <mergeCell ref="S310:T310"/>
    <mergeCell ref="U310:V310"/>
    <mergeCell ref="I306:J306"/>
    <mergeCell ref="K306:L306"/>
    <mergeCell ref="M306:N306"/>
    <mergeCell ref="O306:P306"/>
    <mergeCell ref="Q306:R306"/>
    <mergeCell ref="S306:T306"/>
    <mergeCell ref="U301:V301"/>
    <mergeCell ref="I305:J305"/>
    <mergeCell ref="K305:L305"/>
    <mergeCell ref="M305:N305"/>
    <mergeCell ref="O305:P305"/>
    <mergeCell ref="Q305:R305"/>
    <mergeCell ref="S305:T305"/>
    <mergeCell ref="U305:V305"/>
    <mergeCell ref="I301:J301"/>
    <mergeCell ref="K301:L301"/>
    <mergeCell ref="M301:N301"/>
    <mergeCell ref="O301:P301"/>
    <mergeCell ref="Q301:R301"/>
    <mergeCell ref="S301:T301"/>
    <mergeCell ref="U295:V295"/>
    <mergeCell ref="I300:J300"/>
    <mergeCell ref="K300:L300"/>
    <mergeCell ref="M300:N300"/>
    <mergeCell ref="O300:P300"/>
    <mergeCell ref="Q300:R300"/>
    <mergeCell ref="S300:T300"/>
    <mergeCell ref="U300:V300"/>
    <mergeCell ref="I295:J295"/>
    <mergeCell ref="K295:L295"/>
    <mergeCell ref="M295:N295"/>
    <mergeCell ref="O295:P295"/>
    <mergeCell ref="Q295:R295"/>
    <mergeCell ref="S295:T295"/>
    <mergeCell ref="U289:V289"/>
    <mergeCell ref="I294:J294"/>
    <mergeCell ref="K294:L294"/>
    <mergeCell ref="M294:N294"/>
    <mergeCell ref="O294:P294"/>
    <mergeCell ref="Q294:R294"/>
    <mergeCell ref="S294:T294"/>
    <mergeCell ref="U294:V294"/>
    <mergeCell ref="I289:J289"/>
    <mergeCell ref="K289:L289"/>
    <mergeCell ref="M289:N289"/>
    <mergeCell ref="O289:P289"/>
    <mergeCell ref="Q289:R289"/>
    <mergeCell ref="S289:T289"/>
    <mergeCell ref="U287:V287"/>
    <mergeCell ref="I288:J288"/>
    <mergeCell ref="K288:L288"/>
    <mergeCell ref="M288:N288"/>
    <mergeCell ref="O288:P288"/>
    <mergeCell ref="Q288:R288"/>
    <mergeCell ref="S288:T288"/>
    <mergeCell ref="U288:V288"/>
    <mergeCell ref="I287:J287"/>
    <mergeCell ref="K287:L287"/>
    <mergeCell ref="M287:N287"/>
    <mergeCell ref="O287:P287"/>
    <mergeCell ref="Q287:R287"/>
    <mergeCell ref="S287:T287"/>
    <mergeCell ref="U283:V283"/>
    <mergeCell ref="A284:F284"/>
    <mergeCell ref="A285:F285"/>
    <mergeCell ref="I286:J286"/>
    <mergeCell ref="K286:L286"/>
    <mergeCell ref="M286:N286"/>
    <mergeCell ref="O286:P286"/>
    <mergeCell ref="Q286:R286"/>
    <mergeCell ref="S286:T286"/>
    <mergeCell ref="U286:V286"/>
    <mergeCell ref="I283:J283"/>
    <mergeCell ref="K283:L283"/>
    <mergeCell ref="M283:N283"/>
    <mergeCell ref="O283:P283"/>
    <mergeCell ref="Q283:R283"/>
    <mergeCell ref="S283:T283"/>
    <mergeCell ref="U279:V279"/>
    <mergeCell ref="I282:J282"/>
    <mergeCell ref="K282:L282"/>
    <mergeCell ref="M282:N282"/>
    <mergeCell ref="O282:P282"/>
    <mergeCell ref="Q282:R282"/>
    <mergeCell ref="S282:T282"/>
    <mergeCell ref="U282:V282"/>
    <mergeCell ref="I279:J279"/>
    <mergeCell ref="K279:L279"/>
    <mergeCell ref="M279:N279"/>
    <mergeCell ref="O279:P279"/>
    <mergeCell ref="Q279:R279"/>
    <mergeCell ref="S279:T279"/>
    <mergeCell ref="U275:V275"/>
    <mergeCell ref="I278:J278"/>
    <mergeCell ref="K278:L278"/>
    <mergeCell ref="M278:N278"/>
    <mergeCell ref="O278:P278"/>
    <mergeCell ref="Q278:R278"/>
    <mergeCell ref="S278:T278"/>
    <mergeCell ref="U278:V278"/>
    <mergeCell ref="I275:J275"/>
    <mergeCell ref="K275:L275"/>
    <mergeCell ref="M275:N275"/>
    <mergeCell ref="O275:P275"/>
    <mergeCell ref="Q275:R275"/>
    <mergeCell ref="S275:T275"/>
    <mergeCell ref="U271:V271"/>
    <mergeCell ref="I274:J274"/>
    <mergeCell ref="K274:L274"/>
    <mergeCell ref="M274:N274"/>
    <mergeCell ref="O274:P274"/>
    <mergeCell ref="Q274:R274"/>
    <mergeCell ref="S274:T274"/>
    <mergeCell ref="U274:V274"/>
    <mergeCell ref="I271:J271"/>
    <mergeCell ref="K271:L271"/>
    <mergeCell ref="M271:N271"/>
    <mergeCell ref="O271:P271"/>
    <mergeCell ref="Q271:R271"/>
    <mergeCell ref="S271:T271"/>
    <mergeCell ref="U264:V264"/>
    <mergeCell ref="I270:J270"/>
    <mergeCell ref="K270:L270"/>
    <mergeCell ref="M270:N270"/>
    <mergeCell ref="O270:P270"/>
    <mergeCell ref="Q270:R270"/>
    <mergeCell ref="S270:T270"/>
    <mergeCell ref="U270:V270"/>
    <mergeCell ref="I264:J264"/>
    <mergeCell ref="K264:L264"/>
    <mergeCell ref="M264:N264"/>
    <mergeCell ref="O264:P264"/>
    <mergeCell ref="Q264:R264"/>
    <mergeCell ref="S264:T264"/>
    <mergeCell ref="U259:V259"/>
    <mergeCell ref="I263:J263"/>
    <mergeCell ref="K263:L263"/>
    <mergeCell ref="M263:N263"/>
    <mergeCell ref="O263:P263"/>
    <mergeCell ref="Q263:R263"/>
    <mergeCell ref="S263:T263"/>
    <mergeCell ref="U263:V263"/>
    <mergeCell ref="I259:J259"/>
    <mergeCell ref="K259:L259"/>
    <mergeCell ref="M259:N259"/>
    <mergeCell ref="O259:P259"/>
    <mergeCell ref="Q259:R259"/>
    <mergeCell ref="S259:T259"/>
    <mergeCell ref="U255:V255"/>
    <mergeCell ref="I258:J258"/>
    <mergeCell ref="K258:L258"/>
    <mergeCell ref="M258:N258"/>
    <mergeCell ref="O258:P258"/>
    <mergeCell ref="Q258:R258"/>
    <mergeCell ref="S258:T258"/>
    <mergeCell ref="U258:V258"/>
    <mergeCell ref="I255:J255"/>
    <mergeCell ref="K255:L255"/>
    <mergeCell ref="M255:N255"/>
    <mergeCell ref="O255:P255"/>
    <mergeCell ref="Q255:R255"/>
    <mergeCell ref="S255:T255"/>
    <mergeCell ref="U251:V251"/>
    <mergeCell ref="I254:J254"/>
    <mergeCell ref="K254:L254"/>
    <mergeCell ref="M254:N254"/>
    <mergeCell ref="O254:P254"/>
    <mergeCell ref="Q254:R254"/>
    <mergeCell ref="S254:T254"/>
    <mergeCell ref="U254:V254"/>
    <mergeCell ref="I251:J251"/>
    <mergeCell ref="K251:L251"/>
    <mergeCell ref="M251:N251"/>
    <mergeCell ref="O251:P251"/>
    <mergeCell ref="Q251:R251"/>
    <mergeCell ref="S251:T251"/>
    <mergeCell ref="U247:V247"/>
    <mergeCell ref="I250:J250"/>
    <mergeCell ref="K250:L250"/>
    <mergeCell ref="M250:N250"/>
    <mergeCell ref="O250:P250"/>
    <mergeCell ref="Q250:R250"/>
    <mergeCell ref="S250:T250"/>
    <mergeCell ref="U250:V250"/>
    <mergeCell ref="I247:J247"/>
    <mergeCell ref="K247:L247"/>
    <mergeCell ref="M247:N247"/>
    <mergeCell ref="O247:P247"/>
    <mergeCell ref="Q247:R247"/>
    <mergeCell ref="S247:T247"/>
    <mergeCell ref="U243:V243"/>
    <mergeCell ref="I246:J246"/>
    <mergeCell ref="K246:L246"/>
    <mergeCell ref="M246:N246"/>
    <mergeCell ref="O246:P246"/>
    <mergeCell ref="Q246:R246"/>
    <mergeCell ref="S246:T246"/>
    <mergeCell ref="U246:V246"/>
    <mergeCell ref="I243:J243"/>
    <mergeCell ref="K243:L243"/>
    <mergeCell ref="M243:N243"/>
    <mergeCell ref="O243:P243"/>
    <mergeCell ref="Q243:R243"/>
    <mergeCell ref="S243:T243"/>
    <mergeCell ref="U239:V239"/>
    <mergeCell ref="I242:J242"/>
    <mergeCell ref="K242:L242"/>
    <mergeCell ref="M242:N242"/>
    <mergeCell ref="O242:P242"/>
    <mergeCell ref="Q242:R242"/>
    <mergeCell ref="S242:T242"/>
    <mergeCell ref="U242:V242"/>
    <mergeCell ref="I239:J239"/>
    <mergeCell ref="K239:L239"/>
    <mergeCell ref="M239:N239"/>
    <mergeCell ref="O239:P239"/>
    <mergeCell ref="Q239:R239"/>
    <mergeCell ref="S239:T239"/>
    <mergeCell ref="U235:V235"/>
    <mergeCell ref="I238:J238"/>
    <mergeCell ref="K238:L238"/>
    <mergeCell ref="M238:N238"/>
    <mergeCell ref="O238:P238"/>
    <mergeCell ref="Q238:R238"/>
    <mergeCell ref="S238:T238"/>
    <mergeCell ref="U238:V238"/>
    <mergeCell ref="I235:J235"/>
    <mergeCell ref="K235:L235"/>
    <mergeCell ref="M235:N235"/>
    <mergeCell ref="O235:P235"/>
    <mergeCell ref="Q235:R235"/>
    <mergeCell ref="S235:T235"/>
    <mergeCell ref="U230:V230"/>
    <mergeCell ref="I234:J234"/>
    <mergeCell ref="K234:L234"/>
    <mergeCell ref="M234:N234"/>
    <mergeCell ref="O234:P234"/>
    <mergeCell ref="Q234:R234"/>
    <mergeCell ref="S234:T234"/>
    <mergeCell ref="U234:V234"/>
    <mergeCell ref="I230:J230"/>
    <mergeCell ref="K230:L230"/>
    <mergeCell ref="M230:N230"/>
    <mergeCell ref="O230:P230"/>
    <mergeCell ref="Q230:R230"/>
    <mergeCell ref="S230:T230"/>
    <mergeCell ref="U226:V226"/>
    <mergeCell ref="I229:J229"/>
    <mergeCell ref="K229:L229"/>
    <mergeCell ref="M229:N229"/>
    <mergeCell ref="O229:P229"/>
    <mergeCell ref="Q229:R229"/>
    <mergeCell ref="S229:T229"/>
    <mergeCell ref="U229:V229"/>
    <mergeCell ref="I226:J226"/>
    <mergeCell ref="K226:L226"/>
    <mergeCell ref="M226:N226"/>
    <mergeCell ref="O226:P226"/>
    <mergeCell ref="Q226:R226"/>
    <mergeCell ref="S226:T226"/>
    <mergeCell ref="U222:V222"/>
    <mergeCell ref="I225:J225"/>
    <mergeCell ref="K225:L225"/>
    <mergeCell ref="M225:N225"/>
    <mergeCell ref="O225:P225"/>
    <mergeCell ref="Q225:R225"/>
    <mergeCell ref="S225:T225"/>
    <mergeCell ref="U225:V225"/>
    <mergeCell ref="I222:J222"/>
    <mergeCell ref="K222:L222"/>
    <mergeCell ref="M222:N222"/>
    <mergeCell ref="O222:P222"/>
    <mergeCell ref="Q222:R222"/>
    <mergeCell ref="S222:T222"/>
    <mergeCell ref="U218:V218"/>
    <mergeCell ref="I221:J221"/>
    <mergeCell ref="K221:L221"/>
    <mergeCell ref="M221:N221"/>
    <mergeCell ref="O221:P221"/>
    <mergeCell ref="Q221:R221"/>
    <mergeCell ref="S221:T221"/>
    <mergeCell ref="U221:V221"/>
    <mergeCell ref="I218:J218"/>
    <mergeCell ref="K218:L218"/>
    <mergeCell ref="M218:N218"/>
    <mergeCell ref="O218:P218"/>
    <mergeCell ref="Q218:R218"/>
    <mergeCell ref="S218:T218"/>
    <mergeCell ref="U209:V209"/>
    <mergeCell ref="I217:J217"/>
    <mergeCell ref="K217:L217"/>
    <mergeCell ref="M217:N217"/>
    <mergeCell ref="O217:P217"/>
    <mergeCell ref="Q217:R217"/>
    <mergeCell ref="S217:T217"/>
    <mergeCell ref="U217:V217"/>
    <mergeCell ref="I209:J209"/>
    <mergeCell ref="K209:L209"/>
    <mergeCell ref="M209:N209"/>
    <mergeCell ref="O209:P209"/>
    <mergeCell ref="Q209:R209"/>
    <mergeCell ref="S209:T209"/>
    <mergeCell ref="U207:V207"/>
    <mergeCell ref="I208:J208"/>
    <mergeCell ref="K208:L208"/>
    <mergeCell ref="M208:N208"/>
    <mergeCell ref="O208:P208"/>
    <mergeCell ref="Q208:R208"/>
    <mergeCell ref="S208:T208"/>
    <mergeCell ref="U208:V208"/>
    <mergeCell ref="I207:J207"/>
    <mergeCell ref="K207:L207"/>
    <mergeCell ref="M207:N207"/>
    <mergeCell ref="O207:P207"/>
    <mergeCell ref="Q207:R207"/>
    <mergeCell ref="S207:T207"/>
    <mergeCell ref="U203:V203"/>
    <mergeCell ref="I204:J204"/>
    <mergeCell ref="K204:L204"/>
    <mergeCell ref="M204:N204"/>
    <mergeCell ref="O204:P204"/>
    <mergeCell ref="Q204:R204"/>
    <mergeCell ref="S204:T204"/>
    <mergeCell ref="U204:V204"/>
    <mergeCell ref="I203:J203"/>
    <mergeCell ref="K203:L203"/>
    <mergeCell ref="M203:N203"/>
    <mergeCell ref="O203:P203"/>
    <mergeCell ref="Q203:R203"/>
    <mergeCell ref="S203:T203"/>
    <mergeCell ref="U194:V194"/>
    <mergeCell ref="I195:J195"/>
    <mergeCell ref="K195:L195"/>
    <mergeCell ref="M195:N195"/>
    <mergeCell ref="O195:P195"/>
    <mergeCell ref="Q195:R195"/>
    <mergeCell ref="S195:T195"/>
    <mergeCell ref="U195:V195"/>
    <mergeCell ref="I194:J194"/>
    <mergeCell ref="K194:L194"/>
    <mergeCell ref="M194:N194"/>
    <mergeCell ref="O194:P194"/>
    <mergeCell ref="Q194:R194"/>
    <mergeCell ref="S194:T194"/>
    <mergeCell ref="U190:V190"/>
    <mergeCell ref="I193:J193"/>
    <mergeCell ref="K193:L193"/>
    <mergeCell ref="M193:N193"/>
    <mergeCell ref="O193:P193"/>
    <mergeCell ref="Q193:R193"/>
    <mergeCell ref="S193:T193"/>
    <mergeCell ref="U193:V193"/>
    <mergeCell ref="I190:J190"/>
    <mergeCell ref="K190:L190"/>
    <mergeCell ref="M190:N190"/>
    <mergeCell ref="O190:P190"/>
    <mergeCell ref="Q190:R190"/>
    <mergeCell ref="S190:T190"/>
    <mergeCell ref="U186:V186"/>
    <mergeCell ref="I189:J189"/>
    <mergeCell ref="K189:L189"/>
    <mergeCell ref="M189:N189"/>
    <mergeCell ref="O189:P189"/>
    <mergeCell ref="Q189:R189"/>
    <mergeCell ref="S189:T189"/>
    <mergeCell ref="U189:V189"/>
    <mergeCell ref="I186:J186"/>
    <mergeCell ref="K186:L186"/>
    <mergeCell ref="M186:N186"/>
    <mergeCell ref="O186:P186"/>
    <mergeCell ref="Q186:R186"/>
    <mergeCell ref="S186:T186"/>
    <mergeCell ref="U182:V182"/>
    <mergeCell ref="I185:J185"/>
    <mergeCell ref="K185:L185"/>
    <mergeCell ref="M185:N185"/>
    <mergeCell ref="O185:P185"/>
    <mergeCell ref="Q185:R185"/>
    <mergeCell ref="S185:T185"/>
    <mergeCell ref="U185:V185"/>
    <mergeCell ref="I182:J182"/>
    <mergeCell ref="K182:L182"/>
    <mergeCell ref="M182:N182"/>
    <mergeCell ref="O182:P182"/>
    <mergeCell ref="Q182:R182"/>
    <mergeCell ref="S182:T182"/>
    <mergeCell ref="U176:V176"/>
    <mergeCell ref="I181:J181"/>
    <mergeCell ref="K181:L181"/>
    <mergeCell ref="M181:N181"/>
    <mergeCell ref="O181:P181"/>
    <mergeCell ref="Q181:R181"/>
    <mergeCell ref="S181:T181"/>
    <mergeCell ref="U181:V181"/>
    <mergeCell ref="I176:J176"/>
    <mergeCell ref="K176:L176"/>
    <mergeCell ref="M176:N176"/>
    <mergeCell ref="O176:P176"/>
    <mergeCell ref="Q176:R176"/>
    <mergeCell ref="S176:T176"/>
    <mergeCell ref="U174:V174"/>
    <mergeCell ref="I175:J175"/>
    <mergeCell ref="K175:L175"/>
    <mergeCell ref="M175:N175"/>
    <mergeCell ref="O175:P175"/>
    <mergeCell ref="Q175:R175"/>
    <mergeCell ref="S175:T175"/>
    <mergeCell ref="U175:V175"/>
    <mergeCell ref="I174:J174"/>
    <mergeCell ref="K174:L174"/>
    <mergeCell ref="M174:N174"/>
    <mergeCell ref="O174:P174"/>
    <mergeCell ref="Q174:R174"/>
    <mergeCell ref="S174:T174"/>
    <mergeCell ref="U170:V170"/>
    <mergeCell ref="I171:J171"/>
    <mergeCell ref="K171:L171"/>
    <mergeCell ref="M171:N171"/>
    <mergeCell ref="O171:P171"/>
    <mergeCell ref="Q171:R171"/>
    <mergeCell ref="S171:T171"/>
    <mergeCell ref="U171:V171"/>
    <mergeCell ref="I170:J170"/>
    <mergeCell ref="K170:L170"/>
    <mergeCell ref="M170:N170"/>
    <mergeCell ref="O170:P170"/>
    <mergeCell ref="Q170:R170"/>
    <mergeCell ref="S170:T170"/>
    <mergeCell ref="U166:V166"/>
    <mergeCell ref="I167:J167"/>
    <mergeCell ref="K167:L167"/>
    <mergeCell ref="M167:N167"/>
    <mergeCell ref="O167:P167"/>
    <mergeCell ref="Q167:R167"/>
    <mergeCell ref="S167:T167"/>
    <mergeCell ref="U167:V167"/>
    <mergeCell ref="I166:J166"/>
    <mergeCell ref="K166:L166"/>
    <mergeCell ref="M166:N166"/>
    <mergeCell ref="O166:P166"/>
    <mergeCell ref="Q166:R166"/>
    <mergeCell ref="S166:T166"/>
    <mergeCell ref="U160:V160"/>
    <mergeCell ref="I161:J161"/>
    <mergeCell ref="K161:L161"/>
    <mergeCell ref="M161:N161"/>
    <mergeCell ref="O161:P161"/>
    <mergeCell ref="Q161:R161"/>
    <mergeCell ref="S161:T161"/>
    <mergeCell ref="U161:V161"/>
    <mergeCell ref="I160:J160"/>
    <mergeCell ref="K160:L160"/>
    <mergeCell ref="M160:N160"/>
    <mergeCell ref="O160:P160"/>
    <mergeCell ref="Q160:R160"/>
    <mergeCell ref="S160:T160"/>
    <mergeCell ref="U156:V156"/>
    <mergeCell ref="I159:J159"/>
    <mergeCell ref="K159:L159"/>
    <mergeCell ref="M159:N159"/>
    <mergeCell ref="O159:P159"/>
    <mergeCell ref="Q159:R159"/>
    <mergeCell ref="S159:T159"/>
    <mergeCell ref="U159:V159"/>
    <mergeCell ref="I156:J156"/>
    <mergeCell ref="K156:L156"/>
    <mergeCell ref="M156:N156"/>
    <mergeCell ref="O156:P156"/>
    <mergeCell ref="Q156:R156"/>
    <mergeCell ref="S156:T156"/>
    <mergeCell ref="U151:V151"/>
    <mergeCell ref="I155:J155"/>
    <mergeCell ref="K155:L155"/>
    <mergeCell ref="M155:N155"/>
    <mergeCell ref="O155:P155"/>
    <mergeCell ref="Q155:R155"/>
    <mergeCell ref="S155:T155"/>
    <mergeCell ref="U155:V155"/>
    <mergeCell ref="I151:J151"/>
    <mergeCell ref="K151:L151"/>
    <mergeCell ref="M151:N151"/>
    <mergeCell ref="O151:P151"/>
    <mergeCell ref="Q151:R151"/>
    <mergeCell ref="S151:T151"/>
    <mergeCell ref="U144:V144"/>
    <mergeCell ref="I150:J150"/>
    <mergeCell ref="K150:L150"/>
    <mergeCell ref="M150:N150"/>
    <mergeCell ref="O150:P150"/>
    <mergeCell ref="Q150:R150"/>
    <mergeCell ref="S150:T150"/>
    <mergeCell ref="U150:V150"/>
    <mergeCell ref="I144:J144"/>
    <mergeCell ref="K144:L144"/>
    <mergeCell ref="M144:N144"/>
    <mergeCell ref="O144:P144"/>
    <mergeCell ref="Q144:R144"/>
    <mergeCell ref="S144:T144"/>
    <mergeCell ref="U137:V137"/>
    <mergeCell ref="I143:J143"/>
    <mergeCell ref="K143:L143"/>
    <mergeCell ref="M143:N143"/>
    <mergeCell ref="O143:P143"/>
    <mergeCell ref="Q143:R143"/>
    <mergeCell ref="S143:T143"/>
    <mergeCell ref="U143:V143"/>
    <mergeCell ref="I137:J137"/>
    <mergeCell ref="K137:L137"/>
    <mergeCell ref="M137:N137"/>
    <mergeCell ref="O137:P137"/>
    <mergeCell ref="Q137:R137"/>
    <mergeCell ref="S137:T137"/>
    <mergeCell ref="U133:V133"/>
    <mergeCell ref="I136:J136"/>
    <mergeCell ref="K136:L136"/>
    <mergeCell ref="M136:N136"/>
    <mergeCell ref="O136:P136"/>
    <mergeCell ref="Q136:R136"/>
    <mergeCell ref="S136:T136"/>
    <mergeCell ref="U136:V136"/>
    <mergeCell ref="I133:J133"/>
    <mergeCell ref="K133:L133"/>
    <mergeCell ref="M133:N133"/>
    <mergeCell ref="O133:P133"/>
    <mergeCell ref="Q133:R133"/>
    <mergeCell ref="S133:T133"/>
    <mergeCell ref="U127:V127"/>
    <mergeCell ref="I132:J132"/>
    <mergeCell ref="K132:L132"/>
    <mergeCell ref="M132:N132"/>
    <mergeCell ref="O132:P132"/>
    <mergeCell ref="Q132:R132"/>
    <mergeCell ref="S132:T132"/>
    <mergeCell ref="U132:V132"/>
    <mergeCell ref="I127:J127"/>
    <mergeCell ref="K127:L127"/>
    <mergeCell ref="M127:N127"/>
    <mergeCell ref="O127:P127"/>
    <mergeCell ref="Q127:R127"/>
    <mergeCell ref="S127:T127"/>
    <mergeCell ref="U125:V125"/>
    <mergeCell ref="I126:J126"/>
    <mergeCell ref="K126:L126"/>
    <mergeCell ref="M126:N126"/>
    <mergeCell ref="O126:P126"/>
    <mergeCell ref="Q126:R126"/>
    <mergeCell ref="S126:T126"/>
    <mergeCell ref="U126:V126"/>
    <mergeCell ref="I125:J125"/>
    <mergeCell ref="K125:L125"/>
    <mergeCell ref="M125:N125"/>
    <mergeCell ref="O125:P125"/>
    <mergeCell ref="Q125:R125"/>
    <mergeCell ref="S125:T125"/>
    <mergeCell ref="U119:V119"/>
    <mergeCell ref="I120:J120"/>
    <mergeCell ref="K120:L120"/>
    <mergeCell ref="M120:N120"/>
    <mergeCell ref="O120:P120"/>
    <mergeCell ref="Q120:R120"/>
    <mergeCell ref="S120:T120"/>
    <mergeCell ref="U120:V120"/>
    <mergeCell ref="I119:J119"/>
    <mergeCell ref="K119:L119"/>
    <mergeCell ref="M119:N119"/>
    <mergeCell ref="O119:P119"/>
    <mergeCell ref="Q119:R119"/>
    <mergeCell ref="S119:T119"/>
    <mergeCell ref="U117:V117"/>
    <mergeCell ref="I118:J118"/>
    <mergeCell ref="K118:L118"/>
    <mergeCell ref="M118:N118"/>
    <mergeCell ref="O118:P118"/>
    <mergeCell ref="Q118:R118"/>
    <mergeCell ref="S118:T118"/>
    <mergeCell ref="U118:V118"/>
    <mergeCell ref="I117:J117"/>
    <mergeCell ref="K117:L117"/>
    <mergeCell ref="M117:N117"/>
    <mergeCell ref="O117:P117"/>
    <mergeCell ref="Q117:R117"/>
    <mergeCell ref="S117:T117"/>
    <mergeCell ref="U111:V111"/>
    <mergeCell ref="I112:J112"/>
    <mergeCell ref="K112:L112"/>
    <mergeCell ref="M112:N112"/>
    <mergeCell ref="O112:P112"/>
    <mergeCell ref="Q112:R112"/>
    <mergeCell ref="S112:T112"/>
    <mergeCell ref="U112:V112"/>
    <mergeCell ref="I111:J111"/>
    <mergeCell ref="K111:L111"/>
    <mergeCell ref="M111:N111"/>
    <mergeCell ref="O111:P111"/>
    <mergeCell ref="Q111:R111"/>
    <mergeCell ref="S111:T111"/>
    <mergeCell ref="U106:V106"/>
    <mergeCell ref="I110:J110"/>
    <mergeCell ref="K110:L110"/>
    <mergeCell ref="M110:N110"/>
    <mergeCell ref="O110:P110"/>
    <mergeCell ref="Q110:R110"/>
    <mergeCell ref="S110:T110"/>
    <mergeCell ref="U110:V110"/>
    <mergeCell ref="I106:J106"/>
    <mergeCell ref="K106:L106"/>
    <mergeCell ref="M106:N106"/>
    <mergeCell ref="O106:P106"/>
    <mergeCell ref="Q106:R106"/>
    <mergeCell ref="S106:T106"/>
    <mergeCell ref="U100:V100"/>
    <mergeCell ref="I105:J105"/>
    <mergeCell ref="K105:L105"/>
    <mergeCell ref="M105:N105"/>
    <mergeCell ref="O105:P105"/>
    <mergeCell ref="Q105:R105"/>
    <mergeCell ref="S105:T105"/>
    <mergeCell ref="U105:V105"/>
    <mergeCell ref="I100:J100"/>
    <mergeCell ref="K100:L100"/>
    <mergeCell ref="M100:N100"/>
    <mergeCell ref="O100:P100"/>
    <mergeCell ref="Q100:R100"/>
    <mergeCell ref="S100:T100"/>
    <mergeCell ref="U94:V94"/>
    <mergeCell ref="I99:J99"/>
    <mergeCell ref="K99:L99"/>
    <mergeCell ref="M99:N99"/>
    <mergeCell ref="O99:P99"/>
    <mergeCell ref="Q99:R99"/>
    <mergeCell ref="S99:T99"/>
    <mergeCell ref="U99:V99"/>
    <mergeCell ref="I94:J94"/>
    <mergeCell ref="K94:L94"/>
    <mergeCell ref="M94:N94"/>
    <mergeCell ref="O94:P94"/>
    <mergeCell ref="Q94:R94"/>
    <mergeCell ref="S94:T94"/>
    <mergeCell ref="U92:V92"/>
    <mergeCell ref="I93:J93"/>
    <mergeCell ref="K93:L93"/>
    <mergeCell ref="M93:N93"/>
    <mergeCell ref="O93:P93"/>
    <mergeCell ref="Q93:R93"/>
    <mergeCell ref="S93:T93"/>
    <mergeCell ref="U93:V93"/>
    <mergeCell ref="I92:J92"/>
    <mergeCell ref="K92:L92"/>
    <mergeCell ref="M92:N92"/>
    <mergeCell ref="O92:P92"/>
    <mergeCell ref="Q92:R92"/>
    <mergeCell ref="S92:T92"/>
    <mergeCell ref="U82:V82"/>
    <mergeCell ref="I83:J83"/>
    <mergeCell ref="K83:L83"/>
    <mergeCell ref="M83:N83"/>
    <mergeCell ref="O83:P83"/>
    <mergeCell ref="Q83:R83"/>
    <mergeCell ref="S83:T83"/>
    <mergeCell ref="U83:V83"/>
    <mergeCell ref="I82:J82"/>
    <mergeCell ref="K82:L82"/>
    <mergeCell ref="M82:N82"/>
    <mergeCell ref="O82:P82"/>
    <mergeCell ref="Q82:R82"/>
    <mergeCell ref="S82:T82"/>
    <mergeCell ref="U74:V74"/>
    <mergeCell ref="I81:J81"/>
    <mergeCell ref="K81:L81"/>
    <mergeCell ref="M81:N81"/>
    <mergeCell ref="O81:P81"/>
    <mergeCell ref="Q81:R81"/>
    <mergeCell ref="S81:T81"/>
    <mergeCell ref="U81:V81"/>
    <mergeCell ref="I74:J74"/>
    <mergeCell ref="K74:L74"/>
    <mergeCell ref="M74:N74"/>
    <mergeCell ref="O74:P74"/>
    <mergeCell ref="Q74:R74"/>
    <mergeCell ref="S74:T74"/>
    <mergeCell ref="U72:V72"/>
    <mergeCell ref="I73:J73"/>
    <mergeCell ref="K73:L73"/>
    <mergeCell ref="M73:N73"/>
    <mergeCell ref="O73:P73"/>
    <mergeCell ref="Q73:R73"/>
    <mergeCell ref="S73:T73"/>
    <mergeCell ref="U73:V73"/>
    <mergeCell ref="I72:J72"/>
    <mergeCell ref="K72:L72"/>
    <mergeCell ref="M72:N72"/>
    <mergeCell ref="O72:P72"/>
    <mergeCell ref="Q72:R72"/>
    <mergeCell ref="S72:T72"/>
    <mergeCell ref="U68:V68"/>
    <mergeCell ref="I69:J69"/>
    <mergeCell ref="K69:L69"/>
    <mergeCell ref="M69:N69"/>
    <mergeCell ref="O69:P69"/>
    <mergeCell ref="Q69:R69"/>
    <mergeCell ref="S69:T69"/>
    <mergeCell ref="U69:V69"/>
    <mergeCell ref="I68:J68"/>
    <mergeCell ref="K68:L68"/>
    <mergeCell ref="M68:N68"/>
    <mergeCell ref="O68:P68"/>
    <mergeCell ref="Q68:R68"/>
    <mergeCell ref="S68:T68"/>
    <mergeCell ref="U62:V62"/>
    <mergeCell ref="I63:J63"/>
    <mergeCell ref="K63:L63"/>
    <mergeCell ref="M63:N63"/>
    <mergeCell ref="O63:P63"/>
    <mergeCell ref="Q63:R63"/>
    <mergeCell ref="S63:T63"/>
    <mergeCell ref="U63:V63"/>
    <mergeCell ref="I62:J62"/>
    <mergeCell ref="K62:L62"/>
    <mergeCell ref="M62:N62"/>
    <mergeCell ref="O62:P62"/>
    <mergeCell ref="Q62:R62"/>
    <mergeCell ref="S62:T62"/>
    <mergeCell ref="U57:V57"/>
    <mergeCell ref="I61:J61"/>
    <mergeCell ref="K61:L61"/>
    <mergeCell ref="M61:N61"/>
    <mergeCell ref="O61:P61"/>
    <mergeCell ref="Q61:R61"/>
    <mergeCell ref="S61:T61"/>
    <mergeCell ref="U61:V61"/>
    <mergeCell ref="I57:J57"/>
    <mergeCell ref="K57:L57"/>
    <mergeCell ref="M57:N57"/>
    <mergeCell ref="O57:P57"/>
    <mergeCell ref="Q57:R57"/>
    <mergeCell ref="S57:T57"/>
    <mergeCell ref="U55:V55"/>
    <mergeCell ref="I56:J56"/>
    <mergeCell ref="K56:L56"/>
    <mergeCell ref="M56:N56"/>
    <mergeCell ref="O56:P56"/>
    <mergeCell ref="Q56:R56"/>
    <mergeCell ref="S56:T56"/>
    <mergeCell ref="U56:V56"/>
    <mergeCell ref="I55:J55"/>
    <mergeCell ref="K55:L55"/>
    <mergeCell ref="M55:N55"/>
    <mergeCell ref="O55:P55"/>
    <mergeCell ref="Q55:R55"/>
    <mergeCell ref="S55:T55"/>
    <mergeCell ref="U51:V51"/>
    <mergeCell ref="I52:J52"/>
    <mergeCell ref="K52:L52"/>
    <mergeCell ref="M52:N52"/>
    <mergeCell ref="O52:P52"/>
    <mergeCell ref="Q52:R52"/>
    <mergeCell ref="S52:T52"/>
    <mergeCell ref="U52:V52"/>
    <mergeCell ref="I51:J51"/>
    <mergeCell ref="K51:L51"/>
    <mergeCell ref="M51:N51"/>
    <mergeCell ref="O51:P51"/>
    <mergeCell ref="Q51:R51"/>
    <mergeCell ref="S51:T51"/>
    <mergeCell ref="U49:V49"/>
    <mergeCell ref="I50:J50"/>
    <mergeCell ref="K50:L50"/>
    <mergeCell ref="M50:N50"/>
    <mergeCell ref="O50:P50"/>
    <mergeCell ref="Q50:R50"/>
    <mergeCell ref="S50:T50"/>
    <mergeCell ref="U50:V50"/>
    <mergeCell ref="I49:J49"/>
    <mergeCell ref="K49:L49"/>
    <mergeCell ref="M49:N49"/>
    <mergeCell ref="O49:P49"/>
    <mergeCell ref="Q49:R49"/>
    <mergeCell ref="S49:T49"/>
    <mergeCell ref="U45:V45"/>
    <mergeCell ref="I46:J46"/>
    <mergeCell ref="K46:L46"/>
    <mergeCell ref="M46:N46"/>
    <mergeCell ref="O46:P46"/>
    <mergeCell ref="Q46:R46"/>
    <mergeCell ref="S46:T46"/>
    <mergeCell ref="U46:V46"/>
    <mergeCell ref="I45:J45"/>
    <mergeCell ref="K45:L45"/>
    <mergeCell ref="M45:N45"/>
    <mergeCell ref="O45:P45"/>
    <mergeCell ref="Q45:R45"/>
    <mergeCell ref="S45:T45"/>
    <mergeCell ref="U40:V40"/>
    <mergeCell ref="I44:J44"/>
    <mergeCell ref="K44:L44"/>
    <mergeCell ref="M44:N44"/>
    <mergeCell ref="O44:P44"/>
    <mergeCell ref="Q44:R44"/>
    <mergeCell ref="S44:T44"/>
    <mergeCell ref="U44:V44"/>
    <mergeCell ref="I40:J40"/>
    <mergeCell ref="K40:L40"/>
    <mergeCell ref="M40:N40"/>
    <mergeCell ref="O40:P40"/>
    <mergeCell ref="Q40:R40"/>
    <mergeCell ref="S40:T40"/>
    <mergeCell ref="U32:V32"/>
    <mergeCell ref="I39:J39"/>
    <mergeCell ref="K39:L39"/>
    <mergeCell ref="M39:N39"/>
    <mergeCell ref="O39:P39"/>
    <mergeCell ref="Q39:R39"/>
    <mergeCell ref="S39:T39"/>
    <mergeCell ref="U39:V39"/>
    <mergeCell ref="I32:J32"/>
    <mergeCell ref="K32:L32"/>
    <mergeCell ref="M32:N32"/>
    <mergeCell ref="O32:P32"/>
    <mergeCell ref="Q32:R32"/>
    <mergeCell ref="S32:T32"/>
    <mergeCell ref="U30:V30"/>
    <mergeCell ref="I31:J31"/>
    <mergeCell ref="K31:L31"/>
    <mergeCell ref="M31:N31"/>
    <mergeCell ref="O31:P31"/>
    <mergeCell ref="Q31:R31"/>
    <mergeCell ref="S31:T31"/>
    <mergeCell ref="U31:V31"/>
    <mergeCell ref="I30:J30"/>
    <mergeCell ref="K30:L30"/>
    <mergeCell ref="M30:N30"/>
    <mergeCell ref="O30:P30"/>
    <mergeCell ref="Q30:R30"/>
    <mergeCell ref="S30:T30"/>
    <mergeCell ref="U28:V28"/>
    <mergeCell ref="I29:J29"/>
    <mergeCell ref="K29:L29"/>
    <mergeCell ref="M29:N29"/>
    <mergeCell ref="O29:P29"/>
    <mergeCell ref="Q29:R29"/>
    <mergeCell ref="S29:T29"/>
    <mergeCell ref="U29:V29"/>
    <mergeCell ref="I28:J28"/>
    <mergeCell ref="K28:L28"/>
    <mergeCell ref="M28:N28"/>
    <mergeCell ref="O28:P28"/>
    <mergeCell ref="Q28:R28"/>
    <mergeCell ref="S28:T28"/>
    <mergeCell ref="U26:V26"/>
    <mergeCell ref="I27:J27"/>
    <mergeCell ref="K27:L27"/>
    <mergeCell ref="M27:N27"/>
    <mergeCell ref="O27:P27"/>
    <mergeCell ref="Q27:R27"/>
    <mergeCell ref="S27:T27"/>
    <mergeCell ref="U27:V27"/>
    <mergeCell ref="I26:J26"/>
    <mergeCell ref="K26:L26"/>
    <mergeCell ref="M26:N26"/>
    <mergeCell ref="O26:P26"/>
    <mergeCell ref="Q26:R26"/>
    <mergeCell ref="S26:T26"/>
    <mergeCell ref="U24:V24"/>
    <mergeCell ref="I25:J25"/>
    <mergeCell ref="K25:L25"/>
    <mergeCell ref="M25:N25"/>
    <mergeCell ref="O25:P25"/>
    <mergeCell ref="Q25:R25"/>
    <mergeCell ref="S25:T25"/>
    <mergeCell ref="U25:V25"/>
    <mergeCell ref="I24:J24"/>
    <mergeCell ref="K24:L24"/>
    <mergeCell ref="M24:N24"/>
    <mergeCell ref="O24:P24"/>
    <mergeCell ref="Q24:R24"/>
    <mergeCell ref="S24:T24"/>
    <mergeCell ref="U22:V22"/>
    <mergeCell ref="I23:J23"/>
    <mergeCell ref="K23:L23"/>
    <mergeCell ref="M23:N23"/>
    <mergeCell ref="O23:P23"/>
    <mergeCell ref="Q23:R23"/>
    <mergeCell ref="S23:T23"/>
    <mergeCell ref="U23:V23"/>
    <mergeCell ref="I22:J22"/>
    <mergeCell ref="K22:L22"/>
    <mergeCell ref="M22:N22"/>
    <mergeCell ref="O22:P22"/>
    <mergeCell ref="Q22:R22"/>
    <mergeCell ref="S22:T22"/>
    <mergeCell ref="U19:V19"/>
    <mergeCell ref="A20:F20"/>
    <mergeCell ref="I21:J21"/>
    <mergeCell ref="K21:L21"/>
    <mergeCell ref="M21:N21"/>
    <mergeCell ref="O21:P21"/>
    <mergeCell ref="Q21:R21"/>
    <mergeCell ref="S21:T21"/>
    <mergeCell ref="U21:V21"/>
    <mergeCell ref="I19:J19"/>
    <mergeCell ref="K19:L19"/>
    <mergeCell ref="M19:N19"/>
    <mergeCell ref="O19:P19"/>
    <mergeCell ref="Q19:R19"/>
    <mergeCell ref="S19:T19"/>
    <mergeCell ref="U17:V17"/>
    <mergeCell ref="I18:J18"/>
    <mergeCell ref="K18:L18"/>
    <mergeCell ref="M18:N18"/>
    <mergeCell ref="O18:P18"/>
    <mergeCell ref="Q18:R18"/>
    <mergeCell ref="S18:T18"/>
    <mergeCell ref="U18:V18"/>
    <mergeCell ref="I17:J17"/>
    <mergeCell ref="K17:L17"/>
    <mergeCell ref="M17:N17"/>
    <mergeCell ref="O17:P17"/>
    <mergeCell ref="Q17:R17"/>
    <mergeCell ref="S17:T17"/>
    <mergeCell ref="S15:T15"/>
    <mergeCell ref="U15:V15"/>
    <mergeCell ref="I16:J16"/>
    <mergeCell ref="K16:L16"/>
    <mergeCell ref="M16:N16"/>
    <mergeCell ref="O16:P16"/>
    <mergeCell ref="Q16:R16"/>
    <mergeCell ref="S16:T16"/>
    <mergeCell ref="U16:V16"/>
    <mergeCell ref="A14:F14"/>
    <mergeCell ref="I15:J15"/>
    <mergeCell ref="K15:L15"/>
    <mergeCell ref="M15:N15"/>
    <mergeCell ref="O15:P15"/>
    <mergeCell ref="Q15:R15"/>
    <mergeCell ref="U9:V9"/>
    <mergeCell ref="I10:J10"/>
    <mergeCell ref="K10:L10"/>
    <mergeCell ref="M10:N10"/>
    <mergeCell ref="O10:P10"/>
    <mergeCell ref="Q10:R10"/>
    <mergeCell ref="S10:T10"/>
    <mergeCell ref="U10:V10"/>
    <mergeCell ref="I9:J9"/>
    <mergeCell ref="K9:L9"/>
    <mergeCell ref="M9:N9"/>
    <mergeCell ref="O9:P9"/>
    <mergeCell ref="Q9:R9"/>
    <mergeCell ref="S9:T9"/>
    <mergeCell ref="A5:B5"/>
    <mergeCell ref="C5:J5"/>
    <mergeCell ref="A6:B6"/>
    <mergeCell ref="C6:J6"/>
    <mergeCell ref="A7:B7"/>
    <mergeCell ref="C7:J7"/>
    <mergeCell ref="A2:B2"/>
    <mergeCell ref="C2:J2"/>
    <mergeCell ref="A3:B3"/>
    <mergeCell ref="C3:J3"/>
    <mergeCell ref="A4:B4"/>
    <mergeCell ref="C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zoomScale="85" zoomScaleNormal="85" workbookViewId="0">
      <selection activeCell="K25" sqref="K25"/>
    </sheetView>
  </sheetViews>
  <sheetFormatPr defaultRowHeight="15" x14ac:dyDescent="0.25"/>
  <cols>
    <col min="1" max="1" width="59.28515625" style="30" customWidth="1"/>
    <col min="2" max="2" width="16.28515625" style="30" customWidth="1"/>
    <col min="3" max="3" width="21.85546875" style="31" customWidth="1"/>
    <col min="4" max="4" width="19.85546875" style="31" customWidth="1"/>
    <col min="5" max="6" width="18" style="31" customWidth="1"/>
    <col min="7" max="11" width="16" style="31" customWidth="1"/>
    <col min="12" max="12" width="17.140625" style="31" customWidth="1"/>
    <col min="13" max="18" width="16" style="31" customWidth="1"/>
    <col min="19" max="21" width="16" style="30" customWidth="1"/>
    <col min="22" max="23" width="13.5703125" style="30" bestFit="1" customWidth="1"/>
    <col min="24" max="24" width="14.42578125" style="30" bestFit="1" customWidth="1"/>
    <col min="25" max="25" width="14.5703125" style="30" bestFit="1" customWidth="1"/>
    <col min="26" max="26" width="15.28515625" style="30" bestFit="1" customWidth="1"/>
    <col min="27" max="16384" width="9.140625" style="30"/>
  </cols>
  <sheetData>
    <row r="1" spans="1:22" x14ac:dyDescent="0.25">
      <c r="A1" s="30" t="s">
        <v>8621</v>
      </c>
    </row>
    <row r="2" spans="1:22" ht="15.75" thickBot="1" x14ac:dyDescent="0.3"/>
    <row r="3" spans="1:22" s="32" customFormat="1" ht="42.75" customHeight="1" thickBot="1" x14ac:dyDescent="0.3">
      <c r="B3" s="33"/>
      <c r="C3" s="33"/>
      <c r="D3" s="33"/>
      <c r="E3" s="33"/>
      <c r="G3" s="219"/>
      <c r="H3" s="220" t="s">
        <v>8622</v>
      </c>
      <c r="I3" s="221" t="s">
        <v>8623</v>
      </c>
      <c r="J3" s="220" t="s">
        <v>8624</v>
      </c>
      <c r="K3" s="222" t="s">
        <v>8625</v>
      </c>
      <c r="L3" s="223" t="s">
        <v>8626</v>
      </c>
      <c r="M3" s="224" t="s">
        <v>8627</v>
      </c>
      <c r="N3" s="224" t="s">
        <v>8628</v>
      </c>
      <c r="O3" s="222" t="s">
        <v>8629</v>
      </c>
      <c r="P3" s="218" t="s">
        <v>8630</v>
      </c>
      <c r="Q3" s="112" t="s">
        <v>8631</v>
      </c>
      <c r="R3" s="112" t="s">
        <v>8632</v>
      </c>
      <c r="S3" s="112" t="s">
        <v>8633</v>
      </c>
      <c r="T3" s="112" t="s">
        <v>8634</v>
      </c>
      <c r="U3" s="113" t="s">
        <v>8635</v>
      </c>
      <c r="V3" s="114" t="s">
        <v>8636</v>
      </c>
    </row>
    <row r="4" spans="1:22" s="34" customFormat="1" ht="15.75" customHeight="1" thickBot="1" x14ac:dyDescent="0.3">
      <c r="A4" s="100"/>
      <c r="B4" s="232" t="s">
        <v>8676</v>
      </c>
      <c r="C4" s="233"/>
      <c r="D4" s="233"/>
      <c r="E4" s="233"/>
      <c r="F4" s="233"/>
      <c r="G4" s="234" t="s">
        <v>8638</v>
      </c>
      <c r="H4" s="235"/>
      <c r="I4" s="235"/>
      <c r="J4" s="235"/>
      <c r="K4" s="235"/>
      <c r="L4" s="235"/>
      <c r="M4" s="235"/>
      <c r="N4" s="235"/>
      <c r="O4" s="236"/>
      <c r="P4" s="212"/>
      <c r="Q4" s="212"/>
      <c r="R4" s="212"/>
      <c r="S4" s="212"/>
      <c r="T4" s="212"/>
      <c r="U4" s="212"/>
      <c r="V4" s="213"/>
    </row>
    <row r="5" spans="1:22" s="35" customFormat="1" ht="60" x14ac:dyDescent="0.25">
      <c r="A5" s="94"/>
      <c r="B5" s="115" t="s">
        <v>8640</v>
      </c>
      <c r="C5" s="95" t="s">
        <v>8641</v>
      </c>
      <c r="D5" s="95" t="s">
        <v>8717</v>
      </c>
      <c r="E5" s="95" t="s">
        <v>8677</v>
      </c>
      <c r="F5" s="214" t="s">
        <v>8667</v>
      </c>
      <c r="G5" s="119" t="s">
        <v>8637</v>
      </c>
      <c r="H5" s="120" t="s">
        <v>8642</v>
      </c>
      <c r="I5" s="120" t="s">
        <v>8642</v>
      </c>
      <c r="J5" s="120" t="s">
        <v>8643</v>
      </c>
      <c r="K5" s="120" t="s">
        <v>8644</v>
      </c>
      <c r="L5" s="120" t="s">
        <v>8645</v>
      </c>
      <c r="M5" s="120" t="s">
        <v>8646</v>
      </c>
      <c r="N5" s="120" t="s">
        <v>8647</v>
      </c>
      <c r="O5" s="121" t="s">
        <v>8648</v>
      </c>
      <c r="P5" s="120" t="s">
        <v>8649</v>
      </c>
      <c r="Q5" s="120" t="s">
        <v>8650</v>
      </c>
      <c r="R5" s="120" t="s">
        <v>8651</v>
      </c>
      <c r="S5" s="120" t="s">
        <v>8652</v>
      </c>
      <c r="T5" s="120" t="s">
        <v>8653</v>
      </c>
      <c r="U5" s="120" t="s">
        <v>8654</v>
      </c>
      <c r="V5" s="121" t="s">
        <v>8655</v>
      </c>
    </row>
    <row r="6" spans="1:22" s="45" customFormat="1" x14ac:dyDescent="0.25">
      <c r="A6" s="101" t="s">
        <v>8656</v>
      </c>
      <c r="B6" s="62">
        <f>'Scenario Analysis'!J5226</f>
        <v>790840931.14681339</v>
      </c>
      <c r="C6" s="36">
        <f>'Scenario Analysis'!L5226</f>
        <v>807030896.00446248</v>
      </c>
      <c r="D6" s="36">
        <f>'Scenario Analysis'!N5226</f>
        <v>728904701.18160152</v>
      </c>
      <c r="E6" s="36">
        <f>'Scenario Analysis'!P5226</f>
        <v>815996533.20242321</v>
      </c>
      <c r="F6" s="215">
        <f>'Scenario Analysis'!R5226</f>
        <v>827433201.54955256</v>
      </c>
      <c r="G6" s="53">
        <v>644183271.61083305</v>
      </c>
      <c r="H6" s="41">
        <v>40759989</v>
      </c>
      <c r="I6" s="38">
        <v>65973000</v>
      </c>
      <c r="J6" s="39">
        <v>673368783.42336726</v>
      </c>
      <c r="K6" s="40">
        <v>99900000</v>
      </c>
      <c r="L6" s="41">
        <v>303350003.67000002</v>
      </c>
      <c r="M6" s="42">
        <v>333909816</v>
      </c>
      <c r="N6" s="42">
        <v>84396903</v>
      </c>
      <c r="O6" s="225">
        <v>55511971</v>
      </c>
      <c r="P6" s="41">
        <v>143053032</v>
      </c>
      <c r="Q6" s="42">
        <v>115450000</v>
      </c>
      <c r="R6" s="42">
        <v>90169255</v>
      </c>
      <c r="S6" s="42">
        <v>161992170</v>
      </c>
      <c r="T6" s="42">
        <v>51466690</v>
      </c>
      <c r="U6" s="43">
        <v>519336514</v>
      </c>
      <c r="V6" s="44">
        <v>625918878.00999999</v>
      </c>
    </row>
    <row r="7" spans="1:22" s="45" customFormat="1" x14ac:dyDescent="0.25">
      <c r="A7" s="101" t="s">
        <v>8621</v>
      </c>
      <c r="B7" s="116">
        <f>'Scenario Analysis'!J5225</f>
        <v>566967375.27952194</v>
      </c>
      <c r="C7" s="47">
        <f>'Scenario Analysis'!L5225</f>
        <v>492714498.90747982</v>
      </c>
      <c r="D7" s="47">
        <f>'Scenario Analysis'!N5225</f>
        <v>430538953.43282408</v>
      </c>
      <c r="E7" s="47">
        <f>'Scenario Analysis'!P5225</f>
        <v>553772790.59406841</v>
      </c>
      <c r="F7" s="52">
        <f>'Scenario Analysis'!R5225</f>
        <v>535975303.01807922</v>
      </c>
      <c r="G7" s="122">
        <v>442953531.42084885</v>
      </c>
      <c r="H7" s="41">
        <v>39060752</v>
      </c>
      <c r="I7" s="38">
        <v>63642601</v>
      </c>
      <c r="J7" s="53">
        <v>449576836.74759734</v>
      </c>
      <c r="K7" s="40">
        <v>87399479</v>
      </c>
      <c r="L7" s="41">
        <v>202009271.19505048</v>
      </c>
      <c r="M7" s="42">
        <v>245044719.8697415</v>
      </c>
      <c r="N7" s="42">
        <v>59627180.306158349</v>
      </c>
      <c r="O7" s="225">
        <v>35235052.66762621</v>
      </c>
      <c r="P7" s="41">
        <v>130846932</v>
      </c>
      <c r="Q7" s="42">
        <v>62912844.608271331</v>
      </c>
      <c r="R7" s="42">
        <v>69816595</v>
      </c>
      <c r="S7" s="42">
        <v>117776036.87248552</v>
      </c>
      <c r="T7" s="42">
        <v>32616180.808066811</v>
      </c>
      <c r="U7" s="43">
        <v>467891000</v>
      </c>
      <c r="V7" s="44">
        <v>536988673.37731755</v>
      </c>
    </row>
    <row r="8" spans="1:22" s="45" customFormat="1" x14ac:dyDescent="0.25">
      <c r="A8" s="101" t="s">
        <v>8657</v>
      </c>
      <c r="B8" s="116">
        <f>479.87*306</f>
        <v>146840.22</v>
      </c>
      <c r="C8" s="116">
        <f>479.87*306</f>
        <v>146840.22</v>
      </c>
      <c r="D8" s="116">
        <f>479.87*306</f>
        <v>146840.22</v>
      </c>
      <c r="E8" s="116">
        <f>479.87*306</f>
        <v>146840.22</v>
      </c>
      <c r="F8" s="216">
        <f>479.87*306</f>
        <v>146840.22</v>
      </c>
      <c r="G8" s="116">
        <v>124250</v>
      </c>
      <c r="H8" s="46">
        <v>12237</v>
      </c>
      <c r="I8" s="52">
        <v>23006</v>
      </c>
      <c r="J8" s="53">
        <v>159000</v>
      </c>
      <c r="K8" s="37">
        <v>25750</v>
      </c>
      <c r="L8" s="46">
        <v>83106</v>
      </c>
      <c r="M8" s="47">
        <v>95418</v>
      </c>
      <c r="N8" s="47">
        <v>23870.387882135601</v>
      </c>
      <c r="O8" s="48">
        <v>11448</v>
      </c>
      <c r="P8" s="46">
        <v>56775</v>
      </c>
      <c r="Q8" s="47">
        <v>35685</v>
      </c>
      <c r="R8" s="47">
        <v>26163</v>
      </c>
      <c r="S8" s="47">
        <v>33864</v>
      </c>
      <c r="T8" s="47">
        <v>10140</v>
      </c>
      <c r="U8" s="50">
        <v>190164.63</v>
      </c>
      <c r="V8" s="51">
        <v>233261.43000000002</v>
      </c>
    </row>
    <row r="9" spans="1:22" s="45" customFormat="1" x14ac:dyDescent="0.25">
      <c r="A9" s="101" t="s">
        <v>8658</v>
      </c>
      <c r="B9" s="116">
        <v>306</v>
      </c>
      <c r="C9" s="50">
        <v>306</v>
      </c>
      <c r="D9" s="50">
        <v>306</v>
      </c>
      <c r="E9" s="50">
        <v>306</v>
      </c>
      <c r="F9" s="61">
        <v>306</v>
      </c>
      <c r="G9" s="116">
        <v>250</v>
      </c>
      <c r="H9" s="46">
        <v>20</v>
      </c>
      <c r="I9" s="52">
        <v>40</v>
      </c>
      <c r="J9" s="53">
        <v>300</v>
      </c>
      <c r="K9" s="37">
        <v>50</v>
      </c>
      <c r="L9" s="46">
        <v>162</v>
      </c>
      <c r="M9" s="47">
        <v>186</v>
      </c>
      <c r="N9" s="47">
        <v>46</v>
      </c>
      <c r="O9" s="48">
        <v>20</v>
      </c>
      <c r="P9" s="46">
        <v>110</v>
      </c>
      <c r="Q9" s="47">
        <v>60</v>
      </c>
      <c r="R9" s="47">
        <v>51</v>
      </c>
      <c r="S9" s="47">
        <v>60</v>
      </c>
      <c r="T9" s="47">
        <v>20</v>
      </c>
      <c r="U9" s="50">
        <v>353</v>
      </c>
      <c r="V9" s="51">
        <v>433</v>
      </c>
    </row>
    <row r="10" spans="1:22" s="60" customFormat="1" x14ac:dyDescent="0.25">
      <c r="A10" s="102" t="s">
        <v>8659</v>
      </c>
      <c r="B10" s="117">
        <f t="shared" ref="B10:F10" si="0">B7/B8</f>
        <v>3861.1177188342672</v>
      </c>
      <c r="C10" s="54">
        <f t="shared" si="0"/>
        <v>3355.446477180978</v>
      </c>
      <c r="D10" s="54">
        <f t="shared" ref="D10" si="1">D7/D8</f>
        <v>2932.0233477777688</v>
      </c>
      <c r="E10" s="54">
        <f t="shared" si="0"/>
        <v>3771.2609705574428</v>
      </c>
      <c r="F10" s="217">
        <f t="shared" si="0"/>
        <v>3650.0578861709632</v>
      </c>
      <c r="G10" s="117">
        <v>3565.018361536007</v>
      </c>
      <c r="H10" s="58">
        <f>H7/H8</f>
        <v>3192.0202664051649</v>
      </c>
      <c r="I10" s="56">
        <f t="shared" ref="I10:V10" si="2">I7/I8</f>
        <v>2766.3479527079894</v>
      </c>
      <c r="J10" s="55">
        <f t="shared" si="2"/>
        <v>2827.5272751421217</v>
      </c>
      <c r="K10" s="57">
        <f t="shared" si="2"/>
        <v>3394.1545242718448</v>
      </c>
      <c r="L10" s="58">
        <f t="shared" si="2"/>
        <v>2430.7423193878958</v>
      </c>
      <c r="M10" s="59">
        <f t="shared" si="2"/>
        <v>2568.1183830067857</v>
      </c>
      <c r="N10" s="59">
        <f t="shared" si="2"/>
        <v>2497.9560701140863</v>
      </c>
      <c r="O10" s="57">
        <f t="shared" si="2"/>
        <v>3077.8347892755251</v>
      </c>
      <c r="P10" s="58">
        <f t="shared" si="2"/>
        <v>2304.657542932629</v>
      </c>
      <c r="Q10" s="59">
        <f t="shared" si="2"/>
        <v>1763.0053133885758</v>
      </c>
      <c r="R10" s="59">
        <f t="shared" si="2"/>
        <v>2668.5240606964035</v>
      </c>
      <c r="S10" s="59">
        <f t="shared" si="2"/>
        <v>3477.9127354265743</v>
      </c>
      <c r="T10" s="59">
        <f t="shared" si="2"/>
        <v>3216.5858785075752</v>
      </c>
      <c r="U10" s="59">
        <f t="shared" si="2"/>
        <v>2460.4522933628614</v>
      </c>
      <c r="V10" s="57">
        <f t="shared" si="2"/>
        <v>2302.0894340625346</v>
      </c>
    </row>
    <row r="11" spans="1:22" s="45" customFormat="1" x14ac:dyDescent="0.25">
      <c r="A11" s="101" t="s">
        <v>8660</v>
      </c>
      <c r="B11" s="116">
        <f t="shared" ref="B11:S12" si="3">B6/B8</f>
        <v>5385.7242324127092</v>
      </c>
      <c r="C11" s="50">
        <f t="shared" si="3"/>
        <v>5495.9798889191425</v>
      </c>
      <c r="D11" s="50">
        <f t="shared" ref="D11" si="4">D6/D8</f>
        <v>4963.9308711305493</v>
      </c>
      <c r="E11" s="50">
        <f t="shared" si="3"/>
        <v>5557.0369834805697</v>
      </c>
      <c r="F11" s="61">
        <f t="shared" si="3"/>
        <v>5634.9221047854089</v>
      </c>
      <c r="G11" s="116">
        <v>5184.5736145741093</v>
      </c>
      <c r="H11" s="46">
        <f>H6/H8</f>
        <v>3330.8808531502818</v>
      </c>
      <c r="I11" s="52">
        <f t="shared" ref="I11:V12" si="5">I6/I8</f>
        <v>2867.6432235069115</v>
      </c>
      <c r="J11" s="53">
        <f>J6/J8</f>
        <v>4235.0237951155177</v>
      </c>
      <c r="K11" s="37">
        <f>K6/K8</f>
        <v>3879.6116504854367</v>
      </c>
      <c r="L11" s="46">
        <f t="shared" si="5"/>
        <v>3650.1576741751501</v>
      </c>
      <c r="M11" s="47">
        <f t="shared" si="5"/>
        <v>3499.4426208891405</v>
      </c>
      <c r="N11" s="47">
        <f t="shared" si="5"/>
        <v>3535.6318220183566</v>
      </c>
      <c r="O11" s="48">
        <f t="shared" si="5"/>
        <v>4849.054070580014</v>
      </c>
      <c r="P11" s="46">
        <f t="shared" si="5"/>
        <v>2519.6482959048876</v>
      </c>
      <c r="Q11" s="47">
        <f t="shared" si="5"/>
        <v>3235.2529073840551</v>
      </c>
      <c r="R11" s="47">
        <f t="shared" si="5"/>
        <v>3446.4417306883765</v>
      </c>
      <c r="S11" s="47">
        <f t="shared" si="5"/>
        <v>4783.6100283486885</v>
      </c>
      <c r="T11" s="47">
        <f t="shared" si="5"/>
        <v>5075.6104536489156</v>
      </c>
      <c r="U11" s="47">
        <f t="shared" si="5"/>
        <v>2730.9837481344452</v>
      </c>
      <c r="V11" s="48">
        <f t="shared" si="5"/>
        <v>2683.3363664537251</v>
      </c>
    </row>
    <row r="12" spans="1:22" x14ac:dyDescent="0.25">
      <c r="A12" s="101" t="s">
        <v>8661</v>
      </c>
      <c r="B12" s="116">
        <f>B7/B9</f>
        <v>1852834.5597369999</v>
      </c>
      <c r="C12" s="50">
        <f t="shared" si="3"/>
        <v>1610178.1010048359</v>
      </c>
      <c r="D12" s="50">
        <f t="shared" ref="D12" si="6">D7/D9</f>
        <v>1406990.043898118</v>
      </c>
      <c r="E12" s="50">
        <f t="shared" si="3"/>
        <v>1809715.0019414001</v>
      </c>
      <c r="F12" s="61">
        <f t="shared" si="3"/>
        <v>1751553.2778368602</v>
      </c>
      <c r="G12" s="116">
        <v>1771814.1256833954</v>
      </c>
      <c r="H12" s="49">
        <f t="shared" si="3"/>
        <v>1953037.6</v>
      </c>
      <c r="I12" s="61">
        <f t="shared" si="3"/>
        <v>1591065.0249999999</v>
      </c>
      <c r="J12" s="62">
        <f t="shared" si="3"/>
        <v>1498589.4558253244</v>
      </c>
      <c r="K12" s="63">
        <f t="shared" si="3"/>
        <v>1747989.58</v>
      </c>
      <c r="L12" s="49">
        <f t="shared" si="3"/>
        <v>1246970.8098459905</v>
      </c>
      <c r="M12" s="50">
        <f t="shared" si="3"/>
        <v>1317444.7304824812</v>
      </c>
      <c r="N12" s="50">
        <f t="shared" si="3"/>
        <v>1296243.0501338772</v>
      </c>
      <c r="O12" s="51">
        <f t="shared" si="3"/>
        <v>1761752.6333813104</v>
      </c>
      <c r="P12" s="49">
        <f t="shared" si="3"/>
        <v>1189517.5636363637</v>
      </c>
      <c r="Q12" s="50">
        <f t="shared" si="3"/>
        <v>1048547.4101378556</v>
      </c>
      <c r="R12" s="50">
        <f t="shared" si="3"/>
        <v>1368952.8431372549</v>
      </c>
      <c r="S12" s="50">
        <f t="shared" si="3"/>
        <v>1962933.9478747586</v>
      </c>
      <c r="T12" s="50">
        <f t="shared" si="5"/>
        <v>1630809.0404033405</v>
      </c>
      <c r="U12" s="50">
        <f t="shared" si="5"/>
        <v>1325470.2549575071</v>
      </c>
      <c r="V12" s="51">
        <f t="shared" si="5"/>
        <v>1240158.5990238281</v>
      </c>
    </row>
    <row r="13" spans="1:22" ht="15.75" thickBot="1" x14ac:dyDescent="0.3">
      <c r="A13" s="103" t="s">
        <v>8662</v>
      </c>
      <c r="B13" s="118">
        <f>B6/B9</f>
        <v>2584447.4874078869</v>
      </c>
      <c r="C13" s="65">
        <f t="shared" ref="C13:V13" si="7">C6/C9</f>
        <v>2637355.8692956292</v>
      </c>
      <c r="D13" s="65">
        <f t="shared" ref="D13" si="8">D6/D9</f>
        <v>2382041.5071294168</v>
      </c>
      <c r="E13" s="65">
        <f t="shared" si="7"/>
        <v>2666655.3372628209</v>
      </c>
      <c r="F13" s="67">
        <f t="shared" si="7"/>
        <v>2704030.0704233744</v>
      </c>
      <c r="G13" s="118">
        <v>2576733.086443332</v>
      </c>
      <c r="H13" s="64">
        <f t="shared" si="7"/>
        <v>2037999.45</v>
      </c>
      <c r="I13" s="67">
        <f t="shared" si="7"/>
        <v>1649325</v>
      </c>
      <c r="J13" s="68">
        <f t="shared" si="7"/>
        <v>2244562.6114112241</v>
      </c>
      <c r="K13" s="69">
        <f t="shared" si="7"/>
        <v>1998000</v>
      </c>
      <c r="L13" s="64">
        <f t="shared" si="7"/>
        <v>1872530.8868518521</v>
      </c>
      <c r="M13" s="65">
        <f t="shared" si="7"/>
        <v>1795214.064516129</v>
      </c>
      <c r="N13" s="65">
        <f t="shared" si="7"/>
        <v>1834715.2826086956</v>
      </c>
      <c r="O13" s="66">
        <f t="shared" si="7"/>
        <v>2775598.55</v>
      </c>
      <c r="P13" s="64">
        <f t="shared" si="7"/>
        <v>1300482.1090909091</v>
      </c>
      <c r="Q13" s="65">
        <f t="shared" si="7"/>
        <v>1924166.6666666667</v>
      </c>
      <c r="R13" s="65">
        <f t="shared" si="7"/>
        <v>1768024.6078431373</v>
      </c>
      <c r="S13" s="65">
        <f t="shared" si="7"/>
        <v>2699869.5</v>
      </c>
      <c r="T13" s="65">
        <f t="shared" si="7"/>
        <v>2573334.5</v>
      </c>
      <c r="U13" s="65">
        <f t="shared" si="7"/>
        <v>1471208.2549575071</v>
      </c>
      <c r="V13" s="66">
        <f t="shared" si="7"/>
        <v>1445540.1339722862</v>
      </c>
    </row>
    <row r="14" spans="1:22" x14ac:dyDescent="0.25">
      <c r="G14" s="70"/>
      <c r="H14" s="71"/>
      <c r="I14" s="71"/>
      <c r="J14" s="71"/>
      <c r="K14" s="71"/>
      <c r="L14" s="71"/>
    </row>
    <row r="15" spans="1:22" x14ac:dyDescent="0.25">
      <c r="A15" s="72"/>
      <c r="B15" s="73"/>
      <c r="I15" s="73"/>
      <c r="J15" s="73"/>
      <c r="Q15" s="30"/>
      <c r="R15" s="30"/>
    </row>
    <row r="16" spans="1:22" ht="60" x14ac:dyDescent="0.25">
      <c r="A16" s="72"/>
      <c r="C16" s="34" t="s">
        <v>8663</v>
      </c>
      <c r="D16" s="132" t="s">
        <v>8678</v>
      </c>
      <c r="E16" s="74" t="s">
        <v>8664</v>
      </c>
      <c r="F16" s="74"/>
      <c r="G16" s="74" t="s">
        <v>8637</v>
      </c>
      <c r="H16" s="74" t="s">
        <v>8642</v>
      </c>
      <c r="I16" s="74" t="s">
        <v>8642</v>
      </c>
      <c r="J16" s="74" t="s">
        <v>8643</v>
      </c>
      <c r="K16" s="74" t="s">
        <v>8644</v>
      </c>
      <c r="L16" s="84" t="s">
        <v>8645</v>
      </c>
      <c r="M16" s="84" t="s">
        <v>8646</v>
      </c>
      <c r="N16" s="84" t="s">
        <v>8647</v>
      </c>
      <c r="O16" s="84" t="s">
        <v>8648</v>
      </c>
      <c r="S16" s="31"/>
    </row>
    <row r="17" spans="1:20" x14ac:dyDescent="0.25">
      <c r="A17" s="88" t="s">
        <v>8665</v>
      </c>
      <c r="B17" s="96" t="s">
        <v>8640</v>
      </c>
      <c r="C17" s="97">
        <v>828808692</v>
      </c>
      <c r="D17" s="97"/>
      <c r="E17" s="123">
        <v>0.82169999999999999</v>
      </c>
      <c r="H17" s="76"/>
      <c r="I17" s="78"/>
      <c r="K17" s="75"/>
      <c r="L17" s="91"/>
      <c r="R17" s="30"/>
    </row>
    <row r="18" spans="1:20" x14ac:dyDescent="0.25">
      <c r="A18" s="111" t="s">
        <v>14</v>
      </c>
      <c r="B18" s="96" t="s">
        <v>8641</v>
      </c>
      <c r="C18" s="97">
        <v>855900000</v>
      </c>
      <c r="D18" s="97">
        <v>779999970</v>
      </c>
      <c r="E18" s="123">
        <v>0.8014</v>
      </c>
      <c r="G18" s="79"/>
      <c r="H18" s="76"/>
      <c r="I18" s="78"/>
      <c r="L18" s="91"/>
      <c r="R18" s="30"/>
    </row>
    <row r="19" spans="1:20" x14ac:dyDescent="0.25">
      <c r="A19" s="111" t="s">
        <v>15</v>
      </c>
      <c r="B19" s="93" t="s">
        <v>8677</v>
      </c>
      <c r="C19" s="97">
        <v>859187000</v>
      </c>
      <c r="D19" s="97"/>
      <c r="E19" s="123">
        <v>0.77010000000000001</v>
      </c>
      <c r="G19" s="79"/>
      <c r="H19" s="71"/>
      <c r="I19" s="78"/>
      <c r="K19" s="75"/>
      <c r="L19" s="91"/>
      <c r="R19" s="30"/>
    </row>
    <row r="20" spans="1:20" x14ac:dyDescent="0.25">
      <c r="A20" s="111" t="s">
        <v>16</v>
      </c>
      <c r="B20" s="96" t="s">
        <v>8667</v>
      </c>
      <c r="C20" s="97">
        <v>871291454.77999997</v>
      </c>
      <c r="D20" s="97"/>
      <c r="E20" s="123">
        <v>0.63170000000000004</v>
      </c>
      <c r="G20" s="79"/>
      <c r="H20" s="76"/>
      <c r="I20" s="78"/>
      <c r="L20" s="91"/>
      <c r="R20" s="30"/>
    </row>
    <row r="21" spans="1:20" x14ac:dyDescent="0.25">
      <c r="A21" s="111" t="s">
        <v>17</v>
      </c>
      <c r="B21" s="96" t="s">
        <v>8666</v>
      </c>
      <c r="C21" s="97">
        <v>922044999.99800003</v>
      </c>
      <c r="D21" s="97"/>
      <c r="E21" s="123">
        <v>0.75890000000000002</v>
      </c>
      <c r="G21" s="79"/>
      <c r="H21" s="76"/>
      <c r="I21" s="78"/>
      <c r="L21" s="91"/>
      <c r="R21" s="30"/>
    </row>
    <row r="22" spans="1:20" x14ac:dyDescent="0.25">
      <c r="A22" s="111" t="s">
        <v>18</v>
      </c>
      <c r="B22" s="96" t="s">
        <v>8639</v>
      </c>
      <c r="C22" s="97">
        <v>998150000</v>
      </c>
      <c r="D22" s="97"/>
      <c r="E22" s="123">
        <v>0.89859999999999995</v>
      </c>
      <c r="G22" s="79"/>
      <c r="H22" s="76"/>
      <c r="I22" s="78"/>
      <c r="L22" s="91"/>
      <c r="R22" s="30"/>
    </row>
    <row r="23" spans="1:20" x14ac:dyDescent="0.25">
      <c r="A23" s="104" t="s">
        <v>8668</v>
      </c>
      <c r="B23" s="98" t="s">
        <v>8669</v>
      </c>
      <c r="C23" s="99"/>
      <c r="D23" s="99"/>
      <c r="E23" s="76"/>
      <c r="F23" s="76"/>
      <c r="G23" s="76"/>
      <c r="H23" s="76"/>
      <c r="I23" s="82"/>
      <c r="J23" s="77"/>
      <c r="K23" s="75"/>
      <c r="L23" s="91"/>
      <c r="S23" s="31"/>
      <c r="T23" s="31"/>
    </row>
    <row r="24" spans="1:20" x14ac:dyDescent="0.25">
      <c r="A24" s="81"/>
      <c r="L24" s="91"/>
    </row>
    <row r="25" spans="1:20" x14ac:dyDescent="0.25">
      <c r="B25" s="83"/>
      <c r="K25" s="75"/>
      <c r="L25" s="91"/>
    </row>
    <row r="26" spans="1:20" x14ac:dyDescent="0.25">
      <c r="A26" s="30" t="s">
        <v>8670</v>
      </c>
      <c r="L26" s="91"/>
    </row>
    <row r="27" spans="1:20" s="84" customFormat="1" x14ac:dyDescent="0.25">
      <c r="B27" s="230" t="s">
        <v>8640</v>
      </c>
      <c r="C27" s="230"/>
      <c r="D27" s="230"/>
      <c r="E27" s="230"/>
      <c r="F27" s="231" t="s">
        <v>8638</v>
      </c>
      <c r="G27" s="231"/>
      <c r="H27" s="231"/>
      <c r="I27" s="231"/>
      <c r="J27" s="75"/>
      <c r="K27" s="91"/>
      <c r="L27" s="74"/>
      <c r="M27" s="74"/>
      <c r="N27" s="74"/>
      <c r="O27" s="74"/>
      <c r="P27" s="74"/>
      <c r="Q27" s="74"/>
    </row>
    <row r="28" spans="1:20" s="85" customFormat="1" ht="90" x14ac:dyDescent="0.25">
      <c r="B28" s="128" t="s">
        <v>8610</v>
      </c>
      <c r="C28" s="128" t="s">
        <v>8611</v>
      </c>
      <c r="D28" s="128" t="s">
        <v>8612</v>
      </c>
      <c r="E28" s="128" t="s">
        <v>8613</v>
      </c>
      <c r="F28" s="86" t="s">
        <v>8671</v>
      </c>
      <c r="G28" s="86" t="s">
        <v>8672</v>
      </c>
      <c r="H28" s="86" t="s">
        <v>8673</v>
      </c>
      <c r="I28" s="86" t="s">
        <v>8674</v>
      </c>
      <c r="J28" s="87"/>
      <c r="K28" s="91"/>
      <c r="L28" s="87"/>
      <c r="M28" s="87"/>
      <c r="N28" s="87"/>
      <c r="O28" s="87"/>
      <c r="P28" s="87"/>
      <c r="Q28" s="87"/>
    </row>
    <row r="29" spans="1:20" s="45" customFormat="1" x14ac:dyDescent="0.25">
      <c r="A29" s="45" t="s">
        <v>8656</v>
      </c>
      <c r="B29" s="50">
        <f>'Scenario Analysis'!J5216</f>
        <v>7822022.7923026672</v>
      </c>
      <c r="C29" s="47">
        <f>'Scenario Analysis'!J5217</f>
        <v>3965045.7248339867</v>
      </c>
      <c r="D29" s="47">
        <f>'Scenario Analysis'!J5218</f>
        <v>12631144.323400775</v>
      </c>
      <c r="E29" s="47">
        <f>'Scenario Analysis'!J5219</f>
        <v>13549548.012649193</v>
      </c>
      <c r="F29" s="50">
        <v>285000000</v>
      </c>
      <c r="G29" s="50">
        <v>23795000</v>
      </c>
      <c r="H29" s="47">
        <v>23795000</v>
      </c>
      <c r="I29" s="47">
        <v>17700000</v>
      </c>
      <c r="J29" s="71"/>
      <c r="K29" s="92"/>
      <c r="L29" s="71"/>
      <c r="M29" s="71"/>
      <c r="N29" s="71"/>
      <c r="O29" s="71"/>
      <c r="P29" s="71"/>
      <c r="Q29" s="71"/>
    </row>
    <row r="30" spans="1:20" s="45" customFormat="1" x14ac:dyDescent="0.25">
      <c r="A30" s="45" t="s">
        <v>8621</v>
      </c>
      <c r="B30" s="50">
        <f>'Scenario Analysis'!J5207</f>
        <v>6004355.6160805551</v>
      </c>
      <c r="C30" s="47">
        <f>'Scenario Analysis'!J5208</f>
        <v>3043655.7394528659</v>
      </c>
      <c r="D30" s="47">
        <f>'Scenario Analysis'!J5209</f>
        <v>9695942.3885044623</v>
      </c>
      <c r="E30" s="47">
        <f>'Scenario Analysis'!J5210</f>
        <v>10400929.128608871</v>
      </c>
      <c r="F30" s="50">
        <v>220286206.52173913</v>
      </c>
      <c r="G30" s="50">
        <v>22596202.831242602</v>
      </c>
      <c r="H30" s="47">
        <v>22651613.360710058</v>
      </c>
      <c r="I30" s="47">
        <v>17700000</v>
      </c>
      <c r="J30" s="71"/>
      <c r="K30" s="71"/>
      <c r="L30" s="71"/>
      <c r="M30" s="71"/>
      <c r="N30" s="71"/>
      <c r="O30" s="71"/>
      <c r="P30" s="71"/>
      <c r="Q30" s="71"/>
    </row>
    <row r="31" spans="1:20" s="45" customFormat="1" x14ac:dyDescent="0.25">
      <c r="A31" s="45" t="s">
        <v>8657</v>
      </c>
      <c r="B31" s="50">
        <v>601.75</v>
      </c>
      <c r="C31" s="50">
        <v>668</v>
      </c>
      <c r="D31" s="50">
        <v>2949.49</v>
      </c>
      <c r="E31" s="50">
        <v>1361</v>
      </c>
      <c r="F31" s="88">
        <v>46094</v>
      </c>
      <c r="G31" s="88">
        <v>3362</v>
      </c>
      <c r="H31" s="89">
        <v>3364</v>
      </c>
      <c r="I31" s="89">
        <v>3248</v>
      </c>
      <c r="J31" s="71"/>
      <c r="K31" s="71"/>
      <c r="L31" s="71"/>
      <c r="M31" s="71"/>
      <c r="N31" s="71"/>
      <c r="O31" s="71"/>
      <c r="P31" s="71"/>
      <c r="Q31" s="71"/>
    </row>
    <row r="32" spans="1:20" s="45" customFormat="1" x14ac:dyDescent="0.25">
      <c r="A32" s="45" t="s">
        <v>8659</v>
      </c>
      <c r="B32" s="50">
        <f>B30/B31</f>
        <v>9978.1564039560526</v>
      </c>
      <c r="C32" s="50">
        <f t="shared" ref="C32:I32" si="9">C30/C31</f>
        <v>4556.3708674444097</v>
      </c>
      <c r="D32" s="50">
        <f t="shared" si="9"/>
        <v>3287.3284494961717</v>
      </c>
      <c r="E32" s="50">
        <f t="shared" si="9"/>
        <v>7642.1227983900599</v>
      </c>
      <c r="F32" s="50">
        <f t="shared" si="9"/>
        <v>4779.0646618158353</v>
      </c>
      <c r="G32" s="50">
        <f t="shared" si="9"/>
        <v>6721.0597356462231</v>
      </c>
      <c r="H32" s="50">
        <f t="shared" si="9"/>
        <v>6733.5354817806356</v>
      </c>
      <c r="I32" s="50">
        <f t="shared" si="9"/>
        <v>5449.5073891625616</v>
      </c>
      <c r="J32" s="71"/>
      <c r="K32" s="71"/>
      <c r="L32" s="71"/>
      <c r="M32" s="71"/>
      <c r="N32" s="71"/>
      <c r="O32" s="71"/>
      <c r="P32" s="71"/>
      <c r="Q32" s="71"/>
    </row>
    <row r="33" spans="1:18" x14ac:dyDescent="0.25">
      <c r="A33" s="45" t="s">
        <v>8675</v>
      </c>
      <c r="B33" s="50">
        <f>B29/B31</f>
        <v>12998.791511927988</v>
      </c>
      <c r="C33" s="50">
        <f t="shared" ref="C33:I33" si="10">C29/C31</f>
        <v>5935.6971928652492</v>
      </c>
      <c r="D33" s="50">
        <f t="shared" si="10"/>
        <v>4282.4842001162151</v>
      </c>
      <c r="E33" s="50">
        <f t="shared" si="10"/>
        <v>9955.582669103007</v>
      </c>
      <c r="F33" s="50">
        <f t="shared" si="10"/>
        <v>6183.0173124484745</v>
      </c>
      <c r="G33" s="50">
        <f t="shared" si="10"/>
        <v>7077.6323616894706</v>
      </c>
      <c r="H33" s="50">
        <f t="shared" si="10"/>
        <v>7073.4244946492272</v>
      </c>
      <c r="I33" s="50">
        <f t="shared" si="10"/>
        <v>5449.5073891625616</v>
      </c>
      <c r="R33" s="30"/>
    </row>
    <row r="35" spans="1:18" x14ac:dyDescent="0.25">
      <c r="A35" s="124"/>
      <c r="B35" s="124"/>
      <c r="C35" s="125"/>
    </row>
    <row r="36" spans="1:18" x14ac:dyDescent="0.25">
      <c r="A36" s="126"/>
      <c r="B36" s="127"/>
      <c r="C36" s="90"/>
      <c r="D36" s="90"/>
      <c r="E36" s="90"/>
      <c r="F36" s="90"/>
      <c r="G36" s="90"/>
      <c r="H36" s="90"/>
      <c r="I36" s="90"/>
      <c r="J36" s="90"/>
    </row>
    <row r="37" spans="1:18" x14ac:dyDescent="0.25">
      <c r="A37" s="126"/>
      <c r="B37" s="127"/>
      <c r="C37" s="90"/>
      <c r="D37" s="90"/>
      <c r="E37" s="90"/>
      <c r="F37" s="90"/>
      <c r="G37" s="90"/>
      <c r="H37" s="90"/>
      <c r="I37" s="90"/>
      <c r="J37" s="90"/>
    </row>
    <row r="38" spans="1:18" x14ac:dyDescent="0.25">
      <c r="A38" s="126"/>
      <c r="B38" s="127"/>
      <c r="C38" s="105"/>
      <c r="D38" s="105"/>
      <c r="E38" s="105"/>
      <c r="F38" s="105"/>
      <c r="G38" s="105"/>
      <c r="H38" s="90"/>
      <c r="I38" s="106"/>
      <c r="J38" s="107"/>
    </row>
    <row r="39" spans="1:18" x14ac:dyDescent="0.25">
      <c r="A39" s="126"/>
      <c r="B39" s="127"/>
      <c r="C39" s="107"/>
      <c r="D39" s="108"/>
      <c r="E39" s="109"/>
      <c r="F39" s="109"/>
      <c r="G39" s="108"/>
      <c r="H39" s="90"/>
      <c r="I39" s="106"/>
      <c r="J39" s="107"/>
    </row>
    <row r="40" spans="1:18" x14ac:dyDescent="0.25">
      <c r="A40" s="126"/>
      <c r="B40" s="127"/>
      <c r="C40" s="107"/>
      <c r="D40" s="108"/>
      <c r="E40" s="109"/>
      <c r="F40" s="109"/>
      <c r="G40" s="108"/>
      <c r="H40" s="90"/>
      <c r="I40" s="106"/>
      <c r="J40" s="107"/>
    </row>
    <row r="41" spans="1:18" x14ac:dyDescent="0.25">
      <c r="A41" s="126"/>
      <c r="B41" s="127"/>
      <c r="C41" s="107"/>
      <c r="D41" s="108"/>
      <c r="E41" s="109"/>
      <c r="F41" s="109"/>
      <c r="G41" s="108"/>
      <c r="H41" s="90"/>
      <c r="I41" s="106"/>
      <c r="J41" s="107"/>
    </row>
    <row r="42" spans="1:18" x14ac:dyDescent="0.25">
      <c r="A42" s="107"/>
      <c r="B42" s="106"/>
      <c r="C42" s="107"/>
      <c r="D42" s="108"/>
      <c r="E42" s="109"/>
      <c r="F42" s="109"/>
      <c r="G42" s="108"/>
      <c r="H42" s="90"/>
      <c r="I42" s="106"/>
      <c r="J42" s="107"/>
    </row>
    <row r="43" spans="1:18" x14ac:dyDescent="0.25">
      <c r="A43" s="107"/>
      <c r="B43" s="106"/>
      <c r="C43" s="107"/>
      <c r="D43" s="110"/>
      <c r="E43" s="109"/>
      <c r="F43" s="109"/>
      <c r="G43" s="107"/>
      <c r="H43" s="90"/>
      <c r="I43" s="106"/>
      <c r="J43" s="107"/>
    </row>
    <row r="44" spans="1:18" x14ac:dyDescent="0.25">
      <c r="A44" s="107"/>
      <c r="B44" s="106"/>
      <c r="C44" s="107"/>
      <c r="D44" s="110"/>
      <c r="E44" s="108"/>
      <c r="F44" s="108"/>
      <c r="G44" s="107"/>
      <c r="H44" s="90"/>
      <c r="I44" s="90"/>
      <c r="J44" s="90"/>
    </row>
    <row r="45" spans="1:18" x14ac:dyDescent="0.25">
      <c r="A45" s="80"/>
      <c r="B45" s="80"/>
      <c r="C45" s="90"/>
      <c r="D45" s="90"/>
      <c r="E45" s="90"/>
      <c r="F45" s="90"/>
      <c r="G45" s="90"/>
      <c r="H45" s="90"/>
      <c r="I45" s="90"/>
      <c r="J45" s="90"/>
    </row>
  </sheetData>
  <mergeCells count="4">
    <mergeCell ref="B27:E27"/>
    <mergeCell ref="F27:I27"/>
    <mergeCell ref="B4:F4"/>
    <mergeCell ref="G4:O4"/>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27"/>
  <sheetViews>
    <sheetView zoomScale="85" zoomScaleNormal="85" workbookViewId="0">
      <selection activeCell="C3" sqref="C3:J3"/>
    </sheetView>
  </sheetViews>
  <sheetFormatPr defaultRowHeight="15" x14ac:dyDescent="0.25"/>
  <cols>
    <col min="1" max="1" width="9" customWidth="1"/>
    <col min="2" max="2" width="25" customWidth="1"/>
    <col min="3" max="3" width="53.42578125" style="7" customWidth="1"/>
    <col min="4" max="4" width="0" hidden="1" customWidth="1"/>
    <col min="5" max="5" width="5.5703125" customWidth="1"/>
    <col min="6" max="6" width="13" style="9" customWidth="1"/>
    <col min="7" max="7" width="9.140625" hidden="1" customWidth="1"/>
    <col min="8" max="8" width="10" hidden="1" customWidth="1"/>
    <col min="9" max="9" width="16" style="9" customWidth="1"/>
    <col min="10" max="10" width="16.5703125" style="9" customWidth="1"/>
    <col min="11" max="13" width="16" style="9" customWidth="1"/>
    <col min="14" max="14" width="18.85546875" style="133" customWidth="1"/>
    <col min="15" max="22" width="16" style="9" customWidth="1"/>
  </cols>
  <sheetData>
    <row r="1" spans="1:22" ht="15.75" thickBot="1" x14ac:dyDescent="0.3">
      <c r="A1" s="2" t="s">
        <v>0</v>
      </c>
    </row>
    <row r="2" spans="1:22" ht="15.75" thickTop="1" x14ac:dyDescent="0.25">
      <c r="A2" s="243" t="s">
        <v>1</v>
      </c>
      <c r="B2" s="243"/>
      <c r="C2" s="244" t="s">
        <v>2</v>
      </c>
      <c r="D2" s="244"/>
      <c r="E2" s="244"/>
      <c r="F2" s="244"/>
      <c r="G2" s="244"/>
      <c r="H2" s="244"/>
      <c r="I2" s="244"/>
      <c r="J2" s="244"/>
    </row>
    <row r="3" spans="1:22" x14ac:dyDescent="0.25">
      <c r="A3" s="239" t="s">
        <v>3</v>
      </c>
      <c r="B3" s="239"/>
      <c r="C3" s="240" t="s">
        <v>4</v>
      </c>
      <c r="D3" s="240"/>
      <c r="E3" s="240"/>
      <c r="F3" s="240"/>
      <c r="G3" s="240"/>
      <c r="H3" s="240"/>
      <c r="I3" s="240"/>
      <c r="J3" s="240"/>
    </row>
    <row r="4" spans="1:22" x14ac:dyDescent="0.25">
      <c r="A4" s="239" t="s">
        <v>5</v>
      </c>
      <c r="B4" s="239"/>
      <c r="C4" s="240" t="s">
        <v>6</v>
      </c>
      <c r="D4" s="240"/>
      <c r="E4" s="240"/>
      <c r="F4" s="240"/>
      <c r="G4" s="240"/>
      <c r="H4" s="240"/>
      <c r="I4" s="240"/>
      <c r="J4" s="240"/>
    </row>
    <row r="5" spans="1:22" x14ac:dyDescent="0.25">
      <c r="A5" s="239" t="s">
        <v>7</v>
      </c>
      <c r="B5" s="239"/>
      <c r="C5" s="240" t="s">
        <v>8</v>
      </c>
      <c r="D5" s="240"/>
      <c r="E5" s="240"/>
      <c r="F5" s="240"/>
      <c r="G5" s="240"/>
      <c r="H5" s="240"/>
      <c r="I5" s="240"/>
      <c r="J5" s="240"/>
    </row>
    <row r="6" spans="1:22" x14ac:dyDescent="0.25">
      <c r="A6" s="239" t="s">
        <v>9</v>
      </c>
      <c r="B6" s="239"/>
      <c r="C6" s="240" t="s">
        <v>10</v>
      </c>
      <c r="D6" s="240"/>
      <c r="E6" s="240"/>
      <c r="F6" s="240"/>
      <c r="G6" s="240"/>
      <c r="H6" s="240"/>
      <c r="I6" s="240"/>
      <c r="J6" s="240"/>
    </row>
    <row r="7" spans="1:22" ht="15.75" thickBot="1" x14ac:dyDescent="0.3">
      <c r="A7" s="241" t="s">
        <v>11</v>
      </c>
      <c r="B7" s="241"/>
      <c r="C7" s="242" t="s">
        <v>12</v>
      </c>
      <c r="D7" s="242"/>
      <c r="E7" s="242"/>
      <c r="F7" s="242"/>
      <c r="G7" s="242"/>
      <c r="H7" s="242"/>
      <c r="I7" s="242"/>
      <c r="J7" s="242"/>
    </row>
    <row r="8" spans="1:22" x14ac:dyDescent="0.25">
      <c r="M8" s="9" t="s">
        <v>8679</v>
      </c>
    </row>
    <row r="9" spans="1:22" x14ac:dyDescent="0.25">
      <c r="I9" s="237" t="s">
        <v>13</v>
      </c>
      <c r="J9" s="237"/>
      <c r="K9" s="237" t="s">
        <v>14</v>
      </c>
      <c r="L9" s="237"/>
      <c r="M9" s="237" t="s">
        <v>14</v>
      </c>
      <c r="N9" s="237"/>
      <c r="O9" s="237" t="s">
        <v>15</v>
      </c>
      <c r="P9" s="237"/>
      <c r="Q9" s="237" t="s">
        <v>16</v>
      </c>
      <c r="R9" s="237"/>
      <c r="S9" s="237" t="s">
        <v>17</v>
      </c>
      <c r="T9" s="237"/>
      <c r="U9" s="237" t="s">
        <v>18</v>
      </c>
      <c r="V9" s="237"/>
    </row>
    <row r="10" spans="1:22" ht="15.75" thickBot="1" x14ac:dyDescent="0.3">
      <c r="A10" s="3" t="s">
        <v>19</v>
      </c>
      <c r="I10" s="238" t="s">
        <v>20</v>
      </c>
      <c r="J10" s="238"/>
      <c r="K10" s="238" t="s">
        <v>21</v>
      </c>
      <c r="L10" s="238"/>
      <c r="M10" s="238" t="s">
        <v>21</v>
      </c>
      <c r="N10" s="238"/>
      <c r="O10" s="238" t="s">
        <v>22</v>
      </c>
      <c r="P10" s="238"/>
      <c r="Q10" s="238" t="s">
        <v>23</v>
      </c>
      <c r="R10" s="238"/>
      <c r="S10" s="238" t="s">
        <v>24</v>
      </c>
      <c r="T10" s="238"/>
      <c r="U10" s="238" t="s">
        <v>25</v>
      </c>
      <c r="V10" s="238"/>
    </row>
    <row r="11" spans="1:22" ht="15.75" thickBot="1" x14ac:dyDescent="0.3"/>
    <row r="12" spans="1:22" ht="30" x14ac:dyDescent="0.25">
      <c r="A12" s="17" t="s">
        <v>26</v>
      </c>
      <c r="B12" s="18"/>
      <c r="C12" s="18"/>
      <c r="D12" s="18"/>
      <c r="E12" s="18"/>
      <c r="F12" s="226"/>
      <c r="I12" s="10" t="s">
        <v>27</v>
      </c>
      <c r="J12" s="11" t="s">
        <v>28</v>
      </c>
      <c r="K12" s="10" t="s">
        <v>27</v>
      </c>
      <c r="L12" s="11" t="s">
        <v>28</v>
      </c>
      <c r="M12" s="10" t="s">
        <v>27</v>
      </c>
      <c r="N12" s="170" t="s">
        <v>28</v>
      </c>
      <c r="O12" s="10" t="s">
        <v>27</v>
      </c>
      <c r="P12" s="11" t="s">
        <v>28</v>
      </c>
      <c r="Q12" s="10" t="s">
        <v>27</v>
      </c>
      <c r="R12" s="11" t="s">
        <v>28</v>
      </c>
      <c r="S12" s="10" t="s">
        <v>27</v>
      </c>
      <c r="T12" s="11" t="s">
        <v>28</v>
      </c>
      <c r="U12" s="10" t="s">
        <v>27</v>
      </c>
      <c r="V12" s="11" t="s">
        <v>28</v>
      </c>
    </row>
    <row r="13" spans="1:22" x14ac:dyDescent="0.25">
      <c r="A13" s="19"/>
      <c r="B13" s="20"/>
      <c r="C13" s="20"/>
      <c r="D13" s="20"/>
      <c r="E13" s="20"/>
      <c r="F13" s="227"/>
      <c r="I13" s="12" t="s">
        <v>29</v>
      </c>
      <c r="J13" s="13">
        <v>828808692</v>
      </c>
      <c r="K13" s="12" t="s">
        <v>29</v>
      </c>
      <c r="L13" s="13">
        <v>855900000</v>
      </c>
      <c r="M13" s="12" t="s">
        <v>29</v>
      </c>
      <c r="N13" s="171">
        <v>855900000</v>
      </c>
      <c r="O13" s="12" t="s">
        <v>29</v>
      </c>
      <c r="P13" s="13">
        <v>859187000</v>
      </c>
      <c r="Q13" s="12" t="s">
        <v>29</v>
      </c>
      <c r="R13" s="13">
        <v>871291454.77999997</v>
      </c>
      <c r="S13" s="12" t="s">
        <v>29</v>
      </c>
      <c r="T13" s="13">
        <v>922044999.99800003</v>
      </c>
      <c r="U13" s="12" t="s">
        <v>29</v>
      </c>
      <c r="V13" s="13">
        <v>998150000</v>
      </c>
    </row>
    <row r="14" spans="1:22" x14ac:dyDescent="0.25">
      <c r="A14" s="246" t="s">
        <v>30</v>
      </c>
      <c r="B14" s="246"/>
      <c r="C14" s="246"/>
      <c r="D14" s="247"/>
      <c r="E14" s="247"/>
      <c r="F14" s="246"/>
      <c r="I14" s="12" t="s">
        <v>31</v>
      </c>
      <c r="J14" s="13">
        <v>0</v>
      </c>
      <c r="K14" s="12" t="s">
        <v>31</v>
      </c>
      <c r="L14" s="13">
        <v>0</v>
      </c>
      <c r="M14" s="12" t="s">
        <v>31</v>
      </c>
      <c r="N14" s="171">
        <v>0</v>
      </c>
      <c r="O14" s="12" t="s">
        <v>31</v>
      </c>
      <c r="P14" s="13">
        <v>0</v>
      </c>
      <c r="Q14" s="12" t="s">
        <v>31</v>
      </c>
      <c r="R14" s="13">
        <v>0</v>
      </c>
      <c r="S14" s="12" t="s">
        <v>31</v>
      </c>
      <c r="T14" s="13">
        <v>0</v>
      </c>
      <c r="U14" s="12" t="s">
        <v>31</v>
      </c>
      <c r="V14" s="13">
        <v>0</v>
      </c>
    </row>
    <row r="15" spans="1:22" ht="15" customHeight="1" x14ac:dyDescent="0.25">
      <c r="A15" s="1"/>
      <c r="B15" s="4" t="s">
        <v>32</v>
      </c>
      <c r="C15" s="8" t="s">
        <v>33</v>
      </c>
      <c r="I15" s="245"/>
      <c r="J15" s="245"/>
      <c r="K15" s="245"/>
      <c r="L15" s="245"/>
      <c r="M15" s="245"/>
      <c r="N15" s="245"/>
      <c r="O15" s="245"/>
      <c r="P15" s="245"/>
      <c r="Q15" s="245"/>
      <c r="R15" s="245"/>
      <c r="S15" s="245"/>
      <c r="T15" s="245"/>
      <c r="U15" s="245"/>
      <c r="V15" s="245"/>
    </row>
    <row r="16" spans="1:22" ht="15" customHeight="1" x14ac:dyDescent="0.25">
      <c r="A16" s="5" t="s">
        <v>34</v>
      </c>
      <c r="B16" s="6" t="s">
        <v>35</v>
      </c>
      <c r="C16" s="5" t="s">
        <v>36</v>
      </c>
      <c r="I16" s="245"/>
      <c r="J16" s="245"/>
      <c r="K16" s="245"/>
      <c r="L16" s="245"/>
      <c r="M16" s="245"/>
      <c r="N16" s="245"/>
      <c r="O16" s="245"/>
      <c r="P16" s="245"/>
      <c r="Q16" s="245"/>
      <c r="R16" s="245"/>
      <c r="S16" s="245"/>
      <c r="T16" s="245"/>
      <c r="U16" s="245"/>
      <c r="V16" s="245"/>
    </row>
    <row r="17" spans="1:22" ht="15" customHeight="1" x14ac:dyDescent="0.25">
      <c r="A17" s="5" t="s">
        <v>37</v>
      </c>
      <c r="B17" s="6" t="s">
        <v>32</v>
      </c>
      <c r="C17" s="5" t="s">
        <v>38</v>
      </c>
      <c r="I17" s="245"/>
      <c r="J17" s="245"/>
      <c r="K17" s="245"/>
      <c r="L17" s="245"/>
      <c r="M17" s="245"/>
      <c r="N17" s="245"/>
      <c r="O17" s="245"/>
      <c r="P17" s="245"/>
      <c r="Q17" s="245"/>
      <c r="R17" s="245"/>
      <c r="S17" s="245"/>
      <c r="T17" s="245"/>
      <c r="U17" s="245"/>
      <c r="V17" s="245"/>
    </row>
    <row r="18" spans="1:22" ht="15" customHeight="1" x14ac:dyDescent="0.25">
      <c r="A18" s="5" t="s">
        <v>39</v>
      </c>
      <c r="B18" s="6" t="s">
        <v>40</v>
      </c>
      <c r="C18" s="5" t="s">
        <v>41</v>
      </c>
      <c r="I18" s="245"/>
      <c r="J18" s="245"/>
      <c r="K18" s="245"/>
      <c r="L18" s="245"/>
      <c r="M18" s="245"/>
      <c r="N18" s="245"/>
      <c r="O18" s="245"/>
      <c r="P18" s="245"/>
      <c r="Q18" s="245"/>
      <c r="R18" s="245"/>
      <c r="S18" s="245"/>
      <c r="T18" s="245"/>
      <c r="U18" s="245"/>
      <c r="V18" s="245"/>
    </row>
    <row r="19" spans="1:22" ht="15" customHeight="1" x14ac:dyDescent="0.25">
      <c r="A19" s="5" t="s">
        <v>42</v>
      </c>
      <c r="B19" s="6" t="s">
        <v>40</v>
      </c>
      <c r="C19" s="5" t="s">
        <v>43</v>
      </c>
      <c r="I19" s="245"/>
      <c r="J19" s="245"/>
      <c r="K19" s="245"/>
      <c r="L19" s="245"/>
      <c r="M19" s="245"/>
      <c r="N19" s="245"/>
      <c r="O19" s="245"/>
      <c r="P19" s="245"/>
      <c r="Q19" s="245"/>
      <c r="R19" s="245"/>
      <c r="S19" s="245"/>
      <c r="T19" s="245"/>
      <c r="U19" s="245"/>
      <c r="V19" s="245"/>
    </row>
    <row r="20" spans="1:22" x14ac:dyDescent="0.25">
      <c r="A20" s="246" t="s">
        <v>44</v>
      </c>
      <c r="B20" s="246"/>
      <c r="C20" s="246"/>
      <c r="D20" s="247"/>
      <c r="E20" s="247"/>
      <c r="F20" s="246"/>
      <c r="I20" s="12" t="s">
        <v>45</v>
      </c>
      <c r="J20" s="13">
        <v>86249281.319999993</v>
      </c>
      <c r="K20" s="12" t="s">
        <v>45</v>
      </c>
      <c r="L20" s="13">
        <v>24999925.800000001</v>
      </c>
      <c r="M20" s="12" t="s">
        <v>45</v>
      </c>
      <c r="N20" s="171">
        <v>24999925.800000001</v>
      </c>
      <c r="O20" s="12" t="s">
        <v>45</v>
      </c>
      <c r="P20" s="13">
        <v>44253572</v>
      </c>
      <c r="Q20" s="12" t="s">
        <v>45</v>
      </c>
      <c r="R20" s="13">
        <v>22400558</v>
      </c>
      <c r="S20" s="12" t="s">
        <v>45</v>
      </c>
      <c r="T20" s="13">
        <v>59340498.810000002</v>
      </c>
      <c r="U20" s="12" t="s">
        <v>45</v>
      </c>
      <c r="V20" s="13">
        <v>49350990.07</v>
      </c>
    </row>
    <row r="21" spans="1:22" ht="15" customHeight="1" x14ac:dyDescent="0.25">
      <c r="A21" s="1"/>
      <c r="B21" s="4" t="s">
        <v>32</v>
      </c>
      <c r="C21" s="8" t="s">
        <v>33</v>
      </c>
      <c r="I21" s="245"/>
      <c r="J21" s="245"/>
      <c r="K21" s="245"/>
      <c r="L21" s="245"/>
      <c r="M21" s="245"/>
      <c r="N21" s="245"/>
      <c r="O21" s="245"/>
      <c r="P21" s="245"/>
      <c r="Q21" s="245"/>
      <c r="R21" s="245"/>
      <c r="S21" s="245"/>
      <c r="T21" s="245"/>
      <c r="U21" s="245"/>
      <c r="V21" s="245"/>
    </row>
    <row r="22" spans="1:22" ht="15" customHeight="1" x14ac:dyDescent="0.25">
      <c r="A22" s="5" t="s">
        <v>46</v>
      </c>
      <c r="B22" s="6" t="s">
        <v>35</v>
      </c>
      <c r="C22" s="5" t="s">
        <v>47</v>
      </c>
      <c r="I22" s="245"/>
      <c r="J22" s="245"/>
      <c r="K22" s="245"/>
      <c r="L22" s="245"/>
      <c r="M22" s="245"/>
      <c r="N22" s="245"/>
      <c r="O22" s="245"/>
      <c r="P22" s="245"/>
      <c r="Q22" s="245"/>
      <c r="R22" s="245"/>
      <c r="S22" s="245"/>
      <c r="T22" s="245"/>
      <c r="U22" s="245"/>
      <c r="V22" s="245"/>
    </row>
    <row r="23" spans="1:22" ht="15" customHeight="1" x14ac:dyDescent="0.25">
      <c r="A23" s="5" t="s">
        <v>48</v>
      </c>
      <c r="B23" s="6" t="s">
        <v>35</v>
      </c>
      <c r="C23" s="5" t="s">
        <v>49</v>
      </c>
      <c r="I23" s="245"/>
      <c r="J23" s="245"/>
      <c r="K23" s="245"/>
      <c r="L23" s="245"/>
      <c r="M23" s="245"/>
      <c r="N23" s="245"/>
      <c r="O23" s="245"/>
      <c r="P23" s="245"/>
      <c r="Q23" s="245"/>
      <c r="R23" s="245"/>
      <c r="S23" s="245"/>
      <c r="T23" s="245"/>
      <c r="U23" s="245"/>
      <c r="V23" s="245"/>
    </row>
    <row r="24" spans="1:22" ht="15" customHeight="1" x14ac:dyDescent="0.25">
      <c r="A24" s="5" t="s">
        <v>50</v>
      </c>
      <c r="B24" s="6" t="s">
        <v>35</v>
      </c>
      <c r="C24" s="5" t="s">
        <v>51</v>
      </c>
      <c r="I24" s="245"/>
      <c r="J24" s="245"/>
      <c r="K24" s="245"/>
      <c r="L24" s="245"/>
      <c r="M24" s="245"/>
      <c r="N24" s="245"/>
      <c r="O24" s="245"/>
      <c r="P24" s="245"/>
      <c r="Q24" s="245"/>
      <c r="R24" s="245"/>
      <c r="S24" s="245"/>
      <c r="T24" s="245"/>
      <c r="U24" s="245"/>
      <c r="V24" s="245"/>
    </row>
    <row r="25" spans="1:22" ht="15" customHeight="1" x14ac:dyDescent="0.25">
      <c r="A25" s="5" t="s">
        <v>52</v>
      </c>
      <c r="B25" s="6" t="s">
        <v>35</v>
      </c>
      <c r="C25" s="5" t="s">
        <v>53</v>
      </c>
      <c r="I25" s="245"/>
      <c r="J25" s="245"/>
      <c r="K25" s="245"/>
      <c r="L25" s="245"/>
      <c r="M25" s="245"/>
      <c r="N25" s="245"/>
      <c r="O25" s="245"/>
      <c r="P25" s="245"/>
      <c r="Q25" s="245"/>
      <c r="R25" s="245"/>
      <c r="S25" s="245"/>
      <c r="T25" s="245"/>
      <c r="U25" s="245"/>
      <c r="V25" s="245"/>
    </row>
    <row r="26" spans="1:22" ht="15" customHeight="1" x14ac:dyDescent="0.25">
      <c r="A26" s="5" t="s">
        <v>54</v>
      </c>
      <c r="B26" s="6" t="s">
        <v>35</v>
      </c>
      <c r="C26" s="5" t="s">
        <v>55</v>
      </c>
      <c r="I26" s="245"/>
      <c r="J26" s="245"/>
      <c r="K26" s="245"/>
      <c r="L26" s="245"/>
      <c r="M26" s="245"/>
      <c r="N26" s="245"/>
      <c r="O26" s="245"/>
      <c r="P26" s="245"/>
      <c r="Q26" s="245"/>
      <c r="R26" s="245"/>
      <c r="S26" s="245"/>
      <c r="T26" s="245"/>
      <c r="U26" s="245"/>
      <c r="V26" s="245"/>
    </row>
    <row r="27" spans="1:22" ht="15" customHeight="1" x14ac:dyDescent="0.25">
      <c r="A27" s="5" t="s">
        <v>56</v>
      </c>
      <c r="B27" s="6" t="s">
        <v>35</v>
      </c>
      <c r="C27" s="5" t="s">
        <v>57</v>
      </c>
      <c r="I27" s="245"/>
      <c r="J27" s="245"/>
      <c r="K27" s="245"/>
      <c r="L27" s="245"/>
      <c r="M27" s="245"/>
      <c r="N27" s="245"/>
      <c r="O27" s="245"/>
      <c r="P27" s="245"/>
      <c r="Q27" s="245"/>
      <c r="R27" s="245"/>
      <c r="S27" s="245"/>
      <c r="T27" s="245"/>
      <c r="U27" s="245"/>
      <c r="V27" s="245"/>
    </row>
    <row r="28" spans="1:22" ht="15" customHeight="1" x14ac:dyDescent="0.25">
      <c r="A28" s="5" t="s">
        <v>58</v>
      </c>
      <c r="B28" s="6" t="s">
        <v>35</v>
      </c>
      <c r="C28" s="5" t="s">
        <v>59</v>
      </c>
      <c r="I28" s="245"/>
      <c r="J28" s="245"/>
      <c r="K28" s="245"/>
      <c r="L28" s="245"/>
      <c r="M28" s="245"/>
      <c r="N28" s="245"/>
      <c r="O28" s="245"/>
      <c r="P28" s="245"/>
      <c r="Q28" s="245"/>
      <c r="R28" s="245"/>
      <c r="S28" s="245"/>
      <c r="T28" s="245"/>
      <c r="U28" s="245"/>
      <c r="V28" s="245"/>
    </row>
    <row r="29" spans="1:22" ht="15" customHeight="1" x14ac:dyDescent="0.25">
      <c r="A29" s="5" t="s">
        <v>60</v>
      </c>
      <c r="B29" s="6" t="s">
        <v>35</v>
      </c>
      <c r="C29" s="5" t="s">
        <v>61</v>
      </c>
      <c r="I29" s="245"/>
      <c r="J29" s="245"/>
      <c r="K29" s="245"/>
      <c r="L29" s="245"/>
      <c r="M29" s="245"/>
      <c r="N29" s="245"/>
      <c r="O29" s="245"/>
      <c r="P29" s="245"/>
      <c r="Q29" s="245"/>
      <c r="R29" s="245"/>
      <c r="S29" s="245"/>
      <c r="T29" s="245"/>
      <c r="U29" s="245"/>
      <c r="V29" s="245"/>
    </row>
    <row r="30" spans="1:22" ht="15" customHeight="1" x14ac:dyDescent="0.25">
      <c r="A30" s="5" t="s">
        <v>62</v>
      </c>
      <c r="B30" s="6" t="s">
        <v>35</v>
      </c>
      <c r="C30" s="5" t="s">
        <v>63</v>
      </c>
      <c r="I30" s="245"/>
      <c r="J30" s="245"/>
      <c r="K30" s="245"/>
      <c r="L30" s="245"/>
      <c r="M30" s="245"/>
      <c r="N30" s="245"/>
      <c r="O30" s="245"/>
      <c r="P30" s="245"/>
      <c r="Q30" s="245"/>
      <c r="R30" s="245"/>
      <c r="S30" s="245"/>
      <c r="T30" s="245"/>
      <c r="U30" s="245"/>
      <c r="V30" s="245"/>
    </row>
    <row r="31" spans="1:22" ht="15" customHeight="1" x14ac:dyDescent="0.25">
      <c r="A31" s="5" t="s">
        <v>64</v>
      </c>
      <c r="B31" s="6" t="s">
        <v>35</v>
      </c>
      <c r="C31" s="5" t="s">
        <v>65</v>
      </c>
      <c r="I31" s="245"/>
      <c r="J31" s="245"/>
      <c r="K31" s="245"/>
      <c r="L31" s="245"/>
      <c r="M31" s="245"/>
      <c r="N31" s="245"/>
      <c r="O31" s="245"/>
      <c r="P31" s="245"/>
      <c r="Q31" s="245"/>
      <c r="R31" s="245"/>
      <c r="S31" s="245"/>
      <c r="T31" s="245"/>
      <c r="U31" s="245"/>
      <c r="V31" s="245"/>
    </row>
    <row r="32" spans="1:22" ht="15" customHeight="1" x14ac:dyDescent="0.25">
      <c r="A32" s="5" t="s">
        <v>66</v>
      </c>
      <c r="B32" s="6" t="s">
        <v>35</v>
      </c>
      <c r="C32" s="5" t="s">
        <v>67</v>
      </c>
      <c r="I32" s="245"/>
      <c r="J32" s="245"/>
      <c r="K32" s="245"/>
      <c r="L32" s="245"/>
      <c r="M32" s="245"/>
      <c r="N32" s="245"/>
      <c r="O32" s="245"/>
      <c r="P32" s="245"/>
      <c r="Q32" s="245"/>
      <c r="R32" s="245"/>
      <c r="S32" s="245"/>
      <c r="T32" s="245"/>
      <c r="U32" s="245"/>
      <c r="V32" s="245"/>
    </row>
    <row r="33" spans="1:22" ht="45" customHeight="1" x14ac:dyDescent="0.25">
      <c r="A33" s="1"/>
      <c r="B33" s="4" t="s">
        <v>68</v>
      </c>
      <c r="C33" s="8" t="s">
        <v>69</v>
      </c>
      <c r="D33" s="4" t="s">
        <v>70</v>
      </c>
      <c r="E33" s="4" t="s">
        <v>71</v>
      </c>
      <c r="F33" s="228" t="s">
        <v>72</v>
      </c>
      <c r="I33" s="14" t="s">
        <v>73</v>
      </c>
      <c r="J33" s="15" t="s">
        <v>28</v>
      </c>
      <c r="K33" s="14" t="s">
        <v>73</v>
      </c>
      <c r="L33" s="15" t="s">
        <v>28</v>
      </c>
      <c r="M33" s="14" t="s">
        <v>73</v>
      </c>
      <c r="N33" s="172" t="s">
        <v>28</v>
      </c>
      <c r="O33" s="14" t="s">
        <v>73</v>
      </c>
      <c r="P33" s="15" t="s">
        <v>28</v>
      </c>
      <c r="Q33" s="14" t="s">
        <v>73</v>
      </c>
      <c r="R33" s="15" t="s">
        <v>28</v>
      </c>
      <c r="S33" s="14" t="s">
        <v>73</v>
      </c>
      <c r="T33" s="15" t="s">
        <v>28</v>
      </c>
      <c r="U33" s="14" t="s">
        <v>73</v>
      </c>
      <c r="V33" s="15" t="s">
        <v>28</v>
      </c>
    </row>
    <row r="34" spans="1:22" ht="15" customHeight="1" x14ac:dyDescent="0.25">
      <c r="A34" s="5" t="s">
        <v>74</v>
      </c>
      <c r="B34" s="6" t="s">
        <v>75</v>
      </c>
      <c r="C34" s="5" t="s">
        <v>76</v>
      </c>
      <c r="D34" s="6"/>
      <c r="E34" s="6" t="s">
        <v>77</v>
      </c>
      <c r="F34" s="229">
        <v>1</v>
      </c>
      <c r="I34" s="16">
        <v>86249281.319999993</v>
      </c>
      <c r="J34" s="13">
        <v>86249281.319999993</v>
      </c>
      <c r="K34" s="16">
        <v>1000</v>
      </c>
      <c r="L34" s="13">
        <v>1000</v>
      </c>
      <c r="M34" s="16">
        <v>1000</v>
      </c>
      <c r="N34" s="171">
        <v>1000</v>
      </c>
      <c r="O34" s="16">
        <v>0</v>
      </c>
      <c r="P34" s="13">
        <v>0</v>
      </c>
      <c r="Q34" s="16">
        <v>10000</v>
      </c>
      <c r="R34" s="13">
        <v>10000</v>
      </c>
      <c r="S34" s="16">
        <v>0</v>
      </c>
      <c r="T34" s="13">
        <v>0</v>
      </c>
      <c r="U34" s="16">
        <v>0</v>
      </c>
      <c r="V34" s="13">
        <v>0</v>
      </c>
    </row>
    <row r="35" spans="1:22" ht="15" customHeight="1" x14ac:dyDescent="0.25">
      <c r="A35" s="5" t="s">
        <v>78</v>
      </c>
      <c r="B35" s="6" t="s">
        <v>79</v>
      </c>
      <c r="C35" s="5" t="s">
        <v>80</v>
      </c>
      <c r="D35" s="6"/>
      <c r="E35" s="6" t="s">
        <v>77</v>
      </c>
      <c r="F35" s="229">
        <v>1</v>
      </c>
      <c r="I35" s="16">
        <v>0</v>
      </c>
      <c r="J35" s="13">
        <v>0</v>
      </c>
      <c r="K35" s="16">
        <v>5000</v>
      </c>
      <c r="L35" s="13">
        <v>5000</v>
      </c>
      <c r="M35" s="16">
        <v>5000</v>
      </c>
      <c r="N35" s="171">
        <v>5000</v>
      </c>
      <c r="O35" s="16">
        <v>0</v>
      </c>
      <c r="P35" s="13">
        <v>0</v>
      </c>
      <c r="Q35" s="16">
        <v>15000</v>
      </c>
      <c r="R35" s="13">
        <v>15000</v>
      </c>
      <c r="S35" s="16">
        <v>0</v>
      </c>
      <c r="T35" s="13">
        <v>0</v>
      </c>
      <c r="U35" s="16">
        <v>0</v>
      </c>
      <c r="V35" s="13">
        <v>0</v>
      </c>
    </row>
    <row r="36" spans="1:22" ht="15" customHeight="1" x14ac:dyDescent="0.25">
      <c r="A36" s="5" t="s">
        <v>81</v>
      </c>
      <c r="B36" s="6" t="s">
        <v>82</v>
      </c>
      <c r="C36" s="5" t="s">
        <v>83</v>
      </c>
      <c r="D36" s="6"/>
      <c r="E36" s="6" t="s">
        <v>77</v>
      </c>
      <c r="F36" s="229">
        <v>1</v>
      </c>
      <c r="I36" s="16">
        <v>0</v>
      </c>
      <c r="J36" s="13">
        <v>0</v>
      </c>
      <c r="K36" s="16">
        <v>100000</v>
      </c>
      <c r="L36" s="13">
        <v>100000</v>
      </c>
      <c r="M36" s="16">
        <v>100000</v>
      </c>
      <c r="N36" s="171">
        <v>100000</v>
      </c>
      <c r="O36" s="16">
        <v>0</v>
      </c>
      <c r="P36" s="13">
        <v>0</v>
      </c>
      <c r="Q36" s="16">
        <v>20000</v>
      </c>
      <c r="R36" s="13">
        <v>20000</v>
      </c>
      <c r="S36" s="16">
        <v>0</v>
      </c>
      <c r="T36" s="13">
        <v>0</v>
      </c>
      <c r="U36" s="16">
        <v>0</v>
      </c>
      <c r="V36" s="13">
        <v>0</v>
      </c>
    </row>
    <row r="37" spans="1:22" ht="15" customHeight="1" x14ac:dyDescent="0.25">
      <c r="A37" s="5" t="s">
        <v>84</v>
      </c>
      <c r="B37" s="6" t="s">
        <v>85</v>
      </c>
      <c r="C37" s="5" t="s">
        <v>86</v>
      </c>
      <c r="D37" s="6"/>
      <c r="E37" s="6" t="s">
        <v>77</v>
      </c>
      <c r="F37" s="229">
        <v>1</v>
      </c>
      <c r="I37" s="16">
        <v>0</v>
      </c>
      <c r="J37" s="13">
        <v>0</v>
      </c>
      <c r="K37" s="16">
        <v>5000</v>
      </c>
      <c r="L37" s="13">
        <v>5000</v>
      </c>
      <c r="M37" s="16">
        <v>5000</v>
      </c>
      <c r="N37" s="171">
        <v>5000</v>
      </c>
      <c r="O37" s="16">
        <v>0</v>
      </c>
      <c r="P37" s="13">
        <v>0</v>
      </c>
      <c r="Q37" s="16">
        <v>10000</v>
      </c>
      <c r="R37" s="13">
        <v>10000</v>
      </c>
      <c r="S37" s="16">
        <v>0</v>
      </c>
      <c r="T37" s="13">
        <v>0</v>
      </c>
      <c r="U37" s="16">
        <v>0</v>
      </c>
      <c r="V37" s="13">
        <v>0</v>
      </c>
    </row>
    <row r="38" spans="1:22" ht="15" customHeight="1" x14ac:dyDescent="0.25">
      <c r="A38" s="5" t="s">
        <v>87</v>
      </c>
      <c r="B38" s="6" t="s">
        <v>88</v>
      </c>
      <c r="C38" s="5" t="s">
        <v>89</v>
      </c>
      <c r="D38" s="6"/>
      <c r="E38" s="6" t="s">
        <v>77</v>
      </c>
      <c r="F38" s="229">
        <v>1</v>
      </c>
      <c r="I38" s="16">
        <v>0</v>
      </c>
      <c r="J38" s="13">
        <v>0</v>
      </c>
      <c r="K38" s="16">
        <v>2000</v>
      </c>
      <c r="L38" s="13">
        <v>2000</v>
      </c>
      <c r="M38" s="16">
        <v>2000</v>
      </c>
      <c r="N38" s="171">
        <v>2000</v>
      </c>
      <c r="O38" s="16">
        <v>0</v>
      </c>
      <c r="P38" s="13">
        <v>0</v>
      </c>
      <c r="Q38" s="16">
        <v>10000</v>
      </c>
      <c r="R38" s="13">
        <v>10000</v>
      </c>
      <c r="S38" s="16">
        <v>0</v>
      </c>
      <c r="T38" s="13">
        <v>0</v>
      </c>
      <c r="U38" s="16">
        <v>0</v>
      </c>
      <c r="V38" s="13">
        <v>0</v>
      </c>
    </row>
    <row r="39" spans="1:22" ht="15" customHeight="1" x14ac:dyDescent="0.25">
      <c r="A39" s="1"/>
      <c r="B39" s="4" t="s">
        <v>32</v>
      </c>
      <c r="C39" s="8" t="s">
        <v>33</v>
      </c>
      <c r="I39" s="245"/>
      <c r="J39" s="245"/>
      <c r="K39" s="245"/>
      <c r="L39" s="245"/>
      <c r="M39" s="245"/>
      <c r="N39" s="245"/>
      <c r="O39" s="245"/>
      <c r="P39" s="245"/>
      <c r="Q39" s="245"/>
      <c r="R39" s="245"/>
      <c r="S39" s="245"/>
      <c r="T39" s="245"/>
      <c r="U39" s="245"/>
      <c r="V39" s="245"/>
    </row>
    <row r="40" spans="1:22" ht="15" customHeight="1" x14ac:dyDescent="0.25">
      <c r="A40" s="5" t="s">
        <v>90</v>
      </c>
      <c r="B40" s="6" t="s">
        <v>35</v>
      </c>
      <c r="C40" s="5" t="s">
        <v>91</v>
      </c>
      <c r="I40" s="245"/>
      <c r="J40" s="245"/>
      <c r="K40" s="245"/>
      <c r="L40" s="245"/>
      <c r="M40" s="245"/>
      <c r="N40" s="245"/>
      <c r="O40" s="245"/>
      <c r="P40" s="245"/>
      <c r="Q40" s="245"/>
      <c r="R40" s="245"/>
      <c r="S40" s="245"/>
      <c r="T40" s="245"/>
      <c r="U40" s="245"/>
      <c r="V40" s="245"/>
    </row>
    <row r="41" spans="1:22" ht="45" customHeight="1" x14ac:dyDescent="0.25">
      <c r="A41" s="1"/>
      <c r="B41" s="4" t="s">
        <v>68</v>
      </c>
      <c r="C41" s="8" t="s">
        <v>69</v>
      </c>
      <c r="D41" s="4" t="s">
        <v>70</v>
      </c>
      <c r="E41" s="4" t="s">
        <v>71</v>
      </c>
      <c r="F41" s="228" t="s">
        <v>72</v>
      </c>
      <c r="I41" s="14" t="s">
        <v>73</v>
      </c>
      <c r="J41" s="15" t="s">
        <v>28</v>
      </c>
      <c r="K41" s="14" t="s">
        <v>73</v>
      </c>
      <c r="L41" s="15" t="s">
        <v>28</v>
      </c>
      <c r="M41" s="14" t="s">
        <v>73</v>
      </c>
      <c r="N41" s="172" t="s">
        <v>28</v>
      </c>
      <c r="O41" s="14" t="s">
        <v>73</v>
      </c>
      <c r="P41" s="15" t="s">
        <v>28</v>
      </c>
      <c r="Q41" s="14" t="s">
        <v>73</v>
      </c>
      <c r="R41" s="15" t="s">
        <v>28</v>
      </c>
      <c r="S41" s="14" t="s">
        <v>73</v>
      </c>
      <c r="T41" s="15" t="s">
        <v>28</v>
      </c>
      <c r="U41" s="14" t="s">
        <v>73</v>
      </c>
      <c r="V41" s="15" t="s">
        <v>28</v>
      </c>
    </row>
    <row r="42" spans="1:22" ht="15" customHeight="1" x14ac:dyDescent="0.25">
      <c r="A42" s="5" t="s">
        <v>92</v>
      </c>
      <c r="B42" s="6" t="s">
        <v>93</v>
      </c>
      <c r="C42" s="5" t="s">
        <v>94</v>
      </c>
      <c r="D42" s="6"/>
      <c r="E42" s="6" t="s">
        <v>77</v>
      </c>
      <c r="F42" s="229">
        <v>1</v>
      </c>
      <c r="I42" s="16">
        <v>0</v>
      </c>
      <c r="J42" s="13">
        <v>0</v>
      </c>
      <c r="K42" s="16">
        <v>25000</v>
      </c>
      <c r="L42" s="13">
        <v>25000</v>
      </c>
      <c r="M42" s="16">
        <v>25000</v>
      </c>
      <c r="N42" s="171">
        <v>25000</v>
      </c>
      <c r="O42" s="16">
        <v>250000</v>
      </c>
      <c r="P42" s="13">
        <v>250000</v>
      </c>
      <c r="Q42" s="16">
        <v>10000</v>
      </c>
      <c r="R42" s="13">
        <v>10000</v>
      </c>
      <c r="S42" s="16">
        <v>535675.02</v>
      </c>
      <c r="T42" s="13">
        <v>535675.02</v>
      </c>
      <c r="U42" s="16">
        <v>0</v>
      </c>
      <c r="V42" s="13">
        <v>0</v>
      </c>
    </row>
    <row r="43" spans="1:22" ht="15" customHeight="1" x14ac:dyDescent="0.25">
      <c r="A43" s="5" t="s">
        <v>95</v>
      </c>
      <c r="B43" s="6" t="s">
        <v>96</v>
      </c>
      <c r="C43" s="5" t="s">
        <v>97</v>
      </c>
      <c r="D43" s="6"/>
      <c r="E43" s="6" t="s">
        <v>77</v>
      </c>
      <c r="F43" s="229">
        <v>1</v>
      </c>
      <c r="I43" s="16">
        <v>0</v>
      </c>
      <c r="J43" s="13">
        <v>0</v>
      </c>
      <c r="K43" s="16">
        <v>10000</v>
      </c>
      <c r="L43" s="13">
        <v>10000</v>
      </c>
      <c r="M43" s="16">
        <v>10000</v>
      </c>
      <c r="N43" s="171">
        <v>10000</v>
      </c>
      <c r="O43" s="16">
        <v>0</v>
      </c>
      <c r="P43" s="13">
        <v>0</v>
      </c>
      <c r="Q43" s="16">
        <v>1500000</v>
      </c>
      <c r="R43" s="13">
        <v>1500000</v>
      </c>
      <c r="S43" s="16">
        <v>0</v>
      </c>
      <c r="T43" s="13">
        <v>0</v>
      </c>
      <c r="U43" s="16">
        <v>0</v>
      </c>
      <c r="V43" s="13">
        <v>0</v>
      </c>
    </row>
    <row r="44" spans="1:22" ht="15" customHeight="1" x14ac:dyDescent="0.25">
      <c r="A44" s="1"/>
      <c r="B44" s="4" t="s">
        <v>32</v>
      </c>
      <c r="C44" s="8" t="s">
        <v>33</v>
      </c>
      <c r="I44" s="245"/>
      <c r="J44" s="245"/>
      <c r="K44" s="245"/>
      <c r="L44" s="245"/>
      <c r="M44" s="245"/>
      <c r="N44" s="245"/>
      <c r="O44" s="245"/>
      <c r="P44" s="245"/>
      <c r="Q44" s="245"/>
      <c r="R44" s="245"/>
      <c r="S44" s="245"/>
      <c r="T44" s="245"/>
      <c r="U44" s="245"/>
      <c r="V44" s="245"/>
    </row>
    <row r="45" spans="1:22" ht="15" customHeight="1" x14ac:dyDescent="0.25">
      <c r="A45" s="5" t="s">
        <v>98</v>
      </c>
      <c r="B45" s="6" t="s">
        <v>35</v>
      </c>
      <c r="C45" s="5" t="s">
        <v>99</v>
      </c>
      <c r="I45" s="245"/>
      <c r="J45" s="245"/>
      <c r="K45" s="245"/>
      <c r="L45" s="245"/>
      <c r="M45" s="245"/>
      <c r="N45" s="245"/>
      <c r="O45" s="245"/>
      <c r="P45" s="245"/>
      <c r="Q45" s="245"/>
      <c r="R45" s="245"/>
      <c r="S45" s="245"/>
      <c r="T45" s="245"/>
      <c r="U45" s="245"/>
      <c r="V45" s="245"/>
    </row>
    <row r="46" spans="1:22" ht="15" customHeight="1" x14ac:dyDescent="0.25">
      <c r="A46" s="5" t="s">
        <v>100</v>
      </c>
      <c r="B46" s="6" t="s">
        <v>35</v>
      </c>
      <c r="C46" s="5" t="s">
        <v>101</v>
      </c>
      <c r="I46" s="245"/>
      <c r="J46" s="245"/>
      <c r="K46" s="245"/>
      <c r="L46" s="245"/>
      <c r="M46" s="245"/>
      <c r="N46" s="245"/>
      <c r="O46" s="245"/>
      <c r="P46" s="245"/>
      <c r="Q46" s="245"/>
      <c r="R46" s="245"/>
      <c r="S46" s="245"/>
      <c r="T46" s="245"/>
      <c r="U46" s="245"/>
      <c r="V46" s="245"/>
    </row>
    <row r="47" spans="1:22" ht="45" customHeight="1" x14ac:dyDescent="0.25">
      <c r="A47" s="1"/>
      <c r="B47" s="4" t="s">
        <v>68</v>
      </c>
      <c r="C47" s="8" t="s">
        <v>69</v>
      </c>
      <c r="D47" s="4" t="s">
        <v>70</v>
      </c>
      <c r="E47" s="4" t="s">
        <v>71</v>
      </c>
      <c r="F47" s="228" t="s">
        <v>72</v>
      </c>
      <c r="I47" s="14" t="s">
        <v>73</v>
      </c>
      <c r="J47" s="15" t="s">
        <v>28</v>
      </c>
      <c r="K47" s="14" t="s">
        <v>73</v>
      </c>
      <c r="L47" s="15" t="s">
        <v>28</v>
      </c>
      <c r="M47" s="14" t="s">
        <v>73</v>
      </c>
      <c r="N47" s="172" t="s">
        <v>28</v>
      </c>
      <c r="O47" s="14" t="s">
        <v>73</v>
      </c>
      <c r="P47" s="15" t="s">
        <v>28</v>
      </c>
      <c r="Q47" s="14" t="s">
        <v>73</v>
      </c>
      <c r="R47" s="15" t="s">
        <v>28</v>
      </c>
      <c r="S47" s="14" t="s">
        <v>73</v>
      </c>
      <c r="T47" s="15" t="s">
        <v>28</v>
      </c>
      <c r="U47" s="14" t="s">
        <v>73</v>
      </c>
      <c r="V47" s="15" t="s">
        <v>28</v>
      </c>
    </row>
    <row r="48" spans="1:22" ht="15" customHeight="1" x14ac:dyDescent="0.25">
      <c r="A48" s="5" t="s">
        <v>102</v>
      </c>
      <c r="B48" s="6" t="s">
        <v>103</v>
      </c>
      <c r="C48" s="5" t="s">
        <v>104</v>
      </c>
      <c r="D48" s="6"/>
      <c r="E48" s="6" t="s">
        <v>77</v>
      </c>
      <c r="F48" s="229">
        <v>1</v>
      </c>
      <c r="I48" s="16">
        <v>0</v>
      </c>
      <c r="J48" s="13">
        <v>0</v>
      </c>
      <c r="K48" s="16">
        <v>12000000</v>
      </c>
      <c r="L48" s="13">
        <v>12000000</v>
      </c>
      <c r="M48" s="16">
        <v>12000000</v>
      </c>
      <c r="N48" s="171">
        <v>12000000</v>
      </c>
      <c r="O48" s="16">
        <v>0</v>
      </c>
      <c r="P48" s="13">
        <v>0</v>
      </c>
      <c r="Q48" s="16">
        <v>600000</v>
      </c>
      <c r="R48" s="13">
        <v>600000</v>
      </c>
      <c r="S48" s="16">
        <v>0</v>
      </c>
      <c r="T48" s="13">
        <v>0</v>
      </c>
      <c r="U48" s="16">
        <v>0</v>
      </c>
      <c r="V48" s="13">
        <v>0</v>
      </c>
    </row>
    <row r="49" spans="1:22" ht="15" customHeight="1" x14ac:dyDescent="0.25">
      <c r="A49" s="1"/>
      <c r="B49" s="4" t="s">
        <v>32</v>
      </c>
      <c r="C49" s="8" t="s">
        <v>33</v>
      </c>
      <c r="I49" s="245"/>
      <c r="J49" s="245"/>
      <c r="K49" s="245"/>
      <c r="L49" s="245"/>
      <c r="M49" s="245"/>
      <c r="N49" s="245"/>
      <c r="O49" s="245"/>
      <c r="P49" s="245"/>
      <c r="Q49" s="245"/>
      <c r="R49" s="245"/>
      <c r="S49" s="245"/>
      <c r="T49" s="245"/>
      <c r="U49" s="245"/>
      <c r="V49" s="245"/>
    </row>
    <row r="50" spans="1:22" ht="15" customHeight="1" x14ac:dyDescent="0.25">
      <c r="A50" s="5" t="s">
        <v>105</v>
      </c>
      <c r="B50" s="6" t="s">
        <v>35</v>
      </c>
      <c r="C50" s="5" t="s">
        <v>106</v>
      </c>
      <c r="I50" s="245"/>
      <c r="J50" s="245"/>
      <c r="K50" s="245"/>
      <c r="L50" s="245"/>
      <c r="M50" s="245"/>
      <c r="N50" s="245"/>
      <c r="O50" s="245"/>
      <c r="P50" s="245"/>
      <c r="Q50" s="245"/>
      <c r="R50" s="245"/>
      <c r="S50" s="245"/>
      <c r="T50" s="245"/>
      <c r="U50" s="245"/>
      <c r="V50" s="245"/>
    </row>
    <row r="51" spans="1:22" ht="15" customHeight="1" x14ac:dyDescent="0.25">
      <c r="A51" s="5" t="s">
        <v>107</v>
      </c>
      <c r="B51" s="6" t="s">
        <v>35</v>
      </c>
      <c r="C51" s="5" t="s">
        <v>108</v>
      </c>
      <c r="I51" s="245"/>
      <c r="J51" s="245"/>
      <c r="K51" s="245"/>
      <c r="L51" s="245"/>
      <c r="M51" s="245"/>
      <c r="N51" s="245"/>
      <c r="O51" s="245"/>
      <c r="P51" s="245"/>
      <c r="Q51" s="245"/>
      <c r="R51" s="245"/>
      <c r="S51" s="245"/>
      <c r="T51" s="245"/>
      <c r="U51" s="245"/>
      <c r="V51" s="245"/>
    </row>
    <row r="52" spans="1:22" ht="15" customHeight="1" x14ac:dyDescent="0.25">
      <c r="A52" s="5" t="s">
        <v>109</v>
      </c>
      <c r="B52" s="6" t="s">
        <v>35</v>
      </c>
      <c r="C52" s="5" t="s">
        <v>110</v>
      </c>
      <c r="I52" s="245"/>
      <c r="J52" s="245"/>
      <c r="K52" s="245"/>
      <c r="L52" s="245"/>
      <c r="M52" s="245"/>
      <c r="N52" s="245"/>
      <c r="O52" s="245"/>
      <c r="P52" s="245"/>
      <c r="Q52" s="245"/>
      <c r="R52" s="245"/>
      <c r="S52" s="245"/>
      <c r="T52" s="245"/>
      <c r="U52" s="245"/>
      <c r="V52" s="245"/>
    </row>
    <row r="53" spans="1:22" ht="45" customHeight="1" x14ac:dyDescent="0.25">
      <c r="A53" s="1"/>
      <c r="B53" s="4" t="s">
        <v>68</v>
      </c>
      <c r="C53" s="8" t="s">
        <v>69</v>
      </c>
      <c r="D53" s="4" t="s">
        <v>70</v>
      </c>
      <c r="E53" s="4" t="s">
        <v>71</v>
      </c>
      <c r="F53" s="228" t="s">
        <v>72</v>
      </c>
      <c r="I53" s="14" t="s">
        <v>73</v>
      </c>
      <c r="J53" s="15" t="s">
        <v>28</v>
      </c>
      <c r="K53" s="14" t="s">
        <v>73</v>
      </c>
      <c r="L53" s="15" t="s">
        <v>28</v>
      </c>
      <c r="M53" s="14" t="s">
        <v>73</v>
      </c>
      <c r="N53" s="172" t="s">
        <v>28</v>
      </c>
      <c r="O53" s="14" t="s">
        <v>73</v>
      </c>
      <c r="P53" s="15" t="s">
        <v>28</v>
      </c>
      <c r="Q53" s="14" t="s">
        <v>73</v>
      </c>
      <c r="R53" s="15" t="s">
        <v>28</v>
      </c>
      <c r="S53" s="14" t="s">
        <v>73</v>
      </c>
      <c r="T53" s="15" t="s">
        <v>28</v>
      </c>
      <c r="U53" s="14" t="s">
        <v>73</v>
      </c>
      <c r="V53" s="15" t="s">
        <v>28</v>
      </c>
    </row>
    <row r="54" spans="1:22" ht="15" customHeight="1" x14ac:dyDescent="0.25">
      <c r="A54" s="5" t="s">
        <v>111</v>
      </c>
      <c r="B54" s="6" t="s">
        <v>112</v>
      </c>
      <c r="C54" s="5" t="s">
        <v>113</v>
      </c>
      <c r="D54" s="6"/>
      <c r="E54" s="6" t="s">
        <v>77</v>
      </c>
      <c r="F54" s="229">
        <v>1</v>
      </c>
      <c r="I54" s="16">
        <v>0</v>
      </c>
      <c r="J54" s="13">
        <v>0</v>
      </c>
      <c r="K54" s="16">
        <v>5000</v>
      </c>
      <c r="L54" s="13">
        <v>5000</v>
      </c>
      <c r="M54" s="16">
        <v>5000</v>
      </c>
      <c r="N54" s="171">
        <v>5000</v>
      </c>
      <c r="O54" s="16">
        <v>10000</v>
      </c>
      <c r="P54" s="13">
        <v>10000</v>
      </c>
      <c r="Q54" s="16">
        <v>50000</v>
      </c>
      <c r="R54" s="13">
        <v>50000</v>
      </c>
      <c r="S54" s="16">
        <v>53775.06</v>
      </c>
      <c r="T54" s="13">
        <v>53775.06</v>
      </c>
      <c r="U54" s="16">
        <v>0</v>
      </c>
      <c r="V54" s="13">
        <v>0</v>
      </c>
    </row>
    <row r="55" spans="1:22" ht="15" customHeight="1" x14ac:dyDescent="0.25">
      <c r="A55" s="1"/>
      <c r="B55" s="4" t="s">
        <v>32</v>
      </c>
      <c r="C55" s="8" t="s">
        <v>33</v>
      </c>
      <c r="I55" s="245"/>
      <c r="J55" s="245"/>
      <c r="K55" s="245"/>
      <c r="L55" s="245"/>
      <c r="M55" s="245"/>
      <c r="N55" s="245"/>
      <c r="O55" s="245"/>
      <c r="P55" s="245"/>
      <c r="Q55" s="245"/>
      <c r="R55" s="245"/>
      <c r="S55" s="245"/>
      <c r="T55" s="245"/>
      <c r="U55" s="245"/>
      <c r="V55" s="245"/>
    </row>
    <row r="56" spans="1:22" ht="15" customHeight="1" x14ac:dyDescent="0.25">
      <c r="A56" s="5" t="s">
        <v>114</v>
      </c>
      <c r="B56" s="6" t="s">
        <v>35</v>
      </c>
      <c r="C56" s="5" t="s">
        <v>115</v>
      </c>
      <c r="I56" s="245"/>
      <c r="J56" s="245"/>
      <c r="K56" s="245"/>
      <c r="L56" s="245"/>
      <c r="M56" s="245"/>
      <c r="N56" s="245"/>
      <c r="O56" s="245"/>
      <c r="P56" s="245"/>
      <c r="Q56" s="245"/>
      <c r="R56" s="245"/>
      <c r="S56" s="245"/>
      <c r="T56" s="245"/>
      <c r="U56" s="245"/>
      <c r="V56" s="245"/>
    </row>
    <row r="57" spans="1:22" ht="15" customHeight="1" x14ac:dyDescent="0.25">
      <c r="A57" s="5" t="s">
        <v>116</v>
      </c>
      <c r="B57" s="6" t="s">
        <v>35</v>
      </c>
      <c r="C57" s="5" t="s">
        <v>117</v>
      </c>
      <c r="I57" s="245"/>
      <c r="J57" s="245"/>
      <c r="K57" s="245"/>
      <c r="L57" s="245"/>
      <c r="M57" s="245"/>
      <c r="N57" s="245"/>
      <c r="O57" s="245"/>
      <c r="P57" s="245"/>
      <c r="Q57" s="245"/>
      <c r="R57" s="245"/>
      <c r="S57" s="245"/>
      <c r="T57" s="245"/>
      <c r="U57" s="245"/>
      <c r="V57" s="245"/>
    </row>
    <row r="58" spans="1:22" ht="45" customHeight="1" x14ac:dyDescent="0.25">
      <c r="A58" s="1"/>
      <c r="B58" s="4" t="s">
        <v>68</v>
      </c>
      <c r="C58" s="8" t="s">
        <v>69</v>
      </c>
      <c r="D58" s="4" t="s">
        <v>70</v>
      </c>
      <c r="E58" s="4" t="s">
        <v>71</v>
      </c>
      <c r="F58" s="228" t="s">
        <v>72</v>
      </c>
      <c r="I58" s="14" t="s">
        <v>73</v>
      </c>
      <c r="J58" s="15" t="s">
        <v>28</v>
      </c>
      <c r="K58" s="14" t="s">
        <v>73</v>
      </c>
      <c r="L58" s="15" t="s">
        <v>28</v>
      </c>
      <c r="M58" s="14" t="s">
        <v>73</v>
      </c>
      <c r="N58" s="172" t="s">
        <v>28</v>
      </c>
      <c r="O58" s="14" t="s">
        <v>73</v>
      </c>
      <c r="P58" s="15" t="s">
        <v>28</v>
      </c>
      <c r="Q58" s="14" t="s">
        <v>73</v>
      </c>
      <c r="R58" s="15" t="s">
        <v>28</v>
      </c>
      <c r="S58" s="14" t="s">
        <v>73</v>
      </c>
      <c r="T58" s="15" t="s">
        <v>28</v>
      </c>
      <c r="U58" s="14" t="s">
        <v>73</v>
      </c>
      <c r="V58" s="15" t="s">
        <v>28</v>
      </c>
    </row>
    <row r="59" spans="1:22" ht="15" customHeight="1" x14ac:dyDescent="0.25">
      <c r="A59" s="5" t="s">
        <v>118</v>
      </c>
      <c r="B59" s="6" t="s">
        <v>119</v>
      </c>
      <c r="C59" s="5" t="s">
        <v>120</v>
      </c>
      <c r="D59" s="6"/>
      <c r="E59" s="6" t="s">
        <v>77</v>
      </c>
      <c r="F59" s="229">
        <v>1</v>
      </c>
      <c r="I59" s="16">
        <v>0</v>
      </c>
      <c r="J59" s="13">
        <v>0</v>
      </c>
      <c r="K59" s="16">
        <v>5000</v>
      </c>
      <c r="L59" s="13">
        <v>5000</v>
      </c>
      <c r="M59" s="16">
        <v>5000</v>
      </c>
      <c r="N59" s="171">
        <v>5000</v>
      </c>
      <c r="O59" s="16">
        <v>100000</v>
      </c>
      <c r="P59" s="13">
        <v>100000</v>
      </c>
      <c r="Q59" s="16">
        <v>50000</v>
      </c>
      <c r="R59" s="13">
        <v>50000</v>
      </c>
      <c r="S59" s="16">
        <v>0</v>
      </c>
      <c r="T59" s="13">
        <v>0</v>
      </c>
      <c r="U59" s="16">
        <v>0</v>
      </c>
      <c r="V59" s="13">
        <v>0</v>
      </c>
    </row>
    <row r="60" spans="1:22" ht="15" customHeight="1" x14ac:dyDescent="0.25">
      <c r="A60" s="5" t="s">
        <v>121</v>
      </c>
      <c r="B60" s="6" t="s">
        <v>122</v>
      </c>
      <c r="C60" s="5" t="s">
        <v>123</v>
      </c>
      <c r="D60" s="6"/>
      <c r="E60" s="6" t="s">
        <v>77</v>
      </c>
      <c r="F60" s="229">
        <v>1</v>
      </c>
      <c r="I60" s="16">
        <v>0</v>
      </c>
      <c r="J60" s="13">
        <v>0</v>
      </c>
      <c r="K60" s="16">
        <v>1000</v>
      </c>
      <c r="L60" s="13">
        <v>1000</v>
      </c>
      <c r="M60" s="16">
        <v>1000</v>
      </c>
      <c r="N60" s="171">
        <v>1000</v>
      </c>
      <c r="O60" s="16">
        <v>0</v>
      </c>
      <c r="P60" s="13">
        <v>0</v>
      </c>
      <c r="Q60" s="16">
        <v>40000</v>
      </c>
      <c r="R60" s="13">
        <v>40000</v>
      </c>
      <c r="S60" s="16">
        <v>0</v>
      </c>
      <c r="T60" s="13">
        <v>0</v>
      </c>
      <c r="U60" s="16">
        <v>0</v>
      </c>
      <c r="V60" s="13">
        <v>0</v>
      </c>
    </row>
    <row r="61" spans="1:22" ht="15" customHeight="1" x14ac:dyDescent="0.25">
      <c r="A61" s="1"/>
      <c r="B61" s="4" t="s">
        <v>32</v>
      </c>
      <c r="C61" s="8" t="s">
        <v>33</v>
      </c>
      <c r="I61" s="245"/>
      <c r="J61" s="245"/>
      <c r="K61" s="245"/>
      <c r="L61" s="245"/>
      <c r="M61" s="245"/>
      <c r="N61" s="245"/>
      <c r="O61" s="245"/>
      <c r="P61" s="245"/>
      <c r="Q61" s="245"/>
      <c r="R61" s="245"/>
      <c r="S61" s="245"/>
      <c r="T61" s="245"/>
      <c r="U61" s="245"/>
      <c r="V61" s="245"/>
    </row>
    <row r="62" spans="1:22" ht="15" customHeight="1" x14ac:dyDescent="0.25">
      <c r="A62" s="5" t="s">
        <v>124</v>
      </c>
      <c r="B62" s="6" t="s">
        <v>35</v>
      </c>
      <c r="C62" s="5" t="s">
        <v>125</v>
      </c>
      <c r="I62" s="245"/>
      <c r="J62" s="245"/>
      <c r="K62" s="245"/>
      <c r="L62" s="245"/>
      <c r="M62" s="245"/>
      <c r="N62" s="245"/>
      <c r="O62" s="245"/>
      <c r="P62" s="245"/>
      <c r="Q62" s="245"/>
      <c r="R62" s="245"/>
      <c r="S62" s="245"/>
      <c r="T62" s="245"/>
      <c r="U62" s="245"/>
      <c r="V62" s="245"/>
    </row>
    <row r="63" spans="1:22" ht="15" customHeight="1" x14ac:dyDescent="0.25">
      <c r="A63" s="5" t="s">
        <v>126</v>
      </c>
      <c r="B63" s="6" t="s">
        <v>35</v>
      </c>
      <c r="C63" s="5" t="s">
        <v>127</v>
      </c>
      <c r="I63" s="245"/>
      <c r="J63" s="245"/>
      <c r="K63" s="245"/>
      <c r="L63" s="245"/>
      <c r="M63" s="245"/>
      <c r="N63" s="245"/>
      <c r="O63" s="245"/>
      <c r="P63" s="245"/>
      <c r="Q63" s="245"/>
      <c r="R63" s="245"/>
      <c r="S63" s="245"/>
      <c r="T63" s="245"/>
      <c r="U63" s="245"/>
      <c r="V63" s="245"/>
    </row>
    <row r="64" spans="1:22" ht="45" customHeight="1" x14ac:dyDescent="0.25">
      <c r="A64" s="1"/>
      <c r="B64" s="4" t="s">
        <v>68</v>
      </c>
      <c r="C64" s="8" t="s">
        <v>69</v>
      </c>
      <c r="D64" s="4" t="s">
        <v>70</v>
      </c>
      <c r="E64" s="4" t="s">
        <v>71</v>
      </c>
      <c r="F64" s="228" t="s">
        <v>72</v>
      </c>
      <c r="I64" s="14" t="s">
        <v>73</v>
      </c>
      <c r="J64" s="15" t="s">
        <v>28</v>
      </c>
      <c r="K64" s="14" t="s">
        <v>73</v>
      </c>
      <c r="L64" s="15" t="s">
        <v>28</v>
      </c>
      <c r="M64" s="14" t="s">
        <v>73</v>
      </c>
      <c r="N64" s="172" t="s">
        <v>28</v>
      </c>
      <c r="O64" s="14" t="s">
        <v>73</v>
      </c>
      <c r="P64" s="15" t="s">
        <v>28</v>
      </c>
      <c r="Q64" s="14" t="s">
        <v>73</v>
      </c>
      <c r="R64" s="15" t="s">
        <v>28</v>
      </c>
      <c r="S64" s="14" t="s">
        <v>73</v>
      </c>
      <c r="T64" s="15" t="s">
        <v>28</v>
      </c>
      <c r="U64" s="14" t="s">
        <v>73</v>
      </c>
      <c r="V64" s="15" t="s">
        <v>28</v>
      </c>
    </row>
    <row r="65" spans="1:22" ht="15" customHeight="1" x14ac:dyDescent="0.25">
      <c r="A65" s="5" t="s">
        <v>128</v>
      </c>
      <c r="B65" s="6" t="s">
        <v>129</v>
      </c>
      <c r="C65" s="5" t="s">
        <v>130</v>
      </c>
      <c r="D65" s="6"/>
      <c r="E65" s="6" t="s">
        <v>77</v>
      </c>
      <c r="F65" s="229">
        <v>1</v>
      </c>
      <c r="I65" s="16">
        <v>0</v>
      </c>
      <c r="J65" s="13">
        <v>0</v>
      </c>
      <c r="K65" s="16">
        <v>50000</v>
      </c>
      <c r="L65" s="13">
        <v>50000</v>
      </c>
      <c r="M65" s="16">
        <v>50000</v>
      </c>
      <c r="N65" s="171">
        <v>50000</v>
      </c>
      <c r="O65" s="16">
        <v>750000</v>
      </c>
      <c r="P65" s="13">
        <v>750000</v>
      </c>
      <c r="Q65" s="16">
        <v>200000</v>
      </c>
      <c r="R65" s="13">
        <v>200000</v>
      </c>
      <c r="S65" s="16">
        <v>0</v>
      </c>
      <c r="T65" s="13">
        <v>0</v>
      </c>
      <c r="U65" s="16">
        <v>0</v>
      </c>
      <c r="V65" s="13">
        <v>0</v>
      </c>
    </row>
    <row r="66" spans="1:22" ht="15" customHeight="1" x14ac:dyDescent="0.25">
      <c r="A66" s="5" t="s">
        <v>131</v>
      </c>
      <c r="B66" s="6" t="s">
        <v>132</v>
      </c>
      <c r="C66" s="5" t="s">
        <v>133</v>
      </c>
      <c r="D66" s="6"/>
      <c r="E66" s="6" t="s">
        <v>134</v>
      </c>
      <c r="F66" s="229">
        <v>638</v>
      </c>
      <c r="I66" s="16">
        <v>0</v>
      </c>
      <c r="J66" s="13">
        <v>0</v>
      </c>
      <c r="K66" s="16">
        <v>300</v>
      </c>
      <c r="L66" s="13">
        <v>191400</v>
      </c>
      <c r="M66" s="16">
        <v>300</v>
      </c>
      <c r="N66" s="171">
        <v>191400</v>
      </c>
      <c r="O66" s="16">
        <v>5000</v>
      </c>
      <c r="P66" s="13">
        <v>3190000</v>
      </c>
      <c r="Q66" s="16">
        <v>30</v>
      </c>
      <c r="R66" s="13">
        <v>19140</v>
      </c>
      <c r="S66" s="16">
        <v>0</v>
      </c>
      <c r="T66" s="13">
        <v>0</v>
      </c>
      <c r="U66" s="16">
        <v>0</v>
      </c>
      <c r="V66" s="13">
        <v>0</v>
      </c>
    </row>
    <row r="67" spans="1:22" ht="15" customHeight="1" x14ac:dyDescent="0.25">
      <c r="A67" s="5" t="s">
        <v>135</v>
      </c>
      <c r="B67" s="6" t="s">
        <v>136</v>
      </c>
      <c r="C67" s="5" t="s">
        <v>137</v>
      </c>
      <c r="D67" s="6"/>
      <c r="E67" s="6" t="s">
        <v>77</v>
      </c>
      <c r="F67" s="229">
        <v>1</v>
      </c>
      <c r="I67" s="16">
        <v>0</v>
      </c>
      <c r="J67" s="13">
        <v>0</v>
      </c>
      <c r="K67" s="16">
        <v>5000</v>
      </c>
      <c r="L67" s="13">
        <v>5000</v>
      </c>
      <c r="M67" s="16">
        <v>5000</v>
      </c>
      <c r="N67" s="171">
        <v>5000</v>
      </c>
      <c r="O67" s="16">
        <v>15000</v>
      </c>
      <c r="P67" s="13">
        <v>15000</v>
      </c>
      <c r="Q67" s="16">
        <v>1000</v>
      </c>
      <c r="R67" s="13">
        <v>1000</v>
      </c>
      <c r="S67" s="16">
        <v>0</v>
      </c>
      <c r="T67" s="13">
        <v>0</v>
      </c>
      <c r="U67" s="16">
        <v>0</v>
      </c>
      <c r="V67" s="13">
        <v>0</v>
      </c>
    </row>
    <row r="68" spans="1:22" ht="15" customHeight="1" x14ac:dyDescent="0.25">
      <c r="A68" s="1"/>
      <c r="B68" s="4" t="s">
        <v>32</v>
      </c>
      <c r="C68" s="8" t="s">
        <v>33</v>
      </c>
      <c r="I68" s="245"/>
      <c r="J68" s="245"/>
      <c r="K68" s="245"/>
      <c r="L68" s="245"/>
      <c r="M68" s="245"/>
      <c r="N68" s="245"/>
      <c r="O68" s="245"/>
      <c r="P68" s="245"/>
      <c r="Q68" s="245"/>
      <c r="R68" s="245"/>
      <c r="S68" s="245"/>
      <c r="T68" s="245"/>
      <c r="U68" s="245"/>
      <c r="V68" s="245"/>
    </row>
    <row r="69" spans="1:22" ht="15" customHeight="1" x14ac:dyDescent="0.25">
      <c r="A69" s="5" t="s">
        <v>138</v>
      </c>
      <c r="B69" s="6" t="s">
        <v>35</v>
      </c>
      <c r="C69" s="5" t="s">
        <v>139</v>
      </c>
      <c r="I69" s="245"/>
      <c r="J69" s="245"/>
      <c r="K69" s="245"/>
      <c r="L69" s="245"/>
      <c r="M69" s="245"/>
      <c r="N69" s="245"/>
      <c r="O69" s="245"/>
      <c r="P69" s="245"/>
      <c r="Q69" s="245"/>
      <c r="R69" s="245"/>
      <c r="S69" s="245"/>
      <c r="T69" s="245"/>
      <c r="U69" s="245"/>
      <c r="V69" s="245"/>
    </row>
    <row r="70" spans="1:22" ht="45" customHeight="1" x14ac:dyDescent="0.25">
      <c r="A70" s="1"/>
      <c r="B70" s="4" t="s">
        <v>68</v>
      </c>
      <c r="C70" s="8" t="s">
        <v>69</v>
      </c>
      <c r="D70" s="4" t="s">
        <v>70</v>
      </c>
      <c r="E70" s="4" t="s">
        <v>71</v>
      </c>
      <c r="F70" s="228" t="s">
        <v>72</v>
      </c>
      <c r="I70" s="14" t="s">
        <v>73</v>
      </c>
      <c r="J70" s="15" t="s">
        <v>28</v>
      </c>
      <c r="K70" s="14" t="s">
        <v>73</v>
      </c>
      <c r="L70" s="15" t="s">
        <v>28</v>
      </c>
      <c r="M70" s="14" t="s">
        <v>73</v>
      </c>
      <c r="N70" s="172" t="s">
        <v>28</v>
      </c>
      <c r="O70" s="14" t="s">
        <v>73</v>
      </c>
      <c r="P70" s="15" t="s">
        <v>28</v>
      </c>
      <c r="Q70" s="14" t="s">
        <v>73</v>
      </c>
      <c r="R70" s="15" t="s">
        <v>28</v>
      </c>
      <c r="S70" s="14" t="s">
        <v>73</v>
      </c>
      <c r="T70" s="15" t="s">
        <v>28</v>
      </c>
      <c r="U70" s="14" t="s">
        <v>73</v>
      </c>
      <c r="V70" s="15" t="s">
        <v>28</v>
      </c>
    </row>
    <row r="71" spans="1:22" ht="15" customHeight="1" x14ac:dyDescent="0.25">
      <c r="A71" s="5" t="s">
        <v>140</v>
      </c>
      <c r="B71" s="6" t="s">
        <v>141</v>
      </c>
      <c r="C71" s="5" t="s">
        <v>142</v>
      </c>
      <c r="D71" s="6"/>
      <c r="E71" s="6" t="s">
        <v>77</v>
      </c>
      <c r="F71" s="229">
        <v>1</v>
      </c>
      <c r="I71" s="16">
        <v>0</v>
      </c>
      <c r="J71" s="13">
        <v>0</v>
      </c>
      <c r="K71" s="16">
        <v>25000</v>
      </c>
      <c r="L71" s="13">
        <v>25000</v>
      </c>
      <c r="M71" s="16">
        <v>25000</v>
      </c>
      <c r="N71" s="171">
        <v>25000</v>
      </c>
      <c r="O71" s="16">
        <v>90000</v>
      </c>
      <c r="P71" s="13">
        <v>90000</v>
      </c>
      <c r="Q71" s="16">
        <v>50000</v>
      </c>
      <c r="R71" s="13">
        <v>50000</v>
      </c>
      <c r="S71" s="16">
        <v>5081742.99</v>
      </c>
      <c r="T71" s="13">
        <v>5081742.99</v>
      </c>
      <c r="U71" s="16">
        <v>0</v>
      </c>
      <c r="V71" s="13">
        <v>0</v>
      </c>
    </row>
    <row r="72" spans="1:22" ht="15" customHeight="1" x14ac:dyDescent="0.25">
      <c r="A72" s="1"/>
      <c r="B72" s="4" t="s">
        <v>32</v>
      </c>
      <c r="C72" s="8" t="s">
        <v>33</v>
      </c>
      <c r="I72" s="245"/>
      <c r="J72" s="245"/>
      <c r="K72" s="245"/>
      <c r="L72" s="245"/>
      <c r="M72" s="245"/>
      <c r="N72" s="245"/>
      <c r="O72" s="245"/>
      <c r="P72" s="245"/>
      <c r="Q72" s="245"/>
      <c r="R72" s="245"/>
      <c r="S72" s="245"/>
      <c r="T72" s="245"/>
      <c r="U72" s="245"/>
      <c r="V72" s="245"/>
    </row>
    <row r="73" spans="1:22" ht="15" customHeight="1" x14ac:dyDescent="0.25">
      <c r="A73" s="5" t="s">
        <v>143</v>
      </c>
      <c r="B73" s="6" t="s">
        <v>35</v>
      </c>
      <c r="C73" s="5" t="s">
        <v>144</v>
      </c>
      <c r="I73" s="245"/>
      <c r="J73" s="245"/>
      <c r="K73" s="245"/>
      <c r="L73" s="245"/>
      <c r="M73" s="245"/>
      <c r="N73" s="245"/>
      <c r="O73" s="245"/>
      <c r="P73" s="245"/>
      <c r="Q73" s="245"/>
      <c r="R73" s="245"/>
      <c r="S73" s="245"/>
      <c r="T73" s="245"/>
      <c r="U73" s="245"/>
      <c r="V73" s="245"/>
    </row>
    <row r="74" spans="1:22" ht="15" customHeight="1" x14ac:dyDescent="0.25">
      <c r="A74" s="5" t="s">
        <v>145</v>
      </c>
      <c r="B74" s="6" t="s">
        <v>35</v>
      </c>
      <c r="C74" s="5" t="s">
        <v>146</v>
      </c>
      <c r="I74" s="245"/>
      <c r="J74" s="245"/>
      <c r="K74" s="245"/>
      <c r="L74" s="245"/>
      <c r="M74" s="245"/>
      <c r="N74" s="245"/>
      <c r="O74" s="245"/>
      <c r="P74" s="245"/>
      <c r="Q74" s="245"/>
      <c r="R74" s="245"/>
      <c r="S74" s="245"/>
      <c r="T74" s="245"/>
      <c r="U74" s="245"/>
      <c r="V74" s="245"/>
    </row>
    <row r="75" spans="1:22" ht="45" customHeight="1" x14ac:dyDescent="0.25">
      <c r="A75" s="1"/>
      <c r="B75" s="4" t="s">
        <v>68</v>
      </c>
      <c r="C75" s="8" t="s">
        <v>69</v>
      </c>
      <c r="D75" s="4" t="s">
        <v>70</v>
      </c>
      <c r="E75" s="4" t="s">
        <v>71</v>
      </c>
      <c r="F75" s="228" t="s">
        <v>72</v>
      </c>
      <c r="I75" s="14" t="s">
        <v>73</v>
      </c>
      <c r="J75" s="15" t="s">
        <v>28</v>
      </c>
      <c r="K75" s="14" t="s">
        <v>73</v>
      </c>
      <c r="L75" s="15" t="s">
        <v>28</v>
      </c>
      <c r="M75" s="14" t="s">
        <v>73</v>
      </c>
      <c r="N75" s="172" t="s">
        <v>28</v>
      </c>
      <c r="O75" s="14" t="s">
        <v>73</v>
      </c>
      <c r="P75" s="15" t="s">
        <v>28</v>
      </c>
      <c r="Q75" s="14" t="s">
        <v>73</v>
      </c>
      <c r="R75" s="15" t="s">
        <v>28</v>
      </c>
      <c r="S75" s="14" t="s">
        <v>73</v>
      </c>
      <c r="T75" s="15" t="s">
        <v>28</v>
      </c>
      <c r="U75" s="14" t="s">
        <v>73</v>
      </c>
      <c r="V75" s="15" t="s">
        <v>28</v>
      </c>
    </row>
    <row r="76" spans="1:22" ht="15" customHeight="1" x14ac:dyDescent="0.25">
      <c r="A76" s="5" t="s">
        <v>147</v>
      </c>
      <c r="B76" s="6" t="s">
        <v>148</v>
      </c>
      <c r="C76" s="5" t="s">
        <v>149</v>
      </c>
      <c r="D76" s="6"/>
      <c r="E76" s="6" t="s">
        <v>77</v>
      </c>
      <c r="F76" s="229">
        <v>1</v>
      </c>
      <c r="I76" s="16">
        <v>0</v>
      </c>
      <c r="J76" s="13">
        <v>0</v>
      </c>
      <c r="K76" s="16">
        <v>10000</v>
      </c>
      <c r="L76" s="13">
        <v>10000</v>
      </c>
      <c r="M76" s="16">
        <v>10000</v>
      </c>
      <c r="N76" s="171">
        <v>10000</v>
      </c>
      <c r="O76" s="16">
        <v>70000</v>
      </c>
      <c r="P76" s="13">
        <v>70000</v>
      </c>
      <c r="Q76" s="16">
        <v>50000</v>
      </c>
      <c r="R76" s="13">
        <v>50000</v>
      </c>
      <c r="S76" s="16">
        <v>179716.24</v>
      </c>
      <c r="T76" s="13">
        <v>179716.24</v>
      </c>
      <c r="U76" s="16">
        <v>0</v>
      </c>
      <c r="V76" s="13">
        <v>0</v>
      </c>
    </row>
    <row r="77" spans="1:22" ht="15" customHeight="1" x14ac:dyDescent="0.25">
      <c r="A77" s="5" t="s">
        <v>150</v>
      </c>
      <c r="B77" s="6" t="s">
        <v>151</v>
      </c>
      <c r="C77" s="5" t="s">
        <v>152</v>
      </c>
      <c r="D77" s="6"/>
      <c r="E77" s="6" t="s">
        <v>134</v>
      </c>
      <c r="F77" s="229">
        <v>638</v>
      </c>
      <c r="I77" s="16">
        <v>0</v>
      </c>
      <c r="J77" s="13">
        <v>0</v>
      </c>
      <c r="K77" s="16">
        <v>50</v>
      </c>
      <c r="L77" s="13">
        <v>31900</v>
      </c>
      <c r="M77" s="16">
        <v>50</v>
      </c>
      <c r="N77" s="171">
        <v>31900</v>
      </c>
      <c r="O77" s="16">
        <v>20</v>
      </c>
      <c r="P77" s="13">
        <v>12760</v>
      </c>
      <c r="Q77" s="16">
        <v>5</v>
      </c>
      <c r="R77" s="13">
        <v>3190</v>
      </c>
      <c r="S77" s="16">
        <v>53.78</v>
      </c>
      <c r="T77" s="13">
        <v>34311.64</v>
      </c>
      <c r="U77" s="16">
        <v>0</v>
      </c>
      <c r="V77" s="13">
        <v>0</v>
      </c>
    </row>
    <row r="78" spans="1:22" ht="15" customHeight="1" x14ac:dyDescent="0.25">
      <c r="A78" s="5" t="s">
        <v>153</v>
      </c>
      <c r="B78" s="6" t="s">
        <v>154</v>
      </c>
      <c r="C78" s="5" t="s">
        <v>155</v>
      </c>
      <c r="D78" s="6"/>
      <c r="E78" s="6" t="s">
        <v>77</v>
      </c>
      <c r="F78" s="229">
        <v>1</v>
      </c>
      <c r="I78" s="16">
        <v>0</v>
      </c>
      <c r="J78" s="13">
        <v>0</v>
      </c>
      <c r="K78" s="16">
        <v>500</v>
      </c>
      <c r="L78" s="13">
        <v>500</v>
      </c>
      <c r="M78" s="16">
        <v>500</v>
      </c>
      <c r="N78" s="171">
        <v>500</v>
      </c>
      <c r="O78" s="16">
        <v>0</v>
      </c>
      <c r="P78" s="13">
        <v>0</v>
      </c>
      <c r="Q78" s="16">
        <v>500</v>
      </c>
      <c r="R78" s="13">
        <v>500</v>
      </c>
      <c r="S78" s="16">
        <v>1075.5</v>
      </c>
      <c r="T78" s="13">
        <v>1075.5</v>
      </c>
      <c r="U78" s="16">
        <v>0</v>
      </c>
      <c r="V78" s="13">
        <v>0</v>
      </c>
    </row>
    <row r="79" spans="1:22" ht="15" customHeight="1" x14ac:dyDescent="0.25">
      <c r="A79" s="5" t="s">
        <v>156</v>
      </c>
      <c r="B79" s="6" t="s">
        <v>157</v>
      </c>
      <c r="C79" s="5" t="s">
        <v>158</v>
      </c>
      <c r="D79" s="6"/>
      <c r="E79" s="6" t="s">
        <v>134</v>
      </c>
      <c r="F79" s="229">
        <v>638</v>
      </c>
      <c r="I79" s="16">
        <v>0</v>
      </c>
      <c r="J79" s="13">
        <v>0</v>
      </c>
      <c r="K79" s="16">
        <v>50</v>
      </c>
      <c r="L79" s="13">
        <v>31900</v>
      </c>
      <c r="M79" s="16">
        <v>50</v>
      </c>
      <c r="N79" s="171">
        <v>31900</v>
      </c>
      <c r="O79" s="16">
        <v>80</v>
      </c>
      <c r="P79" s="13">
        <v>51040</v>
      </c>
      <c r="Q79" s="16">
        <v>200</v>
      </c>
      <c r="R79" s="13">
        <v>127600</v>
      </c>
      <c r="S79" s="16">
        <v>107.55</v>
      </c>
      <c r="T79" s="13">
        <v>68616.899999999994</v>
      </c>
      <c r="U79" s="16">
        <v>0</v>
      </c>
      <c r="V79" s="13">
        <v>0</v>
      </c>
    </row>
    <row r="80" spans="1:22" ht="15" customHeight="1" x14ac:dyDescent="0.25">
      <c r="A80" s="5" t="s">
        <v>159</v>
      </c>
      <c r="B80" s="6" t="s">
        <v>160</v>
      </c>
      <c r="C80" s="5" t="s">
        <v>161</v>
      </c>
      <c r="D80" s="6"/>
      <c r="E80" s="6" t="s">
        <v>134</v>
      </c>
      <c r="F80" s="229">
        <v>638</v>
      </c>
      <c r="I80" s="16">
        <v>0</v>
      </c>
      <c r="J80" s="13">
        <v>0</v>
      </c>
      <c r="K80" s="16">
        <v>250</v>
      </c>
      <c r="L80" s="13">
        <v>159500</v>
      </c>
      <c r="M80" s="16">
        <v>250</v>
      </c>
      <c r="N80" s="171">
        <v>159500</v>
      </c>
      <c r="O80" s="16">
        <v>330</v>
      </c>
      <c r="P80" s="13">
        <v>210540</v>
      </c>
      <c r="Q80" s="16">
        <v>30</v>
      </c>
      <c r="R80" s="13">
        <v>19140</v>
      </c>
      <c r="S80" s="16">
        <v>193.59</v>
      </c>
      <c r="T80" s="13">
        <v>123510.42</v>
      </c>
      <c r="U80" s="16">
        <v>0</v>
      </c>
      <c r="V80" s="13">
        <v>0</v>
      </c>
    </row>
    <row r="81" spans="1:22" ht="15" customHeight="1" x14ac:dyDescent="0.25">
      <c r="A81" s="1"/>
      <c r="B81" s="4" t="s">
        <v>32</v>
      </c>
      <c r="C81" s="8" t="s">
        <v>33</v>
      </c>
      <c r="I81" s="245"/>
      <c r="J81" s="245"/>
      <c r="K81" s="245"/>
      <c r="L81" s="245"/>
      <c r="M81" s="245"/>
      <c r="N81" s="245"/>
      <c r="O81" s="245"/>
      <c r="P81" s="245"/>
      <c r="Q81" s="245"/>
      <c r="R81" s="245"/>
      <c r="S81" s="245"/>
      <c r="T81" s="245"/>
      <c r="U81" s="245"/>
      <c r="V81" s="245"/>
    </row>
    <row r="82" spans="1:22" ht="15" customHeight="1" x14ac:dyDescent="0.25">
      <c r="A82" s="5" t="s">
        <v>162</v>
      </c>
      <c r="B82" s="6" t="s">
        <v>35</v>
      </c>
      <c r="C82" s="5" t="s">
        <v>163</v>
      </c>
      <c r="I82" s="245"/>
      <c r="J82" s="245"/>
      <c r="K82" s="245"/>
      <c r="L82" s="245"/>
      <c r="M82" s="245"/>
      <c r="N82" s="245"/>
      <c r="O82" s="245"/>
      <c r="P82" s="245"/>
      <c r="Q82" s="245"/>
      <c r="R82" s="245"/>
      <c r="S82" s="245"/>
      <c r="T82" s="245"/>
      <c r="U82" s="245"/>
      <c r="V82" s="245"/>
    </row>
    <row r="83" spans="1:22" ht="15" customHeight="1" x14ac:dyDescent="0.25">
      <c r="A83" s="5" t="s">
        <v>164</v>
      </c>
      <c r="B83" s="6" t="s">
        <v>35</v>
      </c>
      <c r="C83" s="5" t="s">
        <v>165</v>
      </c>
      <c r="I83" s="245"/>
      <c r="J83" s="245"/>
      <c r="K83" s="245"/>
      <c r="L83" s="245"/>
      <c r="M83" s="245"/>
      <c r="N83" s="245"/>
      <c r="O83" s="245"/>
      <c r="P83" s="245"/>
      <c r="Q83" s="245"/>
      <c r="R83" s="245"/>
      <c r="S83" s="245"/>
      <c r="T83" s="245"/>
      <c r="U83" s="245"/>
      <c r="V83" s="245"/>
    </row>
    <row r="84" spans="1:22" ht="45" customHeight="1" x14ac:dyDescent="0.25">
      <c r="A84" s="1"/>
      <c r="B84" s="4" t="s">
        <v>68</v>
      </c>
      <c r="C84" s="8" t="s">
        <v>69</v>
      </c>
      <c r="D84" s="4" t="s">
        <v>70</v>
      </c>
      <c r="E84" s="4" t="s">
        <v>71</v>
      </c>
      <c r="F84" s="228" t="s">
        <v>72</v>
      </c>
      <c r="I84" s="14" t="s">
        <v>73</v>
      </c>
      <c r="J84" s="15" t="s">
        <v>28</v>
      </c>
      <c r="K84" s="14" t="s">
        <v>73</v>
      </c>
      <c r="L84" s="15" t="s">
        <v>28</v>
      </c>
      <c r="M84" s="14" t="s">
        <v>73</v>
      </c>
      <c r="N84" s="172" t="s">
        <v>28</v>
      </c>
      <c r="O84" s="14" t="s">
        <v>73</v>
      </c>
      <c r="P84" s="15" t="s">
        <v>28</v>
      </c>
      <c r="Q84" s="14" t="s">
        <v>73</v>
      </c>
      <c r="R84" s="15" t="s">
        <v>28</v>
      </c>
      <c r="S84" s="14" t="s">
        <v>73</v>
      </c>
      <c r="T84" s="15" t="s">
        <v>28</v>
      </c>
      <c r="U84" s="14" t="s">
        <v>73</v>
      </c>
      <c r="V84" s="15" t="s">
        <v>28</v>
      </c>
    </row>
    <row r="85" spans="1:22" ht="15" customHeight="1" x14ac:dyDescent="0.25">
      <c r="A85" s="5" t="s">
        <v>166</v>
      </c>
      <c r="B85" s="6" t="s">
        <v>167</v>
      </c>
      <c r="C85" s="5" t="s">
        <v>168</v>
      </c>
      <c r="D85" s="6"/>
      <c r="E85" s="6" t="s">
        <v>77</v>
      </c>
      <c r="F85" s="229">
        <v>1</v>
      </c>
      <c r="I85" s="16">
        <v>0</v>
      </c>
      <c r="J85" s="13">
        <v>0</v>
      </c>
      <c r="K85" s="16">
        <v>500000</v>
      </c>
      <c r="L85" s="13">
        <v>500000</v>
      </c>
      <c r="M85" s="16">
        <v>500000</v>
      </c>
      <c r="N85" s="171">
        <v>500000</v>
      </c>
      <c r="O85" s="16">
        <v>455000</v>
      </c>
      <c r="P85" s="13">
        <v>455000</v>
      </c>
      <c r="Q85" s="16">
        <v>400000</v>
      </c>
      <c r="R85" s="13">
        <v>400000</v>
      </c>
      <c r="S85" s="16">
        <v>430325.22</v>
      </c>
      <c r="T85" s="13">
        <v>430325.22</v>
      </c>
      <c r="U85" s="16">
        <v>0</v>
      </c>
      <c r="V85" s="13">
        <v>0</v>
      </c>
    </row>
    <row r="86" spans="1:22" ht="15" customHeight="1" x14ac:dyDescent="0.25">
      <c r="A86" s="5" t="s">
        <v>169</v>
      </c>
      <c r="B86" s="6" t="s">
        <v>170</v>
      </c>
      <c r="C86" s="5" t="s">
        <v>171</v>
      </c>
      <c r="D86" s="6"/>
      <c r="E86" s="6" t="s">
        <v>134</v>
      </c>
      <c r="F86" s="229">
        <v>638</v>
      </c>
      <c r="I86" s="16">
        <v>0</v>
      </c>
      <c r="J86" s="13">
        <v>0</v>
      </c>
      <c r="K86" s="16">
        <v>50</v>
      </c>
      <c r="L86" s="13">
        <v>31900</v>
      </c>
      <c r="M86" s="16">
        <v>50</v>
      </c>
      <c r="N86" s="171">
        <v>31900</v>
      </c>
      <c r="O86" s="16">
        <v>940</v>
      </c>
      <c r="P86" s="13">
        <v>599720</v>
      </c>
      <c r="Q86" s="16">
        <v>50</v>
      </c>
      <c r="R86" s="13">
        <v>31900</v>
      </c>
      <c r="S86" s="16">
        <v>364.01</v>
      </c>
      <c r="T86" s="13">
        <v>232238.38</v>
      </c>
      <c r="U86" s="16">
        <v>0</v>
      </c>
      <c r="V86" s="13">
        <v>0</v>
      </c>
    </row>
    <row r="87" spans="1:22" ht="15" customHeight="1" x14ac:dyDescent="0.25">
      <c r="A87" s="5" t="s">
        <v>172</v>
      </c>
      <c r="B87" s="6" t="s">
        <v>173</v>
      </c>
      <c r="C87" s="5" t="s">
        <v>174</v>
      </c>
      <c r="D87" s="6"/>
      <c r="E87" s="6" t="s">
        <v>77</v>
      </c>
      <c r="F87" s="229">
        <v>1</v>
      </c>
      <c r="I87" s="16">
        <v>0</v>
      </c>
      <c r="J87" s="13">
        <v>0</v>
      </c>
      <c r="K87" s="16">
        <v>5000</v>
      </c>
      <c r="L87" s="13">
        <v>5000</v>
      </c>
      <c r="M87" s="16">
        <v>5000</v>
      </c>
      <c r="N87" s="171">
        <v>5000</v>
      </c>
      <c r="O87" s="16">
        <v>25000</v>
      </c>
      <c r="P87" s="13">
        <v>25000</v>
      </c>
      <c r="Q87" s="16">
        <v>20000</v>
      </c>
      <c r="R87" s="13">
        <v>20000</v>
      </c>
      <c r="S87" s="16">
        <v>10755.01</v>
      </c>
      <c r="T87" s="13">
        <v>10755.01</v>
      </c>
      <c r="U87" s="16">
        <v>0</v>
      </c>
      <c r="V87" s="13">
        <v>0</v>
      </c>
    </row>
    <row r="88" spans="1:22" ht="15" customHeight="1" x14ac:dyDescent="0.25">
      <c r="A88" s="5" t="s">
        <v>175</v>
      </c>
      <c r="B88" s="6" t="s">
        <v>176</v>
      </c>
      <c r="C88" s="5" t="s">
        <v>177</v>
      </c>
      <c r="D88" s="6"/>
      <c r="E88" s="6" t="s">
        <v>77</v>
      </c>
      <c r="F88" s="229">
        <v>1</v>
      </c>
      <c r="I88" s="16">
        <v>0</v>
      </c>
      <c r="J88" s="13">
        <v>0</v>
      </c>
      <c r="K88" s="16">
        <v>50000</v>
      </c>
      <c r="L88" s="13">
        <v>50000</v>
      </c>
      <c r="M88" s="16">
        <v>50000</v>
      </c>
      <c r="N88" s="171">
        <v>50000</v>
      </c>
      <c r="O88" s="16">
        <v>190000</v>
      </c>
      <c r="P88" s="13">
        <v>190000</v>
      </c>
      <c r="Q88" s="16">
        <v>25000</v>
      </c>
      <c r="R88" s="13">
        <v>25000</v>
      </c>
      <c r="S88" s="16">
        <v>195267.99</v>
      </c>
      <c r="T88" s="13">
        <v>195267.99</v>
      </c>
      <c r="U88" s="16">
        <v>0</v>
      </c>
      <c r="V88" s="13">
        <v>0</v>
      </c>
    </row>
    <row r="89" spans="1:22" ht="15" customHeight="1" x14ac:dyDescent="0.25">
      <c r="A89" s="5" t="s">
        <v>178</v>
      </c>
      <c r="B89" s="6" t="s">
        <v>179</v>
      </c>
      <c r="C89" s="5" t="s">
        <v>180</v>
      </c>
      <c r="D89" s="6"/>
      <c r="E89" s="6" t="s">
        <v>134</v>
      </c>
      <c r="F89" s="229">
        <v>638</v>
      </c>
      <c r="I89" s="16">
        <v>0</v>
      </c>
      <c r="J89" s="13">
        <v>0</v>
      </c>
      <c r="K89" s="16">
        <v>20</v>
      </c>
      <c r="L89" s="13">
        <v>12760</v>
      </c>
      <c r="M89" s="16">
        <v>20</v>
      </c>
      <c r="N89" s="171">
        <v>12760</v>
      </c>
      <c r="O89" s="16">
        <v>200</v>
      </c>
      <c r="P89" s="13">
        <v>127600</v>
      </c>
      <c r="Q89" s="16">
        <v>10</v>
      </c>
      <c r="R89" s="13">
        <v>6380</v>
      </c>
      <c r="S89" s="16">
        <v>72.8</v>
      </c>
      <c r="T89" s="13">
        <v>46446.400000000001</v>
      </c>
      <c r="U89" s="16">
        <v>0</v>
      </c>
      <c r="V89" s="13">
        <v>0</v>
      </c>
    </row>
    <row r="90" spans="1:22" ht="15" customHeight="1" x14ac:dyDescent="0.25">
      <c r="A90" s="5" t="s">
        <v>181</v>
      </c>
      <c r="B90" s="6" t="s">
        <v>182</v>
      </c>
      <c r="C90" s="5" t="s">
        <v>183</v>
      </c>
      <c r="D90" s="6"/>
      <c r="E90" s="6" t="s">
        <v>77</v>
      </c>
      <c r="F90" s="229">
        <v>1</v>
      </c>
      <c r="I90" s="16">
        <v>0</v>
      </c>
      <c r="J90" s="13">
        <v>0</v>
      </c>
      <c r="K90" s="16">
        <v>2000</v>
      </c>
      <c r="L90" s="13">
        <v>2000</v>
      </c>
      <c r="M90" s="16">
        <v>2000</v>
      </c>
      <c r="N90" s="171">
        <v>2000</v>
      </c>
      <c r="O90" s="16">
        <v>5000</v>
      </c>
      <c r="P90" s="13">
        <v>5000</v>
      </c>
      <c r="Q90" s="16">
        <v>1000</v>
      </c>
      <c r="R90" s="13">
        <v>1000</v>
      </c>
      <c r="S90" s="16">
        <v>5377.51</v>
      </c>
      <c r="T90" s="13">
        <v>5377.51</v>
      </c>
      <c r="U90" s="16">
        <v>0</v>
      </c>
      <c r="V90" s="13">
        <v>0</v>
      </c>
    </row>
    <row r="91" spans="1:22" ht="15" customHeight="1" x14ac:dyDescent="0.25">
      <c r="A91" s="5" t="s">
        <v>184</v>
      </c>
      <c r="B91" s="6" t="s">
        <v>185</v>
      </c>
      <c r="C91" s="5" t="s">
        <v>186</v>
      </c>
      <c r="D91" s="6"/>
      <c r="E91" s="6" t="s">
        <v>134</v>
      </c>
      <c r="F91" s="229">
        <v>638</v>
      </c>
      <c r="I91" s="16">
        <v>0</v>
      </c>
      <c r="J91" s="13">
        <v>0</v>
      </c>
      <c r="K91" s="16">
        <v>200</v>
      </c>
      <c r="L91" s="13">
        <v>127600</v>
      </c>
      <c r="M91" s="16">
        <v>200</v>
      </c>
      <c r="N91" s="171">
        <v>127600</v>
      </c>
      <c r="O91" s="16">
        <v>1399</v>
      </c>
      <c r="P91" s="13">
        <v>892562</v>
      </c>
      <c r="Q91" s="16">
        <v>200</v>
      </c>
      <c r="R91" s="13">
        <v>127600</v>
      </c>
      <c r="S91" s="16">
        <v>161.33000000000001</v>
      </c>
      <c r="T91" s="13">
        <v>102928.54</v>
      </c>
      <c r="U91" s="16">
        <v>0</v>
      </c>
      <c r="V91" s="13">
        <v>0</v>
      </c>
    </row>
    <row r="92" spans="1:22" ht="15" customHeight="1" x14ac:dyDescent="0.25">
      <c r="A92" s="1"/>
      <c r="B92" s="4" t="s">
        <v>32</v>
      </c>
      <c r="C92" s="8" t="s">
        <v>33</v>
      </c>
      <c r="I92" s="245"/>
      <c r="J92" s="245"/>
      <c r="K92" s="245"/>
      <c r="L92" s="245"/>
      <c r="M92" s="245"/>
      <c r="N92" s="245"/>
      <c r="O92" s="245"/>
      <c r="P92" s="245"/>
      <c r="Q92" s="245"/>
      <c r="R92" s="245"/>
      <c r="S92" s="245"/>
      <c r="T92" s="245"/>
      <c r="U92" s="245"/>
      <c r="V92" s="245"/>
    </row>
    <row r="93" spans="1:22" ht="15" customHeight="1" x14ac:dyDescent="0.25">
      <c r="A93" s="5" t="s">
        <v>187</v>
      </c>
      <c r="B93" s="6" t="s">
        <v>35</v>
      </c>
      <c r="C93" s="5" t="s">
        <v>188</v>
      </c>
      <c r="I93" s="245"/>
      <c r="J93" s="245"/>
      <c r="K93" s="245"/>
      <c r="L93" s="245"/>
      <c r="M93" s="245"/>
      <c r="N93" s="245"/>
      <c r="O93" s="245"/>
      <c r="P93" s="245"/>
      <c r="Q93" s="245"/>
      <c r="R93" s="245"/>
      <c r="S93" s="245"/>
      <c r="T93" s="245"/>
      <c r="U93" s="245"/>
      <c r="V93" s="245"/>
    </row>
    <row r="94" spans="1:22" ht="15" customHeight="1" x14ac:dyDescent="0.25">
      <c r="A94" s="5" t="s">
        <v>189</v>
      </c>
      <c r="B94" s="6" t="s">
        <v>35</v>
      </c>
      <c r="C94" s="5" t="s">
        <v>190</v>
      </c>
      <c r="I94" s="245"/>
      <c r="J94" s="245"/>
      <c r="K94" s="245"/>
      <c r="L94" s="245"/>
      <c r="M94" s="245"/>
      <c r="N94" s="245"/>
      <c r="O94" s="245"/>
      <c r="P94" s="245"/>
      <c r="Q94" s="245"/>
      <c r="R94" s="245"/>
      <c r="S94" s="245"/>
      <c r="T94" s="245"/>
      <c r="U94" s="245"/>
      <c r="V94" s="245"/>
    </row>
    <row r="95" spans="1:22" ht="45" customHeight="1" x14ac:dyDescent="0.25">
      <c r="A95" s="1"/>
      <c r="B95" s="4" t="s">
        <v>68</v>
      </c>
      <c r="C95" s="8" t="s">
        <v>69</v>
      </c>
      <c r="D95" s="4" t="s">
        <v>70</v>
      </c>
      <c r="E95" s="4" t="s">
        <v>71</v>
      </c>
      <c r="F95" s="228" t="s">
        <v>72</v>
      </c>
      <c r="I95" s="14" t="s">
        <v>73</v>
      </c>
      <c r="J95" s="15" t="s">
        <v>28</v>
      </c>
      <c r="K95" s="14" t="s">
        <v>73</v>
      </c>
      <c r="L95" s="15" t="s">
        <v>28</v>
      </c>
      <c r="M95" s="14" t="s">
        <v>73</v>
      </c>
      <c r="N95" s="172" t="s">
        <v>28</v>
      </c>
      <c r="O95" s="14" t="s">
        <v>73</v>
      </c>
      <c r="P95" s="15" t="s">
        <v>28</v>
      </c>
      <c r="Q95" s="14" t="s">
        <v>73</v>
      </c>
      <c r="R95" s="15" t="s">
        <v>28</v>
      </c>
      <c r="S95" s="14" t="s">
        <v>73</v>
      </c>
      <c r="T95" s="15" t="s">
        <v>28</v>
      </c>
      <c r="U95" s="14" t="s">
        <v>73</v>
      </c>
      <c r="V95" s="15" t="s">
        <v>28</v>
      </c>
    </row>
    <row r="96" spans="1:22" ht="15" customHeight="1" x14ac:dyDescent="0.25">
      <c r="A96" s="5" t="s">
        <v>191</v>
      </c>
      <c r="B96" s="6" t="s">
        <v>192</v>
      </c>
      <c r="C96" s="5" t="s">
        <v>193</v>
      </c>
      <c r="D96" s="6"/>
      <c r="E96" s="6" t="s">
        <v>77</v>
      </c>
      <c r="F96" s="229">
        <v>1</v>
      </c>
      <c r="I96" s="16">
        <v>0</v>
      </c>
      <c r="J96" s="13">
        <v>0</v>
      </c>
      <c r="K96" s="16">
        <v>250000</v>
      </c>
      <c r="L96" s="13">
        <v>250000</v>
      </c>
      <c r="M96" s="16">
        <v>250000</v>
      </c>
      <c r="N96" s="171">
        <v>250000</v>
      </c>
      <c r="O96" s="16">
        <v>175000</v>
      </c>
      <c r="P96" s="13">
        <v>175000</v>
      </c>
      <c r="Q96" s="16">
        <v>0</v>
      </c>
      <c r="R96" s="13">
        <v>0</v>
      </c>
      <c r="S96" s="16">
        <v>180684.2</v>
      </c>
      <c r="T96" s="13">
        <v>180684.2</v>
      </c>
      <c r="U96" s="16">
        <v>0</v>
      </c>
      <c r="V96" s="13">
        <v>0</v>
      </c>
    </row>
    <row r="97" spans="1:22" ht="15" customHeight="1" x14ac:dyDescent="0.25">
      <c r="A97" s="5" t="s">
        <v>194</v>
      </c>
      <c r="B97" s="6" t="s">
        <v>195</v>
      </c>
      <c r="C97" s="5" t="s">
        <v>196</v>
      </c>
      <c r="D97" s="6"/>
      <c r="E97" s="6" t="s">
        <v>77</v>
      </c>
      <c r="F97" s="229">
        <v>1</v>
      </c>
      <c r="I97" s="16">
        <v>0</v>
      </c>
      <c r="J97" s="13">
        <v>0</v>
      </c>
      <c r="K97" s="16">
        <v>400000</v>
      </c>
      <c r="L97" s="13">
        <v>400000</v>
      </c>
      <c r="M97" s="16">
        <v>400000</v>
      </c>
      <c r="N97" s="171">
        <v>400000</v>
      </c>
      <c r="O97" s="16">
        <v>220000</v>
      </c>
      <c r="P97" s="13">
        <v>220000</v>
      </c>
      <c r="Q97" s="16">
        <v>365000</v>
      </c>
      <c r="R97" s="13">
        <v>365000</v>
      </c>
      <c r="S97" s="16">
        <v>271026.28999999998</v>
      </c>
      <c r="T97" s="13">
        <v>271026.28999999998</v>
      </c>
      <c r="U97" s="16">
        <v>0</v>
      </c>
      <c r="V97" s="13">
        <v>0</v>
      </c>
    </row>
    <row r="98" spans="1:22" ht="15" customHeight="1" x14ac:dyDescent="0.25">
      <c r="A98" s="5" t="s">
        <v>197</v>
      </c>
      <c r="B98" s="6" t="s">
        <v>198</v>
      </c>
      <c r="C98" s="5" t="s">
        <v>199</v>
      </c>
      <c r="D98" s="6"/>
      <c r="E98" s="6" t="s">
        <v>77</v>
      </c>
      <c r="F98" s="229">
        <v>1</v>
      </c>
      <c r="I98" s="16">
        <v>0</v>
      </c>
      <c r="J98" s="13">
        <v>0</v>
      </c>
      <c r="K98" s="16">
        <v>500000</v>
      </c>
      <c r="L98" s="13">
        <v>500000</v>
      </c>
      <c r="M98" s="16">
        <v>500000</v>
      </c>
      <c r="N98" s="171">
        <v>500000</v>
      </c>
      <c r="O98" s="16">
        <v>450000</v>
      </c>
      <c r="P98" s="13">
        <v>450000</v>
      </c>
      <c r="Q98" s="16">
        <v>485450</v>
      </c>
      <c r="R98" s="13">
        <v>485450</v>
      </c>
      <c r="S98" s="16">
        <v>395246.68</v>
      </c>
      <c r="T98" s="13">
        <v>395246.68</v>
      </c>
      <c r="U98" s="16">
        <v>0</v>
      </c>
      <c r="V98" s="13">
        <v>0</v>
      </c>
    </row>
    <row r="99" spans="1:22" ht="15" customHeight="1" x14ac:dyDescent="0.25">
      <c r="A99" s="1"/>
      <c r="B99" s="4" t="s">
        <v>32</v>
      </c>
      <c r="C99" s="8" t="s">
        <v>33</v>
      </c>
      <c r="I99" s="245"/>
      <c r="J99" s="245"/>
      <c r="K99" s="245"/>
      <c r="L99" s="245"/>
      <c r="M99" s="245"/>
      <c r="N99" s="245"/>
      <c r="O99" s="245"/>
      <c r="P99" s="245"/>
      <c r="Q99" s="245"/>
      <c r="R99" s="245"/>
      <c r="S99" s="245"/>
      <c r="T99" s="245"/>
      <c r="U99" s="245"/>
      <c r="V99" s="245"/>
    </row>
    <row r="100" spans="1:22" ht="15" customHeight="1" x14ac:dyDescent="0.25">
      <c r="A100" s="5" t="s">
        <v>200</v>
      </c>
      <c r="B100" s="6" t="s">
        <v>35</v>
      </c>
      <c r="C100" s="5" t="s">
        <v>201</v>
      </c>
      <c r="I100" s="245"/>
      <c r="J100" s="245"/>
      <c r="K100" s="245"/>
      <c r="L100" s="245"/>
      <c r="M100" s="245"/>
      <c r="N100" s="245"/>
      <c r="O100" s="245"/>
      <c r="P100" s="245"/>
      <c r="Q100" s="245"/>
      <c r="R100" s="245"/>
      <c r="S100" s="245"/>
      <c r="T100" s="245"/>
      <c r="U100" s="245"/>
      <c r="V100" s="245"/>
    </row>
    <row r="101" spans="1:22" ht="45" customHeight="1" x14ac:dyDescent="0.25">
      <c r="A101" s="1"/>
      <c r="B101" s="4" t="s">
        <v>68</v>
      </c>
      <c r="C101" s="8" t="s">
        <v>69</v>
      </c>
      <c r="D101" s="4" t="s">
        <v>70</v>
      </c>
      <c r="E101" s="4" t="s">
        <v>71</v>
      </c>
      <c r="F101" s="228" t="s">
        <v>72</v>
      </c>
      <c r="I101" s="14" t="s">
        <v>73</v>
      </c>
      <c r="J101" s="15" t="s">
        <v>28</v>
      </c>
      <c r="K101" s="14" t="s">
        <v>73</v>
      </c>
      <c r="L101" s="15" t="s">
        <v>28</v>
      </c>
      <c r="M101" s="14" t="s">
        <v>73</v>
      </c>
      <c r="N101" s="172" t="s">
        <v>28</v>
      </c>
      <c r="O101" s="14" t="s">
        <v>73</v>
      </c>
      <c r="P101" s="15" t="s">
        <v>28</v>
      </c>
      <c r="Q101" s="14" t="s">
        <v>73</v>
      </c>
      <c r="R101" s="15" t="s">
        <v>28</v>
      </c>
      <c r="S101" s="14" t="s">
        <v>73</v>
      </c>
      <c r="T101" s="15" t="s">
        <v>28</v>
      </c>
      <c r="U101" s="14" t="s">
        <v>73</v>
      </c>
      <c r="V101" s="15" t="s">
        <v>28</v>
      </c>
    </row>
    <row r="102" spans="1:22" ht="15" customHeight="1" x14ac:dyDescent="0.25">
      <c r="A102" s="5" t="s">
        <v>202</v>
      </c>
      <c r="B102" s="6" t="s">
        <v>203</v>
      </c>
      <c r="C102" s="5" t="s">
        <v>204</v>
      </c>
      <c r="D102" s="6"/>
      <c r="E102" s="6" t="s">
        <v>134</v>
      </c>
      <c r="F102" s="229">
        <v>638</v>
      </c>
      <c r="I102" s="16">
        <v>0</v>
      </c>
      <c r="J102" s="13">
        <v>0</v>
      </c>
      <c r="K102" s="16">
        <v>150</v>
      </c>
      <c r="L102" s="13">
        <v>95700</v>
      </c>
      <c r="M102" s="16">
        <v>150</v>
      </c>
      <c r="N102" s="171">
        <v>95700</v>
      </c>
      <c r="O102" s="16">
        <v>90</v>
      </c>
      <c r="P102" s="13">
        <v>57420</v>
      </c>
      <c r="Q102" s="16">
        <v>0</v>
      </c>
      <c r="R102" s="13">
        <v>0</v>
      </c>
      <c r="S102" s="16">
        <v>82.73</v>
      </c>
      <c r="T102" s="13">
        <v>52781.74</v>
      </c>
      <c r="U102" s="16">
        <v>0</v>
      </c>
      <c r="V102" s="13">
        <v>0</v>
      </c>
    </row>
    <row r="103" spans="1:22" ht="15" customHeight="1" x14ac:dyDescent="0.25">
      <c r="A103" s="5" t="s">
        <v>205</v>
      </c>
      <c r="B103" s="6" t="s">
        <v>206</v>
      </c>
      <c r="C103" s="5" t="s">
        <v>207</v>
      </c>
      <c r="D103" s="6"/>
      <c r="E103" s="6" t="s">
        <v>134</v>
      </c>
      <c r="F103" s="229">
        <v>638</v>
      </c>
      <c r="I103" s="16">
        <v>0</v>
      </c>
      <c r="J103" s="13">
        <v>0</v>
      </c>
      <c r="K103" s="16">
        <v>170</v>
      </c>
      <c r="L103" s="13">
        <v>108460</v>
      </c>
      <c r="M103" s="16">
        <v>170</v>
      </c>
      <c r="N103" s="171">
        <v>108460</v>
      </c>
      <c r="O103" s="16">
        <v>150</v>
      </c>
      <c r="P103" s="13">
        <v>95700</v>
      </c>
      <c r="Q103" s="16">
        <v>10</v>
      </c>
      <c r="R103" s="13">
        <v>6380</v>
      </c>
      <c r="S103" s="16">
        <v>165.47</v>
      </c>
      <c r="T103" s="13">
        <v>105569.86</v>
      </c>
      <c r="U103" s="16">
        <v>0</v>
      </c>
      <c r="V103" s="13">
        <v>0</v>
      </c>
    </row>
    <row r="104" spans="1:22" ht="15" customHeight="1" x14ac:dyDescent="0.25">
      <c r="A104" s="5" t="s">
        <v>208</v>
      </c>
      <c r="B104" s="6" t="s">
        <v>209</v>
      </c>
      <c r="C104" s="5" t="s">
        <v>210</v>
      </c>
      <c r="D104" s="6"/>
      <c r="E104" s="6" t="s">
        <v>134</v>
      </c>
      <c r="F104" s="229">
        <v>638</v>
      </c>
      <c r="I104" s="16">
        <v>0</v>
      </c>
      <c r="J104" s="13">
        <v>0</v>
      </c>
      <c r="K104" s="16">
        <v>250</v>
      </c>
      <c r="L104" s="13">
        <v>159500</v>
      </c>
      <c r="M104" s="16">
        <v>250</v>
      </c>
      <c r="N104" s="171">
        <v>159500</v>
      </c>
      <c r="O104" s="16">
        <v>850</v>
      </c>
      <c r="P104" s="13">
        <v>542300</v>
      </c>
      <c r="Q104" s="16">
        <v>15</v>
      </c>
      <c r="R104" s="13">
        <v>9570</v>
      </c>
      <c r="S104" s="16">
        <v>413.66</v>
      </c>
      <c r="T104" s="13">
        <v>263915.08</v>
      </c>
      <c r="U104" s="16">
        <v>0</v>
      </c>
      <c r="V104" s="13">
        <v>0</v>
      </c>
    </row>
    <row r="105" spans="1:22" ht="15" customHeight="1" x14ac:dyDescent="0.25">
      <c r="A105" s="1"/>
      <c r="B105" s="4" t="s">
        <v>32</v>
      </c>
      <c r="C105" s="8" t="s">
        <v>33</v>
      </c>
      <c r="I105" s="245"/>
      <c r="J105" s="245"/>
      <c r="K105" s="245"/>
      <c r="L105" s="245"/>
      <c r="M105" s="245"/>
      <c r="N105" s="245"/>
      <c r="O105" s="245"/>
      <c r="P105" s="245"/>
      <c r="Q105" s="245"/>
      <c r="R105" s="245"/>
      <c r="S105" s="245"/>
      <c r="T105" s="245"/>
      <c r="U105" s="245"/>
      <c r="V105" s="245"/>
    </row>
    <row r="106" spans="1:22" ht="15" customHeight="1" x14ac:dyDescent="0.25">
      <c r="A106" s="5" t="s">
        <v>211</v>
      </c>
      <c r="B106" s="6" t="s">
        <v>35</v>
      </c>
      <c r="C106" s="5" t="s">
        <v>212</v>
      </c>
      <c r="I106" s="245"/>
      <c r="J106" s="245"/>
      <c r="K106" s="245"/>
      <c r="L106" s="245"/>
      <c r="M106" s="245"/>
      <c r="N106" s="245"/>
      <c r="O106" s="245"/>
      <c r="P106" s="245"/>
      <c r="Q106" s="245"/>
      <c r="R106" s="245"/>
      <c r="S106" s="245"/>
      <c r="T106" s="245"/>
      <c r="U106" s="245"/>
      <c r="V106" s="245"/>
    </row>
    <row r="107" spans="1:22" ht="45" customHeight="1" x14ac:dyDescent="0.25">
      <c r="A107" s="1"/>
      <c r="B107" s="4" t="s">
        <v>68</v>
      </c>
      <c r="C107" s="8" t="s">
        <v>69</v>
      </c>
      <c r="D107" s="4" t="s">
        <v>70</v>
      </c>
      <c r="E107" s="4" t="s">
        <v>71</v>
      </c>
      <c r="F107" s="228" t="s">
        <v>72</v>
      </c>
      <c r="I107" s="14" t="s">
        <v>73</v>
      </c>
      <c r="J107" s="15" t="s">
        <v>28</v>
      </c>
      <c r="K107" s="14" t="s">
        <v>73</v>
      </c>
      <c r="L107" s="15" t="s">
        <v>28</v>
      </c>
      <c r="M107" s="14" t="s">
        <v>73</v>
      </c>
      <c r="N107" s="172" t="s">
        <v>28</v>
      </c>
      <c r="O107" s="14" t="s">
        <v>73</v>
      </c>
      <c r="P107" s="15" t="s">
        <v>28</v>
      </c>
      <c r="Q107" s="14" t="s">
        <v>73</v>
      </c>
      <c r="R107" s="15" t="s">
        <v>28</v>
      </c>
      <c r="S107" s="14" t="s">
        <v>73</v>
      </c>
      <c r="T107" s="15" t="s">
        <v>28</v>
      </c>
      <c r="U107" s="14" t="s">
        <v>73</v>
      </c>
      <c r="V107" s="15" t="s">
        <v>28</v>
      </c>
    </row>
    <row r="108" spans="1:22" ht="15" customHeight="1" x14ac:dyDescent="0.25">
      <c r="A108" s="5" t="s">
        <v>213</v>
      </c>
      <c r="B108" s="6" t="s">
        <v>214</v>
      </c>
      <c r="C108" s="5" t="s">
        <v>215</v>
      </c>
      <c r="D108" s="6"/>
      <c r="E108" s="6" t="s">
        <v>134</v>
      </c>
      <c r="F108" s="229">
        <v>638</v>
      </c>
      <c r="I108" s="16">
        <v>0</v>
      </c>
      <c r="J108" s="13">
        <v>0</v>
      </c>
      <c r="K108" s="16">
        <v>7500</v>
      </c>
      <c r="L108" s="13">
        <v>4785000</v>
      </c>
      <c r="M108" s="16">
        <v>7500</v>
      </c>
      <c r="N108" s="171">
        <v>4785000</v>
      </c>
      <c r="O108" s="16">
        <v>28036</v>
      </c>
      <c r="P108" s="13">
        <v>17886968</v>
      </c>
      <c r="Q108" s="16">
        <v>17550</v>
      </c>
      <c r="R108" s="13">
        <v>11196900</v>
      </c>
      <c r="S108" s="16">
        <v>59197.73</v>
      </c>
      <c r="T108" s="13">
        <v>37768151.740000002</v>
      </c>
      <c r="U108" s="16">
        <v>0</v>
      </c>
      <c r="V108" s="13">
        <v>0</v>
      </c>
    </row>
    <row r="109" spans="1:22" ht="15" customHeight="1" x14ac:dyDescent="0.25">
      <c r="A109" s="5" t="s">
        <v>216</v>
      </c>
      <c r="B109" s="6" t="s">
        <v>217</v>
      </c>
      <c r="C109" s="5" t="s">
        <v>218</v>
      </c>
      <c r="D109" s="6"/>
      <c r="E109" s="6" t="s">
        <v>134</v>
      </c>
      <c r="F109" s="229">
        <v>638</v>
      </c>
      <c r="I109" s="16">
        <v>0</v>
      </c>
      <c r="J109" s="13">
        <v>0</v>
      </c>
      <c r="K109" s="16">
        <v>400</v>
      </c>
      <c r="L109" s="13">
        <v>255200</v>
      </c>
      <c r="M109" s="16">
        <v>400</v>
      </c>
      <c r="N109" s="171">
        <v>255200</v>
      </c>
      <c r="O109" s="16">
        <v>987</v>
      </c>
      <c r="P109" s="13">
        <v>629706</v>
      </c>
      <c r="Q109" s="16">
        <v>366</v>
      </c>
      <c r="R109" s="13">
        <v>233508</v>
      </c>
      <c r="S109" s="16">
        <v>433.35</v>
      </c>
      <c r="T109" s="13">
        <v>276477.3</v>
      </c>
      <c r="U109" s="16">
        <v>0</v>
      </c>
      <c r="V109" s="13">
        <v>0</v>
      </c>
    </row>
    <row r="110" spans="1:22" ht="15" customHeight="1" x14ac:dyDescent="0.25">
      <c r="A110" s="1"/>
      <c r="B110" s="4" t="s">
        <v>32</v>
      </c>
      <c r="C110" s="8" t="s">
        <v>33</v>
      </c>
      <c r="I110" s="245"/>
      <c r="J110" s="245"/>
      <c r="K110" s="245"/>
      <c r="L110" s="245"/>
      <c r="M110" s="245"/>
      <c r="N110" s="245"/>
      <c r="O110" s="245"/>
      <c r="P110" s="245"/>
      <c r="Q110" s="245"/>
      <c r="R110" s="245"/>
      <c r="S110" s="245"/>
      <c r="T110" s="245"/>
      <c r="U110" s="245"/>
      <c r="V110" s="245"/>
    </row>
    <row r="111" spans="1:22" ht="15" customHeight="1" x14ac:dyDescent="0.25">
      <c r="A111" s="5" t="s">
        <v>219</v>
      </c>
      <c r="B111" s="6" t="s">
        <v>35</v>
      </c>
      <c r="C111" s="5" t="s">
        <v>220</v>
      </c>
      <c r="I111" s="245"/>
      <c r="J111" s="245"/>
      <c r="K111" s="245"/>
      <c r="L111" s="245"/>
      <c r="M111" s="245"/>
      <c r="N111" s="245"/>
      <c r="O111" s="245"/>
      <c r="P111" s="245"/>
      <c r="Q111" s="245"/>
      <c r="R111" s="245"/>
      <c r="S111" s="245"/>
      <c r="T111" s="245"/>
      <c r="U111" s="245"/>
      <c r="V111" s="245"/>
    </row>
    <row r="112" spans="1:22" ht="15" customHeight="1" x14ac:dyDescent="0.25">
      <c r="A112" s="5" t="s">
        <v>221</v>
      </c>
      <c r="B112" s="6" t="s">
        <v>35</v>
      </c>
      <c r="C112" s="5" t="s">
        <v>222</v>
      </c>
      <c r="I112" s="245"/>
      <c r="J112" s="245"/>
      <c r="K112" s="245"/>
      <c r="L112" s="245"/>
      <c r="M112" s="245"/>
      <c r="N112" s="245"/>
      <c r="O112" s="245"/>
      <c r="P112" s="245"/>
      <c r="Q112" s="245"/>
      <c r="R112" s="245"/>
      <c r="S112" s="245"/>
      <c r="T112" s="245"/>
      <c r="U112" s="245"/>
      <c r="V112" s="245"/>
    </row>
    <row r="113" spans="1:22" ht="45" customHeight="1" x14ac:dyDescent="0.25">
      <c r="A113" s="1"/>
      <c r="B113" s="4" t="s">
        <v>68</v>
      </c>
      <c r="C113" s="8" t="s">
        <v>69</v>
      </c>
      <c r="D113" s="4" t="s">
        <v>70</v>
      </c>
      <c r="E113" s="4" t="s">
        <v>71</v>
      </c>
      <c r="F113" s="228" t="s">
        <v>72</v>
      </c>
      <c r="I113" s="14" t="s">
        <v>73</v>
      </c>
      <c r="J113" s="15" t="s">
        <v>28</v>
      </c>
      <c r="K113" s="14" t="s">
        <v>73</v>
      </c>
      <c r="L113" s="15" t="s">
        <v>28</v>
      </c>
      <c r="M113" s="14" t="s">
        <v>73</v>
      </c>
      <c r="N113" s="172" t="s">
        <v>28</v>
      </c>
      <c r="O113" s="14" t="s">
        <v>73</v>
      </c>
      <c r="P113" s="15" t="s">
        <v>28</v>
      </c>
      <c r="Q113" s="14" t="s">
        <v>73</v>
      </c>
      <c r="R113" s="15" t="s">
        <v>28</v>
      </c>
      <c r="S113" s="14" t="s">
        <v>73</v>
      </c>
      <c r="T113" s="15" t="s">
        <v>28</v>
      </c>
      <c r="U113" s="14" t="s">
        <v>73</v>
      </c>
      <c r="V113" s="15" t="s">
        <v>28</v>
      </c>
    </row>
    <row r="114" spans="1:22" ht="15" customHeight="1" x14ac:dyDescent="0.25">
      <c r="A114" s="5" t="s">
        <v>223</v>
      </c>
      <c r="B114" s="6" t="s">
        <v>224</v>
      </c>
      <c r="C114" s="5" t="s">
        <v>130</v>
      </c>
      <c r="D114" s="6"/>
      <c r="E114" s="6" t="s">
        <v>77</v>
      </c>
      <c r="F114" s="229">
        <v>1</v>
      </c>
      <c r="I114" s="16">
        <v>0</v>
      </c>
      <c r="J114" s="13">
        <v>0</v>
      </c>
      <c r="K114" s="16">
        <v>100000</v>
      </c>
      <c r="L114" s="13">
        <v>100000</v>
      </c>
      <c r="M114" s="16">
        <v>100000</v>
      </c>
      <c r="N114" s="171">
        <v>100000</v>
      </c>
      <c r="O114" s="16">
        <v>200000</v>
      </c>
      <c r="P114" s="13">
        <v>200000</v>
      </c>
      <c r="Q114" s="16">
        <v>100000</v>
      </c>
      <c r="R114" s="13">
        <v>100000</v>
      </c>
      <c r="S114" s="16">
        <v>33125.440000000002</v>
      </c>
      <c r="T114" s="13">
        <v>33125.440000000002</v>
      </c>
      <c r="U114" s="16">
        <v>0</v>
      </c>
      <c r="V114" s="13">
        <v>0</v>
      </c>
    </row>
    <row r="115" spans="1:22" ht="15" customHeight="1" x14ac:dyDescent="0.25">
      <c r="A115" s="5" t="s">
        <v>225</v>
      </c>
      <c r="B115" s="6" t="s">
        <v>226</v>
      </c>
      <c r="C115" s="5" t="s">
        <v>133</v>
      </c>
      <c r="D115" s="6"/>
      <c r="E115" s="6" t="s">
        <v>134</v>
      </c>
      <c r="F115" s="229">
        <v>638</v>
      </c>
      <c r="I115" s="16">
        <v>0</v>
      </c>
      <c r="J115" s="13">
        <v>0</v>
      </c>
      <c r="K115" s="16">
        <v>20</v>
      </c>
      <c r="L115" s="13">
        <v>12760</v>
      </c>
      <c r="M115" s="16">
        <v>20</v>
      </c>
      <c r="N115" s="171">
        <v>12760</v>
      </c>
      <c r="O115" s="16">
        <v>50</v>
      </c>
      <c r="P115" s="13">
        <v>31900</v>
      </c>
      <c r="Q115" s="16">
        <v>10</v>
      </c>
      <c r="R115" s="13">
        <v>6380</v>
      </c>
      <c r="S115" s="16">
        <v>110.94</v>
      </c>
      <c r="T115" s="13">
        <v>70779.72</v>
      </c>
      <c r="U115" s="16">
        <v>0</v>
      </c>
      <c r="V115" s="13">
        <v>0</v>
      </c>
    </row>
    <row r="116" spans="1:22" ht="15" customHeight="1" x14ac:dyDescent="0.25">
      <c r="A116" s="5" t="s">
        <v>227</v>
      </c>
      <c r="B116" s="6" t="s">
        <v>228</v>
      </c>
      <c r="C116" s="5" t="s">
        <v>229</v>
      </c>
      <c r="D116" s="6"/>
      <c r="E116" s="6" t="s">
        <v>77</v>
      </c>
      <c r="F116" s="229">
        <v>1</v>
      </c>
      <c r="I116" s="16">
        <v>0</v>
      </c>
      <c r="J116" s="13">
        <v>0</v>
      </c>
      <c r="K116" s="16">
        <v>2000</v>
      </c>
      <c r="L116" s="13">
        <v>2000</v>
      </c>
      <c r="M116" s="16">
        <v>2000</v>
      </c>
      <c r="N116" s="171">
        <v>2000</v>
      </c>
      <c r="O116" s="16">
        <v>2000</v>
      </c>
      <c r="P116" s="13">
        <v>2000</v>
      </c>
      <c r="Q116" s="16">
        <v>1000</v>
      </c>
      <c r="R116" s="13">
        <v>1000</v>
      </c>
      <c r="S116" s="16">
        <v>1075.5</v>
      </c>
      <c r="T116" s="13">
        <v>1075.5</v>
      </c>
      <c r="U116" s="16">
        <v>0</v>
      </c>
      <c r="V116" s="13">
        <v>0</v>
      </c>
    </row>
    <row r="117" spans="1:22" ht="15" customHeight="1" x14ac:dyDescent="0.25">
      <c r="A117" s="1"/>
      <c r="B117" s="4" t="s">
        <v>32</v>
      </c>
      <c r="C117" s="8" t="s">
        <v>33</v>
      </c>
      <c r="I117" s="245"/>
      <c r="J117" s="245"/>
      <c r="K117" s="245"/>
      <c r="L117" s="245"/>
      <c r="M117" s="245"/>
      <c r="N117" s="245"/>
      <c r="O117" s="245"/>
      <c r="P117" s="245"/>
      <c r="Q117" s="245"/>
      <c r="R117" s="245"/>
      <c r="S117" s="245"/>
      <c r="T117" s="245"/>
      <c r="U117" s="245"/>
      <c r="V117" s="245"/>
    </row>
    <row r="118" spans="1:22" ht="15" customHeight="1" x14ac:dyDescent="0.25">
      <c r="A118" s="5" t="s">
        <v>230</v>
      </c>
      <c r="B118" s="6" t="s">
        <v>35</v>
      </c>
      <c r="C118" s="5" t="s">
        <v>231</v>
      </c>
      <c r="I118" s="245"/>
      <c r="J118" s="245"/>
      <c r="K118" s="245"/>
      <c r="L118" s="245"/>
      <c r="M118" s="245"/>
      <c r="N118" s="245"/>
      <c r="O118" s="245"/>
      <c r="P118" s="245"/>
      <c r="Q118" s="245"/>
      <c r="R118" s="245"/>
      <c r="S118" s="245"/>
      <c r="T118" s="245"/>
      <c r="U118" s="245"/>
      <c r="V118" s="245"/>
    </row>
    <row r="119" spans="1:22" ht="15" customHeight="1" x14ac:dyDescent="0.25">
      <c r="A119" s="5" t="s">
        <v>232</v>
      </c>
      <c r="B119" s="6" t="s">
        <v>35</v>
      </c>
      <c r="C119" s="5" t="s">
        <v>233</v>
      </c>
      <c r="I119" s="245"/>
      <c r="J119" s="245"/>
      <c r="K119" s="245"/>
      <c r="L119" s="245"/>
      <c r="M119" s="245"/>
      <c r="N119" s="245"/>
      <c r="O119" s="245"/>
      <c r="P119" s="245"/>
      <c r="Q119" s="245"/>
      <c r="R119" s="245"/>
      <c r="S119" s="245"/>
      <c r="T119" s="245"/>
      <c r="U119" s="245"/>
      <c r="V119" s="245"/>
    </row>
    <row r="120" spans="1:22" ht="15" customHeight="1" x14ac:dyDescent="0.25">
      <c r="A120" s="5" t="s">
        <v>234</v>
      </c>
      <c r="B120" s="6" t="s">
        <v>35</v>
      </c>
      <c r="C120" s="5" t="s">
        <v>235</v>
      </c>
      <c r="I120" s="245"/>
      <c r="J120" s="245"/>
      <c r="K120" s="245"/>
      <c r="L120" s="245"/>
      <c r="M120" s="245"/>
      <c r="N120" s="245"/>
      <c r="O120" s="245"/>
      <c r="P120" s="245"/>
      <c r="Q120" s="245"/>
      <c r="R120" s="245"/>
      <c r="S120" s="245"/>
      <c r="T120" s="245"/>
      <c r="U120" s="245"/>
      <c r="V120" s="245"/>
    </row>
    <row r="121" spans="1:22" ht="45" customHeight="1" x14ac:dyDescent="0.25">
      <c r="A121" s="1"/>
      <c r="B121" s="4" t="s">
        <v>68</v>
      </c>
      <c r="C121" s="8" t="s">
        <v>69</v>
      </c>
      <c r="D121" s="4" t="s">
        <v>70</v>
      </c>
      <c r="E121" s="4" t="s">
        <v>71</v>
      </c>
      <c r="F121" s="228" t="s">
        <v>72</v>
      </c>
      <c r="I121" s="14" t="s">
        <v>73</v>
      </c>
      <c r="J121" s="15" t="s">
        <v>28</v>
      </c>
      <c r="K121" s="14" t="s">
        <v>73</v>
      </c>
      <c r="L121" s="15" t="s">
        <v>28</v>
      </c>
      <c r="M121" s="14" t="s">
        <v>73</v>
      </c>
      <c r="N121" s="172" t="s">
        <v>28</v>
      </c>
      <c r="O121" s="14" t="s">
        <v>73</v>
      </c>
      <c r="P121" s="15" t="s">
        <v>28</v>
      </c>
      <c r="Q121" s="14" t="s">
        <v>73</v>
      </c>
      <c r="R121" s="15" t="s">
        <v>28</v>
      </c>
      <c r="S121" s="14" t="s">
        <v>73</v>
      </c>
      <c r="T121" s="15" t="s">
        <v>28</v>
      </c>
      <c r="U121" s="14" t="s">
        <v>73</v>
      </c>
      <c r="V121" s="15" t="s">
        <v>28</v>
      </c>
    </row>
    <row r="122" spans="1:22" ht="15" customHeight="1" x14ac:dyDescent="0.25">
      <c r="A122" s="5" t="s">
        <v>236</v>
      </c>
      <c r="B122" s="6" t="s">
        <v>237</v>
      </c>
      <c r="C122" s="5" t="s">
        <v>130</v>
      </c>
      <c r="D122" s="6"/>
      <c r="E122" s="6" t="s">
        <v>77</v>
      </c>
      <c r="F122" s="229">
        <v>1</v>
      </c>
      <c r="I122" s="16">
        <v>0</v>
      </c>
      <c r="J122" s="13">
        <v>0</v>
      </c>
      <c r="K122" s="16">
        <v>700000</v>
      </c>
      <c r="L122" s="13">
        <v>700000</v>
      </c>
      <c r="M122" s="16">
        <v>700000</v>
      </c>
      <c r="N122" s="171">
        <v>700000</v>
      </c>
      <c r="O122" s="16">
        <v>651000</v>
      </c>
      <c r="P122" s="13">
        <v>651000</v>
      </c>
      <c r="Q122" s="16">
        <v>450000</v>
      </c>
      <c r="R122" s="13">
        <v>450000</v>
      </c>
      <c r="S122" s="16">
        <v>564638.11</v>
      </c>
      <c r="T122" s="13">
        <v>564638.11</v>
      </c>
      <c r="U122" s="16">
        <v>0</v>
      </c>
      <c r="V122" s="13">
        <v>0</v>
      </c>
    </row>
    <row r="123" spans="1:22" ht="15" customHeight="1" x14ac:dyDescent="0.25">
      <c r="A123" s="5" t="s">
        <v>238</v>
      </c>
      <c r="B123" s="6" t="s">
        <v>239</v>
      </c>
      <c r="C123" s="5" t="s">
        <v>133</v>
      </c>
      <c r="D123" s="6"/>
      <c r="E123" s="6" t="s">
        <v>134</v>
      </c>
      <c r="F123" s="229">
        <v>638</v>
      </c>
      <c r="I123" s="16">
        <v>0</v>
      </c>
      <c r="J123" s="13">
        <v>0</v>
      </c>
      <c r="K123" s="16">
        <v>500</v>
      </c>
      <c r="L123" s="13">
        <v>319000</v>
      </c>
      <c r="M123" s="16">
        <v>500</v>
      </c>
      <c r="N123" s="171">
        <v>319000</v>
      </c>
      <c r="O123" s="16">
        <v>1316</v>
      </c>
      <c r="P123" s="13">
        <v>839608</v>
      </c>
      <c r="Q123" s="16">
        <v>20</v>
      </c>
      <c r="R123" s="13">
        <v>12760</v>
      </c>
      <c r="S123" s="16">
        <v>537.75</v>
      </c>
      <c r="T123" s="13">
        <v>343084.5</v>
      </c>
      <c r="U123" s="16">
        <v>0</v>
      </c>
      <c r="V123" s="13">
        <v>0</v>
      </c>
    </row>
    <row r="124" spans="1:22" ht="15" customHeight="1" x14ac:dyDescent="0.25">
      <c r="A124" s="5" t="s">
        <v>240</v>
      </c>
      <c r="B124" s="6" t="s">
        <v>241</v>
      </c>
      <c r="C124" s="5" t="s">
        <v>229</v>
      </c>
      <c r="D124" s="6"/>
      <c r="E124" s="6" t="s">
        <v>77</v>
      </c>
      <c r="F124" s="229">
        <v>1</v>
      </c>
      <c r="I124" s="16">
        <v>0</v>
      </c>
      <c r="J124" s="13">
        <v>0</v>
      </c>
      <c r="K124" s="16">
        <v>5000</v>
      </c>
      <c r="L124" s="13">
        <v>5000</v>
      </c>
      <c r="M124" s="16">
        <v>5000</v>
      </c>
      <c r="N124" s="171">
        <v>5000</v>
      </c>
      <c r="O124" s="16">
        <v>15000</v>
      </c>
      <c r="P124" s="13">
        <v>15000</v>
      </c>
      <c r="Q124" s="16">
        <v>5000</v>
      </c>
      <c r="R124" s="13">
        <v>5000</v>
      </c>
      <c r="S124" s="16">
        <v>10755.01</v>
      </c>
      <c r="T124" s="13">
        <v>10755.01</v>
      </c>
      <c r="U124" s="16">
        <v>0</v>
      </c>
      <c r="V124" s="13">
        <v>0</v>
      </c>
    </row>
    <row r="125" spans="1:22" ht="15" customHeight="1" x14ac:dyDescent="0.25">
      <c r="A125" s="1"/>
      <c r="B125" s="4" t="s">
        <v>32</v>
      </c>
      <c r="C125" s="8" t="s">
        <v>33</v>
      </c>
      <c r="I125" s="245"/>
      <c r="J125" s="245"/>
      <c r="K125" s="245"/>
      <c r="L125" s="245"/>
      <c r="M125" s="245"/>
      <c r="N125" s="245"/>
      <c r="O125" s="245"/>
      <c r="P125" s="245"/>
      <c r="Q125" s="245"/>
      <c r="R125" s="245"/>
      <c r="S125" s="245"/>
      <c r="T125" s="245"/>
      <c r="U125" s="245"/>
      <c r="V125" s="245"/>
    </row>
    <row r="126" spans="1:22" ht="15" customHeight="1" x14ac:dyDescent="0.25">
      <c r="A126" s="5" t="s">
        <v>242</v>
      </c>
      <c r="B126" s="6" t="s">
        <v>35</v>
      </c>
      <c r="C126" s="5" t="s">
        <v>243</v>
      </c>
      <c r="I126" s="245"/>
      <c r="J126" s="245"/>
      <c r="K126" s="245"/>
      <c r="L126" s="245"/>
      <c r="M126" s="245"/>
      <c r="N126" s="245"/>
      <c r="O126" s="245"/>
      <c r="P126" s="245"/>
      <c r="Q126" s="245"/>
      <c r="R126" s="245"/>
      <c r="S126" s="245"/>
      <c r="T126" s="245"/>
      <c r="U126" s="245"/>
      <c r="V126" s="245"/>
    </row>
    <row r="127" spans="1:22" ht="15" customHeight="1" x14ac:dyDescent="0.25">
      <c r="A127" s="5" t="s">
        <v>244</v>
      </c>
      <c r="B127" s="6" t="s">
        <v>35</v>
      </c>
      <c r="C127" s="5" t="s">
        <v>245</v>
      </c>
      <c r="I127" s="245"/>
      <c r="J127" s="245"/>
      <c r="K127" s="245"/>
      <c r="L127" s="245"/>
      <c r="M127" s="245"/>
      <c r="N127" s="245"/>
      <c r="O127" s="245"/>
      <c r="P127" s="245"/>
      <c r="Q127" s="245"/>
      <c r="R127" s="245"/>
      <c r="S127" s="245"/>
      <c r="T127" s="245"/>
      <c r="U127" s="245"/>
      <c r="V127" s="245"/>
    </row>
    <row r="128" spans="1:22" ht="45" customHeight="1" x14ac:dyDescent="0.25">
      <c r="A128" s="1"/>
      <c r="B128" s="4" t="s">
        <v>68</v>
      </c>
      <c r="C128" s="8" t="s">
        <v>69</v>
      </c>
      <c r="D128" s="4" t="s">
        <v>70</v>
      </c>
      <c r="E128" s="4" t="s">
        <v>71</v>
      </c>
      <c r="F128" s="228" t="s">
        <v>72</v>
      </c>
      <c r="I128" s="14" t="s">
        <v>73</v>
      </c>
      <c r="J128" s="15" t="s">
        <v>28</v>
      </c>
      <c r="K128" s="14" t="s">
        <v>73</v>
      </c>
      <c r="L128" s="15" t="s">
        <v>28</v>
      </c>
      <c r="M128" s="14" t="s">
        <v>73</v>
      </c>
      <c r="N128" s="172" t="s">
        <v>28</v>
      </c>
      <c r="O128" s="14" t="s">
        <v>73</v>
      </c>
      <c r="P128" s="15" t="s">
        <v>28</v>
      </c>
      <c r="Q128" s="14" t="s">
        <v>73</v>
      </c>
      <c r="R128" s="15" t="s">
        <v>28</v>
      </c>
      <c r="S128" s="14" t="s">
        <v>73</v>
      </c>
      <c r="T128" s="15" t="s">
        <v>28</v>
      </c>
      <c r="U128" s="14" t="s">
        <v>73</v>
      </c>
      <c r="V128" s="15" t="s">
        <v>28</v>
      </c>
    </row>
    <row r="129" spans="1:22" ht="15" customHeight="1" x14ac:dyDescent="0.25">
      <c r="A129" s="5" t="s">
        <v>246</v>
      </c>
      <c r="B129" s="6" t="s">
        <v>247</v>
      </c>
      <c r="C129" s="5" t="s">
        <v>130</v>
      </c>
      <c r="D129" s="6"/>
      <c r="E129" s="6" t="s">
        <v>77</v>
      </c>
      <c r="F129" s="229">
        <v>1</v>
      </c>
      <c r="I129" s="16">
        <v>0</v>
      </c>
      <c r="J129" s="13">
        <v>0</v>
      </c>
      <c r="K129" s="16">
        <v>50000</v>
      </c>
      <c r="L129" s="13">
        <v>50000</v>
      </c>
      <c r="M129" s="16">
        <v>50000</v>
      </c>
      <c r="N129" s="171">
        <v>50000</v>
      </c>
      <c r="O129" s="16">
        <v>0</v>
      </c>
      <c r="P129" s="13">
        <v>0</v>
      </c>
      <c r="Q129" s="16">
        <v>14000</v>
      </c>
      <c r="R129" s="13">
        <v>14000</v>
      </c>
      <c r="S129" s="16">
        <v>215100.23</v>
      </c>
      <c r="T129" s="13">
        <v>215100.23</v>
      </c>
      <c r="U129" s="16">
        <v>0</v>
      </c>
      <c r="V129" s="13">
        <v>0</v>
      </c>
    </row>
    <row r="130" spans="1:22" ht="15" customHeight="1" x14ac:dyDescent="0.25">
      <c r="A130" s="5" t="s">
        <v>248</v>
      </c>
      <c r="B130" s="6" t="s">
        <v>249</v>
      </c>
      <c r="C130" s="5" t="s">
        <v>133</v>
      </c>
      <c r="D130" s="6"/>
      <c r="E130" s="6" t="s">
        <v>134</v>
      </c>
      <c r="F130" s="229">
        <v>638</v>
      </c>
      <c r="I130" s="16">
        <v>0</v>
      </c>
      <c r="J130" s="13">
        <v>0</v>
      </c>
      <c r="K130" s="16">
        <v>20</v>
      </c>
      <c r="L130" s="13">
        <v>12760</v>
      </c>
      <c r="M130" s="16">
        <v>20</v>
      </c>
      <c r="N130" s="171">
        <v>12760</v>
      </c>
      <c r="O130" s="16">
        <v>9780</v>
      </c>
      <c r="P130" s="13">
        <v>6239640</v>
      </c>
      <c r="Q130" s="16">
        <v>20</v>
      </c>
      <c r="R130" s="13">
        <v>12760</v>
      </c>
      <c r="S130" s="16">
        <v>322.64999999999998</v>
      </c>
      <c r="T130" s="13">
        <v>205850.7</v>
      </c>
      <c r="U130" s="16">
        <v>0</v>
      </c>
      <c r="V130" s="13">
        <v>0</v>
      </c>
    </row>
    <row r="131" spans="1:22" ht="15" customHeight="1" x14ac:dyDescent="0.25">
      <c r="A131" s="5" t="s">
        <v>250</v>
      </c>
      <c r="B131" s="6" t="s">
        <v>251</v>
      </c>
      <c r="C131" s="5" t="s">
        <v>229</v>
      </c>
      <c r="D131" s="6"/>
      <c r="E131" s="6" t="s">
        <v>77</v>
      </c>
      <c r="F131" s="229">
        <v>1</v>
      </c>
      <c r="I131" s="16">
        <v>0</v>
      </c>
      <c r="J131" s="13">
        <v>0</v>
      </c>
      <c r="K131" s="16">
        <v>2000</v>
      </c>
      <c r="L131" s="13">
        <v>2000</v>
      </c>
      <c r="M131" s="16">
        <v>2000</v>
      </c>
      <c r="N131" s="171">
        <v>2000</v>
      </c>
      <c r="O131" s="16">
        <v>0</v>
      </c>
      <c r="P131" s="13">
        <v>0</v>
      </c>
      <c r="Q131" s="16">
        <v>1000</v>
      </c>
      <c r="R131" s="13">
        <v>1000</v>
      </c>
      <c r="S131" s="16">
        <v>5377.51</v>
      </c>
      <c r="T131" s="13">
        <v>5377.51</v>
      </c>
      <c r="U131" s="16">
        <v>0</v>
      </c>
      <c r="V131" s="13">
        <v>0</v>
      </c>
    </row>
    <row r="132" spans="1:22" ht="15" customHeight="1" x14ac:dyDescent="0.25">
      <c r="A132" s="1"/>
      <c r="B132" s="4" t="s">
        <v>32</v>
      </c>
      <c r="C132" s="8" t="s">
        <v>33</v>
      </c>
      <c r="I132" s="245"/>
      <c r="J132" s="245"/>
      <c r="K132" s="245"/>
      <c r="L132" s="245"/>
      <c r="M132" s="245"/>
      <c r="N132" s="245"/>
      <c r="O132" s="245"/>
      <c r="P132" s="245"/>
      <c r="Q132" s="245"/>
      <c r="R132" s="245"/>
      <c r="S132" s="245"/>
      <c r="T132" s="245"/>
      <c r="U132" s="245"/>
      <c r="V132" s="245"/>
    </row>
    <row r="133" spans="1:22" ht="15" customHeight="1" x14ac:dyDescent="0.25">
      <c r="A133" s="5" t="s">
        <v>252</v>
      </c>
      <c r="B133" s="6" t="s">
        <v>35</v>
      </c>
      <c r="C133" s="5" t="s">
        <v>253</v>
      </c>
      <c r="I133" s="245"/>
      <c r="J133" s="245"/>
      <c r="K133" s="245"/>
      <c r="L133" s="245"/>
      <c r="M133" s="245"/>
      <c r="N133" s="245"/>
      <c r="O133" s="245"/>
      <c r="P133" s="245"/>
      <c r="Q133" s="245"/>
      <c r="R133" s="245"/>
      <c r="S133" s="245"/>
      <c r="T133" s="245"/>
      <c r="U133" s="245"/>
      <c r="V133" s="245"/>
    </row>
    <row r="134" spans="1:22" ht="45" customHeight="1" x14ac:dyDescent="0.25">
      <c r="A134" s="1"/>
      <c r="B134" s="4" t="s">
        <v>68</v>
      </c>
      <c r="C134" s="8" t="s">
        <v>69</v>
      </c>
      <c r="D134" s="4" t="s">
        <v>70</v>
      </c>
      <c r="E134" s="4" t="s">
        <v>71</v>
      </c>
      <c r="F134" s="228" t="s">
        <v>72</v>
      </c>
      <c r="I134" s="14" t="s">
        <v>73</v>
      </c>
      <c r="J134" s="15" t="s">
        <v>28</v>
      </c>
      <c r="K134" s="14" t="s">
        <v>73</v>
      </c>
      <c r="L134" s="15" t="s">
        <v>28</v>
      </c>
      <c r="M134" s="14" t="s">
        <v>73</v>
      </c>
      <c r="N134" s="172" t="s">
        <v>28</v>
      </c>
      <c r="O134" s="14" t="s">
        <v>73</v>
      </c>
      <c r="P134" s="15" t="s">
        <v>28</v>
      </c>
      <c r="Q134" s="14" t="s">
        <v>73</v>
      </c>
      <c r="R134" s="15" t="s">
        <v>28</v>
      </c>
      <c r="S134" s="14" t="s">
        <v>73</v>
      </c>
      <c r="T134" s="15" t="s">
        <v>28</v>
      </c>
      <c r="U134" s="14" t="s">
        <v>73</v>
      </c>
      <c r="V134" s="15" t="s">
        <v>28</v>
      </c>
    </row>
    <row r="135" spans="1:22" ht="15" customHeight="1" x14ac:dyDescent="0.25">
      <c r="A135" s="5" t="s">
        <v>254</v>
      </c>
      <c r="B135" s="6" t="s">
        <v>255</v>
      </c>
      <c r="C135" s="5" t="s">
        <v>256</v>
      </c>
      <c r="D135" s="6"/>
      <c r="E135" s="6" t="s">
        <v>77</v>
      </c>
      <c r="F135" s="229">
        <v>1</v>
      </c>
      <c r="I135" s="16">
        <v>0</v>
      </c>
      <c r="J135" s="13">
        <v>0</v>
      </c>
      <c r="K135" s="16">
        <v>5000</v>
      </c>
      <c r="L135" s="13">
        <v>5000</v>
      </c>
      <c r="M135" s="16">
        <v>5000</v>
      </c>
      <c r="N135" s="171">
        <v>5000</v>
      </c>
      <c r="O135" s="16">
        <v>290000</v>
      </c>
      <c r="P135" s="13">
        <v>290000</v>
      </c>
      <c r="Q135" s="16">
        <v>100000</v>
      </c>
      <c r="R135" s="13">
        <v>100000</v>
      </c>
      <c r="S135" s="16">
        <v>0</v>
      </c>
      <c r="T135" s="13">
        <v>0</v>
      </c>
      <c r="U135" s="16">
        <v>0</v>
      </c>
      <c r="V135" s="13">
        <v>0</v>
      </c>
    </row>
    <row r="136" spans="1:22" ht="15" customHeight="1" x14ac:dyDescent="0.25">
      <c r="A136" s="1"/>
      <c r="B136" s="4" t="s">
        <v>32</v>
      </c>
      <c r="C136" s="8" t="s">
        <v>33</v>
      </c>
      <c r="I136" s="245"/>
      <c r="J136" s="245"/>
      <c r="K136" s="245"/>
      <c r="L136" s="245"/>
      <c r="M136" s="245"/>
      <c r="N136" s="245"/>
      <c r="O136" s="245"/>
      <c r="P136" s="245"/>
      <c r="Q136" s="245"/>
      <c r="R136" s="245"/>
      <c r="S136" s="245"/>
      <c r="T136" s="245"/>
      <c r="U136" s="245"/>
      <c r="V136" s="245"/>
    </row>
    <row r="137" spans="1:22" ht="15" customHeight="1" x14ac:dyDescent="0.25">
      <c r="A137" s="5" t="s">
        <v>257</v>
      </c>
      <c r="B137" s="6" t="s">
        <v>35</v>
      </c>
      <c r="C137" s="5" t="s">
        <v>258</v>
      </c>
      <c r="I137" s="245"/>
      <c r="J137" s="245"/>
      <c r="K137" s="245"/>
      <c r="L137" s="245"/>
      <c r="M137" s="245"/>
      <c r="N137" s="245"/>
      <c r="O137" s="245"/>
      <c r="P137" s="245"/>
      <c r="Q137" s="245"/>
      <c r="R137" s="245"/>
      <c r="S137" s="245"/>
      <c r="T137" s="245"/>
      <c r="U137" s="245"/>
      <c r="V137" s="245"/>
    </row>
    <row r="138" spans="1:22" ht="45" customHeight="1" x14ac:dyDescent="0.25">
      <c r="A138" s="1"/>
      <c r="B138" s="4" t="s">
        <v>68</v>
      </c>
      <c r="C138" s="8" t="s">
        <v>69</v>
      </c>
      <c r="D138" s="4" t="s">
        <v>70</v>
      </c>
      <c r="E138" s="4" t="s">
        <v>71</v>
      </c>
      <c r="F138" s="228" t="s">
        <v>72</v>
      </c>
      <c r="I138" s="14" t="s">
        <v>73</v>
      </c>
      <c r="J138" s="15" t="s">
        <v>28</v>
      </c>
      <c r="K138" s="14" t="s">
        <v>73</v>
      </c>
      <c r="L138" s="15" t="s">
        <v>28</v>
      </c>
      <c r="M138" s="14" t="s">
        <v>73</v>
      </c>
      <c r="N138" s="172" t="s">
        <v>28</v>
      </c>
      <c r="O138" s="14" t="s">
        <v>73</v>
      </c>
      <c r="P138" s="15" t="s">
        <v>28</v>
      </c>
      <c r="Q138" s="14" t="s">
        <v>73</v>
      </c>
      <c r="R138" s="15" t="s">
        <v>28</v>
      </c>
      <c r="S138" s="14" t="s">
        <v>73</v>
      </c>
      <c r="T138" s="15" t="s">
        <v>28</v>
      </c>
      <c r="U138" s="14" t="s">
        <v>73</v>
      </c>
      <c r="V138" s="15" t="s">
        <v>28</v>
      </c>
    </row>
    <row r="139" spans="1:22" ht="15" customHeight="1" x14ac:dyDescent="0.25">
      <c r="A139" s="5" t="s">
        <v>259</v>
      </c>
      <c r="B139" s="6" t="s">
        <v>260</v>
      </c>
      <c r="C139" s="5" t="s">
        <v>261</v>
      </c>
      <c r="D139" s="6"/>
      <c r="E139" s="6" t="s">
        <v>77</v>
      </c>
      <c r="F139" s="229">
        <v>1</v>
      </c>
      <c r="I139" s="16">
        <v>0</v>
      </c>
      <c r="J139" s="13">
        <v>0</v>
      </c>
      <c r="K139" s="16">
        <v>75000</v>
      </c>
      <c r="L139" s="13">
        <v>75000</v>
      </c>
      <c r="M139" s="16">
        <v>75000</v>
      </c>
      <c r="N139" s="171">
        <v>75000</v>
      </c>
      <c r="O139" s="16">
        <v>300000</v>
      </c>
      <c r="P139" s="13">
        <v>300000</v>
      </c>
      <c r="Q139" s="16">
        <v>200000</v>
      </c>
      <c r="R139" s="13">
        <v>200000</v>
      </c>
      <c r="S139" s="16">
        <v>430200.46</v>
      </c>
      <c r="T139" s="13">
        <v>430200.46</v>
      </c>
      <c r="U139" s="16">
        <v>0</v>
      </c>
      <c r="V139" s="13">
        <v>0</v>
      </c>
    </row>
    <row r="140" spans="1:22" ht="15" customHeight="1" x14ac:dyDescent="0.25">
      <c r="A140" s="5" t="s">
        <v>262</v>
      </c>
      <c r="B140" s="6" t="s">
        <v>263</v>
      </c>
      <c r="C140" s="5" t="s">
        <v>264</v>
      </c>
      <c r="D140" s="6"/>
      <c r="E140" s="6" t="s">
        <v>134</v>
      </c>
      <c r="F140" s="229">
        <v>638</v>
      </c>
      <c r="I140" s="16">
        <v>0</v>
      </c>
      <c r="J140" s="13">
        <v>0</v>
      </c>
      <c r="K140" s="16">
        <v>20</v>
      </c>
      <c r="L140" s="13">
        <v>12760</v>
      </c>
      <c r="M140" s="16">
        <v>20</v>
      </c>
      <c r="N140" s="171">
        <v>12760</v>
      </c>
      <c r="O140" s="16">
        <v>150</v>
      </c>
      <c r="P140" s="13">
        <v>95700</v>
      </c>
      <c r="Q140" s="16">
        <v>20</v>
      </c>
      <c r="R140" s="13">
        <v>12760</v>
      </c>
      <c r="S140" s="16">
        <v>494.73</v>
      </c>
      <c r="T140" s="13">
        <v>315637.74</v>
      </c>
      <c r="U140" s="16">
        <v>0</v>
      </c>
      <c r="V140" s="13">
        <v>0</v>
      </c>
    </row>
    <row r="141" spans="1:22" ht="15" customHeight="1" x14ac:dyDescent="0.25">
      <c r="A141" s="5" t="s">
        <v>265</v>
      </c>
      <c r="B141" s="6" t="s">
        <v>266</v>
      </c>
      <c r="C141" s="5" t="s">
        <v>267</v>
      </c>
      <c r="D141" s="6"/>
      <c r="E141" s="6" t="s">
        <v>77</v>
      </c>
      <c r="F141" s="229">
        <v>1</v>
      </c>
      <c r="I141" s="16">
        <v>0</v>
      </c>
      <c r="J141" s="13">
        <v>0</v>
      </c>
      <c r="K141" s="16">
        <v>2000</v>
      </c>
      <c r="L141" s="13">
        <v>2000</v>
      </c>
      <c r="M141" s="16">
        <v>2000</v>
      </c>
      <c r="N141" s="171">
        <v>2000</v>
      </c>
      <c r="O141" s="16">
        <v>15000</v>
      </c>
      <c r="P141" s="13">
        <v>15000</v>
      </c>
      <c r="Q141" s="16">
        <v>1000</v>
      </c>
      <c r="R141" s="13">
        <v>1000</v>
      </c>
      <c r="S141" s="16">
        <v>5377.51</v>
      </c>
      <c r="T141" s="13">
        <v>5377.51</v>
      </c>
      <c r="U141" s="16">
        <v>0</v>
      </c>
      <c r="V141" s="13">
        <v>0</v>
      </c>
    </row>
    <row r="142" spans="1:22" ht="15" customHeight="1" x14ac:dyDescent="0.25">
      <c r="A142" s="5" t="s">
        <v>268</v>
      </c>
      <c r="B142" s="6" t="s">
        <v>269</v>
      </c>
      <c r="C142" s="5" t="s">
        <v>270</v>
      </c>
      <c r="D142" s="6"/>
      <c r="E142" s="6" t="s">
        <v>77</v>
      </c>
      <c r="F142" s="229">
        <v>1</v>
      </c>
      <c r="I142" s="16">
        <v>0</v>
      </c>
      <c r="J142" s="13">
        <v>0</v>
      </c>
      <c r="K142" s="16">
        <v>1000</v>
      </c>
      <c r="L142" s="13">
        <v>1000</v>
      </c>
      <c r="M142" s="16">
        <v>1000</v>
      </c>
      <c r="N142" s="171">
        <v>1000</v>
      </c>
      <c r="O142" s="16">
        <v>250000</v>
      </c>
      <c r="P142" s="13">
        <v>250000</v>
      </c>
      <c r="Q142" s="16">
        <v>10000</v>
      </c>
      <c r="R142" s="13">
        <v>10000</v>
      </c>
      <c r="S142" s="16">
        <v>215100.23</v>
      </c>
      <c r="T142" s="13">
        <v>215100.23</v>
      </c>
      <c r="U142" s="16">
        <v>0</v>
      </c>
      <c r="V142" s="13">
        <v>0</v>
      </c>
    </row>
    <row r="143" spans="1:22" ht="15" customHeight="1" x14ac:dyDescent="0.25">
      <c r="A143" s="1"/>
      <c r="B143" s="4" t="s">
        <v>32</v>
      </c>
      <c r="C143" s="8" t="s">
        <v>33</v>
      </c>
      <c r="I143" s="245"/>
      <c r="J143" s="245"/>
      <c r="K143" s="245"/>
      <c r="L143" s="245"/>
      <c r="M143" s="245"/>
      <c r="N143" s="245"/>
      <c r="O143" s="245"/>
      <c r="P143" s="245"/>
      <c r="Q143" s="245"/>
      <c r="R143" s="245"/>
      <c r="S143" s="245"/>
      <c r="T143" s="245"/>
      <c r="U143" s="245"/>
      <c r="V143" s="245"/>
    </row>
    <row r="144" spans="1:22" ht="15" customHeight="1" x14ac:dyDescent="0.25">
      <c r="A144" s="5" t="s">
        <v>271</v>
      </c>
      <c r="B144" s="6" t="s">
        <v>35</v>
      </c>
      <c r="C144" s="5" t="s">
        <v>272</v>
      </c>
      <c r="I144" s="245"/>
      <c r="J144" s="245"/>
      <c r="K144" s="245"/>
      <c r="L144" s="245"/>
      <c r="M144" s="245"/>
      <c r="N144" s="245"/>
      <c r="O144" s="245"/>
      <c r="P144" s="245"/>
      <c r="Q144" s="245"/>
      <c r="R144" s="245"/>
      <c r="S144" s="245"/>
      <c r="T144" s="245"/>
      <c r="U144" s="245"/>
      <c r="V144" s="245"/>
    </row>
    <row r="145" spans="1:22" ht="45" customHeight="1" x14ac:dyDescent="0.25">
      <c r="A145" s="1"/>
      <c r="B145" s="4" t="s">
        <v>68</v>
      </c>
      <c r="C145" s="8" t="s">
        <v>69</v>
      </c>
      <c r="D145" s="4" t="s">
        <v>70</v>
      </c>
      <c r="E145" s="4" t="s">
        <v>71</v>
      </c>
      <c r="F145" s="228" t="s">
        <v>72</v>
      </c>
      <c r="I145" s="14" t="s">
        <v>73</v>
      </c>
      <c r="J145" s="15" t="s">
        <v>28</v>
      </c>
      <c r="K145" s="14" t="s">
        <v>73</v>
      </c>
      <c r="L145" s="15" t="s">
        <v>28</v>
      </c>
      <c r="M145" s="14" t="s">
        <v>73</v>
      </c>
      <c r="N145" s="172" t="s">
        <v>28</v>
      </c>
      <c r="O145" s="14" t="s">
        <v>73</v>
      </c>
      <c r="P145" s="15" t="s">
        <v>28</v>
      </c>
      <c r="Q145" s="14" t="s">
        <v>73</v>
      </c>
      <c r="R145" s="15" t="s">
        <v>28</v>
      </c>
      <c r="S145" s="14" t="s">
        <v>73</v>
      </c>
      <c r="T145" s="15" t="s">
        <v>28</v>
      </c>
      <c r="U145" s="14" t="s">
        <v>73</v>
      </c>
      <c r="V145" s="15" t="s">
        <v>28</v>
      </c>
    </row>
    <row r="146" spans="1:22" ht="15" customHeight="1" x14ac:dyDescent="0.25">
      <c r="A146" s="5" t="s">
        <v>273</v>
      </c>
      <c r="B146" s="6" t="s">
        <v>35</v>
      </c>
      <c r="C146" s="5" t="s">
        <v>274</v>
      </c>
      <c r="D146" s="6"/>
      <c r="E146" s="6" t="s">
        <v>275</v>
      </c>
      <c r="F146" s="229">
        <v>1</v>
      </c>
      <c r="I146" s="16">
        <v>0</v>
      </c>
      <c r="J146" s="13">
        <v>0</v>
      </c>
      <c r="K146" s="16">
        <v>0</v>
      </c>
      <c r="L146" s="13">
        <v>0</v>
      </c>
      <c r="M146" s="16">
        <v>0</v>
      </c>
      <c r="N146" s="171">
        <v>0</v>
      </c>
      <c r="O146" s="16">
        <v>0</v>
      </c>
      <c r="P146" s="13">
        <v>0</v>
      </c>
      <c r="Q146" s="16">
        <v>0</v>
      </c>
      <c r="R146" s="13">
        <v>0</v>
      </c>
      <c r="S146" s="16">
        <v>0</v>
      </c>
      <c r="T146" s="13">
        <v>0</v>
      </c>
      <c r="U146" s="16">
        <v>0</v>
      </c>
      <c r="V146" s="13">
        <v>0</v>
      </c>
    </row>
    <row r="147" spans="1:22" ht="15" customHeight="1" x14ac:dyDescent="0.25">
      <c r="A147" s="5" t="s">
        <v>276</v>
      </c>
      <c r="B147" s="6" t="s">
        <v>277</v>
      </c>
      <c r="C147" s="5" t="s">
        <v>278</v>
      </c>
      <c r="D147" s="6"/>
      <c r="E147" s="6" t="s">
        <v>77</v>
      </c>
      <c r="F147" s="229">
        <v>1</v>
      </c>
      <c r="I147" s="16">
        <v>0</v>
      </c>
      <c r="J147" s="13">
        <v>0</v>
      </c>
      <c r="K147" s="16">
        <v>2000000</v>
      </c>
      <c r="L147" s="13">
        <v>2000000</v>
      </c>
      <c r="M147" s="16">
        <v>2000000</v>
      </c>
      <c r="N147" s="171">
        <v>2000000</v>
      </c>
      <c r="O147" s="16">
        <v>1020000</v>
      </c>
      <c r="P147" s="13">
        <v>1020000</v>
      </c>
      <c r="Q147" s="16">
        <v>400000</v>
      </c>
      <c r="R147" s="13">
        <v>400000</v>
      </c>
      <c r="S147" s="16">
        <v>645300.69999999995</v>
      </c>
      <c r="T147" s="13">
        <v>645300.69999999995</v>
      </c>
      <c r="U147" s="16">
        <v>0</v>
      </c>
      <c r="V147" s="13">
        <v>0</v>
      </c>
    </row>
    <row r="148" spans="1:22" ht="15" customHeight="1" x14ac:dyDescent="0.25">
      <c r="A148" s="5" t="s">
        <v>279</v>
      </c>
      <c r="B148" s="6" t="s">
        <v>280</v>
      </c>
      <c r="C148" s="5" t="s">
        <v>281</v>
      </c>
      <c r="D148" s="6"/>
      <c r="E148" s="6" t="s">
        <v>134</v>
      </c>
      <c r="F148" s="229">
        <v>638</v>
      </c>
      <c r="I148" s="16">
        <v>0</v>
      </c>
      <c r="J148" s="13">
        <v>0</v>
      </c>
      <c r="K148" s="16">
        <v>500</v>
      </c>
      <c r="L148" s="13">
        <v>319000</v>
      </c>
      <c r="M148" s="16">
        <v>500</v>
      </c>
      <c r="N148" s="171">
        <v>319000</v>
      </c>
      <c r="O148" s="16">
        <v>150</v>
      </c>
      <c r="P148" s="13">
        <v>95700</v>
      </c>
      <c r="Q148" s="16">
        <v>20</v>
      </c>
      <c r="R148" s="13">
        <v>12760</v>
      </c>
      <c r="S148" s="16">
        <v>53.78</v>
      </c>
      <c r="T148" s="13">
        <v>34311.64</v>
      </c>
      <c r="U148" s="16">
        <v>0</v>
      </c>
      <c r="V148" s="13">
        <v>0</v>
      </c>
    </row>
    <row r="149" spans="1:22" ht="15" customHeight="1" x14ac:dyDescent="0.25">
      <c r="A149" s="5" t="s">
        <v>282</v>
      </c>
      <c r="B149" s="6" t="s">
        <v>283</v>
      </c>
      <c r="C149" s="5" t="s">
        <v>284</v>
      </c>
      <c r="D149" s="6"/>
      <c r="E149" s="6" t="s">
        <v>77</v>
      </c>
      <c r="F149" s="229">
        <v>1</v>
      </c>
      <c r="I149" s="16">
        <v>0</v>
      </c>
      <c r="J149" s="13">
        <v>0</v>
      </c>
      <c r="K149" s="16">
        <v>10000</v>
      </c>
      <c r="L149" s="13">
        <v>10000</v>
      </c>
      <c r="M149" s="16">
        <v>10000</v>
      </c>
      <c r="N149" s="171">
        <v>10000</v>
      </c>
      <c r="O149" s="16">
        <v>40000</v>
      </c>
      <c r="P149" s="13">
        <v>40000</v>
      </c>
      <c r="Q149" s="16">
        <v>1000</v>
      </c>
      <c r="R149" s="13">
        <v>1000</v>
      </c>
      <c r="S149" s="16">
        <v>21510.02</v>
      </c>
      <c r="T149" s="13">
        <v>21510.02</v>
      </c>
      <c r="U149" s="16">
        <v>0</v>
      </c>
      <c r="V149" s="13">
        <v>0</v>
      </c>
    </row>
    <row r="150" spans="1:22" ht="15" customHeight="1" x14ac:dyDescent="0.25">
      <c r="A150" s="1"/>
      <c r="B150" s="4" t="s">
        <v>32</v>
      </c>
      <c r="C150" s="8" t="s">
        <v>33</v>
      </c>
      <c r="I150" s="245"/>
      <c r="J150" s="245"/>
      <c r="K150" s="245"/>
      <c r="L150" s="245"/>
      <c r="M150" s="245"/>
      <c r="N150" s="245"/>
      <c r="O150" s="245"/>
      <c r="P150" s="245"/>
      <c r="Q150" s="245"/>
      <c r="R150" s="245"/>
      <c r="S150" s="245"/>
      <c r="T150" s="245"/>
      <c r="U150" s="245"/>
      <c r="V150" s="245"/>
    </row>
    <row r="151" spans="1:22" ht="15" customHeight="1" x14ac:dyDescent="0.25">
      <c r="A151" s="5" t="s">
        <v>285</v>
      </c>
      <c r="B151" s="6" t="s">
        <v>35</v>
      </c>
      <c r="C151" s="5" t="s">
        <v>286</v>
      </c>
      <c r="I151" s="245"/>
      <c r="J151" s="245"/>
      <c r="K151" s="245"/>
      <c r="L151" s="245"/>
      <c r="M151" s="245"/>
      <c r="N151" s="245"/>
      <c r="O151" s="245"/>
      <c r="P151" s="245"/>
      <c r="Q151" s="245"/>
      <c r="R151" s="245"/>
      <c r="S151" s="245"/>
      <c r="T151" s="245"/>
      <c r="U151" s="245"/>
      <c r="V151" s="245"/>
    </row>
    <row r="152" spans="1:22" ht="45" customHeight="1" x14ac:dyDescent="0.25">
      <c r="A152" s="1"/>
      <c r="B152" s="4" t="s">
        <v>68</v>
      </c>
      <c r="C152" s="8" t="s">
        <v>69</v>
      </c>
      <c r="D152" s="4" t="s">
        <v>70</v>
      </c>
      <c r="E152" s="4" t="s">
        <v>71</v>
      </c>
      <c r="F152" s="228" t="s">
        <v>72</v>
      </c>
      <c r="I152" s="14" t="s">
        <v>73</v>
      </c>
      <c r="J152" s="15" t="s">
        <v>28</v>
      </c>
      <c r="K152" s="14" t="s">
        <v>73</v>
      </c>
      <c r="L152" s="15" t="s">
        <v>28</v>
      </c>
      <c r="M152" s="14" t="s">
        <v>73</v>
      </c>
      <c r="N152" s="172" t="s">
        <v>28</v>
      </c>
      <c r="O152" s="14" t="s">
        <v>73</v>
      </c>
      <c r="P152" s="15" t="s">
        <v>28</v>
      </c>
      <c r="Q152" s="14" t="s">
        <v>73</v>
      </c>
      <c r="R152" s="15" t="s">
        <v>28</v>
      </c>
      <c r="S152" s="14" t="s">
        <v>73</v>
      </c>
      <c r="T152" s="15" t="s">
        <v>28</v>
      </c>
      <c r="U152" s="14" t="s">
        <v>73</v>
      </c>
      <c r="V152" s="15" t="s">
        <v>28</v>
      </c>
    </row>
    <row r="153" spans="1:22" ht="15" customHeight="1" x14ac:dyDescent="0.25">
      <c r="A153" s="5" t="s">
        <v>287</v>
      </c>
      <c r="B153" s="6" t="s">
        <v>288</v>
      </c>
      <c r="C153" s="5" t="s">
        <v>289</v>
      </c>
      <c r="D153" s="6"/>
      <c r="E153" s="6" t="s">
        <v>77</v>
      </c>
      <c r="F153" s="229">
        <v>1</v>
      </c>
      <c r="I153" s="16">
        <v>0</v>
      </c>
      <c r="J153" s="13">
        <v>0</v>
      </c>
      <c r="K153" s="16">
        <v>5000</v>
      </c>
      <c r="L153" s="13">
        <v>5000</v>
      </c>
      <c r="M153" s="16">
        <v>5000</v>
      </c>
      <c r="N153" s="171">
        <v>5000</v>
      </c>
      <c r="O153" s="16">
        <v>0</v>
      </c>
      <c r="P153" s="13">
        <v>0</v>
      </c>
      <c r="Q153" s="16">
        <v>10000</v>
      </c>
      <c r="R153" s="13">
        <v>10000</v>
      </c>
      <c r="S153" s="16">
        <v>0</v>
      </c>
      <c r="T153" s="13">
        <v>0</v>
      </c>
      <c r="U153" s="16">
        <v>0</v>
      </c>
      <c r="V153" s="13">
        <v>0</v>
      </c>
    </row>
    <row r="154" spans="1:22" ht="15" customHeight="1" x14ac:dyDescent="0.25">
      <c r="A154" s="5" t="s">
        <v>290</v>
      </c>
      <c r="B154" s="6" t="s">
        <v>291</v>
      </c>
      <c r="C154" s="5" t="s">
        <v>292</v>
      </c>
      <c r="D154" s="6"/>
      <c r="E154" s="6" t="s">
        <v>77</v>
      </c>
      <c r="F154" s="229">
        <v>1</v>
      </c>
      <c r="I154" s="16">
        <v>0</v>
      </c>
      <c r="J154" s="13">
        <v>0</v>
      </c>
      <c r="K154" s="16">
        <v>2500</v>
      </c>
      <c r="L154" s="13">
        <v>2500</v>
      </c>
      <c r="M154" s="16">
        <v>2500</v>
      </c>
      <c r="N154" s="171">
        <v>2500</v>
      </c>
      <c r="O154" s="16">
        <v>0</v>
      </c>
      <c r="P154" s="13">
        <v>0</v>
      </c>
      <c r="Q154" s="16">
        <v>10000</v>
      </c>
      <c r="R154" s="13">
        <v>10000</v>
      </c>
      <c r="S154" s="16">
        <v>0</v>
      </c>
      <c r="T154" s="13">
        <v>0</v>
      </c>
      <c r="U154" s="16">
        <v>0</v>
      </c>
      <c r="V154" s="13">
        <v>0</v>
      </c>
    </row>
    <row r="155" spans="1:22" ht="15" customHeight="1" x14ac:dyDescent="0.25">
      <c r="A155" s="1"/>
      <c r="B155" s="4" t="s">
        <v>32</v>
      </c>
      <c r="C155" s="8" t="s">
        <v>33</v>
      </c>
      <c r="I155" s="245"/>
      <c r="J155" s="245"/>
      <c r="K155" s="245"/>
      <c r="L155" s="245"/>
      <c r="M155" s="245"/>
      <c r="N155" s="245"/>
      <c r="O155" s="245"/>
      <c r="P155" s="245"/>
      <c r="Q155" s="245"/>
      <c r="R155" s="245"/>
      <c r="S155" s="245"/>
      <c r="T155" s="245"/>
      <c r="U155" s="245"/>
      <c r="V155" s="245"/>
    </row>
    <row r="156" spans="1:22" ht="15" customHeight="1" x14ac:dyDescent="0.25">
      <c r="A156" s="5" t="s">
        <v>293</v>
      </c>
      <c r="B156" s="6" t="s">
        <v>35</v>
      </c>
      <c r="C156" s="5" t="s">
        <v>294</v>
      </c>
      <c r="I156" s="245"/>
      <c r="J156" s="245"/>
      <c r="K156" s="245"/>
      <c r="L156" s="245"/>
      <c r="M156" s="245"/>
      <c r="N156" s="245"/>
      <c r="O156" s="245"/>
      <c r="P156" s="245"/>
      <c r="Q156" s="245"/>
      <c r="R156" s="245"/>
      <c r="S156" s="245"/>
      <c r="T156" s="245"/>
      <c r="U156" s="245"/>
      <c r="V156" s="245"/>
    </row>
    <row r="157" spans="1:22" ht="45" customHeight="1" x14ac:dyDescent="0.25">
      <c r="A157" s="1"/>
      <c r="B157" s="4" t="s">
        <v>68</v>
      </c>
      <c r="C157" s="8" t="s">
        <v>69</v>
      </c>
      <c r="D157" s="4" t="s">
        <v>70</v>
      </c>
      <c r="E157" s="4" t="s">
        <v>71</v>
      </c>
      <c r="F157" s="228" t="s">
        <v>72</v>
      </c>
      <c r="I157" s="14" t="s">
        <v>73</v>
      </c>
      <c r="J157" s="15" t="s">
        <v>28</v>
      </c>
      <c r="K157" s="14" t="s">
        <v>73</v>
      </c>
      <c r="L157" s="15" t="s">
        <v>28</v>
      </c>
      <c r="M157" s="14" t="s">
        <v>73</v>
      </c>
      <c r="N157" s="172" t="s">
        <v>28</v>
      </c>
      <c r="O157" s="14" t="s">
        <v>73</v>
      </c>
      <c r="P157" s="15" t="s">
        <v>28</v>
      </c>
      <c r="Q157" s="14" t="s">
        <v>73</v>
      </c>
      <c r="R157" s="15" t="s">
        <v>28</v>
      </c>
      <c r="S157" s="14" t="s">
        <v>73</v>
      </c>
      <c r="T157" s="15" t="s">
        <v>28</v>
      </c>
      <c r="U157" s="14" t="s">
        <v>73</v>
      </c>
      <c r="V157" s="15" t="s">
        <v>28</v>
      </c>
    </row>
    <row r="158" spans="1:22" ht="15" customHeight="1" x14ac:dyDescent="0.25">
      <c r="A158" s="5" t="s">
        <v>295</v>
      </c>
      <c r="B158" s="6" t="s">
        <v>296</v>
      </c>
      <c r="C158" s="5" t="s">
        <v>297</v>
      </c>
      <c r="D158" s="6"/>
      <c r="E158" s="6" t="s">
        <v>77</v>
      </c>
      <c r="F158" s="229">
        <v>1</v>
      </c>
      <c r="I158" s="16">
        <v>0</v>
      </c>
      <c r="J158" s="13">
        <v>0</v>
      </c>
      <c r="K158" s="16">
        <v>2500</v>
      </c>
      <c r="L158" s="13">
        <v>2500</v>
      </c>
      <c r="M158" s="16">
        <v>2500</v>
      </c>
      <c r="N158" s="171">
        <v>2500</v>
      </c>
      <c r="O158" s="16">
        <v>0</v>
      </c>
      <c r="P158" s="13">
        <v>0</v>
      </c>
      <c r="Q158" s="16">
        <v>20000</v>
      </c>
      <c r="R158" s="13">
        <v>20000</v>
      </c>
      <c r="S158" s="16">
        <v>0</v>
      </c>
      <c r="T158" s="13">
        <v>0</v>
      </c>
      <c r="U158" s="16">
        <v>0</v>
      </c>
      <c r="V158" s="13">
        <v>0</v>
      </c>
    </row>
    <row r="159" spans="1:22" ht="15" customHeight="1" x14ac:dyDescent="0.25">
      <c r="A159" s="1"/>
      <c r="B159" s="4" t="s">
        <v>32</v>
      </c>
      <c r="C159" s="8" t="s">
        <v>33</v>
      </c>
      <c r="I159" s="245"/>
      <c r="J159" s="245"/>
      <c r="K159" s="245"/>
      <c r="L159" s="245"/>
      <c r="M159" s="245"/>
      <c r="N159" s="245"/>
      <c r="O159" s="245"/>
      <c r="P159" s="245"/>
      <c r="Q159" s="245"/>
      <c r="R159" s="245"/>
      <c r="S159" s="245"/>
      <c r="T159" s="245"/>
      <c r="U159" s="245"/>
      <c r="V159" s="245"/>
    </row>
    <row r="160" spans="1:22" ht="15" customHeight="1" x14ac:dyDescent="0.25">
      <c r="A160" s="5" t="s">
        <v>298</v>
      </c>
      <c r="B160" s="6" t="s">
        <v>35</v>
      </c>
      <c r="C160" s="5" t="s">
        <v>299</v>
      </c>
      <c r="I160" s="245"/>
      <c r="J160" s="245"/>
      <c r="K160" s="245"/>
      <c r="L160" s="245"/>
      <c r="M160" s="245"/>
      <c r="N160" s="245"/>
      <c r="O160" s="245"/>
      <c r="P160" s="245"/>
      <c r="Q160" s="245"/>
      <c r="R160" s="245"/>
      <c r="S160" s="245"/>
      <c r="T160" s="245"/>
      <c r="U160" s="245"/>
      <c r="V160" s="245"/>
    </row>
    <row r="161" spans="1:22" ht="15" customHeight="1" x14ac:dyDescent="0.25">
      <c r="A161" s="5" t="s">
        <v>300</v>
      </c>
      <c r="B161" s="6" t="s">
        <v>35</v>
      </c>
      <c r="C161" s="5" t="s">
        <v>301</v>
      </c>
      <c r="I161" s="245"/>
      <c r="J161" s="245"/>
      <c r="K161" s="245"/>
      <c r="L161" s="245"/>
      <c r="M161" s="245"/>
      <c r="N161" s="245"/>
      <c r="O161" s="245"/>
      <c r="P161" s="245"/>
      <c r="Q161" s="245"/>
      <c r="R161" s="245"/>
      <c r="S161" s="245"/>
      <c r="T161" s="245"/>
      <c r="U161" s="245"/>
      <c r="V161" s="245"/>
    </row>
    <row r="162" spans="1:22" ht="45" customHeight="1" x14ac:dyDescent="0.25">
      <c r="A162" s="1"/>
      <c r="B162" s="4" t="s">
        <v>68</v>
      </c>
      <c r="C162" s="8" t="s">
        <v>69</v>
      </c>
      <c r="D162" s="4" t="s">
        <v>70</v>
      </c>
      <c r="E162" s="4" t="s">
        <v>71</v>
      </c>
      <c r="F162" s="228" t="s">
        <v>72</v>
      </c>
      <c r="I162" s="14" t="s">
        <v>73</v>
      </c>
      <c r="J162" s="15" t="s">
        <v>28</v>
      </c>
      <c r="K162" s="14" t="s">
        <v>73</v>
      </c>
      <c r="L162" s="15" t="s">
        <v>28</v>
      </c>
      <c r="M162" s="14" t="s">
        <v>73</v>
      </c>
      <c r="N162" s="172" t="s">
        <v>28</v>
      </c>
      <c r="O162" s="14" t="s">
        <v>73</v>
      </c>
      <c r="P162" s="15" t="s">
        <v>28</v>
      </c>
      <c r="Q162" s="14" t="s">
        <v>73</v>
      </c>
      <c r="R162" s="15" t="s">
        <v>28</v>
      </c>
      <c r="S162" s="14" t="s">
        <v>73</v>
      </c>
      <c r="T162" s="15" t="s">
        <v>28</v>
      </c>
      <c r="U162" s="14" t="s">
        <v>73</v>
      </c>
      <c r="V162" s="15" t="s">
        <v>28</v>
      </c>
    </row>
    <row r="163" spans="1:22" ht="15" customHeight="1" x14ac:dyDescent="0.25">
      <c r="A163" s="5" t="s">
        <v>302</v>
      </c>
      <c r="B163" s="6" t="s">
        <v>303</v>
      </c>
      <c r="C163" s="5" t="s">
        <v>304</v>
      </c>
      <c r="D163" s="6"/>
      <c r="E163" s="6" t="s">
        <v>77</v>
      </c>
      <c r="F163" s="229">
        <v>1</v>
      </c>
      <c r="I163" s="16">
        <v>0</v>
      </c>
      <c r="J163" s="13">
        <v>0</v>
      </c>
      <c r="K163" s="16">
        <v>5000</v>
      </c>
      <c r="L163" s="13">
        <v>5000</v>
      </c>
      <c r="M163" s="16">
        <v>5000</v>
      </c>
      <c r="N163" s="171">
        <v>5000</v>
      </c>
      <c r="O163" s="16">
        <v>0</v>
      </c>
      <c r="P163" s="13">
        <v>0</v>
      </c>
      <c r="Q163" s="16">
        <v>50000</v>
      </c>
      <c r="R163" s="13">
        <v>50000</v>
      </c>
      <c r="S163" s="16">
        <v>0</v>
      </c>
      <c r="T163" s="13">
        <v>0</v>
      </c>
      <c r="U163" s="16">
        <v>0</v>
      </c>
      <c r="V163" s="13">
        <v>0</v>
      </c>
    </row>
    <row r="164" spans="1:22" ht="15" customHeight="1" x14ac:dyDescent="0.25">
      <c r="A164" s="5" t="s">
        <v>305</v>
      </c>
      <c r="B164" s="6" t="s">
        <v>306</v>
      </c>
      <c r="C164" s="5" t="s">
        <v>307</v>
      </c>
      <c r="D164" s="6"/>
      <c r="E164" s="6" t="s">
        <v>77</v>
      </c>
      <c r="F164" s="229">
        <v>1</v>
      </c>
      <c r="I164" s="16">
        <v>0</v>
      </c>
      <c r="J164" s="13">
        <v>0</v>
      </c>
      <c r="K164" s="16">
        <v>5000</v>
      </c>
      <c r="L164" s="13">
        <v>5000</v>
      </c>
      <c r="M164" s="16">
        <v>5000</v>
      </c>
      <c r="N164" s="171">
        <v>5000</v>
      </c>
      <c r="O164" s="16">
        <v>25000</v>
      </c>
      <c r="P164" s="13">
        <v>25000</v>
      </c>
      <c r="Q164" s="16">
        <v>20000</v>
      </c>
      <c r="R164" s="13">
        <v>20000</v>
      </c>
      <c r="S164" s="16">
        <v>0</v>
      </c>
      <c r="T164" s="13">
        <v>0</v>
      </c>
      <c r="U164" s="16">
        <v>0</v>
      </c>
      <c r="V164" s="13">
        <v>0</v>
      </c>
    </row>
    <row r="165" spans="1:22" ht="15" customHeight="1" x14ac:dyDescent="0.25">
      <c r="A165" s="5" t="s">
        <v>308</v>
      </c>
      <c r="B165" s="6" t="s">
        <v>309</v>
      </c>
      <c r="C165" s="5" t="s">
        <v>310</v>
      </c>
      <c r="D165" s="6"/>
      <c r="E165" s="6" t="s">
        <v>77</v>
      </c>
      <c r="F165" s="229">
        <v>1</v>
      </c>
      <c r="I165" s="16">
        <v>0</v>
      </c>
      <c r="J165" s="13">
        <v>0</v>
      </c>
      <c r="K165" s="16">
        <v>5000</v>
      </c>
      <c r="L165" s="13">
        <v>5000</v>
      </c>
      <c r="M165" s="16">
        <v>5000</v>
      </c>
      <c r="N165" s="171">
        <v>5000</v>
      </c>
      <c r="O165" s="16">
        <v>150000</v>
      </c>
      <c r="P165" s="13">
        <v>150000</v>
      </c>
      <c r="Q165" s="16">
        <v>50000</v>
      </c>
      <c r="R165" s="13">
        <v>50000</v>
      </c>
      <c r="S165" s="16">
        <v>0</v>
      </c>
      <c r="T165" s="13">
        <v>0</v>
      </c>
      <c r="U165" s="16">
        <v>0</v>
      </c>
      <c r="V165" s="13">
        <v>0</v>
      </c>
    </row>
    <row r="166" spans="1:22" ht="15" customHeight="1" x14ac:dyDescent="0.25">
      <c r="A166" s="1"/>
      <c r="B166" s="4" t="s">
        <v>32</v>
      </c>
      <c r="C166" s="8" t="s">
        <v>33</v>
      </c>
      <c r="I166" s="245"/>
      <c r="J166" s="245"/>
      <c r="K166" s="245"/>
      <c r="L166" s="245"/>
      <c r="M166" s="245"/>
      <c r="N166" s="245"/>
      <c r="O166" s="245"/>
      <c r="P166" s="245"/>
      <c r="Q166" s="245"/>
      <c r="R166" s="245"/>
      <c r="S166" s="245"/>
      <c r="T166" s="245"/>
      <c r="U166" s="245"/>
      <c r="V166" s="245"/>
    </row>
    <row r="167" spans="1:22" ht="15" customHeight="1" x14ac:dyDescent="0.25">
      <c r="A167" s="5" t="s">
        <v>311</v>
      </c>
      <c r="B167" s="6" t="s">
        <v>35</v>
      </c>
      <c r="C167" s="5" t="s">
        <v>312</v>
      </c>
      <c r="I167" s="245"/>
      <c r="J167" s="245"/>
      <c r="K167" s="245"/>
      <c r="L167" s="245"/>
      <c r="M167" s="245"/>
      <c r="N167" s="245"/>
      <c r="O167" s="245"/>
      <c r="P167" s="245"/>
      <c r="Q167" s="245"/>
      <c r="R167" s="245"/>
      <c r="S167" s="245"/>
      <c r="T167" s="245"/>
      <c r="U167" s="245"/>
      <c r="V167" s="245"/>
    </row>
    <row r="168" spans="1:22" ht="45" customHeight="1" x14ac:dyDescent="0.25">
      <c r="A168" s="1"/>
      <c r="B168" s="4" t="s">
        <v>68</v>
      </c>
      <c r="C168" s="8" t="s">
        <v>69</v>
      </c>
      <c r="D168" s="4" t="s">
        <v>70</v>
      </c>
      <c r="E168" s="4" t="s">
        <v>71</v>
      </c>
      <c r="F168" s="228" t="s">
        <v>72</v>
      </c>
      <c r="I168" s="14" t="s">
        <v>73</v>
      </c>
      <c r="J168" s="15" t="s">
        <v>28</v>
      </c>
      <c r="K168" s="14" t="s">
        <v>73</v>
      </c>
      <c r="L168" s="15" t="s">
        <v>28</v>
      </c>
      <c r="M168" s="14" t="s">
        <v>73</v>
      </c>
      <c r="N168" s="172" t="s">
        <v>28</v>
      </c>
      <c r="O168" s="14" t="s">
        <v>73</v>
      </c>
      <c r="P168" s="15" t="s">
        <v>28</v>
      </c>
      <c r="Q168" s="14" t="s">
        <v>73</v>
      </c>
      <c r="R168" s="15" t="s">
        <v>28</v>
      </c>
      <c r="S168" s="14" t="s">
        <v>73</v>
      </c>
      <c r="T168" s="15" t="s">
        <v>28</v>
      </c>
      <c r="U168" s="14" t="s">
        <v>73</v>
      </c>
      <c r="V168" s="15" t="s">
        <v>28</v>
      </c>
    </row>
    <row r="169" spans="1:22" ht="15" customHeight="1" x14ac:dyDescent="0.25">
      <c r="A169" s="5" t="s">
        <v>313</v>
      </c>
      <c r="B169" s="6" t="s">
        <v>314</v>
      </c>
      <c r="C169" s="5" t="s">
        <v>315</v>
      </c>
      <c r="D169" s="6"/>
      <c r="E169" s="6" t="s">
        <v>77</v>
      </c>
      <c r="F169" s="229">
        <v>1</v>
      </c>
      <c r="I169" s="16">
        <v>0</v>
      </c>
      <c r="J169" s="13">
        <v>0</v>
      </c>
      <c r="K169" s="16">
        <v>1000</v>
      </c>
      <c r="L169" s="13">
        <v>1000</v>
      </c>
      <c r="M169" s="16">
        <v>1000</v>
      </c>
      <c r="N169" s="171">
        <v>1000</v>
      </c>
      <c r="O169" s="16">
        <v>0</v>
      </c>
      <c r="P169" s="13">
        <v>0</v>
      </c>
      <c r="Q169" s="16">
        <v>40000</v>
      </c>
      <c r="R169" s="13">
        <v>40000</v>
      </c>
      <c r="S169" s="16">
        <v>0</v>
      </c>
      <c r="T169" s="13">
        <v>0</v>
      </c>
      <c r="U169" s="16">
        <v>0</v>
      </c>
      <c r="V169" s="13">
        <v>0</v>
      </c>
    </row>
    <row r="170" spans="1:22" ht="15" customHeight="1" x14ac:dyDescent="0.25">
      <c r="A170" s="1"/>
      <c r="B170" s="4" t="s">
        <v>32</v>
      </c>
      <c r="C170" s="8" t="s">
        <v>33</v>
      </c>
      <c r="I170" s="245"/>
      <c r="J170" s="245"/>
      <c r="K170" s="245"/>
      <c r="L170" s="245"/>
      <c r="M170" s="245"/>
      <c r="N170" s="245"/>
      <c r="O170" s="245"/>
      <c r="P170" s="245"/>
      <c r="Q170" s="245"/>
      <c r="R170" s="245"/>
      <c r="S170" s="245"/>
      <c r="T170" s="245"/>
      <c r="U170" s="245"/>
      <c r="V170" s="245"/>
    </row>
    <row r="171" spans="1:22" ht="15" customHeight="1" x14ac:dyDescent="0.25">
      <c r="A171" s="5" t="s">
        <v>316</v>
      </c>
      <c r="B171" s="6" t="s">
        <v>35</v>
      </c>
      <c r="C171" s="5" t="s">
        <v>317</v>
      </c>
      <c r="I171" s="245"/>
      <c r="J171" s="245"/>
      <c r="K171" s="245"/>
      <c r="L171" s="245"/>
      <c r="M171" s="245"/>
      <c r="N171" s="245"/>
      <c r="O171" s="245"/>
      <c r="P171" s="245"/>
      <c r="Q171" s="245"/>
      <c r="R171" s="245"/>
      <c r="S171" s="245"/>
      <c r="T171" s="245"/>
      <c r="U171" s="245"/>
      <c r="V171" s="245"/>
    </row>
    <row r="172" spans="1:22" ht="45" customHeight="1" x14ac:dyDescent="0.25">
      <c r="A172" s="1"/>
      <c r="B172" s="4" t="s">
        <v>68</v>
      </c>
      <c r="C172" s="8" t="s">
        <v>69</v>
      </c>
      <c r="D172" s="4" t="s">
        <v>70</v>
      </c>
      <c r="E172" s="4" t="s">
        <v>71</v>
      </c>
      <c r="F172" s="228" t="s">
        <v>72</v>
      </c>
      <c r="I172" s="14" t="s">
        <v>73</v>
      </c>
      <c r="J172" s="15" t="s">
        <v>28</v>
      </c>
      <c r="K172" s="14" t="s">
        <v>73</v>
      </c>
      <c r="L172" s="15" t="s">
        <v>28</v>
      </c>
      <c r="M172" s="14" t="s">
        <v>73</v>
      </c>
      <c r="N172" s="172" t="s">
        <v>28</v>
      </c>
      <c r="O172" s="14" t="s">
        <v>73</v>
      </c>
      <c r="P172" s="15" t="s">
        <v>28</v>
      </c>
      <c r="Q172" s="14" t="s">
        <v>73</v>
      </c>
      <c r="R172" s="15" t="s">
        <v>28</v>
      </c>
      <c r="S172" s="14" t="s">
        <v>73</v>
      </c>
      <c r="T172" s="15" t="s">
        <v>28</v>
      </c>
      <c r="U172" s="14" t="s">
        <v>73</v>
      </c>
      <c r="V172" s="15" t="s">
        <v>28</v>
      </c>
    </row>
    <row r="173" spans="1:22" ht="15" customHeight="1" x14ac:dyDescent="0.25">
      <c r="A173" s="5" t="s">
        <v>318</v>
      </c>
      <c r="B173" s="6" t="s">
        <v>319</v>
      </c>
      <c r="C173" s="5" t="s">
        <v>320</v>
      </c>
      <c r="D173" s="6"/>
      <c r="E173" s="6" t="s">
        <v>77</v>
      </c>
      <c r="F173" s="229">
        <v>1</v>
      </c>
      <c r="I173" s="16">
        <v>0</v>
      </c>
      <c r="J173" s="13">
        <v>0</v>
      </c>
      <c r="K173" s="16">
        <v>5000</v>
      </c>
      <c r="L173" s="13">
        <v>5000</v>
      </c>
      <c r="M173" s="16">
        <v>5000</v>
      </c>
      <c r="N173" s="171">
        <v>5000</v>
      </c>
      <c r="O173" s="16">
        <v>153000</v>
      </c>
      <c r="P173" s="13">
        <v>153000</v>
      </c>
      <c r="Q173" s="16">
        <v>60000</v>
      </c>
      <c r="R173" s="13">
        <v>60000</v>
      </c>
      <c r="S173" s="16">
        <v>0</v>
      </c>
      <c r="T173" s="13">
        <v>0</v>
      </c>
      <c r="U173" s="16">
        <v>0</v>
      </c>
      <c r="V173" s="13">
        <v>0</v>
      </c>
    </row>
    <row r="174" spans="1:22" ht="15" customHeight="1" x14ac:dyDescent="0.25">
      <c r="A174" s="1"/>
      <c r="B174" s="4" t="s">
        <v>32</v>
      </c>
      <c r="C174" s="8" t="s">
        <v>33</v>
      </c>
      <c r="I174" s="245"/>
      <c r="J174" s="245"/>
      <c r="K174" s="245"/>
      <c r="L174" s="245"/>
      <c r="M174" s="245"/>
      <c r="N174" s="245"/>
      <c r="O174" s="245"/>
      <c r="P174" s="245"/>
      <c r="Q174" s="245"/>
      <c r="R174" s="245"/>
      <c r="S174" s="245"/>
      <c r="T174" s="245"/>
      <c r="U174" s="245"/>
      <c r="V174" s="245"/>
    </row>
    <row r="175" spans="1:22" ht="15" customHeight="1" x14ac:dyDescent="0.25">
      <c r="A175" s="5" t="s">
        <v>321</v>
      </c>
      <c r="B175" s="6" t="s">
        <v>35</v>
      </c>
      <c r="C175" s="5" t="s">
        <v>322</v>
      </c>
      <c r="I175" s="245"/>
      <c r="J175" s="245"/>
      <c r="K175" s="245"/>
      <c r="L175" s="245"/>
      <c r="M175" s="245"/>
      <c r="N175" s="245"/>
      <c r="O175" s="245"/>
      <c r="P175" s="245"/>
      <c r="Q175" s="245"/>
      <c r="R175" s="245"/>
      <c r="S175" s="245"/>
      <c r="T175" s="245"/>
      <c r="U175" s="245"/>
      <c r="V175" s="245"/>
    </row>
    <row r="176" spans="1:22" ht="15" customHeight="1" x14ac:dyDescent="0.25">
      <c r="A176" s="5" t="s">
        <v>323</v>
      </c>
      <c r="B176" s="6" t="s">
        <v>35</v>
      </c>
      <c r="C176" s="5" t="s">
        <v>324</v>
      </c>
      <c r="I176" s="245"/>
      <c r="J176" s="245"/>
      <c r="K176" s="245"/>
      <c r="L176" s="245"/>
      <c r="M176" s="245"/>
      <c r="N176" s="245"/>
      <c r="O176" s="245"/>
      <c r="P176" s="245"/>
      <c r="Q176" s="245"/>
      <c r="R176" s="245"/>
      <c r="S176" s="245"/>
      <c r="T176" s="245"/>
      <c r="U176" s="245"/>
      <c r="V176" s="245"/>
    </row>
    <row r="177" spans="1:22" ht="45" customHeight="1" x14ac:dyDescent="0.25">
      <c r="A177" s="1"/>
      <c r="B177" s="4" t="s">
        <v>68</v>
      </c>
      <c r="C177" s="8" t="s">
        <v>69</v>
      </c>
      <c r="D177" s="4" t="s">
        <v>70</v>
      </c>
      <c r="E177" s="4" t="s">
        <v>71</v>
      </c>
      <c r="F177" s="228" t="s">
        <v>72</v>
      </c>
      <c r="I177" s="14" t="s">
        <v>73</v>
      </c>
      <c r="J177" s="15" t="s">
        <v>28</v>
      </c>
      <c r="K177" s="14" t="s">
        <v>73</v>
      </c>
      <c r="L177" s="15" t="s">
        <v>28</v>
      </c>
      <c r="M177" s="14" t="s">
        <v>73</v>
      </c>
      <c r="N177" s="172" t="s">
        <v>28</v>
      </c>
      <c r="O177" s="14" t="s">
        <v>73</v>
      </c>
      <c r="P177" s="15" t="s">
        <v>28</v>
      </c>
      <c r="Q177" s="14" t="s">
        <v>73</v>
      </c>
      <c r="R177" s="15" t="s">
        <v>28</v>
      </c>
      <c r="S177" s="14" t="s">
        <v>73</v>
      </c>
      <c r="T177" s="15" t="s">
        <v>28</v>
      </c>
      <c r="U177" s="14" t="s">
        <v>73</v>
      </c>
      <c r="V177" s="15" t="s">
        <v>28</v>
      </c>
    </row>
    <row r="178" spans="1:22" ht="15" customHeight="1" x14ac:dyDescent="0.25">
      <c r="A178" s="5" t="s">
        <v>325</v>
      </c>
      <c r="B178" s="6" t="s">
        <v>326</v>
      </c>
      <c r="C178" s="5" t="s">
        <v>327</v>
      </c>
      <c r="D178" s="6"/>
      <c r="E178" s="6" t="s">
        <v>77</v>
      </c>
      <c r="F178" s="229">
        <v>1</v>
      </c>
      <c r="I178" s="16">
        <v>0</v>
      </c>
      <c r="J178" s="13">
        <v>0</v>
      </c>
      <c r="K178" s="16">
        <v>50000</v>
      </c>
      <c r="L178" s="13">
        <v>50000</v>
      </c>
      <c r="M178" s="16">
        <v>50000</v>
      </c>
      <c r="N178" s="171">
        <v>50000</v>
      </c>
      <c r="O178" s="16">
        <v>50000</v>
      </c>
      <c r="P178" s="13">
        <v>50000</v>
      </c>
      <c r="Q178" s="16">
        <v>35000</v>
      </c>
      <c r="R178" s="13">
        <v>35000</v>
      </c>
      <c r="S178" s="16">
        <v>161325.17000000001</v>
      </c>
      <c r="T178" s="13">
        <v>161325.17000000001</v>
      </c>
      <c r="U178" s="16">
        <v>0</v>
      </c>
      <c r="V178" s="13">
        <v>0</v>
      </c>
    </row>
    <row r="179" spans="1:22" ht="15" customHeight="1" x14ac:dyDescent="0.25">
      <c r="A179" s="5" t="s">
        <v>328</v>
      </c>
      <c r="B179" s="6" t="s">
        <v>329</v>
      </c>
      <c r="C179" s="5" t="s">
        <v>330</v>
      </c>
      <c r="D179" s="6"/>
      <c r="E179" s="6" t="s">
        <v>134</v>
      </c>
      <c r="F179" s="229">
        <v>638</v>
      </c>
      <c r="I179" s="16">
        <v>0</v>
      </c>
      <c r="J179" s="13">
        <v>0</v>
      </c>
      <c r="K179" s="16">
        <v>20</v>
      </c>
      <c r="L179" s="13">
        <v>12760</v>
      </c>
      <c r="M179" s="16">
        <v>20</v>
      </c>
      <c r="N179" s="171">
        <v>12760</v>
      </c>
      <c r="O179" s="16">
        <v>16</v>
      </c>
      <c r="P179" s="13">
        <v>10208</v>
      </c>
      <c r="Q179" s="16">
        <v>10</v>
      </c>
      <c r="R179" s="13">
        <v>6380</v>
      </c>
      <c r="S179" s="16">
        <v>26.89</v>
      </c>
      <c r="T179" s="13">
        <v>17155.82</v>
      </c>
      <c r="U179" s="16">
        <v>0</v>
      </c>
      <c r="V179" s="13">
        <v>0</v>
      </c>
    </row>
    <row r="180" spans="1:22" ht="15" customHeight="1" x14ac:dyDescent="0.25">
      <c r="A180" s="5" t="s">
        <v>331</v>
      </c>
      <c r="B180" s="6" t="s">
        <v>332</v>
      </c>
      <c r="C180" s="5" t="s">
        <v>333</v>
      </c>
      <c r="D180" s="6"/>
      <c r="E180" s="6" t="s">
        <v>77</v>
      </c>
      <c r="F180" s="229">
        <v>1</v>
      </c>
      <c r="I180" s="16">
        <v>0</v>
      </c>
      <c r="J180" s="13">
        <v>0</v>
      </c>
      <c r="K180" s="16">
        <v>5000</v>
      </c>
      <c r="L180" s="13">
        <v>5000</v>
      </c>
      <c r="M180" s="16">
        <v>5000</v>
      </c>
      <c r="N180" s="171">
        <v>5000</v>
      </c>
      <c r="O180" s="16">
        <v>2500</v>
      </c>
      <c r="P180" s="13">
        <v>2500</v>
      </c>
      <c r="Q180" s="16">
        <v>500</v>
      </c>
      <c r="R180" s="13">
        <v>500</v>
      </c>
      <c r="S180" s="16">
        <v>2151</v>
      </c>
      <c r="T180" s="13">
        <v>2151</v>
      </c>
      <c r="U180" s="16">
        <v>0</v>
      </c>
      <c r="V180" s="13">
        <v>0</v>
      </c>
    </row>
    <row r="181" spans="1:22" ht="15" customHeight="1" x14ac:dyDescent="0.25">
      <c r="A181" s="1"/>
      <c r="B181" s="4" t="s">
        <v>32</v>
      </c>
      <c r="C181" s="8" t="s">
        <v>33</v>
      </c>
      <c r="I181" s="245"/>
      <c r="J181" s="245"/>
      <c r="K181" s="245"/>
      <c r="L181" s="245"/>
      <c r="M181" s="245"/>
      <c r="N181" s="245"/>
      <c r="O181" s="245"/>
      <c r="P181" s="245"/>
      <c r="Q181" s="245"/>
      <c r="R181" s="245"/>
      <c r="S181" s="245"/>
      <c r="T181" s="245"/>
      <c r="U181" s="245"/>
      <c r="V181" s="245"/>
    </row>
    <row r="182" spans="1:22" ht="15" customHeight="1" x14ac:dyDescent="0.25">
      <c r="A182" s="5" t="s">
        <v>334</v>
      </c>
      <c r="B182" s="6" t="s">
        <v>35</v>
      </c>
      <c r="C182" s="5" t="s">
        <v>335</v>
      </c>
      <c r="I182" s="245"/>
      <c r="J182" s="245"/>
      <c r="K182" s="245"/>
      <c r="L182" s="245"/>
      <c r="M182" s="245"/>
      <c r="N182" s="245"/>
      <c r="O182" s="245"/>
      <c r="P182" s="245"/>
      <c r="Q182" s="245"/>
      <c r="R182" s="245"/>
      <c r="S182" s="245"/>
      <c r="T182" s="245"/>
      <c r="U182" s="245"/>
      <c r="V182" s="245"/>
    </row>
    <row r="183" spans="1:22" ht="45" customHeight="1" x14ac:dyDescent="0.25">
      <c r="A183" s="1"/>
      <c r="B183" s="4" t="s">
        <v>68</v>
      </c>
      <c r="C183" s="8" t="s">
        <v>69</v>
      </c>
      <c r="D183" s="4" t="s">
        <v>70</v>
      </c>
      <c r="E183" s="4" t="s">
        <v>71</v>
      </c>
      <c r="F183" s="228" t="s">
        <v>72</v>
      </c>
      <c r="I183" s="14" t="s">
        <v>73</v>
      </c>
      <c r="J183" s="15" t="s">
        <v>28</v>
      </c>
      <c r="K183" s="14" t="s">
        <v>73</v>
      </c>
      <c r="L183" s="15" t="s">
        <v>28</v>
      </c>
      <c r="M183" s="14" t="s">
        <v>73</v>
      </c>
      <c r="N183" s="172" t="s">
        <v>28</v>
      </c>
      <c r="O183" s="14" t="s">
        <v>73</v>
      </c>
      <c r="P183" s="15" t="s">
        <v>28</v>
      </c>
      <c r="Q183" s="14" t="s">
        <v>73</v>
      </c>
      <c r="R183" s="15" t="s">
        <v>28</v>
      </c>
      <c r="S183" s="14" t="s">
        <v>73</v>
      </c>
      <c r="T183" s="15" t="s">
        <v>28</v>
      </c>
      <c r="U183" s="14" t="s">
        <v>73</v>
      </c>
      <c r="V183" s="15" t="s">
        <v>28</v>
      </c>
    </row>
    <row r="184" spans="1:22" ht="15" customHeight="1" x14ac:dyDescent="0.25">
      <c r="A184" s="5" t="s">
        <v>336</v>
      </c>
      <c r="B184" s="6" t="s">
        <v>337</v>
      </c>
      <c r="C184" s="5" t="s">
        <v>338</v>
      </c>
      <c r="D184" s="6"/>
      <c r="E184" s="6" t="s">
        <v>77</v>
      </c>
      <c r="F184" s="229">
        <v>1</v>
      </c>
      <c r="I184" s="16">
        <v>0</v>
      </c>
      <c r="J184" s="13">
        <v>0</v>
      </c>
      <c r="K184" s="16">
        <v>3000</v>
      </c>
      <c r="L184" s="13">
        <v>3000</v>
      </c>
      <c r="M184" s="16">
        <v>3000</v>
      </c>
      <c r="N184" s="171">
        <v>3000</v>
      </c>
      <c r="O184" s="16">
        <v>0</v>
      </c>
      <c r="P184" s="13">
        <v>0</v>
      </c>
      <c r="Q184" s="16">
        <v>20000</v>
      </c>
      <c r="R184" s="13">
        <v>20000</v>
      </c>
      <c r="S184" s="16">
        <v>0</v>
      </c>
      <c r="T184" s="13">
        <v>0</v>
      </c>
      <c r="U184" s="16">
        <v>0</v>
      </c>
      <c r="V184" s="13">
        <v>0</v>
      </c>
    </row>
    <row r="185" spans="1:22" ht="15" customHeight="1" x14ac:dyDescent="0.25">
      <c r="A185" s="1"/>
      <c r="B185" s="4" t="s">
        <v>32</v>
      </c>
      <c r="C185" s="8" t="s">
        <v>33</v>
      </c>
      <c r="I185" s="245"/>
      <c r="J185" s="245"/>
      <c r="K185" s="245"/>
      <c r="L185" s="245"/>
      <c r="M185" s="245"/>
      <c r="N185" s="245"/>
      <c r="O185" s="245"/>
      <c r="P185" s="245"/>
      <c r="Q185" s="245"/>
      <c r="R185" s="245"/>
      <c r="S185" s="245"/>
      <c r="T185" s="245"/>
      <c r="U185" s="245"/>
      <c r="V185" s="245"/>
    </row>
    <row r="186" spans="1:22" ht="15" customHeight="1" x14ac:dyDescent="0.25">
      <c r="A186" s="5" t="s">
        <v>339</v>
      </c>
      <c r="B186" s="6" t="s">
        <v>35</v>
      </c>
      <c r="C186" s="5" t="s">
        <v>340</v>
      </c>
      <c r="I186" s="245"/>
      <c r="J186" s="245"/>
      <c r="K186" s="245"/>
      <c r="L186" s="245"/>
      <c r="M186" s="245"/>
      <c r="N186" s="245"/>
      <c r="O186" s="245"/>
      <c r="P186" s="245"/>
      <c r="Q186" s="245"/>
      <c r="R186" s="245"/>
      <c r="S186" s="245"/>
      <c r="T186" s="245"/>
      <c r="U186" s="245"/>
      <c r="V186" s="245"/>
    </row>
    <row r="187" spans="1:22" ht="45" customHeight="1" x14ac:dyDescent="0.25">
      <c r="A187" s="1"/>
      <c r="B187" s="4" t="s">
        <v>68</v>
      </c>
      <c r="C187" s="8" t="s">
        <v>69</v>
      </c>
      <c r="D187" s="4" t="s">
        <v>70</v>
      </c>
      <c r="E187" s="4" t="s">
        <v>71</v>
      </c>
      <c r="F187" s="228" t="s">
        <v>72</v>
      </c>
      <c r="I187" s="14" t="s">
        <v>73</v>
      </c>
      <c r="J187" s="15" t="s">
        <v>28</v>
      </c>
      <c r="K187" s="14" t="s">
        <v>73</v>
      </c>
      <c r="L187" s="15" t="s">
        <v>28</v>
      </c>
      <c r="M187" s="14" t="s">
        <v>73</v>
      </c>
      <c r="N187" s="172" t="s">
        <v>28</v>
      </c>
      <c r="O187" s="14" t="s">
        <v>73</v>
      </c>
      <c r="P187" s="15" t="s">
        <v>28</v>
      </c>
      <c r="Q187" s="14" t="s">
        <v>73</v>
      </c>
      <c r="R187" s="15" t="s">
        <v>28</v>
      </c>
      <c r="S187" s="14" t="s">
        <v>73</v>
      </c>
      <c r="T187" s="15" t="s">
        <v>28</v>
      </c>
      <c r="U187" s="14" t="s">
        <v>73</v>
      </c>
      <c r="V187" s="15" t="s">
        <v>28</v>
      </c>
    </row>
    <row r="188" spans="1:22" ht="15" customHeight="1" x14ac:dyDescent="0.25">
      <c r="A188" s="5" t="s">
        <v>341</v>
      </c>
      <c r="B188" s="6" t="s">
        <v>342</v>
      </c>
      <c r="C188" s="5" t="s">
        <v>343</v>
      </c>
      <c r="D188" s="6"/>
      <c r="E188" s="6" t="s">
        <v>344</v>
      </c>
      <c r="F188" s="229">
        <v>21</v>
      </c>
      <c r="I188" s="16">
        <v>0</v>
      </c>
      <c r="J188" s="13">
        <v>0</v>
      </c>
      <c r="K188" s="16">
        <v>1000</v>
      </c>
      <c r="L188" s="13">
        <v>21000</v>
      </c>
      <c r="M188" s="16">
        <v>1000</v>
      </c>
      <c r="N188" s="171">
        <v>21000</v>
      </c>
      <c r="O188" s="16">
        <v>1000</v>
      </c>
      <c r="P188" s="13">
        <v>21000</v>
      </c>
      <c r="Q188" s="16">
        <v>1500</v>
      </c>
      <c r="R188" s="13">
        <v>31500</v>
      </c>
      <c r="S188" s="16">
        <v>5377.51</v>
      </c>
      <c r="T188" s="13">
        <v>112927.71</v>
      </c>
      <c r="U188" s="16">
        <v>0</v>
      </c>
      <c r="V188" s="13">
        <v>0</v>
      </c>
    </row>
    <row r="189" spans="1:22" ht="15" customHeight="1" x14ac:dyDescent="0.25">
      <c r="A189" s="1"/>
      <c r="B189" s="4" t="s">
        <v>32</v>
      </c>
      <c r="C189" s="8" t="s">
        <v>33</v>
      </c>
      <c r="I189" s="245"/>
      <c r="J189" s="245"/>
      <c r="K189" s="245"/>
      <c r="L189" s="245"/>
      <c r="M189" s="245"/>
      <c r="N189" s="245"/>
      <c r="O189" s="245"/>
      <c r="P189" s="245"/>
      <c r="Q189" s="245"/>
      <c r="R189" s="245"/>
      <c r="S189" s="245"/>
      <c r="T189" s="245"/>
      <c r="U189" s="245"/>
      <c r="V189" s="245"/>
    </row>
    <row r="190" spans="1:22" ht="15" customHeight="1" x14ac:dyDescent="0.25">
      <c r="A190" s="5" t="s">
        <v>345</v>
      </c>
      <c r="B190" s="6" t="s">
        <v>35</v>
      </c>
      <c r="C190" s="5" t="s">
        <v>346</v>
      </c>
      <c r="I190" s="245"/>
      <c r="J190" s="245"/>
      <c r="K190" s="245"/>
      <c r="L190" s="245"/>
      <c r="M190" s="245"/>
      <c r="N190" s="245"/>
      <c r="O190" s="245"/>
      <c r="P190" s="245"/>
      <c r="Q190" s="245"/>
      <c r="R190" s="245"/>
      <c r="S190" s="245"/>
      <c r="T190" s="245"/>
      <c r="U190" s="245"/>
      <c r="V190" s="245"/>
    </row>
    <row r="191" spans="1:22" ht="45" customHeight="1" x14ac:dyDescent="0.25">
      <c r="A191" s="1"/>
      <c r="B191" s="4" t="s">
        <v>68</v>
      </c>
      <c r="C191" s="8" t="s">
        <v>69</v>
      </c>
      <c r="D191" s="4" t="s">
        <v>70</v>
      </c>
      <c r="E191" s="4" t="s">
        <v>71</v>
      </c>
      <c r="F191" s="228" t="s">
        <v>72</v>
      </c>
      <c r="I191" s="14" t="s">
        <v>73</v>
      </c>
      <c r="J191" s="15" t="s">
        <v>28</v>
      </c>
      <c r="K191" s="14" t="s">
        <v>73</v>
      </c>
      <c r="L191" s="15" t="s">
        <v>28</v>
      </c>
      <c r="M191" s="14" t="s">
        <v>73</v>
      </c>
      <c r="N191" s="172" t="s">
        <v>28</v>
      </c>
      <c r="O191" s="14" t="s">
        <v>73</v>
      </c>
      <c r="P191" s="15" t="s">
        <v>28</v>
      </c>
      <c r="Q191" s="14" t="s">
        <v>73</v>
      </c>
      <c r="R191" s="15" t="s">
        <v>28</v>
      </c>
      <c r="S191" s="14" t="s">
        <v>73</v>
      </c>
      <c r="T191" s="15" t="s">
        <v>28</v>
      </c>
      <c r="U191" s="14" t="s">
        <v>73</v>
      </c>
      <c r="V191" s="15" t="s">
        <v>28</v>
      </c>
    </row>
    <row r="192" spans="1:22" ht="15" customHeight="1" x14ac:dyDescent="0.25">
      <c r="A192" s="5" t="s">
        <v>347</v>
      </c>
      <c r="B192" s="6" t="s">
        <v>348</v>
      </c>
      <c r="C192" s="5" t="s">
        <v>349</v>
      </c>
      <c r="D192" s="6"/>
      <c r="E192" s="6" t="s">
        <v>77</v>
      </c>
      <c r="F192" s="229">
        <v>1</v>
      </c>
      <c r="I192" s="16">
        <v>0</v>
      </c>
      <c r="J192" s="13">
        <v>0</v>
      </c>
      <c r="K192" s="16">
        <v>2000</v>
      </c>
      <c r="L192" s="13">
        <v>2000</v>
      </c>
      <c r="M192" s="16">
        <v>2000</v>
      </c>
      <c r="N192" s="171">
        <v>2000</v>
      </c>
      <c r="O192" s="16">
        <v>0</v>
      </c>
      <c r="P192" s="13">
        <v>0</v>
      </c>
      <c r="Q192" s="16">
        <v>0</v>
      </c>
      <c r="R192" s="13">
        <v>0</v>
      </c>
      <c r="S192" s="16">
        <v>0</v>
      </c>
      <c r="T192" s="13">
        <v>0</v>
      </c>
      <c r="U192" s="16">
        <v>0</v>
      </c>
      <c r="V192" s="13">
        <v>0</v>
      </c>
    </row>
    <row r="193" spans="1:22" ht="15" customHeight="1" x14ac:dyDescent="0.25">
      <c r="A193" s="1"/>
      <c r="B193" s="4" t="s">
        <v>32</v>
      </c>
      <c r="C193" s="8" t="s">
        <v>33</v>
      </c>
      <c r="I193" s="245"/>
      <c r="J193" s="245"/>
      <c r="K193" s="245"/>
      <c r="L193" s="245"/>
      <c r="M193" s="245"/>
      <c r="N193" s="245"/>
      <c r="O193" s="245"/>
      <c r="P193" s="245"/>
      <c r="Q193" s="245"/>
      <c r="R193" s="245"/>
      <c r="S193" s="245"/>
      <c r="T193" s="245"/>
      <c r="U193" s="245"/>
      <c r="V193" s="245"/>
    </row>
    <row r="194" spans="1:22" ht="15" customHeight="1" x14ac:dyDescent="0.25">
      <c r="A194" s="5" t="s">
        <v>350</v>
      </c>
      <c r="B194" s="6" t="s">
        <v>35</v>
      </c>
      <c r="C194" s="5" t="s">
        <v>351</v>
      </c>
      <c r="I194" s="245"/>
      <c r="J194" s="245"/>
      <c r="K194" s="245"/>
      <c r="L194" s="245"/>
      <c r="M194" s="245"/>
      <c r="N194" s="245"/>
      <c r="O194" s="245"/>
      <c r="P194" s="245"/>
      <c r="Q194" s="245"/>
      <c r="R194" s="245"/>
      <c r="S194" s="245"/>
      <c r="T194" s="245"/>
      <c r="U194" s="245"/>
      <c r="V194" s="245"/>
    </row>
    <row r="195" spans="1:22" ht="15" customHeight="1" x14ac:dyDescent="0.25">
      <c r="A195" s="5" t="s">
        <v>352</v>
      </c>
      <c r="B195" s="6" t="s">
        <v>35</v>
      </c>
      <c r="C195" s="5" t="s">
        <v>353</v>
      </c>
      <c r="I195" s="245"/>
      <c r="J195" s="245"/>
      <c r="K195" s="245"/>
      <c r="L195" s="245"/>
      <c r="M195" s="245"/>
      <c r="N195" s="245"/>
      <c r="O195" s="245"/>
      <c r="P195" s="245"/>
      <c r="Q195" s="245"/>
      <c r="R195" s="245"/>
      <c r="S195" s="245"/>
      <c r="T195" s="245"/>
      <c r="U195" s="245"/>
      <c r="V195" s="245"/>
    </row>
    <row r="196" spans="1:22" ht="45" customHeight="1" x14ac:dyDescent="0.25">
      <c r="A196" s="1"/>
      <c r="B196" s="4" t="s">
        <v>68</v>
      </c>
      <c r="C196" s="8" t="s">
        <v>69</v>
      </c>
      <c r="D196" s="4" t="s">
        <v>70</v>
      </c>
      <c r="E196" s="4" t="s">
        <v>71</v>
      </c>
      <c r="F196" s="228" t="s">
        <v>72</v>
      </c>
      <c r="I196" s="14" t="s">
        <v>73</v>
      </c>
      <c r="J196" s="15" t="s">
        <v>28</v>
      </c>
      <c r="K196" s="14" t="s">
        <v>73</v>
      </c>
      <c r="L196" s="15" t="s">
        <v>28</v>
      </c>
      <c r="M196" s="14" t="s">
        <v>73</v>
      </c>
      <c r="N196" s="172" t="s">
        <v>28</v>
      </c>
      <c r="O196" s="14" t="s">
        <v>73</v>
      </c>
      <c r="P196" s="15" t="s">
        <v>28</v>
      </c>
      <c r="Q196" s="14" t="s">
        <v>73</v>
      </c>
      <c r="R196" s="15" t="s">
        <v>28</v>
      </c>
      <c r="S196" s="14" t="s">
        <v>73</v>
      </c>
      <c r="T196" s="15" t="s">
        <v>28</v>
      </c>
      <c r="U196" s="14" t="s">
        <v>73</v>
      </c>
      <c r="V196" s="15" t="s">
        <v>28</v>
      </c>
    </row>
    <row r="197" spans="1:22" ht="15" customHeight="1" x14ac:dyDescent="0.25">
      <c r="A197" s="5" t="s">
        <v>354</v>
      </c>
      <c r="B197" s="6" t="s">
        <v>355</v>
      </c>
      <c r="C197" s="5" t="s">
        <v>356</v>
      </c>
      <c r="D197" s="6"/>
      <c r="E197" s="6" t="s">
        <v>77</v>
      </c>
      <c r="F197" s="229">
        <v>1</v>
      </c>
      <c r="I197" s="16">
        <v>0</v>
      </c>
      <c r="J197" s="13">
        <v>0</v>
      </c>
      <c r="K197" s="16">
        <v>1000</v>
      </c>
      <c r="L197" s="13">
        <v>1000</v>
      </c>
      <c r="M197" s="16">
        <v>1000</v>
      </c>
      <c r="N197" s="171">
        <v>1000</v>
      </c>
      <c r="O197" s="16">
        <v>0</v>
      </c>
      <c r="P197" s="13">
        <v>0</v>
      </c>
      <c r="Q197" s="16">
        <v>1000</v>
      </c>
      <c r="R197" s="13">
        <v>1000</v>
      </c>
      <c r="S197" s="16">
        <v>0</v>
      </c>
      <c r="T197" s="13">
        <v>0</v>
      </c>
      <c r="U197" s="16">
        <v>0</v>
      </c>
      <c r="V197" s="13">
        <v>0</v>
      </c>
    </row>
    <row r="198" spans="1:22" ht="15" customHeight="1" x14ac:dyDescent="0.25">
      <c r="A198" s="5" t="s">
        <v>357</v>
      </c>
      <c r="B198" s="6" t="s">
        <v>358</v>
      </c>
      <c r="C198" s="5" t="s">
        <v>359</v>
      </c>
      <c r="D198" s="6"/>
      <c r="E198" s="6" t="s">
        <v>77</v>
      </c>
      <c r="F198" s="229">
        <v>1</v>
      </c>
      <c r="I198" s="16">
        <v>0</v>
      </c>
      <c r="J198" s="13">
        <v>0</v>
      </c>
      <c r="K198" s="16">
        <v>1000</v>
      </c>
      <c r="L198" s="13">
        <v>1000</v>
      </c>
      <c r="M198" s="16">
        <v>1000</v>
      </c>
      <c r="N198" s="171">
        <v>1000</v>
      </c>
      <c r="O198" s="16">
        <v>0</v>
      </c>
      <c r="P198" s="13">
        <v>0</v>
      </c>
      <c r="Q198" s="16">
        <v>30000</v>
      </c>
      <c r="R198" s="13">
        <v>30000</v>
      </c>
      <c r="S198" s="16">
        <v>0</v>
      </c>
      <c r="T198" s="13">
        <v>0</v>
      </c>
      <c r="U198" s="16">
        <v>0</v>
      </c>
      <c r="V198" s="13">
        <v>0</v>
      </c>
    </row>
    <row r="199" spans="1:22" ht="15" customHeight="1" x14ac:dyDescent="0.25">
      <c r="A199" s="5" t="s">
        <v>360</v>
      </c>
      <c r="B199" s="6" t="s">
        <v>361</v>
      </c>
      <c r="C199" s="5" t="s">
        <v>362</v>
      </c>
      <c r="D199" s="6"/>
      <c r="E199" s="6" t="s">
        <v>77</v>
      </c>
      <c r="F199" s="229">
        <v>1</v>
      </c>
      <c r="I199" s="16">
        <v>0</v>
      </c>
      <c r="J199" s="13">
        <v>0</v>
      </c>
      <c r="K199" s="16">
        <v>1000</v>
      </c>
      <c r="L199" s="13">
        <v>1000</v>
      </c>
      <c r="M199" s="16">
        <v>1000</v>
      </c>
      <c r="N199" s="171">
        <v>1000</v>
      </c>
      <c r="O199" s="16">
        <v>0</v>
      </c>
      <c r="P199" s="13">
        <v>0</v>
      </c>
      <c r="Q199" s="16">
        <v>1500</v>
      </c>
      <c r="R199" s="13">
        <v>1500</v>
      </c>
      <c r="S199" s="16">
        <v>0</v>
      </c>
      <c r="T199" s="13">
        <v>0</v>
      </c>
      <c r="U199" s="16">
        <v>0</v>
      </c>
      <c r="V199" s="13">
        <v>0</v>
      </c>
    </row>
    <row r="200" spans="1:22" ht="15" customHeight="1" x14ac:dyDescent="0.25">
      <c r="A200" s="5" t="s">
        <v>363</v>
      </c>
      <c r="B200" s="6" t="s">
        <v>364</v>
      </c>
      <c r="C200" s="5" t="s">
        <v>365</v>
      </c>
      <c r="D200" s="6"/>
      <c r="E200" s="6" t="s">
        <v>77</v>
      </c>
      <c r="F200" s="229">
        <v>1</v>
      </c>
      <c r="I200" s="16">
        <v>0</v>
      </c>
      <c r="J200" s="13">
        <v>0</v>
      </c>
      <c r="K200" s="16">
        <v>1000</v>
      </c>
      <c r="L200" s="13">
        <v>1000</v>
      </c>
      <c r="M200" s="16">
        <v>1000</v>
      </c>
      <c r="N200" s="171">
        <v>1000</v>
      </c>
      <c r="O200" s="16">
        <v>0</v>
      </c>
      <c r="P200" s="13">
        <v>0</v>
      </c>
      <c r="Q200" s="16">
        <v>1000</v>
      </c>
      <c r="R200" s="13">
        <v>1000</v>
      </c>
      <c r="S200" s="16">
        <v>0</v>
      </c>
      <c r="T200" s="13">
        <v>0</v>
      </c>
      <c r="U200" s="16">
        <v>0</v>
      </c>
      <c r="V200" s="13">
        <v>0</v>
      </c>
    </row>
    <row r="201" spans="1:22" ht="15" customHeight="1" x14ac:dyDescent="0.25">
      <c r="A201" s="5" t="s">
        <v>366</v>
      </c>
      <c r="B201" s="6" t="s">
        <v>367</v>
      </c>
      <c r="C201" s="5" t="s">
        <v>368</v>
      </c>
      <c r="D201" s="6"/>
      <c r="E201" s="6" t="s">
        <v>77</v>
      </c>
      <c r="F201" s="229">
        <v>1</v>
      </c>
      <c r="I201" s="16">
        <v>0</v>
      </c>
      <c r="J201" s="13">
        <v>0</v>
      </c>
      <c r="K201" s="16">
        <v>1000</v>
      </c>
      <c r="L201" s="13">
        <v>1000</v>
      </c>
      <c r="M201" s="16">
        <v>1000</v>
      </c>
      <c r="N201" s="171">
        <v>1000</v>
      </c>
      <c r="O201" s="16">
        <v>0</v>
      </c>
      <c r="P201" s="13">
        <v>0</v>
      </c>
      <c r="Q201" s="16">
        <v>1000</v>
      </c>
      <c r="R201" s="13">
        <v>1000</v>
      </c>
      <c r="S201" s="16">
        <v>0</v>
      </c>
      <c r="T201" s="13">
        <v>0</v>
      </c>
      <c r="U201" s="16">
        <v>0</v>
      </c>
      <c r="V201" s="13">
        <v>0</v>
      </c>
    </row>
    <row r="202" spans="1:22" ht="15" customHeight="1" x14ac:dyDescent="0.25">
      <c r="A202" s="5" t="s">
        <v>369</v>
      </c>
      <c r="B202" s="6" t="s">
        <v>370</v>
      </c>
      <c r="C202" s="5" t="s">
        <v>371</v>
      </c>
      <c r="D202" s="6"/>
      <c r="E202" s="6" t="s">
        <v>77</v>
      </c>
      <c r="F202" s="229">
        <v>1</v>
      </c>
      <c r="I202" s="16">
        <v>0</v>
      </c>
      <c r="J202" s="13">
        <v>0</v>
      </c>
      <c r="K202" s="16">
        <v>1000</v>
      </c>
      <c r="L202" s="13">
        <v>1000</v>
      </c>
      <c r="M202" s="16">
        <v>1000</v>
      </c>
      <c r="N202" s="171">
        <v>1000</v>
      </c>
      <c r="O202" s="16">
        <v>0</v>
      </c>
      <c r="P202" s="13">
        <v>0</v>
      </c>
      <c r="Q202" s="16">
        <v>3000</v>
      </c>
      <c r="R202" s="13">
        <v>3000</v>
      </c>
      <c r="S202" s="16">
        <v>0</v>
      </c>
      <c r="T202" s="13">
        <v>0</v>
      </c>
      <c r="U202" s="16">
        <v>0</v>
      </c>
      <c r="V202" s="13">
        <v>0</v>
      </c>
    </row>
    <row r="203" spans="1:22" ht="15" customHeight="1" x14ac:dyDescent="0.25">
      <c r="A203" s="1"/>
      <c r="B203" s="4" t="s">
        <v>32</v>
      </c>
      <c r="C203" s="8" t="s">
        <v>33</v>
      </c>
      <c r="I203" s="245"/>
      <c r="J203" s="245"/>
      <c r="K203" s="245"/>
      <c r="L203" s="245"/>
      <c r="M203" s="245"/>
      <c r="N203" s="245"/>
      <c r="O203" s="245"/>
      <c r="P203" s="245"/>
      <c r="Q203" s="245"/>
      <c r="R203" s="245"/>
      <c r="S203" s="245"/>
      <c r="T203" s="245"/>
      <c r="U203" s="245"/>
      <c r="V203" s="245"/>
    </row>
    <row r="204" spans="1:22" ht="15" customHeight="1" x14ac:dyDescent="0.25">
      <c r="A204" s="5" t="s">
        <v>372</v>
      </c>
      <c r="B204" s="6" t="s">
        <v>35</v>
      </c>
      <c r="C204" s="5" t="s">
        <v>373</v>
      </c>
      <c r="I204" s="245"/>
      <c r="J204" s="245"/>
      <c r="K204" s="245"/>
      <c r="L204" s="245"/>
      <c r="M204" s="245"/>
      <c r="N204" s="245"/>
      <c r="O204" s="245"/>
      <c r="P204" s="245"/>
      <c r="Q204" s="245"/>
      <c r="R204" s="245"/>
      <c r="S204" s="245"/>
      <c r="T204" s="245"/>
      <c r="U204" s="245"/>
      <c r="V204" s="245"/>
    </row>
    <row r="205" spans="1:22" ht="45" customHeight="1" x14ac:dyDescent="0.25">
      <c r="A205" s="1"/>
      <c r="B205" s="4" t="s">
        <v>68</v>
      </c>
      <c r="C205" s="8" t="s">
        <v>69</v>
      </c>
      <c r="D205" s="4" t="s">
        <v>70</v>
      </c>
      <c r="E205" s="4" t="s">
        <v>71</v>
      </c>
      <c r="F205" s="228" t="s">
        <v>72</v>
      </c>
      <c r="I205" s="14" t="s">
        <v>73</v>
      </c>
      <c r="J205" s="15" t="s">
        <v>28</v>
      </c>
      <c r="K205" s="14" t="s">
        <v>73</v>
      </c>
      <c r="L205" s="15" t="s">
        <v>28</v>
      </c>
      <c r="M205" s="14" t="s">
        <v>73</v>
      </c>
      <c r="N205" s="172" t="s">
        <v>28</v>
      </c>
      <c r="O205" s="14" t="s">
        <v>73</v>
      </c>
      <c r="P205" s="15" t="s">
        <v>28</v>
      </c>
      <c r="Q205" s="14" t="s">
        <v>73</v>
      </c>
      <c r="R205" s="15" t="s">
        <v>28</v>
      </c>
      <c r="S205" s="14" t="s">
        <v>73</v>
      </c>
      <c r="T205" s="15" t="s">
        <v>28</v>
      </c>
      <c r="U205" s="14" t="s">
        <v>73</v>
      </c>
      <c r="V205" s="15" t="s">
        <v>28</v>
      </c>
    </row>
    <row r="206" spans="1:22" ht="15" customHeight="1" x14ac:dyDescent="0.25">
      <c r="A206" s="5" t="s">
        <v>374</v>
      </c>
      <c r="B206" s="6" t="s">
        <v>375</v>
      </c>
      <c r="C206" s="5" t="s">
        <v>376</v>
      </c>
      <c r="D206" s="6"/>
      <c r="E206" s="6" t="s">
        <v>77</v>
      </c>
      <c r="F206" s="229">
        <v>1</v>
      </c>
      <c r="I206" s="16">
        <v>0</v>
      </c>
      <c r="J206" s="13">
        <v>0</v>
      </c>
      <c r="K206" s="16">
        <v>2000</v>
      </c>
      <c r="L206" s="13">
        <v>2000</v>
      </c>
      <c r="M206" s="16">
        <v>2000</v>
      </c>
      <c r="N206" s="171">
        <v>2000</v>
      </c>
      <c r="O206" s="16">
        <v>0</v>
      </c>
      <c r="P206" s="13">
        <v>0</v>
      </c>
      <c r="Q206" s="16">
        <v>10000</v>
      </c>
      <c r="R206" s="13">
        <v>10000</v>
      </c>
      <c r="S206" s="16">
        <v>0</v>
      </c>
      <c r="T206" s="13">
        <v>0</v>
      </c>
      <c r="U206" s="16">
        <v>0</v>
      </c>
      <c r="V206" s="13">
        <v>0</v>
      </c>
    </row>
    <row r="207" spans="1:22" ht="15" customHeight="1" x14ac:dyDescent="0.25">
      <c r="A207" s="1"/>
      <c r="B207" s="4" t="s">
        <v>32</v>
      </c>
      <c r="C207" s="8" t="s">
        <v>33</v>
      </c>
      <c r="I207" s="245"/>
      <c r="J207" s="245"/>
      <c r="K207" s="245"/>
      <c r="L207" s="245"/>
      <c r="M207" s="245"/>
      <c r="N207" s="245"/>
      <c r="O207" s="245"/>
      <c r="P207" s="245"/>
      <c r="Q207" s="245"/>
      <c r="R207" s="245"/>
      <c r="S207" s="245"/>
      <c r="T207" s="245"/>
      <c r="U207" s="245"/>
      <c r="V207" s="245"/>
    </row>
    <row r="208" spans="1:22" ht="15" customHeight="1" x14ac:dyDescent="0.25">
      <c r="A208" s="5" t="s">
        <v>377</v>
      </c>
      <c r="B208" s="6" t="s">
        <v>35</v>
      </c>
      <c r="C208" s="5" t="s">
        <v>378</v>
      </c>
      <c r="I208" s="245"/>
      <c r="J208" s="245"/>
      <c r="K208" s="245"/>
      <c r="L208" s="245"/>
      <c r="M208" s="245"/>
      <c r="N208" s="245"/>
      <c r="O208" s="245"/>
      <c r="P208" s="245"/>
      <c r="Q208" s="245"/>
      <c r="R208" s="245"/>
      <c r="S208" s="245"/>
      <c r="T208" s="245"/>
      <c r="U208" s="245"/>
      <c r="V208" s="245"/>
    </row>
    <row r="209" spans="1:22" ht="15" customHeight="1" x14ac:dyDescent="0.25">
      <c r="A209" s="5" t="s">
        <v>379</v>
      </c>
      <c r="B209" s="6" t="s">
        <v>35</v>
      </c>
      <c r="C209" s="5" t="s">
        <v>380</v>
      </c>
      <c r="I209" s="245"/>
      <c r="J209" s="245"/>
      <c r="K209" s="245"/>
      <c r="L209" s="245"/>
      <c r="M209" s="245"/>
      <c r="N209" s="245"/>
      <c r="O209" s="245"/>
      <c r="P209" s="245"/>
      <c r="Q209" s="245"/>
      <c r="R209" s="245"/>
      <c r="S209" s="245"/>
      <c r="T209" s="245"/>
      <c r="U209" s="245"/>
      <c r="V209" s="245"/>
    </row>
    <row r="210" spans="1:22" ht="45" customHeight="1" x14ac:dyDescent="0.25">
      <c r="A210" s="1"/>
      <c r="B210" s="4" t="s">
        <v>68</v>
      </c>
      <c r="C210" s="8" t="s">
        <v>69</v>
      </c>
      <c r="D210" s="4" t="s">
        <v>70</v>
      </c>
      <c r="E210" s="4" t="s">
        <v>71</v>
      </c>
      <c r="F210" s="228" t="s">
        <v>72</v>
      </c>
      <c r="I210" s="14" t="s">
        <v>73</v>
      </c>
      <c r="J210" s="15" t="s">
        <v>28</v>
      </c>
      <c r="K210" s="14" t="s">
        <v>73</v>
      </c>
      <c r="L210" s="15" t="s">
        <v>28</v>
      </c>
      <c r="M210" s="14" t="s">
        <v>73</v>
      </c>
      <c r="N210" s="172" t="s">
        <v>28</v>
      </c>
      <c r="O210" s="14" t="s">
        <v>73</v>
      </c>
      <c r="P210" s="15" t="s">
        <v>28</v>
      </c>
      <c r="Q210" s="14" t="s">
        <v>73</v>
      </c>
      <c r="R210" s="15" t="s">
        <v>28</v>
      </c>
      <c r="S210" s="14" t="s">
        <v>73</v>
      </c>
      <c r="T210" s="15" t="s">
        <v>28</v>
      </c>
      <c r="U210" s="14" t="s">
        <v>73</v>
      </c>
      <c r="V210" s="15" t="s">
        <v>28</v>
      </c>
    </row>
    <row r="211" spans="1:22" ht="15" customHeight="1" x14ac:dyDescent="0.25">
      <c r="A211" s="5" t="s">
        <v>381</v>
      </c>
      <c r="B211" s="6" t="s">
        <v>382</v>
      </c>
      <c r="C211" s="5" t="s">
        <v>383</v>
      </c>
      <c r="D211" s="6"/>
      <c r="E211" s="6" t="s">
        <v>77</v>
      </c>
      <c r="F211" s="229">
        <v>1</v>
      </c>
      <c r="I211" s="16">
        <v>0</v>
      </c>
      <c r="J211" s="13">
        <v>0</v>
      </c>
      <c r="K211" s="16">
        <v>2000</v>
      </c>
      <c r="L211" s="13">
        <v>2000</v>
      </c>
      <c r="M211" s="16">
        <v>2000</v>
      </c>
      <c r="N211" s="171">
        <v>2000</v>
      </c>
      <c r="O211" s="16">
        <v>0</v>
      </c>
      <c r="P211" s="13">
        <v>0</v>
      </c>
      <c r="Q211" s="16">
        <v>600000</v>
      </c>
      <c r="R211" s="13">
        <v>600000</v>
      </c>
      <c r="S211" s="16">
        <v>0</v>
      </c>
      <c r="T211" s="13">
        <v>0</v>
      </c>
      <c r="U211" s="16">
        <v>0</v>
      </c>
      <c r="V211" s="13">
        <v>0</v>
      </c>
    </row>
    <row r="212" spans="1:22" ht="15" customHeight="1" x14ac:dyDescent="0.25">
      <c r="A212" s="5" t="s">
        <v>384</v>
      </c>
      <c r="B212" s="6" t="s">
        <v>385</v>
      </c>
      <c r="C212" s="5" t="s">
        <v>386</v>
      </c>
      <c r="D212" s="6"/>
      <c r="E212" s="6" t="s">
        <v>77</v>
      </c>
      <c r="F212" s="229">
        <v>1</v>
      </c>
      <c r="I212" s="16">
        <v>0</v>
      </c>
      <c r="J212" s="13">
        <v>0</v>
      </c>
      <c r="K212" s="16">
        <v>2000</v>
      </c>
      <c r="L212" s="13">
        <v>2000</v>
      </c>
      <c r="M212" s="16">
        <v>2000</v>
      </c>
      <c r="N212" s="171">
        <v>2000</v>
      </c>
      <c r="O212" s="16">
        <v>300000</v>
      </c>
      <c r="P212" s="13">
        <v>300000</v>
      </c>
      <c r="Q212" s="16">
        <v>50000</v>
      </c>
      <c r="R212" s="13">
        <v>50000</v>
      </c>
      <c r="S212" s="16">
        <v>0</v>
      </c>
      <c r="T212" s="13">
        <v>0</v>
      </c>
      <c r="U212" s="16">
        <v>0</v>
      </c>
      <c r="V212" s="13">
        <v>0</v>
      </c>
    </row>
    <row r="213" spans="1:22" ht="15" customHeight="1" x14ac:dyDescent="0.25">
      <c r="A213" s="5" t="s">
        <v>387</v>
      </c>
      <c r="B213" s="6" t="s">
        <v>388</v>
      </c>
      <c r="C213" s="5" t="s">
        <v>389</v>
      </c>
      <c r="D213" s="6"/>
      <c r="E213" s="6" t="s">
        <v>77</v>
      </c>
      <c r="F213" s="229">
        <v>1</v>
      </c>
      <c r="I213" s="16">
        <v>0</v>
      </c>
      <c r="J213" s="13">
        <v>0</v>
      </c>
      <c r="K213" s="16">
        <v>2000</v>
      </c>
      <c r="L213" s="13">
        <v>2000</v>
      </c>
      <c r="M213" s="16">
        <v>2000</v>
      </c>
      <c r="N213" s="171">
        <v>2000</v>
      </c>
      <c r="O213" s="16">
        <v>50000</v>
      </c>
      <c r="P213" s="13">
        <v>50000</v>
      </c>
      <c r="Q213" s="16">
        <v>200000</v>
      </c>
      <c r="R213" s="13">
        <v>200000</v>
      </c>
      <c r="S213" s="16">
        <v>0</v>
      </c>
      <c r="T213" s="13">
        <v>0</v>
      </c>
      <c r="U213" s="16">
        <v>0</v>
      </c>
      <c r="V213" s="13">
        <v>0</v>
      </c>
    </row>
    <row r="214" spans="1:22" ht="15" customHeight="1" x14ac:dyDescent="0.25">
      <c r="A214" s="5" t="s">
        <v>390</v>
      </c>
      <c r="B214" s="6" t="s">
        <v>391</v>
      </c>
      <c r="C214" s="5" t="s">
        <v>392</v>
      </c>
      <c r="D214" s="6"/>
      <c r="E214" s="6" t="s">
        <v>77</v>
      </c>
      <c r="F214" s="229">
        <v>1</v>
      </c>
      <c r="I214" s="16">
        <v>0</v>
      </c>
      <c r="J214" s="13">
        <v>0</v>
      </c>
      <c r="K214" s="16">
        <v>2000</v>
      </c>
      <c r="L214" s="13">
        <v>2000</v>
      </c>
      <c r="M214" s="16">
        <v>2000</v>
      </c>
      <c r="N214" s="171">
        <v>2000</v>
      </c>
      <c r="O214" s="16">
        <v>75000</v>
      </c>
      <c r="P214" s="13">
        <v>75000</v>
      </c>
      <c r="Q214" s="16">
        <v>500000</v>
      </c>
      <c r="R214" s="13">
        <v>500000</v>
      </c>
      <c r="S214" s="16">
        <v>0</v>
      </c>
      <c r="T214" s="13">
        <v>0</v>
      </c>
      <c r="U214" s="16">
        <v>0</v>
      </c>
      <c r="V214" s="13">
        <v>0</v>
      </c>
    </row>
    <row r="215" spans="1:22" ht="15" customHeight="1" x14ac:dyDescent="0.25">
      <c r="A215" s="5" t="s">
        <v>393</v>
      </c>
      <c r="B215" s="6" t="s">
        <v>394</v>
      </c>
      <c r="C215" s="5" t="s">
        <v>395</v>
      </c>
      <c r="D215" s="6"/>
      <c r="E215" s="6" t="s">
        <v>77</v>
      </c>
      <c r="F215" s="229">
        <v>1</v>
      </c>
      <c r="I215" s="16">
        <v>0</v>
      </c>
      <c r="J215" s="13">
        <v>0</v>
      </c>
      <c r="K215" s="16">
        <v>2000</v>
      </c>
      <c r="L215" s="13">
        <v>2000</v>
      </c>
      <c r="M215" s="16">
        <v>2000</v>
      </c>
      <c r="N215" s="171">
        <v>2000</v>
      </c>
      <c r="O215" s="16">
        <v>10000</v>
      </c>
      <c r="P215" s="13">
        <v>10000</v>
      </c>
      <c r="Q215" s="16">
        <v>100000</v>
      </c>
      <c r="R215" s="13">
        <v>100000</v>
      </c>
      <c r="S215" s="16">
        <v>0</v>
      </c>
      <c r="T215" s="13">
        <v>0</v>
      </c>
      <c r="U215" s="16">
        <v>0</v>
      </c>
      <c r="V215" s="13">
        <v>0</v>
      </c>
    </row>
    <row r="216" spans="1:22" ht="15" customHeight="1" x14ac:dyDescent="0.25">
      <c r="A216" s="5" t="s">
        <v>396</v>
      </c>
      <c r="B216" s="6" t="s">
        <v>397</v>
      </c>
      <c r="C216" s="5" t="s">
        <v>398</v>
      </c>
      <c r="D216" s="6"/>
      <c r="E216" s="6" t="s">
        <v>77</v>
      </c>
      <c r="F216" s="229">
        <v>1</v>
      </c>
      <c r="I216" s="16">
        <v>0</v>
      </c>
      <c r="J216" s="13">
        <v>0</v>
      </c>
      <c r="K216" s="16">
        <v>2000</v>
      </c>
      <c r="L216" s="13">
        <v>2000</v>
      </c>
      <c r="M216" s="16">
        <v>2000</v>
      </c>
      <c r="N216" s="171">
        <v>2000</v>
      </c>
      <c r="O216" s="16">
        <v>5000</v>
      </c>
      <c r="P216" s="13">
        <v>5000</v>
      </c>
      <c r="Q216" s="16">
        <v>50000</v>
      </c>
      <c r="R216" s="13">
        <v>50000</v>
      </c>
      <c r="S216" s="16">
        <v>80662.59</v>
      </c>
      <c r="T216" s="13">
        <v>80662.59</v>
      </c>
      <c r="U216" s="16">
        <v>0</v>
      </c>
      <c r="V216" s="13">
        <v>0</v>
      </c>
    </row>
    <row r="217" spans="1:22" ht="15" customHeight="1" x14ac:dyDescent="0.25">
      <c r="A217" s="1"/>
      <c r="B217" s="4" t="s">
        <v>32</v>
      </c>
      <c r="C217" s="8" t="s">
        <v>33</v>
      </c>
      <c r="I217" s="245"/>
      <c r="J217" s="245"/>
      <c r="K217" s="245"/>
      <c r="L217" s="245"/>
      <c r="M217" s="245"/>
      <c r="N217" s="245"/>
      <c r="O217" s="245"/>
      <c r="P217" s="245"/>
      <c r="Q217" s="245"/>
      <c r="R217" s="245"/>
      <c r="S217" s="245"/>
      <c r="T217" s="245"/>
      <c r="U217" s="245"/>
      <c r="V217" s="245"/>
    </row>
    <row r="218" spans="1:22" ht="15" customHeight="1" x14ac:dyDescent="0.25">
      <c r="A218" s="5" t="s">
        <v>399</v>
      </c>
      <c r="B218" s="6" t="s">
        <v>35</v>
      </c>
      <c r="C218" s="5" t="s">
        <v>400</v>
      </c>
      <c r="I218" s="245"/>
      <c r="J218" s="245"/>
      <c r="K218" s="245"/>
      <c r="L218" s="245"/>
      <c r="M218" s="245"/>
      <c r="N218" s="245"/>
      <c r="O218" s="245"/>
      <c r="P218" s="245"/>
      <c r="Q218" s="245"/>
      <c r="R218" s="245"/>
      <c r="S218" s="245"/>
      <c r="T218" s="245"/>
      <c r="U218" s="245"/>
      <c r="V218" s="245"/>
    </row>
    <row r="219" spans="1:22" ht="45" customHeight="1" x14ac:dyDescent="0.25">
      <c r="A219" s="1"/>
      <c r="B219" s="4" t="s">
        <v>68</v>
      </c>
      <c r="C219" s="8" t="s">
        <v>69</v>
      </c>
      <c r="D219" s="4" t="s">
        <v>70</v>
      </c>
      <c r="E219" s="4" t="s">
        <v>71</v>
      </c>
      <c r="F219" s="228" t="s">
        <v>72</v>
      </c>
      <c r="I219" s="14" t="s">
        <v>73</v>
      </c>
      <c r="J219" s="15" t="s">
        <v>28</v>
      </c>
      <c r="K219" s="14" t="s">
        <v>73</v>
      </c>
      <c r="L219" s="15" t="s">
        <v>28</v>
      </c>
      <c r="M219" s="14" t="s">
        <v>73</v>
      </c>
      <c r="N219" s="172" t="s">
        <v>28</v>
      </c>
      <c r="O219" s="14" t="s">
        <v>73</v>
      </c>
      <c r="P219" s="15" t="s">
        <v>28</v>
      </c>
      <c r="Q219" s="14" t="s">
        <v>73</v>
      </c>
      <c r="R219" s="15" t="s">
        <v>28</v>
      </c>
      <c r="S219" s="14" t="s">
        <v>73</v>
      </c>
      <c r="T219" s="15" t="s">
        <v>28</v>
      </c>
      <c r="U219" s="14" t="s">
        <v>73</v>
      </c>
      <c r="V219" s="15" t="s">
        <v>28</v>
      </c>
    </row>
    <row r="220" spans="1:22" ht="15" customHeight="1" x14ac:dyDescent="0.25">
      <c r="A220" s="5" t="s">
        <v>401</v>
      </c>
      <c r="B220" s="6" t="s">
        <v>402</v>
      </c>
      <c r="C220" s="5" t="s">
        <v>403</v>
      </c>
      <c r="D220" s="6"/>
      <c r="E220" s="6" t="s">
        <v>77</v>
      </c>
      <c r="F220" s="229">
        <v>1</v>
      </c>
      <c r="I220" s="16">
        <v>0</v>
      </c>
      <c r="J220" s="13">
        <v>0</v>
      </c>
      <c r="K220" s="16">
        <v>10000</v>
      </c>
      <c r="L220" s="13">
        <v>10000</v>
      </c>
      <c r="M220" s="16">
        <v>10000</v>
      </c>
      <c r="N220" s="171">
        <v>10000</v>
      </c>
      <c r="O220" s="16">
        <v>0</v>
      </c>
      <c r="P220" s="13">
        <v>0</v>
      </c>
      <c r="Q220" s="16">
        <v>50000</v>
      </c>
      <c r="R220" s="13">
        <v>50000</v>
      </c>
      <c r="S220" s="16">
        <v>0</v>
      </c>
      <c r="T220" s="13">
        <v>0</v>
      </c>
      <c r="U220" s="16">
        <v>0</v>
      </c>
      <c r="V220" s="13">
        <v>0</v>
      </c>
    </row>
    <row r="221" spans="1:22" ht="15" customHeight="1" x14ac:dyDescent="0.25">
      <c r="A221" s="1"/>
      <c r="B221" s="4" t="s">
        <v>32</v>
      </c>
      <c r="C221" s="8" t="s">
        <v>33</v>
      </c>
      <c r="I221" s="245"/>
      <c r="J221" s="245"/>
      <c r="K221" s="245"/>
      <c r="L221" s="245"/>
      <c r="M221" s="245"/>
      <c r="N221" s="245"/>
      <c r="O221" s="245"/>
      <c r="P221" s="245"/>
      <c r="Q221" s="245"/>
      <c r="R221" s="245"/>
      <c r="S221" s="245"/>
      <c r="T221" s="245"/>
      <c r="U221" s="245"/>
      <c r="V221" s="245"/>
    </row>
    <row r="222" spans="1:22" ht="15" customHeight="1" x14ac:dyDescent="0.25">
      <c r="A222" s="5" t="s">
        <v>404</v>
      </c>
      <c r="B222" s="6" t="s">
        <v>35</v>
      </c>
      <c r="C222" s="5" t="s">
        <v>405</v>
      </c>
      <c r="I222" s="245"/>
      <c r="J222" s="245"/>
      <c r="K222" s="245"/>
      <c r="L222" s="245"/>
      <c r="M222" s="245"/>
      <c r="N222" s="245"/>
      <c r="O222" s="245"/>
      <c r="P222" s="245"/>
      <c r="Q222" s="245"/>
      <c r="R222" s="245"/>
      <c r="S222" s="245"/>
      <c r="T222" s="245"/>
      <c r="U222" s="245"/>
      <c r="V222" s="245"/>
    </row>
    <row r="223" spans="1:22" ht="45" customHeight="1" x14ac:dyDescent="0.25">
      <c r="A223" s="1"/>
      <c r="B223" s="4" t="s">
        <v>68</v>
      </c>
      <c r="C223" s="8" t="s">
        <v>69</v>
      </c>
      <c r="D223" s="4" t="s">
        <v>70</v>
      </c>
      <c r="E223" s="4" t="s">
        <v>71</v>
      </c>
      <c r="F223" s="228" t="s">
        <v>72</v>
      </c>
      <c r="I223" s="14" t="s">
        <v>73</v>
      </c>
      <c r="J223" s="15" t="s">
        <v>28</v>
      </c>
      <c r="K223" s="14" t="s">
        <v>73</v>
      </c>
      <c r="L223" s="15" t="s">
        <v>28</v>
      </c>
      <c r="M223" s="14" t="s">
        <v>73</v>
      </c>
      <c r="N223" s="172" t="s">
        <v>28</v>
      </c>
      <c r="O223" s="14" t="s">
        <v>73</v>
      </c>
      <c r="P223" s="15" t="s">
        <v>28</v>
      </c>
      <c r="Q223" s="14" t="s">
        <v>73</v>
      </c>
      <c r="R223" s="15" t="s">
        <v>28</v>
      </c>
      <c r="S223" s="14" t="s">
        <v>73</v>
      </c>
      <c r="T223" s="15" t="s">
        <v>28</v>
      </c>
      <c r="U223" s="14" t="s">
        <v>73</v>
      </c>
      <c r="V223" s="15" t="s">
        <v>28</v>
      </c>
    </row>
    <row r="224" spans="1:22" ht="15" customHeight="1" x14ac:dyDescent="0.25">
      <c r="A224" s="5" t="s">
        <v>406</v>
      </c>
      <c r="B224" s="6" t="s">
        <v>407</v>
      </c>
      <c r="C224" s="5" t="s">
        <v>408</v>
      </c>
      <c r="D224" s="6"/>
      <c r="E224" s="6" t="s">
        <v>77</v>
      </c>
      <c r="F224" s="229">
        <v>1</v>
      </c>
      <c r="I224" s="16">
        <v>0</v>
      </c>
      <c r="J224" s="13">
        <v>0</v>
      </c>
      <c r="K224" s="16">
        <v>4000</v>
      </c>
      <c r="L224" s="13">
        <v>4000</v>
      </c>
      <c r="M224" s="16">
        <v>4000</v>
      </c>
      <c r="N224" s="171">
        <v>4000</v>
      </c>
      <c r="O224" s="16">
        <v>50000</v>
      </c>
      <c r="P224" s="13">
        <v>50000</v>
      </c>
      <c r="Q224" s="16">
        <v>30000</v>
      </c>
      <c r="R224" s="13">
        <v>30000</v>
      </c>
      <c r="S224" s="16">
        <v>0</v>
      </c>
      <c r="T224" s="13">
        <v>0</v>
      </c>
      <c r="U224" s="16">
        <v>0</v>
      </c>
      <c r="V224" s="13">
        <v>0</v>
      </c>
    </row>
    <row r="225" spans="1:22" ht="15" customHeight="1" x14ac:dyDescent="0.25">
      <c r="A225" s="1"/>
      <c r="B225" s="4" t="s">
        <v>32</v>
      </c>
      <c r="C225" s="8" t="s">
        <v>33</v>
      </c>
      <c r="I225" s="245"/>
      <c r="J225" s="245"/>
      <c r="K225" s="245"/>
      <c r="L225" s="245"/>
      <c r="M225" s="245"/>
      <c r="N225" s="245"/>
      <c r="O225" s="245"/>
      <c r="P225" s="245"/>
      <c r="Q225" s="245"/>
      <c r="R225" s="245"/>
      <c r="S225" s="245"/>
      <c r="T225" s="245"/>
      <c r="U225" s="245"/>
      <c r="V225" s="245"/>
    </row>
    <row r="226" spans="1:22" ht="15" customHeight="1" x14ac:dyDescent="0.25">
      <c r="A226" s="5" t="s">
        <v>409</v>
      </c>
      <c r="B226" s="6" t="s">
        <v>35</v>
      </c>
      <c r="C226" s="5" t="s">
        <v>410</v>
      </c>
      <c r="I226" s="245"/>
      <c r="J226" s="245"/>
      <c r="K226" s="245"/>
      <c r="L226" s="245"/>
      <c r="M226" s="245"/>
      <c r="N226" s="245"/>
      <c r="O226" s="245"/>
      <c r="P226" s="245"/>
      <c r="Q226" s="245"/>
      <c r="R226" s="245"/>
      <c r="S226" s="245"/>
      <c r="T226" s="245"/>
      <c r="U226" s="245"/>
      <c r="V226" s="245"/>
    </row>
    <row r="227" spans="1:22" ht="45" customHeight="1" x14ac:dyDescent="0.25">
      <c r="A227" s="1"/>
      <c r="B227" s="4" t="s">
        <v>68</v>
      </c>
      <c r="C227" s="8" t="s">
        <v>69</v>
      </c>
      <c r="D227" s="4" t="s">
        <v>70</v>
      </c>
      <c r="E227" s="4" t="s">
        <v>71</v>
      </c>
      <c r="F227" s="228" t="s">
        <v>72</v>
      </c>
      <c r="I227" s="14" t="s">
        <v>73</v>
      </c>
      <c r="J227" s="15" t="s">
        <v>28</v>
      </c>
      <c r="K227" s="14" t="s">
        <v>73</v>
      </c>
      <c r="L227" s="15" t="s">
        <v>28</v>
      </c>
      <c r="M227" s="14" t="s">
        <v>73</v>
      </c>
      <c r="N227" s="172" t="s">
        <v>28</v>
      </c>
      <c r="O227" s="14" t="s">
        <v>73</v>
      </c>
      <c r="P227" s="15" t="s">
        <v>28</v>
      </c>
      <c r="Q227" s="14" t="s">
        <v>73</v>
      </c>
      <c r="R227" s="15" t="s">
        <v>28</v>
      </c>
      <c r="S227" s="14" t="s">
        <v>73</v>
      </c>
      <c r="T227" s="15" t="s">
        <v>28</v>
      </c>
      <c r="U227" s="14" t="s">
        <v>73</v>
      </c>
      <c r="V227" s="15" t="s">
        <v>28</v>
      </c>
    </row>
    <row r="228" spans="1:22" ht="15" customHeight="1" x14ac:dyDescent="0.25">
      <c r="A228" s="5" t="s">
        <v>411</v>
      </c>
      <c r="B228" s="6" t="s">
        <v>412</v>
      </c>
      <c r="C228" s="5" t="s">
        <v>413</v>
      </c>
      <c r="D228" s="6"/>
      <c r="E228" s="6" t="s">
        <v>77</v>
      </c>
      <c r="F228" s="229">
        <v>1</v>
      </c>
      <c r="I228" s="16">
        <v>0</v>
      </c>
      <c r="J228" s="13">
        <v>0</v>
      </c>
      <c r="K228" s="16">
        <v>150000</v>
      </c>
      <c r="L228" s="13">
        <v>150000</v>
      </c>
      <c r="M228" s="16">
        <v>150000</v>
      </c>
      <c r="N228" s="171">
        <v>150000</v>
      </c>
      <c r="O228" s="16">
        <v>2000000</v>
      </c>
      <c r="P228" s="13">
        <v>2000000</v>
      </c>
      <c r="Q228" s="16">
        <v>50000</v>
      </c>
      <c r="R228" s="13">
        <v>50000</v>
      </c>
      <c r="S228" s="16">
        <v>473220.51</v>
      </c>
      <c r="T228" s="13">
        <v>473220.51</v>
      </c>
      <c r="U228" s="16">
        <v>0</v>
      </c>
      <c r="V228" s="13">
        <v>0</v>
      </c>
    </row>
    <row r="229" spans="1:22" ht="15" customHeight="1" x14ac:dyDescent="0.25">
      <c r="A229" s="1"/>
      <c r="B229" s="4" t="s">
        <v>32</v>
      </c>
      <c r="C229" s="8" t="s">
        <v>33</v>
      </c>
      <c r="I229" s="245"/>
      <c r="J229" s="245"/>
      <c r="K229" s="245"/>
      <c r="L229" s="245"/>
      <c r="M229" s="245"/>
      <c r="N229" s="245"/>
      <c r="O229" s="245"/>
      <c r="P229" s="245"/>
      <c r="Q229" s="245"/>
      <c r="R229" s="245"/>
      <c r="S229" s="245"/>
      <c r="T229" s="245"/>
      <c r="U229" s="245"/>
      <c r="V229" s="245"/>
    </row>
    <row r="230" spans="1:22" ht="15" customHeight="1" x14ac:dyDescent="0.25">
      <c r="A230" s="5" t="s">
        <v>414</v>
      </c>
      <c r="B230" s="6" t="s">
        <v>35</v>
      </c>
      <c r="C230" s="5" t="s">
        <v>415</v>
      </c>
      <c r="I230" s="245"/>
      <c r="J230" s="245"/>
      <c r="K230" s="245"/>
      <c r="L230" s="245"/>
      <c r="M230" s="245"/>
      <c r="N230" s="245"/>
      <c r="O230" s="245"/>
      <c r="P230" s="245"/>
      <c r="Q230" s="245"/>
      <c r="R230" s="245"/>
      <c r="S230" s="245"/>
      <c r="T230" s="245"/>
      <c r="U230" s="245"/>
      <c r="V230" s="245"/>
    </row>
    <row r="231" spans="1:22" ht="45" customHeight="1" x14ac:dyDescent="0.25">
      <c r="A231" s="1"/>
      <c r="B231" s="4" t="s">
        <v>68</v>
      </c>
      <c r="C231" s="8" t="s">
        <v>69</v>
      </c>
      <c r="D231" s="4" t="s">
        <v>70</v>
      </c>
      <c r="E231" s="4" t="s">
        <v>71</v>
      </c>
      <c r="F231" s="228" t="s">
        <v>72</v>
      </c>
      <c r="I231" s="14" t="s">
        <v>73</v>
      </c>
      <c r="J231" s="15" t="s">
        <v>28</v>
      </c>
      <c r="K231" s="14" t="s">
        <v>73</v>
      </c>
      <c r="L231" s="15" t="s">
        <v>28</v>
      </c>
      <c r="M231" s="14" t="s">
        <v>73</v>
      </c>
      <c r="N231" s="172" t="s">
        <v>28</v>
      </c>
      <c r="O231" s="14" t="s">
        <v>73</v>
      </c>
      <c r="P231" s="15" t="s">
        <v>28</v>
      </c>
      <c r="Q231" s="14" t="s">
        <v>73</v>
      </c>
      <c r="R231" s="15" t="s">
        <v>28</v>
      </c>
      <c r="S231" s="14" t="s">
        <v>73</v>
      </c>
      <c r="T231" s="15" t="s">
        <v>28</v>
      </c>
      <c r="U231" s="14" t="s">
        <v>73</v>
      </c>
      <c r="V231" s="15" t="s">
        <v>28</v>
      </c>
    </row>
    <row r="232" spans="1:22" ht="15" customHeight="1" x14ac:dyDescent="0.25">
      <c r="A232" s="5" t="s">
        <v>416</v>
      </c>
      <c r="B232" s="6" t="s">
        <v>417</v>
      </c>
      <c r="C232" s="5" t="s">
        <v>418</v>
      </c>
      <c r="D232" s="6"/>
      <c r="E232" s="6" t="s">
        <v>77</v>
      </c>
      <c r="F232" s="229">
        <v>1</v>
      </c>
      <c r="I232" s="16">
        <v>0</v>
      </c>
      <c r="J232" s="13">
        <v>0</v>
      </c>
      <c r="K232" s="16">
        <v>10000</v>
      </c>
      <c r="L232" s="13">
        <v>10000</v>
      </c>
      <c r="M232" s="16">
        <v>10000</v>
      </c>
      <c r="N232" s="171">
        <v>10000</v>
      </c>
      <c r="O232" s="16">
        <v>100000</v>
      </c>
      <c r="P232" s="13">
        <v>100000</v>
      </c>
      <c r="Q232" s="16">
        <v>250000</v>
      </c>
      <c r="R232" s="13">
        <v>250000</v>
      </c>
      <c r="S232" s="16">
        <v>94644.1</v>
      </c>
      <c r="T232" s="13">
        <v>94644.1</v>
      </c>
      <c r="U232" s="16">
        <v>0</v>
      </c>
      <c r="V232" s="13">
        <v>0</v>
      </c>
    </row>
    <row r="233" spans="1:22" ht="15" customHeight="1" x14ac:dyDescent="0.25">
      <c r="A233" s="5" t="s">
        <v>419</v>
      </c>
      <c r="B233" s="6" t="s">
        <v>420</v>
      </c>
      <c r="C233" s="5" t="s">
        <v>421</v>
      </c>
      <c r="D233" s="6"/>
      <c r="E233" s="6" t="s">
        <v>77</v>
      </c>
      <c r="F233" s="229">
        <v>1</v>
      </c>
      <c r="I233" s="16">
        <v>0</v>
      </c>
      <c r="J233" s="13">
        <v>0</v>
      </c>
      <c r="K233" s="16">
        <v>2000</v>
      </c>
      <c r="L233" s="13">
        <v>2000</v>
      </c>
      <c r="M233" s="16">
        <v>2000</v>
      </c>
      <c r="N233" s="171">
        <v>2000</v>
      </c>
      <c r="O233" s="16">
        <v>0</v>
      </c>
      <c r="P233" s="13">
        <v>0</v>
      </c>
      <c r="Q233" s="16">
        <v>100000</v>
      </c>
      <c r="R233" s="13">
        <v>100000</v>
      </c>
      <c r="S233" s="16">
        <v>0</v>
      </c>
      <c r="T233" s="13">
        <v>0</v>
      </c>
      <c r="U233" s="16">
        <v>0</v>
      </c>
      <c r="V233" s="13">
        <v>0</v>
      </c>
    </row>
    <row r="234" spans="1:22" ht="15" customHeight="1" x14ac:dyDescent="0.25">
      <c r="A234" s="1"/>
      <c r="B234" s="4" t="s">
        <v>32</v>
      </c>
      <c r="C234" s="8" t="s">
        <v>33</v>
      </c>
      <c r="I234" s="245"/>
      <c r="J234" s="245"/>
      <c r="K234" s="245"/>
      <c r="L234" s="245"/>
      <c r="M234" s="245"/>
      <c r="N234" s="245"/>
      <c r="O234" s="245"/>
      <c r="P234" s="245"/>
      <c r="Q234" s="245"/>
      <c r="R234" s="245"/>
      <c r="S234" s="245"/>
      <c r="T234" s="245"/>
      <c r="U234" s="245"/>
      <c r="V234" s="245"/>
    </row>
    <row r="235" spans="1:22" ht="15" customHeight="1" x14ac:dyDescent="0.25">
      <c r="A235" s="5" t="s">
        <v>422</v>
      </c>
      <c r="B235" s="6" t="s">
        <v>35</v>
      </c>
      <c r="C235" s="5" t="s">
        <v>423</v>
      </c>
      <c r="I235" s="245"/>
      <c r="J235" s="245"/>
      <c r="K235" s="245"/>
      <c r="L235" s="245"/>
      <c r="M235" s="245"/>
      <c r="N235" s="245"/>
      <c r="O235" s="245"/>
      <c r="P235" s="245"/>
      <c r="Q235" s="245"/>
      <c r="R235" s="245"/>
      <c r="S235" s="245"/>
      <c r="T235" s="245"/>
      <c r="U235" s="245"/>
      <c r="V235" s="245"/>
    </row>
    <row r="236" spans="1:22" ht="45" customHeight="1" x14ac:dyDescent="0.25">
      <c r="A236" s="1"/>
      <c r="B236" s="4" t="s">
        <v>68</v>
      </c>
      <c r="C236" s="8" t="s">
        <v>69</v>
      </c>
      <c r="D236" s="4" t="s">
        <v>70</v>
      </c>
      <c r="E236" s="4" t="s">
        <v>71</v>
      </c>
      <c r="F236" s="228" t="s">
        <v>72</v>
      </c>
      <c r="I236" s="14" t="s">
        <v>73</v>
      </c>
      <c r="J236" s="15" t="s">
        <v>28</v>
      </c>
      <c r="K236" s="14" t="s">
        <v>73</v>
      </c>
      <c r="L236" s="15" t="s">
        <v>28</v>
      </c>
      <c r="M236" s="14" t="s">
        <v>73</v>
      </c>
      <c r="N236" s="172" t="s">
        <v>28</v>
      </c>
      <c r="O236" s="14" t="s">
        <v>73</v>
      </c>
      <c r="P236" s="15" t="s">
        <v>28</v>
      </c>
      <c r="Q236" s="14" t="s">
        <v>73</v>
      </c>
      <c r="R236" s="15" t="s">
        <v>28</v>
      </c>
      <c r="S236" s="14" t="s">
        <v>73</v>
      </c>
      <c r="T236" s="15" t="s">
        <v>28</v>
      </c>
      <c r="U236" s="14" t="s">
        <v>73</v>
      </c>
      <c r="V236" s="15" t="s">
        <v>28</v>
      </c>
    </row>
    <row r="237" spans="1:22" ht="15" customHeight="1" x14ac:dyDescent="0.25">
      <c r="A237" s="5" t="s">
        <v>424</v>
      </c>
      <c r="B237" s="6" t="s">
        <v>425</v>
      </c>
      <c r="C237" s="5" t="s">
        <v>426</v>
      </c>
      <c r="D237" s="6"/>
      <c r="E237" s="6" t="s">
        <v>77</v>
      </c>
      <c r="F237" s="229">
        <v>1</v>
      </c>
      <c r="I237" s="16">
        <v>0</v>
      </c>
      <c r="J237" s="13">
        <v>0</v>
      </c>
      <c r="K237" s="16">
        <v>1000</v>
      </c>
      <c r="L237" s="13">
        <v>1000</v>
      </c>
      <c r="M237" s="16">
        <v>1000</v>
      </c>
      <c r="N237" s="171">
        <v>1000</v>
      </c>
      <c r="O237" s="16">
        <v>0</v>
      </c>
      <c r="P237" s="13">
        <v>0</v>
      </c>
      <c r="Q237" s="16">
        <v>100000</v>
      </c>
      <c r="R237" s="13">
        <v>100000</v>
      </c>
      <c r="S237" s="16">
        <v>0</v>
      </c>
      <c r="T237" s="13">
        <v>0</v>
      </c>
      <c r="U237" s="16">
        <v>0</v>
      </c>
      <c r="V237" s="13">
        <v>0</v>
      </c>
    </row>
    <row r="238" spans="1:22" ht="15" customHeight="1" x14ac:dyDescent="0.25">
      <c r="A238" s="1"/>
      <c r="B238" s="4" t="s">
        <v>32</v>
      </c>
      <c r="C238" s="8" t="s">
        <v>33</v>
      </c>
      <c r="I238" s="245"/>
      <c r="J238" s="245"/>
      <c r="K238" s="245"/>
      <c r="L238" s="245"/>
      <c r="M238" s="245"/>
      <c r="N238" s="245"/>
      <c r="O238" s="245"/>
      <c r="P238" s="245"/>
      <c r="Q238" s="245"/>
      <c r="R238" s="245"/>
      <c r="S238" s="245"/>
      <c r="T238" s="245"/>
      <c r="U238" s="245"/>
      <c r="V238" s="245"/>
    </row>
    <row r="239" spans="1:22" ht="15" customHeight="1" x14ac:dyDescent="0.25">
      <c r="A239" s="5" t="s">
        <v>427</v>
      </c>
      <c r="B239" s="6" t="s">
        <v>35</v>
      </c>
      <c r="C239" s="5" t="s">
        <v>428</v>
      </c>
      <c r="I239" s="245"/>
      <c r="J239" s="245"/>
      <c r="K239" s="245"/>
      <c r="L239" s="245"/>
      <c r="M239" s="245"/>
      <c r="N239" s="245"/>
      <c r="O239" s="245"/>
      <c r="P239" s="245"/>
      <c r="Q239" s="245"/>
      <c r="R239" s="245"/>
      <c r="S239" s="245"/>
      <c r="T239" s="245"/>
      <c r="U239" s="245"/>
      <c r="V239" s="245"/>
    </row>
    <row r="240" spans="1:22" ht="45" customHeight="1" x14ac:dyDescent="0.25">
      <c r="A240" s="1"/>
      <c r="B240" s="4" t="s">
        <v>68</v>
      </c>
      <c r="C240" s="8" t="s">
        <v>69</v>
      </c>
      <c r="D240" s="4" t="s">
        <v>70</v>
      </c>
      <c r="E240" s="4" t="s">
        <v>71</v>
      </c>
      <c r="F240" s="228" t="s">
        <v>72</v>
      </c>
      <c r="I240" s="14" t="s">
        <v>73</v>
      </c>
      <c r="J240" s="15" t="s">
        <v>28</v>
      </c>
      <c r="K240" s="14" t="s">
        <v>73</v>
      </c>
      <c r="L240" s="15" t="s">
        <v>28</v>
      </c>
      <c r="M240" s="14" t="s">
        <v>73</v>
      </c>
      <c r="N240" s="172" t="s">
        <v>28</v>
      </c>
      <c r="O240" s="14" t="s">
        <v>73</v>
      </c>
      <c r="P240" s="15" t="s">
        <v>28</v>
      </c>
      <c r="Q240" s="14" t="s">
        <v>73</v>
      </c>
      <c r="R240" s="15" t="s">
        <v>28</v>
      </c>
      <c r="S240" s="14" t="s">
        <v>73</v>
      </c>
      <c r="T240" s="15" t="s">
        <v>28</v>
      </c>
      <c r="U240" s="14" t="s">
        <v>73</v>
      </c>
      <c r="V240" s="15" t="s">
        <v>28</v>
      </c>
    </row>
    <row r="241" spans="1:22" ht="15" customHeight="1" x14ac:dyDescent="0.25">
      <c r="A241" s="5" t="s">
        <v>429</v>
      </c>
      <c r="B241" s="6" t="s">
        <v>430</v>
      </c>
      <c r="C241" s="5" t="s">
        <v>431</v>
      </c>
      <c r="D241" s="6"/>
      <c r="E241" s="6" t="s">
        <v>77</v>
      </c>
      <c r="F241" s="229">
        <v>1</v>
      </c>
      <c r="I241" s="16">
        <v>0</v>
      </c>
      <c r="J241" s="13">
        <v>0</v>
      </c>
      <c r="K241" s="16">
        <v>1000</v>
      </c>
      <c r="L241" s="13">
        <v>1000</v>
      </c>
      <c r="M241" s="16">
        <v>1000</v>
      </c>
      <c r="N241" s="171">
        <v>1000</v>
      </c>
      <c r="O241" s="16">
        <v>0</v>
      </c>
      <c r="P241" s="13">
        <v>0</v>
      </c>
      <c r="Q241" s="16">
        <v>0</v>
      </c>
      <c r="R241" s="13">
        <v>0</v>
      </c>
      <c r="S241" s="16">
        <v>0</v>
      </c>
      <c r="T241" s="13">
        <v>0</v>
      </c>
      <c r="U241" s="16">
        <v>0</v>
      </c>
      <c r="V241" s="13">
        <v>0</v>
      </c>
    </row>
    <row r="242" spans="1:22" ht="15" customHeight="1" x14ac:dyDescent="0.25">
      <c r="A242" s="1"/>
      <c r="B242" s="4" t="s">
        <v>32</v>
      </c>
      <c r="C242" s="8" t="s">
        <v>33</v>
      </c>
      <c r="I242" s="245"/>
      <c r="J242" s="245"/>
      <c r="K242" s="245"/>
      <c r="L242" s="245"/>
      <c r="M242" s="245"/>
      <c r="N242" s="245"/>
      <c r="O242" s="245"/>
      <c r="P242" s="245"/>
      <c r="Q242" s="245"/>
      <c r="R242" s="245"/>
      <c r="S242" s="245"/>
      <c r="T242" s="245"/>
      <c r="U242" s="245"/>
      <c r="V242" s="245"/>
    </row>
    <row r="243" spans="1:22" ht="15" customHeight="1" x14ac:dyDescent="0.25">
      <c r="A243" s="5" t="s">
        <v>432</v>
      </c>
      <c r="B243" s="6" t="s">
        <v>35</v>
      </c>
      <c r="C243" s="5" t="s">
        <v>433</v>
      </c>
      <c r="I243" s="245"/>
      <c r="J243" s="245"/>
      <c r="K243" s="245"/>
      <c r="L243" s="245"/>
      <c r="M243" s="245"/>
      <c r="N243" s="245"/>
      <c r="O243" s="245"/>
      <c r="P243" s="245"/>
      <c r="Q243" s="245"/>
      <c r="R243" s="245"/>
      <c r="S243" s="245"/>
      <c r="T243" s="245"/>
      <c r="U243" s="245"/>
      <c r="V243" s="245"/>
    </row>
    <row r="244" spans="1:22" ht="45" customHeight="1" x14ac:dyDescent="0.25">
      <c r="A244" s="1"/>
      <c r="B244" s="4" t="s">
        <v>68</v>
      </c>
      <c r="C244" s="8" t="s">
        <v>69</v>
      </c>
      <c r="D244" s="4" t="s">
        <v>70</v>
      </c>
      <c r="E244" s="4" t="s">
        <v>71</v>
      </c>
      <c r="F244" s="228" t="s">
        <v>72</v>
      </c>
      <c r="I244" s="14" t="s">
        <v>73</v>
      </c>
      <c r="J244" s="15" t="s">
        <v>28</v>
      </c>
      <c r="K244" s="14" t="s">
        <v>73</v>
      </c>
      <c r="L244" s="15" t="s">
        <v>28</v>
      </c>
      <c r="M244" s="14" t="s">
        <v>73</v>
      </c>
      <c r="N244" s="172" t="s">
        <v>28</v>
      </c>
      <c r="O244" s="14" t="s">
        <v>73</v>
      </c>
      <c r="P244" s="15" t="s">
        <v>28</v>
      </c>
      <c r="Q244" s="14" t="s">
        <v>73</v>
      </c>
      <c r="R244" s="15" t="s">
        <v>28</v>
      </c>
      <c r="S244" s="14" t="s">
        <v>73</v>
      </c>
      <c r="T244" s="15" t="s">
        <v>28</v>
      </c>
      <c r="U244" s="14" t="s">
        <v>73</v>
      </c>
      <c r="V244" s="15" t="s">
        <v>28</v>
      </c>
    </row>
    <row r="245" spans="1:22" ht="15" customHeight="1" x14ac:dyDescent="0.25">
      <c r="A245" s="5" t="s">
        <v>434</v>
      </c>
      <c r="B245" s="6" t="s">
        <v>435</v>
      </c>
      <c r="C245" s="5" t="s">
        <v>436</v>
      </c>
      <c r="D245" s="6"/>
      <c r="E245" s="6" t="s">
        <v>77</v>
      </c>
      <c r="F245" s="229">
        <v>1</v>
      </c>
      <c r="I245" s="16">
        <v>0</v>
      </c>
      <c r="J245" s="13">
        <v>0</v>
      </c>
      <c r="K245" s="16">
        <v>450000</v>
      </c>
      <c r="L245" s="13">
        <v>450000</v>
      </c>
      <c r="M245" s="16">
        <v>450000</v>
      </c>
      <c r="N245" s="171">
        <v>450000</v>
      </c>
      <c r="O245" s="16">
        <v>1500000</v>
      </c>
      <c r="P245" s="13">
        <v>1500000</v>
      </c>
      <c r="Q245" s="16">
        <v>800000</v>
      </c>
      <c r="R245" s="13">
        <v>800000</v>
      </c>
      <c r="S245" s="16">
        <v>4689185.07</v>
      </c>
      <c r="T245" s="13">
        <v>4689185.07</v>
      </c>
      <c r="U245" s="16">
        <v>0</v>
      </c>
      <c r="V245" s="13">
        <v>0</v>
      </c>
    </row>
    <row r="246" spans="1:22" ht="15" customHeight="1" x14ac:dyDescent="0.25">
      <c r="A246" s="1"/>
      <c r="B246" s="4" t="s">
        <v>32</v>
      </c>
      <c r="C246" s="8" t="s">
        <v>33</v>
      </c>
      <c r="I246" s="245"/>
      <c r="J246" s="245"/>
      <c r="K246" s="245"/>
      <c r="L246" s="245"/>
      <c r="M246" s="245"/>
      <c r="N246" s="245"/>
      <c r="O246" s="245"/>
      <c r="P246" s="245"/>
      <c r="Q246" s="245"/>
      <c r="R246" s="245"/>
      <c r="S246" s="245"/>
      <c r="T246" s="245"/>
      <c r="U246" s="245"/>
      <c r="V246" s="245"/>
    </row>
    <row r="247" spans="1:22" ht="15" customHeight="1" x14ac:dyDescent="0.25">
      <c r="A247" s="5" t="s">
        <v>437</v>
      </c>
      <c r="B247" s="6" t="s">
        <v>35</v>
      </c>
      <c r="C247" s="5" t="s">
        <v>438</v>
      </c>
      <c r="I247" s="245"/>
      <c r="J247" s="245"/>
      <c r="K247" s="245"/>
      <c r="L247" s="245"/>
      <c r="M247" s="245"/>
      <c r="N247" s="245"/>
      <c r="O247" s="245"/>
      <c r="P247" s="245"/>
      <c r="Q247" s="245"/>
      <c r="R247" s="245"/>
      <c r="S247" s="245"/>
      <c r="T247" s="245"/>
      <c r="U247" s="245"/>
      <c r="V247" s="245"/>
    </row>
    <row r="248" spans="1:22" ht="45" customHeight="1" x14ac:dyDescent="0.25">
      <c r="A248" s="1"/>
      <c r="B248" s="4" t="s">
        <v>68</v>
      </c>
      <c r="C248" s="8" t="s">
        <v>69</v>
      </c>
      <c r="D248" s="4" t="s">
        <v>70</v>
      </c>
      <c r="E248" s="4" t="s">
        <v>71</v>
      </c>
      <c r="F248" s="228" t="s">
        <v>72</v>
      </c>
      <c r="I248" s="14" t="s">
        <v>73</v>
      </c>
      <c r="J248" s="15" t="s">
        <v>28</v>
      </c>
      <c r="K248" s="14" t="s">
        <v>73</v>
      </c>
      <c r="L248" s="15" t="s">
        <v>28</v>
      </c>
      <c r="M248" s="14" t="s">
        <v>73</v>
      </c>
      <c r="N248" s="172" t="s">
        <v>28</v>
      </c>
      <c r="O248" s="14" t="s">
        <v>73</v>
      </c>
      <c r="P248" s="15" t="s">
        <v>28</v>
      </c>
      <c r="Q248" s="14" t="s">
        <v>73</v>
      </c>
      <c r="R248" s="15" t="s">
        <v>28</v>
      </c>
      <c r="S248" s="14" t="s">
        <v>73</v>
      </c>
      <c r="T248" s="15" t="s">
        <v>28</v>
      </c>
      <c r="U248" s="14" t="s">
        <v>73</v>
      </c>
      <c r="V248" s="15" t="s">
        <v>28</v>
      </c>
    </row>
    <row r="249" spans="1:22" ht="15" customHeight="1" x14ac:dyDescent="0.25">
      <c r="A249" s="5" t="s">
        <v>439</v>
      </c>
      <c r="B249" s="6" t="s">
        <v>440</v>
      </c>
      <c r="C249" s="5" t="s">
        <v>441</v>
      </c>
      <c r="D249" s="6"/>
      <c r="E249" s="6" t="s">
        <v>77</v>
      </c>
      <c r="F249" s="229">
        <v>1</v>
      </c>
      <c r="I249" s="16">
        <v>0</v>
      </c>
      <c r="J249" s="13">
        <v>0</v>
      </c>
      <c r="K249" s="16">
        <v>450000</v>
      </c>
      <c r="L249" s="13">
        <v>450000</v>
      </c>
      <c r="M249" s="16">
        <v>450000</v>
      </c>
      <c r="N249" s="171">
        <v>450000</v>
      </c>
      <c r="O249" s="16">
        <v>1500000</v>
      </c>
      <c r="P249" s="13">
        <v>1500000</v>
      </c>
      <c r="Q249" s="16">
        <v>1350000</v>
      </c>
      <c r="R249" s="13">
        <v>1350000</v>
      </c>
      <c r="S249" s="16">
        <v>3226503.49</v>
      </c>
      <c r="T249" s="13">
        <v>3226503.49</v>
      </c>
      <c r="U249" s="16">
        <v>0</v>
      </c>
      <c r="V249" s="13">
        <v>0</v>
      </c>
    </row>
    <row r="250" spans="1:22" ht="15" customHeight="1" x14ac:dyDescent="0.25">
      <c r="A250" s="1"/>
      <c r="B250" s="4" t="s">
        <v>32</v>
      </c>
      <c r="C250" s="8" t="s">
        <v>33</v>
      </c>
      <c r="I250" s="245"/>
      <c r="J250" s="245"/>
      <c r="K250" s="245"/>
      <c r="L250" s="245"/>
      <c r="M250" s="245"/>
      <c r="N250" s="245"/>
      <c r="O250" s="245"/>
      <c r="P250" s="245"/>
      <c r="Q250" s="245"/>
      <c r="R250" s="245"/>
      <c r="S250" s="245"/>
      <c r="T250" s="245"/>
      <c r="U250" s="245"/>
      <c r="V250" s="245"/>
    </row>
    <row r="251" spans="1:22" ht="15" customHeight="1" x14ac:dyDescent="0.25">
      <c r="A251" s="5" t="s">
        <v>442</v>
      </c>
      <c r="B251" s="6" t="s">
        <v>35</v>
      </c>
      <c r="C251" s="5" t="s">
        <v>443</v>
      </c>
      <c r="I251" s="245"/>
      <c r="J251" s="245"/>
      <c r="K251" s="245"/>
      <c r="L251" s="245"/>
      <c r="M251" s="245"/>
      <c r="N251" s="245"/>
      <c r="O251" s="245"/>
      <c r="P251" s="245"/>
      <c r="Q251" s="245"/>
      <c r="R251" s="245"/>
      <c r="S251" s="245"/>
      <c r="T251" s="245"/>
      <c r="U251" s="245"/>
      <c r="V251" s="245"/>
    </row>
    <row r="252" spans="1:22" ht="45" customHeight="1" x14ac:dyDescent="0.25">
      <c r="A252" s="1"/>
      <c r="B252" s="4" t="s">
        <v>68</v>
      </c>
      <c r="C252" s="8" t="s">
        <v>69</v>
      </c>
      <c r="D252" s="4" t="s">
        <v>70</v>
      </c>
      <c r="E252" s="4" t="s">
        <v>71</v>
      </c>
      <c r="F252" s="228" t="s">
        <v>72</v>
      </c>
      <c r="I252" s="14" t="s">
        <v>73</v>
      </c>
      <c r="J252" s="15" t="s">
        <v>28</v>
      </c>
      <c r="K252" s="14" t="s">
        <v>73</v>
      </c>
      <c r="L252" s="15" t="s">
        <v>28</v>
      </c>
      <c r="M252" s="14" t="s">
        <v>73</v>
      </c>
      <c r="N252" s="172" t="s">
        <v>28</v>
      </c>
      <c r="O252" s="14" t="s">
        <v>73</v>
      </c>
      <c r="P252" s="15" t="s">
        <v>28</v>
      </c>
      <c r="Q252" s="14" t="s">
        <v>73</v>
      </c>
      <c r="R252" s="15" t="s">
        <v>28</v>
      </c>
      <c r="S252" s="14" t="s">
        <v>73</v>
      </c>
      <c r="T252" s="15" t="s">
        <v>28</v>
      </c>
      <c r="U252" s="14" t="s">
        <v>73</v>
      </c>
      <c r="V252" s="15" t="s">
        <v>28</v>
      </c>
    </row>
    <row r="253" spans="1:22" ht="15" customHeight="1" x14ac:dyDescent="0.25">
      <c r="A253" s="5" t="s">
        <v>444</v>
      </c>
      <c r="B253" s="6" t="s">
        <v>445</v>
      </c>
      <c r="C253" s="5" t="s">
        <v>446</v>
      </c>
      <c r="D253" s="6"/>
      <c r="E253" s="6" t="s">
        <v>447</v>
      </c>
      <c r="F253" s="229">
        <v>1</v>
      </c>
      <c r="I253" s="16">
        <v>0</v>
      </c>
      <c r="J253" s="13">
        <v>0</v>
      </c>
      <c r="K253" s="16">
        <v>10000</v>
      </c>
      <c r="L253" s="13">
        <v>10000</v>
      </c>
      <c r="M253" s="16">
        <v>10000</v>
      </c>
      <c r="N253" s="171">
        <v>10000</v>
      </c>
      <c r="O253" s="16">
        <v>100000</v>
      </c>
      <c r="P253" s="13">
        <v>100000</v>
      </c>
      <c r="Q253" s="16">
        <v>50000</v>
      </c>
      <c r="R253" s="13">
        <v>50000</v>
      </c>
      <c r="S253" s="16">
        <v>0</v>
      </c>
      <c r="T253" s="13">
        <v>0</v>
      </c>
      <c r="U253" s="16">
        <v>0</v>
      </c>
      <c r="V253" s="13">
        <v>0</v>
      </c>
    </row>
    <row r="254" spans="1:22" ht="15" customHeight="1" x14ac:dyDescent="0.25">
      <c r="A254" s="1"/>
      <c r="B254" s="4" t="s">
        <v>32</v>
      </c>
      <c r="C254" s="8" t="s">
        <v>33</v>
      </c>
      <c r="I254" s="245"/>
      <c r="J254" s="245"/>
      <c r="K254" s="245"/>
      <c r="L254" s="245"/>
      <c r="M254" s="245"/>
      <c r="N254" s="245"/>
      <c r="O254" s="245"/>
      <c r="P254" s="245"/>
      <c r="Q254" s="245"/>
      <c r="R254" s="245"/>
      <c r="S254" s="245"/>
      <c r="T254" s="245"/>
      <c r="U254" s="245"/>
      <c r="V254" s="245"/>
    </row>
    <row r="255" spans="1:22" ht="15" customHeight="1" x14ac:dyDescent="0.25">
      <c r="A255" s="5" t="s">
        <v>448</v>
      </c>
      <c r="B255" s="6" t="s">
        <v>35</v>
      </c>
      <c r="C255" s="5" t="s">
        <v>449</v>
      </c>
      <c r="I255" s="245"/>
      <c r="J255" s="245"/>
      <c r="K255" s="245"/>
      <c r="L255" s="245"/>
      <c r="M255" s="245"/>
      <c r="N255" s="245"/>
      <c r="O255" s="245"/>
      <c r="P255" s="245"/>
      <c r="Q255" s="245"/>
      <c r="R255" s="245"/>
      <c r="S255" s="245"/>
      <c r="T255" s="245"/>
      <c r="U255" s="245"/>
      <c r="V255" s="245"/>
    </row>
    <row r="256" spans="1:22" ht="45" customHeight="1" x14ac:dyDescent="0.25">
      <c r="A256" s="1"/>
      <c r="B256" s="4" t="s">
        <v>68</v>
      </c>
      <c r="C256" s="8" t="s">
        <v>69</v>
      </c>
      <c r="D256" s="4" t="s">
        <v>70</v>
      </c>
      <c r="E256" s="4" t="s">
        <v>71</v>
      </c>
      <c r="F256" s="228" t="s">
        <v>72</v>
      </c>
      <c r="I256" s="14" t="s">
        <v>73</v>
      </c>
      <c r="J256" s="15" t="s">
        <v>28</v>
      </c>
      <c r="K256" s="14" t="s">
        <v>73</v>
      </c>
      <c r="L256" s="15" t="s">
        <v>28</v>
      </c>
      <c r="M256" s="14" t="s">
        <v>73</v>
      </c>
      <c r="N256" s="172" t="s">
        <v>28</v>
      </c>
      <c r="O256" s="14" t="s">
        <v>73</v>
      </c>
      <c r="P256" s="15" t="s">
        <v>28</v>
      </c>
      <c r="Q256" s="14" t="s">
        <v>73</v>
      </c>
      <c r="R256" s="15" t="s">
        <v>28</v>
      </c>
      <c r="S256" s="14" t="s">
        <v>73</v>
      </c>
      <c r="T256" s="15" t="s">
        <v>28</v>
      </c>
      <c r="U256" s="14" t="s">
        <v>73</v>
      </c>
      <c r="V256" s="15" t="s">
        <v>28</v>
      </c>
    </row>
    <row r="257" spans="1:22" ht="15" customHeight="1" x14ac:dyDescent="0.25">
      <c r="A257" s="5" t="s">
        <v>450</v>
      </c>
      <c r="B257" s="6" t="s">
        <v>451</v>
      </c>
      <c r="C257" s="5" t="s">
        <v>452</v>
      </c>
      <c r="D257" s="6"/>
      <c r="E257" s="6" t="s">
        <v>77</v>
      </c>
      <c r="F257" s="229">
        <v>1</v>
      </c>
      <c r="I257" s="16">
        <v>0</v>
      </c>
      <c r="J257" s="13">
        <v>0</v>
      </c>
      <c r="K257" s="16">
        <v>5000</v>
      </c>
      <c r="L257" s="13">
        <v>5000</v>
      </c>
      <c r="M257" s="16">
        <v>5000</v>
      </c>
      <c r="N257" s="171">
        <v>5000</v>
      </c>
      <c r="O257" s="16">
        <v>15000</v>
      </c>
      <c r="P257" s="13">
        <v>15000</v>
      </c>
      <c r="Q257" s="16">
        <v>20000</v>
      </c>
      <c r="R257" s="13">
        <v>20000</v>
      </c>
      <c r="S257" s="16">
        <v>53775.06</v>
      </c>
      <c r="T257" s="13">
        <v>53775.06</v>
      </c>
      <c r="U257" s="16">
        <v>0</v>
      </c>
      <c r="V257" s="13">
        <v>0</v>
      </c>
    </row>
    <row r="258" spans="1:22" ht="15" customHeight="1" x14ac:dyDescent="0.25">
      <c r="A258" s="1"/>
      <c r="B258" s="4" t="s">
        <v>32</v>
      </c>
      <c r="C258" s="8" t="s">
        <v>33</v>
      </c>
      <c r="I258" s="245"/>
      <c r="J258" s="245"/>
      <c r="K258" s="245"/>
      <c r="L258" s="245"/>
      <c r="M258" s="245"/>
      <c r="N258" s="245"/>
      <c r="O258" s="245"/>
      <c r="P258" s="245"/>
      <c r="Q258" s="245"/>
      <c r="R258" s="245"/>
      <c r="S258" s="245"/>
      <c r="T258" s="245"/>
      <c r="U258" s="245"/>
      <c r="V258" s="245"/>
    </row>
    <row r="259" spans="1:22" ht="15" customHeight="1" x14ac:dyDescent="0.25">
      <c r="A259" s="5" t="s">
        <v>453</v>
      </c>
      <c r="B259" s="6" t="s">
        <v>35</v>
      </c>
      <c r="C259" s="5" t="s">
        <v>454</v>
      </c>
      <c r="I259" s="245"/>
      <c r="J259" s="245"/>
      <c r="K259" s="245"/>
      <c r="L259" s="245"/>
      <c r="M259" s="245"/>
      <c r="N259" s="245"/>
      <c r="O259" s="245"/>
      <c r="P259" s="245"/>
      <c r="Q259" s="245"/>
      <c r="R259" s="245"/>
      <c r="S259" s="245"/>
      <c r="T259" s="245"/>
      <c r="U259" s="245"/>
      <c r="V259" s="245"/>
    </row>
    <row r="260" spans="1:22" ht="45" customHeight="1" x14ac:dyDescent="0.25">
      <c r="A260" s="1"/>
      <c r="B260" s="4" t="s">
        <v>68</v>
      </c>
      <c r="C260" s="8" t="s">
        <v>69</v>
      </c>
      <c r="D260" s="4" t="s">
        <v>70</v>
      </c>
      <c r="E260" s="4" t="s">
        <v>71</v>
      </c>
      <c r="F260" s="228" t="s">
        <v>72</v>
      </c>
      <c r="I260" s="14" t="s">
        <v>73</v>
      </c>
      <c r="J260" s="15" t="s">
        <v>28</v>
      </c>
      <c r="K260" s="14" t="s">
        <v>73</v>
      </c>
      <c r="L260" s="15" t="s">
        <v>28</v>
      </c>
      <c r="M260" s="14" t="s">
        <v>73</v>
      </c>
      <c r="N260" s="172" t="s">
        <v>28</v>
      </c>
      <c r="O260" s="14" t="s">
        <v>73</v>
      </c>
      <c r="P260" s="15" t="s">
        <v>28</v>
      </c>
      <c r="Q260" s="14" t="s">
        <v>73</v>
      </c>
      <c r="R260" s="15" t="s">
        <v>28</v>
      </c>
      <c r="S260" s="14" t="s">
        <v>73</v>
      </c>
      <c r="T260" s="15" t="s">
        <v>28</v>
      </c>
      <c r="U260" s="14" t="s">
        <v>73</v>
      </c>
      <c r="V260" s="15" t="s">
        <v>28</v>
      </c>
    </row>
    <row r="261" spans="1:22" ht="15" customHeight="1" x14ac:dyDescent="0.25">
      <c r="A261" s="5" t="s">
        <v>455</v>
      </c>
      <c r="B261" s="6" t="s">
        <v>456</v>
      </c>
      <c r="C261" s="5" t="s">
        <v>457</v>
      </c>
      <c r="D261" s="6"/>
      <c r="E261" s="6" t="s">
        <v>77</v>
      </c>
      <c r="F261" s="229">
        <v>1</v>
      </c>
      <c r="I261" s="16">
        <v>0</v>
      </c>
      <c r="J261" s="13">
        <v>0</v>
      </c>
      <c r="K261" s="16">
        <v>1000</v>
      </c>
      <c r="L261" s="13">
        <v>1000</v>
      </c>
      <c r="M261" s="16">
        <v>1000</v>
      </c>
      <c r="N261" s="171">
        <v>1000</v>
      </c>
      <c r="O261" s="16">
        <v>0</v>
      </c>
      <c r="P261" s="13">
        <v>0</v>
      </c>
      <c r="Q261" s="16">
        <v>15000</v>
      </c>
      <c r="R261" s="13">
        <v>15000</v>
      </c>
      <c r="S261" s="16">
        <v>0</v>
      </c>
      <c r="T261" s="13">
        <v>0</v>
      </c>
      <c r="U261" s="16">
        <v>0</v>
      </c>
      <c r="V261" s="13">
        <v>0</v>
      </c>
    </row>
    <row r="262" spans="1:22" ht="15" customHeight="1" x14ac:dyDescent="0.25">
      <c r="A262" s="5" t="s">
        <v>458</v>
      </c>
      <c r="B262" s="6" t="s">
        <v>459</v>
      </c>
      <c r="C262" s="5" t="s">
        <v>460</v>
      </c>
      <c r="D262" s="6"/>
      <c r="E262" s="6" t="s">
        <v>77</v>
      </c>
      <c r="F262" s="229">
        <v>1</v>
      </c>
      <c r="I262" s="16">
        <v>0</v>
      </c>
      <c r="J262" s="13">
        <v>0</v>
      </c>
      <c r="K262" s="16">
        <v>1000</v>
      </c>
      <c r="L262" s="13">
        <v>1000</v>
      </c>
      <c r="M262" s="16">
        <v>1000</v>
      </c>
      <c r="N262" s="171">
        <v>1000</v>
      </c>
      <c r="O262" s="16">
        <v>0</v>
      </c>
      <c r="P262" s="13">
        <v>0</v>
      </c>
      <c r="Q262" s="16">
        <v>0</v>
      </c>
      <c r="R262" s="13">
        <v>0</v>
      </c>
      <c r="S262" s="16">
        <v>0</v>
      </c>
      <c r="T262" s="13">
        <v>0</v>
      </c>
      <c r="U262" s="16">
        <v>0</v>
      </c>
      <c r="V262" s="13">
        <v>0</v>
      </c>
    </row>
    <row r="263" spans="1:22" ht="15" customHeight="1" x14ac:dyDescent="0.25">
      <c r="A263" s="1"/>
      <c r="B263" s="4" t="s">
        <v>32</v>
      </c>
      <c r="C263" s="8" t="s">
        <v>33</v>
      </c>
      <c r="I263" s="245"/>
      <c r="J263" s="245"/>
      <c r="K263" s="245"/>
      <c r="L263" s="245"/>
      <c r="M263" s="245"/>
      <c r="N263" s="245"/>
      <c r="O263" s="245"/>
      <c r="P263" s="245"/>
      <c r="Q263" s="245"/>
      <c r="R263" s="245"/>
      <c r="S263" s="245"/>
      <c r="T263" s="245"/>
      <c r="U263" s="245"/>
      <c r="V263" s="245"/>
    </row>
    <row r="264" spans="1:22" ht="15" customHeight="1" x14ac:dyDescent="0.25">
      <c r="A264" s="5" t="s">
        <v>461</v>
      </c>
      <c r="B264" s="6" t="s">
        <v>35</v>
      </c>
      <c r="C264" s="5" t="s">
        <v>462</v>
      </c>
      <c r="I264" s="245"/>
      <c r="J264" s="245"/>
      <c r="K264" s="245"/>
      <c r="L264" s="245"/>
      <c r="M264" s="245"/>
      <c r="N264" s="245"/>
      <c r="O264" s="245"/>
      <c r="P264" s="245"/>
      <c r="Q264" s="245"/>
      <c r="R264" s="245"/>
      <c r="S264" s="245"/>
      <c r="T264" s="245"/>
      <c r="U264" s="245"/>
      <c r="V264" s="245"/>
    </row>
    <row r="265" spans="1:22" ht="45" customHeight="1" x14ac:dyDescent="0.25">
      <c r="A265" s="1"/>
      <c r="B265" s="4" t="s">
        <v>68</v>
      </c>
      <c r="C265" s="8" t="s">
        <v>69</v>
      </c>
      <c r="D265" s="4" t="s">
        <v>70</v>
      </c>
      <c r="E265" s="4" t="s">
        <v>71</v>
      </c>
      <c r="F265" s="228" t="s">
        <v>72</v>
      </c>
      <c r="I265" s="14" t="s">
        <v>73</v>
      </c>
      <c r="J265" s="15" t="s">
        <v>28</v>
      </c>
      <c r="K265" s="14" t="s">
        <v>73</v>
      </c>
      <c r="L265" s="15" t="s">
        <v>28</v>
      </c>
      <c r="M265" s="14" t="s">
        <v>73</v>
      </c>
      <c r="N265" s="172" t="s">
        <v>28</v>
      </c>
      <c r="O265" s="14" t="s">
        <v>73</v>
      </c>
      <c r="P265" s="15" t="s">
        <v>28</v>
      </c>
      <c r="Q265" s="14" t="s">
        <v>73</v>
      </c>
      <c r="R265" s="15" t="s">
        <v>28</v>
      </c>
      <c r="S265" s="14" t="s">
        <v>73</v>
      </c>
      <c r="T265" s="15" t="s">
        <v>28</v>
      </c>
      <c r="U265" s="14" t="s">
        <v>73</v>
      </c>
      <c r="V265" s="15" t="s">
        <v>28</v>
      </c>
    </row>
    <row r="266" spans="1:22" ht="15" customHeight="1" x14ac:dyDescent="0.25">
      <c r="A266" s="5" t="s">
        <v>463</v>
      </c>
      <c r="B266" s="6" t="s">
        <v>464</v>
      </c>
      <c r="C266" s="5" t="s">
        <v>465</v>
      </c>
      <c r="D266" s="6"/>
      <c r="E266" s="6" t="s">
        <v>77</v>
      </c>
      <c r="F266" s="229">
        <v>1</v>
      </c>
      <c r="I266" s="16">
        <v>0</v>
      </c>
      <c r="J266" s="13">
        <v>0</v>
      </c>
      <c r="K266" s="16">
        <v>20000</v>
      </c>
      <c r="L266" s="13">
        <v>20000</v>
      </c>
      <c r="M266" s="16">
        <v>20000</v>
      </c>
      <c r="N266" s="171">
        <v>20000</v>
      </c>
      <c r="O266" s="16">
        <v>900000</v>
      </c>
      <c r="P266" s="13">
        <v>900000</v>
      </c>
      <c r="Q266" s="16">
        <v>50000</v>
      </c>
      <c r="R266" s="13">
        <v>50000</v>
      </c>
      <c r="S266" s="16">
        <v>85179.69</v>
      </c>
      <c r="T266" s="13">
        <v>85179.69</v>
      </c>
      <c r="U266" s="16">
        <v>0</v>
      </c>
      <c r="V266" s="13">
        <v>0</v>
      </c>
    </row>
    <row r="267" spans="1:22" ht="15" customHeight="1" x14ac:dyDescent="0.25">
      <c r="A267" s="5" t="s">
        <v>466</v>
      </c>
      <c r="B267" s="6" t="s">
        <v>467</v>
      </c>
      <c r="C267" s="5" t="s">
        <v>468</v>
      </c>
      <c r="D267" s="6"/>
      <c r="E267" s="6" t="s">
        <v>77</v>
      </c>
      <c r="F267" s="229">
        <v>1</v>
      </c>
      <c r="I267" s="16">
        <v>0</v>
      </c>
      <c r="J267" s="13">
        <v>0</v>
      </c>
      <c r="K267" s="16">
        <v>100000</v>
      </c>
      <c r="L267" s="13">
        <v>100000</v>
      </c>
      <c r="M267" s="16">
        <v>100000</v>
      </c>
      <c r="N267" s="171">
        <v>100000</v>
      </c>
      <c r="O267" s="16">
        <v>0</v>
      </c>
      <c r="P267" s="13">
        <v>0</v>
      </c>
      <c r="Q267" s="16">
        <v>430000</v>
      </c>
      <c r="R267" s="13">
        <v>430000</v>
      </c>
      <c r="S267" s="16">
        <v>94644.1</v>
      </c>
      <c r="T267" s="13">
        <v>94644.1</v>
      </c>
      <c r="U267" s="16">
        <v>0</v>
      </c>
      <c r="V267" s="13">
        <v>0</v>
      </c>
    </row>
    <row r="268" spans="1:22" ht="15" customHeight="1" x14ac:dyDescent="0.25">
      <c r="A268" s="5" t="s">
        <v>469</v>
      </c>
      <c r="B268" s="6" t="s">
        <v>470</v>
      </c>
      <c r="C268" s="5" t="s">
        <v>471</v>
      </c>
      <c r="D268" s="6"/>
      <c r="E268" s="6" t="s">
        <v>77</v>
      </c>
      <c r="F268" s="229">
        <v>1</v>
      </c>
      <c r="I268" s="16">
        <v>0</v>
      </c>
      <c r="J268" s="13">
        <v>0</v>
      </c>
      <c r="K268" s="16">
        <v>50000</v>
      </c>
      <c r="L268" s="13">
        <v>50000</v>
      </c>
      <c r="M268" s="16">
        <v>50000</v>
      </c>
      <c r="N268" s="171">
        <v>50000</v>
      </c>
      <c r="O268" s="16">
        <v>50000</v>
      </c>
      <c r="P268" s="13">
        <v>50000</v>
      </c>
      <c r="Q268" s="16">
        <v>20000</v>
      </c>
      <c r="R268" s="13">
        <v>20000</v>
      </c>
      <c r="S268" s="16">
        <v>98946.11</v>
      </c>
      <c r="T268" s="13">
        <v>98946.11</v>
      </c>
      <c r="U268" s="16">
        <v>0</v>
      </c>
      <c r="V268" s="13">
        <v>0</v>
      </c>
    </row>
    <row r="269" spans="1:22" ht="15" customHeight="1" x14ac:dyDescent="0.25">
      <c r="A269" s="5" t="s">
        <v>472</v>
      </c>
      <c r="B269" s="6" t="s">
        <v>473</v>
      </c>
      <c r="C269" s="5" t="s">
        <v>474</v>
      </c>
      <c r="D269" s="6"/>
      <c r="E269" s="6" t="s">
        <v>77</v>
      </c>
      <c r="F269" s="229">
        <v>1</v>
      </c>
      <c r="I269" s="16">
        <v>0</v>
      </c>
      <c r="J269" s="13">
        <v>0</v>
      </c>
      <c r="K269" s="16">
        <v>5000</v>
      </c>
      <c r="L269" s="13">
        <v>5000</v>
      </c>
      <c r="M269" s="16">
        <v>5000</v>
      </c>
      <c r="N269" s="171">
        <v>5000</v>
      </c>
      <c r="O269" s="16">
        <v>0</v>
      </c>
      <c r="P269" s="13">
        <v>0</v>
      </c>
      <c r="Q269" s="16">
        <v>80000</v>
      </c>
      <c r="R269" s="13">
        <v>80000</v>
      </c>
      <c r="S269" s="16">
        <v>94644.1</v>
      </c>
      <c r="T269" s="13">
        <v>94644.1</v>
      </c>
      <c r="U269" s="16">
        <v>0</v>
      </c>
      <c r="V269" s="13">
        <v>0</v>
      </c>
    </row>
    <row r="270" spans="1:22" ht="15" customHeight="1" x14ac:dyDescent="0.25">
      <c r="A270" s="1"/>
      <c r="B270" s="4" t="s">
        <v>32</v>
      </c>
      <c r="C270" s="8" t="s">
        <v>33</v>
      </c>
      <c r="I270" s="245"/>
      <c r="J270" s="245"/>
      <c r="K270" s="245"/>
      <c r="L270" s="245"/>
      <c r="M270" s="245"/>
      <c r="N270" s="245"/>
      <c r="O270" s="245"/>
      <c r="P270" s="245"/>
      <c r="Q270" s="245"/>
      <c r="R270" s="245"/>
      <c r="S270" s="245"/>
      <c r="T270" s="245"/>
      <c r="U270" s="245"/>
      <c r="V270" s="245"/>
    </row>
    <row r="271" spans="1:22" ht="15" customHeight="1" x14ac:dyDescent="0.25">
      <c r="A271" s="5" t="s">
        <v>475</v>
      </c>
      <c r="B271" s="6" t="s">
        <v>35</v>
      </c>
      <c r="C271" s="5" t="s">
        <v>476</v>
      </c>
      <c r="I271" s="245"/>
      <c r="J271" s="245"/>
      <c r="K271" s="245"/>
      <c r="L271" s="245"/>
      <c r="M271" s="245"/>
      <c r="N271" s="245"/>
      <c r="O271" s="245"/>
      <c r="P271" s="245"/>
      <c r="Q271" s="245"/>
      <c r="R271" s="245"/>
      <c r="S271" s="245"/>
      <c r="T271" s="245"/>
      <c r="U271" s="245"/>
      <c r="V271" s="245"/>
    </row>
    <row r="272" spans="1:22" ht="45" customHeight="1" x14ac:dyDescent="0.25">
      <c r="A272" s="1"/>
      <c r="B272" s="4" t="s">
        <v>68</v>
      </c>
      <c r="C272" s="8" t="s">
        <v>69</v>
      </c>
      <c r="D272" s="4" t="s">
        <v>70</v>
      </c>
      <c r="E272" s="4" t="s">
        <v>71</v>
      </c>
      <c r="F272" s="228" t="s">
        <v>72</v>
      </c>
      <c r="I272" s="14" t="s">
        <v>73</v>
      </c>
      <c r="J272" s="15" t="s">
        <v>28</v>
      </c>
      <c r="K272" s="14" t="s">
        <v>73</v>
      </c>
      <c r="L272" s="15" t="s">
        <v>28</v>
      </c>
      <c r="M272" s="14" t="s">
        <v>73</v>
      </c>
      <c r="N272" s="172" t="s">
        <v>28</v>
      </c>
      <c r="O272" s="14" t="s">
        <v>73</v>
      </c>
      <c r="P272" s="15" t="s">
        <v>28</v>
      </c>
      <c r="Q272" s="14" t="s">
        <v>73</v>
      </c>
      <c r="R272" s="15" t="s">
        <v>28</v>
      </c>
      <c r="S272" s="14" t="s">
        <v>73</v>
      </c>
      <c r="T272" s="15" t="s">
        <v>28</v>
      </c>
      <c r="U272" s="14" t="s">
        <v>73</v>
      </c>
      <c r="V272" s="15" t="s">
        <v>28</v>
      </c>
    </row>
    <row r="273" spans="1:22" ht="15" customHeight="1" x14ac:dyDescent="0.25">
      <c r="A273" s="5" t="s">
        <v>477</v>
      </c>
      <c r="B273" s="6" t="s">
        <v>478</v>
      </c>
      <c r="C273" s="5" t="s">
        <v>479</v>
      </c>
      <c r="D273" s="6"/>
      <c r="E273" s="6" t="s">
        <v>77</v>
      </c>
      <c r="F273" s="229">
        <v>1</v>
      </c>
      <c r="I273" s="16">
        <v>0</v>
      </c>
      <c r="J273" s="13">
        <v>0</v>
      </c>
      <c r="K273" s="16">
        <v>5000</v>
      </c>
      <c r="L273" s="13">
        <v>5000</v>
      </c>
      <c r="M273" s="16">
        <v>5000</v>
      </c>
      <c r="N273" s="171">
        <v>5000</v>
      </c>
      <c r="O273" s="16">
        <v>0</v>
      </c>
      <c r="P273" s="13">
        <v>0</v>
      </c>
      <c r="Q273" s="16">
        <v>20000</v>
      </c>
      <c r="R273" s="13">
        <v>20000</v>
      </c>
      <c r="S273" s="16">
        <v>47322.05</v>
      </c>
      <c r="T273" s="13">
        <v>47322.05</v>
      </c>
      <c r="U273" s="16">
        <v>0</v>
      </c>
      <c r="V273" s="13">
        <v>0</v>
      </c>
    </row>
    <row r="274" spans="1:22" ht="15" customHeight="1" x14ac:dyDescent="0.25">
      <c r="A274" s="1"/>
      <c r="B274" s="4" t="s">
        <v>32</v>
      </c>
      <c r="C274" s="8" t="s">
        <v>33</v>
      </c>
      <c r="I274" s="245"/>
      <c r="J274" s="245"/>
      <c r="K274" s="245"/>
      <c r="L274" s="245"/>
      <c r="M274" s="245"/>
      <c r="N274" s="245"/>
      <c r="O274" s="245"/>
      <c r="P274" s="245"/>
      <c r="Q274" s="245"/>
      <c r="R274" s="245"/>
      <c r="S274" s="245"/>
      <c r="T274" s="245"/>
      <c r="U274" s="245"/>
      <c r="V274" s="245"/>
    </row>
    <row r="275" spans="1:22" ht="15" customHeight="1" x14ac:dyDescent="0.25">
      <c r="A275" s="5" t="s">
        <v>480</v>
      </c>
      <c r="B275" s="6" t="s">
        <v>35</v>
      </c>
      <c r="C275" s="5" t="s">
        <v>481</v>
      </c>
      <c r="I275" s="245"/>
      <c r="J275" s="245"/>
      <c r="K275" s="245"/>
      <c r="L275" s="245"/>
      <c r="M275" s="245"/>
      <c r="N275" s="245"/>
      <c r="O275" s="245"/>
      <c r="P275" s="245"/>
      <c r="Q275" s="245"/>
      <c r="R275" s="245"/>
      <c r="S275" s="245"/>
      <c r="T275" s="245"/>
      <c r="U275" s="245"/>
      <c r="V275" s="245"/>
    </row>
    <row r="276" spans="1:22" ht="45" customHeight="1" x14ac:dyDescent="0.25">
      <c r="A276" s="1"/>
      <c r="B276" s="4" t="s">
        <v>68</v>
      </c>
      <c r="C276" s="8" t="s">
        <v>69</v>
      </c>
      <c r="D276" s="4" t="s">
        <v>70</v>
      </c>
      <c r="E276" s="4" t="s">
        <v>71</v>
      </c>
      <c r="F276" s="228" t="s">
        <v>72</v>
      </c>
      <c r="I276" s="14" t="s">
        <v>73</v>
      </c>
      <c r="J276" s="15" t="s">
        <v>28</v>
      </c>
      <c r="K276" s="14" t="s">
        <v>73</v>
      </c>
      <c r="L276" s="15" t="s">
        <v>28</v>
      </c>
      <c r="M276" s="14" t="s">
        <v>73</v>
      </c>
      <c r="N276" s="172" t="s">
        <v>28</v>
      </c>
      <c r="O276" s="14" t="s">
        <v>73</v>
      </c>
      <c r="P276" s="15" t="s">
        <v>28</v>
      </c>
      <c r="Q276" s="14" t="s">
        <v>73</v>
      </c>
      <c r="R276" s="15" t="s">
        <v>28</v>
      </c>
      <c r="S276" s="14" t="s">
        <v>73</v>
      </c>
      <c r="T276" s="15" t="s">
        <v>28</v>
      </c>
      <c r="U276" s="14" t="s">
        <v>73</v>
      </c>
      <c r="V276" s="15" t="s">
        <v>28</v>
      </c>
    </row>
    <row r="277" spans="1:22" ht="15" customHeight="1" x14ac:dyDescent="0.25">
      <c r="A277" s="5" t="s">
        <v>482</v>
      </c>
      <c r="B277" s="6" t="s">
        <v>483</v>
      </c>
      <c r="C277" s="5" t="s">
        <v>484</v>
      </c>
      <c r="D277" s="6"/>
      <c r="E277" s="6" t="s">
        <v>77</v>
      </c>
      <c r="F277" s="229">
        <v>1</v>
      </c>
      <c r="I277" s="16">
        <v>0</v>
      </c>
      <c r="J277" s="13">
        <v>0</v>
      </c>
      <c r="K277" s="16">
        <v>4565.8</v>
      </c>
      <c r="L277" s="13">
        <v>4565.8</v>
      </c>
      <c r="M277" s="16">
        <v>4565.8</v>
      </c>
      <c r="N277" s="171">
        <v>4565.8</v>
      </c>
      <c r="O277" s="16">
        <v>0</v>
      </c>
      <c r="P277" s="13">
        <v>0</v>
      </c>
      <c r="Q277" s="16">
        <v>50000</v>
      </c>
      <c r="R277" s="13">
        <v>50000</v>
      </c>
      <c r="S277" s="16">
        <v>475371.51</v>
      </c>
      <c r="T277" s="13">
        <v>475371.51</v>
      </c>
      <c r="U277" s="16">
        <v>0</v>
      </c>
      <c r="V277" s="13">
        <v>0</v>
      </c>
    </row>
    <row r="278" spans="1:22" ht="15" customHeight="1" x14ac:dyDescent="0.25">
      <c r="A278" s="1"/>
      <c r="B278" s="4" t="s">
        <v>32</v>
      </c>
      <c r="C278" s="8" t="s">
        <v>33</v>
      </c>
      <c r="I278" s="245"/>
      <c r="J278" s="245"/>
      <c r="K278" s="245"/>
      <c r="L278" s="245"/>
      <c r="M278" s="245"/>
      <c r="N278" s="245"/>
      <c r="O278" s="245"/>
      <c r="P278" s="245"/>
      <c r="Q278" s="245"/>
      <c r="R278" s="245"/>
      <c r="S278" s="245"/>
      <c r="T278" s="245"/>
      <c r="U278" s="245"/>
      <c r="V278" s="245"/>
    </row>
    <row r="279" spans="1:22" ht="15" customHeight="1" x14ac:dyDescent="0.25">
      <c r="A279" s="5" t="s">
        <v>485</v>
      </c>
      <c r="B279" s="6" t="s">
        <v>35</v>
      </c>
      <c r="C279" s="5" t="s">
        <v>486</v>
      </c>
      <c r="I279" s="245"/>
      <c r="J279" s="245"/>
      <c r="K279" s="245"/>
      <c r="L279" s="245"/>
      <c r="M279" s="245"/>
      <c r="N279" s="245"/>
      <c r="O279" s="245"/>
      <c r="P279" s="245"/>
      <c r="Q279" s="245"/>
      <c r="R279" s="245"/>
      <c r="S279" s="245"/>
      <c r="T279" s="245"/>
      <c r="U279" s="245"/>
      <c r="V279" s="245"/>
    </row>
    <row r="280" spans="1:22" ht="45" customHeight="1" x14ac:dyDescent="0.25">
      <c r="A280" s="1"/>
      <c r="B280" s="4" t="s">
        <v>68</v>
      </c>
      <c r="C280" s="8" t="s">
        <v>69</v>
      </c>
      <c r="D280" s="4" t="s">
        <v>70</v>
      </c>
      <c r="E280" s="4" t="s">
        <v>71</v>
      </c>
      <c r="F280" s="228" t="s">
        <v>72</v>
      </c>
      <c r="I280" s="14" t="s">
        <v>73</v>
      </c>
      <c r="J280" s="15" t="s">
        <v>28</v>
      </c>
      <c r="K280" s="14" t="s">
        <v>73</v>
      </c>
      <c r="L280" s="15" t="s">
        <v>28</v>
      </c>
      <c r="M280" s="14" t="s">
        <v>73</v>
      </c>
      <c r="N280" s="172" t="s">
        <v>28</v>
      </c>
      <c r="O280" s="14" t="s">
        <v>73</v>
      </c>
      <c r="P280" s="15" t="s">
        <v>28</v>
      </c>
      <c r="Q280" s="14" t="s">
        <v>73</v>
      </c>
      <c r="R280" s="15" t="s">
        <v>28</v>
      </c>
      <c r="S280" s="14" t="s">
        <v>73</v>
      </c>
      <c r="T280" s="15" t="s">
        <v>28</v>
      </c>
      <c r="U280" s="14" t="s">
        <v>73</v>
      </c>
      <c r="V280" s="15" t="s">
        <v>28</v>
      </c>
    </row>
    <row r="281" spans="1:22" ht="15" customHeight="1" x14ac:dyDescent="0.25">
      <c r="A281" s="5" t="s">
        <v>487</v>
      </c>
      <c r="B281" s="6" t="s">
        <v>488</v>
      </c>
      <c r="C281" s="5" t="s">
        <v>489</v>
      </c>
      <c r="D281" s="6"/>
      <c r="E281" s="6" t="s">
        <v>447</v>
      </c>
      <c r="F281" s="229">
        <v>1</v>
      </c>
      <c r="I281" s="16">
        <v>0</v>
      </c>
      <c r="J281" s="13">
        <v>0</v>
      </c>
      <c r="K281" s="16">
        <v>0</v>
      </c>
      <c r="L281" s="13">
        <v>0</v>
      </c>
      <c r="M281" s="16">
        <v>0</v>
      </c>
      <c r="N281" s="171">
        <v>0</v>
      </c>
      <c r="O281" s="16">
        <v>0</v>
      </c>
      <c r="P281" s="13">
        <v>0</v>
      </c>
      <c r="Q281" s="16">
        <v>0</v>
      </c>
      <c r="R281" s="13">
        <v>0</v>
      </c>
      <c r="S281" s="16">
        <v>0</v>
      </c>
      <c r="T281" s="13">
        <v>0</v>
      </c>
      <c r="U281" s="16">
        <v>49350990.07</v>
      </c>
      <c r="V281" s="13">
        <v>49350990.07</v>
      </c>
    </row>
    <row r="282" spans="1:22" ht="15" customHeight="1" x14ac:dyDescent="0.25">
      <c r="A282" s="1"/>
      <c r="B282" s="4" t="s">
        <v>32</v>
      </c>
      <c r="C282" s="8" t="s">
        <v>33</v>
      </c>
      <c r="I282" s="245"/>
      <c r="J282" s="245"/>
      <c r="K282" s="245"/>
      <c r="L282" s="245"/>
      <c r="M282" s="245"/>
      <c r="N282" s="245"/>
      <c r="O282" s="245"/>
      <c r="P282" s="245"/>
      <c r="Q282" s="245"/>
      <c r="R282" s="245"/>
      <c r="S282" s="245"/>
      <c r="T282" s="245"/>
      <c r="U282" s="245"/>
      <c r="V282" s="245"/>
    </row>
    <row r="283" spans="1:22" ht="15" customHeight="1" x14ac:dyDescent="0.25">
      <c r="A283" s="5" t="s">
        <v>490</v>
      </c>
      <c r="B283" s="6" t="s">
        <v>35</v>
      </c>
      <c r="C283" s="5" t="s">
        <v>491</v>
      </c>
      <c r="I283" s="245"/>
      <c r="J283" s="245"/>
      <c r="K283" s="245"/>
      <c r="L283" s="245"/>
      <c r="M283" s="245"/>
      <c r="N283" s="245"/>
      <c r="O283" s="245"/>
      <c r="P283" s="245"/>
      <c r="Q283" s="245"/>
      <c r="R283" s="245"/>
      <c r="S283" s="245"/>
      <c r="T283" s="245"/>
      <c r="U283" s="245"/>
      <c r="V283" s="245"/>
    </row>
    <row r="284" spans="1:22" x14ac:dyDescent="0.25">
      <c r="A284" s="246" t="s">
        <v>492</v>
      </c>
      <c r="B284" s="246"/>
      <c r="C284" s="246"/>
      <c r="D284" s="247"/>
      <c r="E284" s="247"/>
      <c r="F284" s="246"/>
      <c r="I284" s="12" t="s">
        <v>31</v>
      </c>
      <c r="J284" s="13">
        <v>0</v>
      </c>
      <c r="K284" s="12" t="s">
        <v>31</v>
      </c>
      <c r="L284" s="13">
        <v>0</v>
      </c>
      <c r="M284" s="12" t="s">
        <v>31</v>
      </c>
      <c r="N284" s="171">
        <v>0</v>
      </c>
      <c r="O284" s="12" t="s">
        <v>31</v>
      </c>
      <c r="P284" s="13">
        <v>0</v>
      </c>
      <c r="Q284" s="12" t="s">
        <v>31</v>
      </c>
      <c r="R284" s="13">
        <v>0</v>
      </c>
      <c r="S284" s="12" t="s">
        <v>31</v>
      </c>
      <c r="T284" s="13">
        <v>0</v>
      </c>
      <c r="U284" s="12" t="s">
        <v>31</v>
      </c>
      <c r="V284" s="13">
        <v>0</v>
      </c>
    </row>
    <row r="285" spans="1:22" x14ac:dyDescent="0.25">
      <c r="A285" s="246" t="s">
        <v>493</v>
      </c>
      <c r="B285" s="246"/>
      <c r="C285" s="246"/>
      <c r="D285" s="247"/>
      <c r="E285" s="247"/>
      <c r="F285" s="246"/>
      <c r="I285" s="12" t="s">
        <v>494</v>
      </c>
      <c r="J285" s="13">
        <v>791581</v>
      </c>
      <c r="K285" s="12" t="s">
        <v>494</v>
      </c>
      <c r="L285" s="13">
        <v>474800</v>
      </c>
      <c r="M285" s="12" t="s">
        <v>494</v>
      </c>
      <c r="N285" s="171">
        <v>474800</v>
      </c>
      <c r="O285" s="12" t="s">
        <v>494</v>
      </c>
      <c r="P285" s="13">
        <v>384201</v>
      </c>
      <c r="Q285" s="12" t="s">
        <v>494</v>
      </c>
      <c r="R285" s="13">
        <v>634253</v>
      </c>
      <c r="S285" s="12" t="s">
        <v>494</v>
      </c>
      <c r="T285" s="13">
        <v>244567.02</v>
      </c>
      <c r="U285" s="12" t="s">
        <v>494</v>
      </c>
      <c r="V285" s="13">
        <v>683562.53</v>
      </c>
    </row>
    <row r="286" spans="1:22" ht="15" customHeight="1" x14ac:dyDescent="0.25">
      <c r="A286" s="1"/>
      <c r="B286" s="4" t="s">
        <v>32</v>
      </c>
      <c r="C286" s="8" t="s">
        <v>33</v>
      </c>
      <c r="I286" s="245"/>
      <c r="J286" s="245"/>
      <c r="K286" s="245"/>
      <c r="L286" s="245"/>
      <c r="M286" s="245"/>
      <c r="N286" s="245"/>
      <c r="O286" s="245"/>
      <c r="P286" s="245"/>
      <c r="Q286" s="245"/>
      <c r="R286" s="245"/>
      <c r="S286" s="245"/>
      <c r="T286" s="245"/>
      <c r="U286" s="245"/>
      <c r="V286" s="245"/>
    </row>
    <row r="287" spans="1:22" ht="15" customHeight="1" x14ac:dyDescent="0.25">
      <c r="A287" s="5" t="s">
        <v>495</v>
      </c>
      <c r="B287" s="6" t="s">
        <v>35</v>
      </c>
      <c r="C287" s="5" t="s">
        <v>496</v>
      </c>
      <c r="I287" s="245"/>
      <c r="J287" s="245"/>
      <c r="K287" s="245"/>
      <c r="L287" s="245"/>
      <c r="M287" s="245"/>
      <c r="N287" s="245"/>
      <c r="O287" s="245"/>
      <c r="P287" s="245"/>
      <c r="Q287" s="245"/>
      <c r="R287" s="245"/>
      <c r="S287" s="245"/>
      <c r="T287" s="245"/>
      <c r="U287" s="245"/>
      <c r="V287" s="245"/>
    </row>
    <row r="288" spans="1:22" ht="15" customHeight="1" x14ac:dyDescent="0.25">
      <c r="A288" s="5" t="s">
        <v>497</v>
      </c>
      <c r="B288" s="6" t="s">
        <v>35</v>
      </c>
      <c r="C288" s="5" t="s">
        <v>498</v>
      </c>
      <c r="I288" s="245"/>
      <c r="J288" s="245"/>
      <c r="K288" s="245"/>
      <c r="L288" s="245"/>
      <c r="M288" s="245"/>
      <c r="N288" s="245"/>
      <c r="O288" s="245"/>
      <c r="P288" s="245"/>
      <c r="Q288" s="245"/>
      <c r="R288" s="245"/>
      <c r="S288" s="245"/>
      <c r="T288" s="245"/>
      <c r="U288" s="245"/>
      <c r="V288" s="245"/>
    </row>
    <row r="289" spans="1:22" ht="15" customHeight="1" x14ac:dyDescent="0.25">
      <c r="A289" s="5" t="s">
        <v>499</v>
      </c>
      <c r="B289" s="6" t="s">
        <v>35</v>
      </c>
      <c r="C289" s="5" t="s">
        <v>500</v>
      </c>
      <c r="I289" s="245"/>
      <c r="J289" s="245"/>
      <c r="K289" s="245"/>
      <c r="L289" s="245"/>
      <c r="M289" s="245"/>
      <c r="N289" s="245"/>
      <c r="O289" s="245"/>
      <c r="P289" s="245"/>
      <c r="Q289" s="245"/>
      <c r="R289" s="245"/>
      <c r="S289" s="245"/>
      <c r="T289" s="245"/>
      <c r="U289" s="245"/>
      <c r="V289" s="245"/>
    </row>
    <row r="290" spans="1:22" ht="45" customHeight="1" x14ac:dyDescent="0.25">
      <c r="A290" s="1"/>
      <c r="B290" s="4" t="s">
        <v>68</v>
      </c>
      <c r="C290" s="8" t="s">
        <v>69</v>
      </c>
      <c r="D290" s="4" t="s">
        <v>70</v>
      </c>
      <c r="E290" s="4" t="s">
        <v>71</v>
      </c>
      <c r="F290" s="228" t="s">
        <v>72</v>
      </c>
      <c r="I290" s="14" t="s">
        <v>73</v>
      </c>
      <c r="J290" s="15" t="s">
        <v>28</v>
      </c>
      <c r="K290" s="14" t="s">
        <v>73</v>
      </c>
      <c r="L290" s="15" t="s">
        <v>28</v>
      </c>
      <c r="M290" s="14" t="s">
        <v>73</v>
      </c>
      <c r="N290" s="172" t="s">
        <v>28</v>
      </c>
      <c r="O290" s="14" t="s">
        <v>73</v>
      </c>
      <c r="P290" s="15" t="s">
        <v>28</v>
      </c>
      <c r="Q290" s="14" t="s">
        <v>73</v>
      </c>
      <c r="R290" s="15" t="s">
        <v>28</v>
      </c>
      <c r="S290" s="14" t="s">
        <v>73</v>
      </c>
      <c r="T290" s="15" t="s">
        <v>28</v>
      </c>
      <c r="U290" s="14" t="s">
        <v>73</v>
      </c>
      <c r="V290" s="15" t="s">
        <v>28</v>
      </c>
    </row>
    <row r="291" spans="1:22" ht="15" customHeight="1" x14ac:dyDescent="0.25">
      <c r="A291" s="5" t="s">
        <v>501</v>
      </c>
      <c r="B291" s="6" t="s">
        <v>502</v>
      </c>
      <c r="C291" s="5" t="s">
        <v>503</v>
      </c>
      <c r="D291" s="6"/>
      <c r="E291" s="6" t="s">
        <v>504</v>
      </c>
      <c r="F291" s="229">
        <v>50</v>
      </c>
      <c r="I291" s="16">
        <v>277</v>
      </c>
      <c r="J291" s="13">
        <v>13850</v>
      </c>
      <c r="K291" s="16">
        <v>100</v>
      </c>
      <c r="L291" s="13">
        <v>5000</v>
      </c>
      <c r="M291" s="16">
        <v>100</v>
      </c>
      <c r="N291" s="171">
        <v>5000</v>
      </c>
      <c r="O291" s="16">
        <v>174</v>
      </c>
      <c r="P291" s="13">
        <v>8700</v>
      </c>
      <c r="Q291" s="16">
        <v>80</v>
      </c>
      <c r="R291" s="13">
        <v>4000</v>
      </c>
      <c r="S291" s="16">
        <v>53.78</v>
      </c>
      <c r="T291" s="13">
        <v>2689</v>
      </c>
      <c r="U291" s="16">
        <v>0</v>
      </c>
      <c r="V291" s="13">
        <v>0</v>
      </c>
    </row>
    <row r="292" spans="1:22" ht="15" customHeight="1" x14ac:dyDescent="0.25">
      <c r="A292" s="5" t="s">
        <v>505</v>
      </c>
      <c r="B292" s="6" t="s">
        <v>506</v>
      </c>
      <c r="C292" s="5" t="s">
        <v>507</v>
      </c>
      <c r="D292" s="6"/>
      <c r="E292" s="6" t="s">
        <v>504</v>
      </c>
      <c r="F292" s="229">
        <v>40</v>
      </c>
      <c r="I292" s="16">
        <v>470</v>
      </c>
      <c r="J292" s="13">
        <v>18800</v>
      </c>
      <c r="K292" s="16">
        <v>200</v>
      </c>
      <c r="L292" s="13">
        <v>8000</v>
      </c>
      <c r="M292" s="16">
        <v>200</v>
      </c>
      <c r="N292" s="171">
        <v>8000</v>
      </c>
      <c r="O292" s="16">
        <v>202</v>
      </c>
      <c r="P292" s="13">
        <v>8080</v>
      </c>
      <c r="Q292" s="16">
        <v>160</v>
      </c>
      <c r="R292" s="13">
        <v>6400</v>
      </c>
      <c r="S292" s="16">
        <v>107.55</v>
      </c>
      <c r="T292" s="13">
        <v>4302</v>
      </c>
      <c r="U292" s="16">
        <v>0</v>
      </c>
      <c r="V292" s="13">
        <v>0</v>
      </c>
    </row>
    <row r="293" spans="1:22" ht="15" customHeight="1" x14ac:dyDescent="0.25">
      <c r="A293" s="5" t="s">
        <v>508</v>
      </c>
      <c r="B293" s="6" t="s">
        <v>509</v>
      </c>
      <c r="C293" s="5" t="s">
        <v>510</v>
      </c>
      <c r="D293" s="6"/>
      <c r="E293" s="6" t="s">
        <v>504</v>
      </c>
      <c r="F293" s="229">
        <v>35</v>
      </c>
      <c r="I293" s="16">
        <v>663</v>
      </c>
      <c r="J293" s="13">
        <v>23205</v>
      </c>
      <c r="K293" s="16">
        <v>500</v>
      </c>
      <c r="L293" s="13">
        <v>17500</v>
      </c>
      <c r="M293" s="16">
        <v>500</v>
      </c>
      <c r="N293" s="171">
        <v>17500</v>
      </c>
      <c r="O293" s="16">
        <v>231</v>
      </c>
      <c r="P293" s="13">
        <v>8085</v>
      </c>
      <c r="Q293" s="16">
        <v>240</v>
      </c>
      <c r="R293" s="13">
        <v>8400</v>
      </c>
      <c r="S293" s="16">
        <v>161.33000000000001</v>
      </c>
      <c r="T293" s="13">
        <v>5646.55</v>
      </c>
      <c r="U293" s="16">
        <v>0</v>
      </c>
      <c r="V293" s="13">
        <v>0</v>
      </c>
    </row>
    <row r="294" spans="1:22" ht="15" customHeight="1" x14ac:dyDescent="0.25">
      <c r="A294" s="1"/>
      <c r="B294" s="4" t="s">
        <v>32</v>
      </c>
      <c r="C294" s="8" t="s">
        <v>33</v>
      </c>
      <c r="I294" s="245"/>
      <c r="J294" s="245"/>
      <c r="K294" s="245"/>
      <c r="L294" s="245"/>
      <c r="M294" s="245"/>
      <c r="N294" s="245"/>
      <c r="O294" s="245"/>
      <c r="P294" s="245"/>
      <c r="Q294" s="245"/>
      <c r="R294" s="245"/>
      <c r="S294" s="245"/>
      <c r="T294" s="245"/>
      <c r="U294" s="245"/>
      <c r="V294" s="245"/>
    </row>
    <row r="295" spans="1:22" ht="15" customHeight="1" x14ac:dyDescent="0.25">
      <c r="A295" s="5" t="s">
        <v>511</v>
      </c>
      <c r="B295" s="6" t="s">
        <v>35</v>
      </c>
      <c r="C295" s="5" t="s">
        <v>512</v>
      </c>
      <c r="I295" s="245"/>
      <c r="J295" s="245"/>
      <c r="K295" s="245"/>
      <c r="L295" s="245"/>
      <c r="M295" s="245"/>
      <c r="N295" s="245"/>
      <c r="O295" s="245"/>
      <c r="P295" s="245"/>
      <c r="Q295" s="245"/>
      <c r="R295" s="245"/>
      <c r="S295" s="245"/>
      <c r="T295" s="245"/>
      <c r="U295" s="245"/>
      <c r="V295" s="245"/>
    </row>
    <row r="296" spans="1:22" ht="45" customHeight="1" x14ac:dyDescent="0.25">
      <c r="A296" s="1"/>
      <c r="B296" s="4" t="s">
        <v>68</v>
      </c>
      <c r="C296" s="8" t="s">
        <v>69</v>
      </c>
      <c r="D296" s="4" t="s">
        <v>70</v>
      </c>
      <c r="E296" s="4" t="s">
        <v>71</v>
      </c>
      <c r="F296" s="228" t="s">
        <v>72</v>
      </c>
      <c r="I296" s="14" t="s">
        <v>73</v>
      </c>
      <c r="J296" s="15" t="s">
        <v>28</v>
      </c>
      <c r="K296" s="14" t="s">
        <v>73</v>
      </c>
      <c r="L296" s="15" t="s">
        <v>28</v>
      </c>
      <c r="M296" s="14" t="s">
        <v>73</v>
      </c>
      <c r="N296" s="172" t="s">
        <v>28</v>
      </c>
      <c r="O296" s="14" t="s">
        <v>73</v>
      </c>
      <c r="P296" s="15" t="s">
        <v>28</v>
      </c>
      <c r="Q296" s="14" t="s">
        <v>73</v>
      </c>
      <c r="R296" s="15" t="s">
        <v>28</v>
      </c>
      <c r="S296" s="14" t="s">
        <v>73</v>
      </c>
      <c r="T296" s="15" t="s">
        <v>28</v>
      </c>
      <c r="U296" s="14" t="s">
        <v>73</v>
      </c>
      <c r="V296" s="15" t="s">
        <v>28</v>
      </c>
    </row>
    <row r="297" spans="1:22" ht="15" customHeight="1" x14ac:dyDescent="0.25">
      <c r="A297" s="5" t="s">
        <v>513</v>
      </c>
      <c r="B297" s="6" t="s">
        <v>514</v>
      </c>
      <c r="C297" s="5" t="s">
        <v>515</v>
      </c>
      <c r="D297" s="6"/>
      <c r="E297" s="6" t="s">
        <v>504</v>
      </c>
      <c r="F297" s="229">
        <v>50</v>
      </c>
      <c r="I297" s="16">
        <v>637</v>
      </c>
      <c r="J297" s="13">
        <v>31850</v>
      </c>
      <c r="K297" s="16">
        <v>150</v>
      </c>
      <c r="L297" s="13">
        <v>7500</v>
      </c>
      <c r="M297" s="16">
        <v>150</v>
      </c>
      <c r="N297" s="171">
        <v>7500</v>
      </c>
      <c r="O297" s="16">
        <v>174</v>
      </c>
      <c r="P297" s="13">
        <v>8700</v>
      </c>
      <c r="Q297" s="16">
        <v>160</v>
      </c>
      <c r="R297" s="13">
        <v>8000</v>
      </c>
      <c r="S297" s="16">
        <v>107.55</v>
      </c>
      <c r="T297" s="13">
        <v>5377.5</v>
      </c>
      <c r="U297" s="16">
        <v>0</v>
      </c>
      <c r="V297" s="13">
        <v>0</v>
      </c>
    </row>
    <row r="298" spans="1:22" ht="15" customHeight="1" x14ac:dyDescent="0.25">
      <c r="A298" s="5" t="s">
        <v>516</v>
      </c>
      <c r="B298" s="6" t="s">
        <v>517</v>
      </c>
      <c r="C298" s="5" t="s">
        <v>518</v>
      </c>
      <c r="D298" s="6"/>
      <c r="E298" s="6" t="s">
        <v>504</v>
      </c>
      <c r="F298" s="229">
        <v>40</v>
      </c>
      <c r="I298" s="16">
        <v>1191</v>
      </c>
      <c r="J298" s="13">
        <v>47640</v>
      </c>
      <c r="K298" s="16">
        <v>200</v>
      </c>
      <c r="L298" s="13">
        <v>8000</v>
      </c>
      <c r="M298" s="16">
        <v>200</v>
      </c>
      <c r="N298" s="171">
        <v>8000</v>
      </c>
      <c r="O298" s="16">
        <v>261</v>
      </c>
      <c r="P298" s="13">
        <v>10440</v>
      </c>
      <c r="Q298" s="16">
        <v>320</v>
      </c>
      <c r="R298" s="13">
        <v>12800</v>
      </c>
      <c r="S298" s="16">
        <v>215.1</v>
      </c>
      <c r="T298" s="13">
        <v>8604</v>
      </c>
      <c r="U298" s="16">
        <v>0</v>
      </c>
      <c r="V298" s="13">
        <v>0</v>
      </c>
    </row>
    <row r="299" spans="1:22" ht="15" customHeight="1" x14ac:dyDescent="0.25">
      <c r="A299" s="5" t="s">
        <v>519</v>
      </c>
      <c r="B299" s="6" t="s">
        <v>520</v>
      </c>
      <c r="C299" s="5" t="s">
        <v>521</v>
      </c>
      <c r="D299" s="6"/>
      <c r="E299" s="6" t="s">
        <v>504</v>
      </c>
      <c r="F299" s="229">
        <v>35</v>
      </c>
      <c r="I299" s="16">
        <v>1745</v>
      </c>
      <c r="J299" s="13">
        <v>61075</v>
      </c>
      <c r="K299" s="16">
        <v>700</v>
      </c>
      <c r="L299" s="13">
        <v>24500</v>
      </c>
      <c r="M299" s="16">
        <v>700</v>
      </c>
      <c r="N299" s="171">
        <v>24500</v>
      </c>
      <c r="O299" s="16">
        <v>261</v>
      </c>
      <c r="P299" s="13">
        <v>9135</v>
      </c>
      <c r="Q299" s="16">
        <v>480</v>
      </c>
      <c r="R299" s="13">
        <v>16800</v>
      </c>
      <c r="S299" s="16">
        <v>322.64999999999998</v>
      </c>
      <c r="T299" s="13">
        <v>11292.75</v>
      </c>
      <c r="U299" s="16">
        <v>0</v>
      </c>
      <c r="V299" s="13">
        <v>0</v>
      </c>
    </row>
    <row r="300" spans="1:22" ht="15" customHeight="1" x14ac:dyDescent="0.25">
      <c r="A300" s="1"/>
      <c r="B300" s="4" t="s">
        <v>32</v>
      </c>
      <c r="C300" s="8" t="s">
        <v>33</v>
      </c>
      <c r="I300" s="245"/>
      <c r="J300" s="245"/>
      <c r="K300" s="245"/>
      <c r="L300" s="245"/>
      <c r="M300" s="245"/>
      <c r="N300" s="245"/>
      <c r="O300" s="245"/>
      <c r="P300" s="245"/>
      <c r="Q300" s="245"/>
      <c r="R300" s="245"/>
      <c r="S300" s="245"/>
      <c r="T300" s="245"/>
      <c r="U300" s="245"/>
      <c r="V300" s="245"/>
    </row>
    <row r="301" spans="1:22" ht="15" customHeight="1" x14ac:dyDescent="0.25">
      <c r="A301" s="5" t="s">
        <v>522</v>
      </c>
      <c r="B301" s="6" t="s">
        <v>35</v>
      </c>
      <c r="C301" s="5" t="s">
        <v>523</v>
      </c>
      <c r="I301" s="245"/>
      <c r="J301" s="245"/>
      <c r="K301" s="245"/>
      <c r="L301" s="245"/>
      <c r="M301" s="245"/>
      <c r="N301" s="245"/>
      <c r="O301" s="245"/>
      <c r="P301" s="245"/>
      <c r="Q301" s="245"/>
      <c r="R301" s="245"/>
      <c r="S301" s="245"/>
      <c r="T301" s="245"/>
      <c r="U301" s="245"/>
      <c r="V301" s="245"/>
    </row>
    <row r="302" spans="1:22" ht="45" customHeight="1" x14ac:dyDescent="0.25">
      <c r="A302" s="1"/>
      <c r="B302" s="4" t="s">
        <v>68</v>
      </c>
      <c r="C302" s="8" t="s">
        <v>69</v>
      </c>
      <c r="D302" s="4" t="s">
        <v>70</v>
      </c>
      <c r="E302" s="4" t="s">
        <v>71</v>
      </c>
      <c r="F302" s="228" t="s">
        <v>72</v>
      </c>
      <c r="I302" s="14" t="s">
        <v>73</v>
      </c>
      <c r="J302" s="15" t="s">
        <v>28</v>
      </c>
      <c r="K302" s="14" t="s">
        <v>73</v>
      </c>
      <c r="L302" s="15" t="s">
        <v>28</v>
      </c>
      <c r="M302" s="14" t="s">
        <v>73</v>
      </c>
      <c r="N302" s="172" t="s">
        <v>28</v>
      </c>
      <c r="O302" s="14" t="s">
        <v>73</v>
      </c>
      <c r="P302" s="15" t="s">
        <v>28</v>
      </c>
      <c r="Q302" s="14" t="s">
        <v>73</v>
      </c>
      <c r="R302" s="15" t="s">
        <v>28</v>
      </c>
      <c r="S302" s="14" t="s">
        <v>73</v>
      </c>
      <c r="T302" s="15" t="s">
        <v>28</v>
      </c>
      <c r="U302" s="14" t="s">
        <v>73</v>
      </c>
      <c r="V302" s="15" t="s">
        <v>28</v>
      </c>
    </row>
    <row r="303" spans="1:22" ht="15" customHeight="1" x14ac:dyDescent="0.25">
      <c r="A303" s="5" t="s">
        <v>524</v>
      </c>
      <c r="B303" s="6" t="s">
        <v>525</v>
      </c>
      <c r="C303" s="5" t="s">
        <v>526</v>
      </c>
      <c r="D303" s="6"/>
      <c r="E303" s="6" t="s">
        <v>527</v>
      </c>
      <c r="F303" s="229">
        <v>200</v>
      </c>
      <c r="I303" s="16">
        <v>257</v>
      </c>
      <c r="J303" s="13">
        <v>51400</v>
      </c>
      <c r="K303" s="16">
        <v>100</v>
      </c>
      <c r="L303" s="13">
        <v>20000</v>
      </c>
      <c r="M303" s="16">
        <v>100</v>
      </c>
      <c r="N303" s="171">
        <v>20000</v>
      </c>
      <c r="O303" s="16">
        <v>116</v>
      </c>
      <c r="P303" s="13">
        <v>23200</v>
      </c>
      <c r="Q303" s="16">
        <v>240</v>
      </c>
      <c r="R303" s="13">
        <v>48000</v>
      </c>
      <c r="S303" s="16">
        <v>53.78</v>
      </c>
      <c r="T303" s="13">
        <v>10756</v>
      </c>
      <c r="U303" s="16">
        <v>0</v>
      </c>
      <c r="V303" s="13">
        <v>0</v>
      </c>
    </row>
    <row r="304" spans="1:22" ht="15" customHeight="1" x14ac:dyDescent="0.25">
      <c r="A304" s="5" t="s">
        <v>528</v>
      </c>
      <c r="B304" s="6" t="s">
        <v>529</v>
      </c>
      <c r="C304" s="5" t="s">
        <v>530</v>
      </c>
      <c r="D304" s="6"/>
      <c r="E304" s="6" t="s">
        <v>527</v>
      </c>
      <c r="F304" s="229">
        <v>175</v>
      </c>
      <c r="I304" s="16">
        <v>332</v>
      </c>
      <c r="J304" s="13">
        <v>58100</v>
      </c>
      <c r="K304" s="16">
        <v>200</v>
      </c>
      <c r="L304" s="13">
        <v>35000</v>
      </c>
      <c r="M304" s="16">
        <v>200</v>
      </c>
      <c r="N304" s="171">
        <v>35000</v>
      </c>
      <c r="O304" s="16">
        <v>174</v>
      </c>
      <c r="P304" s="13">
        <v>30450</v>
      </c>
      <c r="Q304" s="16">
        <v>480</v>
      </c>
      <c r="R304" s="13">
        <v>84000</v>
      </c>
      <c r="S304" s="16">
        <v>107.55</v>
      </c>
      <c r="T304" s="13">
        <v>18821.25</v>
      </c>
      <c r="U304" s="16">
        <v>0</v>
      </c>
      <c r="V304" s="13">
        <v>0</v>
      </c>
    </row>
    <row r="305" spans="1:22" ht="15" customHeight="1" x14ac:dyDescent="0.25">
      <c r="A305" s="1"/>
      <c r="B305" s="4" t="s">
        <v>32</v>
      </c>
      <c r="C305" s="8" t="s">
        <v>33</v>
      </c>
      <c r="I305" s="245"/>
      <c r="J305" s="245"/>
      <c r="K305" s="245"/>
      <c r="L305" s="245"/>
      <c r="M305" s="245"/>
      <c r="N305" s="245"/>
      <c r="O305" s="245"/>
      <c r="P305" s="245"/>
      <c r="Q305" s="245"/>
      <c r="R305" s="245"/>
      <c r="S305" s="245"/>
      <c r="T305" s="245"/>
      <c r="U305" s="245"/>
      <c r="V305" s="245"/>
    </row>
    <row r="306" spans="1:22" ht="15" customHeight="1" x14ac:dyDescent="0.25">
      <c r="A306" s="5" t="s">
        <v>531</v>
      </c>
      <c r="B306" s="6" t="s">
        <v>35</v>
      </c>
      <c r="C306" s="5" t="s">
        <v>532</v>
      </c>
      <c r="I306" s="245"/>
      <c r="J306" s="245"/>
      <c r="K306" s="245"/>
      <c r="L306" s="245"/>
      <c r="M306" s="245"/>
      <c r="N306" s="245"/>
      <c r="O306" s="245"/>
      <c r="P306" s="245"/>
      <c r="Q306" s="245"/>
      <c r="R306" s="245"/>
      <c r="S306" s="245"/>
      <c r="T306" s="245"/>
      <c r="U306" s="245"/>
      <c r="V306" s="245"/>
    </row>
    <row r="307" spans="1:22" ht="45" customHeight="1" x14ac:dyDescent="0.25">
      <c r="A307" s="1"/>
      <c r="B307" s="4" t="s">
        <v>68</v>
      </c>
      <c r="C307" s="8" t="s">
        <v>69</v>
      </c>
      <c r="D307" s="4" t="s">
        <v>70</v>
      </c>
      <c r="E307" s="4" t="s">
        <v>71</v>
      </c>
      <c r="F307" s="228" t="s">
        <v>72</v>
      </c>
      <c r="I307" s="14" t="s">
        <v>73</v>
      </c>
      <c r="J307" s="15" t="s">
        <v>28</v>
      </c>
      <c r="K307" s="14" t="s">
        <v>73</v>
      </c>
      <c r="L307" s="15" t="s">
        <v>28</v>
      </c>
      <c r="M307" s="14" t="s">
        <v>73</v>
      </c>
      <c r="N307" s="172" t="s">
        <v>28</v>
      </c>
      <c r="O307" s="14" t="s">
        <v>73</v>
      </c>
      <c r="P307" s="15" t="s">
        <v>28</v>
      </c>
      <c r="Q307" s="14" t="s">
        <v>73</v>
      </c>
      <c r="R307" s="15" t="s">
        <v>28</v>
      </c>
      <c r="S307" s="14" t="s">
        <v>73</v>
      </c>
      <c r="T307" s="15" t="s">
        <v>28</v>
      </c>
      <c r="U307" s="14" t="s">
        <v>73</v>
      </c>
      <c r="V307" s="15" t="s">
        <v>28</v>
      </c>
    </row>
    <row r="308" spans="1:22" ht="15" customHeight="1" x14ac:dyDescent="0.25">
      <c r="A308" s="5" t="s">
        <v>533</v>
      </c>
      <c r="B308" s="6" t="s">
        <v>534</v>
      </c>
      <c r="C308" s="5" t="s">
        <v>535</v>
      </c>
      <c r="D308" s="6"/>
      <c r="E308" s="6" t="s">
        <v>527</v>
      </c>
      <c r="F308" s="229">
        <v>75</v>
      </c>
      <c r="I308" s="16">
        <v>257</v>
      </c>
      <c r="J308" s="13">
        <v>19275</v>
      </c>
      <c r="K308" s="16">
        <v>100</v>
      </c>
      <c r="L308" s="13">
        <v>7500</v>
      </c>
      <c r="M308" s="16">
        <v>100</v>
      </c>
      <c r="N308" s="171">
        <v>7500</v>
      </c>
      <c r="O308" s="16">
        <v>174</v>
      </c>
      <c r="P308" s="13">
        <v>13050</v>
      </c>
      <c r="Q308" s="16">
        <v>240</v>
      </c>
      <c r="R308" s="13">
        <v>18000</v>
      </c>
      <c r="S308" s="16">
        <v>107.55</v>
      </c>
      <c r="T308" s="13">
        <v>8066.25</v>
      </c>
      <c r="U308" s="16">
        <v>0</v>
      </c>
      <c r="V308" s="13">
        <v>0</v>
      </c>
    </row>
    <row r="309" spans="1:22" ht="15" customHeight="1" x14ac:dyDescent="0.25">
      <c r="A309" s="5" t="s">
        <v>536</v>
      </c>
      <c r="B309" s="6" t="s">
        <v>537</v>
      </c>
      <c r="C309" s="5" t="s">
        <v>538</v>
      </c>
      <c r="D309" s="6"/>
      <c r="E309" s="6" t="s">
        <v>527</v>
      </c>
      <c r="F309" s="229">
        <v>50</v>
      </c>
      <c r="I309" s="16">
        <v>332</v>
      </c>
      <c r="J309" s="13">
        <v>16600</v>
      </c>
      <c r="K309" s="16">
        <v>200</v>
      </c>
      <c r="L309" s="13">
        <v>10000</v>
      </c>
      <c r="M309" s="16">
        <v>200</v>
      </c>
      <c r="N309" s="171">
        <v>10000</v>
      </c>
      <c r="O309" s="16">
        <v>261</v>
      </c>
      <c r="P309" s="13">
        <v>13050</v>
      </c>
      <c r="Q309" s="16">
        <v>480</v>
      </c>
      <c r="R309" s="13">
        <v>24000</v>
      </c>
      <c r="S309" s="16">
        <v>215.1</v>
      </c>
      <c r="T309" s="13">
        <v>10755</v>
      </c>
      <c r="U309" s="16">
        <v>0</v>
      </c>
      <c r="V309" s="13">
        <v>0</v>
      </c>
    </row>
    <row r="310" spans="1:22" ht="15" customHeight="1" x14ac:dyDescent="0.25">
      <c r="A310" s="1"/>
      <c r="B310" s="4" t="s">
        <v>32</v>
      </c>
      <c r="C310" s="8" t="s">
        <v>33</v>
      </c>
      <c r="I310" s="245"/>
      <c r="J310" s="245"/>
      <c r="K310" s="245"/>
      <c r="L310" s="245"/>
      <c r="M310" s="245"/>
      <c r="N310" s="245"/>
      <c r="O310" s="245"/>
      <c r="P310" s="245"/>
      <c r="Q310" s="245"/>
      <c r="R310" s="245"/>
      <c r="S310" s="245"/>
      <c r="T310" s="245"/>
      <c r="U310" s="245"/>
      <c r="V310" s="245"/>
    </row>
    <row r="311" spans="1:22" ht="15" customHeight="1" x14ac:dyDescent="0.25">
      <c r="A311" s="5" t="s">
        <v>539</v>
      </c>
      <c r="B311" s="6" t="s">
        <v>35</v>
      </c>
      <c r="C311" s="5" t="s">
        <v>540</v>
      </c>
      <c r="I311" s="245"/>
      <c r="J311" s="245"/>
      <c r="K311" s="245"/>
      <c r="L311" s="245"/>
      <c r="M311" s="245"/>
      <c r="N311" s="245"/>
      <c r="O311" s="245"/>
      <c r="P311" s="245"/>
      <c r="Q311" s="245"/>
      <c r="R311" s="245"/>
      <c r="S311" s="245"/>
      <c r="T311" s="245"/>
      <c r="U311" s="245"/>
      <c r="V311" s="245"/>
    </row>
    <row r="312" spans="1:22" ht="45" customHeight="1" x14ac:dyDescent="0.25">
      <c r="A312" s="1"/>
      <c r="B312" s="4" t="s">
        <v>68</v>
      </c>
      <c r="C312" s="8" t="s">
        <v>69</v>
      </c>
      <c r="D312" s="4" t="s">
        <v>70</v>
      </c>
      <c r="E312" s="4" t="s">
        <v>71</v>
      </c>
      <c r="F312" s="228" t="s">
        <v>72</v>
      </c>
      <c r="I312" s="14" t="s">
        <v>73</v>
      </c>
      <c r="J312" s="15" t="s">
        <v>28</v>
      </c>
      <c r="K312" s="14" t="s">
        <v>73</v>
      </c>
      <c r="L312" s="15" t="s">
        <v>28</v>
      </c>
      <c r="M312" s="14" t="s">
        <v>73</v>
      </c>
      <c r="N312" s="172" t="s">
        <v>28</v>
      </c>
      <c r="O312" s="14" t="s">
        <v>73</v>
      </c>
      <c r="P312" s="15" t="s">
        <v>28</v>
      </c>
      <c r="Q312" s="14" t="s">
        <v>73</v>
      </c>
      <c r="R312" s="15" t="s">
        <v>28</v>
      </c>
      <c r="S312" s="14" t="s">
        <v>73</v>
      </c>
      <c r="T312" s="15" t="s">
        <v>28</v>
      </c>
      <c r="U312" s="14" t="s">
        <v>73</v>
      </c>
      <c r="V312" s="15" t="s">
        <v>28</v>
      </c>
    </row>
    <row r="313" spans="1:22" ht="15" customHeight="1" x14ac:dyDescent="0.25">
      <c r="A313" s="5" t="s">
        <v>541</v>
      </c>
      <c r="B313" s="6" t="s">
        <v>542</v>
      </c>
      <c r="C313" s="5" t="s">
        <v>543</v>
      </c>
      <c r="D313" s="6"/>
      <c r="E313" s="6" t="s">
        <v>527</v>
      </c>
      <c r="F313" s="229">
        <v>200</v>
      </c>
      <c r="I313" s="16">
        <v>269</v>
      </c>
      <c r="J313" s="13">
        <v>53800</v>
      </c>
      <c r="K313" s="16">
        <v>50</v>
      </c>
      <c r="L313" s="13">
        <v>10000</v>
      </c>
      <c r="M313" s="16">
        <v>50</v>
      </c>
      <c r="N313" s="171">
        <v>10000</v>
      </c>
      <c r="O313" s="16">
        <v>110</v>
      </c>
      <c r="P313" s="13">
        <v>22000</v>
      </c>
      <c r="Q313" s="16">
        <v>240</v>
      </c>
      <c r="R313" s="13">
        <v>48000</v>
      </c>
      <c r="S313" s="16">
        <v>53.78</v>
      </c>
      <c r="T313" s="13">
        <v>10756</v>
      </c>
      <c r="U313" s="16">
        <v>0</v>
      </c>
      <c r="V313" s="13">
        <v>0</v>
      </c>
    </row>
    <row r="314" spans="1:22" ht="15" customHeight="1" x14ac:dyDescent="0.25">
      <c r="A314" s="5" t="s">
        <v>544</v>
      </c>
      <c r="B314" s="6" t="s">
        <v>545</v>
      </c>
      <c r="C314" s="5" t="s">
        <v>546</v>
      </c>
      <c r="D314" s="6"/>
      <c r="E314" s="6" t="s">
        <v>527</v>
      </c>
      <c r="F314" s="229">
        <v>175</v>
      </c>
      <c r="I314" s="16">
        <v>348</v>
      </c>
      <c r="J314" s="13">
        <v>60900</v>
      </c>
      <c r="K314" s="16">
        <v>100</v>
      </c>
      <c r="L314" s="13">
        <v>17500</v>
      </c>
      <c r="M314" s="16">
        <v>100</v>
      </c>
      <c r="N314" s="171">
        <v>17500</v>
      </c>
      <c r="O314" s="16">
        <v>179</v>
      </c>
      <c r="P314" s="13">
        <v>31325</v>
      </c>
      <c r="Q314" s="16">
        <v>480</v>
      </c>
      <c r="R314" s="13">
        <v>84000</v>
      </c>
      <c r="S314" s="16">
        <v>107.55</v>
      </c>
      <c r="T314" s="13">
        <v>18821.25</v>
      </c>
      <c r="U314" s="16">
        <v>0</v>
      </c>
      <c r="V314" s="13">
        <v>0</v>
      </c>
    </row>
    <row r="315" spans="1:22" ht="15" customHeight="1" x14ac:dyDescent="0.25">
      <c r="A315" s="1"/>
      <c r="B315" s="4" t="s">
        <v>32</v>
      </c>
      <c r="C315" s="8" t="s">
        <v>33</v>
      </c>
      <c r="I315" s="245"/>
      <c r="J315" s="245"/>
      <c r="K315" s="245"/>
      <c r="L315" s="245"/>
      <c r="M315" s="245"/>
      <c r="N315" s="245"/>
      <c r="O315" s="245"/>
      <c r="P315" s="245"/>
      <c r="Q315" s="245"/>
      <c r="R315" s="245"/>
      <c r="S315" s="245"/>
      <c r="T315" s="245"/>
      <c r="U315" s="245"/>
      <c r="V315" s="245"/>
    </row>
    <row r="316" spans="1:22" ht="15" customHeight="1" x14ac:dyDescent="0.25">
      <c r="A316" s="5" t="s">
        <v>547</v>
      </c>
      <c r="B316" s="6" t="s">
        <v>35</v>
      </c>
      <c r="C316" s="5" t="s">
        <v>548</v>
      </c>
      <c r="I316" s="245"/>
      <c r="J316" s="245"/>
      <c r="K316" s="245"/>
      <c r="L316" s="245"/>
      <c r="M316" s="245"/>
      <c r="N316" s="245"/>
      <c r="O316" s="245"/>
      <c r="P316" s="245"/>
      <c r="Q316" s="245"/>
      <c r="R316" s="245"/>
      <c r="S316" s="245"/>
      <c r="T316" s="245"/>
      <c r="U316" s="245"/>
      <c r="V316" s="245"/>
    </row>
    <row r="317" spans="1:22" ht="15" customHeight="1" x14ac:dyDescent="0.25">
      <c r="A317" s="5" t="s">
        <v>549</v>
      </c>
      <c r="B317" s="6" t="s">
        <v>35</v>
      </c>
      <c r="C317" s="5" t="s">
        <v>550</v>
      </c>
      <c r="I317" s="245"/>
      <c r="J317" s="245"/>
      <c r="K317" s="245"/>
      <c r="L317" s="245"/>
      <c r="M317" s="245"/>
      <c r="N317" s="245"/>
      <c r="O317" s="245"/>
      <c r="P317" s="245"/>
      <c r="Q317" s="245"/>
      <c r="R317" s="245"/>
      <c r="S317" s="245"/>
      <c r="T317" s="245"/>
      <c r="U317" s="245"/>
      <c r="V317" s="245"/>
    </row>
    <row r="318" spans="1:22" ht="45" customHeight="1" x14ac:dyDescent="0.25">
      <c r="A318" s="1"/>
      <c r="B318" s="4" t="s">
        <v>68</v>
      </c>
      <c r="C318" s="8" t="s">
        <v>69</v>
      </c>
      <c r="D318" s="4" t="s">
        <v>70</v>
      </c>
      <c r="E318" s="4" t="s">
        <v>71</v>
      </c>
      <c r="F318" s="228" t="s">
        <v>72</v>
      </c>
      <c r="I318" s="14" t="s">
        <v>73</v>
      </c>
      <c r="J318" s="15" t="s">
        <v>28</v>
      </c>
      <c r="K318" s="14" t="s">
        <v>73</v>
      </c>
      <c r="L318" s="15" t="s">
        <v>28</v>
      </c>
      <c r="M318" s="14" t="s">
        <v>73</v>
      </c>
      <c r="N318" s="172" t="s">
        <v>28</v>
      </c>
      <c r="O318" s="14" t="s">
        <v>73</v>
      </c>
      <c r="P318" s="15" t="s">
        <v>28</v>
      </c>
      <c r="Q318" s="14" t="s">
        <v>73</v>
      </c>
      <c r="R318" s="15" t="s">
        <v>28</v>
      </c>
      <c r="S318" s="14" t="s">
        <v>73</v>
      </c>
      <c r="T318" s="15" t="s">
        <v>28</v>
      </c>
      <c r="U318" s="14" t="s">
        <v>73</v>
      </c>
      <c r="V318" s="15" t="s">
        <v>28</v>
      </c>
    </row>
    <row r="319" spans="1:22" ht="15" customHeight="1" x14ac:dyDescent="0.25">
      <c r="A319" s="5" t="s">
        <v>551</v>
      </c>
      <c r="B319" s="6" t="s">
        <v>552</v>
      </c>
      <c r="C319" s="5" t="s">
        <v>553</v>
      </c>
      <c r="D319" s="6"/>
      <c r="E319" s="6" t="s">
        <v>504</v>
      </c>
      <c r="F319" s="229">
        <v>55</v>
      </c>
      <c r="I319" s="16">
        <v>663</v>
      </c>
      <c r="J319" s="13">
        <v>36465</v>
      </c>
      <c r="K319" s="16">
        <v>500</v>
      </c>
      <c r="L319" s="13">
        <v>27500</v>
      </c>
      <c r="M319" s="16">
        <v>500</v>
      </c>
      <c r="N319" s="171">
        <v>27500</v>
      </c>
      <c r="O319" s="16">
        <v>139</v>
      </c>
      <c r="P319" s="13">
        <v>7645</v>
      </c>
      <c r="Q319" s="16">
        <v>240</v>
      </c>
      <c r="R319" s="13">
        <v>13200</v>
      </c>
      <c r="S319" s="16">
        <v>86.04</v>
      </c>
      <c r="T319" s="13">
        <v>4732.2</v>
      </c>
      <c r="U319" s="16">
        <v>0</v>
      </c>
      <c r="V319" s="13">
        <v>0</v>
      </c>
    </row>
    <row r="320" spans="1:22" ht="15" customHeight="1" x14ac:dyDescent="0.25">
      <c r="A320" s="5" t="s">
        <v>554</v>
      </c>
      <c r="B320" s="6" t="s">
        <v>555</v>
      </c>
      <c r="C320" s="5" t="s">
        <v>556</v>
      </c>
      <c r="D320" s="6"/>
      <c r="E320" s="6" t="s">
        <v>504</v>
      </c>
      <c r="F320" s="229">
        <v>40</v>
      </c>
      <c r="I320" s="16">
        <v>1243</v>
      </c>
      <c r="J320" s="13">
        <v>49720</v>
      </c>
      <c r="K320" s="16">
        <v>800</v>
      </c>
      <c r="L320" s="13">
        <v>32000</v>
      </c>
      <c r="M320" s="16">
        <v>800</v>
      </c>
      <c r="N320" s="171">
        <v>32000</v>
      </c>
      <c r="O320" s="16">
        <v>231</v>
      </c>
      <c r="P320" s="13">
        <v>9240</v>
      </c>
      <c r="Q320" s="16">
        <v>480</v>
      </c>
      <c r="R320" s="13">
        <v>19200</v>
      </c>
      <c r="S320" s="16">
        <v>172.08</v>
      </c>
      <c r="T320" s="13">
        <v>6883.2</v>
      </c>
      <c r="U320" s="16">
        <v>0</v>
      </c>
      <c r="V320" s="13">
        <v>0</v>
      </c>
    </row>
    <row r="321" spans="1:22" ht="15" customHeight="1" x14ac:dyDescent="0.25">
      <c r="A321" s="5" t="s">
        <v>557</v>
      </c>
      <c r="B321" s="6" t="s">
        <v>558</v>
      </c>
      <c r="C321" s="5" t="s">
        <v>559</v>
      </c>
      <c r="D321" s="6"/>
      <c r="E321" s="6" t="s">
        <v>504</v>
      </c>
      <c r="F321" s="229">
        <v>30</v>
      </c>
      <c r="I321" s="16">
        <v>1588</v>
      </c>
      <c r="J321" s="13">
        <v>47640</v>
      </c>
      <c r="K321" s="16">
        <v>1500</v>
      </c>
      <c r="L321" s="13">
        <v>45000</v>
      </c>
      <c r="M321" s="16">
        <v>1500</v>
      </c>
      <c r="N321" s="171">
        <v>45000</v>
      </c>
      <c r="O321" s="16">
        <v>323</v>
      </c>
      <c r="P321" s="13">
        <v>9690</v>
      </c>
      <c r="Q321" s="16">
        <v>720</v>
      </c>
      <c r="R321" s="13">
        <v>21600</v>
      </c>
      <c r="S321" s="16">
        <v>258.12</v>
      </c>
      <c r="T321" s="13">
        <v>7743.6</v>
      </c>
      <c r="U321" s="16">
        <v>0</v>
      </c>
      <c r="V321" s="13">
        <v>0</v>
      </c>
    </row>
    <row r="322" spans="1:22" ht="15" customHeight="1" x14ac:dyDescent="0.25">
      <c r="A322" s="1"/>
      <c r="B322" s="4" t="s">
        <v>32</v>
      </c>
      <c r="C322" s="8" t="s">
        <v>33</v>
      </c>
      <c r="I322" s="245"/>
      <c r="J322" s="245"/>
      <c r="K322" s="245"/>
      <c r="L322" s="245"/>
      <c r="M322" s="245"/>
      <c r="N322" s="245"/>
      <c r="O322" s="245"/>
      <c r="P322" s="245"/>
      <c r="Q322" s="245"/>
      <c r="R322" s="245"/>
      <c r="S322" s="245"/>
      <c r="T322" s="245"/>
      <c r="U322" s="245"/>
      <c r="V322" s="245"/>
    </row>
    <row r="323" spans="1:22" ht="15" customHeight="1" x14ac:dyDescent="0.25">
      <c r="A323" s="5" t="s">
        <v>560</v>
      </c>
      <c r="B323" s="6" t="s">
        <v>35</v>
      </c>
      <c r="C323" s="5" t="s">
        <v>561</v>
      </c>
      <c r="I323" s="245"/>
      <c r="J323" s="245"/>
      <c r="K323" s="245"/>
      <c r="L323" s="245"/>
      <c r="M323" s="245"/>
      <c r="N323" s="245"/>
      <c r="O323" s="245"/>
      <c r="P323" s="245"/>
      <c r="Q323" s="245"/>
      <c r="R323" s="245"/>
      <c r="S323" s="245"/>
      <c r="T323" s="245"/>
      <c r="U323" s="245"/>
      <c r="V323" s="245"/>
    </row>
    <row r="324" spans="1:22" ht="45" customHeight="1" x14ac:dyDescent="0.25">
      <c r="A324" s="1"/>
      <c r="B324" s="4" t="s">
        <v>68</v>
      </c>
      <c r="C324" s="8" t="s">
        <v>69</v>
      </c>
      <c r="D324" s="4" t="s">
        <v>70</v>
      </c>
      <c r="E324" s="4" t="s">
        <v>71</v>
      </c>
      <c r="F324" s="228" t="s">
        <v>72</v>
      </c>
      <c r="I324" s="14" t="s">
        <v>73</v>
      </c>
      <c r="J324" s="15" t="s">
        <v>28</v>
      </c>
      <c r="K324" s="14" t="s">
        <v>73</v>
      </c>
      <c r="L324" s="15" t="s">
        <v>28</v>
      </c>
      <c r="M324" s="14" t="s">
        <v>73</v>
      </c>
      <c r="N324" s="172" t="s">
        <v>28</v>
      </c>
      <c r="O324" s="14" t="s">
        <v>73</v>
      </c>
      <c r="P324" s="15" t="s">
        <v>28</v>
      </c>
      <c r="Q324" s="14" t="s">
        <v>73</v>
      </c>
      <c r="R324" s="15" t="s">
        <v>28</v>
      </c>
      <c r="S324" s="14" t="s">
        <v>73</v>
      </c>
      <c r="T324" s="15" t="s">
        <v>28</v>
      </c>
      <c r="U324" s="14" t="s">
        <v>73</v>
      </c>
      <c r="V324" s="15" t="s">
        <v>28</v>
      </c>
    </row>
    <row r="325" spans="1:22" ht="15" customHeight="1" x14ac:dyDescent="0.25">
      <c r="A325" s="5" t="s">
        <v>562</v>
      </c>
      <c r="B325" s="6" t="s">
        <v>563</v>
      </c>
      <c r="C325" s="5" t="s">
        <v>564</v>
      </c>
      <c r="D325" s="6"/>
      <c r="E325" s="6" t="s">
        <v>527</v>
      </c>
      <c r="F325" s="229">
        <v>180</v>
      </c>
      <c r="I325" s="16">
        <v>257</v>
      </c>
      <c r="J325" s="13">
        <v>46260</v>
      </c>
      <c r="K325" s="16">
        <v>300</v>
      </c>
      <c r="L325" s="13">
        <v>54000</v>
      </c>
      <c r="M325" s="16">
        <v>300</v>
      </c>
      <c r="N325" s="171">
        <v>54000</v>
      </c>
      <c r="O325" s="16">
        <v>168</v>
      </c>
      <c r="P325" s="13">
        <v>30240</v>
      </c>
      <c r="Q325" s="16">
        <v>240</v>
      </c>
      <c r="R325" s="13">
        <v>43200</v>
      </c>
      <c r="S325" s="16">
        <v>86.04</v>
      </c>
      <c r="T325" s="13">
        <v>15487.2</v>
      </c>
      <c r="U325" s="16">
        <v>0</v>
      </c>
      <c r="V325" s="13">
        <v>0</v>
      </c>
    </row>
    <row r="326" spans="1:22" ht="15" customHeight="1" x14ac:dyDescent="0.25">
      <c r="A326" s="5" t="s">
        <v>565</v>
      </c>
      <c r="B326" s="6" t="s">
        <v>566</v>
      </c>
      <c r="C326" s="5" t="s">
        <v>567</v>
      </c>
      <c r="D326" s="6"/>
      <c r="E326" s="6" t="s">
        <v>527</v>
      </c>
      <c r="F326" s="229">
        <v>40</v>
      </c>
      <c r="I326" s="16">
        <v>324</v>
      </c>
      <c r="J326" s="13">
        <v>12960</v>
      </c>
      <c r="K326" s="16">
        <v>800</v>
      </c>
      <c r="L326" s="13">
        <v>32000</v>
      </c>
      <c r="M326" s="16">
        <v>800</v>
      </c>
      <c r="N326" s="171">
        <v>32000</v>
      </c>
      <c r="O326" s="16">
        <v>243</v>
      </c>
      <c r="P326" s="13">
        <v>9720</v>
      </c>
      <c r="Q326" s="16">
        <v>400</v>
      </c>
      <c r="R326" s="13">
        <v>16000</v>
      </c>
      <c r="S326" s="16">
        <v>161.33000000000001</v>
      </c>
      <c r="T326" s="13">
        <v>6453.2</v>
      </c>
      <c r="U326" s="16">
        <v>0</v>
      </c>
      <c r="V326" s="13">
        <v>0</v>
      </c>
    </row>
    <row r="327" spans="1:22" ht="15" customHeight="1" x14ac:dyDescent="0.25">
      <c r="A327" s="5" t="s">
        <v>568</v>
      </c>
      <c r="B327" s="6" t="s">
        <v>569</v>
      </c>
      <c r="C327" s="5" t="s">
        <v>570</v>
      </c>
      <c r="D327" s="6"/>
      <c r="E327" s="6" t="s">
        <v>527</v>
      </c>
      <c r="F327" s="229">
        <v>155</v>
      </c>
      <c r="I327" s="16">
        <v>431</v>
      </c>
      <c r="J327" s="13">
        <v>66805</v>
      </c>
      <c r="K327" s="16">
        <v>200</v>
      </c>
      <c r="L327" s="13">
        <v>31000</v>
      </c>
      <c r="M327" s="16">
        <v>200</v>
      </c>
      <c r="N327" s="171">
        <v>31000</v>
      </c>
      <c r="O327" s="16">
        <v>323</v>
      </c>
      <c r="P327" s="13">
        <v>50065</v>
      </c>
      <c r="Q327" s="16">
        <v>560</v>
      </c>
      <c r="R327" s="13">
        <v>86800</v>
      </c>
      <c r="S327" s="16">
        <v>86.04</v>
      </c>
      <c r="T327" s="13">
        <v>13336.2</v>
      </c>
      <c r="U327" s="16">
        <v>0</v>
      </c>
      <c r="V327" s="13">
        <v>0</v>
      </c>
    </row>
    <row r="328" spans="1:22" ht="15" customHeight="1" x14ac:dyDescent="0.25">
      <c r="A328" s="1"/>
      <c r="B328" s="4" t="s">
        <v>32</v>
      </c>
      <c r="C328" s="8" t="s">
        <v>33</v>
      </c>
      <c r="I328" s="245"/>
      <c r="J328" s="245"/>
      <c r="K328" s="245"/>
      <c r="L328" s="245"/>
      <c r="M328" s="245"/>
      <c r="N328" s="245"/>
      <c r="O328" s="245"/>
      <c r="P328" s="245"/>
      <c r="Q328" s="245"/>
      <c r="R328" s="245"/>
      <c r="S328" s="245"/>
      <c r="T328" s="245"/>
      <c r="U328" s="245"/>
      <c r="V328" s="245"/>
    </row>
    <row r="329" spans="1:22" ht="15" customHeight="1" x14ac:dyDescent="0.25">
      <c r="A329" s="5" t="s">
        <v>571</v>
      </c>
      <c r="B329" s="6" t="s">
        <v>35</v>
      </c>
      <c r="C329" s="5" t="s">
        <v>572</v>
      </c>
      <c r="I329" s="245"/>
      <c r="J329" s="245"/>
      <c r="K329" s="245"/>
      <c r="L329" s="245"/>
      <c r="M329" s="245"/>
      <c r="N329" s="245"/>
      <c r="O329" s="245"/>
      <c r="P329" s="245"/>
      <c r="Q329" s="245"/>
      <c r="R329" s="245"/>
      <c r="S329" s="245"/>
      <c r="T329" s="245"/>
      <c r="U329" s="245"/>
      <c r="V329" s="245"/>
    </row>
    <row r="330" spans="1:22" ht="15" customHeight="1" x14ac:dyDescent="0.25">
      <c r="A330" s="5" t="s">
        <v>573</v>
      </c>
      <c r="B330" s="6" t="s">
        <v>35</v>
      </c>
      <c r="C330" s="5" t="s">
        <v>574</v>
      </c>
      <c r="I330" s="245"/>
      <c r="J330" s="245"/>
      <c r="K330" s="245"/>
      <c r="L330" s="245"/>
      <c r="M330" s="245"/>
      <c r="N330" s="245"/>
      <c r="O330" s="245"/>
      <c r="P330" s="245"/>
      <c r="Q330" s="245"/>
      <c r="R330" s="245"/>
      <c r="S330" s="245"/>
      <c r="T330" s="245"/>
      <c r="U330" s="245"/>
      <c r="V330" s="245"/>
    </row>
    <row r="331" spans="1:22" ht="15" customHeight="1" x14ac:dyDescent="0.25">
      <c r="A331" s="5" t="s">
        <v>575</v>
      </c>
      <c r="B331" s="6" t="s">
        <v>35</v>
      </c>
      <c r="C331" s="5" t="s">
        <v>576</v>
      </c>
      <c r="I331" s="245"/>
      <c r="J331" s="245"/>
      <c r="K331" s="245"/>
      <c r="L331" s="245"/>
      <c r="M331" s="245"/>
      <c r="N331" s="245"/>
      <c r="O331" s="245"/>
      <c r="P331" s="245"/>
      <c r="Q331" s="245"/>
      <c r="R331" s="245"/>
      <c r="S331" s="245"/>
      <c r="T331" s="245"/>
      <c r="U331" s="245"/>
      <c r="V331" s="245"/>
    </row>
    <row r="332" spans="1:22" ht="45" customHeight="1" x14ac:dyDescent="0.25">
      <c r="A332" s="1"/>
      <c r="B332" s="4" t="s">
        <v>68</v>
      </c>
      <c r="C332" s="8" t="s">
        <v>69</v>
      </c>
      <c r="D332" s="4" t="s">
        <v>70</v>
      </c>
      <c r="E332" s="4" t="s">
        <v>71</v>
      </c>
      <c r="F332" s="228" t="s">
        <v>72</v>
      </c>
      <c r="I332" s="14" t="s">
        <v>73</v>
      </c>
      <c r="J332" s="15" t="s">
        <v>28</v>
      </c>
      <c r="K332" s="14" t="s">
        <v>73</v>
      </c>
      <c r="L332" s="15" t="s">
        <v>28</v>
      </c>
      <c r="M332" s="14" t="s">
        <v>73</v>
      </c>
      <c r="N332" s="172" t="s">
        <v>28</v>
      </c>
      <c r="O332" s="14" t="s">
        <v>73</v>
      </c>
      <c r="P332" s="15" t="s">
        <v>28</v>
      </c>
      <c r="Q332" s="14" t="s">
        <v>73</v>
      </c>
      <c r="R332" s="15" t="s">
        <v>28</v>
      </c>
      <c r="S332" s="14" t="s">
        <v>73</v>
      </c>
      <c r="T332" s="15" t="s">
        <v>28</v>
      </c>
      <c r="U332" s="14" t="s">
        <v>73</v>
      </c>
      <c r="V332" s="15" t="s">
        <v>28</v>
      </c>
    </row>
    <row r="333" spans="1:22" ht="15" customHeight="1" x14ac:dyDescent="0.25">
      <c r="A333" s="5" t="s">
        <v>577</v>
      </c>
      <c r="B333" s="6" t="s">
        <v>578</v>
      </c>
      <c r="C333" s="5" t="s">
        <v>579</v>
      </c>
      <c r="D333" s="6"/>
      <c r="E333" s="6" t="s">
        <v>504</v>
      </c>
      <c r="F333" s="229">
        <v>5</v>
      </c>
      <c r="I333" s="16">
        <v>3561</v>
      </c>
      <c r="J333" s="13">
        <v>17805</v>
      </c>
      <c r="K333" s="16">
        <v>3000</v>
      </c>
      <c r="L333" s="13">
        <v>15000</v>
      </c>
      <c r="M333" s="16">
        <v>3000</v>
      </c>
      <c r="N333" s="171">
        <v>15000</v>
      </c>
      <c r="O333" s="16">
        <v>1791</v>
      </c>
      <c r="P333" s="13">
        <v>8955</v>
      </c>
      <c r="Q333" s="16">
        <v>1918</v>
      </c>
      <c r="R333" s="13">
        <v>9590</v>
      </c>
      <c r="S333" s="16">
        <v>5377.51</v>
      </c>
      <c r="T333" s="13">
        <v>26887.55</v>
      </c>
      <c r="U333" s="16">
        <v>0</v>
      </c>
      <c r="V333" s="13">
        <v>0</v>
      </c>
    </row>
    <row r="334" spans="1:22" ht="15" customHeight="1" x14ac:dyDescent="0.25">
      <c r="A334" s="5" t="s">
        <v>580</v>
      </c>
      <c r="B334" s="6" t="s">
        <v>581</v>
      </c>
      <c r="C334" s="5" t="s">
        <v>582</v>
      </c>
      <c r="D334" s="6"/>
      <c r="E334" s="6" t="s">
        <v>527</v>
      </c>
      <c r="F334" s="229">
        <v>120</v>
      </c>
      <c r="I334" s="16">
        <v>199</v>
      </c>
      <c r="J334" s="13">
        <v>23880</v>
      </c>
      <c r="K334" s="16">
        <v>200</v>
      </c>
      <c r="L334" s="13">
        <v>24000</v>
      </c>
      <c r="M334" s="16">
        <v>200</v>
      </c>
      <c r="N334" s="171">
        <v>24000</v>
      </c>
      <c r="O334" s="16">
        <v>347</v>
      </c>
      <c r="P334" s="13">
        <v>41640</v>
      </c>
      <c r="Q334" s="16">
        <v>320</v>
      </c>
      <c r="R334" s="13">
        <v>38400</v>
      </c>
      <c r="S334" s="16">
        <v>268.88</v>
      </c>
      <c r="T334" s="13">
        <v>32265.599999999999</v>
      </c>
      <c r="U334" s="16">
        <v>0</v>
      </c>
      <c r="V334" s="13">
        <v>0</v>
      </c>
    </row>
    <row r="335" spans="1:22" ht="15" customHeight="1" x14ac:dyDescent="0.25">
      <c r="A335" s="5" t="s">
        <v>583</v>
      </c>
      <c r="B335" s="6" t="s">
        <v>584</v>
      </c>
      <c r="C335" s="5" t="s">
        <v>585</v>
      </c>
      <c r="D335" s="6"/>
      <c r="E335" s="6" t="s">
        <v>527</v>
      </c>
      <c r="F335" s="229">
        <v>120</v>
      </c>
      <c r="I335" s="16">
        <v>121</v>
      </c>
      <c r="J335" s="13">
        <v>14520</v>
      </c>
      <c r="K335" s="16">
        <v>180</v>
      </c>
      <c r="L335" s="13">
        <v>21600</v>
      </c>
      <c r="M335" s="16">
        <v>180</v>
      </c>
      <c r="N335" s="171">
        <v>21600</v>
      </c>
      <c r="O335" s="16">
        <v>116</v>
      </c>
      <c r="P335" s="13">
        <v>13920</v>
      </c>
      <c r="Q335" s="16">
        <v>64</v>
      </c>
      <c r="R335" s="13">
        <v>7680</v>
      </c>
      <c r="S335" s="16">
        <v>10.76</v>
      </c>
      <c r="T335" s="13">
        <v>1291.2</v>
      </c>
      <c r="U335" s="16">
        <v>0</v>
      </c>
      <c r="V335" s="13">
        <v>0</v>
      </c>
    </row>
    <row r="336" spans="1:22" ht="15" customHeight="1" x14ac:dyDescent="0.25">
      <c r="A336" s="1"/>
      <c r="B336" s="4" t="s">
        <v>32</v>
      </c>
      <c r="C336" s="8" t="s">
        <v>33</v>
      </c>
      <c r="I336" s="245"/>
      <c r="J336" s="245"/>
      <c r="K336" s="245"/>
      <c r="L336" s="245"/>
      <c r="M336" s="245"/>
      <c r="N336" s="245"/>
      <c r="O336" s="245"/>
      <c r="P336" s="245"/>
      <c r="Q336" s="245"/>
      <c r="R336" s="245"/>
      <c r="S336" s="245"/>
      <c r="T336" s="245"/>
      <c r="U336" s="245"/>
      <c r="V336" s="245"/>
    </row>
    <row r="337" spans="1:22" ht="15" customHeight="1" x14ac:dyDescent="0.25">
      <c r="A337" s="5" t="s">
        <v>586</v>
      </c>
      <c r="B337" s="6" t="s">
        <v>35</v>
      </c>
      <c r="C337" s="5" t="s">
        <v>587</v>
      </c>
      <c r="I337" s="245"/>
      <c r="J337" s="245"/>
      <c r="K337" s="245"/>
      <c r="L337" s="245"/>
      <c r="M337" s="245"/>
      <c r="N337" s="245"/>
      <c r="O337" s="245"/>
      <c r="P337" s="245"/>
      <c r="Q337" s="245"/>
      <c r="R337" s="245"/>
      <c r="S337" s="245"/>
      <c r="T337" s="245"/>
      <c r="U337" s="245"/>
      <c r="V337" s="245"/>
    </row>
    <row r="338" spans="1:22" ht="45" customHeight="1" x14ac:dyDescent="0.25">
      <c r="A338" s="1"/>
      <c r="B338" s="4" t="s">
        <v>68</v>
      </c>
      <c r="C338" s="8" t="s">
        <v>69</v>
      </c>
      <c r="D338" s="4" t="s">
        <v>70</v>
      </c>
      <c r="E338" s="4" t="s">
        <v>71</v>
      </c>
      <c r="F338" s="228" t="s">
        <v>72</v>
      </c>
      <c r="I338" s="14" t="s">
        <v>73</v>
      </c>
      <c r="J338" s="15" t="s">
        <v>28</v>
      </c>
      <c r="K338" s="14" t="s">
        <v>73</v>
      </c>
      <c r="L338" s="15" t="s">
        <v>28</v>
      </c>
      <c r="M338" s="14" t="s">
        <v>73</v>
      </c>
      <c r="N338" s="172" t="s">
        <v>28</v>
      </c>
      <c r="O338" s="14" t="s">
        <v>73</v>
      </c>
      <c r="P338" s="15" t="s">
        <v>28</v>
      </c>
      <c r="Q338" s="14" t="s">
        <v>73</v>
      </c>
      <c r="R338" s="15" t="s">
        <v>28</v>
      </c>
      <c r="S338" s="14" t="s">
        <v>73</v>
      </c>
      <c r="T338" s="15" t="s">
        <v>28</v>
      </c>
      <c r="U338" s="14" t="s">
        <v>73</v>
      </c>
      <c r="V338" s="15" t="s">
        <v>28</v>
      </c>
    </row>
    <row r="339" spans="1:22" ht="15" customHeight="1" x14ac:dyDescent="0.25">
      <c r="A339" s="5" t="s">
        <v>588</v>
      </c>
      <c r="B339" s="6" t="s">
        <v>589</v>
      </c>
      <c r="C339" s="5" t="s">
        <v>590</v>
      </c>
      <c r="D339" s="6"/>
      <c r="E339" s="6" t="s">
        <v>504</v>
      </c>
      <c r="F339" s="229">
        <v>4</v>
      </c>
      <c r="I339" s="16">
        <v>170</v>
      </c>
      <c r="J339" s="13">
        <v>680</v>
      </c>
      <c r="K339" s="16">
        <v>250</v>
      </c>
      <c r="L339" s="13">
        <v>1000</v>
      </c>
      <c r="M339" s="16">
        <v>250</v>
      </c>
      <c r="N339" s="171">
        <v>1000</v>
      </c>
      <c r="O339" s="16">
        <v>174</v>
      </c>
      <c r="P339" s="13">
        <v>696</v>
      </c>
      <c r="Q339" s="16">
        <v>128</v>
      </c>
      <c r="R339" s="13">
        <v>512</v>
      </c>
      <c r="S339" s="16">
        <v>107.55</v>
      </c>
      <c r="T339" s="13">
        <v>430.2</v>
      </c>
      <c r="U339" s="16">
        <v>0</v>
      </c>
      <c r="V339" s="13">
        <v>0</v>
      </c>
    </row>
    <row r="340" spans="1:22" ht="15" customHeight="1" x14ac:dyDescent="0.25">
      <c r="A340" s="1"/>
      <c r="B340" s="4" t="s">
        <v>32</v>
      </c>
      <c r="C340" s="8" t="s">
        <v>33</v>
      </c>
      <c r="I340" s="245"/>
      <c r="J340" s="245"/>
      <c r="K340" s="245"/>
      <c r="L340" s="245"/>
      <c r="M340" s="245"/>
      <c r="N340" s="245"/>
      <c r="O340" s="245"/>
      <c r="P340" s="245"/>
      <c r="Q340" s="245"/>
      <c r="R340" s="245"/>
      <c r="S340" s="245"/>
      <c r="T340" s="245"/>
      <c r="U340" s="245"/>
      <c r="V340" s="245"/>
    </row>
    <row r="341" spans="1:22" ht="15" customHeight="1" x14ac:dyDescent="0.25">
      <c r="A341" s="5" t="s">
        <v>591</v>
      </c>
      <c r="B341" s="6" t="s">
        <v>35</v>
      </c>
      <c r="C341" s="5" t="s">
        <v>572</v>
      </c>
      <c r="I341" s="245"/>
      <c r="J341" s="245"/>
      <c r="K341" s="245"/>
      <c r="L341" s="245"/>
      <c r="M341" s="245"/>
      <c r="N341" s="245"/>
      <c r="O341" s="245"/>
      <c r="P341" s="245"/>
      <c r="Q341" s="245"/>
      <c r="R341" s="245"/>
      <c r="S341" s="245"/>
      <c r="T341" s="245"/>
      <c r="U341" s="245"/>
      <c r="V341" s="245"/>
    </row>
    <row r="342" spans="1:22" ht="45" customHeight="1" x14ac:dyDescent="0.25">
      <c r="A342" s="1"/>
      <c r="B342" s="4" t="s">
        <v>68</v>
      </c>
      <c r="C342" s="8" t="s">
        <v>69</v>
      </c>
      <c r="D342" s="4" t="s">
        <v>70</v>
      </c>
      <c r="E342" s="4" t="s">
        <v>71</v>
      </c>
      <c r="F342" s="228" t="s">
        <v>72</v>
      </c>
      <c r="I342" s="14" t="s">
        <v>73</v>
      </c>
      <c r="J342" s="15" t="s">
        <v>28</v>
      </c>
      <c r="K342" s="14" t="s">
        <v>73</v>
      </c>
      <c r="L342" s="15" t="s">
        <v>28</v>
      </c>
      <c r="M342" s="14" t="s">
        <v>73</v>
      </c>
      <c r="N342" s="172" t="s">
        <v>28</v>
      </c>
      <c r="O342" s="14" t="s">
        <v>73</v>
      </c>
      <c r="P342" s="15" t="s">
        <v>28</v>
      </c>
      <c r="Q342" s="14" t="s">
        <v>73</v>
      </c>
      <c r="R342" s="15" t="s">
        <v>28</v>
      </c>
      <c r="S342" s="14" t="s">
        <v>73</v>
      </c>
      <c r="T342" s="15" t="s">
        <v>28</v>
      </c>
      <c r="U342" s="14" t="s">
        <v>73</v>
      </c>
      <c r="V342" s="15" t="s">
        <v>28</v>
      </c>
    </row>
    <row r="343" spans="1:22" ht="15" customHeight="1" x14ac:dyDescent="0.25">
      <c r="A343" s="5" t="s">
        <v>592</v>
      </c>
      <c r="B343" s="6" t="s">
        <v>593</v>
      </c>
      <c r="C343" s="5" t="s">
        <v>594</v>
      </c>
      <c r="D343" s="6"/>
      <c r="E343" s="6" t="s">
        <v>504</v>
      </c>
      <c r="F343" s="229">
        <v>4</v>
      </c>
      <c r="I343" s="16">
        <v>213</v>
      </c>
      <c r="J343" s="13">
        <v>852</v>
      </c>
      <c r="K343" s="16">
        <v>100</v>
      </c>
      <c r="L343" s="13">
        <v>400</v>
      </c>
      <c r="M343" s="16">
        <v>100</v>
      </c>
      <c r="N343" s="171">
        <v>400</v>
      </c>
      <c r="O343" s="16">
        <v>128</v>
      </c>
      <c r="P343" s="13">
        <v>512</v>
      </c>
      <c r="Q343" s="16">
        <v>128</v>
      </c>
      <c r="R343" s="13">
        <v>512</v>
      </c>
      <c r="S343" s="16">
        <v>107.55</v>
      </c>
      <c r="T343" s="13">
        <v>430.2</v>
      </c>
      <c r="U343" s="16">
        <v>0</v>
      </c>
      <c r="V343" s="13">
        <v>0</v>
      </c>
    </row>
    <row r="344" spans="1:22" ht="15" customHeight="1" x14ac:dyDescent="0.25">
      <c r="A344" s="5" t="s">
        <v>595</v>
      </c>
      <c r="B344" s="6" t="s">
        <v>596</v>
      </c>
      <c r="C344" s="5" t="s">
        <v>597</v>
      </c>
      <c r="D344" s="6"/>
      <c r="E344" s="6" t="s">
        <v>504</v>
      </c>
      <c r="F344" s="229">
        <v>100</v>
      </c>
      <c r="I344" s="16">
        <v>92</v>
      </c>
      <c r="J344" s="13">
        <v>9200</v>
      </c>
      <c r="K344" s="16">
        <v>100</v>
      </c>
      <c r="L344" s="13">
        <v>10000</v>
      </c>
      <c r="M344" s="16">
        <v>100</v>
      </c>
      <c r="N344" s="171">
        <v>10000</v>
      </c>
      <c r="O344" s="16">
        <v>99</v>
      </c>
      <c r="P344" s="13">
        <v>9900</v>
      </c>
      <c r="Q344" s="16">
        <v>96</v>
      </c>
      <c r="R344" s="13">
        <v>9600</v>
      </c>
      <c r="S344" s="16">
        <v>80.66</v>
      </c>
      <c r="T344" s="13">
        <v>8066</v>
      </c>
      <c r="U344" s="16">
        <v>0</v>
      </c>
      <c r="V344" s="13">
        <v>0</v>
      </c>
    </row>
    <row r="345" spans="1:22" ht="15" customHeight="1" x14ac:dyDescent="0.25">
      <c r="A345" s="1"/>
      <c r="B345" s="4" t="s">
        <v>32</v>
      </c>
      <c r="C345" s="8" t="s">
        <v>33</v>
      </c>
      <c r="I345" s="245"/>
      <c r="J345" s="245"/>
      <c r="K345" s="245"/>
      <c r="L345" s="245"/>
      <c r="M345" s="245"/>
      <c r="N345" s="245"/>
      <c r="O345" s="245"/>
      <c r="P345" s="245"/>
      <c r="Q345" s="245"/>
      <c r="R345" s="245"/>
      <c r="S345" s="245"/>
      <c r="T345" s="245"/>
      <c r="U345" s="245"/>
      <c r="V345" s="245"/>
    </row>
    <row r="346" spans="1:22" ht="15" customHeight="1" x14ac:dyDescent="0.25">
      <c r="A346" s="5" t="s">
        <v>598</v>
      </c>
      <c r="B346" s="6" t="s">
        <v>35</v>
      </c>
      <c r="C346" s="5" t="s">
        <v>599</v>
      </c>
      <c r="I346" s="245"/>
      <c r="J346" s="245"/>
      <c r="K346" s="245"/>
      <c r="L346" s="245"/>
      <c r="M346" s="245"/>
      <c r="N346" s="245"/>
      <c r="O346" s="245"/>
      <c r="P346" s="245"/>
      <c r="Q346" s="245"/>
      <c r="R346" s="245"/>
      <c r="S346" s="245"/>
      <c r="T346" s="245"/>
      <c r="U346" s="245"/>
      <c r="V346" s="245"/>
    </row>
    <row r="347" spans="1:22" ht="45" customHeight="1" x14ac:dyDescent="0.25">
      <c r="A347" s="1"/>
      <c r="B347" s="4" t="s">
        <v>68</v>
      </c>
      <c r="C347" s="8" t="s">
        <v>69</v>
      </c>
      <c r="D347" s="4" t="s">
        <v>70</v>
      </c>
      <c r="E347" s="4" t="s">
        <v>71</v>
      </c>
      <c r="F347" s="228" t="s">
        <v>72</v>
      </c>
      <c r="I347" s="14" t="s">
        <v>73</v>
      </c>
      <c r="J347" s="15" t="s">
        <v>28</v>
      </c>
      <c r="K347" s="14" t="s">
        <v>73</v>
      </c>
      <c r="L347" s="15" t="s">
        <v>28</v>
      </c>
      <c r="M347" s="14" t="s">
        <v>73</v>
      </c>
      <c r="N347" s="172" t="s">
        <v>28</v>
      </c>
      <c r="O347" s="14" t="s">
        <v>73</v>
      </c>
      <c r="P347" s="15" t="s">
        <v>28</v>
      </c>
      <c r="Q347" s="14" t="s">
        <v>73</v>
      </c>
      <c r="R347" s="15" t="s">
        <v>28</v>
      </c>
      <c r="S347" s="14" t="s">
        <v>73</v>
      </c>
      <c r="T347" s="15" t="s">
        <v>28</v>
      </c>
      <c r="U347" s="14" t="s">
        <v>73</v>
      </c>
      <c r="V347" s="15" t="s">
        <v>28</v>
      </c>
    </row>
    <row r="348" spans="1:22" ht="15" customHeight="1" x14ac:dyDescent="0.25">
      <c r="A348" s="5" t="s">
        <v>600</v>
      </c>
      <c r="B348" s="6" t="s">
        <v>601</v>
      </c>
      <c r="C348" s="5" t="s">
        <v>602</v>
      </c>
      <c r="D348" s="6"/>
      <c r="E348" s="6" t="s">
        <v>504</v>
      </c>
      <c r="F348" s="229">
        <v>8</v>
      </c>
      <c r="I348" s="16">
        <v>92</v>
      </c>
      <c r="J348" s="13">
        <v>736</v>
      </c>
      <c r="K348" s="16">
        <v>100</v>
      </c>
      <c r="L348" s="13">
        <v>800</v>
      </c>
      <c r="M348" s="16">
        <v>100</v>
      </c>
      <c r="N348" s="171">
        <v>800</v>
      </c>
      <c r="O348" s="16">
        <v>30</v>
      </c>
      <c r="P348" s="13">
        <v>240</v>
      </c>
      <c r="Q348" s="16">
        <v>19</v>
      </c>
      <c r="R348" s="13">
        <v>152</v>
      </c>
      <c r="S348" s="16">
        <v>16.13</v>
      </c>
      <c r="T348" s="13">
        <v>129.04</v>
      </c>
      <c r="U348" s="16">
        <v>0</v>
      </c>
      <c r="V348" s="13">
        <v>0</v>
      </c>
    </row>
    <row r="349" spans="1:22" ht="15" customHeight="1" x14ac:dyDescent="0.25">
      <c r="A349" s="5" t="s">
        <v>603</v>
      </c>
      <c r="B349" s="6" t="s">
        <v>604</v>
      </c>
      <c r="C349" s="5" t="s">
        <v>605</v>
      </c>
      <c r="D349" s="6"/>
      <c r="E349" s="6" t="s">
        <v>504</v>
      </c>
      <c r="F349" s="229">
        <v>20</v>
      </c>
      <c r="I349" s="16">
        <v>109</v>
      </c>
      <c r="J349" s="13">
        <v>2180</v>
      </c>
      <c r="K349" s="16">
        <v>200</v>
      </c>
      <c r="L349" s="13">
        <v>4000</v>
      </c>
      <c r="M349" s="16">
        <v>200</v>
      </c>
      <c r="N349" s="171">
        <v>4000</v>
      </c>
      <c r="O349" s="16">
        <v>69</v>
      </c>
      <c r="P349" s="13">
        <v>1380</v>
      </c>
      <c r="Q349" s="16">
        <v>64</v>
      </c>
      <c r="R349" s="13">
        <v>1280</v>
      </c>
      <c r="S349" s="16">
        <v>53.78</v>
      </c>
      <c r="T349" s="13">
        <v>1075.5999999999999</v>
      </c>
      <c r="U349" s="16">
        <v>0</v>
      </c>
      <c r="V349" s="13">
        <v>0</v>
      </c>
    </row>
    <row r="350" spans="1:22" ht="15" customHeight="1" x14ac:dyDescent="0.25">
      <c r="A350" s="5" t="s">
        <v>606</v>
      </c>
      <c r="B350" s="6" t="s">
        <v>607</v>
      </c>
      <c r="C350" s="5" t="s">
        <v>608</v>
      </c>
      <c r="D350" s="6"/>
      <c r="E350" s="6" t="s">
        <v>504</v>
      </c>
      <c r="F350" s="229">
        <v>5</v>
      </c>
      <c r="I350" s="16">
        <v>109</v>
      </c>
      <c r="J350" s="13">
        <v>545</v>
      </c>
      <c r="K350" s="16">
        <v>100</v>
      </c>
      <c r="L350" s="13">
        <v>500</v>
      </c>
      <c r="M350" s="16">
        <v>100</v>
      </c>
      <c r="N350" s="171">
        <v>500</v>
      </c>
      <c r="O350" s="16">
        <v>58</v>
      </c>
      <c r="P350" s="13">
        <v>290</v>
      </c>
      <c r="Q350" s="16">
        <v>51</v>
      </c>
      <c r="R350" s="13">
        <v>255</v>
      </c>
      <c r="S350" s="16">
        <v>43.02</v>
      </c>
      <c r="T350" s="13">
        <v>215.1</v>
      </c>
      <c r="U350" s="16">
        <v>0</v>
      </c>
      <c r="V350" s="13">
        <v>0</v>
      </c>
    </row>
    <row r="351" spans="1:22" ht="15" customHeight="1" x14ac:dyDescent="0.25">
      <c r="A351" s="5" t="s">
        <v>609</v>
      </c>
      <c r="B351" s="6" t="s">
        <v>610</v>
      </c>
      <c r="C351" s="5" t="s">
        <v>611</v>
      </c>
      <c r="D351" s="6"/>
      <c r="E351" s="6" t="s">
        <v>504</v>
      </c>
      <c r="F351" s="229">
        <v>20</v>
      </c>
      <c r="I351" s="16">
        <v>170</v>
      </c>
      <c r="J351" s="13">
        <v>3400</v>
      </c>
      <c r="K351" s="16">
        <v>100</v>
      </c>
      <c r="L351" s="13">
        <v>2000</v>
      </c>
      <c r="M351" s="16">
        <v>100</v>
      </c>
      <c r="N351" s="171">
        <v>2000</v>
      </c>
      <c r="O351" s="16">
        <v>128</v>
      </c>
      <c r="P351" s="13">
        <v>2560</v>
      </c>
      <c r="Q351" s="16">
        <v>128</v>
      </c>
      <c r="R351" s="13">
        <v>2560</v>
      </c>
      <c r="S351" s="16">
        <v>107.55</v>
      </c>
      <c r="T351" s="13">
        <v>2151</v>
      </c>
      <c r="U351" s="16">
        <v>0</v>
      </c>
      <c r="V351" s="13">
        <v>0</v>
      </c>
    </row>
    <row r="352" spans="1:22" ht="15" customHeight="1" x14ac:dyDescent="0.25">
      <c r="A352" s="5" t="s">
        <v>612</v>
      </c>
      <c r="B352" s="6" t="s">
        <v>613</v>
      </c>
      <c r="C352" s="5" t="s">
        <v>614</v>
      </c>
      <c r="D352" s="6"/>
      <c r="E352" s="6" t="s">
        <v>504</v>
      </c>
      <c r="F352" s="229">
        <v>2</v>
      </c>
      <c r="I352" s="16">
        <v>187</v>
      </c>
      <c r="J352" s="13">
        <v>374</v>
      </c>
      <c r="K352" s="16">
        <v>500</v>
      </c>
      <c r="L352" s="13">
        <v>1000</v>
      </c>
      <c r="M352" s="16">
        <v>500</v>
      </c>
      <c r="N352" s="171">
        <v>1000</v>
      </c>
      <c r="O352" s="16">
        <v>300</v>
      </c>
      <c r="P352" s="13">
        <v>600</v>
      </c>
      <c r="Q352" s="16">
        <v>320</v>
      </c>
      <c r="R352" s="13">
        <v>640</v>
      </c>
      <c r="S352" s="16">
        <v>268.88</v>
      </c>
      <c r="T352" s="13">
        <v>537.76</v>
      </c>
      <c r="U352" s="16">
        <v>0</v>
      </c>
      <c r="V352" s="13">
        <v>0</v>
      </c>
    </row>
    <row r="353" spans="1:22" ht="15" customHeight="1" x14ac:dyDescent="0.25">
      <c r="A353" s="5" t="s">
        <v>615</v>
      </c>
      <c r="B353" s="6" t="s">
        <v>616</v>
      </c>
      <c r="C353" s="5" t="s">
        <v>617</v>
      </c>
      <c r="D353" s="6"/>
      <c r="E353" s="6" t="s">
        <v>504</v>
      </c>
      <c r="F353" s="229">
        <v>2</v>
      </c>
      <c r="I353" s="16">
        <v>152</v>
      </c>
      <c r="J353" s="13">
        <v>304</v>
      </c>
      <c r="K353" s="16">
        <v>1000</v>
      </c>
      <c r="L353" s="13">
        <v>2000</v>
      </c>
      <c r="M353" s="16">
        <v>1000</v>
      </c>
      <c r="N353" s="171">
        <v>2000</v>
      </c>
      <c r="O353" s="16">
        <v>99</v>
      </c>
      <c r="P353" s="13">
        <v>198</v>
      </c>
      <c r="Q353" s="16">
        <v>96</v>
      </c>
      <c r="R353" s="13">
        <v>192</v>
      </c>
      <c r="S353" s="16">
        <v>80.66</v>
      </c>
      <c r="T353" s="13">
        <v>161.32</v>
      </c>
      <c r="U353" s="16">
        <v>0</v>
      </c>
      <c r="V353" s="13">
        <v>0</v>
      </c>
    </row>
    <row r="354" spans="1:22" ht="15" customHeight="1" x14ac:dyDescent="0.25">
      <c r="A354" s="5" t="s">
        <v>618</v>
      </c>
      <c r="B354" s="6" t="s">
        <v>619</v>
      </c>
      <c r="C354" s="5" t="s">
        <v>620</v>
      </c>
      <c r="D354" s="6"/>
      <c r="E354" s="6" t="s">
        <v>504</v>
      </c>
      <c r="F354" s="229">
        <v>5</v>
      </c>
      <c r="I354" s="16">
        <v>152</v>
      </c>
      <c r="J354" s="13">
        <v>760</v>
      </c>
      <c r="K354" s="16">
        <v>100</v>
      </c>
      <c r="L354" s="13">
        <v>500</v>
      </c>
      <c r="M354" s="16">
        <v>100</v>
      </c>
      <c r="N354" s="171">
        <v>500</v>
      </c>
      <c r="O354" s="16">
        <v>99</v>
      </c>
      <c r="P354" s="13">
        <v>495</v>
      </c>
      <c r="Q354" s="16">
        <v>96</v>
      </c>
      <c r="R354" s="13">
        <v>480</v>
      </c>
      <c r="S354" s="16">
        <v>80.66</v>
      </c>
      <c r="T354" s="13">
        <v>403.3</v>
      </c>
      <c r="U354" s="16">
        <v>0</v>
      </c>
      <c r="V354" s="13">
        <v>0</v>
      </c>
    </row>
    <row r="355" spans="1:22" ht="15" customHeight="1" x14ac:dyDescent="0.25">
      <c r="A355" s="1"/>
      <c r="B355" s="4" t="s">
        <v>32</v>
      </c>
      <c r="C355" s="8" t="s">
        <v>33</v>
      </c>
      <c r="I355" s="245"/>
      <c r="J355" s="245"/>
      <c r="K355" s="245"/>
      <c r="L355" s="245"/>
      <c r="M355" s="245"/>
      <c r="N355" s="245"/>
      <c r="O355" s="245"/>
      <c r="P355" s="245"/>
      <c r="Q355" s="245"/>
      <c r="R355" s="245"/>
      <c r="S355" s="245"/>
      <c r="T355" s="245"/>
      <c r="U355" s="245"/>
      <c r="V355" s="245"/>
    </row>
    <row r="356" spans="1:22" ht="15" customHeight="1" x14ac:dyDescent="0.25">
      <c r="A356" s="5" t="s">
        <v>621</v>
      </c>
      <c r="B356" s="6" t="s">
        <v>35</v>
      </c>
      <c r="C356" s="5" t="s">
        <v>486</v>
      </c>
      <c r="I356" s="245"/>
      <c r="J356" s="245"/>
      <c r="K356" s="245"/>
      <c r="L356" s="245"/>
      <c r="M356" s="245"/>
      <c r="N356" s="245"/>
      <c r="O356" s="245"/>
      <c r="P356" s="245"/>
      <c r="Q356" s="245"/>
      <c r="R356" s="245"/>
      <c r="S356" s="245"/>
      <c r="T356" s="245"/>
      <c r="U356" s="245"/>
      <c r="V356" s="245"/>
    </row>
    <row r="357" spans="1:22" ht="45" customHeight="1" x14ac:dyDescent="0.25">
      <c r="A357" s="1"/>
      <c r="B357" s="4" t="s">
        <v>68</v>
      </c>
      <c r="C357" s="8" t="s">
        <v>69</v>
      </c>
      <c r="D357" s="4" t="s">
        <v>70</v>
      </c>
      <c r="E357" s="4" t="s">
        <v>71</v>
      </c>
      <c r="F357" s="228" t="s">
        <v>72</v>
      </c>
      <c r="I357" s="14" t="s">
        <v>73</v>
      </c>
      <c r="J357" s="15" t="s">
        <v>28</v>
      </c>
      <c r="K357" s="14" t="s">
        <v>73</v>
      </c>
      <c r="L357" s="15" t="s">
        <v>28</v>
      </c>
      <c r="M357" s="14" t="s">
        <v>73</v>
      </c>
      <c r="N357" s="172" t="s">
        <v>28</v>
      </c>
      <c r="O357" s="14" t="s">
        <v>73</v>
      </c>
      <c r="P357" s="15" t="s">
        <v>28</v>
      </c>
      <c r="Q357" s="14" t="s">
        <v>73</v>
      </c>
      <c r="R357" s="15" t="s">
        <v>28</v>
      </c>
      <c r="S357" s="14" t="s">
        <v>73</v>
      </c>
      <c r="T357" s="15" t="s">
        <v>28</v>
      </c>
      <c r="U357" s="14" t="s">
        <v>73</v>
      </c>
      <c r="V357" s="15" t="s">
        <v>28</v>
      </c>
    </row>
    <row r="358" spans="1:22" ht="15" customHeight="1" x14ac:dyDescent="0.25">
      <c r="A358" s="5" t="s">
        <v>622</v>
      </c>
      <c r="B358" s="6" t="s">
        <v>623</v>
      </c>
      <c r="C358" s="5" t="s">
        <v>624</v>
      </c>
      <c r="D358" s="6"/>
      <c r="E358" s="6" t="s">
        <v>275</v>
      </c>
      <c r="F358" s="229">
        <v>1</v>
      </c>
      <c r="I358" s="16">
        <v>0</v>
      </c>
      <c r="J358" s="13">
        <v>0</v>
      </c>
      <c r="K358" s="16">
        <v>0</v>
      </c>
      <c r="L358" s="13">
        <v>0</v>
      </c>
      <c r="M358" s="16">
        <v>0</v>
      </c>
      <c r="N358" s="171">
        <v>0</v>
      </c>
      <c r="O358" s="16">
        <v>0</v>
      </c>
      <c r="P358" s="13">
        <v>0</v>
      </c>
      <c r="Q358" s="16">
        <v>0</v>
      </c>
      <c r="R358" s="13">
        <v>0</v>
      </c>
      <c r="S358" s="16">
        <v>0</v>
      </c>
      <c r="T358" s="13">
        <v>0</v>
      </c>
      <c r="U358" s="16">
        <v>683562.53</v>
      </c>
      <c r="V358" s="13">
        <v>683562.53</v>
      </c>
    </row>
    <row r="359" spans="1:22" ht="15" customHeight="1" x14ac:dyDescent="0.25">
      <c r="A359" s="1"/>
      <c r="B359" s="4" t="s">
        <v>32</v>
      </c>
      <c r="C359" s="8" t="s">
        <v>33</v>
      </c>
      <c r="I359" s="245"/>
      <c r="J359" s="245"/>
      <c r="K359" s="245"/>
      <c r="L359" s="245"/>
      <c r="M359" s="245"/>
      <c r="N359" s="245"/>
      <c r="O359" s="245"/>
      <c r="P359" s="245"/>
      <c r="Q359" s="245"/>
      <c r="R359" s="245"/>
      <c r="S359" s="245"/>
      <c r="T359" s="245"/>
      <c r="U359" s="245"/>
      <c r="V359" s="245"/>
    </row>
    <row r="360" spans="1:22" ht="15" customHeight="1" x14ac:dyDescent="0.25">
      <c r="A360" s="5" t="s">
        <v>625</v>
      </c>
      <c r="B360" s="6" t="s">
        <v>35</v>
      </c>
      <c r="C360" s="5" t="s">
        <v>491</v>
      </c>
      <c r="I360" s="245"/>
      <c r="J360" s="245"/>
      <c r="K360" s="245"/>
      <c r="L360" s="245"/>
      <c r="M360" s="245"/>
      <c r="N360" s="245"/>
      <c r="O360" s="245"/>
      <c r="P360" s="245"/>
      <c r="Q360" s="245"/>
      <c r="R360" s="245"/>
      <c r="S360" s="245"/>
      <c r="T360" s="245"/>
      <c r="U360" s="245"/>
      <c r="V360" s="245"/>
    </row>
    <row r="361" spans="1:22" x14ac:dyDescent="0.25">
      <c r="A361" s="246" t="s">
        <v>626</v>
      </c>
      <c r="B361" s="246"/>
      <c r="C361" s="246"/>
      <c r="D361" s="247"/>
      <c r="E361" s="247"/>
      <c r="F361" s="246"/>
      <c r="I361" s="12" t="s">
        <v>627</v>
      </c>
      <c r="J361" s="13">
        <v>1343644</v>
      </c>
      <c r="K361" s="12" t="s">
        <v>627</v>
      </c>
      <c r="L361" s="13">
        <v>1419250</v>
      </c>
      <c r="M361" s="12" t="s">
        <v>627</v>
      </c>
      <c r="N361" s="171">
        <v>1419250</v>
      </c>
      <c r="O361" s="12" t="s">
        <v>627</v>
      </c>
      <c r="P361" s="13">
        <v>599520.34</v>
      </c>
      <c r="Q361" s="12" t="s">
        <v>627</v>
      </c>
      <c r="R361" s="13">
        <v>1030697.5</v>
      </c>
      <c r="S361" s="12" t="s">
        <v>627</v>
      </c>
      <c r="T361" s="13">
        <v>1366180.72</v>
      </c>
      <c r="U361" s="12" t="s">
        <v>627</v>
      </c>
      <c r="V361" s="13">
        <v>2785556.35</v>
      </c>
    </row>
    <row r="362" spans="1:22" ht="15" customHeight="1" x14ac:dyDescent="0.25">
      <c r="A362" s="1"/>
      <c r="B362" s="4" t="s">
        <v>32</v>
      </c>
      <c r="C362" s="8" t="s">
        <v>33</v>
      </c>
      <c r="I362" s="245"/>
      <c r="J362" s="245"/>
      <c r="K362" s="245"/>
      <c r="L362" s="245"/>
      <c r="M362" s="245"/>
      <c r="N362" s="245"/>
      <c r="O362" s="245"/>
      <c r="P362" s="245"/>
      <c r="Q362" s="245"/>
      <c r="R362" s="245"/>
      <c r="S362" s="245"/>
      <c r="T362" s="245"/>
      <c r="U362" s="245"/>
      <c r="V362" s="245"/>
    </row>
    <row r="363" spans="1:22" ht="15" customHeight="1" x14ac:dyDescent="0.25">
      <c r="A363" s="5" t="s">
        <v>628</v>
      </c>
      <c r="B363" s="6" t="s">
        <v>35</v>
      </c>
      <c r="C363" s="5" t="s">
        <v>629</v>
      </c>
      <c r="I363" s="245"/>
      <c r="J363" s="245"/>
      <c r="K363" s="245"/>
      <c r="L363" s="245"/>
      <c r="M363" s="245"/>
      <c r="N363" s="245"/>
      <c r="O363" s="245"/>
      <c r="P363" s="245"/>
      <c r="Q363" s="245"/>
      <c r="R363" s="245"/>
      <c r="S363" s="245"/>
      <c r="T363" s="245"/>
      <c r="U363" s="245"/>
      <c r="V363" s="245"/>
    </row>
    <row r="364" spans="1:22" ht="45" customHeight="1" x14ac:dyDescent="0.25">
      <c r="A364" s="1"/>
      <c r="B364" s="4" t="s">
        <v>68</v>
      </c>
      <c r="C364" s="8" t="s">
        <v>69</v>
      </c>
      <c r="D364" s="4" t="s">
        <v>70</v>
      </c>
      <c r="E364" s="4" t="s">
        <v>71</v>
      </c>
      <c r="F364" s="228" t="s">
        <v>72</v>
      </c>
      <c r="I364" s="14" t="s">
        <v>73</v>
      </c>
      <c r="J364" s="15" t="s">
        <v>28</v>
      </c>
      <c r="K364" s="14" t="s">
        <v>73</v>
      </c>
      <c r="L364" s="15" t="s">
        <v>28</v>
      </c>
      <c r="M364" s="14" t="s">
        <v>73</v>
      </c>
      <c r="N364" s="172" t="s">
        <v>28</v>
      </c>
      <c r="O364" s="14" t="s">
        <v>73</v>
      </c>
      <c r="P364" s="15" t="s">
        <v>28</v>
      </c>
      <c r="Q364" s="14" t="s">
        <v>73</v>
      </c>
      <c r="R364" s="15" t="s">
        <v>28</v>
      </c>
      <c r="S364" s="14" t="s">
        <v>73</v>
      </c>
      <c r="T364" s="15" t="s">
        <v>28</v>
      </c>
      <c r="U364" s="14" t="s">
        <v>73</v>
      </c>
      <c r="V364" s="15" t="s">
        <v>28</v>
      </c>
    </row>
    <row r="365" spans="1:22" ht="15" customHeight="1" x14ac:dyDescent="0.25">
      <c r="A365" s="5" t="s">
        <v>630</v>
      </c>
      <c r="B365" s="6" t="s">
        <v>631</v>
      </c>
      <c r="C365" s="5" t="s">
        <v>632</v>
      </c>
      <c r="D365" s="6"/>
      <c r="E365" s="6" t="s">
        <v>633</v>
      </c>
      <c r="F365" s="229">
        <v>44.5</v>
      </c>
      <c r="I365" s="16">
        <v>21504</v>
      </c>
      <c r="J365" s="13">
        <v>956928</v>
      </c>
      <c r="K365" s="16">
        <v>20000</v>
      </c>
      <c r="L365" s="13">
        <v>890000</v>
      </c>
      <c r="M365" s="16">
        <v>20000</v>
      </c>
      <c r="N365" s="171">
        <v>890000</v>
      </c>
      <c r="O365" s="16">
        <v>2946</v>
      </c>
      <c r="P365" s="13">
        <v>131097</v>
      </c>
      <c r="Q365" s="16">
        <v>8477</v>
      </c>
      <c r="R365" s="13">
        <v>377226.5</v>
      </c>
      <c r="S365" s="16">
        <v>16132.52</v>
      </c>
      <c r="T365" s="13">
        <v>717897.14</v>
      </c>
      <c r="U365" s="16">
        <v>0</v>
      </c>
      <c r="V365" s="13">
        <v>0</v>
      </c>
    </row>
    <row r="366" spans="1:22" ht="15" customHeight="1" x14ac:dyDescent="0.25">
      <c r="A366" s="1"/>
      <c r="B366" s="4" t="s">
        <v>32</v>
      </c>
      <c r="C366" s="8" t="s">
        <v>33</v>
      </c>
      <c r="I366" s="245"/>
      <c r="J366" s="245"/>
      <c r="K366" s="245"/>
      <c r="L366" s="245"/>
      <c r="M366" s="245"/>
      <c r="N366" s="245"/>
      <c r="O366" s="245"/>
      <c r="P366" s="245"/>
      <c r="Q366" s="245"/>
      <c r="R366" s="245"/>
      <c r="S366" s="245"/>
      <c r="T366" s="245"/>
      <c r="U366" s="245"/>
      <c r="V366" s="245"/>
    </row>
    <row r="367" spans="1:22" ht="15" customHeight="1" x14ac:dyDescent="0.25">
      <c r="A367" s="5" t="s">
        <v>634</v>
      </c>
      <c r="B367" s="6" t="s">
        <v>35</v>
      </c>
      <c r="C367" s="5" t="s">
        <v>635</v>
      </c>
      <c r="I367" s="245"/>
      <c r="J367" s="245"/>
      <c r="K367" s="245"/>
      <c r="L367" s="245"/>
      <c r="M367" s="245"/>
      <c r="N367" s="245"/>
      <c r="O367" s="245"/>
      <c r="P367" s="245"/>
      <c r="Q367" s="245"/>
      <c r="R367" s="245"/>
      <c r="S367" s="245"/>
      <c r="T367" s="245"/>
      <c r="U367" s="245"/>
      <c r="V367" s="245"/>
    </row>
    <row r="368" spans="1:22" ht="15" customHeight="1" x14ac:dyDescent="0.25">
      <c r="A368" s="5" t="s">
        <v>636</v>
      </c>
      <c r="B368" s="6" t="s">
        <v>35</v>
      </c>
      <c r="C368" s="5" t="s">
        <v>637</v>
      </c>
      <c r="I368" s="245"/>
      <c r="J368" s="245"/>
      <c r="K368" s="245"/>
      <c r="L368" s="245"/>
      <c r="M368" s="245"/>
      <c r="N368" s="245"/>
      <c r="O368" s="245"/>
      <c r="P368" s="245"/>
      <c r="Q368" s="245"/>
      <c r="R368" s="245"/>
      <c r="S368" s="245"/>
      <c r="T368" s="245"/>
      <c r="U368" s="245"/>
      <c r="V368" s="245"/>
    </row>
    <row r="369" spans="1:22" ht="45" customHeight="1" x14ac:dyDescent="0.25">
      <c r="A369" s="1"/>
      <c r="B369" s="4" t="s">
        <v>68</v>
      </c>
      <c r="C369" s="8" t="s">
        <v>69</v>
      </c>
      <c r="D369" s="4" t="s">
        <v>70</v>
      </c>
      <c r="E369" s="4" t="s">
        <v>71</v>
      </c>
      <c r="F369" s="228" t="s">
        <v>72</v>
      </c>
      <c r="I369" s="14" t="s">
        <v>73</v>
      </c>
      <c r="J369" s="15" t="s">
        <v>28</v>
      </c>
      <c r="K369" s="14" t="s">
        <v>73</v>
      </c>
      <c r="L369" s="15" t="s">
        <v>28</v>
      </c>
      <c r="M369" s="14" t="s">
        <v>73</v>
      </c>
      <c r="N369" s="172" t="s">
        <v>28</v>
      </c>
      <c r="O369" s="14" t="s">
        <v>73</v>
      </c>
      <c r="P369" s="15" t="s">
        <v>28</v>
      </c>
      <c r="Q369" s="14" t="s">
        <v>73</v>
      </c>
      <c r="R369" s="15" t="s">
        <v>28</v>
      </c>
      <c r="S369" s="14" t="s">
        <v>73</v>
      </c>
      <c r="T369" s="15" t="s">
        <v>28</v>
      </c>
      <c r="U369" s="14" t="s">
        <v>73</v>
      </c>
      <c r="V369" s="15" t="s">
        <v>28</v>
      </c>
    </row>
    <row r="370" spans="1:22" ht="15" customHeight="1" x14ac:dyDescent="0.25">
      <c r="A370" s="5" t="s">
        <v>638</v>
      </c>
      <c r="B370" s="6" t="s">
        <v>639</v>
      </c>
      <c r="C370" s="5" t="s">
        <v>640</v>
      </c>
      <c r="D370" s="6"/>
      <c r="E370" s="6" t="s">
        <v>504</v>
      </c>
      <c r="F370" s="229">
        <v>10</v>
      </c>
      <c r="I370" s="16">
        <v>651</v>
      </c>
      <c r="J370" s="13">
        <v>6510</v>
      </c>
      <c r="K370" s="16">
        <v>500</v>
      </c>
      <c r="L370" s="13">
        <v>5000</v>
      </c>
      <c r="M370" s="16">
        <v>500</v>
      </c>
      <c r="N370" s="171">
        <v>5000</v>
      </c>
      <c r="O370" s="16">
        <v>1647</v>
      </c>
      <c r="P370" s="13">
        <v>16470</v>
      </c>
      <c r="Q370" s="16">
        <v>933</v>
      </c>
      <c r="R370" s="13">
        <v>9330</v>
      </c>
      <c r="S370" s="16">
        <v>3226.5</v>
      </c>
      <c r="T370" s="13">
        <v>32265</v>
      </c>
      <c r="U370" s="16">
        <v>0</v>
      </c>
      <c r="V370" s="13">
        <v>0</v>
      </c>
    </row>
    <row r="371" spans="1:22" ht="15" customHeight="1" x14ac:dyDescent="0.25">
      <c r="A371" s="1"/>
      <c r="B371" s="4" t="s">
        <v>32</v>
      </c>
      <c r="C371" s="8" t="s">
        <v>33</v>
      </c>
      <c r="I371" s="245"/>
      <c r="J371" s="245"/>
      <c r="K371" s="245"/>
      <c r="L371" s="245"/>
      <c r="M371" s="245"/>
      <c r="N371" s="245"/>
      <c r="O371" s="245"/>
      <c r="P371" s="245"/>
      <c r="Q371" s="245"/>
      <c r="R371" s="245"/>
      <c r="S371" s="245"/>
      <c r="T371" s="245"/>
      <c r="U371" s="245"/>
      <c r="V371" s="245"/>
    </row>
    <row r="372" spans="1:22" ht="15" customHeight="1" x14ac:dyDescent="0.25">
      <c r="A372" s="5" t="s">
        <v>641</v>
      </c>
      <c r="B372" s="6" t="s">
        <v>35</v>
      </c>
      <c r="C372" s="5" t="s">
        <v>642</v>
      </c>
      <c r="I372" s="245"/>
      <c r="J372" s="245"/>
      <c r="K372" s="245"/>
      <c r="L372" s="245"/>
      <c r="M372" s="245"/>
      <c r="N372" s="245"/>
      <c r="O372" s="245"/>
      <c r="P372" s="245"/>
      <c r="Q372" s="245"/>
      <c r="R372" s="245"/>
      <c r="S372" s="245"/>
      <c r="T372" s="245"/>
      <c r="U372" s="245"/>
      <c r="V372" s="245"/>
    </row>
    <row r="373" spans="1:22" ht="45" customHeight="1" x14ac:dyDescent="0.25">
      <c r="A373" s="1"/>
      <c r="B373" s="4" t="s">
        <v>68</v>
      </c>
      <c r="C373" s="8" t="s">
        <v>69</v>
      </c>
      <c r="D373" s="4" t="s">
        <v>70</v>
      </c>
      <c r="E373" s="4" t="s">
        <v>71</v>
      </c>
      <c r="F373" s="228" t="s">
        <v>72</v>
      </c>
      <c r="I373" s="14" t="s">
        <v>73</v>
      </c>
      <c r="J373" s="15" t="s">
        <v>28</v>
      </c>
      <c r="K373" s="14" t="s">
        <v>73</v>
      </c>
      <c r="L373" s="15" t="s">
        <v>28</v>
      </c>
      <c r="M373" s="14" t="s">
        <v>73</v>
      </c>
      <c r="N373" s="172" t="s">
        <v>28</v>
      </c>
      <c r="O373" s="14" t="s">
        <v>73</v>
      </c>
      <c r="P373" s="15" t="s">
        <v>28</v>
      </c>
      <c r="Q373" s="14" t="s">
        <v>73</v>
      </c>
      <c r="R373" s="15" t="s">
        <v>28</v>
      </c>
      <c r="S373" s="14" t="s">
        <v>73</v>
      </c>
      <c r="T373" s="15" t="s">
        <v>28</v>
      </c>
      <c r="U373" s="14" t="s">
        <v>73</v>
      </c>
      <c r="V373" s="15" t="s">
        <v>28</v>
      </c>
    </row>
    <row r="374" spans="1:22" ht="15" customHeight="1" x14ac:dyDescent="0.25">
      <c r="A374" s="5" t="s">
        <v>643</v>
      </c>
      <c r="B374" s="6" t="s">
        <v>644</v>
      </c>
      <c r="C374" s="5" t="s">
        <v>645</v>
      </c>
      <c r="D374" s="6"/>
      <c r="E374" s="6" t="s">
        <v>504</v>
      </c>
      <c r="F374" s="229">
        <v>10</v>
      </c>
      <c r="I374" s="16">
        <v>500</v>
      </c>
      <c r="J374" s="13">
        <v>5000</v>
      </c>
      <c r="K374" s="16">
        <v>800</v>
      </c>
      <c r="L374" s="13">
        <v>8000</v>
      </c>
      <c r="M374" s="16">
        <v>800</v>
      </c>
      <c r="N374" s="171">
        <v>8000</v>
      </c>
      <c r="O374" s="16">
        <v>1098</v>
      </c>
      <c r="P374" s="13">
        <v>10980</v>
      </c>
      <c r="Q374" s="16">
        <v>435</v>
      </c>
      <c r="R374" s="13">
        <v>4350</v>
      </c>
      <c r="S374" s="16">
        <v>2688.75</v>
      </c>
      <c r="T374" s="13">
        <v>26887.5</v>
      </c>
      <c r="U374" s="16">
        <v>0</v>
      </c>
      <c r="V374" s="13">
        <v>0</v>
      </c>
    </row>
    <row r="375" spans="1:22" ht="15" customHeight="1" x14ac:dyDescent="0.25">
      <c r="A375" s="5" t="s">
        <v>646</v>
      </c>
      <c r="B375" s="6" t="s">
        <v>647</v>
      </c>
      <c r="C375" s="5" t="s">
        <v>648</v>
      </c>
      <c r="D375" s="6"/>
      <c r="E375" s="6" t="s">
        <v>504</v>
      </c>
      <c r="F375" s="229">
        <v>5</v>
      </c>
      <c r="I375" s="16">
        <v>152</v>
      </c>
      <c r="J375" s="13">
        <v>760</v>
      </c>
      <c r="K375" s="16">
        <v>250</v>
      </c>
      <c r="L375" s="13">
        <v>1250</v>
      </c>
      <c r="M375" s="16">
        <v>250</v>
      </c>
      <c r="N375" s="171">
        <v>1250</v>
      </c>
      <c r="O375" s="16">
        <v>1098</v>
      </c>
      <c r="P375" s="13">
        <v>5490</v>
      </c>
      <c r="Q375" s="16">
        <v>520</v>
      </c>
      <c r="R375" s="13">
        <v>2600</v>
      </c>
      <c r="S375" s="16">
        <v>1613.25</v>
      </c>
      <c r="T375" s="13">
        <v>8066.25</v>
      </c>
      <c r="U375" s="16">
        <v>0</v>
      </c>
      <c r="V375" s="13">
        <v>0</v>
      </c>
    </row>
    <row r="376" spans="1:22" ht="15" customHeight="1" x14ac:dyDescent="0.25">
      <c r="A376" s="1"/>
      <c r="B376" s="4" t="s">
        <v>32</v>
      </c>
      <c r="C376" s="8" t="s">
        <v>33</v>
      </c>
      <c r="I376" s="245"/>
      <c r="J376" s="245"/>
      <c r="K376" s="245"/>
      <c r="L376" s="245"/>
      <c r="M376" s="245"/>
      <c r="N376" s="245"/>
      <c r="O376" s="245"/>
      <c r="P376" s="245"/>
      <c r="Q376" s="245"/>
      <c r="R376" s="245"/>
      <c r="S376" s="245"/>
      <c r="T376" s="245"/>
      <c r="U376" s="245"/>
      <c r="V376" s="245"/>
    </row>
    <row r="377" spans="1:22" ht="15" customHeight="1" x14ac:dyDescent="0.25">
      <c r="A377" s="5" t="s">
        <v>649</v>
      </c>
      <c r="B377" s="6" t="s">
        <v>35</v>
      </c>
      <c r="C377" s="5" t="s">
        <v>650</v>
      </c>
      <c r="I377" s="245"/>
      <c r="J377" s="245"/>
      <c r="K377" s="245"/>
      <c r="L377" s="245"/>
      <c r="M377" s="245"/>
      <c r="N377" s="245"/>
      <c r="O377" s="245"/>
      <c r="P377" s="245"/>
      <c r="Q377" s="245"/>
      <c r="R377" s="245"/>
      <c r="S377" s="245"/>
      <c r="T377" s="245"/>
      <c r="U377" s="245"/>
      <c r="V377" s="245"/>
    </row>
    <row r="378" spans="1:22" ht="15" customHeight="1" x14ac:dyDescent="0.25">
      <c r="A378" s="5" t="s">
        <v>651</v>
      </c>
      <c r="B378" s="6" t="s">
        <v>35</v>
      </c>
      <c r="C378" s="5" t="s">
        <v>652</v>
      </c>
      <c r="I378" s="245"/>
      <c r="J378" s="245"/>
      <c r="K378" s="245"/>
      <c r="L378" s="245"/>
      <c r="M378" s="245"/>
      <c r="N378" s="245"/>
      <c r="O378" s="245"/>
      <c r="P378" s="245"/>
      <c r="Q378" s="245"/>
      <c r="R378" s="245"/>
      <c r="S378" s="245"/>
      <c r="T378" s="245"/>
      <c r="U378" s="245"/>
      <c r="V378" s="245"/>
    </row>
    <row r="379" spans="1:22" ht="15" customHeight="1" x14ac:dyDescent="0.25">
      <c r="A379" s="5" t="s">
        <v>653</v>
      </c>
      <c r="B379" s="6" t="s">
        <v>35</v>
      </c>
      <c r="C379" s="5" t="s">
        <v>654</v>
      </c>
      <c r="I379" s="245"/>
      <c r="J379" s="245"/>
      <c r="K379" s="245"/>
      <c r="L379" s="245"/>
      <c r="M379" s="245"/>
      <c r="N379" s="245"/>
      <c r="O379" s="245"/>
      <c r="P379" s="245"/>
      <c r="Q379" s="245"/>
      <c r="R379" s="245"/>
      <c r="S379" s="245"/>
      <c r="T379" s="245"/>
      <c r="U379" s="245"/>
      <c r="V379" s="245"/>
    </row>
    <row r="380" spans="1:22" ht="45" customHeight="1" x14ac:dyDescent="0.25">
      <c r="A380" s="1"/>
      <c r="B380" s="4" t="s">
        <v>68</v>
      </c>
      <c r="C380" s="8" t="s">
        <v>69</v>
      </c>
      <c r="D380" s="4" t="s">
        <v>70</v>
      </c>
      <c r="E380" s="4" t="s">
        <v>71</v>
      </c>
      <c r="F380" s="228" t="s">
        <v>72</v>
      </c>
      <c r="I380" s="14" t="s">
        <v>73</v>
      </c>
      <c r="J380" s="15" t="s">
        <v>28</v>
      </c>
      <c r="K380" s="14" t="s">
        <v>73</v>
      </c>
      <c r="L380" s="15" t="s">
        <v>28</v>
      </c>
      <c r="M380" s="14" t="s">
        <v>73</v>
      </c>
      <c r="N380" s="172" t="s">
        <v>28</v>
      </c>
      <c r="O380" s="14" t="s">
        <v>73</v>
      </c>
      <c r="P380" s="15" t="s">
        <v>28</v>
      </c>
      <c r="Q380" s="14" t="s">
        <v>73</v>
      </c>
      <c r="R380" s="15" t="s">
        <v>28</v>
      </c>
      <c r="S380" s="14" t="s">
        <v>73</v>
      </c>
      <c r="T380" s="15" t="s">
        <v>28</v>
      </c>
      <c r="U380" s="14" t="s">
        <v>73</v>
      </c>
      <c r="V380" s="15" t="s">
        <v>28</v>
      </c>
    </row>
    <row r="381" spans="1:22" ht="15" customHeight="1" x14ac:dyDescent="0.25">
      <c r="A381" s="5" t="s">
        <v>655</v>
      </c>
      <c r="B381" s="6" t="s">
        <v>656</v>
      </c>
      <c r="C381" s="5" t="s">
        <v>657</v>
      </c>
      <c r="D381" s="6"/>
      <c r="E381" s="6" t="s">
        <v>527</v>
      </c>
      <c r="F381" s="229">
        <v>365</v>
      </c>
      <c r="I381" s="16">
        <v>18</v>
      </c>
      <c r="J381" s="13">
        <v>6570</v>
      </c>
      <c r="K381" s="16">
        <v>25</v>
      </c>
      <c r="L381" s="13">
        <v>9125</v>
      </c>
      <c r="M381" s="16">
        <v>25</v>
      </c>
      <c r="N381" s="171">
        <v>9125</v>
      </c>
      <c r="O381" s="16">
        <v>30</v>
      </c>
      <c r="P381" s="13">
        <v>10950</v>
      </c>
      <c r="Q381" s="16">
        <v>12</v>
      </c>
      <c r="R381" s="13">
        <v>4380</v>
      </c>
      <c r="S381" s="16">
        <v>16.13</v>
      </c>
      <c r="T381" s="13">
        <v>5887.45</v>
      </c>
      <c r="U381" s="16">
        <v>0</v>
      </c>
      <c r="V381" s="13">
        <v>0</v>
      </c>
    </row>
    <row r="382" spans="1:22" ht="15" customHeight="1" x14ac:dyDescent="0.25">
      <c r="A382" s="5" t="s">
        <v>658</v>
      </c>
      <c r="B382" s="6" t="s">
        <v>659</v>
      </c>
      <c r="C382" s="5" t="s">
        <v>660</v>
      </c>
      <c r="D382" s="6"/>
      <c r="E382" s="6" t="s">
        <v>527</v>
      </c>
      <c r="F382" s="229">
        <v>295</v>
      </c>
      <c r="I382" s="16">
        <v>40</v>
      </c>
      <c r="J382" s="13">
        <v>11800</v>
      </c>
      <c r="K382" s="16">
        <v>25</v>
      </c>
      <c r="L382" s="13">
        <v>7375</v>
      </c>
      <c r="M382" s="16">
        <v>25</v>
      </c>
      <c r="N382" s="171">
        <v>7375</v>
      </c>
      <c r="O382" s="16">
        <v>110</v>
      </c>
      <c r="P382" s="13">
        <v>32450</v>
      </c>
      <c r="Q382" s="16">
        <v>148</v>
      </c>
      <c r="R382" s="13">
        <v>43660</v>
      </c>
      <c r="S382" s="16">
        <v>86.04</v>
      </c>
      <c r="T382" s="13">
        <v>25381.8</v>
      </c>
      <c r="U382" s="16">
        <v>0</v>
      </c>
      <c r="V382" s="13">
        <v>0</v>
      </c>
    </row>
    <row r="383" spans="1:22" ht="15" customHeight="1" x14ac:dyDescent="0.25">
      <c r="A383" s="5" t="s">
        <v>661</v>
      </c>
      <c r="B383" s="6" t="s">
        <v>662</v>
      </c>
      <c r="C383" s="5" t="s">
        <v>663</v>
      </c>
      <c r="D383" s="6"/>
      <c r="E383" s="6" t="s">
        <v>504</v>
      </c>
      <c r="F383" s="229">
        <v>5</v>
      </c>
      <c r="I383" s="16">
        <v>268</v>
      </c>
      <c r="J383" s="13">
        <v>1340</v>
      </c>
      <c r="K383" s="16">
        <v>800</v>
      </c>
      <c r="L383" s="13">
        <v>4000</v>
      </c>
      <c r="M383" s="16">
        <v>800</v>
      </c>
      <c r="N383" s="171">
        <v>4000</v>
      </c>
      <c r="O383" s="16">
        <v>924</v>
      </c>
      <c r="P383" s="13">
        <v>4620</v>
      </c>
      <c r="Q383" s="16">
        <v>166</v>
      </c>
      <c r="R383" s="13">
        <v>830</v>
      </c>
      <c r="S383" s="16">
        <v>268.88</v>
      </c>
      <c r="T383" s="13">
        <v>1344.4</v>
      </c>
      <c r="U383" s="16">
        <v>0</v>
      </c>
      <c r="V383" s="13">
        <v>0</v>
      </c>
    </row>
    <row r="384" spans="1:22" ht="15" customHeight="1" x14ac:dyDescent="0.25">
      <c r="A384" s="5" t="s">
        <v>664</v>
      </c>
      <c r="B384" s="6" t="s">
        <v>665</v>
      </c>
      <c r="C384" s="5" t="s">
        <v>666</v>
      </c>
      <c r="D384" s="6"/>
      <c r="E384" s="6" t="s">
        <v>527</v>
      </c>
      <c r="F384" s="229">
        <v>4670</v>
      </c>
      <c r="I384" s="16">
        <v>13</v>
      </c>
      <c r="J384" s="13">
        <v>60710</v>
      </c>
      <c r="K384" s="16">
        <v>50</v>
      </c>
      <c r="L384" s="13">
        <v>233500</v>
      </c>
      <c r="M384" s="16">
        <v>50</v>
      </c>
      <c r="N384" s="171">
        <v>233500</v>
      </c>
      <c r="O384" s="16">
        <v>46</v>
      </c>
      <c r="P384" s="13">
        <v>214820</v>
      </c>
      <c r="Q384" s="16">
        <v>61</v>
      </c>
      <c r="R384" s="13">
        <v>284870</v>
      </c>
      <c r="S384" s="16">
        <v>37.64</v>
      </c>
      <c r="T384" s="13">
        <v>175778.8</v>
      </c>
      <c r="U384" s="16">
        <v>0</v>
      </c>
      <c r="V384" s="13">
        <v>0</v>
      </c>
    </row>
    <row r="385" spans="1:22" ht="15" customHeight="1" x14ac:dyDescent="0.25">
      <c r="A385" s="5" t="s">
        <v>667</v>
      </c>
      <c r="B385" s="6" t="s">
        <v>668</v>
      </c>
      <c r="C385" s="5" t="s">
        <v>669</v>
      </c>
      <c r="D385" s="6"/>
      <c r="E385" s="6" t="s">
        <v>527</v>
      </c>
      <c r="F385" s="229">
        <v>2260</v>
      </c>
      <c r="I385" s="16">
        <v>45</v>
      </c>
      <c r="J385" s="13">
        <v>101700</v>
      </c>
      <c r="K385" s="16">
        <v>50</v>
      </c>
      <c r="L385" s="13">
        <v>113000</v>
      </c>
      <c r="M385" s="16">
        <v>50</v>
      </c>
      <c r="N385" s="171">
        <v>113000</v>
      </c>
      <c r="O385" s="16">
        <v>46</v>
      </c>
      <c r="P385" s="13">
        <v>103960</v>
      </c>
      <c r="Q385" s="16">
        <v>44</v>
      </c>
      <c r="R385" s="13">
        <v>99440</v>
      </c>
      <c r="S385" s="16">
        <v>53.78</v>
      </c>
      <c r="T385" s="13">
        <v>121542.8</v>
      </c>
      <c r="U385" s="16">
        <v>0</v>
      </c>
      <c r="V385" s="13">
        <v>0</v>
      </c>
    </row>
    <row r="386" spans="1:22" ht="15" customHeight="1" x14ac:dyDescent="0.25">
      <c r="A386" s="1"/>
      <c r="B386" s="4" t="s">
        <v>32</v>
      </c>
      <c r="C386" s="8" t="s">
        <v>33</v>
      </c>
      <c r="I386" s="245"/>
      <c r="J386" s="245"/>
      <c r="K386" s="245"/>
      <c r="L386" s="245"/>
      <c r="M386" s="245"/>
      <c r="N386" s="245"/>
      <c r="O386" s="245"/>
      <c r="P386" s="245"/>
      <c r="Q386" s="245"/>
      <c r="R386" s="245"/>
      <c r="S386" s="245"/>
      <c r="T386" s="245"/>
      <c r="U386" s="245"/>
      <c r="V386" s="245"/>
    </row>
    <row r="387" spans="1:22" ht="15" customHeight="1" x14ac:dyDescent="0.25">
      <c r="A387" s="5" t="s">
        <v>670</v>
      </c>
      <c r="B387" s="6" t="s">
        <v>35</v>
      </c>
      <c r="C387" s="5" t="s">
        <v>491</v>
      </c>
      <c r="I387" s="245"/>
      <c r="J387" s="245"/>
      <c r="K387" s="245"/>
      <c r="L387" s="245"/>
      <c r="M387" s="245"/>
      <c r="N387" s="245"/>
      <c r="O387" s="245"/>
      <c r="P387" s="245"/>
      <c r="Q387" s="245"/>
      <c r="R387" s="245"/>
      <c r="S387" s="245"/>
      <c r="T387" s="245"/>
      <c r="U387" s="245"/>
      <c r="V387" s="245"/>
    </row>
    <row r="388" spans="1:22" ht="45" customHeight="1" x14ac:dyDescent="0.25">
      <c r="A388" s="1"/>
      <c r="B388" s="4" t="s">
        <v>68</v>
      </c>
      <c r="C388" s="8" t="s">
        <v>69</v>
      </c>
      <c r="D388" s="4" t="s">
        <v>70</v>
      </c>
      <c r="E388" s="4" t="s">
        <v>71</v>
      </c>
      <c r="F388" s="228" t="s">
        <v>72</v>
      </c>
      <c r="I388" s="14" t="s">
        <v>73</v>
      </c>
      <c r="J388" s="15" t="s">
        <v>28</v>
      </c>
      <c r="K388" s="14" t="s">
        <v>73</v>
      </c>
      <c r="L388" s="15" t="s">
        <v>28</v>
      </c>
      <c r="M388" s="14" t="s">
        <v>73</v>
      </c>
      <c r="N388" s="172" t="s">
        <v>28</v>
      </c>
      <c r="O388" s="14" t="s">
        <v>73</v>
      </c>
      <c r="P388" s="15" t="s">
        <v>28</v>
      </c>
      <c r="Q388" s="14" t="s">
        <v>73</v>
      </c>
      <c r="R388" s="15" t="s">
        <v>28</v>
      </c>
      <c r="S388" s="14" t="s">
        <v>73</v>
      </c>
      <c r="T388" s="15" t="s">
        <v>28</v>
      </c>
      <c r="U388" s="14" t="s">
        <v>73</v>
      </c>
      <c r="V388" s="15" t="s">
        <v>28</v>
      </c>
    </row>
    <row r="389" spans="1:22" ht="15" customHeight="1" x14ac:dyDescent="0.25">
      <c r="A389" s="5" t="s">
        <v>671</v>
      </c>
      <c r="B389" s="6" t="s">
        <v>672</v>
      </c>
      <c r="C389" s="5" t="s">
        <v>666</v>
      </c>
      <c r="D389" s="6"/>
      <c r="E389" s="6" t="s">
        <v>504</v>
      </c>
      <c r="F389" s="229">
        <v>10</v>
      </c>
      <c r="I389" s="16">
        <v>958</v>
      </c>
      <c r="J389" s="13">
        <v>9580</v>
      </c>
      <c r="K389" s="16">
        <v>1000</v>
      </c>
      <c r="L389" s="13">
        <v>10000</v>
      </c>
      <c r="M389" s="16">
        <v>1000</v>
      </c>
      <c r="N389" s="171">
        <v>10000</v>
      </c>
      <c r="O389" s="16">
        <v>387</v>
      </c>
      <c r="P389" s="13">
        <v>3870</v>
      </c>
      <c r="Q389" s="16">
        <v>152</v>
      </c>
      <c r="R389" s="13">
        <v>1520</v>
      </c>
      <c r="S389" s="16">
        <v>268.88</v>
      </c>
      <c r="T389" s="13">
        <v>2688.8</v>
      </c>
      <c r="U389" s="16">
        <v>0</v>
      </c>
      <c r="V389" s="13">
        <v>0</v>
      </c>
    </row>
    <row r="390" spans="1:22" ht="15" customHeight="1" x14ac:dyDescent="0.25">
      <c r="A390" s="5" t="s">
        <v>673</v>
      </c>
      <c r="B390" s="6" t="s">
        <v>674</v>
      </c>
      <c r="C390" s="5" t="s">
        <v>675</v>
      </c>
      <c r="D390" s="6"/>
      <c r="E390" s="6" t="s">
        <v>504</v>
      </c>
      <c r="F390" s="229">
        <v>8</v>
      </c>
      <c r="I390" s="16">
        <v>438</v>
      </c>
      <c r="J390" s="13">
        <v>3504</v>
      </c>
      <c r="K390" s="16">
        <v>1000</v>
      </c>
      <c r="L390" s="13">
        <v>8000</v>
      </c>
      <c r="M390" s="16">
        <v>1000</v>
      </c>
      <c r="N390" s="171">
        <v>8000</v>
      </c>
      <c r="O390" s="16">
        <v>289</v>
      </c>
      <c r="P390" s="13">
        <v>2312</v>
      </c>
      <c r="Q390" s="16">
        <v>154</v>
      </c>
      <c r="R390" s="13">
        <v>1232</v>
      </c>
      <c r="S390" s="16">
        <v>537.75</v>
      </c>
      <c r="T390" s="13">
        <v>4302</v>
      </c>
      <c r="U390" s="16">
        <v>0</v>
      </c>
      <c r="V390" s="13">
        <v>0</v>
      </c>
    </row>
    <row r="391" spans="1:22" ht="15" customHeight="1" x14ac:dyDescent="0.25">
      <c r="A391" s="5" t="s">
        <v>676</v>
      </c>
      <c r="B391" s="6" t="s">
        <v>677</v>
      </c>
      <c r="C391" s="5" t="s">
        <v>678</v>
      </c>
      <c r="D391" s="6"/>
      <c r="E391" s="6" t="s">
        <v>504</v>
      </c>
      <c r="F391" s="229">
        <v>4</v>
      </c>
      <c r="I391" s="16">
        <v>27576</v>
      </c>
      <c r="J391" s="13">
        <v>110304</v>
      </c>
      <c r="K391" s="16">
        <v>20000</v>
      </c>
      <c r="L391" s="13">
        <v>80000</v>
      </c>
      <c r="M391" s="16">
        <v>20000</v>
      </c>
      <c r="N391" s="171">
        <v>80000</v>
      </c>
      <c r="O391" s="16">
        <v>1964</v>
      </c>
      <c r="P391" s="13">
        <v>7856</v>
      </c>
      <c r="Q391" s="16">
        <v>2376</v>
      </c>
      <c r="R391" s="13">
        <v>9504</v>
      </c>
      <c r="S391" s="16">
        <v>5377.51</v>
      </c>
      <c r="T391" s="13">
        <v>21510.04</v>
      </c>
      <c r="U391" s="16">
        <v>0</v>
      </c>
      <c r="V391" s="13">
        <v>0</v>
      </c>
    </row>
    <row r="392" spans="1:22" ht="15" customHeight="1" x14ac:dyDescent="0.25">
      <c r="A392" s="1"/>
      <c r="B392" s="4" t="s">
        <v>32</v>
      </c>
      <c r="C392" s="8" t="s">
        <v>33</v>
      </c>
      <c r="I392" s="245"/>
      <c r="J392" s="245"/>
      <c r="K392" s="245"/>
      <c r="L392" s="245"/>
      <c r="M392" s="245"/>
      <c r="N392" s="245"/>
      <c r="O392" s="245"/>
      <c r="P392" s="245"/>
      <c r="Q392" s="245"/>
      <c r="R392" s="245"/>
      <c r="S392" s="245"/>
      <c r="T392" s="245"/>
      <c r="U392" s="245"/>
      <c r="V392" s="245"/>
    </row>
    <row r="393" spans="1:22" ht="15" customHeight="1" x14ac:dyDescent="0.25">
      <c r="A393" s="5" t="s">
        <v>679</v>
      </c>
      <c r="B393" s="6" t="s">
        <v>35</v>
      </c>
      <c r="C393" s="5" t="s">
        <v>680</v>
      </c>
      <c r="I393" s="245"/>
      <c r="J393" s="245"/>
      <c r="K393" s="245"/>
      <c r="L393" s="245"/>
      <c r="M393" s="245"/>
      <c r="N393" s="245"/>
      <c r="O393" s="245"/>
      <c r="P393" s="245"/>
      <c r="Q393" s="245"/>
      <c r="R393" s="245"/>
      <c r="S393" s="245"/>
      <c r="T393" s="245"/>
      <c r="U393" s="245"/>
      <c r="V393" s="245"/>
    </row>
    <row r="394" spans="1:22" ht="45" customHeight="1" x14ac:dyDescent="0.25">
      <c r="A394" s="1"/>
      <c r="B394" s="4" t="s">
        <v>68</v>
      </c>
      <c r="C394" s="8" t="s">
        <v>69</v>
      </c>
      <c r="D394" s="4" t="s">
        <v>70</v>
      </c>
      <c r="E394" s="4" t="s">
        <v>71</v>
      </c>
      <c r="F394" s="228" t="s">
        <v>72</v>
      </c>
      <c r="I394" s="14" t="s">
        <v>73</v>
      </c>
      <c r="J394" s="15" t="s">
        <v>28</v>
      </c>
      <c r="K394" s="14" t="s">
        <v>73</v>
      </c>
      <c r="L394" s="15" t="s">
        <v>28</v>
      </c>
      <c r="M394" s="14" t="s">
        <v>73</v>
      </c>
      <c r="N394" s="172" t="s">
        <v>28</v>
      </c>
      <c r="O394" s="14" t="s">
        <v>73</v>
      </c>
      <c r="P394" s="15" t="s">
        <v>28</v>
      </c>
      <c r="Q394" s="14" t="s">
        <v>73</v>
      </c>
      <c r="R394" s="15" t="s">
        <v>28</v>
      </c>
      <c r="S394" s="14" t="s">
        <v>73</v>
      </c>
      <c r="T394" s="15" t="s">
        <v>28</v>
      </c>
      <c r="U394" s="14" t="s">
        <v>73</v>
      </c>
      <c r="V394" s="15" t="s">
        <v>28</v>
      </c>
    </row>
    <row r="395" spans="1:22" ht="15" customHeight="1" x14ac:dyDescent="0.25">
      <c r="A395" s="5" t="s">
        <v>681</v>
      </c>
      <c r="B395" s="6" t="s">
        <v>682</v>
      </c>
      <c r="C395" s="5" t="s">
        <v>683</v>
      </c>
      <c r="D395" s="6"/>
      <c r="E395" s="6" t="s">
        <v>447</v>
      </c>
      <c r="F395" s="229">
        <v>1</v>
      </c>
      <c r="I395" s="16">
        <v>68938</v>
      </c>
      <c r="J395" s="13">
        <v>68938</v>
      </c>
      <c r="K395" s="16">
        <v>50000</v>
      </c>
      <c r="L395" s="13">
        <v>50000</v>
      </c>
      <c r="M395" s="16">
        <v>50000</v>
      </c>
      <c r="N395" s="171">
        <v>50000</v>
      </c>
      <c r="O395" s="16">
        <v>54645.34</v>
      </c>
      <c r="P395" s="13">
        <v>54645.34</v>
      </c>
      <c r="Q395" s="16">
        <v>191755</v>
      </c>
      <c r="R395" s="13">
        <v>191755</v>
      </c>
      <c r="S395" s="16">
        <v>222628.74</v>
      </c>
      <c r="T395" s="13">
        <v>222628.74</v>
      </c>
      <c r="U395" s="16">
        <v>0</v>
      </c>
      <c r="V395" s="13">
        <v>0</v>
      </c>
    </row>
    <row r="396" spans="1:22" ht="15" customHeight="1" x14ac:dyDescent="0.25">
      <c r="A396" s="1"/>
      <c r="B396" s="4" t="s">
        <v>32</v>
      </c>
      <c r="C396" s="8" t="s">
        <v>33</v>
      </c>
      <c r="I396" s="245"/>
      <c r="J396" s="245"/>
      <c r="K396" s="245"/>
      <c r="L396" s="245"/>
      <c r="M396" s="245"/>
      <c r="N396" s="245"/>
      <c r="O396" s="245"/>
      <c r="P396" s="245"/>
      <c r="Q396" s="245"/>
      <c r="R396" s="245"/>
      <c r="S396" s="245"/>
      <c r="T396" s="245"/>
      <c r="U396" s="245"/>
      <c r="V396" s="245"/>
    </row>
    <row r="397" spans="1:22" ht="15" customHeight="1" x14ac:dyDescent="0.25">
      <c r="A397" s="5" t="s">
        <v>684</v>
      </c>
      <c r="B397" s="6" t="s">
        <v>35</v>
      </c>
      <c r="C397" s="5" t="s">
        <v>486</v>
      </c>
      <c r="I397" s="245"/>
      <c r="J397" s="245"/>
      <c r="K397" s="245"/>
      <c r="L397" s="245"/>
      <c r="M397" s="245"/>
      <c r="N397" s="245"/>
      <c r="O397" s="245"/>
      <c r="P397" s="245"/>
      <c r="Q397" s="245"/>
      <c r="R397" s="245"/>
      <c r="S397" s="245"/>
      <c r="T397" s="245"/>
      <c r="U397" s="245"/>
      <c r="V397" s="245"/>
    </row>
    <row r="398" spans="1:22" ht="45" customHeight="1" x14ac:dyDescent="0.25">
      <c r="A398" s="1"/>
      <c r="B398" s="4" t="s">
        <v>68</v>
      </c>
      <c r="C398" s="8" t="s">
        <v>69</v>
      </c>
      <c r="D398" s="4" t="s">
        <v>70</v>
      </c>
      <c r="E398" s="4" t="s">
        <v>71</v>
      </c>
      <c r="F398" s="228" t="s">
        <v>72</v>
      </c>
      <c r="I398" s="14" t="s">
        <v>73</v>
      </c>
      <c r="J398" s="15" t="s">
        <v>28</v>
      </c>
      <c r="K398" s="14" t="s">
        <v>73</v>
      </c>
      <c r="L398" s="15" t="s">
        <v>28</v>
      </c>
      <c r="M398" s="14" t="s">
        <v>73</v>
      </c>
      <c r="N398" s="172" t="s">
        <v>28</v>
      </c>
      <c r="O398" s="14" t="s">
        <v>73</v>
      </c>
      <c r="P398" s="15" t="s">
        <v>28</v>
      </c>
      <c r="Q398" s="14" t="s">
        <v>73</v>
      </c>
      <c r="R398" s="15" t="s">
        <v>28</v>
      </c>
      <c r="S398" s="14" t="s">
        <v>73</v>
      </c>
      <c r="T398" s="15" t="s">
        <v>28</v>
      </c>
      <c r="U398" s="14" t="s">
        <v>73</v>
      </c>
      <c r="V398" s="15" t="s">
        <v>28</v>
      </c>
    </row>
    <row r="399" spans="1:22" ht="15" customHeight="1" x14ac:dyDescent="0.25">
      <c r="A399" s="5" t="s">
        <v>685</v>
      </c>
      <c r="B399" s="6" t="s">
        <v>686</v>
      </c>
      <c r="C399" s="5" t="s">
        <v>489</v>
      </c>
      <c r="D399" s="6"/>
      <c r="E399" s="6" t="s">
        <v>275</v>
      </c>
      <c r="F399" s="229">
        <v>1</v>
      </c>
      <c r="I399" s="16">
        <v>0</v>
      </c>
      <c r="J399" s="13">
        <v>0</v>
      </c>
      <c r="K399" s="16">
        <v>0</v>
      </c>
      <c r="L399" s="13">
        <v>0</v>
      </c>
      <c r="M399" s="16">
        <v>0</v>
      </c>
      <c r="N399" s="171">
        <v>0</v>
      </c>
      <c r="O399" s="16">
        <v>0</v>
      </c>
      <c r="P399" s="13">
        <v>0</v>
      </c>
      <c r="Q399" s="16">
        <v>0</v>
      </c>
      <c r="R399" s="13">
        <v>0</v>
      </c>
      <c r="S399" s="16">
        <v>0</v>
      </c>
      <c r="T399" s="13">
        <v>0</v>
      </c>
      <c r="U399" s="16">
        <v>2785556.35</v>
      </c>
      <c r="V399" s="13">
        <v>2785556.35</v>
      </c>
    </row>
    <row r="400" spans="1:22" x14ac:dyDescent="0.25">
      <c r="A400" s="246" t="s">
        <v>687</v>
      </c>
      <c r="B400" s="246"/>
      <c r="C400" s="246"/>
      <c r="D400" s="247"/>
      <c r="E400" s="247"/>
      <c r="F400" s="246"/>
      <c r="I400" s="12" t="s">
        <v>688</v>
      </c>
      <c r="J400" s="13">
        <v>24665164</v>
      </c>
      <c r="K400" s="12" t="s">
        <v>688</v>
      </c>
      <c r="L400" s="13">
        <v>44171602</v>
      </c>
      <c r="M400" s="12" t="s">
        <v>688</v>
      </c>
      <c r="N400" s="171">
        <v>44171602</v>
      </c>
      <c r="O400" s="12" t="s">
        <v>688</v>
      </c>
      <c r="P400" s="13">
        <v>27677390</v>
      </c>
      <c r="Q400" s="12" t="s">
        <v>688</v>
      </c>
      <c r="R400" s="13">
        <v>46450738</v>
      </c>
      <c r="S400" s="12" t="s">
        <v>688</v>
      </c>
      <c r="T400" s="13">
        <v>31966949.510000002</v>
      </c>
      <c r="U400" s="12" t="s">
        <v>688</v>
      </c>
      <c r="V400" s="13">
        <v>45441090.880000003</v>
      </c>
    </row>
    <row r="401" spans="1:22" ht="15" customHeight="1" x14ac:dyDescent="0.25">
      <c r="A401" s="1"/>
      <c r="B401" s="4" t="s">
        <v>32</v>
      </c>
      <c r="C401" s="8" t="s">
        <v>33</v>
      </c>
      <c r="I401" s="245"/>
      <c r="J401" s="245"/>
      <c r="K401" s="245"/>
      <c r="L401" s="245"/>
      <c r="M401" s="245"/>
      <c r="N401" s="245"/>
      <c r="O401" s="245"/>
      <c r="P401" s="245"/>
      <c r="Q401" s="245"/>
      <c r="R401" s="245"/>
      <c r="S401" s="245"/>
      <c r="T401" s="245"/>
      <c r="U401" s="245"/>
      <c r="V401" s="245"/>
    </row>
    <row r="402" spans="1:22" ht="15" customHeight="1" x14ac:dyDescent="0.25">
      <c r="A402" s="5" t="s">
        <v>689</v>
      </c>
      <c r="B402" s="6" t="s">
        <v>35</v>
      </c>
      <c r="C402" s="5" t="s">
        <v>690</v>
      </c>
      <c r="I402" s="245"/>
      <c r="J402" s="245"/>
      <c r="K402" s="245"/>
      <c r="L402" s="245"/>
      <c r="M402" s="245"/>
      <c r="N402" s="245"/>
      <c r="O402" s="245"/>
      <c r="P402" s="245"/>
      <c r="Q402" s="245"/>
      <c r="R402" s="245"/>
      <c r="S402" s="245"/>
      <c r="T402" s="245"/>
      <c r="U402" s="245"/>
      <c r="V402" s="245"/>
    </row>
    <row r="403" spans="1:22" ht="15" customHeight="1" x14ac:dyDescent="0.25">
      <c r="A403" s="5" t="s">
        <v>691</v>
      </c>
      <c r="B403" s="6" t="s">
        <v>35</v>
      </c>
      <c r="C403" s="5" t="s">
        <v>692</v>
      </c>
      <c r="I403" s="245"/>
      <c r="J403" s="245"/>
      <c r="K403" s="245"/>
      <c r="L403" s="245"/>
      <c r="M403" s="245"/>
      <c r="N403" s="245"/>
      <c r="O403" s="245"/>
      <c r="P403" s="245"/>
      <c r="Q403" s="245"/>
      <c r="R403" s="245"/>
      <c r="S403" s="245"/>
      <c r="T403" s="245"/>
      <c r="U403" s="245"/>
      <c r="V403" s="245"/>
    </row>
    <row r="404" spans="1:22" ht="15" customHeight="1" x14ac:dyDescent="0.25">
      <c r="A404" s="5" t="s">
        <v>693</v>
      </c>
      <c r="B404" s="6" t="s">
        <v>35</v>
      </c>
      <c r="C404" s="5" t="s">
        <v>694</v>
      </c>
      <c r="I404" s="245"/>
      <c r="J404" s="245"/>
      <c r="K404" s="245"/>
      <c r="L404" s="245"/>
      <c r="M404" s="245"/>
      <c r="N404" s="245"/>
      <c r="O404" s="245"/>
      <c r="P404" s="245"/>
      <c r="Q404" s="245"/>
      <c r="R404" s="245"/>
      <c r="S404" s="245"/>
      <c r="T404" s="245"/>
      <c r="U404" s="245"/>
      <c r="V404" s="245"/>
    </row>
    <row r="405" spans="1:22" ht="45" customHeight="1" x14ac:dyDescent="0.25">
      <c r="A405" s="1"/>
      <c r="B405" s="4" t="s">
        <v>68</v>
      </c>
      <c r="C405" s="8" t="s">
        <v>69</v>
      </c>
      <c r="D405" s="4" t="s">
        <v>70</v>
      </c>
      <c r="E405" s="4" t="s">
        <v>71</v>
      </c>
      <c r="F405" s="228" t="s">
        <v>72</v>
      </c>
      <c r="I405" s="14" t="s">
        <v>73</v>
      </c>
      <c r="J405" s="15" t="s">
        <v>28</v>
      </c>
      <c r="K405" s="14" t="s">
        <v>73</v>
      </c>
      <c r="L405" s="15" t="s">
        <v>28</v>
      </c>
      <c r="M405" s="14" t="s">
        <v>73</v>
      </c>
      <c r="N405" s="172" t="s">
        <v>28</v>
      </c>
      <c r="O405" s="14" t="s">
        <v>73</v>
      </c>
      <c r="P405" s="15" t="s">
        <v>28</v>
      </c>
      <c r="Q405" s="14" t="s">
        <v>73</v>
      </c>
      <c r="R405" s="15" t="s">
        <v>28</v>
      </c>
      <c r="S405" s="14" t="s">
        <v>73</v>
      </c>
      <c r="T405" s="15" t="s">
        <v>28</v>
      </c>
      <c r="U405" s="14" t="s">
        <v>73</v>
      </c>
      <c r="V405" s="15" t="s">
        <v>28</v>
      </c>
    </row>
    <row r="406" spans="1:22" ht="15" customHeight="1" x14ac:dyDescent="0.25">
      <c r="A406" s="5" t="s">
        <v>695</v>
      </c>
      <c r="B406" s="6" t="s">
        <v>696</v>
      </c>
      <c r="C406" s="5" t="s">
        <v>697</v>
      </c>
      <c r="D406" s="6"/>
      <c r="E406" s="6" t="s">
        <v>698</v>
      </c>
      <c r="F406" s="229">
        <v>1298455</v>
      </c>
      <c r="I406" s="16">
        <v>3</v>
      </c>
      <c r="J406" s="13">
        <v>3895365</v>
      </c>
      <c r="K406" s="16">
        <v>6</v>
      </c>
      <c r="L406" s="13">
        <v>7790730</v>
      </c>
      <c r="M406" s="16">
        <v>6</v>
      </c>
      <c r="N406" s="171">
        <v>7790730</v>
      </c>
      <c r="O406" s="16">
        <v>5</v>
      </c>
      <c r="P406" s="13">
        <v>6492275</v>
      </c>
      <c r="Q406" s="16">
        <v>4</v>
      </c>
      <c r="R406" s="13">
        <v>5193820</v>
      </c>
      <c r="S406" s="16">
        <v>5.38</v>
      </c>
      <c r="T406" s="13">
        <v>6985687.9000000004</v>
      </c>
      <c r="U406" s="16">
        <v>0</v>
      </c>
      <c r="V406" s="13">
        <v>0</v>
      </c>
    </row>
    <row r="407" spans="1:22" ht="15" customHeight="1" x14ac:dyDescent="0.25">
      <c r="A407" s="5" t="s">
        <v>699</v>
      </c>
      <c r="B407" s="6" t="s">
        <v>700</v>
      </c>
      <c r="C407" s="5" t="s">
        <v>701</v>
      </c>
      <c r="D407" s="6"/>
      <c r="E407" s="6" t="s">
        <v>698</v>
      </c>
      <c r="F407" s="229">
        <v>695</v>
      </c>
      <c r="I407" s="16">
        <v>18</v>
      </c>
      <c r="J407" s="13">
        <v>12510</v>
      </c>
      <c r="K407" s="16">
        <v>150</v>
      </c>
      <c r="L407" s="13">
        <v>104250</v>
      </c>
      <c r="M407" s="16">
        <v>150</v>
      </c>
      <c r="N407" s="171">
        <v>104250</v>
      </c>
      <c r="O407" s="16">
        <v>250</v>
      </c>
      <c r="P407" s="13">
        <v>173750</v>
      </c>
      <c r="Q407" s="16">
        <v>59</v>
      </c>
      <c r="R407" s="13">
        <v>41005</v>
      </c>
      <c r="S407" s="16">
        <v>80.66</v>
      </c>
      <c r="T407" s="13">
        <v>56058.7</v>
      </c>
      <c r="U407" s="16">
        <v>0</v>
      </c>
      <c r="V407" s="13">
        <v>0</v>
      </c>
    </row>
    <row r="408" spans="1:22" ht="15" customHeight="1" x14ac:dyDescent="0.25">
      <c r="A408" s="1"/>
      <c r="B408" s="4" t="s">
        <v>32</v>
      </c>
      <c r="C408" s="8" t="s">
        <v>33</v>
      </c>
      <c r="I408" s="245"/>
      <c r="J408" s="245"/>
      <c r="K408" s="245"/>
      <c r="L408" s="245"/>
      <c r="M408" s="245"/>
      <c r="N408" s="245"/>
      <c r="O408" s="245"/>
      <c r="P408" s="245"/>
      <c r="Q408" s="245"/>
      <c r="R408" s="245"/>
      <c r="S408" s="245"/>
      <c r="T408" s="245"/>
      <c r="U408" s="245"/>
      <c r="V408" s="245"/>
    </row>
    <row r="409" spans="1:22" ht="15" customHeight="1" x14ac:dyDescent="0.25">
      <c r="A409" s="5" t="s">
        <v>702</v>
      </c>
      <c r="B409" s="6" t="s">
        <v>35</v>
      </c>
      <c r="C409" s="5" t="s">
        <v>703</v>
      </c>
      <c r="I409" s="245"/>
      <c r="J409" s="245"/>
      <c r="K409" s="245"/>
      <c r="L409" s="245"/>
      <c r="M409" s="245"/>
      <c r="N409" s="245"/>
      <c r="O409" s="245"/>
      <c r="P409" s="245"/>
      <c r="Q409" s="245"/>
      <c r="R409" s="245"/>
      <c r="S409" s="245"/>
      <c r="T409" s="245"/>
      <c r="U409" s="245"/>
      <c r="V409" s="245"/>
    </row>
    <row r="410" spans="1:22" ht="45" customHeight="1" x14ac:dyDescent="0.25">
      <c r="A410" s="1"/>
      <c r="B410" s="4" t="s">
        <v>68</v>
      </c>
      <c r="C410" s="8" t="s">
        <v>69</v>
      </c>
      <c r="D410" s="4" t="s">
        <v>70</v>
      </c>
      <c r="E410" s="4" t="s">
        <v>71</v>
      </c>
      <c r="F410" s="228" t="s">
        <v>72</v>
      </c>
      <c r="I410" s="14" t="s">
        <v>73</v>
      </c>
      <c r="J410" s="15" t="s">
        <v>28</v>
      </c>
      <c r="K410" s="14" t="s">
        <v>73</v>
      </c>
      <c r="L410" s="15" t="s">
        <v>28</v>
      </c>
      <c r="M410" s="14" t="s">
        <v>73</v>
      </c>
      <c r="N410" s="172" t="s">
        <v>28</v>
      </c>
      <c r="O410" s="14" t="s">
        <v>73</v>
      </c>
      <c r="P410" s="15" t="s">
        <v>28</v>
      </c>
      <c r="Q410" s="14" t="s">
        <v>73</v>
      </c>
      <c r="R410" s="15" t="s">
        <v>28</v>
      </c>
      <c r="S410" s="14" t="s">
        <v>73</v>
      </c>
      <c r="T410" s="15" t="s">
        <v>28</v>
      </c>
      <c r="U410" s="14" t="s">
        <v>73</v>
      </c>
      <c r="V410" s="15" t="s">
        <v>28</v>
      </c>
    </row>
    <row r="411" spans="1:22" ht="15" customHeight="1" x14ac:dyDescent="0.25">
      <c r="A411" s="5" t="s">
        <v>704</v>
      </c>
      <c r="B411" s="6" t="s">
        <v>705</v>
      </c>
      <c r="C411" s="5" t="s">
        <v>706</v>
      </c>
      <c r="D411" s="6"/>
      <c r="E411" s="6" t="s">
        <v>707</v>
      </c>
      <c r="F411" s="229">
        <v>1194420</v>
      </c>
      <c r="I411" s="16">
        <v>2</v>
      </c>
      <c r="J411" s="13">
        <v>2388840</v>
      </c>
      <c r="K411" s="16">
        <v>2</v>
      </c>
      <c r="L411" s="13">
        <v>2388840</v>
      </c>
      <c r="M411" s="16">
        <v>2</v>
      </c>
      <c r="N411" s="171">
        <v>2388840</v>
      </c>
      <c r="O411" s="16">
        <v>1</v>
      </c>
      <c r="P411" s="13">
        <v>1194420</v>
      </c>
      <c r="Q411" s="16">
        <v>3</v>
      </c>
      <c r="R411" s="13">
        <v>3583260</v>
      </c>
      <c r="S411" s="16">
        <v>1.61</v>
      </c>
      <c r="T411" s="13">
        <v>1923016.2</v>
      </c>
      <c r="U411" s="16">
        <v>0</v>
      </c>
      <c r="V411" s="13">
        <v>0</v>
      </c>
    </row>
    <row r="412" spans="1:22" ht="15" customHeight="1" x14ac:dyDescent="0.25">
      <c r="A412" s="5" t="s">
        <v>708</v>
      </c>
      <c r="B412" s="6" t="s">
        <v>709</v>
      </c>
      <c r="C412" s="5" t="s">
        <v>710</v>
      </c>
      <c r="D412" s="6"/>
      <c r="E412" s="6" t="s">
        <v>698</v>
      </c>
      <c r="F412" s="229">
        <v>93605</v>
      </c>
      <c r="I412" s="16">
        <v>3</v>
      </c>
      <c r="J412" s="13">
        <v>280815</v>
      </c>
      <c r="K412" s="16">
        <v>10</v>
      </c>
      <c r="L412" s="13">
        <v>936050</v>
      </c>
      <c r="M412" s="16">
        <v>10</v>
      </c>
      <c r="N412" s="171">
        <v>936050</v>
      </c>
      <c r="O412" s="16">
        <v>12</v>
      </c>
      <c r="P412" s="13">
        <v>1123260</v>
      </c>
      <c r="Q412" s="16">
        <v>19</v>
      </c>
      <c r="R412" s="13">
        <v>1778495</v>
      </c>
      <c r="S412" s="16">
        <v>11.83</v>
      </c>
      <c r="T412" s="13">
        <v>1107347.1499999999</v>
      </c>
      <c r="U412" s="16">
        <v>0</v>
      </c>
      <c r="V412" s="13">
        <v>0</v>
      </c>
    </row>
    <row r="413" spans="1:22" ht="15" customHeight="1" x14ac:dyDescent="0.25">
      <c r="A413" s="5" t="s">
        <v>711</v>
      </c>
      <c r="B413" s="6" t="s">
        <v>712</v>
      </c>
      <c r="C413" s="5" t="s">
        <v>713</v>
      </c>
      <c r="D413" s="6"/>
      <c r="E413" s="6" t="s">
        <v>698</v>
      </c>
      <c r="F413" s="229">
        <v>695</v>
      </c>
      <c r="I413" s="16">
        <v>11</v>
      </c>
      <c r="J413" s="13">
        <v>7645</v>
      </c>
      <c r="K413" s="16">
        <v>30</v>
      </c>
      <c r="L413" s="13">
        <v>20850</v>
      </c>
      <c r="M413" s="16">
        <v>30</v>
      </c>
      <c r="N413" s="171">
        <v>20850</v>
      </c>
      <c r="O413" s="16">
        <v>20</v>
      </c>
      <c r="P413" s="13">
        <v>13900</v>
      </c>
      <c r="Q413" s="16">
        <v>22</v>
      </c>
      <c r="R413" s="13">
        <v>15290</v>
      </c>
      <c r="S413" s="16">
        <v>43.02</v>
      </c>
      <c r="T413" s="13">
        <v>29898.9</v>
      </c>
      <c r="U413" s="16">
        <v>0</v>
      </c>
      <c r="V413" s="13">
        <v>0</v>
      </c>
    </row>
    <row r="414" spans="1:22" ht="15" customHeight="1" x14ac:dyDescent="0.25">
      <c r="A414" s="5" t="s">
        <v>714</v>
      </c>
      <c r="B414" s="6" t="s">
        <v>715</v>
      </c>
      <c r="C414" s="5" t="s">
        <v>716</v>
      </c>
      <c r="D414" s="6"/>
      <c r="E414" s="6" t="s">
        <v>698</v>
      </c>
      <c r="F414" s="229">
        <v>78010</v>
      </c>
      <c r="I414" s="16">
        <v>1</v>
      </c>
      <c r="J414" s="13">
        <v>78010</v>
      </c>
      <c r="K414" s="16">
        <v>5</v>
      </c>
      <c r="L414" s="13">
        <v>390050</v>
      </c>
      <c r="M414" s="16">
        <v>5</v>
      </c>
      <c r="N414" s="171">
        <v>390050</v>
      </c>
      <c r="O414" s="16">
        <v>2</v>
      </c>
      <c r="P414" s="13">
        <v>156020</v>
      </c>
      <c r="Q414" s="16">
        <v>11</v>
      </c>
      <c r="R414" s="13">
        <v>858110</v>
      </c>
      <c r="S414" s="16">
        <v>9.68</v>
      </c>
      <c r="T414" s="13">
        <v>755136.8</v>
      </c>
      <c r="U414" s="16">
        <v>0</v>
      </c>
      <c r="V414" s="13">
        <v>0</v>
      </c>
    </row>
    <row r="415" spans="1:22" ht="15" customHeight="1" x14ac:dyDescent="0.25">
      <c r="A415" s="1"/>
      <c r="B415" s="4" t="s">
        <v>32</v>
      </c>
      <c r="C415" s="8" t="s">
        <v>33</v>
      </c>
      <c r="I415" s="245"/>
      <c r="J415" s="245"/>
      <c r="K415" s="245"/>
      <c r="L415" s="245"/>
      <c r="M415" s="245"/>
      <c r="N415" s="245"/>
      <c r="O415" s="245"/>
      <c r="P415" s="245"/>
      <c r="Q415" s="245"/>
      <c r="R415" s="245"/>
      <c r="S415" s="245"/>
      <c r="T415" s="245"/>
      <c r="U415" s="245"/>
      <c r="V415" s="245"/>
    </row>
    <row r="416" spans="1:22" ht="15" customHeight="1" x14ac:dyDescent="0.25">
      <c r="A416" s="5" t="s">
        <v>717</v>
      </c>
      <c r="B416" s="6" t="s">
        <v>35</v>
      </c>
      <c r="C416" s="5" t="s">
        <v>718</v>
      </c>
      <c r="I416" s="245"/>
      <c r="J416" s="245"/>
      <c r="K416" s="245"/>
      <c r="L416" s="245"/>
      <c r="M416" s="245"/>
      <c r="N416" s="245"/>
      <c r="O416" s="245"/>
      <c r="P416" s="245"/>
      <c r="Q416" s="245"/>
      <c r="R416" s="245"/>
      <c r="S416" s="245"/>
      <c r="T416" s="245"/>
      <c r="U416" s="245"/>
      <c r="V416" s="245"/>
    </row>
    <row r="417" spans="1:22" ht="45" customHeight="1" x14ac:dyDescent="0.25">
      <c r="A417" s="1"/>
      <c r="B417" s="4" t="s">
        <v>68</v>
      </c>
      <c r="C417" s="8" t="s">
        <v>69</v>
      </c>
      <c r="D417" s="4" t="s">
        <v>70</v>
      </c>
      <c r="E417" s="4" t="s">
        <v>71</v>
      </c>
      <c r="F417" s="228" t="s">
        <v>72</v>
      </c>
      <c r="I417" s="14" t="s">
        <v>73</v>
      </c>
      <c r="J417" s="15" t="s">
        <v>28</v>
      </c>
      <c r="K417" s="14" t="s">
        <v>73</v>
      </c>
      <c r="L417" s="15" t="s">
        <v>28</v>
      </c>
      <c r="M417" s="14" t="s">
        <v>73</v>
      </c>
      <c r="N417" s="172" t="s">
        <v>28</v>
      </c>
      <c r="O417" s="14" t="s">
        <v>73</v>
      </c>
      <c r="P417" s="15" t="s">
        <v>28</v>
      </c>
      <c r="Q417" s="14" t="s">
        <v>73</v>
      </c>
      <c r="R417" s="15" t="s">
        <v>28</v>
      </c>
      <c r="S417" s="14" t="s">
        <v>73</v>
      </c>
      <c r="T417" s="15" t="s">
        <v>28</v>
      </c>
      <c r="U417" s="14" t="s">
        <v>73</v>
      </c>
      <c r="V417" s="15" t="s">
        <v>28</v>
      </c>
    </row>
    <row r="418" spans="1:22" ht="15" customHeight="1" x14ac:dyDescent="0.25">
      <c r="A418" s="5" t="s">
        <v>719</v>
      </c>
      <c r="B418" s="6" t="s">
        <v>720</v>
      </c>
      <c r="C418" s="5" t="s">
        <v>721</v>
      </c>
      <c r="D418" s="6"/>
      <c r="E418" s="6" t="s">
        <v>698</v>
      </c>
      <c r="F418" s="229">
        <v>1126845</v>
      </c>
      <c r="I418" s="16">
        <v>6</v>
      </c>
      <c r="J418" s="13">
        <v>6761070</v>
      </c>
      <c r="K418" s="16">
        <v>8</v>
      </c>
      <c r="L418" s="13">
        <v>9014760</v>
      </c>
      <c r="M418" s="16">
        <v>8</v>
      </c>
      <c r="N418" s="171">
        <v>9014760</v>
      </c>
      <c r="O418" s="16">
        <v>5</v>
      </c>
      <c r="P418" s="13">
        <v>5634225</v>
      </c>
      <c r="Q418" s="16">
        <v>8</v>
      </c>
      <c r="R418" s="13">
        <v>9014760</v>
      </c>
      <c r="S418" s="16">
        <v>7.53</v>
      </c>
      <c r="T418" s="13">
        <v>8485142.8499999996</v>
      </c>
      <c r="U418" s="16">
        <v>0</v>
      </c>
      <c r="V418" s="13">
        <v>0</v>
      </c>
    </row>
    <row r="419" spans="1:22" ht="15" customHeight="1" x14ac:dyDescent="0.25">
      <c r="A419" s="5" t="s">
        <v>722</v>
      </c>
      <c r="B419" s="6" t="s">
        <v>723</v>
      </c>
      <c r="C419" s="5" t="s">
        <v>724</v>
      </c>
      <c r="D419" s="6"/>
      <c r="E419" s="6" t="s">
        <v>698</v>
      </c>
      <c r="F419" s="229">
        <v>42016</v>
      </c>
      <c r="I419" s="16">
        <v>19</v>
      </c>
      <c r="J419" s="13">
        <v>798304</v>
      </c>
      <c r="K419" s="16">
        <v>27</v>
      </c>
      <c r="L419" s="13">
        <v>1134432</v>
      </c>
      <c r="M419" s="16">
        <v>27</v>
      </c>
      <c r="N419" s="171">
        <v>1134432</v>
      </c>
      <c r="O419" s="16">
        <v>25</v>
      </c>
      <c r="P419" s="13">
        <v>1050400</v>
      </c>
      <c r="Q419" s="16">
        <v>48</v>
      </c>
      <c r="R419" s="13">
        <v>2016768</v>
      </c>
      <c r="S419" s="16">
        <v>23.66</v>
      </c>
      <c r="T419" s="13">
        <v>994098.56</v>
      </c>
      <c r="U419" s="16">
        <v>0</v>
      </c>
      <c r="V419" s="13">
        <v>0</v>
      </c>
    </row>
    <row r="420" spans="1:22" ht="15" customHeight="1" x14ac:dyDescent="0.25">
      <c r="A420" s="5" t="s">
        <v>725</v>
      </c>
      <c r="B420" s="6" t="s">
        <v>726</v>
      </c>
      <c r="C420" s="5" t="s">
        <v>727</v>
      </c>
      <c r="D420" s="6"/>
      <c r="E420" s="6" t="s">
        <v>698</v>
      </c>
      <c r="F420" s="229">
        <v>8550</v>
      </c>
      <c r="I420" s="16">
        <v>19</v>
      </c>
      <c r="J420" s="13">
        <v>162450</v>
      </c>
      <c r="K420" s="16">
        <v>36</v>
      </c>
      <c r="L420" s="13">
        <v>307800</v>
      </c>
      <c r="M420" s="16">
        <v>36</v>
      </c>
      <c r="N420" s="171">
        <v>307800</v>
      </c>
      <c r="O420" s="16">
        <v>25</v>
      </c>
      <c r="P420" s="13">
        <v>213750</v>
      </c>
      <c r="Q420" s="16">
        <v>50</v>
      </c>
      <c r="R420" s="13">
        <v>427500</v>
      </c>
      <c r="S420" s="16">
        <v>26.89</v>
      </c>
      <c r="T420" s="13">
        <v>229909.5</v>
      </c>
      <c r="U420" s="16">
        <v>0</v>
      </c>
      <c r="V420" s="13">
        <v>0</v>
      </c>
    </row>
    <row r="421" spans="1:22" ht="15" customHeight="1" x14ac:dyDescent="0.25">
      <c r="A421" s="5" t="s">
        <v>728</v>
      </c>
      <c r="B421" s="6" t="s">
        <v>729</v>
      </c>
      <c r="C421" s="5" t="s">
        <v>730</v>
      </c>
      <c r="D421" s="6"/>
      <c r="E421" s="6" t="s">
        <v>698</v>
      </c>
      <c r="F421" s="229">
        <v>303325</v>
      </c>
      <c r="I421" s="16">
        <v>19</v>
      </c>
      <c r="J421" s="13">
        <v>5763175</v>
      </c>
      <c r="K421" s="16">
        <v>36</v>
      </c>
      <c r="L421" s="13">
        <v>10919700</v>
      </c>
      <c r="M421" s="16">
        <v>36</v>
      </c>
      <c r="N421" s="171">
        <v>10919700</v>
      </c>
      <c r="O421" s="16">
        <v>25</v>
      </c>
      <c r="P421" s="13">
        <v>7583125</v>
      </c>
      <c r="Q421" s="16">
        <v>50</v>
      </c>
      <c r="R421" s="13">
        <v>15166250</v>
      </c>
      <c r="S421" s="16">
        <v>21.51</v>
      </c>
      <c r="T421" s="13">
        <v>6524520.75</v>
      </c>
      <c r="U421" s="16">
        <v>0</v>
      </c>
      <c r="V421" s="13">
        <v>0</v>
      </c>
    </row>
    <row r="422" spans="1:22" ht="15" customHeight="1" x14ac:dyDescent="0.25">
      <c r="A422" s="5" t="s">
        <v>731</v>
      </c>
      <c r="B422" s="6" t="s">
        <v>732</v>
      </c>
      <c r="C422" s="5" t="s">
        <v>733</v>
      </c>
      <c r="D422" s="6"/>
      <c r="E422" s="6" t="s">
        <v>698</v>
      </c>
      <c r="F422" s="229">
        <v>57660</v>
      </c>
      <c r="I422" s="16">
        <v>19</v>
      </c>
      <c r="J422" s="13">
        <v>1095540</v>
      </c>
      <c r="K422" s="16">
        <v>36</v>
      </c>
      <c r="L422" s="13">
        <v>2075760</v>
      </c>
      <c r="M422" s="16">
        <v>36</v>
      </c>
      <c r="N422" s="171">
        <v>2075760</v>
      </c>
      <c r="O422" s="16">
        <v>25</v>
      </c>
      <c r="P422" s="13">
        <v>1441500</v>
      </c>
      <c r="Q422" s="16">
        <v>50</v>
      </c>
      <c r="R422" s="13">
        <v>2883000</v>
      </c>
      <c r="S422" s="16">
        <v>23.66</v>
      </c>
      <c r="T422" s="13">
        <v>1364235.6</v>
      </c>
      <c r="U422" s="16">
        <v>0</v>
      </c>
      <c r="V422" s="13">
        <v>0</v>
      </c>
    </row>
    <row r="423" spans="1:22" ht="15" customHeight="1" x14ac:dyDescent="0.25">
      <c r="A423" s="5" t="s">
        <v>734</v>
      </c>
      <c r="B423" s="6" t="s">
        <v>735</v>
      </c>
      <c r="C423" s="5" t="s">
        <v>736</v>
      </c>
      <c r="D423" s="6"/>
      <c r="E423" s="6" t="s">
        <v>698</v>
      </c>
      <c r="F423" s="229">
        <v>7090</v>
      </c>
      <c r="I423" s="16">
        <v>76</v>
      </c>
      <c r="J423" s="13">
        <v>538840</v>
      </c>
      <c r="K423" s="16">
        <v>300</v>
      </c>
      <c r="L423" s="13">
        <v>2127000</v>
      </c>
      <c r="M423" s="16">
        <v>300</v>
      </c>
      <c r="N423" s="171">
        <v>2127000</v>
      </c>
      <c r="O423" s="16">
        <v>110</v>
      </c>
      <c r="P423" s="13">
        <v>779900</v>
      </c>
      <c r="Q423" s="16">
        <v>130</v>
      </c>
      <c r="R423" s="13">
        <v>921700</v>
      </c>
      <c r="S423" s="16">
        <v>96.8</v>
      </c>
      <c r="T423" s="13">
        <v>686312</v>
      </c>
      <c r="U423" s="16">
        <v>0</v>
      </c>
      <c r="V423" s="13">
        <v>0</v>
      </c>
    </row>
    <row r="424" spans="1:22" ht="15" customHeight="1" x14ac:dyDescent="0.25">
      <c r="A424" s="5" t="s">
        <v>737</v>
      </c>
      <c r="B424" s="6" t="s">
        <v>738</v>
      </c>
      <c r="C424" s="5" t="s">
        <v>739</v>
      </c>
      <c r="D424" s="6"/>
      <c r="E424" s="6" t="s">
        <v>698</v>
      </c>
      <c r="F424" s="229">
        <v>7090</v>
      </c>
      <c r="I424" s="16">
        <v>76</v>
      </c>
      <c r="J424" s="13">
        <v>538840</v>
      </c>
      <c r="K424" s="16">
        <v>300</v>
      </c>
      <c r="L424" s="13">
        <v>2127000</v>
      </c>
      <c r="M424" s="16">
        <v>300</v>
      </c>
      <c r="N424" s="171">
        <v>2127000</v>
      </c>
      <c r="O424" s="16">
        <v>115</v>
      </c>
      <c r="P424" s="13">
        <v>815350</v>
      </c>
      <c r="Q424" s="16">
        <v>130</v>
      </c>
      <c r="R424" s="13">
        <v>921700</v>
      </c>
      <c r="S424" s="16">
        <v>96.8</v>
      </c>
      <c r="T424" s="13">
        <v>686312</v>
      </c>
      <c r="U424" s="16">
        <v>0</v>
      </c>
      <c r="V424" s="13">
        <v>0</v>
      </c>
    </row>
    <row r="425" spans="1:22" ht="15" customHeight="1" x14ac:dyDescent="0.25">
      <c r="A425" s="5" t="s">
        <v>740</v>
      </c>
      <c r="B425" s="6" t="s">
        <v>741</v>
      </c>
      <c r="C425" s="5" t="s">
        <v>742</v>
      </c>
      <c r="D425" s="6"/>
      <c r="E425" s="6" t="s">
        <v>698</v>
      </c>
      <c r="F425" s="229">
        <v>7090</v>
      </c>
      <c r="I425" s="16">
        <v>76</v>
      </c>
      <c r="J425" s="13">
        <v>538840</v>
      </c>
      <c r="K425" s="16">
        <v>300</v>
      </c>
      <c r="L425" s="13">
        <v>2127000</v>
      </c>
      <c r="M425" s="16">
        <v>300</v>
      </c>
      <c r="N425" s="171">
        <v>2127000</v>
      </c>
      <c r="O425" s="16">
        <v>110</v>
      </c>
      <c r="P425" s="13">
        <v>779900</v>
      </c>
      <c r="Q425" s="16">
        <v>130</v>
      </c>
      <c r="R425" s="13">
        <v>921700</v>
      </c>
      <c r="S425" s="16">
        <v>96.8</v>
      </c>
      <c r="T425" s="13">
        <v>686312</v>
      </c>
      <c r="U425" s="16">
        <v>0</v>
      </c>
      <c r="V425" s="13">
        <v>0</v>
      </c>
    </row>
    <row r="426" spans="1:22" ht="15" customHeight="1" x14ac:dyDescent="0.25">
      <c r="A426" s="1"/>
      <c r="B426" s="4" t="s">
        <v>32</v>
      </c>
      <c r="C426" s="8" t="s">
        <v>33</v>
      </c>
      <c r="I426" s="245"/>
      <c r="J426" s="245"/>
      <c r="K426" s="245"/>
      <c r="L426" s="245"/>
      <c r="M426" s="245"/>
      <c r="N426" s="245"/>
      <c r="O426" s="245"/>
      <c r="P426" s="245"/>
      <c r="Q426" s="245"/>
      <c r="R426" s="245"/>
      <c r="S426" s="245"/>
      <c r="T426" s="245"/>
      <c r="U426" s="245"/>
      <c r="V426" s="245"/>
    </row>
    <row r="427" spans="1:22" ht="15" customHeight="1" x14ac:dyDescent="0.25">
      <c r="A427" s="5" t="s">
        <v>743</v>
      </c>
      <c r="B427" s="6" t="s">
        <v>35</v>
      </c>
      <c r="C427" s="5" t="s">
        <v>744</v>
      </c>
      <c r="I427" s="245"/>
      <c r="J427" s="245"/>
      <c r="K427" s="245"/>
      <c r="L427" s="245"/>
      <c r="M427" s="245"/>
      <c r="N427" s="245"/>
      <c r="O427" s="245"/>
      <c r="P427" s="245"/>
      <c r="Q427" s="245"/>
      <c r="R427" s="245"/>
      <c r="S427" s="245"/>
      <c r="T427" s="245"/>
      <c r="U427" s="245"/>
      <c r="V427" s="245"/>
    </row>
    <row r="428" spans="1:22" ht="45" customHeight="1" x14ac:dyDescent="0.25">
      <c r="A428" s="1"/>
      <c r="B428" s="4" t="s">
        <v>68</v>
      </c>
      <c r="C428" s="8" t="s">
        <v>69</v>
      </c>
      <c r="D428" s="4" t="s">
        <v>70</v>
      </c>
      <c r="E428" s="4" t="s">
        <v>71</v>
      </c>
      <c r="F428" s="228" t="s">
        <v>72</v>
      </c>
      <c r="I428" s="14" t="s">
        <v>73</v>
      </c>
      <c r="J428" s="15" t="s">
        <v>28</v>
      </c>
      <c r="K428" s="14" t="s">
        <v>73</v>
      </c>
      <c r="L428" s="15" t="s">
        <v>28</v>
      </c>
      <c r="M428" s="14" t="s">
        <v>73</v>
      </c>
      <c r="N428" s="172" t="s">
        <v>28</v>
      </c>
      <c r="O428" s="14" t="s">
        <v>73</v>
      </c>
      <c r="P428" s="15" t="s">
        <v>28</v>
      </c>
      <c r="Q428" s="14" t="s">
        <v>73</v>
      </c>
      <c r="R428" s="15" t="s">
        <v>28</v>
      </c>
      <c r="S428" s="14" t="s">
        <v>73</v>
      </c>
      <c r="T428" s="15" t="s">
        <v>28</v>
      </c>
      <c r="U428" s="14" t="s">
        <v>73</v>
      </c>
      <c r="V428" s="15" t="s">
        <v>28</v>
      </c>
    </row>
    <row r="429" spans="1:22" ht="15" customHeight="1" x14ac:dyDescent="0.25">
      <c r="A429" s="5" t="s">
        <v>745</v>
      </c>
      <c r="B429" s="6" t="s">
        <v>746</v>
      </c>
      <c r="C429" s="5" t="s">
        <v>747</v>
      </c>
      <c r="D429" s="6"/>
      <c r="E429" s="6" t="s">
        <v>707</v>
      </c>
      <c r="F429" s="229">
        <v>902460</v>
      </c>
      <c r="I429" s="16">
        <v>2</v>
      </c>
      <c r="J429" s="13">
        <v>1804920</v>
      </c>
      <c r="K429" s="16">
        <v>3</v>
      </c>
      <c r="L429" s="13">
        <v>2707380</v>
      </c>
      <c r="M429" s="16">
        <v>3</v>
      </c>
      <c r="N429" s="171">
        <v>2707380</v>
      </c>
      <c r="O429" s="16">
        <v>0.25</v>
      </c>
      <c r="P429" s="13">
        <v>225615</v>
      </c>
      <c r="Q429" s="16">
        <v>3</v>
      </c>
      <c r="R429" s="13">
        <v>2707380</v>
      </c>
      <c r="S429" s="16">
        <v>1.61</v>
      </c>
      <c r="T429" s="13">
        <v>1452960.6</v>
      </c>
      <c r="U429" s="16">
        <v>0</v>
      </c>
      <c r="V429" s="13">
        <v>0</v>
      </c>
    </row>
    <row r="430" spans="1:22" ht="15" customHeight="1" x14ac:dyDescent="0.25">
      <c r="A430" s="1"/>
      <c r="B430" s="4" t="s">
        <v>32</v>
      </c>
      <c r="C430" s="8" t="s">
        <v>33</v>
      </c>
      <c r="I430" s="245"/>
      <c r="J430" s="245"/>
      <c r="K430" s="245"/>
      <c r="L430" s="245"/>
      <c r="M430" s="245"/>
      <c r="N430" s="245"/>
      <c r="O430" s="245"/>
      <c r="P430" s="245"/>
      <c r="Q430" s="245"/>
      <c r="R430" s="245"/>
      <c r="S430" s="245"/>
      <c r="T430" s="245"/>
      <c r="U430" s="245"/>
      <c r="V430" s="245"/>
    </row>
    <row r="431" spans="1:22" ht="15" customHeight="1" x14ac:dyDescent="0.25">
      <c r="A431" s="5" t="s">
        <v>748</v>
      </c>
      <c r="B431" s="6" t="s">
        <v>35</v>
      </c>
      <c r="C431" s="5" t="s">
        <v>486</v>
      </c>
      <c r="I431" s="245"/>
      <c r="J431" s="245"/>
      <c r="K431" s="245"/>
      <c r="L431" s="245"/>
      <c r="M431" s="245"/>
      <c r="N431" s="245"/>
      <c r="O431" s="245"/>
      <c r="P431" s="245"/>
      <c r="Q431" s="245"/>
      <c r="R431" s="245"/>
      <c r="S431" s="245"/>
      <c r="T431" s="245"/>
      <c r="U431" s="245"/>
      <c r="V431" s="245"/>
    </row>
    <row r="432" spans="1:22" ht="45" customHeight="1" x14ac:dyDescent="0.25">
      <c r="A432" s="1"/>
      <c r="B432" s="4" t="s">
        <v>68</v>
      </c>
      <c r="C432" s="8" t="s">
        <v>69</v>
      </c>
      <c r="D432" s="4" t="s">
        <v>70</v>
      </c>
      <c r="E432" s="4" t="s">
        <v>71</v>
      </c>
      <c r="F432" s="228" t="s">
        <v>72</v>
      </c>
      <c r="I432" s="14" t="s">
        <v>73</v>
      </c>
      <c r="J432" s="15" t="s">
        <v>28</v>
      </c>
      <c r="K432" s="14" t="s">
        <v>73</v>
      </c>
      <c r="L432" s="15" t="s">
        <v>28</v>
      </c>
      <c r="M432" s="14" t="s">
        <v>73</v>
      </c>
      <c r="N432" s="172" t="s">
        <v>28</v>
      </c>
      <c r="O432" s="14" t="s">
        <v>73</v>
      </c>
      <c r="P432" s="15" t="s">
        <v>28</v>
      </c>
      <c r="Q432" s="14" t="s">
        <v>73</v>
      </c>
      <c r="R432" s="15" t="s">
        <v>28</v>
      </c>
      <c r="S432" s="14" t="s">
        <v>73</v>
      </c>
      <c r="T432" s="15" t="s">
        <v>28</v>
      </c>
      <c r="U432" s="14" t="s">
        <v>73</v>
      </c>
      <c r="V432" s="15" t="s">
        <v>28</v>
      </c>
    </row>
    <row r="433" spans="1:22" ht="15" customHeight="1" x14ac:dyDescent="0.25">
      <c r="A433" s="5" t="s">
        <v>749</v>
      </c>
      <c r="B433" s="6" t="s">
        <v>750</v>
      </c>
      <c r="C433" s="5" t="s">
        <v>489</v>
      </c>
      <c r="D433" s="6"/>
      <c r="E433" s="6" t="s">
        <v>275</v>
      </c>
      <c r="F433" s="229">
        <v>1</v>
      </c>
      <c r="I433" s="16">
        <v>0</v>
      </c>
      <c r="J433" s="13">
        <v>0</v>
      </c>
      <c r="K433" s="16">
        <v>0</v>
      </c>
      <c r="L433" s="13">
        <v>0</v>
      </c>
      <c r="M433" s="16">
        <v>0</v>
      </c>
      <c r="N433" s="171">
        <v>0</v>
      </c>
      <c r="O433" s="16">
        <v>0</v>
      </c>
      <c r="P433" s="13">
        <v>0</v>
      </c>
      <c r="Q433" s="16">
        <v>0</v>
      </c>
      <c r="R433" s="13">
        <v>0</v>
      </c>
      <c r="S433" s="16">
        <v>0</v>
      </c>
      <c r="T433" s="13">
        <v>0</v>
      </c>
      <c r="U433" s="16">
        <v>45441090.880000003</v>
      </c>
      <c r="V433" s="13">
        <v>45441090.880000003</v>
      </c>
    </row>
    <row r="434" spans="1:22" ht="15" customHeight="1" x14ac:dyDescent="0.25">
      <c r="A434" s="1"/>
      <c r="B434" s="4" t="s">
        <v>32</v>
      </c>
      <c r="C434" s="8" t="s">
        <v>33</v>
      </c>
      <c r="I434" s="245"/>
      <c r="J434" s="245"/>
      <c r="K434" s="245"/>
      <c r="L434" s="245"/>
      <c r="M434" s="245"/>
      <c r="N434" s="245"/>
      <c r="O434" s="245"/>
      <c r="P434" s="245"/>
      <c r="Q434" s="245"/>
      <c r="R434" s="245"/>
      <c r="S434" s="245"/>
      <c r="T434" s="245"/>
      <c r="U434" s="245"/>
      <c r="V434" s="245"/>
    </row>
    <row r="435" spans="1:22" ht="15" customHeight="1" x14ac:dyDescent="0.25">
      <c r="A435" s="5" t="s">
        <v>751</v>
      </c>
      <c r="B435" s="6" t="s">
        <v>35</v>
      </c>
      <c r="C435" s="5" t="s">
        <v>491</v>
      </c>
      <c r="I435" s="245"/>
      <c r="J435" s="245"/>
      <c r="K435" s="245"/>
      <c r="L435" s="245"/>
      <c r="M435" s="245"/>
      <c r="N435" s="245"/>
      <c r="O435" s="245"/>
      <c r="P435" s="245"/>
      <c r="Q435" s="245"/>
      <c r="R435" s="245"/>
      <c r="S435" s="245"/>
      <c r="T435" s="245"/>
      <c r="U435" s="245"/>
      <c r="V435" s="245"/>
    </row>
    <row r="436" spans="1:22" x14ac:dyDescent="0.25">
      <c r="A436" s="246" t="s">
        <v>752</v>
      </c>
      <c r="B436" s="246"/>
      <c r="C436" s="246"/>
      <c r="D436" s="247"/>
      <c r="E436" s="247"/>
      <c r="F436" s="246"/>
      <c r="I436" s="12" t="s">
        <v>753</v>
      </c>
      <c r="J436" s="13">
        <v>91861</v>
      </c>
      <c r="K436" s="12" t="s">
        <v>753</v>
      </c>
      <c r="L436" s="13">
        <v>115800</v>
      </c>
      <c r="M436" s="12" t="s">
        <v>753</v>
      </c>
      <c r="N436" s="171">
        <v>115800</v>
      </c>
      <c r="O436" s="12" t="s">
        <v>753</v>
      </c>
      <c r="P436" s="13">
        <v>47589</v>
      </c>
      <c r="Q436" s="12" t="s">
        <v>753</v>
      </c>
      <c r="R436" s="13">
        <v>130209</v>
      </c>
      <c r="S436" s="12" t="s">
        <v>753</v>
      </c>
      <c r="T436" s="13">
        <v>115078.6</v>
      </c>
      <c r="U436" s="12" t="s">
        <v>753</v>
      </c>
      <c r="V436" s="13">
        <v>210161.1</v>
      </c>
    </row>
    <row r="437" spans="1:22" ht="15" customHeight="1" x14ac:dyDescent="0.25">
      <c r="A437" s="1"/>
      <c r="B437" s="4" t="s">
        <v>32</v>
      </c>
      <c r="C437" s="8" t="s">
        <v>33</v>
      </c>
      <c r="I437" s="245"/>
      <c r="J437" s="245"/>
      <c r="K437" s="245"/>
      <c r="L437" s="245"/>
      <c r="M437" s="245"/>
      <c r="N437" s="245"/>
      <c r="O437" s="245"/>
      <c r="P437" s="245"/>
      <c r="Q437" s="245"/>
      <c r="R437" s="245"/>
      <c r="S437" s="245"/>
      <c r="T437" s="245"/>
      <c r="U437" s="245"/>
      <c r="V437" s="245"/>
    </row>
    <row r="438" spans="1:22" ht="15" customHeight="1" x14ac:dyDescent="0.25">
      <c r="A438" s="5" t="s">
        <v>754</v>
      </c>
      <c r="B438" s="6" t="s">
        <v>35</v>
      </c>
      <c r="C438" s="5" t="s">
        <v>755</v>
      </c>
      <c r="I438" s="245"/>
      <c r="J438" s="245"/>
      <c r="K438" s="245"/>
      <c r="L438" s="245"/>
      <c r="M438" s="245"/>
      <c r="N438" s="245"/>
      <c r="O438" s="245"/>
      <c r="P438" s="245"/>
      <c r="Q438" s="245"/>
      <c r="R438" s="245"/>
      <c r="S438" s="245"/>
      <c r="T438" s="245"/>
      <c r="U438" s="245"/>
      <c r="V438" s="245"/>
    </row>
    <row r="439" spans="1:22" ht="15" customHeight="1" x14ac:dyDescent="0.25">
      <c r="A439" s="5" t="s">
        <v>756</v>
      </c>
      <c r="B439" s="6" t="s">
        <v>35</v>
      </c>
      <c r="C439" s="5" t="s">
        <v>757</v>
      </c>
      <c r="I439" s="245"/>
      <c r="J439" s="245"/>
      <c r="K439" s="245"/>
      <c r="L439" s="245"/>
      <c r="M439" s="245"/>
      <c r="N439" s="245"/>
      <c r="O439" s="245"/>
      <c r="P439" s="245"/>
      <c r="Q439" s="245"/>
      <c r="R439" s="245"/>
      <c r="S439" s="245"/>
      <c r="T439" s="245"/>
      <c r="U439" s="245"/>
      <c r="V439" s="245"/>
    </row>
    <row r="440" spans="1:22" ht="15" customHeight="1" x14ac:dyDescent="0.25">
      <c r="A440" s="5" t="s">
        <v>758</v>
      </c>
      <c r="B440" s="6" t="s">
        <v>35</v>
      </c>
      <c r="C440" s="5" t="s">
        <v>759</v>
      </c>
      <c r="I440" s="245"/>
      <c r="J440" s="245"/>
      <c r="K440" s="245"/>
      <c r="L440" s="245"/>
      <c r="M440" s="245"/>
      <c r="N440" s="245"/>
      <c r="O440" s="245"/>
      <c r="P440" s="245"/>
      <c r="Q440" s="245"/>
      <c r="R440" s="245"/>
      <c r="S440" s="245"/>
      <c r="T440" s="245"/>
      <c r="U440" s="245"/>
      <c r="V440" s="245"/>
    </row>
    <row r="441" spans="1:22" ht="15" customHeight="1" x14ac:dyDescent="0.25">
      <c r="A441" s="5" t="s">
        <v>760</v>
      </c>
      <c r="B441" s="6" t="s">
        <v>35</v>
      </c>
      <c r="C441" s="5" t="s">
        <v>761</v>
      </c>
      <c r="I441" s="245"/>
      <c r="J441" s="245"/>
      <c r="K441" s="245"/>
      <c r="L441" s="245"/>
      <c r="M441" s="245"/>
      <c r="N441" s="245"/>
      <c r="O441" s="245"/>
      <c r="P441" s="245"/>
      <c r="Q441" s="245"/>
      <c r="R441" s="245"/>
      <c r="S441" s="245"/>
      <c r="T441" s="245"/>
      <c r="U441" s="245"/>
      <c r="V441" s="245"/>
    </row>
    <row r="442" spans="1:22" ht="45" customHeight="1" x14ac:dyDescent="0.25">
      <c r="A442" s="1"/>
      <c r="B442" s="4" t="s">
        <v>68</v>
      </c>
      <c r="C442" s="8" t="s">
        <v>69</v>
      </c>
      <c r="D442" s="4" t="s">
        <v>70</v>
      </c>
      <c r="E442" s="4" t="s">
        <v>71</v>
      </c>
      <c r="F442" s="228" t="s">
        <v>72</v>
      </c>
      <c r="I442" s="14" t="s">
        <v>73</v>
      </c>
      <c r="J442" s="15" t="s">
        <v>28</v>
      </c>
      <c r="K442" s="14" t="s">
        <v>73</v>
      </c>
      <c r="L442" s="15" t="s">
        <v>28</v>
      </c>
      <c r="M442" s="14" t="s">
        <v>73</v>
      </c>
      <c r="N442" s="172" t="s">
        <v>28</v>
      </c>
      <c r="O442" s="14" t="s">
        <v>73</v>
      </c>
      <c r="P442" s="15" t="s">
        <v>28</v>
      </c>
      <c r="Q442" s="14" t="s">
        <v>73</v>
      </c>
      <c r="R442" s="15" t="s">
        <v>28</v>
      </c>
      <c r="S442" s="14" t="s">
        <v>73</v>
      </c>
      <c r="T442" s="15" t="s">
        <v>28</v>
      </c>
      <c r="U442" s="14" t="s">
        <v>73</v>
      </c>
      <c r="V442" s="15" t="s">
        <v>28</v>
      </c>
    </row>
    <row r="443" spans="1:22" ht="15" customHeight="1" x14ac:dyDescent="0.25">
      <c r="A443" s="5" t="s">
        <v>762</v>
      </c>
      <c r="B443" s="6" t="s">
        <v>763</v>
      </c>
      <c r="C443" s="5" t="s">
        <v>764</v>
      </c>
      <c r="D443" s="6"/>
      <c r="E443" s="6" t="s">
        <v>504</v>
      </c>
      <c r="F443" s="229">
        <v>3</v>
      </c>
      <c r="I443" s="16">
        <v>10706</v>
      </c>
      <c r="J443" s="13">
        <v>32118</v>
      </c>
      <c r="K443" s="16">
        <v>25000</v>
      </c>
      <c r="L443" s="13">
        <v>75000</v>
      </c>
      <c r="M443" s="16">
        <v>25000</v>
      </c>
      <c r="N443" s="171">
        <v>75000</v>
      </c>
      <c r="O443" s="16">
        <v>6642</v>
      </c>
      <c r="P443" s="13">
        <v>19926</v>
      </c>
      <c r="Q443" s="16">
        <v>22855</v>
      </c>
      <c r="R443" s="13">
        <v>68565</v>
      </c>
      <c r="S443" s="16">
        <v>12906.01</v>
      </c>
      <c r="T443" s="13">
        <v>38718.03</v>
      </c>
      <c r="U443" s="16">
        <v>0</v>
      </c>
      <c r="V443" s="13">
        <v>0</v>
      </c>
    </row>
    <row r="444" spans="1:22" ht="15" customHeight="1" x14ac:dyDescent="0.25">
      <c r="A444" s="5" t="s">
        <v>765</v>
      </c>
      <c r="B444" s="6" t="s">
        <v>766</v>
      </c>
      <c r="C444" s="5" t="s">
        <v>767</v>
      </c>
      <c r="D444" s="6"/>
      <c r="E444" s="6" t="s">
        <v>504</v>
      </c>
      <c r="F444" s="229">
        <v>2</v>
      </c>
      <c r="I444" s="16">
        <v>4112</v>
      </c>
      <c r="J444" s="13">
        <v>8224</v>
      </c>
      <c r="K444" s="16">
        <v>1650</v>
      </c>
      <c r="L444" s="13">
        <v>3300</v>
      </c>
      <c r="M444" s="16">
        <v>1650</v>
      </c>
      <c r="N444" s="171">
        <v>3300</v>
      </c>
      <c r="O444" s="16">
        <v>3927</v>
      </c>
      <c r="P444" s="13">
        <v>7854</v>
      </c>
      <c r="Q444" s="16">
        <v>2186</v>
      </c>
      <c r="R444" s="13">
        <v>4372</v>
      </c>
      <c r="S444" s="16">
        <v>8604.01</v>
      </c>
      <c r="T444" s="13">
        <v>17208.02</v>
      </c>
      <c r="U444" s="16">
        <v>0</v>
      </c>
      <c r="V444" s="13">
        <v>0</v>
      </c>
    </row>
    <row r="445" spans="1:22" ht="15" customHeight="1" x14ac:dyDescent="0.25">
      <c r="A445" s="5" t="s">
        <v>768</v>
      </c>
      <c r="B445" s="6" t="s">
        <v>769</v>
      </c>
      <c r="C445" s="5" t="s">
        <v>770</v>
      </c>
      <c r="D445" s="6"/>
      <c r="E445" s="6" t="s">
        <v>504</v>
      </c>
      <c r="F445" s="229">
        <v>2</v>
      </c>
      <c r="I445" s="16">
        <v>2409</v>
      </c>
      <c r="J445" s="13">
        <v>4818</v>
      </c>
      <c r="K445" s="16">
        <v>400</v>
      </c>
      <c r="L445" s="13">
        <v>800</v>
      </c>
      <c r="M445" s="16">
        <v>400</v>
      </c>
      <c r="N445" s="171">
        <v>800</v>
      </c>
      <c r="O445" s="16">
        <v>2772</v>
      </c>
      <c r="P445" s="13">
        <v>5544</v>
      </c>
      <c r="Q445" s="16">
        <v>2186</v>
      </c>
      <c r="R445" s="13">
        <v>4372</v>
      </c>
      <c r="S445" s="16">
        <v>10755.01</v>
      </c>
      <c r="T445" s="13">
        <v>21510.02</v>
      </c>
      <c r="U445" s="16">
        <v>0</v>
      </c>
      <c r="V445" s="13">
        <v>0</v>
      </c>
    </row>
    <row r="446" spans="1:22" ht="15" customHeight="1" x14ac:dyDescent="0.25">
      <c r="A446" s="1"/>
      <c r="B446" s="4" t="s">
        <v>32</v>
      </c>
      <c r="C446" s="8" t="s">
        <v>33</v>
      </c>
      <c r="I446" s="245"/>
      <c r="J446" s="245"/>
      <c r="K446" s="245"/>
      <c r="L446" s="245"/>
      <c r="M446" s="245"/>
      <c r="N446" s="245"/>
      <c r="O446" s="245"/>
      <c r="P446" s="245"/>
      <c r="Q446" s="245"/>
      <c r="R446" s="245"/>
      <c r="S446" s="245"/>
      <c r="T446" s="245"/>
      <c r="U446" s="245"/>
      <c r="V446" s="245"/>
    </row>
    <row r="447" spans="1:22" ht="15" customHeight="1" x14ac:dyDescent="0.25">
      <c r="A447" s="5" t="s">
        <v>771</v>
      </c>
      <c r="B447" s="6" t="s">
        <v>35</v>
      </c>
      <c r="C447" s="5" t="s">
        <v>772</v>
      </c>
      <c r="I447" s="245"/>
      <c r="J447" s="245"/>
      <c r="K447" s="245"/>
      <c r="L447" s="245"/>
      <c r="M447" s="245"/>
      <c r="N447" s="245"/>
      <c r="O447" s="245"/>
      <c r="P447" s="245"/>
      <c r="Q447" s="245"/>
      <c r="R447" s="245"/>
      <c r="S447" s="245"/>
      <c r="T447" s="245"/>
      <c r="U447" s="245"/>
      <c r="V447" s="245"/>
    </row>
    <row r="448" spans="1:22" ht="15" customHeight="1" x14ac:dyDescent="0.25">
      <c r="A448" s="5" t="s">
        <v>773</v>
      </c>
      <c r="B448" s="6" t="s">
        <v>35</v>
      </c>
      <c r="C448" s="5" t="s">
        <v>774</v>
      </c>
      <c r="I448" s="245"/>
      <c r="J448" s="245"/>
      <c r="K448" s="245"/>
      <c r="L448" s="245"/>
      <c r="M448" s="245"/>
      <c r="N448" s="245"/>
      <c r="O448" s="245"/>
      <c r="P448" s="245"/>
      <c r="Q448" s="245"/>
      <c r="R448" s="245"/>
      <c r="S448" s="245"/>
      <c r="T448" s="245"/>
      <c r="U448" s="245"/>
      <c r="V448" s="245"/>
    </row>
    <row r="449" spans="1:22" ht="15" customHeight="1" x14ac:dyDescent="0.25">
      <c r="A449" s="5" t="s">
        <v>775</v>
      </c>
      <c r="B449" s="6" t="s">
        <v>35</v>
      </c>
      <c r="C449" s="5" t="s">
        <v>776</v>
      </c>
      <c r="I449" s="245"/>
      <c r="J449" s="245"/>
      <c r="K449" s="245"/>
      <c r="L449" s="245"/>
      <c r="M449" s="245"/>
      <c r="N449" s="245"/>
      <c r="O449" s="245"/>
      <c r="P449" s="245"/>
      <c r="Q449" s="245"/>
      <c r="R449" s="245"/>
      <c r="S449" s="245"/>
      <c r="T449" s="245"/>
      <c r="U449" s="245"/>
      <c r="V449" s="245"/>
    </row>
    <row r="450" spans="1:22" ht="45" customHeight="1" x14ac:dyDescent="0.25">
      <c r="A450" s="1"/>
      <c r="B450" s="4" t="s">
        <v>68</v>
      </c>
      <c r="C450" s="8" t="s">
        <v>69</v>
      </c>
      <c r="D450" s="4" t="s">
        <v>70</v>
      </c>
      <c r="E450" s="4" t="s">
        <v>71</v>
      </c>
      <c r="F450" s="228" t="s">
        <v>72</v>
      </c>
      <c r="I450" s="14" t="s">
        <v>73</v>
      </c>
      <c r="J450" s="15" t="s">
        <v>28</v>
      </c>
      <c r="K450" s="14" t="s">
        <v>73</v>
      </c>
      <c r="L450" s="15" t="s">
        <v>28</v>
      </c>
      <c r="M450" s="14" t="s">
        <v>73</v>
      </c>
      <c r="N450" s="172" t="s">
        <v>28</v>
      </c>
      <c r="O450" s="14" t="s">
        <v>73</v>
      </c>
      <c r="P450" s="15" t="s">
        <v>28</v>
      </c>
      <c r="Q450" s="14" t="s">
        <v>73</v>
      </c>
      <c r="R450" s="15" t="s">
        <v>28</v>
      </c>
      <c r="S450" s="14" t="s">
        <v>73</v>
      </c>
      <c r="T450" s="15" t="s">
        <v>28</v>
      </c>
      <c r="U450" s="14" t="s">
        <v>73</v>
      </c>
      <c r="V450" s="15" t="s">
        <v>28</v>
      </c>
    </row>
    <row r="451" spans="1:22" ht="15" customHeight="1" x14ac:dyDescent="0.25">
      <c r="A451" s="5" t="s">
        <v>777</v>
      </c>
      <c r="B451" s="6" t="s">
        <v>778</v>
      </c>
      <c r="C451" s="5" t="s">
        <v>779</v>
      </c>
      <c r="D451" s="6"/>
      <c r="E451" s="6" t="s">
        <v>504</v>
      </c>
      <c r="F451" s="229">
        <v>3</v>
      </c>
      <c r="I451" s="16">
        <v>7887</v>
      </c>
      <c r="J451" s="13">
        <v>23661</v>
      </c>
      <c r="K451" s="16">
        <v>12000</v>
      </c>
      <c r="L451" s="13">
        <v>36000</v>
      </c>
      <c r="M451" s="16">
        <v>12000</v>
      </c>
      <c r="N451" s="171">
        <v>36000</v>
      </c>
      <c r="O451" s="16">
        <v>2599</v>
      </c>
      <c r="P451" s="13">
        <v>7797</v>
      </c>
      <c r="Q451" s="16">
        <v>8050</v>
      </c>
      <c r="R451" s="13">
        <v>24150</v>
      </c>
      <c r="S451" s="16">
        <v>3764.25</v>
      </c>
      <c r="T451" s="13">
        <v>11292.75</v>
      </c>
      <c r="U451" s="16">
        <v>0</v>
      </c>
      <c r="V451" s="13">
        <v>0</v>
      </c>
    </row>
    <row r="452" spans="1:22" ht="15" customHeight="1" x14ac:dyDescent="0.25">
      <c r="A452" s="5" t="s">
        <v>780</v>
      </c>
      <c r="B452" s="6" t="s">
        <v>781</v>
      </c>
      <c r="C452" s="5" t="s">
        <v>782</v>
      </c>
      <c r="D452" s="6"/>
      <c r="E452" s="6" t="s">
        <v>504</v>
      </c>
      <c r="F452" s="229">
        <v>2</v>
      </c>
      <c r="I452" s="16">
        <v>7809</v>
      </c>
      <c r="J452" s="13">
        <v>15618</v>
      </c>
      <c r="K452" s="16">
        <v>250</v>
      </c>
      <c r="L452" s="13">
        <v>500</v>
      </c>
      <c r="M452" s="16">
        <v>250</v>
      </c>
      <c r="N452" s="171">
        <v>500</v>
      </c>
      <c r="O452" s="16">
        <v>1617</v>
      </c>
      <c r="P452" s="13">
        <v>3234</v>
      </c>
      <c r="Q452" s="16">
        <v>7475</v>
      </c>
      <c r="R452" s="13">
        <v>14950</v>
      </c>
      <c r="S452" s="16">
        <v>6453.01</v>
      </c>
      <c r="T452" s="13">
        <v>12906.02</v>
      </c>
      <c r="U452" s="16">
        <v>0</v>
      </c>
      <c r="V452" s="13">
        <v>0</v>
      </c>
    </row>
    <row r="453" spans="1:22" ht="15" customHeight="1" x14ac:dyDescent="0.25">
      <c r="A453" s="5" t="s">
        <v>783</v>
      </c>
      <c r="B453" s="6" t="s">
        <v>784</v>
      </c>
      <c r="C453" s="5" t="s">
        <v>785</v>
      </c>
      <c r="D453" s="6"/>
      <c r="E453" s="6" t="s">
        <v>504</v>
      </c>
      <c r="F453" s="229">
        <v>2</v>
      </c>
      <c r="I453" s="16">
        <v>3711</v>
      </c>
      <c r="J453" s="13">
        <v>7422</v>
      </c>
      <c r="K453" s="16">
        <v>100</v>
      </c>
      <c r="L453" s="13">
        <v>200</v>
      </c>
      <c r="M453" s="16">
        <v>100</v>
      </c>
      <c r="N453" s="171">
        <v>200</v>
      </c>
      <c r="O453" s="16">
        <v>1617</v>
      </c>
      <c r="P453" s="13">
        <v>3234</v>
      </c>
      <c r="Q453" s="16">
        <v>6900</v>
      </c>
      <c r="R453" s="13">
        <v>13800</v>
      </c>
      <c r="S453" s="16">
        <v>6721.88</v>
      </c>
      <c r="T453" s="13">
        <v>13443.76</v>
      </c>
      <c r="U453" s="16">
        <v>0</v>
      </c>
      <c r="V453" s="13">
        <v>0</v>
      </c>
    </row>
    <row r="454" spans="1:22" ht="15" customHeight="1" x14ac:dyDescent="0.25">
      <c r="A454" s="1"/>
      <c r="B454" s="4" t="s">
        <v>32</v>
      </c>
      <c r="C454" s="8" t="s">
        <v>33</v>
      </c>
      <c r="I454" s="245"/>
      <c r="J454" s="245"/>
      <c r="K454" s="245"/>
      <c r="L454" s="245"/>
      <c r="M454" s="245"/>
      <c r="N454" s="245"/>
      <c r="O454" s="245"/>
      <c r="P454" s="245"/>
      <c r="Q454" s="245"/>
      <c r="R454" s="245"/>
      <c r="S454" s="245"/>
      <c r="T454" s="245"/>
      <c r="U454" s="245"/>
      <c r="V454" s="245"/>
    </row>
    <row r="455" spans="1:22" ht="15" customHeight="1" x14ac:dyDescent="0.25">
      <c r="A455" s="5" t="s">
        <v>786</v>
      </c>
      <c r="B455" s="6" t="s">
        <v>35</v>
      </c>
      <c r="C455" s="5" t="s">
        <v>486</v>
      </c>
      <c r="I455" s="245"/>
      <c r="J455" s="245"/>
      <c r="K455" s="245"/>
      <c r="L455" s="245"/>
      <c r="M455" s="245"/>
      <c r="N455" s="245"/>
      <c r="O455" s="245"/>
      <c r="P455" s="245"/>
      <c r="Q455" s="245"/>
      <c r="R455" s="245"/>
      <c r="S455" s="245"/>
      <c r="T455" s="245"/>
      <c r="U455" s="245"/>
      <c r="V455" s="245"/>
    </row>
    <row r="456" spans="1:22" ht="45" customHeight="1" x14ac:dyDescent="0.25">
      <c r="A456" s="1"/>
      <c r="B456" s="4" t="s">
        <v>68</v>
      </c>
      <c r="C456" s="8" t="s">
        <v>69</v>
      </c>
      <c r="D456" s="4" t="s">
        <v>70</v>
      </c>
      <c r="E456" s="4" t="s">
        <v>71</v>
      </c>
      <c r="F456" s="228" t="s">
        <v>72</v>
      </c>
      <c r="I456" s="14" t="s">
        <v>73</v>
      </c>
      <c r="J456" s="15" t="s">
        <v>28</v>
      </c>
      <c r="K456" s="14" t="s">
        <v>73</v>
      </c>
      <c r="L456" s="15" t="s">
        <v>28</v>
      </c>
      <c r="M456" s="14" t="s">
        <v>73</v>
      </c>
      <c r="N456" s="172" t="s">
        <v>28</v>
      </c>
      <c r="O456" s="14" t="s">
        <v>73</v>
      </c>
      <c r="P456" s="15" t="s">
        <v>28</v>
      </c>
      <c r="Q456" s="14" t="s">
        <v>73</v>
      </c>
      <c r="R456" s="15" t="s">
        <v>28</v>
      </c>
      <c r="S456" s="14" t="s">
        <v>73</v>
      </c>
      <c r="T456" s="15" t="s">
        <v>28</v>
      </c>
      <c r="U456" s="14" t="s">
        <v>73</v>
      </c>
      <c r="V456" s="15" t="s">
        <v>28</v>
      </c>
    </row>
    <row r="457" spans="1:22" ht="15" customHeight="1" x14ac:dyDescent="0.25">
      <c r="A457" s="5" t="s">
        <v>787</v>
      </c>
      <c r="B457" s="6" t="s">
        <v>788</v>
      </c>
      <c r="C457" s="5" t="s">
        <v>624</v>
      </c>
      <c r="D457" s="6"/>
      <c r="E457" s="6" t="s">
        <v>275</v>
      </c>
      <c r="F457" s="229">
        <v>1</v>
      </c>
      <c r="I457" s="16">
        <v>0</v>
      </c>
      <c r="J457" s="13">
        <v>0</v>
      </c>
      <c r="K457" s="16">
        <v>0</v>
      </c>
      <c r="L457" s="13">
        <v>0</v>
      </c>
      <c r="M457" s="16">
        <v>0</v>
      </c>
      <c r="N457" s="171">
        <v>0</v>
      </c>
      <c r="O457" s="16">
        <v>0</v>
      </c>
      <c r="P457" s="13">
        <v>0</v>
      </c>
      <c r="Q457" s="16">
        <v>0</v>
      </c>
      <c r="R457" s="13">
        <v>0</v>
      </c>
      <c r="S457" s="16">
        <v>0</v>
      </c>
      <c r="T457" s="13">
        <v>0</v>
      </c>
      <c r="U457" s="16">
        <v>210161.1</v>
      </c>
      <c r="V457" s="13">
        <v>210161.1</v>
      </c>
    </row>
    <row r="458" spans="1:22" ht="15" customHeight="1" x14ac:dyDescent="0.25">
      <c r="A458" s="1"/>
      <c r="B458" s="4" t="s">
        <v>32</v>
      </c>
      <c r="C458" s="8" t="s">
        <v>33</v>
      </c>
      <c r="I458" s="245"/>
      <c r="J458" s="245"/>
      <c r="K458" s="245"/>
      <c r="L458" s="245"/>
      <c r="M458" s="245"/>
      <c r="N458" s="245"/>
      <c r="O458" s="245"/>
      <c r="P458" s="245"/>
      <c r="Q458" s="245"/>
      <c r="R458" s="245"/>
      <c r="S458" s="245"/>
      <c r="T458" s="245"/>
      <c r="U458" s="245"/>
      <c r="V458" s="245"/>
    </row>
    <row r="459" spans="1:22" ht="15" customHeight="1" x14ac:dyDescent="0.25">
      <c r="A459" s="5" t="s">
        <v>789</v>
      </c>
      <c r="B459" s="6" t="s">
        <v>35</v>
      </c>
      <c r="C459" s="5" t="s">
        <v>491</v>
      </c>
      <c r="I459" s="245"/>
      <c r="J459" s="245"/>
      <c r="K459" s="245"/>
      <c r="L459" s="245"/>
      <c r="M459" s="245"/>
      <c r="N459" s="245"/>
      <c r="O459" s="245"/>
      <c r="P459" s="245"/>
      <c r="Q459" s="245"/>
      <c r="R459" s="245"/>
      <c r="S459" s="245"/>
      <c r="T459" s="245"/>
      <c r="U459" s="245"/>
      <c r="V459" s="245"/>
    </row>
    <row r="460" spans="1:22" x14ac:dyDescent="0.25">
      <c r="A460" s="246" t="s">
        <v>790</v>
      </c>
      <c r="B460" s="246"/>
      <c r="C460" s="246"/>
      <c r="D460" s="247"/>
      <c r="E460" s="247"/>
      <c r="F460" s="246"/>
      <c r="I460" s="12" t="s">
        <v>791</v>
      </c>
      <c r="J460" s="13">
        <v>22009997</v>
      </c>
      <c r="K460" s="12" t="s">
        <v>791</v>
      </c>
      <c r="L460" s="13">
        <v>34506350</v>
      </c>
      <c r="M460" s="12" t="s">
        <v>791</v>
      </c>
      <c r="N460" s="171">
        <v>34506350</v>
      </c>
      <c r="O460" s="12" t="s">
        <v>791</v>
      </c>
      <c r="P460" s="13">
        <v>27853010</v>
      </c>
      <c r="Q460" s="12" t="s">
        <v>791</v>
      </c>
      <c r="R460" s="13">
        <v>28139984</v>
      </c>
      <c r="S460" s="12" t="s">
        <v>791</v>
      </c>
      <c r="T460" s="13">
        <v>23630754.260000002</v>
      </c>
      <c r="U460" s="12" t="s">
        <v>791</v>
      </c>
      <c r="V460" s="13">
        <v>63697493.030000001</v>
      </c>
    </row>
    <row r="461" spans="1:22" ht="15" customHeight="1" x14ac:dyDescent="0.25">
      <c r="A461" s="1"/>
      <c r="B461" s="4" t="s">
        <v>32</v>
      </c>
      <c r="C461" s="8" t="s">
        <v>33</v>
      </c>
      <c r="I461" s="245"/>
      <c r="J461" s="245"/>
      <c r="K461" s="245"/>
      <c r="L461" s="245"/>
      <c r="M461" s="245"/>
      <c r="N461" s="245"/>
      <c r="O461" s="245"/>
      <c r="P461" s="245"/>
      <c r="Q461" s="245"/>
      <c r="R461" s="245"/>
      <c r="S461" s="245"/>
      <c r="T461" s="245"/>
      <c r="U461" s="245"/>
      <c r="V461" s="245"/>
    </row>
    <row r="462" spans="1:22" ht="15" customHeight="1" x14ac:dyDescent="0.25">
      <c r="A462" s="5" t="s">
        <v>792</v>
      </c>
      <c r="B462" s="6" t="s">
        <v>35</v>
      </c>
      <c r="C462" s="5" t="s">
        <v>793</v>
      </c>
      <c r="I462" s="245"/>
      <c r="J462" s="245"/>
      <c r="K462" s="245"/>
      <c r="L462" s="245"/>
      <c r="M462" s="245"/>
      <c r="N462" s="245"/>
      <c r="O462" s="245"/>
      <c r="P462" s="245"/>
      <c r="Q462" s="245"/>
      <c r="R462" s="245"/>
      <c r="S462" s="245"/>
      <c r="T462" s="245"/>
      <c r="U462" s="245"/>
      <c r="V462" s="245"/>
    </row>
    <row r="463" spans="1:22" ht="45" customHeight="1" x14ac:dyDescent="0.25">
      <c r="A463" s="1"/>
      <c r="B463" s="4" t="s">
        <v>68</v>
      </c>
      <c r="C463" s="8" t="s">
        <v>69</v>
      </c>
      <c r="D463" s="4" t="s">
        <v>70</v>
      </c>
      <c r="E463" s="4" t="s">
        <v>71</v>
      </c>
      <c r="F463" s="228" t="s">
        <v>72</v>
      </c>
      <c r="I463" s="14" t="s">
        <v>73</v>
      </c>
      <c r="J463" s="15" t="s">
        <v>28</v>
      </c>
      <c r="K463" s="14" t="s">
        <v>73</v>
      </c>
      <c r="L463" s="15" t="s">
        <v>28</v>
      </c>
      <c r="M463" s="14" t="s">
        <v>73</v>
      </c>
      <c r="N463" s="172" t="s">
        <v>28</v>
      </c>
      <c r="O463" s="14" t="s">
        <v>73</v>
      </c>
      <c r="P463" s="15" t="s">
        <v>28</v>
      </c>
      <c r="Q463" s="14" t="s">
        <v>73</v>
      </c>
      <c r="R463" s="15" t="s">
        <v>28</v>
      </c>
      <c r="S463" s="14" t="s">
        <v>73</v>
      </c>
      <c r="T463" s="15" t="s">
        <v>28</v>
      </c>
      <c r="U463" s="14" t="s">
        <v>73</v>
      </c>
      <c r="V463" s="15" t="s">
        <v>28</v>
      </c>
    </row>
    <row r="464" spans="1:22" ht="15" customHeight="1" x14ac:dyDescent="0.25">
      <c r="A464" s="5" t="s">
        <v>794</v>
      </c>
      <c r="B464" s="6" t="s">
        <v>795</v>
      </c>
      <c r="C464" s="5" t="s">
        <v>796</v>
      </c>
      <c r="D464" s="6"/>
      <c r="E464" s="6" t="s">
        <v>707</v>
      </c>
      <c r="F464" s="229">
        <v>8153</v>
      </c>
      <c r="I464" s="16">
        <v>3</v>
      </c>
      <c r="J464" s="13">
        <v>24459</v>
      </c>
      <c r="K464" s="16">
        <v>5</v>
      </c>
      <c r="L464" s="13">
        <v>40765</v>
      </c>
      <c r="M464" s="16">
        <v>5</v>
      </c>
      <c r="N464" s="171">
        <v>40765</v>
      </c>
      <c r="O464" s="16">
        <v>8</v>
      </c>
      <c r="P464" s="13">
        <v>65224</v>
      </c>
      <c r="Q464" s="16">
        <v>4</v>
      </c>
      <c r="R464" s="13">
        <v>32612</v>
      </c>
      <c r="S464" s="16">
        <v>3.23</v>
      </c>
      <c r="T464" s="13">
        <v>26334.19</v>
      </c>
      <c r="U464" s="16">
        <v>0</v>
      </c>
      <c r="V464" s="13">
        <v>0</v>
      </c>
    </row>
    <row r="465" spans="1:22" ht="15" customHeight="1" x14ac:dyDescent="0.25">
      <c r="A465" s="5" t="s">
        <v>797</v>
      </c>
      <c r="B465" s="6" t="s">
        <v>798</v>
      </c>
      <c r="C465" s="5" t="s">
        <v>799</v>
      </c>
      <c r="D465" s="6"/>
      <c r="E465" s="6" t="s">
        <v>707</v>
      </c>
      <c r="F465" s="229">
        <v>7090</v>
      </c>
      <c r="I465" s="16">
        <v>16</v>
      </c>
      <c r="J465" s="13">
        <v>113440</v>
      </c>
      <c r="K465" s="16">
        <v>29</v>
      </c>
      <c r="L465" s="13">
        <v>205610</v>
      </c>
      <c r="M465" s="16">
        <v>29</v>
      </c>
      <c r="N465" s="171">
        <v>205610</v>
      </c>
      <c r="O465" s="16">
        <v>21</v>
      </c>
      <c r="P465" s="13">
        <v>148890</v>
      </c>
      <c r="Q465" s="16">
        <v>22</v>
      </c>
      <c r="R465" s="13">
        <v>155980</v>
      </c>
      <c r="S465" s="16">
        <v>14.2</v>
      </c>
      <c r="T465" s="13">
        <v>100678</v>
      </c>
      <c r="U465" s="16">
        <v>0</v>
      </c>
      <c r="V465" s="13">
        <v>0</v>
      </c>
    </row>
    <row r="466" spans="1:22" ht="15" customHeight="1" x14ac:dyDescent="0.25">
      <c r="A466" s="5" t="s">
        <v>800</v>
      </c>
      <c r="B466" s="6" t="s">
        <v>801</v>
      </c>
      <c r="C466" s="5" t="s">
        <v>802</v>
      </c>
      <c r="D466" s="6"/>
      <c r="E466" s="6" t="s">
        <v>707</v>
      </c>
      <c r="F466" s="229">
        <v>135986</v>
      </c>
      <c r="I466" s="16">
        <v>32</v>
      </c>
      <c r="J466" s="13">
        <v>4351552</v>
      </c>
      <c r="K466" s="16">
        <v>58</v>
      </c>
      <c r="L466" s="13">
        <v>7887188</v>
      </c>
      <c r="M466" s="16">
        <v>58</v>
      </c>
      <c r="N466" s="171">
        <v>7887188</v>
      </c>
      <c r="O466" s="16">
        <v>39</v>
      </c>
      <c r="P466" s="13">
        <v>5303454</v>
      </c>
      <c r="Q466" s="16">
        <v>43</v>
      </c>
      <c r="R466" s="13">
        <v>5847398</v>
      </c>
      <c r="S466" s="16">
        <v>28.39</v>
      </c>
      <c r="T466" s="13">
        <v>3860642.54</v>
      </c>
      <c r="U466" s="16">
        <v>0</v>
      </c>
      <c r="V466" s="13">
        <v>0</v>
      </c>
    </row>
    <row r="467" spans="1:22" ht="15" customHeight="1" x14ac:dyDescent="0.25">
      <c r="A467" s="5" t="s">
        <v>803</v>
      </c>
      <c r="B467" s="6" t="s">
        <v>804</v>
      </c>
      <c r="C467" s="5" t="s">
        <v>805</v>
      </c>
      <c r="D467" s="6"/>
      <c r="E467" s="6" t="s">
        <v>707</v>
      </c>
      <c r="F467" s="229">
        <v>6310</v>
      </c>
      <c r="I467" s="16">
        <v>62</v>
      </c>
      <c r="J467" s="13">
        <v>391220</v>
      </c>
      <c r="K467" s="16">
        <v>115</v>
      </c>
      <c r="L467" s="13">
        <v>725650</v>
      </c>
      <c r="M467" s="16">
        <v>115</v>
      </c>
      <c r="N467" s="171">
        <v>725650</v>
      </c>
      <c r="O467" s="16">
        <v>69</v>
      </c>
      <c r="P467" s="13">
        <v>435390</v>
      </c>
      <c r="Q467" s="16">
        <v>86</v>
      </c>
      <c r="R467" s="13">
        <v>542660</v>
      </c>
      <c r="S467" s="16">
        <v>57</v>
      </c>
      <c r="T467" s="13">
        <v>359670</v>
      </c>
      <c r="U467" s="16">
        <v>0</v>
      </c>
      <c r="V467" s="13">
        <v>0</v>
      </c>
    </row>
    <row r="468" spans="1:22" ht="15" customHeight="1" x14ac:dyDescent="0.25">
      <c r="A468" s="5" t="s">
        <v>806</v>
      </c>
      <c r="B468" s="6" t="s">
        <v>807</v>
      </c>
      <c r="C468" s="5" t="s">
        <v>808</v>
      </c>
      <c r="D468" s="6"/>
      <c r="E468" s="6" t="s">
        <v>707</v>
      </c>
      <c r="F468" s="229">
        <v>13395</v>
      </c>
      <c r="I468" s="16">
        <v>24</v>
      </c>
      <c r="J468" s="13">
        <v>321480</v>
      </c>
      <c r="K468" s="16">
        <v>35</v>
      </c>
      <c r="L468" s="13">
        <v>468825</v>
      </c>
      <c r="M468" s="16">
        <v>35</v>
      </c>
      <c r="N468" s="171">
        <v>468825</v>
      </c>
      <c r="O468" s="16">
        <v>30</v>
      </c>
      <c r="P468" s="13">
        <v>401850</v>
      </c>
      <c r="Q468" s="16">
        <v>20</v>
      </c>
      <c r="R468" s="13">
        <v>267900</v>
      </c>
      <c r="S468" s="16">
        <v>22.59</v>
      </c>
      <c r="T468" s="13">
        <v>302593.05</v>
      </c>
      <c r="U468" s="16">
        <v>0</v>
      </c>
      <c r="V468" s="13">
        <v>0</v>
      </c>
    </row>
    <row r="469" spans="1:22" ht="15" customHeight="1" x14ac:dyDescent="0.25">
      <c r="A469" s="5" t="s">
        <v>809</v>
      </c>
      <c r="B469" s="6" t="s">
        <v>810</v>
      </c>
      <c r="C469" s="5" t="s">
        <v>811</v>
      </c>
      <c r="D469" s="6"/>
      <c r="E469" s="6" t="s">
        <v>707</v>
      </c>
      <c r="F469" s="229">
        <v>13395</v>
      </c>
      <c r="I469" s="16">
        <v>28</v>
      </c>
      <c r="J469" s="13">
        <v>375060</v>
      </c>
      <c r="K469" s="16">
        <v>41</v>
      </c>
      <c r="L469" s="13">
        <v>549195</v>
      </c>
      <c r="M469" s="16">
        <v>41</v>
      </c>
      <c r="N469" s="171">
        <v>549195</v>
      </c>
      <c r="O469" s="16">
        <v>33</v>
      </c>
      <c r="P469" s="13">
        <v>442035</v>
      </c>
      <c r="Q469" s="16">
        <v>24</v>
      </c>
      <c r="R469" s="13">
        <v>321480</v>
      </c>
      <c r="S469" s="16">
        <v>25.81</v>
      </c>
      <c r="T469" s="13">
        <v>345724.95</v>
      </c>
      <c r="U469" s="16">
        <v>0</v>
      </c>
      <c r="V469" s="13">
        <v>0</v>
      </c>
    </row>
    <row r="470" spans="1:22" ht="15" customHeight="1" x14ac:dyDescent="0.25">
      <c r="A470" s="5" t="s">
        <v>812</v>
      </c>
      <c r="B470" s="6" t="s">
        <v>813</v>
      </c>
      <c r="C470" s="5" t="s">
        <v>814</v>
      </c>
      <c r="D470" s="6"/>
      <c r="E470" s="6" t="s">
        <v>707</v>
      </c>
      <c r="F470" s="229">
        <v>135986</v>
      </c>
      <c r="I470" s="16">
        <v>36</v>
      </c>
      <c r="J470" s="13">
        <v>4895496</v>
      </c>
      <c r="K470" s="16">
        <v>53</v>
      </c>
      <c r="L470" s="13">
        <v>7207258</v>
      </c>
      <c r="M470" s="16">
        <v>53</v>
      </c>
      <c r="N470" s="171">
        <v>7207258</v>
      </c>
      <c r="O470" s="16">
        <v>43</v>
      </c>
      <c r="P470" s="13">
        <v>5847398</v>
      </c>
      <c r="Q470" s="16">
        <v>32</v>
      </c>
      <c r="R470" s="13">
        <v>4351552</v>
      </c>
      <c r="S470" s="16">
        <v>34.42</v>
      </c>
      <c r="T470" s="13">
        <v>4680638.12</v>
      </c>
      <c r="U470" s="16">
        <v>0</v>
      </c>
      <c r="V470" s="13">
        <v>0</v>
      </c>
    </row>
    <row r="471" spans="1:22" ht="15" customHeight="1" x14ac:dyDescent="0.25">
      <c r="A471" s="5" t="s">
        <v>815</v>
      </c>
      <c r="B471" s="6" t="s">
        <v>816</v>
      </c>
      <c r="C471" s="5" t="s">
        <v>817</v>
      </c>
      <c r="D471" s="6"/>
      <c r="E471" s="6" t="s">
        <v>707</v>
      </c>
      <c r="F471" s="229">
        <v>7090</v>
      </c>
      <c r="I471" s="16">
        <v>43</v>
      </c>
      <c r="J471" s="13">
        <v>304870</v>
      </c>
      <c r="K471" s="16">
        <v>66</v>
      </c>
      <c r="L471" s="13">
        <v>467940</v>
      </c>
      <c r="M471" s="16">
        <v>66</v>
      </c>
      <c r="N471" s="171">
        <v>467940</v>
      </c>
      <c r="O471" s="16">
        <v>50</v>
      </c>
      <c r="P471" s="13">
        <v>354500</v>
      </c>
      <c r="Q471" s="16">
        <v>39</v>
      </c>
      <c r="R471" s="13">
        <v>276510</v>
      </c>
      <c r="S471" s="16">
        <v>43.02</v>
      </c>
      <c r="T471" s="13">
        <v>305011.8</v>
      </c>
      <c r="U471" s="16">
        <v>0</v>
      </c>
      <c r="V471" s="13">
        <v>0</v>
      </c>
    </row>
    <row r="472" spans="1:22" ht="15" customHeight="1" x14ac:dyDescent="0.25">
      <c r="A472" s="5" t="s">
        <v>818</v>
      </c>
      <c r="B472" s="6" t="s">
        <v>819</v>
      </c>
      <c r="C472" s="5" t="s">
        <v>820</v>
      </c>
      <c r="D472" s="6"/>
      <c r="E472" s="6" t="s">
        <v>707</v>
      </c>
      <c r="F472" s="229">
        <v>143076</v>
      </c>
      <c r="I472" s="16">
        <v>3</v>
      </c>
      <c r="J472" s="13">
        <v>429228</v>
      </c>
      <c r="K472" s="16">
        <v>4</v>
      </c>
      <c r="L472" s="13">
        <v>572304</v>
      </c>
      <c r="M472" s="16">
        <v>4</v>
      </c>
      <c r="N472" s="171">
        <v>572304</v>
      </c>
      <c r="O472" s="16">
        <v>3</v>
      </c>
      <c r="P472" s="13">
        <v>429228</v>
      </c>
      <c r="Q472" s="16">
        <v>3</v>
      </c>
      <c r="R472" s="13">
        <v>429228</v>
      </c>
      <c r="S472" s="16">
        <v>2.9</v>
      </c>
      <c r="T472" s="13">
        <v>414920.4</v>
      </c>
      <c r="U472" s="16">
        <v>0</v>
      </c>
      <c r="V472" s="13">
        <v>0</v>
      </c>
    </row>
    <row r="473" spans="1:22" ht="15" customHeight="1" x14ac:dyDescent="0.25">
      <c r="A473" s="5" t="s">
        <v>821</v>
      </c>
      <c r="B473" s="6" t="s">
        <v>822</v>
      </c>
      <c r="C473" s="5" t="s">
        <v>823</v>
      </c>
      <c r="D473" s="6"/>
      <c r="E473" s="6" t="s">
        <v>707</v>
      </c>
      <c r="F473" s="229">
        <v>26790</v>
      </c>
      <c r="I473" s="16">
        <v>1</v>
      </c>
      <c r="J473" s="13">
        <v>26790</v>
      </c>
      <c r="K473" s="16">
        <v>3</v>
      </c>
      <c r="L473" s="13">
        <v>80370</v>
      </c>
      <c r="M473" s="16">
        <v>3</v>
      </c>
      <c r="N473" s="171">
        <v>80370</v>
      </c>
      <c r="O473" s="16">
        <v>2</v>
      </c>
      <c r="P473" s="13">
        <v>53580</v>
      </c>
      <c r="Q473" s="16">
        <v>1</v>
      </c>
      <c r="R473" s="13">
        <v>26790</v>
      </c>
      <c r="S473" s="16">
        <v>1.72</v>
      </c>
      <c r="T473" s="13">
        <v>46078.8</v>
      </c>
      <c r="U473" s="16">
        <v>0</v>
      </c>
      <c r="V473" s="13">
        <v>0</v>
      </c>
    </row>
    <row r="474" spans="1:22" ht="15" customHeight="1" x14ac:dyDescent="0.25">
      <c r="A474" s="5" t="s">
        <v>824</v>
      </c>
      <c r="B474" s="6" t="s">
        <v>825</v>
      </c>
      <c r="C474" s="5" t="s">
        <v>826</v>
      </c>
      <c r="D474" s="6"/>
      <c r="E474" s="6" t="s">
        <v>707</v>
      </c>
      <c r="F474" s="229">
        <v>500</v>
      </c>
      <c r="I474" s="16">
        <v>45</v>
      </c>
      <c r="J474" s="13">
        <v>22500</v>
      </c>
      <c r="K474" s="16">
        <v>85</v>
      </c>
      <c r="L474" s="13">
        <v>42500</v>
      </c>
      <c r="M474" s="16">
        <v>85</v>
      </c>
      <c r="N474" s="171">
        <v>42500</v>
      </c>
      <c r="O474" s="16">
        <v>80</v>
      </c>
      <c r="P474" s="13">
        <v>40000</v>
      </c>
      <c r="Q474" s="16">
        <v>31</v>
      </c>
      <c r="R474" s="13">
        <v>15500</v>
      </c>
      <c r="S474" s="16">
        <v>53.78</v>
      </c>
      <c r="T474" s="13">
        <v>26890</v>
      </c>
      <c r="U474" s="16">
        <v>0</v>
      </c>
      <c r="V474" s="13">
        <v>0</v>
      </c>
    </row>
    <row r="475" spans="1:22" ht="15" customHeight="1" x14ac:dyDescent="0.25">
      <c r="A475" s="1"/>
      <c r="B475" s="4" t="s">
        <v>32</v>
      </c>
      <c r="C475" s="8" t="s">
        <v>33</v>
      </c>
      <c r="I475" s="245"/>
      <c r="J475" s="245"/>
      <c r="K475" s="245"/>
      <c r="L475" s="245"/>
      <c r="M475" s="245"/>
      <c r="N475" s="245"/>
      <c r="O475" s="245"/>
      <c r="P475" s="245"/>
      <c r="Q475" s="245"/>
      <c r="R475" s="245"/>
      <c r="S475" s="245"/>
      <c r="T475" s="245"/>
      <c r="U475" s="245"/>
      <c r="V475" s="245"/>
    </row>
    <row r="476" spans="1:22" ht="15" customHeight="1" x14ac:dyDescent="0.25">
      <c r="A476" s="5" t="s">
        <v>827</v>
      </c>
      <c r="B476" s="6" t="s">
        <v>35</v>
      </c>
      <c r="C476" s="5" t="s">
        <v>828</v>
      </c>
      <c r="I476" s="245"/>
      <c r="J476" s="245"/>
      <c r="K476" s="245"/>
      <c r="L476" s="245"/>
      <c r="M476" s="245"/>
      <c r="N476" s="245"/>
      <c r="O476" s="245"/>
      <c r="P476" s="245"/>
      <c r="Q476" s="245"/>
      <c r="R476" s="245"/>
      <c r="S476" s="245"/>
      <c r="T476" s="245"/>
      <c r="U476" s="245"/>
      <c r="V476" s="245"/>
    </row>
    <row r="477" spans="1:22" ht="15" customHeight="1" x14ac:dyDescent="0.25">
      <c r="A477" s="5" t="s">
        <v>829</v>
      </c>
      <c r="B477" s="6" t="s">
        <v>35</v>
      </c>
      <c r="C477" s="5" t="s">
        <v>830</v>
      </c>
      <c r="I477" s="245"/>
      <c r="J477" s="245"/>
      <c r="K477" s="245"/>
      <c r="L477" s="245"/>
      <c r="M477" s="245"/>
      <c r="N477" s="245"/>
      <c r="O477" s="245"/>
      <c r="P477" s="245"/>
      <c r="Q477" s="245"/>
      <c r="R477" s="245"/>
      <c r="S477" s="245"/>
      <c r="T477" s="245"/>
      <c r="U477" s="245"/>
      <c r="V477" s="245"/>
    </row>
    <row r="478" spans="1:22" ht="45" customHeight="1" x14ac:dyDescent="0.25">
      <c r="A478" s="1"/>
      <c r="B478" s="4" t="s">
        <v>68</v>
      </c>
      <c r="C478" s="8" t="s">
        <v>69</v>
      </c>
      <c r="D478" s="4" t="s">
        <v>70</v>
      </c>
      <c r="E478" s="4" t="s">
        <v>71</v>
      </c>
      <c r="F478" s="228" t="s">
        <v>72</v>
      </c>
      <c r="I478" s="14" t="s">
        <v>73</v>
      </c>
      <c r="J478" s="15" t="s">
        <v>28</v>
      </c>
      <c r="K478" s="14" t="s">
        <v>73</v>
      </c>
      <c r="L478" s="15" t="s">
        <v>28</v>
      </c>
      <c r="M478" s="14" t="s">
        <v>73</v>
      </c>
      <c r="N478" s="172" t="s">
        <v>28</v>
      </c>
      <c r="O478" s="14" t="s">
        <v>73</v>
      </c>
      <c r="P478" s="15" t="s">
        <v>28</v>
      </c>
      <c r="Q478" s="14" t="s">
        <v>73</v>
      </c>
      <c r="R478" s="15" t="s">
        <v>28</v>
      </c>
      <c r="S478" s="14" t="s">
        <v>73</v>
      </c>
      <c r="T478" s="15" t="s">
        <v>28</v>
      </c>
      <c r="U478" s="14" t="s">
        <v>73</v>
      </c>
      <c r="V478" s="15" t="s">
        <v>28</v>
      </c>
    </row>
    <row r="479" spans="1:22" ht="15" customHeight="1" x14ac:dyDescent="0.25">
      <c r="A479" s="5" t="s">
        <v>831</v>
      </c>
      <c r="B479" s="6" t="s">
        <v>832</v>
      </c>
      <c r="C479" s="5" t="s">
        <v>833</v>
      </c>
      <c r="D479" s="6"/>
      <c r="E479" s="6" t="s">
        <v>527</v>
      </c>
      <c r="F479" s="229">
        <v>1655</v>
      </c>
      <c r="I479" s="16">
        <v>90</v>
      </c>
      <c r="J479" s="13">
        <v>148950</v>
      </c>
      <c r="K479" s="16">
        <v>1000</v>
      </c>
      <c r="L479" s="13">
        <v>1655000</v>
      </c>
      <c r="M479" s="16">
        <v>1000</v>
      </c>
      <c r="N479" s="171">
        <v>1655000</v>
      </c>
      <c r="O479" s="16">
        <v>109</v>
      </c>
      <c r="P479" s="13">
        <v>180395</v>
      </c>
      <c r="Q479" s="16">
        <v>511</v>
      </c>
      <c r="R479" s="13">
        <v>845705</v>
      </c>
      <c r="S479" s="16">
        <v>107.55</v>
      </c>
      <c r="T479" s="13">
        <v>177995.25</v>
      </c>
      <c r="U479" s="16">
        <v>0</v>
      </c>
      <c r="V479" s="13">
        <v>0</v>
      </c>
    </row>
    <row r="480" spans="1:22" ht="15" customHeight="1" x14ac:dyDescent="0.25">
      <c r="A480" s="5" t="s">
        <v>834</v>
      </c>
      <c r="B480" s="6" t="s">
        <v>835</v>
      </c>
      <c r="C480" s="5" t="s">
        <v>836</v>
      </c>
      <c r="D480" s="6"/>
      <c r="E480" s="6" t="s">
        <v>527</v>
      </c>
      <c r="F480" s="229">
        <v>100</v>
      </c>
      <c r="I480" s="16">
        <v>90</v>
      </c>
      <c r="J480" s="13">
        <v>9000</v>
      </c>
      <c r="K480" s="16">
        <v>750</v>
      </c>
      <c r="L480" s="13">
        <v>75000</v>
      </c>
      <c r="M480" s="16">
        <v>750</v>
      </c>
      <c r="N480" s="171">
        <v>75000</v>
      </c>
      <c r="O480" s="16">
        <v>109</v>
      </c>
      <c r="P480" s="13">
        <v>10900</v>
      </c>
      <c r="Q480" s="16">
        <v>511</v>
      </c>
      <c r="R480" s="13">
        <v>51100</v>
      </c>
      <c r="S480" s="16">
        <v>215.1</v>
      </c>
      <c r="T480" s="13">
        <v>21510</v>
      </c>
      <c r="U480" s="16">
        <v>0</v>
      </c>
      <c r="V480" s="13">
        <v>0</v>
      </c>
    </row>
    <row r="481" spans="1:22" ht="15" customHeight="1" x14ac:dyDescent="0.25">
      <c r="A481" s="1"/>
      <c r="B481" s="4" t="s">
        <v>32</v>
      </c>
      <c r="C481" s="8" t="s">
        <v>33</v>
      </c>
      <c r="I481" s="245"/>
      <c r="J481" s="245"/>
      <c r="K481" s="245"/>
      <c r="L481" s="245"/>
      <c r="M481" s="245"/>
      <c r="N481" s="245"/>
      <c r="O481" s="245"/>
      <c r="P481" s="245"/>
      <c r="Q481" s="245"/>
      <c r="R481" s="245"/>
      <c r="S481" s="245"/>
      <c r="T481" s="245"/>
      <c r="U481" s="245"/>
      <c r="V481" s="245"/>
    </row>
    <row r="482" spans="1:22" ht="15" customHeight="1" x14ac:dyDescent="0.25">
      <c r="A482" s="5" t="s">
        <v>837</v>
      </c>
      <c r="B482" s="6" t="s">
        <v>35</v>
      </c>
      <c r="C482" s="5" t="s">
        <v>838</v>
      </c>
      <c r="I482" s="245"/>
      <c r="J482" s="245"/>
      <c r="K482" s="245"/>
      <c r="L482" s="245"/>
      <c r="M482" s="245"/>
      <c r="N482" s="245"/>
      <c r="O482" s="245"/>
      <c r="P482" s="245"/>
      <c r="Q482" s="245"/>
      <c r="R482" s="245"/>
      <c r="S482" s="245"/>
      <c r="T482" s="245"/>
      <c r="U482" s="245"/>
      <c r="V482" s="245"/>
    </row>
    <row r="483" spans="1:22" ht="15" customHeight="1" x14ac:dyDescent="0.25">
      <c r="A483" s="5" t="s">
        <v>839</v>
      </c>
      <c r="B483" s="6" t="s">
        <v>35</v>
      </c>
      <c r="C483" s="5" t="s">
        <v>840</v>
      </c>
      <c r="I483" s="245"/>
      <c r="J483" s="245"/>
      <c r="K483" s="245"/>
      <c r="L483" s="245"/>
      <c r="M483" s="245"/>
      <c r="N483" s="245"/>
      <c r="O483" s="245"/>
      <c r="P483" s="245"/>
      <c r="Q483" s="245"/>
      <c r="R483" s="245"/>
      <c r="S483" s="245"/>
      <c r="T483" s="245"/>
      <c r="U483" s="245"/>
      <c r="V483" s="245"/>
    </row>
    <row r="484" spans="1:22" ht="45" customHeight="1" x14ac:dyDescent="0.25">
      <c r="A484" s="1"/>
      <c r="B484" s="4" t="s">
        <v>68</v>
      </c>
      <c r="C484" s="8" t="s">
        <v>69</v>
      </c>
      <c r="D484" s="4" t="s">
        <v>70</v>
      </c>
      <c r="E484" s="4" t="s">
        <v>71</v>
      </c>
      <c r="F484" s="228" t="s">
        <v>72</v>
      </c>
      <c r="I484" s="14" t="s">
        <v>73</v>
      </c>
      <c r="J484" s="15" t="s">
        <v>28</v>
      </c>
      <c r="K484" s="14" t="s">
        <v>73</v>
      </c>
      <c r="L484" s="15" t="s">
        <v>28</v>
      </c>
      <c r="M484" s="14" t="s">
        <v>73</v>
      </c>
      <c r="N484" s="172" t="s">
        <v>28</v>
      </c>
      <c r="O484" s="14" t="s">
        <v>73</v>
      </c>
      <c r="P484" s="15" t="s">
        <v>28</v>
      </c>
      <c r="Q484" s="14" t="s">
        <v>73</v>
      </c>
      <c r="R484" s="15" t="s">
        <v>28</v>
      </c>
      <c r="S484" s="14" t="s">
        <v>73</v>
      </c>
      <c r="T484" s="15" t="s">
        <v>28</v>
      </c>
      <c r="U484" s="14" t="s">
        <v>73</v>
      </c>
      <c r="V484" s="15" t="s">
        <v>28</v>
      </c>
    </row>
    <row r="485" spans="1:22" ht="15" customHeight="1" x14ac:dyDescent="0.25">
      <c r="A485" s="5" t="s">
        <v>841</v>
      </c>
      <c r="B485" s="6" t="s">
        <v>842</v>
      </c>
      <c r="C485" s="5" t="s">
        <v>843</v>
      </c>
      <c r="D485" s="6"/>
      <c r="E485" s="6" t="s">
        <v>527</v>
      </c>
      <c r="F485" s="229">
        <v>970</v>
      </c>
      <c r="I485" s="16">
        <v>45</v>
      </c>
      <c r="J485" s="13">
        <v>43650</v>
      </c>
      <c r="K485" s="16">
        <v>52</v>
      </c>
      <c r="L485" s="13">
        <v>50440</v>
      </c>
      <c r="M485" s="16">
        <v>52</v>
      </c>
      <c r="N485" s="171">
        <v>50440</v>
      </c>
      <c r="O485" s="16">
        <v>65</v>
      </c>
      <c r="P485" s="13">
        <v>63050</v>
      </c>
      <c r="Q485" s="16">
        <v>82</v>
      </c>
      <c r="R485" s="13">
        <v>79540</v>
      </c>
      <c r="S485" s="16">
        <v>73.13</v>
      </c>
      <c r="T485" s="13">
        <v>70936.100000000006</v>
      </c>
      <c r="U485" s="16">
        <v>0</v>
      </c>
      <c r="V485" s="13">
        <v>0</v>
      </c>
    </row>
    <row r="486" spans="1:22" ht="15" customHeight="1" x14ac:dyDescent="0.25">
      <c r="A486" s="5" t="s">
        <v>844</v>
      </c>
      <c r="B486" s="6" t="s">
        <v>845</v>
      </c>
      <c r="C486" s="5" t="s">
        <v>846</v>
      </c>
      <c r="D486" s="6"/>
      <c r="E486" s="6" t="s">
        <v>527</v>
      </c>
      <c r="F486" s="229">
        <v>40</v>
      </c>
      <c r="I486" s="16">
        <v>45</v>
      </c>
      <c r="J486" s="13">
        <v>1800</v>
      </c>
      <c r="K486" s="16">
        <v>60</v>
      </c>
      <c r="L486" s="13">
        <v>2400</v>
      </c>
      <c r="M486" s="16">
        <v>60</v>
      </c>
      <c r="N486" s="171">
        <v>2400</v>
      </c>
      <c r="O486" s="16">
        <v>65</v>
      </c>
      <c r="P486" s="13">
        <v>2600</v>
      </c>
      <c r="Q486" s="16">
        <v>102</v>
      </c>
      <c r="R486" s="13">
        <v>4080</v>
      </c>
      <c r="S486" s="16">
        <v>75.290000000000006</v>
      </c>
      <c r="T486" s="13">
        <v>3011.6</v>
      </c>
      <c r="U486" s="16">
        <v>0</v>
      </c>
      <c r="V486" s="13">
        <v>0</v>
      </c>
    </row>
    <row r="487" spans="1:22" ht="15" customHeight="1" x14ac:dyDescent="0.25">
      <c r="A487" s="5" t="s">
        <v>847</v>
      </c>
      <c r="B487" s="6" t="s">
        <v>848</v>
      </c>
      <c r="C487" s="5" t="s">
        <v>849</v>
      </c>
      <c r="D487" s="6"/>
      <c r="E487" s="6" t="s">
        <v>527</v>
      </c>
      <c r="F487" s="229">
        <v>30540</v>
      </c>
      <c r="I487" s="16">
        <v>46</v>
      </c>
      <c r="J487" s="13">
        <v>1404840</v>
      </c>
      <c r="K487" s="16">
        <v>55</v>
      </c>
      <c r="L487" s="13">
        <v>1679700</v>
      </c>
      <c r="M487" s="16">
        <v>55</v>
      </c>
      <c r="N487" s="171">
        <v>1679700</v>
      </c>
      <c r="O487" s="16">
        <v>66</v>
      </c>
      <c r="P487" s="13">
        <v>2015640</v>
      </c>
      <c r="Q487" s="16">
        <v>81</v>
      </c>
      <c r="R487" s="13">
        <v>2473740</v>
      </c>
      <c r="S487" s="16">
        <v>69.91</v>
      </c>
      <c r="T487" s="13">
        <v>2135051.4</v>
      </c>
      <c r="U487" s="16">
        <v>0</v>
      </c>
      <c r="V487" s="13">
        <v>0</v>
      </c>
    </row>
    <row r="488" spans="1:22" ht="15" customHeight="1" x14ac:dyDescent="0.25">
      <c r="A488" s="5" t="s">
        <v>850</v>
      </c>
      <c r="B488" s="6" t="s">
        <v>851</v>
      </c>
      <c r="C488" s="5" t="s">
        <v>852</v>
      </c>
      <c r="D488" s="6"/>
      <c r="E488" s="6" t="s">
        <v>527</v>
      </c>
      <c r="F488" s="229">
        <v>2680</v>
      </c>
      <c r="I488" s="16">
        <v>46</v>
      </c>
      <c r="J488" s="13">
        <v>123280</v>
      </c>
      <c r="K488" s="16">
        <v>63</v>
      </c>
      <c r="L488" s="13">
        <v>168840</v>
      </c>
      <c r="M488" s="16">
        <v>63</v>
      </c>
      <c r="N488" s="171">
        <v>168840</v>
      </c>
      <c r="O488" s="16">
        <v>66</v>
      </c>
      <c r="P488" s="13">
        <v>176880</v>
      </c>
      <c r="Q488" s="16">
        <v>85</v>
      </c>
      <c r="R488" s="13">
        <v>227800</v>
      </c>
      <c r="S488" s="16">
        <v>73.13</v>
      </c>
      <c r="T488" s="13">
        <v>195988.4</v>
      </c>
      <c r="U488" s="16">
        <v>0</v>
      </c>
      <c r="V488" s="13">
        <v>0</v>
      </c>
    </row>
    <row r="489" spans="1:22" ht="15" customHeight="1" x14ac:dyDescent="0.25">
      <c r="A489" s="5" t="s">
        <v>853</v>
      </c>
      <c r="B489" s="6" t="s">
        <v>854</v>
      </c>
      <c r="C489" s="5" t="s">
        <v>855</v>
      </c>
      <c r="D489" s="6"/>
      <c r="E489" s="6" t="s">
        <v>527</v>
      </c>
      <c r="F489" s="229">
        <v>190</v>
      </c>
      <c r="I489" s="16">
        <v>43</v>
      </c>
      <c r="J489" s="13">
        <v>8170</v>
      </c>
      <c r="K489" s="16">
        <v>52</v>
      </c>
      <c r="L489" s="13">
        <v>9880</v>
      </c>
      <c r="M489" s="16">
        <v>52</v>
      </c>
      <c r="N489" s="171">
        <v>9880</v>
      </c>
      <c r="O489" s="16">
        <v>59</v>
      </c>
      <c r="P489" s="13">
        <v>11210</v>
      </c>
      <c r="Q489" s="16">
        <v>69</v>
      </c>
      <c r="R489" s="13">
        <v>13110</v>
      </c>
      <c r="S489" s="16">
        <v>70.98</v>
      </c>
      <c r="T489" s="13">
        <v>13486.2</v>
      </c>
      <c r="U489" s="16">
        <v>0</v>
      </c>
      <c r="V489" s="13">
        <v>0</v>
      </c>
    </row>
    <row r="490" spans="1:22" ht="15" customHeight="1" x14ac:dyDescent="0.25">
      <c r="A490" s="5" t="s">
        <v>856</v>
      </c>
      <c r="B490" s="6" t="s">
        <v>857</v>
      </c>
      <c r="C490" s="5" t="s">
        <v>858</v>
      </c>
      <c r="D490" s="6"/>
      <c r="E490" s="6" t="s">
        <v>527</v>
      </c>
      <c r="F490" s="229">
        <v>35</v>
      </c>
      <c r="I490" s="16">
        <v>43</v>
      </c>
      <c r="J490" s="13">
        <v>1505</v>
      </c>
      <c r="K490" s="16">
        <v>60</v>
      </c>
      <c r="L490" s="13">
        <v>2100</v>
      </c>
      <c r="M490" s="16">
        <v>60</v>
      </c>
      <c r="N490" s="171">
        <v>2100</v>
      </c>
      <c r="O490" s="16">
        <v>59</v>
      </c>
      <c r="P490" s="13">
        <v>2065</v>
      </c>
      <c r="Q490" s="16">
        <v>75</v>
      </c>
      <c r="R490" s="13">
        <v>2625</v>
      </c>
      <c r="S490" s="16">
        <v>73.13</v>
      </c>
      <c r="T490" s="13">
        <v>2559.5500000000002</v>
      </c>
      <c r="U490" s="16">
        <v>0</v>
      </c>
      <c r="V490" s="13">
        <v>0</v>
      </c>
    </row>
    <row r="491" spans="1:22" ht="15" customHeight="1" x14ac:dyDescent="0.25">
      <c r="A491" s="5" t="s">
        <v>859</v>
      </c>
      <c r="B491" s="6" t="s">
        <v>860</v>
      </c>
      <c r="C491" s="5" t="s">
        <v>861</v>
      </c>
      <c r="D491" s="6"/>
      <c r="E491" s="6" t="s">
        <v>527</v>
      </c>
      <c r="F491" s="229">
        <v>1185</v>
      </c>
      <c r="I491" s="16">
        <v>44</v>
      </c>
      <c r="J491" s="13">
        <v>52140</v>
      </c>
      <c r="K491" s="16">
        <v>52</v>
      </c>
      <c r="L491" s="13">
        <v>61620</v>
      </c>
      <c r="M491" s="16">
        <v>52</v>
      </c>
      <c r="N491" s="171">
        <v>61620</v>
      </c>
      <c r="O491" s="16">
        <v>59</v>
      </c>
      <c r="P491" s="13">
        <v>69915</v>
      </c>
      <c r="Q491" s="16">
        <v>82</v>
      </c>
      <c r="R491" s="13">
        <v>97170</v>
      </c>
      <c r="S491" s="16">
        <v>64.53</v>
      </c>
      <c r="T491" s="13">
        <v>76468.05</v>
      </c>
      <c r="U491" s="16">
        <v>0</v>
      </c>
      <c r="V491" s="13">
        <v>0</v>
      </c>
    </row>
    <row r="492" spans="1:22" ht="15" customHeight="1" x14ac:dyDescent="0.25">
      <c r="A492" s="5" t="s">
        <v>862</v>
      </c>
      <c r="B492" s="6" t="s">
        <v>863</v>
      </c>
      <c r="C492" s="5" t="s">
        <v>864</v>
      </c>
      <c r="D492" s="6"/>
      <c r="E492" s="6" t="s">
        <v>527</v>
      </c>
      <c r="F492" s="229">
        <v>1190</v>
      </c>
      <c r="I492" s="16">
        <v>44</v>
      </c>
      <c r="J492" s="13">
        <v>52360</v>
      </c>
      <c r="K492" s="16">
        <v>60</v>
      </c>
      <c r="L492" s="13">
        <v>71400</v>
      </c>
      <c r="M492" s="16">
        <v>60</v>
      </c>
      <c r="N492" s="171">
        <v>71400</v>
      </c>
      <c r="O492" s="16">
        <v>59</v>
      </c>
      <c r="P492" s="13">
        <v>70210</v>
      </c>
      <c r="Q492" s="16">
        <v>86</v>
      </c>
      <c r="R492" s="13">
        <v>102340</v>
      </c>
      <c r="S492" s="16">
        <v>67.760000000000005</v>
      </c>
      <c r="T492" s="13">
        <v>80634.399999999994</v>
      </c>
      <c r="U492" s="16">
        <v>0</v>
      </c>
      <c r="V492" s="13">
        <v>0</v>
      </c>
    </row>
    <row r="493" spans="1:22" ht="15" customHeight="1" x14ac:dyDescent="0.25">
      <c r="A493" s="5" t="s">
        <v>865</v>
      </c>
      <c r="B493" s="6" t="s">
        <v>866</v>
      </c>
      <c r="C493" s="5" t="s">
        <v>867</v>
      </c>
      <c r="D493" s="6"/>
      <c r="E493" s="6" t="s">
        <v>527</v>
      </c>
      <c r="F493" s="229">
        <v>11465</v>
      </c>
      <c r="I493" s="16">
        <v>49</v>
      </c>
      <c r="J493" s="13">
        <v>561785</v>
      </c>
      <c r="K493" s="16">
        <v>56</v>
      </c>
      <c r="L493" s="13">
        <v>642040</v>
      </c>
      <c r="M493" s="16">
        <v>56</v>
      </c>
      <c r="N493" s="171">
        <v>642040</v>
      </c>
      <c r="O493" s="16">
        <v>80</v>
      </c>
      <c r="P493" s="13">
        <v>917200</v>
      </c>
      <c r="Q493" s="16">
        <v>82</v>
      </c>
      <c r="R493" s="13">
        <v>940130</v>
      </c>
      <c r="S493" s="16">
        <v>69.91</v>
      </c>
      <c r="T493" s="13">
        <v>801518.15</v>
      </c>
      <c r="U493" s="16">
        <v>0</v>
      </c>
      <c r="V493" s="13">
        <v>0</v>
      </c>
    </row>
    <row r="494" spans="1:22" ht="15" customHeight="1" x14ac:dyDescent="0.25">
      <c r="A494" s="5" t="s">
        <v>868</v>
      </c>
      <c r="B494" s="6" t="s">
        <v>869</v>
      </c>
      <c r="C494" s="5" t="s">
        <v>870</v>
      </c>
      <c r="D494" s="6"/>
      <c r="E494" s="6" t="s">
        <v>527</v>
      </c>
      <c r="F494" s="229">
        <v>1235</v>
      </c>
      <c r="I494" s="16">
        <v>52</v>
      </c>
      <c r="J494" s="13">
        <v>64220</v>
      </c>
      <c r="K494" s="16">
        <v>77</v>
      </c>
      <c r="L494" s="13">
        <v>95095</v>
      </c>
      <c r="M494" s="16">
        <v>77</v>
      </c>
      <c r="N494" s="171">
        <v>95095</v>
      </c>
      <c r="O494" s="16">
        <v>80</v>
      </c>
      <c r="P494" s="13">
        <v>98800</v>
      </c>
      <c r="Q494" s="16">
        <v>82</v>
      </c>
      <c r="R494" s="13">
        <v>101270</v>
      </c>
      <c r="S494" s="16">
        <v>72.06</v>
      </c>
      <c r="T494" s="13">
        <v>88994.1</v>
      </c>
      <c r="U494" s="16">
        <v>0</v>
      </c>
      <c r="V494" s="13">
        <v>0</v>
      </c>
    </row>
    <row r="495" spans="1:22" ht="15" customHeight="1" x14ac:dyDescent="0.25">
      <c r="A495" s="5" t="s">
        <v>871</v>
      </c>
      <c r="B495" s="6" t="s">
        <v>872</v>
      </c>
      <c r="C495" s="5" t="s">
        <v>873</v>
      </c>
      <c r="D495" s="6"/>
      <c r="E495" s="6" t="s">
        <v>527</v>
      </c>
      <c r="F495" s="229">
        <v>30540</v>
      </c>
      <c r="I495" s="16">
        <v>45</v>
      </c>
      <c r="J495" s="13">
        <v>1374300</v>
      </c>
      <c r="K495" s="16">
        <v>56</v>
      </c>
      <c r="L495" s="13">
        <v>1710240</v>
      </c>
      <c r="M495" s="16">
        <v>56</v>
      </c>
      <c r="N495" s="171">
        <v>1710240</v>
      </c>
      <c r="O495" s="16">
        <v>63</v>
      </c>
      <c r="P495" s="13">
        <v>1924020</v>
      </c>
      <c r="Q495" s="16">
        <v>94</v>
      </c>
      <c r="R495" s="13">
        <v>2870760</v>
      </c>
      <c r="S495" s="16">
        <v>69.91</v>
      </c>
      <c r="T495" s="13">
        <v>2135051.4</v>
      </c>
      <c r="U495" s="16">
        <v>0</v>
      </c>
      <c r="V495" s="13">
        <v>0</v>
      </c>
    </row>
    <row r="496" spans="1:22" ht="15" customHeight="1" x14ac:dyDescent="0.25">
      <c r="A496" s="5" t="s">
        <v>874</v>
      </c>
      <c r="B496" s="6" t="s">
        <v>875</v>
      </c>
      <c r="C496" s="5" t="s">
        <v>876</v>
      </c>
      <c r="D496" s="6"/>
      <c r="E496" s="6" t="s">
        <v>527</v>
      </c>
      <c r="F496" s="229">
        <v>2500</v>
      </c>
      <c r="I496" s="16">
        <v>45</v>
      </c>
      <c r="J496" s="13">
        <v>112500</v>
      </c>
      <c r="K496" s="16">
        <v>60</v>
      </c>
      <c r="L496" s="13">
        <v>150000</v>
      </c>
      <c r="M496" s="16">
        <v>60</v>
      </c>
      <c r="N496" s="171">
        <v>150000</v>
      </c>
      <c r="O496" s="16">
        <v>63</v>
      </c>
      <c r="P496" s="13">
        <v>157500</v>
      </c>
      <c r="Q496" s="16">
        <v>94</v>
      </c>
      <c r="R496" s="13">
        <v>235000</v>
      </c>
      <c r="S496" s="16">
        <v>72.06</v>
      </c>
      <c r="T496" s="13">
        <v>180150</v>
      </c>
      <c r="U496" s="16">
        <v>0</v>
      </c>
      <c r="V496" s="13">
        <v>0</v>
      </c>
    </row>
    <row r="497" spans="1:22" ht="15" customHeight="1" x14ac:dyDescent="0.25">
      <c r="A497" s="5" t="s">
        <v>877</v>
      </c>
      <c r="B497" s="6" t="s">
        <v>878</v>
      </c>
      <c r="C497" s="5" t="s">
        <v>879</v>
      </c>
      <c r="D497" s="6"/>
      <c r="E497" s="6" t="s">
        <v>527</v>
      </c>
      <c r="F497" s="229">
        <v>300</v>
      </c>
      <c r="I497" s="16">
        <v>71</v>
      </c>
      <c r="J497" s="13">
        <v>21300</v>
      </c>
      <c r="K497" s="16">
        <v>125</v>
      </c>
      <c r="L497" s="13">
        <v>37500</v>
      </c>
      <c r="M497" s="16">
        <v>125</v>
      </c>
      <c r="N497" s="171">
        <v>37500</v>
      </c>
      <c r="O497" s="16">
        <v>138</v>
      </c>
      <c r="P497" s="13">
        <v>41400</v>
      </c>
      <c r="Q497" s="16">
        <v>156</v>
      </c>
      <c r="R497" s="13">
        <v>46800</v>
      </c>
      <c r="S497" s="16">
        <v>155.94999999999999</v>
      </c>
      <c r="T497" s="13">
        <v>46785</v>
      </c>
      <c r="U497" s="16">
        <v>0</v>
      </c>
      <c r="V497" s="13">
        <v>0</v>
      </c>
    </row>
    <row r="498" spans="1:22" ht="15" customHeight="1" x14ac:dyDescent="0.25">
      <c r="A498" s="1"/>
      <c r="B498" s="4" t="s">
        <v>32</v>
      </c>
      <c r="C498" s="8" t="s">
        <v>33</v>
      </c>
      <c r="I498" s="245"/>
      <c r="J498" s="245"/>
      <c r="K498" s="245"/>
      <c r="L498" s="245"/>
      <c r="M498" s="245"/>
      <c r="N498" s="245"/>
      <c r="O498" s="245"/>
      <c r="P498" s="245"/>
      <c r="Q498" s="245"/>
      <c r="R498" s="245"/>
      <c r="S498" s="245"/>
      <c r="T498" s="245"/>
      <c r="U498" s="245"/>
      <c r="V498" s="245"/>
    </row>
    <row r="499" spans="1:22" ht="15" customHeight="1" x14ac:dyDescent="0.25">
      <c r="A499" s="5" t="s">
        <v>880</v>
      </c>
      <c r="B499" s="6" t="s">
        <v>35</v>
      </c>
      <c r="C499" s="5" t="s">
        <v>881</v>
      </c>
      <c r="I499" s="245"/>
      <c r="J499" s="245"/>
      <c r="K499" s="245"/>
      <c r="L499" s="245"/>
      <c r="M499" s="245"/>
      <c r="N499" s="245"/>
      <c r="O499" s="245"/>
      <c r="P499" s="245"/>
      <c r="Q499" s="245"/>
      <c r="R499" s="245"/>
      <c r="S499" s="245"/>
      <c r="T499" s="245"/>
      <c r="U499" s="245"/>
      <c r="V499" s="245"/>
    </row>
    <row r="500" spans="1:22" ht="15" customHeight="1" x14ac:dyDescent="0.25">
      <c r="A500" s="5" t="s">
        <v>882</v>
      </c>
      <c r="B500" s="6" t="s">
        <v>35</v>
      </c>
      <c r="C500" s="5" t="s">
        <v>883</v>
      </c>
      <c r="I500" s="245"/>
      <c r="J500" s="245"/>
      <c r="K500" s="245"/>
      <c r="L500" s="245"/>
      <c r="M500" s="245"/>
      <c r="N500" s="245"/>
      <c r="O500" s="245"/>
      <c r="P500" s="245"/>
      <c r="Q500" s="245"/>
      <c r="R500" s="245"/>
      <c r="S500" s="245"/>
      <c r="T500" s="245"/>
      <c r="U500" s="245"/>
      <c r="V500" s="245"/>
    </row>
    <row r="501" spans="1:22" ht="15" customHeight="1" x14ac:dyDescent="0.25">
      <c r="A501" s="5" t="s">
        <v>884</v>
      </c>
      <c r="B501" s="6" t="s">
        <v>35</v>
      </c>
      <c r="C501" s="5" t="s">
        <v>885</v>
      </c>
      <c r="I501" s="245"/>
      <c r="J501" s="245"/>
      <c r="K501" s="245"/>
      <c r="L501" s="245"/>
      <c r="M501" s="245"/>
      <c r="N501" s="245"/>
      <c r="O501" s="245"/>
      <c r="P501" s="245"/>
      <c r="Q501" s="245"/>
      <c r="R501" s="245"/>
      <c r="S501" s="245"/>
      <c r="T501" s="245"/>
      <c r="U501" s="245"/>
      <c r="V501" s="245"/>
    </row>
    <row r="502" spans="1:22" ht="45" customHeight="1" x14ac:dyDescent="0.25">
      <c r="A502" s="1"/>
      <c r="B502" s="4" t="s">
        <v>68</v>
      </c>
      <c r="C502" s="8" t="s">
        <v>69</v>
      </c>
      <c r="D502" s="4" t="s">
        <v>70</v>
      </c>
      <c r="E502" s="4" t="s">
        <v>71</v>
      </c>
      <c r="F502" s="228" t="s">
        <v>72</v>
      </c>
      <c r="I502" s="14" t="s">
        <v>73</v>
      </c>
      <c r="J502" s="15" t="s">
        <v>28</v>
      </c>
      <c r="K502" s="14" t="s">
        <v>73</v>
      </c>
      <c r="L502" s="15" t="s">
        <v>28</v>
      </c>
      <c r="M502" s="14" t="s">
        <v>73</v>
      </c>
      <c r="N502" s="172" t="s">
        <v>28</v>
      </c>
      <c r="O502" s="14" t="s">
        <v>73</v>
      </c>
      <c r="P502" s="15" t="s">
        <v>28</v>
      </c>
      <c r="Q502" s="14" t="s">
        <v>73</v>
      </c>
      <c r="R502" s="15" t="s">
        <v>28</v>
      </c>
      <c r="S502" s="14" t="s">
        <v>73</v>
      </c>
      <c r="T502" s="15" t="s">
        <v>28</v>
      </c>
      <c r="U502" s="14" t="s">
        <v>73</v>
      </c>
      <c r="V502" s="15" t="s">
        <v>28</v>
      </c>
    </row>
    <row r="503" spans="1:22" ht="15" customHeight="1" x14ac:dyDescent="0.25">
      <c r="A503" s="5" t="s">
        <v>886</v>
      </c>
      <c r="B503" s="6" t="s">
        <v>887</v>
      </c>
      <c r="C503" s="5" t="s">
        <v>888</v>
      </c>
      <c r="D503" s="6"/>
      <c r="E503" s="6" t="s">
        <v>707</v>
      </c>
      <c r="F503" s="229">
        <v>2065</v>
      </c>
      <c r="I503" s="16">
        <v>17</v>
      </c>
      <c r="J503" s="13">
        <v>35105</v>
      </c>
      <c r="K503" s="16">
        <v>29</v>
      </c>
      <c r="L503" s="13">
        <v>59885</v>
      </c>
      <c r="M503" s="16">
        <v>29</v>
      </c>
      <c r="N503" s="171">
        <v>59885</v>
      </c>
      <c r="O503" s="16">
        <v>22</v>
      </c>
      <c r="P503" s="13">
        <v>45430</v>
      </c>
      <c r="Q503" s="16">
        <v>22</v>
      </c>
      <c r="R503" s="13">
        <v>45430</v>
      </c>
      <c r="S503" s="16">
        <v>13.98</v>
      </c>
      <c r="T503" s="13">
        <v>28868.7</v>
      </c>
      <c r="U503" s="16">
        <v>0</v>
      </c>
      <c r="V503" s="13">
        <v>0</v>
      </c>
    </row>
    <row r="504" spans="1:22" ht="15" customHeight="1" x14ac:dyDescent="0.25">
      <c r="A504" s="5" t="s">
        <v>889</v>
      </c>
      <c r="B504" s="6" t="s">
        <v>890</v>
      </c>
      <c r="C504" s="5" t="s">
        <v>891</v>
      </c>
      <c r="D504" s="6"/>
      <c r="E504" s="6" t="s">
        <v>707</v>
      </c>
      <c r="F504" s="229">
        <v>2065</v>
      </c>
      <c r="I504" s="16">
        <v>40</v>
      </c>
      <c r="J504" s="13">
        <v>82600</v>
      </c>
      <c r="K504" s="16">
        <v>63</v>
      </c>
      <c r="L504" s="13">
        <v>130095</v>
      </c>
      <c r="M504" s="16">
        <v>63</v>
      </c>
      <c r="N504" s="171">
        <v>130095</v>
      </c>
      <c r="O504" s="16">
        <v>50</v>
      </c>
      <c r="P504" s="13">
        <v>103250</v>
      </c>
      <c r="Q504" s="16">
        <v>62</v>
      </c>
      <c r="R504" s="13">
        <v>128030</v>
      </c>
      <c r="S504" s="16">
        <v>55.93</v>
      </c>
      <c r="T504" s="13">
        <v>115495.45</v>
      </c>
      <c r="U504" s="16">
        <v>0</v>
      </c>
      <c r="V504" s="13">
        <v>0</v>
      </c>
    </row>
    <row r="505" spans="1:22" ht="15" customHeight="1" x14ac:dyDescent="0.25">
      <c r="A505" s="1"/>
      <c r="B505" s="4" t="s">
        <v>32</v>
      </c>
      <c r="C505" s="8" t="s">
        <v>33</v>
      </c>
      <c r="I505" s="245"/>
      <c r="J505" s="245"/>
      <c r="K505" s="245"/>
      <c r="L505" s="245"/>
      <c r="M505" s="245"/>
      <c r="N505" s="245"/>
      <c r="O505" s="245"/>
      <c r="P505" s="245"/>
      <c r="Q505" s="245"/>
      <c r="R505" s="245"/>
      <c r="S505" s="245"/>
      <c r="T505" s="245"/>
      <c r="U505" s="245"/>
      <c r="V505" s="245"/>
    </row>
    <row r="506" spans="1:22" ht="15" customHeight="1" x14ac:dyDescent="0.25">
      <c r="A506" s="5" t="s">
        <v>892</v>
      </c>
      <c r="B506" s="6" t="s">
        <v>35</v>
      </c>
      <c r="C506" s="5" t="s">
        <v>893</v>
      </c>
      <c r="I506" s="245"/>
      <c r="J506" s="245"/>
      <c r="K506" s="245"/>
      <c r="L506" s="245"/>
      <c r="M506" s="245"/>
      <c r="N506" s="245"/>
      <c r="O506" s="245"/>
      <c r="P506" s="245"/>
      <c r="Q506" s="245"/>
      <c r="R506" s="245"/>
      <c r="S506" s="245"/>
      <c r="T506" s="245"/>
      <c r="U506" s="245"/>
      <c r="V506" s="245"/>
    </row>
    <row r="507" spans="1:22" ht="45" customHeight="1" x14ac:dyDescent="0.25">
      <c r="A507" s="1"/>
      <c r="B507" s="4" t="s">
        <v>68</v>
      </c>
      <c r="C507" s="8" t="s">
        <v>69</v>
      </c>
      <c r="D507" s="4" t="s">
        <v>70</v>
      </c>
      <c r="E507" s="4" t="s">
        <v>71</v>
      </c>
      <c r="F507" s="228" t="s">
        <v>72</v>
      </c>
      <c r="I507" s="14" t="s">
        <v>73</v>
      </c>
      <c r="J507" s="15" t="s">
        <v>28</v>
      </c>
      <c r="K507" s="14" t="s">
        <v>73</v>
      </c>
      <c r="L507" s="15" t="s">
        <v>28</v>
      </c>
      <c r="M507" s="14" t="s">
        <v>73</v>
      </c>
      <c r="N507" s="172" t="s">
        <v>28</v>
      </c>
      <c r="O507" s="14" t="s">
        <v>73</v>
      </c>
      <c r="P507" s="15" t="s">
        <v>28</v>
      </c>
      <c r="Q507" s="14" t="s">
        <v>73</v>
      </c>
      <c r="R507" s="15" t="s">
        <v>28</v>
      </c>
      <c r="S507" s="14" t="s">
        <v>73</v>
      </c>
      <c r="T507" s="15" t="s">
        <v>28</v>
      </c>
      <c r="U507" s="14" t="s">
        <v>73</v>
      </c>
      <c r="V507" s="15" t="s">
        <v>28</v>
      </c>
    </row>
    <row r="508" spans="1:22" ht="15" customHeight="1" x14ac:dyDescent="0.25">
      <c r="A508" s="5" t="s">
        <v>894</v>
      </c>
      <c r="B508" s="6" t="s">
        <v>895</v>
      </c>
      <c r="C508" s="5" t="s">
        <v>896</v>
      </c>
      <c r="D508" s="6"/>
      <c r="E508" s="6" t="s">
        <v>707</v>
      </c>
      <c r="F508" s="229">
        <v>39965</v>
      </c>
      <c r="I508" s="16">
        <v>32</v>
      </c>
      <c r="J508" s="13">
        <v>1278880</v>
      </c>
      <c r="K508" s="16">
        <v>58</v>
      </c>
      <c r="L508" s="13">
        <v>2317970</v>
      </c>
      <c r="M508" s="16">
        <v>58</v>
      </c>
      <c r="N508" s="171">
        <v>2317970</v>
      </c>
      <c r="O508" s="16">
        <v>42</v>
      </c>
      <c r="P508" s="13">
        <v>1678530</v>
      </c>
      <c r="Q508" s="16">
        <v>43</v>
      </c>
      <c r="R508" s="13">
        <v>1718495</v>
      </c>
      <c r="S508" s="16">
        <v>27.96</v>
      </c>
      <c r="T508" s="13">
        <v>1117421.3999999999</v>
      </c>
      <c r="U508" s="16">
        <v>0</v>
      </c>
      <c r="V508" s="13">
        <v>0</v>
      </c>
    </row>
    <row r="509" spans="1:22" ht="15" customHeight="1" x14ac:dyDescent="0.25">
      <c r="A509" s="5" t="s">
        <v>897</v>
      </c>
      <c r="B509" s="6" t="s">
        <v>898</v>
      </c>
      <c r="C509" s="5" t="s">
        <v>899</v>
      </c>
      <c r="D509" s="6"/>
      <c r="E509" s="6" t="s">
        <v>707</v>
      </c>
      <c r="F509" s="229">
        <v>39965</v>
      </c>
      <c r="I509" s="16">
        <v>66</v>
      </c>
      <c r="J509" s="13">
        <v>2637690</v>
      </c>
      <c r="K509" s="16">
        <v>66</v>
      </c>
      <c r="L509" s="13">
        <v>2637690</v>
      </c>
      <c r="M509" s="16">
        <v>66</v>
      </c>
      <c r="N509" s="171">
        <v>2637690</v>
      </c>
      <c r="O509" s="16">
        <v>57</v>
      </c>
      <c r="P509" s="13">
        <v>2278005</v>
      </c>
      <c r="Q509" s="16">
        <v>66</v>
      </c>
      <c r="R509" s="13">
        <v>2637690</v>
      </c>
      <c r="S509" s="16">
        <v>58.08</v>
      </c>
      <c r="T509" s="13">
        <v>2321167.2000000002</v>
      </c>
      <c r="U509" s="16">
        <v>0</v>
      </c>
      <c r="V509" s="13">
        <v>0</v>
      </c>
    </row>
    <row r="510" spans="1:22" ht="15" customHeight="1" x14ac:dyDescent="0.25">
      <c r="A510" s="1"/>
      <c r="B510" s="4" t="s">
        <v>32</v>
      </c>
      <c r="C510" s="8" t="s">
        <v>33</v>
      </c>
      <c r="I510" s="245"/>
      <c r="J510" s="245"/>
      <c r="K510" s="245"/>
      <c r="L510" s="245"/>
      <c r="M510" s="245"/>
      <c r="N510" s="245"/>
      <c r="O510" s="245"/>
      <c r="P510" s="245"/>
      <c r="Q510" s="245"/>
      <c r="R510" s="245"/>
      <c r="S510" s="245"/>
      <c r="T510" s="245"/>
      <c r="U510" s="245"/>
      <c r="V510" s="245"/>
    </row>
    <row r="511" spans="1:22" ht="15" customHeight="1" x14ac:dyDescent="0.25">
      <c r="A511" s="5" t="s">
        <v>900</v>
      </c>
      <c r="B511" s="6" t="s">
        <v>35</v>
      </c>
      <c r="C511" s="5" t="s">
        <v>901</v>
      </c>
      <c r="I511" s="245"/>
      <c r="J511" s="245"/>
      <c r="K511" s="245"/>
      <c r="L511" s="245"/>
      <c r="M511" s="245"/>
      <c r="N511" s="245"/>
      <c r="O511" s="245"/>
      <c r="P511" s="245"/>
      <c r="Q511" s="245"/>
      <c r="R511" s="245"/>
      <c r="S511" s="245"/>
      <c r="T511" s="245"/>
      <c r="U511" s="245"/>
      <c r="V511" s="245"/>
    </row>
    <row r="512" spans="1:22" ht="15" customHeight="1" x14ac:dyDescent="0.25">
      <c r="A512" s="5" t="s">
        <v>902</v>
      </c>
      <c r="B512" s="6" t="s">
        <v>35</v>
      </c>
      <c r="C512" s="5" t="s">
        <v>903</v>
      </c>
      <c r="I512" s="245"/>
      <c r="J512" s="245"/>
      <c r="K512" s="245"/>
      <c r="L512" s="245"/>
      <c r="M512" s="245"/>
      <c r="N512" s="245"/>
      <c r="O512" s="245"/>
      <c r="P512" s="245"/>
      <c r="Q512" s="245"/>
      <c r="R512" s="245"/>
      <c r="S512" s="245"/>
      <c r="T512" s="245"/>
      <c r="U512" s="245"/>
      <c r="V512" s="245"/>
    </row>
    <row r="513" spans="1:22" ht="45" customHeight="1" x14ac:dyDescent="0.25">
      <c r="A513" s="1"/>
      <c r="B513" s="4" t="s">
        <v>68</v>
      </c>
      <c r="C513" s="8" t="s">
        <v>69</v>
      </c>
      <c r="D513" s="4" t="s">
        <v>70</v>
      </c>
      <c r="E513" s="4" t="s">
        <v>71</v>
      </c>
      <c r="F513" s="228" t="s">
        <v>72</v>
      </c>
      <c r="I513" s="14" t="s">
        <v>73</v>
      </c>
      <c r="J513" s="15" t="s">
        <v>28</v>
      </c>
      <c r="K513" s="14" t="s">
        <v>73</v>
      </c>
      <c r="L513" s="15" t="s">
        <v>28</v>
      </c>
      <c r="M513" s="14" t="s">
        <v>73</v>
      </c>
      <c r="N513" s="172" t="s">
        <v>28</v>
      </c>
      <c r="O513" s="14" t="s">
        <v>73</v>
      </c>
      <c r="P513" s="15" t="s">
        <v>28</v>
      </c>
      <c r="Q513" s="14" t="s">
        <v>73</v>
      </c>
      <c r="R513" s="15" t="s">
        <v>28</v>
      </c>
      <c r="S513" s="14" t="s">
        <v>73</v>
      </c>
      <c r="T513" s="15" t="s">
        <v>28</v>
      </c>
      <c r="U513" s="14" t="s">
        <v>73</v>
      </c>
      <c r="V513" s="15" t="s">
        <v>28</v>
      </c>
    </row>
    <row r="514" spans="1:22" ht="15" customHeight="1" x14ac:dyDescent="0.25">
      <c r="A514" s="5" t="s">
        <v>904</v>
      </c>
      <c r="B514" s="6" t="s">
        <v>905</v>
      </c>
      <c r="C514" s="5" t="s">
        <v>906</v>
      </c>
      <c r="D514" s="6"/>
      <c r="E514" s="6" t="s">
        <v>504</v>
      </c>
      <c r="F514" s="229">
        <v>20</v>
      </c>
      <c r="I514" s="16">
        <v>2519</v>
      </c>
      <c r="J514" s="13">
        <v>50380</v>
      </c>
      <c r="K514" s="16">
        <v>8000</v>
      </c>
      <c r="L514" s="13">
        <v>160000</v>
      </c>
      <c r="M514" s="16">
        <v>8000</v>
      </c>
      <c r="N514" s="171">
        <v>160000</v>
      </c>
      <c r="O514" s="16">
        <v>4092</v>
      </c>
      <c r="P514" s="13">
        <v>81840</v>
      </c>
      <c r="Q514" s="16">
        <v>814</v>
      </c>
      <c r="R514" s="13">
        <v>16280</v>
      </c>
      <c r="S514" s="16">
        <v>5377.51</v>
      </c>
      <c r="T514" s="13">
        <v>107550.2</v>
      </c>
      <c r="U514" s="16">
        <v>0</v>
      </c>
      <c r="V514" s="13">
        <v>0</v>
      </c>
    </row>
    <row r="515" spans="1:22" ht="15" customHeight="1" x14ac:dyDescent="0.25">
      <c r="A515" s="5" t="s">
        <v>907</v>
      </c>
      <c r="B515" s="6" t="s">
        <v>908</v>
      </c>
      <c r="C515" s="5" t="s">
        <v>909</v>
      </c>
      <c r="D515" s="6"/>
      <c r="E515" s="6" t="s">
        <v>504</v>
      </c>
      <c r="F515" s="229">
        <v>15</v>
      </c>
      <c r="I515" s="16">
        <v>2693</v>
      </c>
      <c r="J515" s="13">
        <v>40395</v>
      </c>
      <c r="K515" s="16">
        <v>9200</v>
      </c>
      <c r="L515" s="13">
        <v>138000</v>
      </c>
      <c r="M515" s="16">
        <v>9200</v>
      </c>
      <c r="N515" s="171">
        <v>138000</v>
      </c>
      <c r="O515" s="16">
        <v>4729</v>
      </c>
      <c r="P515" s="13">
        <v>70935</v>
      </c>
      <c r="Q515" s="16">
        <v>976</v>
      </c>
      <c r="R515" s="13">
        <v>14640</v>
      </c>
      <c r="S515" s="16">
        <v>6453.01</v>
      </c>
      <c r="T515" s="13">
        <v>96795.15</v>
      </c>
      <c r="U515" s="16">
        <v>0</v>
      </c>
      <c r="V515" s="13">
        <v>0</v>
      </c>
    </row>
    <row r="516" spans="1:22" ht="15" customHeight="1" x14ac:dyDescent="0.25">
      <c r="A516" s="1"/>
      <c r="B516" s="4" t="s">
        <v>32</v>
      </c>
      <c r="C516" s="8" t="s">
        <v>33</v>
      </c>
      <c r="I516" s="245"/>
      <c r="J516" s="245"/>
      <c r="K516" s="245"/>
      <c r="L516" s="245"/>
      <c r="M516" s="245"/>
      <c r="N516" s="245"/>
      <c r="O516" s="245"/>
      <c r="P516" s="245"/>
      <c r="Q516" s="245"/>
      <c r="R516" s="245"/>
      <c r="S516" s="245"/>
      <c r="T516" s="245"/>
      <c r="U516" s="245"/>
      <c r="V516" s="245"/>
    </row>
    <row r="517" spans="1:22" ht="15" customHeight="1" x14ac:dyDescent="0.25">
      <c r="A517" s="5" t="s">
        <v>910</v>
      </c>
      <c r="B517" s="6" t="s">
        <v>35</v>
      </c>
      <c r="C517" s="5" t="s">
        <v>911</v>
      </c>
      <c r="I517" s="245"/>
      <c r="J517" s="245"/>
      <c r="K517" s="245"/>
      <c r="L517" s="245"/>
      <c r="M517" s="245"/>
      <c r="N517" s="245"/>
      <c r="O517" s="245"/>
      <c r="P517" s="245"/>
      <c r="Q517" s="245"/>
      <c r="R517" s="245"/>
      <c r="S517" s="245"/>
      <c r="T517" s="245"/>
      <c r="U517" s="245"/>
      <c r="V517" s="245"/>
    </row>
    <row r="518" spans="1:22" ht="15" customHeight="1" x14ac:dyDescent="0.25">
      <c r="A518" s="5" t="s">
        <v>912</v>
      </c>
      <c r="B518" s="6" t="s">
        <v>35</v>
      </c>
      <c r="C518" s="5" t="s">
        <v>913</v>
      </c>
      <c r="I518" s="245"/>
      <c r="J518" s="245"/>
      <c r="K518" s="245"/>
      <c r="L518" s="245"/>
      <c r="M518" s="245"/>
      <c r="N518" s="245"/>
      <c r="O518" s="245"/>
      <c r="P518" s="245"/>
      <c r="Q518" s="245"/>
      <c r="R518" s="245"/>
      <c r="S518" s="245"/>
      <c r="T518" s="245"/>
      <c r="U518" s="245"/>
      <c r="V518" s="245"/>
    </row>
    <row r="519" spans="1:22" ht="15" customHeight="1" x14ac:dyDescent="0.25">
      <c r="A519" s="5" t="s">
        <v>914</v>
      </c>
      <c r="B519" s="6" t="s">
        <v>35</v>
      </c>
      <c r="C519" s="5" t="s">
        <v>915</v>
      </c>
      <c r="I519" s="245"/>
      <c r="J519" s="245"/>
      <c r="K519" s="245"/>
      <c r="L519" s="245"/>
      <c r="M519" s="245"/>
      <c r="N519" s="245"/>
      <c r="O519" s="245"/>
      <c r="P519" s="245"/>
      <c r="Q519" s="245"/>
      <c r="R519" s="245"/>
      <c r="S519" s="245"/>
      <c r="T519" s="245"/>
      <c r="U519" s="245"/>
      <c r="V519" s="245"/>
    </row>
    <row r="520" spans="1:22" ht="15" customHeight="1" x14ac:dyDescent="0.25">
      <c r="A520" s="5" t="s">
        <v>916</v>
      </c>
      <c r="B520" s="6" t="s">
        <v>35</v>
      </c>
      <c r="C520" s="5" t="s">
        <v>917</v>
      </c>
      <c r="I520" s="245"/>
      <c r="J520" s="245"/>
      <c r="K520" s="245"/>
      <c r="L520" s="245"/>
      <c r="M520" s="245"/>
      <c r="N520" s="245"/>
      <c r="O520" s="245"/>
      <c r="P520" s="245"/>
      <c r="Q520" s="245"/>
      <c r="R520" s="245"/>
      <c r="S520" s="245"/>
      <c r="T520" s="245"/>
      <c r="U520" s="245"/>
      <c r="V520" s="245"/>
    </row>
    <row r="521" spans="1:22" ht="45" customHeight="1" x14ac:dyDescent="0.25">
      <c r="A521" s="1"/>
      <c r="B521" s="4" t="s">
        <v>68</v>
      </c>
      <c r="C521" s="8" t="s">
        <v>69</v>
      </c>
      <c r="D521" s="4" t="s">
        <v>70</v>
      </c>
      <c r="E521" s="4" t="s">
        <v>71</v>
      </c>
      <c r="F521" s="228" t="s">
        <v>72</v>
      </c>
      <c r="I521" s="14" t="s">
        <v>73</v>
      </c>
      <c r="J521" s="15" t="s">
        <v>28</v>
      </c>
      <c r="K521" s="14" t="s">
        <v>73</v>
      </c>
      <c r="L521" s="15" t="s">
        <v>28</v>
      </c>
      <c r="M521" s="14" t="s">
        <v>73</v>
      </c>
      <c r="N521" s="172" t="s">
        <v>28</v>
      </c>
      <c r="O521" s="14" t="s">
        <v>73</v>
      </c>
      <c r="P521" s="15" t="s">
        <v>28</v>
      </c>
      <c r="Q521" s="14" t="s">
        <v>73</v>
      </c>
      <c r="R521" s="15" t="s">
        <v>28</v>
      </c>
      <c r="S521" s="14" t="s">
        <v>73</v>
      </c>
      <c r="T521" s="15" t="s">
        <v>28</v>
      </c>
      <c r="U521" s="14" t="s">
        <v>73</v>
      </c>
      <c r="V521" s="15" t="s">
        <v>28</v>
      </c>
    </row>
    <row r="522" spans="1:22" ht="15" customHeight="1" x14ac:dyDescent="0.25">
      <c r="A522" s="5" t="s">
        <v>918</v>
      </c>
      <c r="B522" s="6" t="s">
        <v>919</v>
      </c>
      <c r="C522" s="5" t="s">
        <v>920</v>
      </c>
      <c r="D522" s="6"/>
      <c r="E522" s="6" t="s">
        <v>504</v>
      </c>
      <c r="F522" s="229">
        <v>115</v>
      </c>
      <c r="I522" s="16">
        <v>573</v>
      </c>
      <c r="J522" s="13">
        <v>65895</v>
      </c>
      <c r="K522" s="16">
        <v>550</v>
      </c>
      <c r="L522" s="13">
        <v>63250</v>
      </c>
      <c r="M522" s="16">
        <v>550</v>
      </c>
      <c r="N522" s="171">
        <v>63250</v>
      </c>
      <c r="O522" s="16">
        <v>746</v>
      </c>
      <c r="P522" s="13">
        <v>85790</v>
      </c>
      <c r="Q522" s="16">
        <v>563</v>
      </c>
      <c r="R522" s="13">
        <v>64745</v>
      </c>
      <c r="S522" s="16">
        <v>699.08</v>
      </c>
      <c r="T522" s="13">
        <v>80394.2</v>
      </c>
      <c r="U522" s="16">
        <v>0</v>
      </c>
      <c r="V522" s="13">
        <v>0</v>
      </c>
    </row>
    <row r="523" spans="1:22" ht="15" customHeight="1" x14ac:dyDescent="0.25">
      <c r="A523" s="5" t="s">
        <v>921</v>
      </c>
      <c r="B523" s="6" t="s">
        <v>922</v>
      </c>
      <c r="C523" s="5" t="s">
        <v>923</v>
      </c>
      <c r="D523" s="6"/>
      <c r="E523" s="6" t="s">
        <v>504</v>
      </c>
      <c r="F523" s="229">
        <v>150</v>
      </c>
      <c r="I523" s="16">
        <v>573</v>
      </c>
      <c r="J523" s="13">
        <v>85950</v>
      </c>
      <c r="K523" s="16">
        <v>550</v>
      </c>
      <c r="L523" s="13">
        <v>82500</v>
      </c>
      <c r="M523" s="16">
        <v>550</v>
      </c>
      <c r="N523" s="171">
        <v>82500</v>
      </c>
      <c r="O523" s="16">
        <v>746</v>
      </c>
      <c r="P523" s="13">
        <v>111900</v>
      </c>
      <c r="Q523" s="16">
        <v>563</v>
      </c>
      <c r="R523" s="13">
        <v>84450</v>
      </c>
      <c r="S523" s="16">
        <v>699.08</v>
      </c>
      <c r="T523" s="13">
        <v>104862</v>
      </c>
      <c r="U523" s="16">
        <v>0</v>
      </c>
      <c r="V523" s="13">
        <v>0</v>
      </c>
    </row>
    <row r="524" spans="1:22" ht="15" customHeight="1" x14ac:dyDescent="0.25">
      <c r="A524" s="5" t="s">
        <v>924</v>
      </c>
      <c r="B524" s="6" t="s">
        <v>925</v>
      </c>
      <c r="C524" s="5" t="s">
        <v>926</v>
      </c>
      <c r="D524" s="6"/>
      <c r="E524" s="6" t="s">
        <v>504</v>
      </c>
      <c r="F524" s="229">
        <v>5</v>
      </c>
      <c r="I524" s="16">
        <v>594</v>
      </c>
      <c r="J524" s="13">
        <v>2970</v>
      </c>
      <c r="K524" s="16">
        <v>460</v>
      </c>
      <c r="L524" s="13">
        <v>2300</v>
      </c>
      <c r="M524" s="16">
        <v>460</v>
      </c>
      <c r="N524" s="171">
        <v>2300</v>
      </c>
      <c r="O524" s="16">
        <v>781</v>
      </c>
      <c r="P524" s="13">
        <v>3905</v>
      </c>
      <c r="Q524" s="16">
        <v>457</v>
      </c>
      <c r="R524" s="13">
        <v>2285</v>
      </c>
      <c r="S524" s="16">
        <v>645.29999999999995</v>
      </c>
      <c r="T524" s="13">
        <v>3226.5</v>
      </c>
      <c r="U524" s="16">
        <v>0</v>
      </c>
      <c r="V524" s="13">
        <v>0</v>
      </c>
    </row>
    <row r="525" spans="1:22" ht="15" customHeight="1" x14ac:dyDescent="0.25">
      <c r="A525" s="5" t="s">
        <v>927</v>
      </c>
      <c r="B525" s="6" t="s">
        <v>928</v>
      </c>
      <c r="C525" s="5" t="s">
        <v>929</v>
      </c>
      <c r="D525" s="6"/>
      <c r="E525" s="6" t="s">
        <v>504</v>
      </c>
      <c r="F525" s="229">
        <v>5</v>
      </c>
      <c r="I525" s="16">
        <v>552</v>
      </c>
      <c r="J525" s="13">
        <v>2760</v>
      </c>
      <c r="K525" s="16">
        <v>460</v>
      </c>
      <c r="L525" s="13">
        <v>2300</v>
      </c>
      <c r="M525" s="16">
        <v>460</v>
      </c>
      <c r="N525" s="171">
        <v>2300</v>
      </c>
      <c r="O525" s="16">
        <v>781</v>
      </c>
      <c r="P525" s="13">
        <v>3905</v>
      </c>
      <c r="Q525" s="16">
        <v>469</v>
      </c>
      <c r="R525" s="13">
        <v>2345</v>
      </c>
      <c r="S525" s="16">
        <v>645.29999999999995</v>
      </c>
      <c r="T525" s="13">
        <v>3226.5</v>
      </c>
      <c r="U525" s="16">
        <v>0</v>
      </c>
      <c r="V525" s="13">
        <v>0</v>
      </c>
    </row>
    <row r="526" spans="1:22" ht="15" customHeight="1" x14ac:dyDescent="0.25">
      <c r="A526" s="5" t="s">
        <v>930</v>
      </c>
      <c r="B526" s="6" t="s">
        <v>931</v>
      </c>
      <c r="C526" s="5" t="s">
        <v>932</v>
      </c>
      <c r="D526" s="6"/>
      <c r="E526" s="6" t="s">
        <v>504</v>
      </c>
      <c r="F526" s="229">
        <v>5</v>
      </c>
      <c r="I526" s="16">
        <v>552</v>
      </c>
      <c r="J526" s="13">
        <v>2760</v>
      </c>
      <c r="K526" s="16">
        <v>650</v>
      </c>
      <c r="L526" s="13">
        <v>3250</v>
      </c>
      <c r="M526" s="16">
        <v>650</v>
      </c>
      <c r="N526" s="171">
        <v>3250</v>
      </c>
      <c r="O526" s="16">
        <v>781</v>
      </c>
      <c r="P526" s="13">
        <v>3905</v>
      </c>
      <c r="Q526" s="16">
        <v>620</v>
      </c>
      <c r="R526" s="13">
        <v>3100</v>
      </c>
      <c r="S526" s="16">
        <v>645.29999999999995</v>
      </c>
      <c r="T526" s="13">
        <v>3226.5</v>
      </c>
      <c r="U526" s="16">
        <v>0</v>
      </c>
      <c r="V526" s="13">
        <v>0</v>
      </c>
    </row>
    <row r="527" spans="1:22" ht="15" customHeight="1" x14ac:dyDescent="0.25">
      <c r="A527" s="5" t="s">
        <v>933</v>
      </c>
      <c r="B527" s="6" t="s">
        <v>934</v>
      </c>
      <c r="C527" s="5" t="s">
        <v>935</v>
      </c>
      <c r="D527" s="6"/>
      <c r="E527" s="6" t="s">
        <v>504</v>
      </c>
      <c r="F527" s="229">
        <v>5</v>
      </c>
      <c r="I527" s="16">
        <v>726</v>
      </c>
      <c r="J527" s="13">
        <v>3630</v>
      </c>
      <c r="K527" s="16">
        <v>900</v>
      </c>
      <c r="L527" s="13">
        <v>4500</v>
      </c>
      <c r="M527" s="16">
        <v>900</v>
      </c>
      <c r="N527" s="171">
        <v>4500</v>
      </c>
      <c r="O527" s="16">
        <v>781</v>
      </c>
      <c r="P527" s="13">
        <v>3905</v>
      </c>
      <c r="Q527" s="16">
        <v>747</v>
      </c>
      <c r="R527" s="13">
        <v>3735</v>
      </c>
      <c r="S527" s="16">
        <v>806.63</v>
      </c>
      <c r="T527" s="13">
        <v>4033.15</v>
      </c>
      <c r="U527" s="16">
        <v>0</v>
      </c>
      <c r="V527" s="13">
        <v>0</v>
      </c>
    </row>
    <row r="528" spans="1:22" ht="15" customHeight="1" x14ac:dyDescent="0.25">
      <c r="A528" s="5" t="s">
        <v>936</v>
      </c>
      <c r="B528" s="6" t="s">
        <v>937</v>
      </c>
      <c r="C528" s="5" t="s">
        <v>938</v>
      </c>
      <c r="D528" s="6"/>
      <c r="E528" s="6" t="s">
        <v>504</v>
      </c>
      <c r="F528" s="229">
        <v>5</v>
      </c>
      <c r="I528" s="16">
        <v>726</v>
      </c>
      <c r="J528" s="13">
        <v>3630</v>
      </c>
      <c r="K528" s="16">
        <v>1100</v>
      </c>
      <c r="L528" s="13">
        <v>5500</v>
      </c>
      <c r="M528" s="16">
        <v>1100</v>
      </c>
      <c r="N528" s="171">
        <v>5500</v>
      </c>
      <c r="O528" s="16">
        <v>884</v>
      </c>
      <c r="P528" s="13">
        <v>4420</v>
      </c>
      <c r="Q528" s="16">
        <v>977</v>
      </c>
      <c r="R528" s="13">
        <v>4885</v>
      </c>
      <c r="S528" s="16">
        <v>1021.73</v>
      </c>
      <c r="T528" s="13">
        <v>5108.6499999999996</v>
      </c>
      <c r="U528" s="16">
        <v>0</v>
      </c>
      <c r="V528" s="13">
        <v>0</v>
      </c>
    </row>
    <row r="529" spans="1:22" ht="15" customHeight="1" x14ac:dyDescent="0.25">
      <c r="A529" s="5" t="s">
        <v>939</v>
      </c>
      <c r="B529" s="6" t="s">
        <v>940</v>
      </c>
      <c r="C529" s="5" t="s">
        <v>941</v>
      </c>
      <c r="D529" s="6"/>
      <c r="E529" s="6" t="s">
        <v>504</v>
      </c>
      <c r="F529" s="229">
        <v>15</v>
      </c>
      <c r="I529" s="16">
        <v>594</v>
      </c>
      <c r="J529" s="13">
        <v>8910</v>
      </c>
      <c r="K529" s="16">
        <v>650</v>
      </c>
      <c r="L529" s="13">
        <v>9750</v>
      </c>
      <c r="M529" s="16">
        <v>650</v>
      </c>
      <c r="N529" s="171">
        <v>9750</v>
      </c>
      <c r="O529" s="16">
        <v>781</v>
      </c>
      <c r="P529" s="13">
        <v>11715</v>
      </c>
      <c r="Q529" s="16">
        <v>620</v>
      </c>
      <c r="R529" s="13">
        <v>9300</v>
      </c>
      <c r="S529" s="16">
        <v>806.63</v>
      </c>
      <c r="T529" s="13">
        <v>12099.45</v>
      </c>
      <c r="U529" s="16">
        <v>0</v>
      </c>
      <c r="V529" s="13">
        <v>0</v>
      </c>
    </row>
    <row r="530" spans="1:22" ht="15" customHeight="1" x14ac:dyDescent="0.25">
      <c r="A530" s="5" t="s">
        <v>942</v>
      </c>
      <c r="B530" s="6" t="s">
        <v>943</v>
      </c>
      <c r="C530" s="5" t="s">
        <v>944</v>
      </c>
      <c r="D530" s="6"/>
      <c r="E530" s="6" t="s">
        <v>504</v>
      </c>
      <c r="F530" s="229">
        <v>15</v>
      </c>
      <c r="I530" s="16">
        <v>542</v>
      </c>
      <c r="J530" s="13">
        <v>8130</v>
      </c>
      <c r="K530" s="16">
        <v>480</v>
      </c>
      <c r="L530" s="13">
        <v>7200</v>
      </c>
      <c r="M530" s="16">
        <v>480</v>
      </c>
      <c r="N530" s="171">
        <v>7200</v>
      </c>
      <c r="O530" s="16">
        <v>1447</v>
      </c>
      <c r="P530" s="13">
        <v>21705</v>
      </c>
      <c r="Q530" s="16">
        <v>489</v>
      </c>
      <c r="R530" s="13">
        <v>7335</v>
      </c>
      <c r="S530" s="16">
        <v>860.4</v>
      </c>
      <c r="T530" s="13">
        <v>12906</v>
      </c>
      <c r="U530" s="16">
        <v>0</v>
      </c>
      <c r="V530" s="13">
        <v>0</v>
      </c>
    </row>
    <row r="531" spans="1:22" ht="15" customHeight="1" x14ac:dyDescent="0.25">
      <c r="A531" s="5" t="s">
        <v>945</v>
      </c>
      <c r="B531" s="6" t="s">
        <v>946</v>
      </c>
      <c r="C531" s="5" t="s">
        <v>947</v>
      </c>
      <c r="D531" s="6"/>
      <c r="E531" s="6" t="s">
        <v>504</v>
      </c>
      <c r="F531" s="229">
        <v>10</v>
      </c>
      <c r="I531" s="16">
        <v>1104</v>
      </c>
      <c r="J531" s="13">
        <v>11040</v>
      </c>
      <c r="K531" s="16">
        <v>4000</v>
      </c>
      <c r="L531" s="13">
        <v>40000</v>
      </c>
      <c r="M531" s="16">
        <v>4000</v>
      </c>
      <c r="N531" s="171">
        <v>40000</v>
      </c>
      <c r="O531" s="16">
        <v>1447</v>
      </c>
      <c r="P531" s="13">
        <v>14470</v>
      </c>
      <c r="Q531" s="16">
        <v>847</v>
      </c>
      <c r="R531" s="13">
        <v>8470</v>
      </c>
      <c r="S531" s="16">
        <v>1613.25</v>
      </c>
      <c r="T531" s="13">
        <v>16132.5</v>
      </c>
      <c r="U531" s="16">
        <v>0</v>
      </c>
      <c r="V531" s="13">
        <v>0</v>
      </c>
    </row>
    <row r="532" spans="1:22" ht="15" customHeight="1" x14ac:dyDescent="0.25">
      <c r="A532" s="5" t="s">
        <v>948</v>
      </c>
      <c r="B532" s="6" t="s">
        <v>949</v>
      </c>
      <c r="C532" s="5" t="s">
        <v>950</v>
      </c>
      <c r="D532" s="6"/>
      <c r="E532" s="6" t="s">
        <v>504</v>
      </c>
      <c r="F532" s="229">
        <v>5</v>
      </c>
      <c r="I532" s="16">
        <v>567</v>
      </c>
      <c r="J532" s="13">
        <v>2835</v>
      </c>
      <c r="K532" s="16">
        <v>650</v>
      </c>
      <c r="L532" s="13">
        <v>3250</v>
      </c>
      <c r="M532" s="16">
        <v>650</v>
      </c>
      <c r="N532" s="171">
        <v>3250</v>
      </c>
      <c r="O532" s="16">
        <v>1447</v>
      </c>
      <c r="P532" s="13">
        <v>7235</v>
      </c>
      <c r="Q532" s="16">
        <v>551</v>
      </c>
      <c r="R532" s="13">
        <v>2755</v>
      </c>
      <c r="S532" s="16">
        <v>967.95</v>
      </c>
      <c r="T532" s="13">
        <v>4839.75</v>
      </c>
      <c r="U532" s="16">
        <v>0</v>
      </c>
      <c r="V532" s="13">
        <v>0</v>
      </c>
    </row>
    <row r="533" spans="1:22" ht="15" customHeight="1" x14ac:dyDescent="0.25">
      <c r="A533" s="5" t="s">
        <v>951</v>
      </c>
      <c r="B533" s="6" t="s">
        <v>952</v>
      </c>
      <c r="C533" s="5" t="s">
        <v>953</v>
      </c>
      <c r="D533" s="6"/>
      <c r="E533" s="6" t="s">
        <v>504</v>
      </c>
      <c r="F533" s="229">
        <v>15</v>
      </c>
      <c r="I533" s="16">
        <v>542</v>
      </c>
      <c r="J533" s="13">
        <v>8130</v>
      </c>
      <c r="K533" s="16">
        <v>450</v>
      </c>
      <c r="L533" s="13">
        <v>6750</v>
      </c>
      <c r="M533" s="16">
        <v>450</v>
      </c>
      <c r="N533" s="171">
        <v>6750</v>
      </c>
      <c r="O533" s="16">
        <v>1447</v>
      </c>
      <c r="P533" s="13">
        <v>21705</v>
      </c>
      <c r="Q533" s="16">
        <v>448</v>
      </c>
      <c r="R533" s="13">
        <v>6720</v>
      </c>
      <c r="S533" s="16">
        <v>860.4</v>
      </c>
      <c r="T533" s="13">
        <v>12906</v>
      </c>
      <c r="U533" s="16">
        <v>0</v>
      </c>
      <c r="V533" s="13">
        <v>0</v>
      </c>
    </row>
    <row r="534" spans="1:22" ht="15" customHeight="1" x14ac:dyDescent="0.25">
      <c r="A534" s="5" t="s">
        <v>954</v>
      </c>
      <c r="B534" s="6" t="s">
        <v>955</v>
      </c>
      <c r="C534" s="5" t="s">
        <v>956</v>
      </c>
      <c r="D534" s="6"/>
      <c r="E534" s="6" t="s">
        <v>504</v>
      </c>
      <c r="F534" s="229">
        <v>5</v>
      </c>
      <c r="I534" s="16">
        <v>921</v>
      </c>
      <c r="J534" s="13">
        <v>4605</v>
      </c>
      <c r="K534" s="16">
        <v>1100</v>
      </c>
      <c r="L534" s="13">
        <v>5500</v>
      </c>
      <c r="M534" s="16">
        <v>1100</v>
      </c>
      <c r="N534" s="171">
        <v>5500</v>
      </c>
      <c r="O534" s="16">
        <v>1447</v>
      </c>
      <c r="P534" s="13">
        <v>7235</v>
      </c>
      <c r="Q534" s="16">
        <v>996</v>
      </c>
      <c r="R534" s="13">
        <v>4980</v>
      </c>
      <c r="S534" s="16">
        <v>1290.5999999999999</v>
      </c>
      <c r="T534" s="13">
        <v>6453</v>
      </c>
      <c r="U534" s="16">
        <v>0</v>
      </c>
      <c r="V534" s="13">
        <v>0</v>
      </c>
    </row>
    <row r="535" spans="1:22" ht="15" customHeight="1" x14ac:dyDescent="0.25">
      <c r="A535" s="5" t="s">
        <v>957</v>
      </c>
      <c r="B535" s="6" t="s">
        <v>958</v>
      </c>
      <c r="C535" s="5" t="s">
        <v>959</v>
      </c>
      <c r="D535" s="6"/>
      <c r="E535" s="6" t="s">
        <v>504</v>
      </c>
      <c r="F535" s="229">
        <v>5</v>
      </c>
      <c r="I535" s="16">
        <v>1478</v>
      </c>
      <c r="J535" s="13">
        <v>7390</v>
      </c>
      <c r="K535" s="16">
        <v>2000</v>
      </c>
      <c r="L535" s="13">
        <v>10000</v>
      </c>
      <c r="M535" s="16">
        <v>2000</v>
      </c>
      <c r="N535" s="171">
        <v>10000</v>
      </c>
      <c r="O535" s="16">
        <v>1447</v>
      </c>
      <c r="P535" s="13">
        <v>7235</v>
      </c>
      <c r="Q535" s="16">
        <v>2223</v>
      </c>
      <c r="R535" s="13">
        <v>11115</v>
      </c>
      <c r="S535" s="16">
        <v>2688.75</v>
      </c>
      <c r="T535" s="13">
        <v>13443.75</v>
      </c>
      <c r="U535" s="16">
        <v>0</v>
      </c>
      <c r="V535" s="13">
        <v>0</v>
      </c>
    </row>
    <row r="536" spans="1:22" ht="15" customHeight="1" x14ac:dyDescent="0.25">
      <c r="A536" s="5" t="s">
        <v>960</v>
      </c>
      <c r="B536" s="6" t="s">
        <v>961</v>
      </c>
      <c r="C536" s="5" t="s">
        <v>962</v>
      </c>
      <c r="D536" s="6"/>
      <c r="E536" s="6" t="s">
        <v>504</v>
      </c>
      <c r="F536" s="229">
        <v>5</v>
      </c>
      <c r="I536" s="16">
        <v>724</v>
      </c>
      <c r="J536" s="13">
        <v>3620</v>
      </c>
      <c r="K536" s="16">
        <v>770</v>
      </c>
      <c r="L536" s="13">
        <v>3850</v>
      </c>
      <c r="M536" s="16">
        <v>770</v>
      </c>
      <c r="N536" s="171">
        <v>3850</v>
      </c>
      <c r="O536" s="16">
        <v>918</v>
      </c>
      <c r="P536" s="13">
        <v>4590</v>
      </c>
      <c r="Q536" s="16">
        <v>835</v>
      </c>
      <c r="R536" s="13">
        <v>4175</v>
      </c>
      <c r="S536" s="16">
        <v>537.75</v>
      </c>
      <c r="T536" s="13">
        <v>2688.75</v>
      </c>
      <c r="U536" s="16">
        <v>0</v>
      </c>
      <c r="V536" s="13">
        <v>0</v>
      </c>
    </row>
    <row r="537" spans="1:22" ht="15" customHeight="1" x14ac:dyDescent="0.25">
      <c r="A537" s="5" t="s">
        <v>963</v>
      </c>
      <c r="B537" s="6" t="s">
        <v>964</v>
      </c>
      <c r="C537" s="5" t="s">
        <v>965</v>
      </c>
      <c r="D537" s="6"/>
      <c r="E537" s="6" t="s">
        <v>504</v>
      </c>
      <c r="F537" s="229">
        <v>5</v>
      </c>
      <c r="I537" s="16">
        <v>724</v>
      </c>
      <c r="J537" s="13">
        <v>3620</v>
      </c>
      <c r="K537" s="16">
        <v>770</v>
      </c>
      <c r="L537" s="13">
        <v>3850</v>
      </c>
      <c r="M537" s="16">
        <v>770</v>
      </c>
      <c r="N537" s="171">
        <v>3850</v>
      </c>
      <c r="O537" s="16">
        <v>918</v>
      </c>
      <c r="P537" s="13">
        <v>4590</v>
      </c>
      <c r="Q537" s="16">
        <v>835</v>
      </c>
      <c r="R537" s="13">
        <v>4175</v>
      </c>
      <c r="S537" s="16">
        <v>537.75</v>
      </c>
      <c r="T537" s="13">
        <v>2688.75</v>
      </c>
      <c r="U537" s="16">
        <v>0</v>
      </c>
      <c r="V537" s="13">
        <v>0</v>
      </c>
    </row>
    <row r="538" spans="1:22" ht="15" customHeight="1" x14ac:dyDescent="0.25">
      <c r="A538" s="5" t="s">
        <v>966</v>
      </c>
      <c r="B538" s="6" t="s">
        <v>967</v>
      </c>
      <c r="C538" s="5" t="s">
        <v>968</v>
      </c>
      <c r="D538" s="6"/>
      <c r="E538" s="6" t="s">
        <v>504</v>
      </c>
      <c r="F538" s="229">
        <v>15</v>
      </c>
      <c r="I538" s="16">
        <v>754</v>
      </c>
      <c r="J538" s="13">
        <v>11310</v>
      </c>
      <c r="K538" s="16">
        <v>150</v>
      </c>
      <c r="L538" s="13">
        <v>2250</v>
      </c>
      <c r="M538" s="16">
        <v>150</v>
      </c>
      <c r="N538" s="171">
        <v>2250</v>
      </c>
      <c r="O538" s="16">
        <v>980</v>
      </c>
      <c r="P538" s="13">
        <v>14700</v>
      </c>
      <c r="Q538" s="16">
        <v>232</v>
      </c>
      <c r="R538" s="13">
        <v>3480</v>
      </c>
      <c r="S538" s="16">
        <v>860.4</v>
      </c>
      <c r="T538" s="13">
        <v>12906</v>
      </c>
      <c r="U538" s="16">
        <v>0</v>
      </c>
      <c r="V538" s="13">
        <v>0</v>
      </c>
    </row>
    <row r="539" spans="1:22" ht="15" customHeight="1" x14ac:dyDescent="0.25">
      <c r="A539" s="5" t="s">
        <v>969</v>
      </c>
      <c r="B539" s="6" t="s">
        <v>970</v>
      </c>
      <c r="C539" s="5" t="s">
        <v>971</v>
      </c>
      <c r="D539" s="6"/>
      <c r="E539" s="6" t="s">
        <v>504</v>
      </c>
      <c r="F539" s="229">
        <v>5</v>
      </c>
      <c r="I539" s="16">
        <v>732</v>
      </c>
      <c r="J539" s="13">
        <v>3660</v>
      </c>
      <c r="K539" s="16">
        <v>350</v>
      </c>
      <c r="L539" s="13">
        <v>1750</v>
      </c>
      <c r="M539" s="16">
        <v>350</v>
      </c>
      <c r="N539" s="171">
        <v>1750</v>
      </c>
      <c r="O539" s="16">
        <v>1112</v>
      </c>
      <c r="P539" s="13">
        <v>5560</v>
      </c>
      <c r="Q539" s="16">
        <v>492</v>
      </c>
      <c r="R539" s="13">
        <v>2460</v>
      </c>
      <c r="S539" s="16">
        <v>1021.73</v>
      </c>
      <c r="T539" s="13">
        <v>5108.6499999999996</v>
      </c>
      <c r="U539" s="16">
        <v>0</v>
      </c>
      <c r="V539" s="13">
        <v>0</v>
      </c>
    </row>
    <row r="540" spans="1:22" ht="15" customHeight="1" x14ac:dyDescent="0.25">
      <c r="A540" s="5" t="s">
        <v>972</v>
      </c>
      <c r="B540" s="6" t="s">
        <v>973</v>
      </c>
      <c r="C540" s="5" t="s">
        <v>974</v>
      </c>
      <c r="D540" s="6"/>
      <c r="E540" s="6" t="s">
        <v>504</v>
      </c>
      <c r="F540" s="229">
        <v>5</v>
      </c>
      <c r="I540" s="16">
        <v>662</v>
      </c>
      <c r="J540" s="13">
        <v>3310</v>
      </c>
      <c r="K540" s="16">
        <v>350</v>
      </c>
      <c r="L540" s="13">
        <v>1750</v>
      </c>
      <c r="M540" s="16">
        <v>350</v>
      </c>
      <c r="N540" s="171">
        <v>1750</v>
      </c>
      <c r="O540" s="16">
        <v>1003</v>
      </c>
      <c r="P540" s="13">
        <v>5015</v>
      </c>
      <c r="Q540" s="16">
        <v>249</v>
      </c>
      <c r="R540" s="13">
        <v>1245</v>
      </c>
      <c r="S540" s="16">
        <v>645.29999999999995</v>
      </c>
      <c r="T540" s="13">
        <v>3226.5</v>
      </c>
      <c r="U540" s="16">
        <v>0</v>
      </c>
      <c r="V540" s="13">
        <v>0</v>
      </c>
    </row>
    <row r="541" spans="1:22" ht="15" customHeight="1" x14ac:dyDescent="0.25">
      <c r="A541" s="5" t="s">
        <v>975</v>
      </c>
      <c r="B541" s="6" t="s">
        <v>976</v>
      </c>
      <c r="C541" s="5" t="s">
        <v>977</v>
      </c>
      <c r="D541" s="6"/>
      <c r="E541" s="6" t="s">
        <v>504</v>
      </c>
      <c r="F541" s="229">
        <v>5</v>
      </c>
      <c r="I541" s="16">
        <v>679</v>
      </c>
      <c r="J541" s="13">
        <v>3395</v>
      </c>
      <c r="K541" s="16">
        <v>350</v>
      </c>
      <c r="L541" s="13">
        <v>1750</v>
      </c>
      <c r="M541" s="16">
        <v>350</v>
      </c>
      <c r="N541" s="171">
        <v>1750</v>
      </c>
      <c r="O541" s="16">
        <v>1003</v>
      </c>
      <c r="P541" s="13">
        <v>5015</v>
      </c>
      <c r="Q541" s="16">
        <v>249</v>
      </c>
      <c r="R541" s="13">
        <v>1245</v>
      </c>
      <c r="S541" s="16">
        <v>645.29999999999995</v>
      </c>
      <c r="T541" s="13">
        <v>3226.5</v>
      </c>
      <c r="U541" s="16">
        <v>0</v>
      </c>
      <c r="V541" s="13">
        <v>0</v>
      </c>
    </row>
    <row r="542" spans="1:22" ht="15" customHeight="1" x14ac:dyDescent="0.25">
      <c r="A542" s="1"/>
      <c r="B542" s="4" t="s">
        <v>32</v>
      </c>
      <c r="C542" s="8" t="s">
        <v>33</v>
      </c>
      <c r="I542" s="245"/>
      <c r="J542" s="245"/>
      <c r="K542" s="245"/>
      <c r="L542" s="245"/>
      <c r="M542" s="245"/>
      <c r="N542" s="245"/>
      <c r="O542" s="245"/>
      <c r="P542" s="245"/>
      <c r="Q542" s="245"/>
      <c r="R542" s="245"/>
      <c r="S542" s="245"/>
      <c r="T542" s="245"/>
      <c r="U542" s="245"/>
      <c r="V542" s="245"/>
    </row>
    <row r="543" spans="1:22" ht="15" customHeight="1" x14ac:dyDescent="0.25">
      <c r="A543" s="5" t="s">
        <v>978</v>
      </c>
      <c r="B543" s="6" t="s">
        <v>35</v>
      </c>
      <c r="C543" s="5" t="s">
        <v>979</v>
      </c>
      <c r="I543" s="245"/>
      <c r="J543" s="245"/>
      <c r="K543" s="245"/>
      <c r="L543" s="245"/>
      <c r="M543" s="245"/>
      <c r="N543" s="245"/>
      <c r="O543" s="245"/>
      <c r="P543" s="245"/>
      <c r="Q543" s="245"/>
      <c r="R543" s="245"/>
      <c r="S543" s="245"/>
      <c r="T543" s="245"/>
      <c r="U543" s="245"/>
      <c r="V543" s="245"/>
    </row>
    <row r="544" spans="1:22" ht="15" customHeight="1" x14ac:dyDescent="0.25">
      <c r="A544" s="5" t="s">
        <v>980</v>
      </c>
      <c r="B544" s="6" t="s">
        <v>35</v>
      </c>
      <c r="C544" s="5" t="s">
        <v>981</v>
      </c>
      <c r="I544" s="245"/>
      <c r="J544" s="245"/>
      <c r="K544" s="245"/>
      <c r="L544" s="245"/>
      <c r="M544" s="245"/>
      <c r="N544" s="245"/>
      <c r="O544" s="245"/>
      <c r="P544" s="245"/>
      <c r="Q544" s="245"/>
      <c r="R544" s="245"/>
      <c r="S544" s="245"/>
      <c r="T544" s="245"/>
      <c r="U544" s="245"/>
      <c r="V544" s="245"/>
    </row>
    <row r="545" spans="1:22" ht="45" customHeight="1" x14ac:dyDescent="0.25">
      <c r="A545" s="1"/>
      <c r="B545" s="4" t="s">
        <v>68</v>
      </c>
      <c r="C545" s="8" t="s">
        <v>69</v>
      </c>
      <c r="D545" s="4" t="s">
        <v>70</v>
      </c>
      <c r="E545" s="4" t="s">
        <v>71</v>
      </c>
      <c r="F545" s="228" t="s">
        <v>72</v>
      </c>
      <c r="I545" s="14" t="s">
        <v>73</v>
      </c>
      <c r="J545" s="15" t="s">
        <v>28</v>
      </c>
      <c r="K545" s="14" t="s">
        <v>73</v>
      </c>
      <c r="L545" s="15" t="s">
        <v>28</v>
      </c>
      <c r="M545" s="14" t="s">
        <v>73</v>
      </c>
      <c r="N545" s="172" t="s">
        <v>28</v>
      </c>
      <c r="O545" s="14" t="s">
        <v>73</v>
      </c>
      <c r="P545" s="15" t="s">
        <v>28</v>
      </c>
      <c r="Q545" s="14" t="s">
        <v>73</v>
      </c>
      <c r="R545" s="15" t="s">
        <v>28</v>
      </c>
      <c r="S545" s="14" t="s">
        <v>73</v>
      </c>
      <c r="T545" s="15" t="s">
        <v>28</v>
      </c>
      <c r="U545" s="14" t="s">
        <v>73</v>
      </c>
      <c r="V545" s="15" t="s">
        <v>28</v>
      </c>
    </row>
    <row r="546" spans="1:22" ht="15" customHeight="1" x14ac:dyDescent="0.25">
      <c r="A546" s="5" t="s">
        <v>982</v>
      </c>
      <c r="B546" s="6" t="s">
        <v>983</v>
      </c>
      <c r="C546" s="5" t="s">
        <v>984</v>
      </c>
      <c r="D546" s="6"/>
      <c r="E546" s="6" t="s">
        <v>504</v>
      </c>
      <c r="F546" s="229">
        <v>165</v>
      </c>
      <c r="I546" s="16">
        <v>562</v>
      </c>
      <c r="J546" s="13">
        <v>92730</v>
      </c>
      <c r="K546" s="16">
        <v>1650</v>
      </c>
      <c r="L546" s="13">
        <v>272250</v>
      </c>
      <c r="M546" s="16">
        <v>1650</v>
      </c>
      <c r="N546" s="171">
        <v>272250</v>
      </c>
      <c r="O546" s="16">
        <v>1316</v>
      </c>
      <c r="P546" s="13">
        <v>217140</v>
      </c>
      <c r="Q546" s="16">
        <v>1854</v>
      </c>
      <c r="R546" s="13">
        <v>305910</v>
      </c>
      <c r="S546" s="16">
        <v>1882.13</v>
      </c>
      <c r="T546" s="13">
        <v>310551.45</v>
      </c>
      <c r="U546" s="16">
        <v>0</v>
      </c>
      <c r="V546" s="13">
        <v>0</v>
      </c>
    </row>
    <row r="547" spans="1:22" ht="15" customHeight="1" x14ac:dyDescent="0.25">
      <c r="A547" s="1"/>
      <c r="B547" s="4" t="s">
        <v>32</v>
      </c>
      <c r="C547" s="8" t="s">
        <v>33</v>
      </c>
      <c r="I547" s="245"/>
      <c r="J547" s="245"/>
      <c r="K547" s="245"/>
      <c r="L547" s="245"/>
      <c r="M547" s="245"/>
      <c r="N547" s="245"/>
      <c r="O547" s="245"/>
      <c r="P547" s="245"/>
      <c r="Q547" s="245"/>
      <c r="R547" s="245"/>
      <c r="S547" s="245"/>
      <c r="T547" s="245"/>
      <c r="U547" s="245"/>
      <c r="V547" s="245"/>
    </row>
    <row r="548" spans="1:22" ht="15" customHeight="1" x14ac:dyDescent="0.25">
      <c r="A548" s="5" t="s">
        <v>985</v>
      </c>
      <c r="B548" s="6" t="s">
        <v>35</v>
      </c>
      <c r="C548" s="5" t="s">
        <v>986</v>
      </c>
      <c r="I548" s="245"/>
      <c r="J548" s="245"/>
      <c r="K548" s="245"/>
      <c r="L548" s="245"/>
      <c r="M548" s="245"/>
      <c r="N548" s="245"/>
      <c r="O548" s="245"/>
      <c r="P548" s="245"/>
      <c r="Q548" s="245"/>
      <c r="R548" s="245"/>
      <c r="S548" s="245"/>
      <c r="T548" s="245"/>
      <c r="U548" s="245"/>
      <c r="V548" s="245"/>
    </row>
    <row r="549" spans="1:22" ht="15" customHeight="1" x14ac:dyDescent="0.25">
      <c r="A549" s="5" t="s">
        <v>987</v>
      </c>
      <c r="B549" s="6" t="s">
        <v>35</v>
      </c>
      <c r="C549" s="5" t="s">
        <v>988</v>
      </c>
      <c r="I549" s="245"/>
      <c r="J549" s="245"/>
      <c r="K549" s="245"/>
      <c r="L549" s="245"/>
      <c r="M549" s="245"/>
      <c r="N549" s="245"/>
      <c r="O549" s="245"/>
      <c r="P549" s="245"/>
      <c r="Q549" s="245"/>
      <c r="R549" s="245"/>
      <c r="S549" s="245"/>
      <c r="T549" s="245"/>
      <c r="U549" s="245"/>
      <c r="V549" s="245"/>
    </row>
    <row r="550" spans="1:22" ht="45" customHeight="1" x14ac:dyDescent="0.25">
      <c r="A550" s="1"/>
      <c r="B550" s="4" t="s">
        <v>68</v>
      </c>
      <c r="C550" s="8" t="s">
        <v>69</v>
      </c>
      <c r="D550" s="4" t="s">
        <v>70</v>
      </c>
      <c r="E550" s="4" t="s">
        <v>71</v>
      </c>
      <c r="F550" s="228" t="s">
        <v>72</v>
      </c>
      <c r="I550" s="14" t="s">
        <v>73</v>
      </c>
      <c r="J550" s="15" t="s">
        <v>28</v>
      </c>
      <c r="K550" s="14" t="s">
        <v>73</v>
      </c>
      <c r="L550" s="15" t="s">
        <v>28</v>
      </c>
      <c r="M550" s="14" t="s">
        <v>73</v>
      </c>
      <c r="N550" s="172" t="s">
        <v>28</v>
      </c>
      <c r="O550" s="14" t="s">
        <v>73</v>
      </c>
      <c r="P550" s="15" t="s">
        <v>28</v>
      </c>
      <c r="Q550" s="14" t="s">
        <v>73</v>
      </c>
      <c r="R550" s="15" t="s">
        <v>28</v>
      </c>
      <c r="S550" s="14" t="s">
        <v>73</v>
      </c>
      <c r="T550" s="15" t="s">
        <v>28</v>
      </c>
      <c r="U550" s="14" t="s">
        <v>73</v>
      </c>
      <c r="V550" s="15" t="s">
        <v>28</v>
      </c>
    </row>
    <row r="551" spans="1:22" ht="15" customHeight="1" x14ac:dyDescent="0.25">
      <c r="A551" s="5" t="s">
        <v>989</v>
      </c>
      <c r="B551" s="6" t="s">
        <v>990</v>
      </c>
      <c r="C551" s="5" t="s">
        <v>991</v>
      </c>
      <c r="D551" s="6"/>
      <c r="E551" s="6" t="s">
        <v>504</v>
      </c>
      <c r="F551" s="229">
        <v>860</v>
      </c>
      <c r="I551" s="16">
        <v>25</v>
      </c>
      <c r="J551" s="13">
        <v>21500</v>
      </c>
      <c r="K551" s="16">
        <v>50</v>
      </c>
      <c r="L551" s="13">
        <v>43000</v>
      </c>
      <c r="M551" s="16">
        <v>50</v>
      </c>
      <c r="N551" s="171">
        <v>43000</v>
      </c>
      <c r="O551" s="16">
        <v>131</v>
      </c>
      <c r="P551" s="13">
        <v>112660</v>
      </c>
      <c r="Q551" s="16">
        <v>51</v>
      </c>
      <c r="R551" s="13">
        <v>43860</v>
      </c>
      <c r="S551" s="16">
        <v>53.78</v>
      </c>
      <c r="T551" s="13">
        <v>46250.8</v>
      </c>
      <c r="U551" s="16">
        <v>0</v>
      </c>
      <c r="V551" s="13">
        <v>0</v>
      </c>
    </row>
    <row r="552" spans="1:22" ht="15" customHeight="1" x14ac:dyDescent="0.25">
      <c r="A552" s="5" t="s">
        <v>992</v>
      </c>
      <c r="B552" s="6" t="s">
        <v>993</v>
      </c>
      <c r="C552" s="5" t="s">
        <v>994</v>
      </c>
      <c r="D552" s="6"/>
      <c r="E552" s="6" t="s">
        <v>504</v>
      </c>
      <c r="F552" s="229">
        <v>1040</v>
      </c>
      <c r="I552" s="16">
        <v>25</v>
      </c>
      <c r="J552" s="13">
        <v>26000</v>
      </c>
      <c r="K552" s="16">
        <v>50</v>
      </c>
      <c r="L552" s="13">
        <v>52000</v>
      </c>
      <c r="M552" s="16">
        <v>50</v>
      </c>
      <c r="N552" s="171">
        <v>52000</v>
      </c>
      <c r="O552" s="16">
        <v>131</v>
      </c>
      <c r="P552" s="13">
        <v>136240</v>
      </c>
      <c r="Q552" s="16">
        <v>51</v>
      </c>
      <c r="R552" s="13">
        <v>53040</v>
      </c>
      <c r="S552" s="16">
        <v>53.78</v>
      </c>
      <c r="T552" s="13">
        <v>55931.199999999997</v>
      </c>
      <c r="U552" s="16">
        <v>0</v>
      </c>
      <c r="V552" s="13">
        <v>0</v>
      </c>
    </row>
    <row r="553" spans="1:22" ht="15" customHeight="1" x14ac:dyDescent="0.25">
      <c r="A553" s="5" t="s">
        <v>995</v>
      </c>
      <c r="B553" s="6" t="s">
        <v>996</v>
      </c>
      <c r="C553" s="5" t="s">
        <v>997</v>
      </c>
      <c r="D553" s="6"/>
      <c r="E553" s="6" t="s">
        <v>504</v>
      </c>
      <c r="F553" s="229">
        <v>5</v>
      </c>
      <c r="I553" s="16">
        <v>52</v>
      </c>
      <c r="J553" s="13">
        <v>260</v>
      </c>
      <c r="K553" s="16">
        <v>120</v>
      </c>
      <c r="L553" s="13">
        <v>600</v>
      </c>
      <c r="M553" s="16">
        <v>120</v>
      </c>
      <c r="N553" s="171">
        <v>600</v>
      </c>
      <c r="O553" s="16">
        <v>140</v>
      </c>
      <c r="P553" s="13">
        <v>700</v>
      </c>
      <c r="Q553" s="16">
        <v>83</v>
      </c>
      <c r="R553" s="13">
        <v>415</v>
      </c>
      <c r="S553" s="16">
        <v>65.010000000000005</v>
      </c>
      <c r="T553" s="13">
        <v>325.05</v>
      </c>
      <c r="U553" s="16">
        <v>0</v>
      </c>
      <c r="V553" s="13">
        <v>0</v>
      </c>
    </row>
    <row r="554" spans="1:22" ht="15" customHeight="1" x14ac:dyDescent="0.25">
      <c r="A554" s="5" t="s">
        <v>998</v>
      </c>
      <c r="B554" s="6" t="s">
        <v>999</v>
      </c>
      <c r="C554" s="5" t="s">
        <v>1000</v>
      </c>
      <c r="D554" s="6"/>
      <c r="E554" s="6" t="s">
        <v>504</v>
      </c>
      <c r="F554" s="229">
        <v>5</v>
      </c>
      <c r="I554" s="16">
        <v>52</v>
      </c>
      <c r="J554" s="13">
        <v>260</v>
      </c>
      <c r="K554" s="16">
        <v>120</v>
      </c>
      <c r="L554" s="13">
        <v>600</v>
      </c>
      <c r="M554" s="16">
        <v>120</v>
      </c>
      <c r="N554" s="171">
        <v>600</v>
      </c>
      <c r="O554" s="16">
        <v>140</v>
      </c>
      <c r="P554" s="13">
        <v>700</v>
      </c>
      <c r="Q554" s="16">
        <v>83</v>
      </c>
      <c r="R554" s="13">
        <v>415</v>
      </c>
      <c r="S554" s="16">
        <v>65.010000000000005</v>
      </c>
      <c r="T554" s="13">
        <v>325.05</v>
      </c>
      <c r="U554" s="16">
        <v>0</v>
      </c>
      <c r="V554" s="13">
        <v>0</v>
      </c>
    </row>
    <row r="555" spans="1:22" ht="15" customHeight="1" x14ac:dyDescent="0.25">
      <c r="A555" s="5" t="s">
        <v>1001</v>
      </c>
      <c r="B555" s="6" t="s">
        <v>1002</v>
      </c>
      <c r="C555" s="5" t="s">
        <v>1003</v>
      </c>
      <c r="D555" s="6"/>
      <c r="E555" s="6" t="s">
        <v>504</v>
      </c>
      <c r="F555" s="229">
        <v>5</v>
      </c>
      <c r="I555" s="16">
        <v>70</v>
      </c>
      <c r="J555" s="13">
        <v>350</v>
      </c>
      <c r="K555" s="16">
        <v>150</v>
      </c>
      <c r="L555" s="13">
        <v>750</v>
      </c>
      <c r="M555" s="16">
        <v>150</v>
      </c>
      <c r="N555" s="171">
        <v>750</v>
      </c>
      <c r="O555" s="16">
        <v>140</v>
      </c>
      <c r="P555" s="13">
        <v>700</v>
      </c>
      <c r="Q555" s="16">
        <v>109</v>
      </c>
      <c r="R555" s="13">
        <v>545</v>
      </c>
      <c r="S555" s="16">
        <v>85.02</v>
      </c>
      <c r="T555" s="13">
        <v>425.1</v>
      </c>
      <c r="U555" s="16">
        <v>0</v>
      </c>
      <c r="V555" s="13">
        <v>0</v>
      </c>
    </row>
    <row r="556" spans="1:22" ht="15" customHeight="1" x14ac:dyDescent="0.25">
      <c r="A556" s="5" t="s">
        <v>1004</v>
      </c>
      <c r="B556" s="6" t="s">
        <v>1005</v>
      </c>
      <c r="C556" s="5" t="s">
        <v>1006</v>
      </c>
      <c r="D556" s="6"/>
      <c r="E556" s="6" t="s">
        <v>504</v>
      </c>
      <c r="F556" s="229">
        <v>5</v>
      </c>
      <c r="I556" s="16">
        <v>96</v>
      </c>
      <c r="J556" s="13">
        <v>480</v>
      </c>
      <c r="K556" s="16">
        <v>180</v>
      </c>
      <c r="L556" s="13">
        <v>900</v>
      </c>
      <c r="M556" s="16">
        <v>180</v>
      </c>
      <c r="N556" s="171">
        <v>900</v>
      </c>
      <c r="O556" s="16">
        <v>140</v>
      </c>
      <c r="P556" s="13">
        <v>700</v>
      </c>
      <c r="Q556" s="16">
        <v>128</v>
      </c>
      <c r="R556" s="13">
        <v>640</v>
      </c>
      <c r="S556" s="16">
        <v>100.02</v>
      </c>
      <c r="T556" s="13">
        <v>500.1</v>
      </c>
      <c r="U556" s="16">
        <v>0</v>
      </c>
      <c r="V556" s="13">
        <v>0</v>
      </c>
    </row>
    <row r="557" spans="1:22" ht="15" customHeight="1" x14ac:dyDescent="0.25">
      <c r="A557" s="5" t="s">
        <v>1007</v>
      </c>
      <c r="B557" s="6" t="s">
        <v>1008</v>
      </c>
      <c r="C557" s="5" t="s">
        <v>1009</v>
      </c>
      <c r="D557" s="6"/>
      <c r="E557" s="6" t="s">
        <v>504</v>
      </c>
      <c r="F557" s="229">
        <v>5</v>
      </c>
      <c r="I557" s="16">
        <v>622</v>
      </c>
      <c r="J557" s="13">
        <v>3110</v>
      </c>
      <c r="K557" s="16">
        <v>180</v>
      </c>
      <c r="L557" s="13">
        <v>900</v>
      </c>
      <c r="M557" s="16">
        <v>180</v>
      </c>
      <c r="N557" s="171">
        <v>900</v>
      </c>
      <c r="O557" s="16">
        <v>140</v>
      </c>
      <c r="P557" s="13">
        <v>700</v>
      </c>
      <c r="Q557" s="16">
        <v>895</v>
      </c>
      <c r="R557" s="13">
        <v>4475</v>
      </c>
      <c r="S557" s="16">
        <v>700.15</v>
      </c>
      <c r="T557" s="13">
        <v>3500.75</v>
      </c>
      <c r="U557" s="16">
        <v>0</v>
      </c>
      <c r="V557" s="13">
        <v>0</v>
      </c>
    </row>
    <row r="558" spans="1:22" ht="15" customHeight="1" x14ac:dyDescent="0.25">
      <c r="A558" s="5" t="s">
        <v>1010</v>
      </c>
      <c r="B558" s="6" t="s">
        <v>1011</v>
      </c>
      <c r="C558" s="5" t="s">
        <v>1012</v>
      </c>
      <c r="D558" s="6"/>
      <c r="E558" s="6" t="s">
        <v>504</v>
      </c>
      <c r="F558" s="229">
        <v>5</v>
      </c>
      <c r="I558" s="16">
        <v>52</v>
      </c>
      <c r="J558" s="13">
        <v>260</v>
      </c>
      <c r="K558" s="16">
        <v>180</v>
      </c>
      <c r="L558" s="13">
        <v>900</v>
      </c>
      <c r="M558" s="16">
        <v>180</v>
      </c>
      <c r="N558" s="171">
        <v>900</v>
      </c>
      <c r="O558" s="16">
        <v>140</v>
      </c>
      <c r="P558" s="13">
        <v>700</v>
      </c>
      <c r="Q558" s="16">
        <v>83</v>
      </c>
      <c r="R558" s="13">
        <v>415</v>
      </c>
      <c r="S558" s="16">
        <v>65.010000000000005</v>
      </c>
      <c r="T558" s="13">
        <v>325.05</v>
      </c>
      <c r="U558" s="16">
        <v>0</v>
      </c>
      <c r="V558" s="13">
        <v>0</v>
      </c>
    </row>
    <row r="559" spans="1:22" ht="15" customHeight="1" x14ac:dyDescent="0.25">
      <c r="A559" s="5" t="s">
        <v>1013</v>
      </c>
      <c r="B559" s="6" t="s">
        <v>1014</v>
      </c>
      <c r="C559" s="5" t="s">
        <v>1015</v>
      </c>
      <c r="D559" s="6"/>
      <c r="E559" s="6" t="s">
        <v>504</v>
      </c>
      <c r="F559" s="229">
        <v>15</v>
      </c>
      <c r="I559" s="16">
        <v>221</v>
      </c>
      <c r="J559" s="13">
        <v>3315</v>
      </c>
      <c r="K559" s="16">
        <v>2000</v>
      </c>
      <c r="L559" s="13">
        <v>30000</v>
      </c>
      <c r="M559" s="16">
        <v>2000</v>
      </c>
      <c r="N559" s="171">
        <v>30000</v>
      </c>
      <c r="O559" s="16">
        <v>140</v>
      </c>
      <c r="P559" s="13">
        <v>2100</v>
      </c>
      <c r="Q559" s="16">
        <v>447</v>
      </c>
      <c r="R559" s="13">
        <v>6705</v>
      </c>
      <c r="S559" s="16">
        <v>1050.23</v>
      </c>
      <c r="T559" s="13">
        <v>15753.45</v>
      </c>
      <c r="U559" s="16">
        <v>0</v>
      </c>
      <c r="V559" s="13">
        <v>0</v>
      </c>
    </row>
    <row r="560" spans="1:22" ht="15" customHeight="1" x14ac:dyDescent="0.25">
      <c r="A560" s="5" t="s">
        <v>1016</v>
      </c>
      <c r="B560" s="6" t="s">
        <v>1017</v>
      </c>
      <c r="C560" s="5" t="s">
        <v>1018</v>
      </c>
      <c r="D560" s="6"/>
      <c r="E560" s="6" t="s">
        <v>504</v>
      </c>
      <c r="F560" s="229">
        <v>175</v>
      </c>
      <c r="I560" s="16">
        <v>221</v>
      </c>
      <c r="J560" s="13">
        <v>38675</v>
      </c>
      <c r="K560" s="16">
        <v>1200</v>
      </c>
      <c r="L560" s="13">
        <v>210000</v>
      </c>
      <c r="M560" s="16">
        <v>1200</v>
      </c>
      <c r="N560" s="171">
        <v>210000</v>
      </c>
      <c r="O560" s="16">
        <v>140</v>
      </c>
      <c r="P560" s="13">
        <v>24500</v>
      </c>
      <c r="Q560" s="16">
        <v>89</v>
      </c>
      <c r="R560" s="13">
        <v>15575</v>
      </c>
      <c r="S560" s="16">
        <v>300.06</v>
      </c>
      <c r="T560" s="13">
        <v>52510.5</v>
      </c>
      <c r="U560" s="16">
        <v>0</v>
      </c>
      <c r="V560" s="13">
        <v>0</v>
      </c>
    </row>
    <row r="561" spans="1:22" ht="15" customHeight="1" x14ac:dyDescent="0.25">
      <c r="A561" s="5" t="s">
        <v>1019</v>
      </c>
      <c r="B561" s="6" t="s">
        <v>1020</v>
      </c>
      <c r="C561" s="5" t="s">
        <v>1021</v>
      </c>
      <c r="D561" s="6"/>
      <c r="E561" s="6" t="s">
        <v>527</v>
      </c>
      <c r="F561" s="229">
        <v>10420</v>
      </c>
      <c r="I561" s="16">
        <v>5</v>
      </c>
      <c r="J561" s="13">
        <v>52100</v>
      </c>
      <c r="K561" s="16">
        <v>8</v>
      </c>
      <c r="L561" s="13">
        <v>83360</v>
      </c>
      <c r="M561" s="16">
        <v>8</v>
      </c>
      <c r="N561" s="171">
        <v>83360</v>
      </c>
      <c r="O561" s="16">
        <v>6</v>
      </c>
      <c r="P561" s="13">
        <v>62520</v>
      </c>
      <c r="Q561" s="16">
        <v>4</v>
      </c>
      <c r="R561" s="13">
        <v>41680</v>
      </c>
      <c r="S561" s="16">
        <v>2.5</v>
      </c>
      <c r="T561" s="13">
        <v>26050</v>
      </c>
      <c r="U561" s="16">
        <v>0</v>
      </c>
      <c r="V561" s="13">
        <v>0</v>
      </c>
    </row>
    <row r="562" spans="1:22" ht="15" customHeight="1" x14ac:dyDescent="0.25">
      <c r="A562" s="5" t="s">
        <v>1022</v>
      </c>
      <c r="B562" s="6" t="s">
        <v>1023</v>
      </c>
      <c r="C562" s="5" t="s">
        <v>1024</v>
      </c>
      <c r="D562" s="6"/>
      <c r="E562" s="6" t="s">
        <v>527</v>
      </c>
      <c r="F562" s="229">
        <v>140</v>
      </c>
      <c r="I562" s="16">
        <v>5</v>
      </c>
      <c r="J562" s="13">
        <v>700</v>
      </c>
      <c r="K562" s="16">
        <v>8</v>
      </c>
      <c r="L562" s="13">
        <v>1120</v>
      </c>
      <c r="M562" s="16">
        <v>8</v>
      </c>
      <c r="N562" s="171">
        <v>1120</v>
      </c>
      <c r="O562" s="16">
        <v>6</v>
      </c>
      <c r="P562" s="13">
        <v>840</v>
      </c>
      <c r="Q562" s="16">
        <v>6</v>
      </c>
      <c r="R562" s="13">
        <v>840</v>
      </c>
      <c r="S562" s="16">
        <v>4.5</v>
      </c>
      <c r="T562" s="13">
        <v>630</v>
      </c>
      <c r="U562" s="16">
        <v>0</v>
      </c>
      <c r="V562" s="13">
        <v>0</v>
      </c>
    </row>
    <row r="563" spans="1:22" ht="15" customHeight="1" x14ac:dyDescent="0.25">
      <c r="A563" s="5" t="s">
        <v>1025</v>
      </c>
      <c r="B563" s="6" t="s">
        <v>1026</v>
      </c>
      <c r="C563" s="5" t="s">
        <v>1027</v>
      </c>
      <c r="D563" s="6"/>
      <c r="E563" s="6" t="s">
        <v>527</v>
      </c>
      <c r="F563" s="229">
        <v>258</v>
      </c>
      <c r="I563" s="16">
        <v>5</v>
      </c>
      <c r="J563" s="13">
        <v>1290</v>
      </c>
      <c r="K563" s="16">
        <v>10</v>
      </c>
      <c r="L563" s="13">
        <v>2580</v>
      </c>
      <c r="M563" s="16">
        <v>10</v>
      </c>
      <c r="N563" s="171">
        <v>2580</v>
      </c>
      <c r="O563" s="16">
        <v>6</v>
      </c>
      <c r="P563" s="13">
        <v>1548</v>
      </c>
      <c r="Q563" s="16">
        <v>9</v>
      </c>
      <c r="R563" s="13">
        <v>2322</v>
      </c>
      <c r="S563" s="16">
        <v>7</v>
      </c>
      <c r="T563" s="13">
        <v>1806</v>
      </c>
      <c r="U563" s="16">
        <v>0</v>
      </c>
      <c r="V563" s="13">
        <v>0</v>
      </c>
    </row>
    <row r="564" spans="1:22" ht="15" customHeight="1" x14ac:dyDescent="0.25">
      <c r="A564" s="5" t="s">
        <v>1028</v>
      </c>
      <c r="B564" s="6" t="s">
        <v>1029</v>
      </c>
      <c r="C564" s="5" t="s">
        <v>1030</v>
      </c>
      <c r="D564" s="6"/>
      <c r="E564" s="6" t="s">
        <v>527</v>
      </c>
      <c r="F564" s="229">
        <v>5160</v>
      </c>
      <c r="I564" s="16">
        <v>6</v>
      </c>
      <c r="J564" s="13">
        <v>30960</v>
      </c>
      <c r="K564" s="16">
        <v>12</v>
      </c>
      <c r="L564" s="13">
        <v>61920</v>
      </c>
      <c r="M564" s="16">
        <v>12</v>
      </c>
      <c r="N564" s="171">
        <v>61920</v>
      </c>
      <c r="O564" s="16">
        <v>8</v>
      </c>
      <c r="P564" s="13">
        <v>41280</v>
      </c>
      <c r="Q564" s="16">
        <v>6</v>
      </c>
      <c r="R564" s="13">
        <v>30960</v>
      </c>
      <c r="S564" s="16">
        <v>4</v>
      </c>
      <c r="T564" s="13">
        <v>20640</v>
      </c>
      <c r="U564" s="16">
        <v>0</v>
      </c>
      <c r="V564" s="13">
        <v>0</v>
      </c>
    </row>
    <row r="565" spans="1:22" ht="15" customHeight="1" x14ac:dyDescent="0.25">
      <c r="A565" s="5" t="s">
        <v>1031</v>
      </c>
      <c r="B565" s="6" t="s">
        <v>1032</v>
      </c>
      <c r="C565" s="5" t="s">
        <v>1033</v>
      </c>
      <c r="D565" s="6"/>
      <c r="E565" s="6" t="s">
        <v>527</v>
      </c>
      <c r="F565" s="229">
        <v>105</v>
      </c>
      <c r="I565" s="16">
        <v>15</v>
      </c>
      <c r="J565" s="13">
        <v>1575</v>
      </c>
      <c r="K565" s="16">
        <v>24</v>
      </c>
      <c r="L565" s="13">
        <v>2520</v>
      </c>
      <c r="M565" s="16">
        <v>24</v>
      </c>
      <c r="N565" s="171">
        <v>2520</v>
      </c>
      <c r="O565" s="16">
        <v>18</v>
      </c>
      <c r="P565" s="13">
        <v>1890</v>
      </c>
      <c r="Q565" s="16">
        <v>28</v>
      </c>
      <c r="R565" s="13">
        <v>2940</v>
      </c>
      <c r="S565" s="16">
        <v>4.7</v>
      </c>
      <c r="T565" s="13">
        <v>493.5</v>
      </c>
      <c r="U565" s="16">
        <v>0</v>
      </c>
      <c r="V565" s="13">
        <v>0</v>
      </c>
    </row>
    <row r="566" spans="1:22" ht="15" customHeight="1" x14ac:dyDescent="0.25">
      <c r="A566" s="5" t="s">
        <v>1034</v>
      </c>
      <c r="B566" s="6" t="s">
        <v>1035</v>
      </c>
      <c r="C566" s="5" t="s">
        <v>1036</v>
      </c>
      <c r="D566" s="6"/>
      <c r="E566" s="6" t="s">
        <v>527</v>
      </c>
      <c r="F566" s="229">
        <v>70</v>
      </c>
      <c r="I566" s="16">
        <v>4</v>
      </c>
      <c r="J566" s="13">
        <v>280</v>
      </c>
      <c r="K566" s="16">
        <v>5</v>
      </c>
      <c r="L566" s="13">
        <v>350</v>
      </c>
      <c r="M566" s="16">
        <v>5</v>
      </c>
      <c r="N566" s="171">
        <v>350</v>
      </c>
      <c r="O566" s="16">
        <v>6</v>
      </c>
      <c r="P566" s="13">
        <v>420</v>
      </c>
      <c r="Q566" s="16">
        <v>4</v>
      </c>
      <c r="R566" s="13">
        <v>280</v>
      </c>
      <c r="S566" s="16">
        <v>3</v>
      </c>
      <c r="T566" s="13">
        <v>210</v>
      </c>
      <c r="U566" s="16">
        <v>0</v>
      </c>
      <c r="V566" s="13">
        <v>0</v>
      </c>
    </row>
    <row r="567" spans="1:22" ht="15" customHeight="1" x14ac:dyDescent="0.25">
      <c r="A567" s="5" t="s">
        <v>1037</v>
      </c>
      <c r="B567" s="6" t="s">
        <v>1038</v>
      </c>
      <c r="C567" s="5" t="s">
        <v>1039</v>
      </c>
      <c r="D567" s="6"/>
      <c r="E567" s="6" t="s">
        <v>527</v>
      </c>
      <c r="F567" s="229">
        <v>45</v>
      </c>
      <c r="I567" s="16">
        <v>4</v>
      </c>
      <c r="J567" s="13">
        <v>180</v>
      </c>
      <c r="K567" s="16">
        <v>4</v>
      </c>
      <c r="L567" s="13">
        <v>180</v>
      </c>
      <c r="M567" s="16">
        <v>4</v>
      </c>
      <c r="N567" s="171">
        <v>180</v>
      </c>
      <c r="O567" s="16">
        <v>6</v>
      </c>
      <c r="P567" s="13">
        <v>270</v>
      </c>
      <c r="Q567" s="16">
        <v>4</v>
      </c>
      <c r="R567" s="13">
        <v>180</v>
      </c>
      <c r="S567" s="16">
        <v>3</v>
      </c>
      <c r="T567" s="13">
        <v>135</v>
      </c>
      <c r="U567" s="16">
        <v>0</v>
      </c>
      <c r="V567" s="13">
        <v>0</v>
      </c>
    </row>
    <row r="568" spans="1:22" ht="15" customHeight="1" x14ac:dyDescent="0.25">
      <c r="A568" s="5" t="s">
        <v>1040</v>
      </c>
      <c r="B568" s="6" t="s">
        <v>1041</v>
      </c>
      <c r="C568" s="5" t="s">
        <v>1042</v>
      </c>
      <c r="D568" s="6"/>
      <c r="E568" s="6" t="s">
        <v>527</v>
      </c>
      <c r="F568" s="229">
        <v>6520</v>
      </c>
      <c r="I568" s="16">
        <v>5</v>
      </c>
      <c r="J568" s="13">
        <v>32600</v>
      </c>
      <c r="K568" s="16">
        <v>12</v>
      </c>
      <c r="L568" s="13">
        <v>78240</v>
      </c>
      <c r="M568" s="16">
        <v>12</v>
      </c>
      <c r="N568" s="171">
        <v>78240</v>
      </c>
      <c r="O568" s="16">
        <v>7</v>
      </c>
      <c r="P568" s="13">
        <v>45640</v>
      </c>
      <c r="Q568" s="16">
        <v>5</v>
      </c>
      <c r="R568" s="13">
        <v>32600</v>
      </c>
      <c r="S568" s="16">
        <v>4</v>
      </c>
      <c r="T568" s="13">
        <v>26080</v>
      </c>
      <c r="U568" s="16">
        <v>0</v>
      </c>
      <c r="V568" s="13">
        <v>0</v>
      </c>
    </row>
    <row r="569" spans="1:22" ht="15" customHeight="1" x14ac:dyDescent="0.25">
      <c r="A569" s="5" t="s">
        <v>1043</v>
      </c>
      <c r="B569" s="6" t="s">
        <v>1044</v>
      </c>
      <c r="C569" s="5" t="s">
        <v>1045</v>
      </c>
      <c r="D569" s="6"/>
      <c r="E569" s="6" t="s">
        <v>527</v>
      </c>
      <c r="F569" s="229">
        <v>55</v>
      </c>
      <c r="I569" s="16">
        <v>6</v>
      </c>
      <c r="J569" s="13">
        <v>330</v>
      </c>
      <c r="K569" s="16">
        <v>16</v>
      </c>
      <c r="L569" s="13">
        <v>880</v>
      </c>
      <c r="M569" s="16">
        <v>16</v>
      </c>
      <c r="N569" s="171">
        <v>880</v>
      </c>
      <c r="O569" s="16">
        <v>8</v>
      </c>
      <c r="P569" s="13">
        <v>440</v>
      </c>
      <c r="Q569" s="16">
        <v>15</v>
      </c>
      <c r="R569" s="13">
        <v>825</v>
      </c>
      <c r="S569" s="16">
        <v>5</v>
      </c>
      <c r="T569" s="13">
        <v>275</v>
      </c>
      <c r="U569" s="16">
        <v>0</v>
      </c>
      <c r="V569" s="13">
        <v>0</v>
      </c>
    </row>
    <row r="570" spans="1:22" ht="15" customHeight="1" x14ac:dyDescent="0.25">
      <c r="A570" s="5" t="s">
        <v>1046</v>
      </c>
      <c r="B570" s="6" t="s">
        <v>1047</v>
      </c>
      <c r="C570" s="5" t="s">
        <v>1048</v>
      </c>
      <c r="D570" s="6"/>
      <c r="E570" s="6" t="s">
        <v>527</v>
      </c>
      <c r="F570" s="229">
        <v>1390</v>
      </c>
      <c r="I570" s="16">
        <v>6</v>
      </c>
      <c r="J570" s="13">
        <v>8340</v>
      </c>
      <c r="K570" s="16">
        <v>16</v>
      </c>
      <c r="L570" s="13">
        <v>22240</v>
      </c>
      <c r="M570" s="16">
        <v>16</v>
      </c>
      <c r="N570" s="171">
        <v>22240</v>
      </c>
      <c r="O570" s="16">
        <v>8</v>
      </c>
      <c r="P570" s="13">
        <v>11120</v>
      </c>
      <c r="Q570" s="16">
        <v>6</v>
      </c>
      <c r="R570" s="13">
        <v>8340</v>
      </c>
      <c r="S570" s="16">
        <v>5</v>
      </c>
      <c r="T570" s="13">
        <v>6950</v>
      </c>
      <c r="U570" s="16">
        <v>0</v>
      </c>
      <c r="V570" s="13">
        <v>0</v>
      </c>
    </row>
    <row r="571" spans="1:22" ht="15" customHeight="1" x14ac:dyDescent="0.25">
      <c r="A571" s="5" t="s">
        <v>1049</v>
      </c>
      <c r="B571" s="6" t="s">
        <v>1050</v>
      </c>
      <c r="C571" s="5" t="s">
        <v>1051</v>
      </c>
      <c r="D571" s="6"/>
      <c r="E571" s="6" t="s">
        <v>527</v>
      </c>
      <c r="F571" s="229">
        <v>790</v>
      </c>
      <c r="I571" s="16">
        <v>13</v>
      </c>
      <c r="J571" s="13">
        <v>10270</v>
      </c>
      <c r="K571" s="16">
        <v>24</v>
      </c>
      <c r="L571" s="13">
        <v>18960</v>
      </c>
      <c r="M571" s="16">
        <v>24</v>
      </c>
      <c r="N571" s="171">
        <v>18960</v>
      </c>
      <c r="O571" s="16">
        <v>18</v>
      </c>
      <c r="P571" s="13">
        <v>14220</v>
      </c>
      <c r="Q571" s="16">
        <v>17</v>
      </c>
      <c r="R571" s="13">
        <v>13430</v>
      </c>
      <c r="S571" s="16">
        <v>15</v>
      </c>
      <c r="T571" s="13">
        <v>11850</v>
      </c>
      <c r="U571" s="16">
        <v>0</v>
      </c>
      <c r="V571" s="13">
        <v>0</v>
      </c>
    </row>
    <row r="572" spans="1:22" ht="15" customHeight="1" x14ac:dyDescent="0.25">
      <c r="A572" s="5" t="s">
        <v>1052</v>
      </c>
      <c r="B572" s="6" t="s">
        <v>1053</v>
      </c>
      <c r="C572" s="5" t="s">
        <v>1054</v>
      </c>
      <c r="D572" s="6"/>
      <c r="E572" s="6" t="s">
        <v>527</v>
      </c>
      <c r="F572" s="229">
        <v>900</v>
      </c>
      <c r="I572" s="16">
        <v>28</v>
      </c>
      <c r="J572" s="13">
        <v>25200</v>
      </c>
      <c r="K572" s="16">
        <v>35</v>
      </c>
      <c r="L572" s="13">
        <v>31500</v>
      </c>
      <c r="M572" s="16">
        <v>35</v>
      </c>
      <c r="N572" s="171">
        <v>31500</v>
      </c>
      <c r="O572" s="16">
        <v>58</v>
      </c>
      <c r="P572" s="13">
        <v>52200</v>
      </c>
      <c r="Q572" s="16">
        <v>28</v>
      </c>
      <c r="R572" s="13">
        <v>25200</v>
      </c>
      <c r="S572" s="16">
        <v>30.01</v>
      </c>
      <c r="T572" s="13">
        <v>27009</v>
      </c>
      <c r="U572" s="16">
        <v>0</v>
      </c>
      <c r="V572" s="13">
        <v>0</v>
      </c>
    </row>
    <row r="573" spans="1:22" ht="15" customHeight="1" x14ac:dyDescent="0.25">
      <c r="A573" s="5" t="s">
        <v>1055</v>
      </c>
      <c r="B573" s="6" t="s">
        <v>1056</v>
      </c>
      <c r="C573" s="5" t="s">
        <v>1057</v>
      </c>
      <c r="D573" s="6"/>
      <c r="E573" s="6" t="s">
        <v>707</v>
      </c>
      <c r="F573" s="229">
        <v>250</v>
      </c>
      <c r="I573" s="16">
        <v>43</v>
      </c>
      <c r="J573" s="13">
        <v>10750</v>
      </c>
      <c r="K573" s="16">
        <v>75</v>
      </c>
      <c r="L573" s="13">
        <v>18750</v>
      </c>
      <c r="M573" s="16">
        <v>75</v>
      </c>
      <c r="N573" s="171">
        <v>18750</v>
      </c>
      <c r="O573" s="16">
        <v>69</v>
      </c>
      <c r="P573" s="13">
        <v>17250</v>
      </c>
      <c r="Q573" s="16">
        <v>58</v>
      </c>
      <c r="R573" s="13">
        <v>14500</v>
      </c>
      <c r="S573" s="16">
        <v>45.01</v>
      </c>
      <c r="T573" s="13">
        <v>11252.5</v>
      </c>
      <c r="U573" s="16">
        <v>0</v>
      </c>
      <c r="V573" s="13">
        <v>0</v>
      </c>
    </row>
    <row r="574" spans="1:22" ht="15" customHeight="1" x14ac:dyDescent="0.25">
      <c r="A574" s="5" t="s">
        <v>1058</v>
      </c>
      <c r="B574" s="6" t="s">
        <v>1059</v>
      </c>
      <c r="C574" s="5" t="s">
        <v>1060</v>
      </c>
      <c r="D574" s="6"/>
      <c r="E574" s="6" t="s">
        <v>707</v>
      </c>
      <c r="F574" s="229">
        <v>20</v>
      </c>
      <c r="I574" s="16">
        <v>86</v>
      </c>
      <c r="J574" s="13">
        <v>1720</v>
      </c>
      <c r="K574" s="16">
        <v>150</v>
      </c>
      <c r="L574" s="13">
        <v>3000</v>
      </c>
      <c r="M574" s="16">
        <v>150</v>
      </c>
      <c r="N574" s="171">
        <v>3000</v>
      </c>
      <c r="O574" s="16">
        <v>52</v>
      </c>
      <c r="P574" s="13">
        <v>1040</v>
      </c>
      <c r="Q574" s="16">
        <v>160</v>
      </c>
      <c r="R574" s="13">
        <v>3200</v>
      </c>
      <c r="S574" s="16">
        <v>125.03</v>
      </c>
      <c r="T574" s="13">
        <v>2500.6</v>
      </c>
      <c r="U574" s="16">
        <v>0</v>
      </c>
      <c r="V574" s="13">
        <v>0</v>
      </c>
    </row>
    <row r="575" spans="1:22" ht="15" customHeight="1" x14ac:dyDescent="0.25">
      <c r="A575" s="1"/>
      <c r="B575" s="4" t="s">
        <v>32</v>
      </c>
      <c r="C575" s="8" t="s">
        <v>33</v>
      </c>
      <c r="I575" s="245"/>
      <c r="J575" s="245"/>
      <c r="K575" s="245"/>
      <c r="L575" s="245"/>
      <c r="M575" s="245"/>
      <c r="N575" s="245"/>
      <c r="O575" s="245"/>
      <c r="P575" s="245"/>
      <c r="Q575" s="245"/>
      <c r="R575" s="245"/>
      <c r="S575" s="245"/>
      <c r="T575" s="245"/>
      <c r="U575" s="245"/>
      <c r="V575" s="245"/>
    </row>
    <row r="576" spans="1:22" ht="15" customHeight="1" x14ac:dyDescent="0.25">
      <c r="A576" s="5" t="s">
        <v>1061</v>
      </c>
      <c r="B576" s="6" t="s">
        <v>35</v>
      </c>
      <c r="C576" s="5" t="s">
        <v>1062</v>
      </c>
      <c r="I576" s="245"/>
      <c r="J576" s="245"/>
      <c r="K576" s="245"/>
      <c r="L576" s="245"/>
      <c r="M576" s="245"/>
      <c r="N576" s="245"/>
      <c r="O576" s="245"/>
      <c r="P576" s="245"/>
      <c r="Q576" s="245"/>
      <c r="R576" s="245"/>
      <c r="S576" s="245"/>
      <c r="T576" s="245"/>
      <c r="U576" s="245"/>
      <c r="V576" s="245"/>
    </row>
    <row r="577" spans="1:22" ht="15" customHeight="1" x14ac:dyDescent="0.25">
      <c r="A577" s="5" t="s">
        <v>1063</v>
      </c>
      <c r="B577" s="6" t="s">
        <v>35</v>
      </c>
      <c r="C577" s="5" t="s">
        <v>1064</v>
      </c>
      <c r="I577" s="245"/>
      <c r="J577" s="245"/>
      <c r="K577" s="245"/>
      <c r="L577" s="245"/>
      <c r="M577" s="245"/>
      <c r="N577" s="245"/>
      <c r="O577" s="245"/>
      <c r="P577" s="245"/>
      <c r="Q577" s="245"/>
      <c r="R577" s="245"/>
      <c r="S577" s="245"/>
      <c r="T577" s="245"/>
      <c r="U577" s="245"/>
      <c r="V577" s="245"/>
    </row>
    <row r="578" spans="1:22" ht="45" customHeight="1" x14ac:dyDescent="0.25">
      <c r="A578" s="1"/>
      <c r="B578" s="4" t="s">
        <v>68</v>
      </c>
      <c r="C578" s="8" t="s">
        <v>69</v>
      </c>
      <c r="D578" s="4" t="s">
        <v>70</v>
      </c>
      <c r="E578" s="4" t="s">
        <v>71</v>
      </c>
      <c r="F578" s="228" t="s">
        <v>72</v>
      </c>
      <c r="I578" s="14" t="s">
        <v>73</v>
      </c>
      <c r="J578" s="15" t="s">
        <v>28</v>
      </c>
      <c r="K578" s="14" t="s">
        <v>73</v>
      </c>
      <c r="L578" s="15" t="s">
        <v>28</v>
      </c>
      <c r="M578" s="14" t="s">
        <v>73</v>
      </c>
      <c r="N578" s="172" t="s">
        <v>28</v>
      </c>
      <c r="O578" s="14" t="s">
        <v>73</v>
      </c>
      <c r="P578" s="15" t="s">
        <v>28</v>
      </c>
      <c r="Q578" s="14" t="s">
        <v>73</v>
      </c>
      <c r="R578" s="15" t="s">
        <v>28</v>
      </c>
      <c r="S578" s="14" t="s">
        <v>73</v>
      </c>
      <c r="T578" s="15" t="s">
        <v>28</v>
      </c>
      <c r="U578" s="14" t="s">
        <v>73</v>
      </c>
      <c r="V578" s="15" t="s">
        <v>28</v>
      </c>
    </row>
    <row r="579" spans="1:22" ht="15" customHeight="1" x14ac:dyDescent="0.25">
      <c r="A579" s="5" t="s">
        <v>1065</v>
      </c>
      <c r="B579" s="6" t="s">
        <v>1066</v>
      </c>
      <c r="C579" s="5" t="s">
        <v>1067</v>
      </c>
      <c r="D579" s="6"/>
      <c r="E579" s="6" t="s">
        <v>707</v>
      </c>
      <c r="F579" s="229">
        <v>9950</v>
      </c>
      <c r="I579" s="16">
        <v>12</v>
      </c>
      <c r="J579" s="13">
        <v>119400</v>
      </c>
      <c r="K579" s="16">
        <v>8</v>
      </c>
      <c r="L579" s="13">
        <v>79600</v>
      </c>
      <c r="M579" s="16">
        <v>8</v>
      </c>
      <c r="N579" s="171">
        <v>79600</v>
      </c>
      <c r="O579" s="16">
        <v>25</v>
      </c>
      <c r="P579" s="13">
        <v>248750</v>
      </c>
      <c r="Q579" s="16">
        <v>26</v>
      </c>
      <c r="R579" s="13">
        <v>258700</v>
      </c>
      <c r="S579" s="16">
        <v>18</v>
      </c>
      <c r="T579" s="13">
        <v>179100</v>
      </c>
      <c r="U579" s="16">
        <v>0</v>
      </c>
      <c r="V579" s="13">
        <v>0</v>
      </c>
    </row>
    <row r="580" spans="1:22" ht="15" customHeight="1" x14ac:dyDescent="0.25">
      <c r="A580" s="1"/>
      <c r="B580" s="4" t="s">
        <v>32</v>
      </c>
      <c r="C580" s="8" t="s">
        <v>33</v>
      </c>
      <c r="I580" s="245"/>
      <c r="J580" s="245"/>
      <c r="K580" s="245"/>
      <c r="L580" s="245"/>
      <c r="M580" s="245"/>
      <c r="N580" s="245"/>
      <c r="O580" s="245"/>
      <c r="P580" s="245"/>
      <c r="Q580" s="245"/>
      <c r="R580" s="245"/>
      <c r="S580" s="245"/>
      <c r="T580" s="245"/>
      <c r="U580" s="245"/>
      <c r="V580" s="245"/>
    </row>
    <row r="581" spans="1:22" ht="15" customHeight="1" x14ac:dyDescent="0.25">
      <c r="A581" s="5" t="s">
        <v>1068</v>
      </c>
      <c r="B581" s="6" t="s">
        <v>35</v>
      </c>
      <c r="C581" s="5" t="s">
        <v>1069</v>
      </c>
      <c r="I581" s="245"/>
      <c r="J581" s="245"/>
      <c r="K581" s="245"/>
      <c r="L581" s="245"/>
      <c r="M581" s="245"/>
      <c r="N581" s="245"/>
      <c r="O581" s="245"/>
      <c r="P581" s="245"/>
      <c r="Q581" s="245"/>
      <c r="R581" s="245"/>
      <c r="S581" s="245"/>
      <c r="T581" s="245"/>
      <c r="U581" s="245"/>
      <c r="V581" s="245"/>
    </row>
    <row r="582" spans="1:22" ht="15" customHeight="1" x14ac:dyDescent="0.25">
      <c r="A582" s="5" t="s">
        <v>1070</v>
      </c>
      <c r="B582" s="6" t="s">
        <v>35</v>
      </c>
      <c r="C582" s="5" t="s">
        <v>1071</v>
      </c>
      <c r="I582" s="245"/>
      <c r="J582" s="245"/>
      <c r="K582" s="245"/>
      <c r="L582" s="245"/>
      <c r="M582" s="245"/>
      <c r="N582" s="245"/>
      <c r="O582" s="245"/>
      <c r="P582" s="245"/>
      <c r="Q582" s="245"/>
      <c r="R582" s="245"/>
      <c r="S582" s="245"/>
      <c r="T582" s="245"/>
      <c r="U582" s="245"/>
      <c r="V582" s="245"/>
    </row>
    <row r="583" spans="1:22" ht="15" customHeight="1" x14ac:dyDescent="0.25">
      <c r="A583" s="5" t="s">
        <v>1072</v>
      </c>
      <c r="B583" s="6" t="s">
        <v>35</v>
      </c>
      <c r="C583" s="5" t="s">
        <v>1073</v>
      </c>
      <c r="I583" s="245"/>
      <c r="J583" s="245"/>
      <c r="K583" s="245"/>
      <c r="L583" s="245"/>
      <c r="M583" s="245"/>
      <c r="N583" s="245"/>
      <c r="O583" s="245"/>
      <c r="P583" s="245"/>
      <c r="Q583" s="245"/>
      <c r="R583" s="245"/>
      <c r="S583" s="245"/>
      <c r="T583" s="245"/>
      <c r="U583" s="245"/>
      <c r="V583" s="245"/>
    </row>
    <row r="584" spans="1:22" ht="45" customHeight="1" x14ac:dyDescent="0.25">
      <c r="A584" s="1"/>
      <c r="B584" s="4" t="s">
        <v>68</v>
      </c>
      <c r="C584" s="8" t="s">
        <v>69</v>
      </c>
      <c r="D584" s="4" t="s">
        <v>70</v>
      </c>
      <c r="E584" s="4" t="s">
        <v>71</v>
      </c>
      <c r="F584" s="228" t="s">
        <v>72</v>
      </c>
      <c r="I584" s="14" t="s">
        <v>73</v>
      </c>
      <c r="J584" s="15" t="s">
        <v>28</v>
      </c>
      <c r="K584" s="14" t="s">
        <v>73</v>
      </c>
      <c r="L584" s="15" t="s">
        <v>28</v>
      </c>
      <c r="M584" s="14" t="s">
        <v>73</v>
      </c>
      <c r="N584" s="172" t="s">
        <v>28</v>
      </c>
      <c r="O584" s="14" t="s">
        <v>73</v>
      </c>
      <c r="P584" s="15" t="s">
        <v>28</v>
      </c>
      <c r="Q584" s="14" t="s">
        <v>73</v>
      </c>
      <c r="R584" s="15" t="s">
        <v>28</v>
      </c>
      <c r="S584" s="14" t="s">
        <v>73</v>
      </c>
      <c r="T584" s="15" t="s">
        <v>28</v>
      </c>
      <c r="U584" s="14" t="s">
        <v>73</v>
      </c>
      <c r="V584" s="15" t="s">
        <v>28</v>
      </c>
    </row>
    <row r="585" spans="1:22" ht="15" customHeight="1" x14ac:dyDescent="0.25">
      <c r="A585" s="5" t="s">
        <v>1074</v>
      </c>
      <c r="B585" s="6" t="s">
        <v>1075</v>
      </c>
      <c r="C585" s="5" t="s">
        <v>1076</v>
      </c>
      <c r="D585" s="6"/>
      <c r="E585" s="6" t="s">
        <v>707</v>
      </c>
      <c r="F585" s="229">
        <v>850</v>
      </c>
      <c r="I585" s="16">
        <v>73</v>
      </c>
      <c r="J585" s="13">
        <v>62050</v>
      </c>
      <c r="K585" s="16">
        <v>100</v>
      </c>
      <c r="L585" s="13">
        <v>85000</v>
      </c>
      <c r="M585" s="16">
        <v>100</v>
      </c>
      <c r="N585" s="171">
        <v>85000</v>
      </c>
      <c r="O585" s="16">
        <v>131</v>
      </c>
      <c r="P585" s="13">
        <v>111350</v>
      </c>
      <c r="Q585" s="16">
        <v>128</v>
      </c>
      <c r="R585" s="13">
        <v>108800</v>
      </c>
      <c r="S585" s="16">
        <v>107.55</v>
      </c>
      <c r="T585" s="13">
        <v>91417.5</v>
      </c>
      <c r="U585" s="16">
        <v>0</v>
      </c>
      <c r="V585" s="13">
        <v>0</v>
      </c>
    </row>
    <row r="586" spans="1:22" ht="15" customHeight="1" x14ac:dyDescent="0.25">
      <c r="A586" s="1"/>
      <c r="B586" s="4" t="s">
        <v>32</v>
      </c>
      <c r="C586" s="8" t="s">
        <v>33</v>
      </c>
      <c r="I586" s="245"/>
      <c r="J586" s="245"/>
      <c r="K586" s="245"/>
      <c r="L586" s="245"/>
      <c r="M586" s="245"/>
      <c r="N586" s="245"/>
      <c r="O586" s="245"/>
      <c r="P586" s="245"/>
      <c r="Q586" s="245"/>
      <c r="R586" s="245"/>
      <c r="S586" s="245"/>
      <c r="T586" s="245"/>
      <c r="U586" s="245"/>
      <c r="V586" s="245"/>
    </row>
    <row r="587" spans="1:22" ht="15" customHeight="1" x14ac:dyDescent="0.25">
      <c r="A587" s="5" t="s">
        <v>1077</v>
      </c>
      <c r="B587" s="6" t="s">
        <v>35</v>
      </c>
      <c r="C587" s="5" t="s">
        <v>1078</v>
      </c>
      <c r="I587" s="245"/>
      <c r="J587" s="245"/>
      <c r="K587" s="245"/>
      <c r="L587" s="245"/>
      <c r="M587" s="245"/>
      <c r="N587" s="245"/>
      <c r="O587" s="245"/>
      <c r="P587" s="245"/>
      <c r="Q587" s="245"/>
      <c r="R587" s="245"/>
      <c r="S587" s="245"/>
      <c r="T587" s="245"/>
      <c r="U587" s="245"/>
      <c r="V587" s="245"/>
    </row>
    <row r="588" spans="1:22" ht="15" customHeight="1" x14ac:dyDescent="0.25">
      <c r="A588" s="5" t="s">
        <v>1079</v>
      </c>
      <c r="B588" s="6" t="s">
        <v>35</v>
      </c>
      <c r="C588" s="5" t="s">
        <v>1080</v>
      </c>
      <c r="I588" s="245"/>
      <c r="J588" s="245"/>
      <c r="K588" s="245"/>
      <c r="L588" s="245"/>
      <c r="M588" s="245"/>
      <c r="N588" s="245"/>
      <c r="O588" s="245"/>
      <c r="P588" s="245"/>
      <c r="Q588" s="245"/>
      <c r="R588" s="245"/>
      <c r="S588" s="245"/>
      <c r="T588" s="245"/>
      <c r="U588" s="245"/>
      <c r="V588" s="245"/>
    </row>
    <row r="589" spans="1:22" ht="45" customHeight="1" x14ac:dyDescent="0.25">
      <c r="A589" s="1"/>
      <c r="B589" s="4" t="s">
        <v>68</v>
      </c>
      <c r="C589" s="8" t="s">
        <v>69</v>
      </c>
      <c r="D589" s="4" t="s">
        <v>70</v>
      </c>
      <c r="E589" s="4" t="s">
        <v>71</v>
      </c>
      <c r="F589" s="228" t="s">
        <v>72</v>
      </c>
      <c r="I589" s="14" t="s">
        <v>73</v>
      </c>
      <c r="J589" s="15" t="s">
        <v>28</v>
      </c>
      <c r="K589" s="14" t="s">
        <v>73</v>
      </c>
      <c r="L589" s="15" t="s">
        <v>28</v>
      </c>
      <c r="M589" s="14" t="s">
        <v>73</v>
      </c>
      <c r="N589" s="172" t="s">
        <v>28</v>
      </c>
      <c r="O589" s="14" t="s">
        <v>73</v>
      </c>
      <c r="P589" s="15" t="s">
        <v>28</v>
      </c>
      <c r="Q589" s="14" t="s">
        <v>73</v>
      </c>
      <c r="R589" s="15" t="s">
        <v>28</v>
      </c>
      <c r="S589" s="14" t="s">
        <v>73</v>
      </c>
      <c r="T589" s="15" t="s">
        <v>28</v>
      </c>
      <c r="U589" s="14" t="s">
        <v>73</v>
      </c>
      <c r="V589" s="15" t="s">
        <v>28</v>
      </c>
    </row>
    <row r="590" spans="1:22" ht="15" customHeight="1" x14ac:dyDescent="0.25">
      <c r="A590" s="5" t="s">
        <v>1081</v>
      </c>
      <c r="B590" s="6" t="s">
        <v>1082</v>
      </c>
      <c r="C590" s="5" t="s">
        <v>1083</v>
      </c>
      <c r="D590" s="6"/>
      <c r="E590" s="6" t="s">
        <v>527</v>
      </c>
      <c r="F590" s="229">
        <v>465</v>
      </c>
      <c r="I590" s="16">
        <v>142</v>
      </c>
      <c r="J590" s="13">
        <v>66030</v>
      </c>
      <c r="K590" s="16">
        <v>660</v>
      </c>
      <c r="L590" s="13">
        <v>306900</v>
      </c>
      <c r="M590" s="16">
        <v>660</v>
      </c>
      <c r="N590" s="171">
        <v>306900</v>
      </c>
      <c r="O590" s="16">
        <v>442</v>
      </c>
      <c r="P590" s="13">
        <v>205530</v>
      </c>
      <c r="Q590" s="16">
        <v>174</v>
      </c>
      <c r="R590" s="13">
        <v>80910</v>
      </c>
      <c r="S590" s="16">
        <v>215.1</v>
      </c>
      <c r="T590" s="13">
        <v>100021.5</v>
      </c>
      <c r="U590" s="16">
        <v>0</v>
      </c>
      <c r="V590" s="13">
        <v>0</v>
      </c>
    </row>
    <row r="591" spans="1:22" ht="15" customHeight="1" x14ac:dyDescent="0.25">
      <c r="A591" s="5" t="s">
        <v>1084</v>
      </c>
      <c r="B591" s="6" t="s">
        <v>1085</v>
      </c>
      <c r="C591" s="5" t="s">
        <v>1086</v>
      </c>
      <c r="D591" s="6"/>
      <c r="E591" s="6" t="s">
        <v>527</v>
      </c>
      <c r="F591" s="229">
        <v>2425</v>
      </c>
      <c r="I591" s="16">
        <v>76</v>
      </c>
      <c r="J591" s="13">
        <v>184300</v>
      </c>
      <c r="K591" s="16">
        <v>150</v>
      </c>
      <c r="L591" s="13">
        <v>363750</v>
      </c>
      <c r="M591" s="16">
        <v>150</v>
      </c>
      <c r="N591" s="171">
        <v>363750</v>
      </c>
      <c r="O591" s="16">
        <v>109</v>
      </c>
      <c r="P591" s="13">
        <v>264325</v>
      </c>
      <c r="Q591" s="16">
        <v>109</v>
      </c>
      <c r="R591" s="13">
        <v>264325</v>
      </c>
      <c r="S591" s="16">
        <v>134.44</v>
      </c>
      <c r="T591" s="13">
        <v>326017</v>
      </c>
      <c r="U591" s="16">
        <v>0</v>
      </c>
      <c r="V591" s="13">
        <v>0</v>
      </c>
    </row>
    <row r="592" spans="1:22" ht="15" customHeight="1" x14ac:dyDescent="0.25">
      <c r="A592" s="5" t="s">
        <v>1087</v>
      </c>
      <c r="B592" s="6" t="s">
        <v>1088</v>
      </c>
      <c r="C592" s="5" t="s">
        <v>1089</v>
      </c>
      <c r="D592" s="6"/>
      <c r="E592" s="6" t="s">
        <v>527</v>
      </c>
      <c r="F592" s="229">
        <v>3425</v>
      </c>
      <c r="I592" s="16">
        <v>132</v>
      </c>
      <c r="J592" s="13">
        <v>452100</v>
      </c>
      <c r="K592" s="16">
        <v>200</v>
      </c>
      <c r="L592" s="13">
        <v>685000</v>
      </c>
      <c r="M592" s="16">
        <v>200</v>
      </c>
      <c r="N592" s="171">
        <v>685000</v>
      </c>
      <c r="O592" s="16">
        <v>226</v>
      </c>
      <c r="P592" s="13">
        <v>774050</v>
      </c>
      <c r="Q592" s="16">
        <v>207</v>
      </c>
      <c r="R592" s="13">
        <v>708975</v>
      </c>
      <c r="S592" s="16">
        <v>129.06</v>
      </c>
      <c r="T592" s="13">
        <v>442030.5</v>
      </c>
      <c r="U592" s="16">
        <v>0</v>
      </c>
      <c r="V592" s="13">
        <v>0</v>
      </c>
    </row>
    <row r="593" spans="1:22" ht="15" customHeight="1" x14ac:dyDescent="0.25">
      <c r="A593" s="5" t="s">
        <v>1090</v>
      </c>
      <c r="B593" s="6" t="s">
        <v>1091</v>
      </c>
      <c r="C593" s="5" t="s">
        <v>1092</v>
      </c>
      <c r="D593" s="6"/>
      <c r="E593" s="6" t="s">
        <v>504</v>
      </c>
      <c r="F593" s="229">
        <v>6</v>
      </c>
      <c r="I593" s="16">
        <v>1160</v>
      </c>
      <c r="J593" s="13">
        <v>6960</v>
      </c>
      <c r="K593" s="16">
        <v>2700</v>
      </c>
      <c r="L593" s="13">
        <v>16200</v>
      </c>
      <c r="M593" s="16">
        <v>2700</v>
      </c>
      <c r="N593" s="171">
        <v>16200</v>
      </c>
      <c r="O593" s="16">
        <v>7547</v>
      </c>
      <c r="P593" s="13">
        <v>45282</v>
      </c>
      <c r="Q593" s="16">
        <v>1406</v>
      </c>
      <c r="R593" s="13">
        <v>8436</v>
      </c>
      <c r="S593" s="16">
        <v>5377.51</v>
      </c>
      <c r="T593" s="13">
        <v>32265.06</v>
      </c>
      <c r="U593" s="16">
        <v>0</v>
      </c>
      <c r="V593" s="13">
        <v>0</v>
      </c>
    </row>
    <row r="594" spans="1:22" ht="15" customHeight="1" x14ac:dyDescent="0.25">
      <c r="A594" s="5" t="s">
        <v>1093</v>
      </c>
      <c r="B594" s="6" t="s">
        <v>1094</v>
      </c>
      <c r="C594" s="5" t="s">
        <v>1095</v>
      </c>
      <c r="D594" s="6"/>
      <c r="E594" s="6" t="s">
        <v>504</v>
      </c>
      <c r="F594" s="229">
        <v>2</v>
      </c>
      <c r="I594" s="16">
        <v>1928</v>
      </c>
      <c r="J594" s="13">
        <v>3856</v>
      </c>
      <c r="K594" s="16">
        <v>500</v>
      </c>
      <c r="L594" s="13">
        <v>1000</v>
      </c>
      <c r="M594" s="16">
        <v>500</v>
      </c>
      <c r="N594" s="171">
        <v>1000</v>
      </c>
      <c r="O594" s="16">
        <v>286</v>
      </c>
      <c r="P594" s="13">
        <v>572</v>
      </c>
      <c r="Q594" s="16">
        <v>460</v>
      </c>
      <c r="R594" s="13">
        <v>920</v>
      </c>
      <c r="S594" s="16">
        <v>5377.51</v>
      </c>
      <c r="T594" s="13">
        <v>10755.02</v>
      </c>
      <c r="U594" s="16">
        <v>0</v>
      </c>
      <c r="V594" s="13">
        <v>0</v>
      </c>
    </row>
    <row r="595" spans="1:22" ht="15" customHeight="1" x14ac:dyDescent="0.25">
      <c r="A595" s="5" t="s">
        <v>1096</v>
      </c>
      <c r="B595" s="6" t="s">
        <v>1097</v>
      </c>
      <c r="C595" s="5" t="s">
        <v>1098</v>
      </c>
      <c r="D595" s="6"/>
      <c r="E595" s="6" t="s">
        <v>504</v>
      </c>
      <c r="F595" s="229">
        <v>2</v>
      </c>
      <c r="I595" s="16">
        <v>627</v>
      </c>
      <c r="J595" s="13">
        <v>1254</v>
      </c>
      <c r="K595" s="16">
        <v>200</v>
      </c>
      <c r="L595" s="13">
        <v>400</v>
      </c>
      <c r="M595" s="16">
        <v>200</v>
      </c>
      <c r="N595" s="171">
        <v>400</v>
      </c>
      <c r="O595" s="16">
        <v>229</v>
      </c>
      <c r="P595" s="13">
        <v>458</v>
      </c>
      <c r="Q595" s="16">
        <v>1406</v>
      </c>
      <c r="R595" s="13">
        <v>2812</v>
      </c>
      <c r="S595" s="16">
        <v>5377.51</v>
      </c>
      <c r="T595" s="13">
        <v>10755.02</v>
      </c>
      <c r="U595" s="16">
        <v>0</v>
      </c>
      <c r="V595" s="13">
        <v>0</v>
      </c>
    </row>
    <row r="596" spans="1:22" ht="15" customHeight="1" x14ac:dyDescent="0.25">
      <c r="A596" s="5" t="s">
        <v>1099</v>
      </c>
      <c r="B596" s="6" t="s">
        <v>1100</v>
      </c>
      <c r="C596" s="5" t="s">
        <v>1101</v>
      </c>
      <c r="D596" s="6"/>
      <c r="E596" s="6" t="s">
        <v>504</v>
      </c>
      <c r="F596" s="229">
        <v>2</v>
      </c>
      <c r="I596" s="16">
        <v>766</v>
      </c>
      <c r="J596" s="13">
        <v>1532</v>
      </c>
      <c r="K596" s="16">
        <v>3000</v>
      </c>
      <c r="L596" s="13">
        <v>6000</v>
      </c>
      <c r="M596" s="16">
        <v>3000</v>
      </c>
      <c r="N596" s="171">
        <v>6000</v>
      </c>
      <c r="O596" s="16">
        <v>229</v>
      </c>
      <c r="P596" s="13">
        <v>458</v>
      </c>
      <c r="Q596" s="16">
        <v>6392</v>
      </c>
      <c r="R596" s="13">
        <v>12784</v>
      </c>
      <c r="S596" s="16">
        <v>5377.51</v>
      </c>
      <c r="T596" s="13">
        <v>10755.02</v>
      </c>
      <c r="U596" s="16">
        <v>0</v>
      </c>
      <c r="V596" s="13">
        <v>0</v>
      </c>
    </row>
    <row r="597" spans="1:22" ht="15" customHeight="1" x14ac:dyDescent="0.25">
      <c r="A597" s="5" t="s">
        <v>1102</v>
      </c>
      <c r="B597" s="6" t="s">
        <v>1103</v>
      </c>
      <c r="C597" s="5" t="s">
        <v>1104</v>
      </c>
      <c r="D597" s="6"/>
      <c r="E597" s="6" t="s">
        <v>527</v>
      </c>
      <c r="F597" s="229">
        <v>1705</v>
      </c>
      <c r="I597" s="16">
        <v>492</v>
      </c>
      <c r="J597" s="13">
        <v>838860</v>
      </c>
      <c r="K597" s="16">
        <v>700</v>
      </c>
      <c r="L597" s="13">
        <v>1193500</v>
      </c>
      <c r="M597" s="16">
        <v>700</v>
      </c>
      <c r="N597" s="171">
        <v>1193500</v>
      </c>
      <c r="O597" s="16">
        <v>644</v>
      </c>
      <c r="P597" s="13">
        <v>1098020</v>
      </c>
      <c r="Q597" s="16">
        <v>320</v>
      </c>
      <c r="R597" s="13">
        <v>545600</v>
      </c>
      <c r="S597" s="16">
        <v>510.86</v>
      </c>
      <c r="T597" s="13">
        <v>871016.3</v>
      </c>
      <c r="U597" s="16">
        <v>0</v>
      </c>
      <c r="V597" s="13">
        <v>0</v>
      </c>
    </row>
    <row r="598" spans="1:22" ht="15" customHeight="1" x14ac:dyDescent="0.25">
      <c r="A598" s="5" t="s">
        <v>1105</v>
      </c>
      <c r="B598" s="6" t="s">
        <v>1106</v>
      </c>
      <c r="C598" s="5" t="s">
        <v>1107</v>
      </c>
      <c r="D598" s="6"/>
      <c r="E598" s="6" t="s">
        <v>504</v>
      </c>
      <c r="F598" s="229">
        <v>5</v>
      </c>
      <c r="I598" s="16">
        <v>2036</v>
      </c>
      <c r="J598" s="13">
        <v>10180</v>
      </c>
      <c r="K598" s="16">
        <v>800</v>
      </c>
      <c r="L598" s="13">
        <v>4000</v>
      </c>
      <c r="M598" s="16">
        <v>800</v>
      </c>
      <c r="N598" s="171">
        <v>4000</v>
      </c>
      <c r="O598" s="16">
        <v>3402</v>
      </c>
      <c r="P598" s="13">
        <v>17010</v>
      </c>
      <c r="Q598" s="16">
        <v>959</v>
      </c>
      <c r="R598" s="13">
        <v>4795</v>
      </c>
      <c r="S598" s="16">
        <v>2688.75</v>
      </c>
      <c r="T598" s="13">
        <v>13443.75</v>
      </c>
      <c r="U598" s="16">
        <v>0</v>
      </c>
      <c r="V598" s="13">
        <v>0</v>
      </c>
    </row>
    <row r="599" spans="1:22" ht="15" customHeight="1" x14ac:dyDescent="0.25">
      <c r="A599" s="1"/>
      <c r="B599" s="4" t="s">
        <v>32</v>
      </c>
      <c r="C599" s="8" t="s">
        <v>33</v>
      </c>
      <c r="I599" s="245"/>
      <c r="J599" s="245"/>
      <c r="K599" s="245"/>
      <c r="L599" s="245"/>
      <c r="M599" s="245"/>
      <c r="N599" s="245"/>
      <c r="O599" s="245"/>
      <c r="P599" s="245"/>
      <c r="Q599" s="245"/>
      <c r="R599" s="245"/>
      <c r="S599" s="245"/>
      <c r="T599" s="245"/>
      <c r="U599" s="245"/>
      <c r="V599" s="245"/>
    </row>
    <row r="600" spans="1:22" ht="15" customHeight="1" x14ac:dyDescent="0.25">
      <c r="A600" s="5" t="s">
        <v>1108</v>
      </c>
      <c r="B600" s="6" t="s">
        <v>35</v>
      </c>
      <c r="C600" s="5" t="s">
        <v>1109</v>
      </c>
      <c r="I600" s="245"/>
      <c r="J600" s="245"/>
      <c r="K600" s="245"/>
      <c r="L600" s="245"/>
      <c r="M600" s="245"/>
      <c r="N600" s="245"/>
      <c r="O600" s="245"/>
      <c r="P600" s="245"/>
      <c r="Q600" s="245"/>
      <c r="R600" s="245"/>
      <c r="S600" s="245"/>
      <c r="T600" s="245"/>
      <c r="U600" s="245"/>
      <c r="V600" s="245"/>
    </row>
    <row r="601" spans="1:22" ht="45" customHeight="1" x14ac:dyDescent="0.25">
      <c r="A601" s="1"/>
      <c r="B601" s="4" t="s">
        <v>68</v>
      </c>
      <c r="C601" s="8" t="s">
        <v>69</v>
      </c>
      <c r="D601" s="4" t="s">
        <v>70</v>
      </c>
      <c r="E601" s="4" t="s">
        <v>71</v>
      </c>
      <c r="F601" s="228" t="s">
        <v>72</v>
      </c>
      <c r="I601" s="14" t="s">
        <v>73</v>
      </c>
      <c r="J601" s="15" t="s">
        <v>28</v>
      </c>
      <c r="K601" s="14" t="s">
        <v>73</v>
      </c>
      <c r="L601" s="15" t="s">
        <v>28</v>
      </c>
      <c r="M601" s="14" t="s">
        <v>73</v>
      </c>
      <c r="N601" s="172" t="s">
        <v>28</v>
      </c>
      <c r="O601" s="14" t="s">
        <v>73</v>
      </c>
      <c r="P601" s="15" t="s">
        <v>28</v>
      </c>
      <c r="Q601" s="14" t="s">
        <v>73</v>
      </c>
      <c r="R601" s="15" t="s">
        <v>28</v>
      </c>
      <c r="S601" s="14" t="s">
        <v>73</v>
      </c>
      <c r="T601" s="15" t="s">
        <v>28</v>
      </c>
      <c r="U601" s="14" t="s">
        <v>73</v>
      </c>
      <c r="V601" s="15" t="s">
        <v>28</v>
      </c>
    </row>
    <row r="602" spans="1:22" ht="15" customHeight="1" x14ac:dyDescent="0.25">
      <c r="A602" s="5" t="s">
        <v>1110</v>
      </c>
      <c r="B602" s="6" t="s">
        <v>1111</v>
      </c>
      <c r="C602" s="5" t="s">
        <v>1112</v>
      </c>
      <c r="D602" s="6"/>
      <c r="E602" s="6" t="s">
        <v>504</v>
      </c>
      <c r="F602" s="229">
        <v>2</v>
      </c>
      <c r="I602" s="16">
        <v>79200</v>
      </c>
      <c r="J602" s="13">
        <v>158400</v>
      </c>
      <c r="K602" s="16">
        <v>200000</v>
      </c>
      <c r="L602" s="13">
        <v>400000</v>
      </c>
      <c r="M602" s="16">
        <v>200000</v>
      </c>
      <c r="N602" s="171">
        <v>400000</v>
      </c>
      <c r="O602" s="16">
        <v>133394</v>
      </c>
      <c r="P602" s="13">
        <v>266788</v>
      </c>
      <c r="Q602" s="16">
        <v>121445</v>
      </c>
      <c r="R602" s="13">
        <v>242890</v>
      </c>
      <c r="S602" s="16">
        <v>61303.57</v>
      </c>
      <c r="T602" s="13">
        <v>122607.14</v>
      </c>
      <c r="U602" s="16">
        <v>0</v>
      </c>
      <c r="V602" s="13">
        <v>0</v>
      </c>
    </row>
    <row r="603" spans="1:22" ht="15" customHeight="1" x14ac:dyDescent="0.25">
      <c r="A603" s="1"/>
      <c r="B603" s="4" t="s">
        <v>32</v>
      </c>
      <c r="C603" s="8" t="s">
        <v>33</v>
      </c>
      <c r="I603" s="245"/>
      <c r="J603" s="245"/>
      <c r="K603" s="245"/>
      <c r="L603" s="245"/>
      <c r="M603" s="245"/>
      <c r="N603" s="245"/>
      <c r="O603" s="245"/>
      <c r="P603" s="245"/>
      <c r="Q603" s="245"/>
      <c r="R603" s="245"/>
      <c r="S603" s="245"/>
      <c r="T603" s="245"/>
      <c r="U603" s="245"/>
      <c r="V603" s="245"/>
    </row>
    <row r="604" spans="1:22" ht="15" customHeight="1" x14ac:dyDescent="0.25">
      <c r="A604" s="5" t="s">
        <v>1113</v>
      </c>
      <c r="B604" s="6" t="s">
        <v>35</v>
      </c>
      <c r="C604" s="5" t="s">
        <v>1114</v>
      </c>
      <c r="I604" s="245"/>
      <c r="J604" s="245"/>
      <c r="K604" s="245"/>
      <c r="L604" s="245"/>
      <c r="M604" s="245"/>
      <c r="N604" s="245"/>
      <c r="O604" s="245"/>
      <c r="P604" s="245"/>
      <c r="Q604" s="245"/>
      <c r="R604" s="245"/>
      <c r="S604" s="245"/>
      <c r="T604" s="245"/>
      <c r="U604" s="245"/>
      <c r="V604" s="245"/>
    </row>
    <row r="605" spans="1:22" ht="45" customHeight="1" x14ac:dyDescent="0.25">
      <c r="A605" s="1"/>
      <c r="B605" s="4" t="s">
        <v>68</v>
      </c>
      <c r="C605" s="8" t="s">
        <v>69</v>
      </c>
      <c r="D605" s="4" t="s">
        <v>70</v>
      </c>
      <c r="E605" s="4" t="s">
        <v>71</v>
      </c>
      <c r="F605" s="228" t="s">
        <v>72</v>
      </c>
      <c r="I605" s="14" t="s">
        <v>73</v>
      </c>
      <c r="J605" s="15" t="s">
        <v>28</v>
      </c>
      <c r="K605" s="14" t="s">
        <v>73</v>
      </c>
      <c r="L605" s="15" t="s">
        <v>28</v>
      </c>
      <c r="M605" s="14" t="s">
        <v>73</v>
      </c>
      <c r="N605" s="172" t="s">
        <v>28</v>
      </c>
      <c r="O605" s="14" t="s">
        <v>73</v>
      </c>
      <c r="P605" s="15" t="s">
        <v>28</v>
      </c>
      <c r="Q605" s="14" t="s">
        <v>73</v>
      </c>
      <c r="R605" s="15" t="s">
        <v>28</v>
      </c>
      <c r="S605" s="14" t="s">
        <v>73</v>
      </c>
      <c r="T605" s="15" t="s">
        <v>28</v>
      </c>
      <c r="U605" s="14" t="s">
        <v>73</v>
      </c>
      <c r="V605" s="15" t="s">
        <v>28</v>
      </c>
    </row>
    <row r="606" spans="1:22" ht="15" customHeight="1" x14ac:dyDescent="0.25">
      <c r="A606" s="5" t="s">
        <v>1115</v>
      </c>
      <c r="B606" s="6" t="s">
        <v>1116</v>
      </c>
      <c r="C606" s="5" t="s">
        <v>1117</v>
      </c>
      <c r="D606" s="6"/>
      <c r="E606" s="6" t="s">
        <v>527</v>
      </c>
      <c r="F606" s="229">
        <v>20</v>
      </c>
      <c r="I606" s="16">
        <v>6516</v>
      </c>
      <c r="J606" s="13">
        <v>130320</v>
      </c>
      <c r="K606" s="16">
        <v>3000</v>
      </c>
      <c r="L606" s="13">
        <v>60000</v>
      </c>
      <c r="M606" s="16">
        <v>3000</v>
      </c>
      <c r="N606" s="171">
        <v>60000</v>
      </c>
      <c r="O606" s="16">
        <v>9460</v>
      </c>
      <c r="P606" s="13">
        <v>189200</v>
      </c>
      <c r="Q606" s="16">
        <v>6520</v>
      </c>
      <c r="R606" s="13">
        <v>130400</v>
      </c>
      <c r="S606" s="16">
        <v>8604.01</v>
      </c>
      <c r="T606" s="13">
        <v>172080.2</v>
      </c>
      <c r="U606" s="16">
        <v>0</v>
      </c>
      <c r="V606" s="13">
        <v>0</v>
      </c>
    </row>
    <row r="607" spans="1:22" ht="15" customHeight="1" x14ac:dyDescent="0.25">
      <c r="A607" s="1"/>
      <c r="B607" s="4" t="s">
        <v>32</v>
      </c>
      <c r="C607" s="8" t="s">
        <v>33</v>
      </c>
      <c r="I607" s="245"/>
      <c r="J607" s="245"/>
      <c r="K607" s="245"/>
      <c r="L607" s="245"/>
      <c r="M607" s="245"/>
      <c r="N607" s="245"/>
      <c r="O607" s="245"/>
      <c r="P607" s="245"/>
      <c r="Q607" s="245"/>
      <c r="R607" s="245"/>
      <c r="S607" s="245"/>
      <c r="T607" s="245"/>
      <c r="U607" s="245"/>
      <c r="V607" s="245"/>
    </row>
    <row r="608" spans="1:22" ht="15" customHeight="1" x14ac:dyDescent="0.25">
      <c r="A608" s="5" t="s">
        <v>1118</v>
      </c>
      <c r="B608" s="6" t="s">
        <v>35</v>
      </c>
      <c r="C608" s="5" t="s">
        <v>1119</v>
      </c>
      <c r="I608" s="245"/>
      <c r="J608" s="245"/>
      <c r="K608" s="245"/>
      <c r="L608" s="245"/>
      <c r="M608" s="245"/>
      <c r="N608" s="245"/>
      <c r="O608" s="245"/>
      <c r="P608" s="245"/>
      <c r="Q608" s="245"/>
      <c r="R608" s="245"/>
      <c r="S608" s="245"/>
      <c r="T608" s="245"/>
      <c r="U608" s="245"/>
      <c r="V608" s="245"/>
    </row>
    <row r="609" spans="1:22" ht="45" customHeight="1" x14ac:dyDescent="0.25">
      <c r="A609" s="1"/>
      <c r="B609" s="4" t="s">
        <v>68</v>
      </c>
      <c r="C609" s="8" t="s">
        <v>69</v>
      </c>
      <c r="D609" s="4" t="s">
        <v>70</v>
      </c>
      <c r="E609" s="4" t="s">
        <v>71</v>
      </c>
      <c r="F609" s="228" t="s">
        <v>72</v>
      </c>
      <c r="I609" s="14" t="s">
        <v>73</v>
      </c>
      <c r="J609" s="15" t="s">
        <v>28</v>
      </c>
      <c r="K609" s="14" t="s">
        <v>73</v>
      </c>
      <c r="L609" s="15" t="s">
        <v>28</v>
      </c>
      <c r="M609" s="14" t="s">
        <v>73</v>
      </c>
      <c r="N609" s="172" t="s">
        <v>28</v>
      </c>
      <c r="O609" s="14" t="s">
        <v>73</v>
      </c>
      <c r="P609" s="15" t="s">
        <v>28</v>
      </c>
      <c r="Q609" s="14" t="s">
        <v>73</v>
      </c>
      <c r="R609" s="15" t="s">
        <v>28</v>
      </c>
      <c r="S609" s="14" t="s">
        <v>73</v>
      </c>
      <c r="T609" s="15" t="s">
        <v>28</v>
      </c>
      <c r="U609" s="14" t="s">
        <v>73</v>
      </c>
      <c r="V609" s="15" t="s">
        <v>28</v>
      </c>
    </row>
    <row r="610" spans="1:22" ht="15" customHeight="1" x14ac:dyDescent="0.25">
      <c r="A610" s="5" t="s">
        <v>1120</v>
      </c>
      <c r="B610" s="6" t="s">
        <v>1121</v>
      </c>
      <c r="C610" s="5" t="s">
        <v>1122</v>
      </c>
      <c r="D610" s="6"/>
      <c r="E610" s="6" t="s">
        <v>504</v>
      </c>
      <c r="F610" s="229">
        <v>25</v>
      </c>
      <c r="I610" s="16">
        <v>121</v>
      </c>
      <c r="J610" s="13">
        <v>3025</v>
      </c>
      <c r="K610" s="16">
        <v>150</v>
      </c>
      <c r="L610" s="13">
        <v>3750</v>
      </c>
      <c r="M610" s="16">
        <v>150</v>
      </c>
      <c r="N610" s="171">
        <v>3750</v>
      </c>
      <c r="O610" s="16">
        <v>555</v>
      </c>
      <c r="P610" s="13">
        <v>13875</v>
      </c>
      <c r="Q610" s="16">
        <v>320</v>
      </c>
      <c r="R610" s="13">
        <v>8000</v>
      </c>
      <c r="S610" s="16">
        <v>1075.5</v>
      </c>
      <c r="T610" s="13">
        <v>26887.5</v>
      </c>
      <c r="U610" s="16">
        <v>0</v>
      </c>
      <c r="V610" s="13">
        <v>0</v>
      </c>
    </row>
    <row r="611" spans="1:22" ht="15" customHeight="1" x14ac:dyDescent="0.25">
      <c r="A611" s="1"/>
      <c r="B611" s="4" t="s">
        <v>32</v>
      </c>
      <c r="C611" s="8" t="s">
        <v>33</v>
      </c>
      <c r="I611" s="245"/>
      <c r="J611" s="245"/>
      <c r="K611" s="245"/>
      <c r="L611" s="245"/>
      <c r="M611" s="245"/>
      <c r="N611" s="245"/>
      <c r="O611" s="245"/>
      <c r="P611" s="245"/>
      <c r="Q611" s="245"/>
      <c r="R611" s="245"/>
      <c r="S611" s="245"/>
      <c r="T611" s="245"/>
      <c r="U611" s="245"/>
      <c r="V611" s="245"/>
    </row>
    <row r="612" spans="1:22" ht="15" customHeight="1" x14ac:dyDescent="0.25">
      <c r="A612" s="5" t="s">
        <v>1123</v>
      </c>
      <c r="B612" s="6" t="s">
        <v>35</v>
      </c>
      <c r="C612" s="5" t="s">
        <v>486</v>
      </c>
      <c r="I612" s="245"/>
      <c r="J612" s="245"/>
      <c r="K612" s="245"/>
      <c r="L612" s="245"/>
      <c r="M612" s="245"/>
      <c r="N612" s="245"/>
      <c r="O612" s="245"/>
      <c r="P612" s="245"/>
      <c r="Q612" s="245"/>
      <c r="R612" s="245"/>
      <c r="S612" s="245"/>
      <c r="T612" s="245"/>
      <c r="U612" s="245"/>
      <c r="V612" s="245"/>
    </row>
    <row r="613" spans="1:22" ht="45" customHeight="1" x14ac:dyDescent="0.25">
      <c r="A613" s="1"/>
      <c r="B613" s="4" t="s">
        <v>68</v>
      </c>
      <c r="C613" s="8" t="s">
        <v>69</v>
      </c>
      <c r="D613" s="4" t="s">
        <v>70</v>
      </c>
      <c r="E613" s="4" t="s">
        <v>71</v>
      </c>
      <c r="F613" s="228" t="s">
        <v>72</v>
      </c>
      <c r="I613" s="14" t="s">
        <v>73</v>
      </c>
      <c r="J613" s="15" t="s">
        <v>28</v>
      </c>
      <c r="K613" s="14" t="s">
        <v>73</v>
      </c>
      <c r="L613" s="15" t="s">
        <v>28</v>
      </c>
      <c r="M613" s="14" t="s">
        <v>73</v>
      </c>
      <c r="N613" s="172" t="s">
        <v>28</v>
      </c>
      <c r="O613" s="14" t="s">
        <v>73</v>
      </c>
      <c r="P613" s="15" t="s">
        <v>28</v>
      </c>
      <c r="Q613" s="14" t="s">
        <v>73</v>
      </c>
      <c r="R613" s="15" t="s">
        <v>28</v>
      </c>
      <c r="S613" s="14" t="s">
        <v>73</v>
      </c>
      <c r="T613" s="15" t="s">
        <v>28</v>
      </c>
      <c r="U613" s="14" t="s">
        <v>73</v>
      </c>
      <c r="V613" s="15" t="s">
        <v>28</v>
      </c>
    </row>
    <row r="614" spans="1:22" ht="15" customHeight="1" x14ac:dyDescent="0.25">
      <c r="A614" s="5" t="s">
        <v>1124</v>
      </c>
      <c r="B614" s="6" t="s">
        <v>1125</v>
      </c>
      <c r="C614" s="5" t="s">
        <v>624</v>
      </c>
      <c r="D614" s="6"/>
      <c r="E614" s="6" t="s">
        <v>275</v>
      </c>
      <c r="F614" s="229">
        <v>1</v>
      </c>
      <c r="I614" s="16">
        <v>0</v>
      </c>
      <c r="J614" s="13">
        <v>0</v>
      </c>
      <c r="K614" s="16">
        <v>0</v>
      </c>
      <c r="L614" s="13">
        <v>0</v>
      </c>
      <c r="M614" s="16">
        <v>0</v>
      </c>
      <c r="N614" s="171">
        <v>0</v>
      </c>
      <c r="O614" s="16">
        <v>0</v>
      </c>
      <c r="P614" s="13">
        <v>0</v>
      </c>
      <c r="Q614" s="16">
        <v>0</v>
      </c>
      <c r="R614" s="13">
        <v>0</v>
      </c>
      <c r="S614" s="16">
        <v>0</v>
      </c>
      <c r="T614" s="13">
        <v>0</v>
      </c>
      <c r="U614" s="16">
        <v>63697493.030000001</v>
      </c>
      <c r="V614" s="13">
        <v>63697493.030000001</v>
      </c>
    </row>
    <row r="615" spans="1:22" ht="15" customHeight="1" x14ac:dyDescent="0.25">
      <c r="A615" s="1"/>
      <c r="B615" s="4" t="s">
        <v>32</v>
      </c>
      <c r="C615" s="8" t="s">
        <v>33</v>
      </c>
      <c r="I615" s="245"/>
      <c r="J615" s="245"/>
      <c r="K615" s="245"/>
      <c r="L615" s="245"/>
      <c r="M615" s="245"/>
      <c r="N615" s="245"/>
      <c r="O615" s="245"/>
      <c r="P615" s="245"/>
      <c r="Q615" s="245"/>
      <c r="R615" s="245"/>
      <c r="S615" s="245"/>
      <c r="T615" s="245"/>
      <c r="U615" s="245"/>
      <c r="V615" s="245"/>
    </row>
    <row r="616" spans="1:22" ht="15" customHeight="1" x14ac:dyDescent="0.25">
      <c r="A616" s="5" t="s">
        <v>1126</v>
      </c>
      <c r="B616" s="6" t="s">
        <v>35</v>
      </c>
      <c r="C616" s="5" t="s">
        <v>491</v>
      </c>
      <c r="I616" s="245"/>
      <c r="J616" s="245"/>
      <c r="K616" s="245"/>
      <c r="L616" s="245"/>
      <c r="M616" s="245"/>
      <c r="N616" s="245"/>
      <c r="O616" s="245"/>
      <c r="P616" s="245"/>
      <c r="Q616" s="245"/>
      <c r="R616" s="245"/>
      <c r="S616" s="245"/>
      <c r="T616" s="245"/>
      <c r="U616" s="245"/>
      <c r="V616" s="245"/>
    </row>
    <row r="617" spans="1:22" x14ac:dyDescent="0.25">
      <c r="A617" s="246" t="s">
        <v>1127</v>
      </c>
      <c r="B617" s="246"/>
      <c r="C617" s="246"/>
      <c r="D617" s="247"/>
      <c r="E617" s="247"/>
      <c r="F617" s="246"/>
      <c r="I617" s="12" t="s">
        <v>1128</v>
      </c>
      <c r="J617" s="13">
        <v>4019108</v>
      </c>
      <c r="K617" s="12" t="s">
        <v>1128</v>
      </c>
      <c r="L617" s="13">
        <v>5153220</v>
      </c>
      <c r="M617" s="12" t="s">
        <v>1128</v>
      </c>
      <c r="N617" s="171">
        <v>5153220</v>
      </c>
      <c r="O617" s="12" t="s">
        <v>1128</v>
      </c>
      <c r="P617" s="13">
        <v>4434352</v>
      </c>
      <c r="Q617" s="12" t="s">
        <v>1128</v>
      </c>
      <c r="R617" s="13">
        <v>4410296</v>
      </c>
      <c r="S617" s="12" t="s">
        <v>1128</v>
      </c>
      <c r="T617" s="13">
        <v>4899415.16</v>
      </c>
      <c r="U617" s="12" t="s">
        <v>1128</v>
      </c>
      <c r="V617" s="13">
        <v>9464427.5199999996</v>
      </c>
    </row>
    <row r="618" spans="1:22" ht="15" customHeight="1" x14ac:dyDescent="0.25">
      <c r="A618" s="1"/>
      <c r="B618" s="4" t="s">
        <v>32</v>
      </c>
      <c r="C618" s="8" t="s">
        <v>33</v>
      </c>
      <c r="I618" s="245"/>
      <c r="J618" s="245"/>
      <c r="K618" s="245"/>
      <c r="L618" s="245"/>
      <c r="M618" s="245"/>
      <c r="N618" s="245"/>
      <c r="O618" s="245"/>
      <c r="P618" s="245"/>
      <c r="Q618" s="245"/>
      <c r="R618" s="245"/>
      <c r="S618" s="245"/>
      <c r="T618" s="245"/>
      <c r="U618" s="245"/>
      <c r="V618" s="245"/>
    </row>
    <row r="619" spans="1:22" ht="15" customHeight="1" x14ac:dyDescent="0.25">
      <c r="A619" s="5" t="s">
        <v>1129</v>
      </c>
      <c r="B619" s="6" t="s">
        <v>35</v>
      </c>
      <c r="C619" s="5" t="s">
        <v>1130</v>
      </c>
      <c r="I619" s="245"/>
      <c r="J619" s="245"/>
      <c r="K619" s="245"/>
      <c r="L619" s="245"/>
      <c r="M619" s="245"/>
      <c r="N619" s="245"/>
      <c r="O619" s="245"/>
      <c r="P619" s="245"/>
      <c r="Q619" s="245"/>
      <c r="R619" s="245"/>
      <c r="S619" s="245"/>
      <c r="T619" s="245"/>
      <c r="U619" s="245"/>
      <c r="V619" s="245"/>
    </row>
    <row r="620" spans="1:22" ht="15" customHeight="1" x14ac:dyDescent="0.25">
      <c r="A620" s="5" t="s">
        <v>1131</v>
      </c>
      <c r="B620" s="6" t="s">
        <v>35</v>
      </c>
      <c r="C620" s="5" t="s">
        <v>1132</v>
      </c>
      <c r="I620" s="245"/>
      <c r="J620" s="245"/>
      <c r="K620" s="245"/>
      <c r="L620" s="245"/>
      <c r="M620" s="245"/>
      <c r="N620" s="245"/>
      <c r="O620" s="245"/>
      <c r="P620" s="245"/>
      <c r="Q620" s="245"/>
      <c r="R620" s="245"/>
      <c r="S620" s="245"/>
      <c r="T620" s="245"/>
      <c r="U620" s="245"/>
      <c r="V620" s="245"/>
    </row>
    <row r="621" spans="1:22" ht="45" customHeight="1" x14ac:dyDescent="0.25">
      <c r="A621" s="1"/>
      <c r="B621" s="4" t="s">
        <v>68</v>
      </c>
      <c r="C621" s="8" t="s">
        <v>69</v>
      </c>
      <c r="D621" s="4" t="s">
        <v>70</v>
      </c>
      <c r="E621" s="4" t="s">
        <v>71</v>
      </c>
      <c r="F621" s="228" t="s">
        <v>72</v>
      </c>
      <c r="I621" s="14" t="s">
        <v>73</v>
      </c>
      <c r="J621" s="15" t="s">
        <v>28</v>
      </c>
      <c r="K621" s="14" t="s">
        <v>73</v>
      </c>
      <c r="L621" s="15" t="s">
        <v>28</v>
      </c>
      <c r="M621" s="14" t="s">
        <v>73</v>
      </c>
      <c r="N621" s="172" t="s">
        <v>28</v>
      </c>
      <c r="O621" s="14" t="s">
        <v>73</v>
      </c>
      <c r="P621" s="15" t="s">
        <v>28</v>
      </c>
      <c r="Q621" s="14" t="s">
        <v>73</v>
      </c>
      <c r="R621" s="15" t="s">
        <v>28</v>
      </c>
      <c r="S621" s="14" t="s">
        <v>73</v>
      </c>
      <c r="T621" s="15" t="s">
        <v>28</v>
      </c>
      <c r="U621" s="14" t="s">
        <v>73</v>
      </c>
      <c r="V621" s="15" t="s">
        <v>28</v>
      </c>
    </row>
    <row r="622" spans="1:22" ht="15" customHeight="1" x14ac:dyDescent="0.25">
      <c r="A622" s="5" t="s">
        <v>1133</v>
      </c>
      <c r="B622" s="6" t="s">
        <v>1134</v>
      </c>
      <c r="C622" s="5" t="s">
        <v>1135</v>
      </c>
      <c r="D622" s="6"/>
      <c r="E622" s="6" t="s">
        <v>527</v>
      </c>
      <c r="F622" s="229">
        <v>22255</v>
      </c>
      <c r="I622" s="16">
        <v>33</v>
      </c>
      <c r="J622" s="13">
        <v>734415</v>
      </c>
      <c r="K622" s="16">
        <v>28</v>
      </c>
      <c r="L622" s="13">
        <v>623140</v>
      </c>
      <c r="M622" s="16">
        <v>28</v>
      </c>
      <c r="N622" s="171">
        <v>623140</v>
      </c>
      <c r="O622" s="16">
        <v>34</v>
      </c>
      <c r="P622" s="13">
        <v>756670</v>
      </c>
      <c r="Q622" s="16">
        <v>44</v>
      </c>
      <c r="R622" s="13">
        <v>979220</v>
      </c>
      <c r="S622" s="16">
        <v>29.81</v>
      </c>
      <c r="T622" s="13">
        <v>663421.55000000005</v>
      </c>
      <c r="U622" s="16">
        <v>0</v>
      </c>
      <c r="V622" s="13">
        <v>0</v>
      </c>
    </row>
    <row r="623" spans="1:22" ht="15" customHeight="1" x14ac:dyDescent="0.25">
      <c r="A623" s="5" t="s">
        <v>1136</v>
      </c>
      <c r="B623" s="6" t="s">
        <v>1137</v>
      </c>
      <c r="C623" s="5" t="s">
        <v>1138</v>
      </c>
      <c r="D623" s="6"/>
      <c r="E623" s="6" t="s">
        <v>527</v>
      </c>
      <c r="F623" s="229">
        <v>22255</v>
      </c>
      <c r="I623" s="16">
        <v>17</v>
      </c>
      <c r="J623" s="13">
        <v>378335</v>
      </c>
      <c r="K623" s="16">
        <v>20</v>
      </c>
      <c r="L623" s="13">
        <v>445100</v>
      </c>
      <c r="M623" s="16">
        <v>20</v>
      </c>
      <c r="N623" s="171">
        <v>445100</v>
      </c>
      <c r="O623" s="16">
        <v>20</v>
      </c>
      <c r="P623" s="13">
        <v>445100</v>
      </c>
      <c r="Q623" s="16">
        <v>16</v>
      </c>
      <c r="R623" s="13">
        <v>356080</v>
      </c>
      <c r="S623" s="16">
        <v>29.51</v>
      </c>
      <c r="T623" s="13">
        <v>656745.05000000005</v>
      </c>
      <c r="U623" s="16">
        <v>0</v>
      </c>
      <c r="V623" s="13">
        <v>0</v>
      </c>
    </row>
    <row r="624" spans="1:22" ht="15" customHeight="1" x14ac:dyDescent="0.25">
      <c r="A624" s="1"/>
      <c r="B624" s="4" t="s">
        <v>32</v>
      </c>
      <c r="C624" s="8" t="s">
        <v>33</v>
      </c>
      <c r="I624" s="245"/>
      <c r="J624" s="245"/>
      <c r="K624" s="245"/>
      <c r="L624" s="245"/>
      <c r="M624" s="245"/>
      <c r="N624" s="245"/>
      <c r="O624" s="245"/>
      <c r="P624" s="245"/>
      <c r="Q624" s="245"/>
      <c r="R624" s="245"/>
      <c r="S624" s="245"/>
      <c r="T624" s="245"/>
      <c r="U624" s="245"/>
      <c r="V624" s="245"/>
    </row>
    <row r="625" spans="1:22" ht="15" customHeight="1" x14ac:dyDescent="0.25">
      <c r="A625" s="5" t="s">
        <v>1139</v>
      </c>
      <c r="B625" s="6" t="s">
        <v>35</v>
      </c>
      <c r="C625" s="5" t="s">
        <v>1140</v>
      </c>
      <c r="I625" s="245"/>
      <c r="J625" s="245"/>
      <c r="K625" s="245"/>
      <c r="L625" s="245"/>
      <c r="M625" s="245"/>
      <c r="N625" s="245"/>
      <c r="O625" s="245"/>
      <c r="P625" s="245"/>
      <c r="Q625" s="245"/>
      <c r="R625" s="245"/>
      <c r="S625" s="245"/>
      <c r="T625" s="245"/>
      <c r="U625" s="245"/>
      <c r="V625" s="245"/>
    </row>
    <row r="626" spans="1:22" ht="45" customHeight="1" x14ac:dyDescent="0.25">
      <c r="A626" s="1"/>
      <c r="B626" s="4" t="s">
        <v>68</v>
      </c>
      <c r="C626" s="8" t="s">
        <v>69</v>
      </c>
      <c r="D626" s="4" t="s">
        <v>70</v>
      </c>
      <c r="E626" s="4" t="s">
        <v>71</v>
      </c>
      <c r="F626" s="228" t="s">
        <v>72</v>
      </c>
      <c r="I626" s="14" t="s">
        <v>73</v>
      </c>
      <c r="J626" s="15" t="s">
        <v>28</v>
      </c>
      <c r="K626" s="14" t="s">
        <v>73</v>
      </c>
      <c r="L626" s="15" t="s">
        <v>28</v>
      </c>
      <c r="M626" s="14" t="s">
        <v>73</v>
      </c>
      <c r="N626" s="172" t="s">
        <v>28</v>
      </c>
      <c r="O626" s="14" t="s">
        <v>73</v>
      </c>
      <c r="P626" s="15" t="s">
        <v>28</v>
      </c>
      <c r="Q626" s="14" t="s">
        <v>73</v>
      </c>
      <c r="R626" s="15" t="s">
        <v>28</v>
      </c>
      <c r="S626" s="14" t="s">
        <v>73</v>
      </c>
      <c r="T626" s="15" t="s">
        <v>28</v>
      </c>
      <c r="U626" s="14" t="s">
        <v>73</v>
      </c>
      <c r="V626" s="15" t="s">
        <v>28</v>
      </c>
    </row>
    <row r="627" spans="1:22" ht="15" customHeight="1" x14ac:dyDescent="0.25">
      <c r="A627" s="5" t="s">
        <v>1141</v>
      </c>
      <c r="B627" s="6" t="s">
        <v>1142</v>
      </c>
      <c r="C627" s="5" t="s">
        <v>1143</v>
      </c>
      <c r="D627" s="6"/>
      <c r="E627" s="6" t="s">
        <v>504</v>
      </c>
      <c r="F627" s="229">
        <v>401</v>
      </c>
      <c r="I627" s="16">
        <v>4058</v>
      </c>
      <c r="J627" s="13">
        <v>1627258</v>
      </c>
      <c r="K627" s="16">
        <v>4000</v>
      </c>
      <c r="L627" s="13">
        <v>1604000</v>
      </c>
      <c r="M627" s="16">
        <v>4000</v>
      </c>
      <c r="N627" s="171">
        <v>1604000</v>
      </c>
      <c r="O627" s="16">
        <v>4019</v>
      </c>
      <c r="P627" s="13">
        <v>1611619</v>
      </c>
      <c r="Q627" s="16">
        <v>2972</v>
      </c>
      <c r="R627" s="13">
        <v>1191772</v>
      </c>
      <c r="S627" s="16">
        <v>4266.3100000000004</v>
      </c>
      <c r="T627" s="13">
        <v>1710790.31</v>
      </c>
      <c r="U627" s="16">
        <v>0</v>
      </c>
      <c r="V627" s="13">
        <v>0</v>
      </c>
    </row>
    <row r="628" spans="1:22" ht="15" customHeight="1" x14ac:dyDescent="0.25">
      <c r="A628" s="5" t="s">
        <v>1144</v>
      </c>
      <c r="B628" s="6" t="s">
        <v>1145</v>
      </c>
      <c r="C628" s="5" t="s">
        <v>1146</v>
      </c>
      <c r="D628" s="6"/>
      <c r="E628" s="6" t="s">
        <v>504</v>
      </c>
      <c r="F628" s="229">
        <v>32</v>
      </c>
      <c r="I628" s="16">
        <v>4058</v>
      </c>
      <c r="J628" s="13">
        <v>129856</v>
      </c>
      <c r="K628" s="16">
        <v>5000</v>
      </c>
      <c r="L628" s="13">
        <v>160000</v>
      </c>
      <c r="M628" s="16">
        <v>5000</v>
      </c>
      <c r="N628" s="171">
        <v>160000</v>
      </c>
      <c r="O628" s="16">
        <v>4494</v>
      </c>
      <c r="P628" s="13">
        <v>143808</v>
      </c>
      <c r="Q628" s="16">
        <v>3061</v>
      </c>
      <c r="R628" s="13">
        <v>97952</v>
      </c>
      <c r="S628" s="16">
        <v>4419.74</v>
      </c>
      <c r="T628" s="13">
        <v>141431.67999999999</v>
      </c>
      <c r="U628" s="16">
        <v>0</v>
      </c>
      <c r="V628" s="13">
        <v>0</v>
      </c>
    </row>
    <row r="629" spans="1:22" ht="15" customHeight="1" x14ac:dyDescent="0.25">
      <c r="A629" s="5" t="s">
        <v>1147</v>
      </c>
      <c r="B629" s="6" t="s">
        <v>1148</v>
      </c>
      <c r="C629" s="5" t="s">
        <v>1149</v>
      </c>
      <c r="D629" s="6"/>
      <c r="E629" s="6" t="s">
        <v>504</v>
      </c>
      <c r="F629" s="229">
        <v>9</v>
      </c>
      <c r="I629" s="16">
        <v>4165</v>
      </c>
      <c r="J629" s="13">
        <v>37485</v>
      </c>
      <c r="K629" s="16">
        <v>5000</v>
      </c>
      <c r="L629" s="13">
        <v>45000</v>
      </c>
      <c r="M629" s="16">
        <v>5000</v>
      </c>
      <c r="N629" s="171">
        <v>45000</v>
      </c>
      <c r="O629" s="16">
        <v>4494</v>
      </c>
      <c r="P629" s="13">
        <v>40446</v>
      </c>
      <c r="Q629" s="16">
        <v>3061</v>
      </c>
      <c r="R629" s="13">
        <v>27549</v>
      </c>
      <c r="S629" s="16">
        <v>4311.82</v>
      </c>
      <c r="T629" s="13">
        <v>38806.379999999997</v>
      </c>
      <c r="U629" s="16">
        <v>0</v>
      </c>
      <c r="V629" s="13">
        <v>0</v>
      </c>
    </row>
    <row r="630" spans="1:22" ht="15" customHeight="1" x14ac:dyDescent="0.25">
      <c r="A630" s="1"/>
      <c r="B630" s="4" t="s">
        <v>32</v>
      </c>
      <c r="C630" s="8" t="s">
        <v>33</v>
      </c>
      <c r="I630" s="245"/>
      <c r="J630" s="245"/>
      <c r="K630" s="245"/>
      <c r="L630" s="245"/>
      <c r="M630" s="245"/>
      <c r="N630" s="245"/>
      <c r="O630" s="245"/>
      <c r="P630" s="245"/>
      <c r="Q630" s="245"/>
      <c r="R630" s="245"/>
      <c r="S630" s="245"/>
      <c r="T630" s="245"/>
      <c r="U630" s="245"/>
      <c r="V630" s="245"/>
    </row>
    <row r="631" spans="1:22" ht="15" customHeight="1" x14ac:dyDescent="0.25">
      <c r="A631" s="5" t="s">
        <v>1150</v>
      </c>
      <c r="B631" s="6" t="s">
        <v>35</v>
      </c>
      <c r="C631" s="5" t="s">
        <v>1151</v>
      </c>
      <c r="I631" s="245"/>
      <c r="J631" s="245"/>
      <c r="K631" s="245"/>
      <c r="L631" s="245"/>
      <c r="M631" s="245"/>
      <c r="N631" s="245"/>
      <c r="O631" s="245"/>
      <c r="P631" s="245"/>
      <c r="Q631" s="245"/>
      <c r="R631" s="245"/>
      <c r="S631" s="245"/>
      <c r="T631" s="245"/>
      <c r="U631" s="245"/>
      <c r="V631" s="245"/>
    </row>
    <row r="632" spans="1:22" ht="45" customHeight="1" x14ac:dyDescent="0.25">
      <c r="A632" s="1"/>
      <c r="B632" s="4" t="s">
        <v>68</v>
      </c>
      <c r="C632" s="8" t="s">
        <v>69</v>
      </c>
      <c r="D632" s="4" t="s">
        <v>70</v>
      </c>
      <c r="E632" s="4" t="s">
        <v>71</v>
      </c>
      <c r="F632" s="228" t="s">
        <v>72</v>
      </c>
      <c r="I632" s="14" t="s">
        <v>73</v>
      </c>
      <c r="J632" s="15" t="s">
        <v>28</v>
      </c>
      <c r="K632" s="14" t="s">
        <v>73</v>
      </c>
      <c r="L632" s="15" t="s">
        <v>28</v>
      </c>
      <c r="M632" s="14" t="s">
        <v>73</v>
      </c>
      <c r="N632" s="172" t="s">
        <v>28</v>
      </c>
      <c r="O632" s="14" t="s">
        <v>73</v>
      </c>
      <c r="P632" s="15" t="s">
        <v>28</v>
      </c>
      <c r="Q632" s="14" t="s">
        <v>73</v>
      </c>
      <c r="R632" s="15" t="s">
        <v>28</v>
      </c>
      <c r="S632" s="14" t="s">
        <v>73</v>
      </c>
      <c r="T632" s="15" t="s">
        <v>28</v>
      </c>
      <c r="U632" s="14" t="s">
        <v>73</v>
      </c>
      <c r="V632" s="15" t="s">
        <v>28</v>
      </c>
    </row>
    <row r="633" spans="1:22" ht="15" customHeight="1" x14ac:dyDescent="0.25">
      <c r="A633" s="5" t="s">
        <v>1152</v>
      </c>
      <c r="B633" s="6" t="s">
        <v>1153</v>
      </c>
      <c r="C633" s="5" t="s">
        <v>1154</v>
      </c>
      <c r="D633" s="6"/>
      <c r="E633" s="6" t="s">
        <v>504</v>
      </c>
      <c r="F633" s="229">
        <v>54</v>
      </c>
      <c r="I633" s="16">
        <v>310</v>
      </c>
      <c r="J633" s="13">
        <v>16740</v>
      </c>
      <c r="K633" s="16">
        <v>2500</v>
      </c>
      <c r="L633" s="13">
        <v>135000</v>
      </c>
      <c r="M633" s="16">
        <v>2500</v>
      </c>
      <c r="N633" s="171">
        <v>135000</v>
      </c>
      <c r="O633" s="16">
        <v>1098</v>
      </c>
      <c r="P633" s="13">
        <v>59292</v>
      </c>
      <c r="Q633" s="16">
        <v>1326</v>
      </c>
      <c r="R633" s="13">
        <v>71604</v>
      </c>
      <c r="S633" s="16">
        <v>2270.09</v>
      </c>
      <c r="T633" s="13">
        <v>122584.86</v>
      </c>
      <c r="U633" s="16">
        <v>0</v>
      </c>
      <c r="V633" s="13">
        <v>0</v>
      </c>
    </row>
    <row r="634" spans="1:22" ht="15" customHeight="1" x14ac:dyDescent="0.25">
      <c r="A634" s="1"/>
      <c r="B634" s="4" t="s">
        <v>32</v>
      </c>
      <c r="C634" s="8" t="s">
        <v>33</v>
      </c>
      <c r="I634" s="245"/>
      <c r="J634" s="245"/>
      <c r="K634" s="245"/>
      <c r="L634" s="245"/>
      <c r="M634" s="245"/>
      <c r="N634" s="245"/>
      <c r="O634" s="245"/>
      <c r="P634" s="245"/>
      <c r="Q634" s="245"/>
      <c r="R634" s="245"/>
      <c r="S634" s="245"/>
      <c r="T634" s="245"/>
      <c r="U634" s="245"/>
      <c r="V634" s="245"/>
    </row>
    <row r="635" spans="1:22" ht="15" customHeight="1" x14ac:dyDescent="0.25">
      <c r="A635" s="5" t="s">
        <v>1155</v>
      </c>
      <c r="B635" s="6" t="s">
        <v>35</v>
      </c>
      <c r="C635" s="5" t="s">
        <v>1156</v>
      </c>
      <c r="I635" s="245"/>
      <c r="J635" s="245"/>
      <c r="K635" s="245"/>
      <c r="L635" s="245"/>
      <c r="M635" s="245"/>
      <c r="N635" s="245"/>
      <c r="O635" s="245"/>
      <c r="P635" s="245"/>
      <c r="Q635" s="245"/>
      <c r="R635" s="245"/>
      <c r="S635" s="245"/>
      <c r="T635" s="245"/>
      <c r="U635" s="245"/>
      <c r="V635" s="245"/>
    </row>
    <row r="636" spans="1:22" ht="45" customHeight="1" x14ac:dyDescent="0.25">
      <c r="A636" s="1"/>
      <c r="B636" s="4" t="s">
        <v>68</v>
      </c>
      <c r="C636" s="8" t="s">
        <v>69</v>
      </c>
      <c r="D636" s="4" t="s">
        <v>70</v>
      </c>
      <c r="E636" s="4" t="s">
        <v>71</v>
      </c>
      <c r="F636" s="228" t="s">
        <v>72</v>
      </c>
      <c r="I636" s="14" t="s">
        <v>73</v>
      </c>
      <c r="J636" s="15" t="s">
        <v>28</v>
      </c>
      <c r="K636" s="14" t="s">
        <v>73</v>
      </c>
      <c r="L636" s="15" t="s">
        <v>28</v>
      </c>
      <c r="M636" s="14" t="s">
        <v>73</v>
      </c>
      <c r="N636" s="172" t="s">
        <v>28</v>
      </c>
      <c r="O636" s="14" t="s">
        <v>73</v>
      </c>
      <c r="P636" s="15" t="s">
        <v>28</v>
      </c>
      <c r="Q636" s="14" t="s">
        <v>73</v>
      </c>
      <c r="R636" s="15" t="s">
        <v>28</v>
      </c>
      <c r="S636" s="14" t="s">
        <v>73</v>
      </c>
      <c r="T636" s="15" t="s">
        <v>28</v>
      </c>
      <c r="U636" s="14" t="s">
        <v>73</v>
      </c>
      <c r="V636" s="15" t="s">
        <v>28</v>
      </c>
    </row>
    <row r="637" spans="1:22" ht="15" customHeight="1" x14ac:dyDescent="0.25">
      <c r="A637" s="5" t="s">
        <v>1157</v>
      </c>
      <c r="B637" s="6" t="s">
        <v>1158</v>
      </c>
      <c r="C637" s="5" t="s">
        <v>1159</v>
      </c>
      <c r="D637" s="6"/>
      <c r="E637" s="6" t="s">
        <v>504</v>
      </c>
      <c r="F637" s="229">
        <v>451</v>
      </c>
      <c r="I637" s="16">
        <v>1127</v>
      </c>
      <c r="J637" s="13">
        <v>508277</v>
      </c>
      <c r="K637" s="16">
        <v>4000</v>
      </c>
      <c r="L637" s="13">
        <v>1804000</v>
      </c>
      <c r="M637" s="16">
        <v>4000</v>
      </c>
      <c r="N637" s="171">
        <v>1804000</v>
      </c>
      <c r="O637" s="16">
        <v>1377</v>
      </c>
      <c r="P637" s="13">
        <v>621027</v>
      </c>
      <c r="Q637" s="16">
        <v>1768</v>
      </c>
      <c r="R637" s="13">
        <v>797368</v>
      </c>
      <c r="S637" s="16">
        <v>1675.66</v>
      </c>
      <c r="T637" s="13">
        <v>755722.66</v>
      </c>
      <c r="U637" s="16">
        <v>0</v>
      </c>
      <c r="V637" s="13">
        <v>0</v>
      </c>
    </row>
    <row r="638" spans="1:22" ht="15" customHeight="1" x14ac:dyDescent="0.25">
      <c r="A638" s="1"/>
      <c r="B638" s="4" t="s">
        <v>32</v>
      </c>
      <c r="C638" s="8" t="s">
        <v>33</v>
      </c>
      <c r="I638" s="245"/>
      <c r="J638" s="245"/>
      <c r="K638" s="245"/>
      <c r="L638" s="245"/>
      <c r="M638" s="245"/>
      <c r="N638" s="245"/>
      <c r="O638" s="245"/>
      <c r="P638" s="245"/>
      <c r="Q638" s="245"/>
      <c r="R638" s="245"/>
      <c r="S638" s="245"/>
      <c r="T638" s="245"/>
      <c r="U638" s="245"/>
      <c r="V638" s="245"/>
    </row>
    <row r="639" spans="1:22" ht="15" customHeight="1" x14ac:dyDescent="0.25">
      <c r="A639" s="5" t="s">
        <v>1160</v>
      </c>
      <c r="B639" s="6" t="s">
        <v>35</v>
      </c>
      <c r="C639" s="5" t="s">
        <v>1161</v>
      </c>
      <c r="I639" s="245"/>
      <c r="J639" s="245"/>
      <c r="K639" s="245"/>
      <c r="L639" s="245"/>
      <c r="M639" s="245"/>
      <c r="N639" s="245"/>
      <c r="O639" s="245"/>
      <c r="P639" s="245"/>
      <c r="Q639" s="245"/>
      <c r="R639" s="245"/>
      <c r="S639" s="245"/>
      <c r="T639" s="245"/>
      <c r="U639" s="245"/>
      <c r="V639" s="245"/>
    </row>
    <row r="640" spans="1:22" ht="45" customHeight="1" x14ac:dyDescent="0.25">
      <c r="A640" s="1"/>
      <c r="B640" s="4" t="s">
        <v>68</v>
      </c>
      <c r="C640" s="8" t="s">
        <v>69</v>
      </c>
      <c r="D640" s="4" t="s">
        <v>70</v>
      </c>
      <c r="E640" s="4" t="s">
        <v>71</v>
      </c>
      <c r="F640" s="228" t="s">
        <v>72</v>
      </c>
      <c r="I640" s="14" t="s">
        <v>73</v>
      </c>
      <c r="J640" s="15" t="s">
        <v>28</v>
      </c>
      <c r="K640" s="14" t="s">
        <v>73</v>
      </c>
      <c r="L640" s="15" t="s">
        <v>28</v>
      </c>
      <c r="M640" s="14" t="s">
        <v>73</v>
      </c>
      <c r="N640" s="172" t="s">
        <v>28</v>
      </c>
      <c r="O640" s="14" t="s">
        <v>73</v>
      </c>
      <c r="P640" s="15" t="s">
        <v>28</v>
      </c>
      <c r="Q640" s="14" t="s">
        <v>73</v>
      </c>
      <c r="R640" s="15" t="s">
        <v>28</v>
      </c>
      <c r="S640" s="14" t="s">
        <v>73</v>
      </c>
      <c r="T640" s="15" t="s">
        <v>28</v>
      </c>
      <c r="U640" s="14" t="s">
        <v>73</v>
      </c>
      <c r="V640" s="15" t="s">
        <v>28</v>
      </c>
    </row>
    <row r="641" spans="1:22" ht="15" customHeight="1" x14ac:dyDescent="0.25">
      <c r="A641" s="5" t="s">
        <v>1162</v>
      </c>
      <c r="B641" s="6" t="s">
        <v>1163</v>
      </c>
      <c r="C641" s="5" t="s">
        <v>1164</v>
      </c>
      <c r="D641" s="6"/>
      <c r="E641" s="6" t="s">
        <v>504</v>
      </c>
      <c r="F641" s="229">
        <v>3</v>
      </c>
      <c r="I641" s="16">
        <v>13200</v>
      </c>
      <c r="J641" s="13">
        <v>39600</v>
      </c>
      <c r="K641" s="16">
        <v>20000</v>
      </c>
      <c r="L641" s="13">
        <v>60000</v>
      </c>
      <c r="M641" s="16">
        <v>20000</v>
      </c>
      <c r="N641" s="171">
        <v>60000</v>
      </c>
      <c r="O641" s="16">
        <v>13134</v>
      </c>
      <c r="P641" s="13">
        <v>39402</v>
      </c>
      <c r="Q641" s="16">
        <v>13318</v>
      </c>
      <c r="R641" s="13">
        <v>39954</v>
      </c>
      <c r="S641" s="16">
        <v>14411.88</v>
      </c>
      <c r="T641" s="13">
        <v>43235.64</v>
      </c>
      <c r="U641" s="16">
        <v>0</v>
      </c>
      <c r="V641" s="13">
        <v>0</v>
      </c>
    </row>
    <row r="642" spans="1:22" ht="15" customHeight="1" x14ac:dyDescent="0.25">
      <c r="A642" s="5" t="s">
        <v>1165</v>
      </c>
      <c r="B642" s="6" t="s">
        <v>1166</v>
      </c>
      <c r="C642" s="5" t="s">
        <v>1167</v>
      </c>
      <c r="D642" s="6"/>
      <c r="E642" s="6" t="s">
        <v>504</v>
      </c>
      <c r="F642" s="229">
        <v>1</v>
      </c>
      <c r="I642" s="16">
        <v>12366</v>
      </c>
      <c r="J642" s="13">
        <v>12366</v>
      </c>
      <c r="K642" s="16">
        <v>18000</v>
      </c>
      <c r="L642" s="13">
        <v>18000</v>
      </c>
      <c r="M642" s="16">
        <v>18000</v>
      </c>
      <c r="N642" s="171">
        <v>18000</v>
      </c>
      <c r="O642" s="16">
        <v>10480</v>
      </c>
      <c r="P642" s="13">
        <v>10480</v>
      </c>
      <c r="Q642" s="16">
        <v>11882</v>
      </c>
      <c r="R642" s="13">
        <v>11882</v>
      </c>
      <c r="S642" s="16">
        <v>14116.82</v>
      </c>
      <c r="T642" s="13">
        <v>14116.82</v>
      </c>
      <c r="U642" s="16">
        <v>0</v>
      </c>
      <c r="V642" s="13">
        <v>0</v>
      </c>
    </row>
    <row r="643" spans="1:22" ht="15" customHeight="1" x14ac:dyDescent="0.25">
      <c r="A643" s="5" t="s">
        <v>1168</v>
      </c>
      <c r="B643" s="6" t="s">
        <v>1169</v>
      </c>
      <c r="C643" s="5" t="s">
        <v>1170</v>
      </c>
      <c r="D643" s="6"/>
      <c r="E643" s="6" t="s">
        <v>447</v>
      </c>
      <c r="F643" s="229">
        <v>1</v>
      </c>
      <c r="I643" s="16">
        <v>297660</v>
      </c>
      <c r="J643" s="13">
        <v>297660</v>
      </c>
      <c r="K643" s="16">
        <v>15000</v>
      </c>
      <c r="L643" s="13">
        <v>15000</v>
      </c>
      <c r="M643" s="16">
        <v>15000</v>
      </c>
      <c r="N643" s="171">
        <v>15000</v>
      </c>
      <c r="O643" s="16">
        <v>521598</v>
      </c>
      <c r="P643" s="13">
        <v>521598</v>
      </c>
      <c r="Q643" s="16">
        <v>442939</v>
      </c>
      <c r="R643" s="13">
        <v>442939</v>
      </c>
      <c r="S643" s="16">
        <v>647268.43000000005</v>
      </c>
      <c r="T643" s="13">
        <v>647268.43000000005</v>
      </c>
      <c r="U643" s="16">
        <v>0</v>
      </c>
      <c r="V643" s="13">
        <v>0</v>
      </c>
    </row>
    <row r="644" spans="1:22" ht="15" customHeight="1" x14ac:dyDescent="0.25">
      <c r="A644" s="1"/>
      <c r="B644" s="4" t="s">
        <v>32</v>
      </c>
      <c r="C644" s="8" t="s">
        <v>33</v>
      </c>
      <c r="I644" s="245"/>
      <c r="J644" s="245"/>
      <c r="K644" s="245"/>
      <c r="L644" s="245"/>
      <c r="M644" s="245"/>
      <c r="N644" s="245"/>
      <c r="O644" s="245"/>
      <c r="P644" s="245"/>
      <c r="Q644" s="245"/>
      <c r="R644" s="245"/>
      <c r="S644" s="245"/>
      <c r="T644" s="245"/>
      <c r="U644" s="245"/>
      <c r="V644" s="245"/>
    </row>
    <row r="645" spans="1:22" ht="15" customHeight="1" x14ac:dyDescent="0.25">
      <c r="A645" s="5" t="s">
        <v>1171</v>
      </c>
      <c r="B645" s="6" t="s">
        <v>35</v>
      </c>
      <c r="C645" s="5" t="s">
        <v>1172</v>
      </c>
      <c r="I645" s="245"/>
      <c r="J645" s="245"/>
      <c r="K645" s="245"/>
      <c r="L645" s="245"/>
      <c r="M645" s="245"/>
      <c r="N645" s="245"/>
      <c r="O645" s="245"/>
      <c r="P645" s="245"/>
      <c r="Q645" s="245"/>
      <c r="R645" s="245"/>
      <c r="S645" s="245"/>
      <c r="T645" s="245"/>
      <c r="U645" s="245"/>
      <c r="V645" s="245"/>
    </row>
    <row r="646" spans="1:22" ht="45" customHeight="1" x14ac:dyDescent="0.25">
      <c r="A646" s="1"/>
      <c r="B646" s="4" t="s">
        <v>68</v>
      </c>
      <c r="C646" s="8" t="s">
        <v>69</v>
      </c>
      <c r="D646" s="4" t="s">
        <v>70</v>
      </c>
      <c r="E646" s="4" t="s">
        <v>71</v>
      </c>
      <c r="F646" s="228" t="s">
        <v>72</v>
      </c>
      <c r="I646" s="14" t="s">
        <v>73</v>
      </c>
      <c r="J646" s="15" t="s">
        <v>28</v>
      </c>
      <c r="K646" s="14" t="s">
        <v>73</v>
      </c>
      <c r="L646" s="15" t="s">
        <v>28</v>
      </c>
      <c r="M646" s="14" t="s">
        <v>73</v>
      </c>
      <c r="N646" s="172" t="s">
        <v>28</v>
      </c>
      <c r="O646" s="14" t="s">
        <v>73</v>
      </c>
      <c r="P646" s="15" t="s">
        <v>28</v>
      </c>
      <c r="Q646" s="14" t="s">
        <v>73</v>
      </c>
      <c r="R646" s="15" t="s">
        <v>28</v>
      </c>
      <c r="S646" s="14" t="s">
        <v>73</v>
      </c>
      <c r="T646" s="15" t="s">
        <v>28</v>
      </c>
      <c r="U646" s="14" t="s">
        <v>73</v>
      </c>
      <c r="V646" s="15" t="s">
        <v>28</v>
      </c>
    </row>
    <row r="647" spans="1:22" ht="15" customHeight="1" x14ac:dyDescent="0.25">
      <c r="A647" s="5" t="s">
        <v>1173</v>
      </c>
      <c r="B647" s="6" t="s">
        <v>1174</v>
      </c>
      <c r="C647" s="5" t="s">
        <v>1175</v>
      </c>
      <c r="D647" s="6"/>
      <c r="E647" s="6" t="s">
        <v>527</v>
      </c>
      <c r="F647" s="229">
        <v>1100</v>
      </c>
      <c r="I647" s="16">
        <v>196</v>
      </c>
      <c r="J647" s="13">
        <v>215600</v>
      </c>
      <c r="K647" s="16">
        <v>205</v>
      </c>
      <c r="L647" s="13">
        <v>225500</v>
      </c>
      <c r="M647" s="16">
        <v>205</v>
      </c>
      <c r="N647" s="171">
        <v>225500</v>
      </c>
      <c r="O647" s="16">
        <v>157</v>
      </c>
      <c r="P647" s="13">
        <v>172700</v>
      </c>
      <c r="Q647" s="16">
        <v>332</v>
      </c>
      <c r="R647" s="13">
        <v>365200</v>
      </c>
      <c r="S647" s="16">
        <v>86.04</v>
      </c>
      <c r="T647" s="13">
        <v>94644</v>
      </c>
      <c r="U647" s="16">
        <v>0</v>
      </c>
      <c r="V647" s="13">
        <v>0</v>
      </c>
    </row>
    <row r="648" spans="1:22" ht="15" customHeight="1" x14ac:dyDescent="0.25">
      <c r="A648" s="5" t="s">
        <v>1176</v>
      </c>
      <c r="B648" s="6" t="s">
        <v>1177</v>
      </c>
      <c r="C648" s="5" t="s">
        <v>1178</v>
      </c>
      <c r="D648" s="6"/>
      <c r="E648" s="6" t="s">
        <v>527</v>
      </c>
      <c r="F648" s="229">
        <v>66</v>
      </c>
      <c r="I648" s="16">
        <v>326</v>
      </c>
      <c r="J648" s="13">
        <v>21516</v>
      </c>
      <c r="K648" s="16">
        <v>280</v>
      </c>
      <c r="L648" s="13">
        <v>18480</v>
      </c>
      <c r="M648" s="16">
        <v>280</v>
      </c>
      <c r="N648" s="171">
        <v>18480</v>
      </c>
      <c r="O648" s="16">
        <v>185</v>
      </c>
      <c r="P648" s="13">
        <v>12210</v>
      </c>
      <c r="Q648" s="16">
        <v>436</v>
      </c>
      <c r="R648" s="13">
        <v>28776</v>
      </c>
      <c r="S648" s="16">
        <v>161.33000000000001</v>
      </c>
      <c r="T648" s="13">
        <v>10647.78</v>
      </c>
      <c r="U648" s="16">
        <v>0</v>
      </c>
      <c r="V648" s="13">
        <v>0</v>
      </c>
    </row>
    <row r="649" spans="1:22" ht="15" customHeight="1" x14ac:dyDescent="0.25">
      <c r="A649" s="1"/>
      <c r="B649" s="4" t="s">
        <v>32</v>
      </c>
      <c r="C649" s="8" t="s">
        <v>33</v>
      </c>
      <c r="I649" s="245"/>
      <c r="J649" s="245"/>
      <c r="K649" s="245"/>
      <c r="L649" s="245"/>
      <c r="M649" s="245"/>
      <c r="N649" s="245"/>
      <c r="O649" s="245"/>
      <c r="P649" s="245"/>
      <c r="Q649" s="245"/>
      <c r="R649" s="245"/>
      <c r="S649" s="245"/>
      <c r="T649" s="245"/>
      <c r="U649" s="245"/>
      <c r="V649" s="245"/>
    </row>
    <row r="650" spans="1:22" ht="15" customHeight="1" x14ac:dyDescent="0.25">
      <c r="A650" s="5" t="s">
        <v>1179</v>
      </c>
      <c r="B650" s="6" t="s">
        <v>35</v>
      </c>
      <c r="C650" s="5" t="s">
        <v>486</v>
      </c>
      <c r="I650" s="245"/>
      <c r="J650" s="245"/>
      <c r="K650" s="245"/>
      <c r="L650" s="245"/>
      <c r="M650" s="245"/>
      <c r="N650" s="245"/>
      <c r="O650" s="245"/>
      <c r="P650" s="245"/>
      <c r="Q650" s="245"/>
      <c r="R650" s="245"/>
      <c r="S650" s="245"/>
      <c r="T650" s="245"/>
      <c r="U650" s="245"/>
      <c r="V650" s="245"/>
    </row>
    <row r="651" spans="1:22" ht="45" customHeight="1" x14ac:dyDescent="0.25">
      <c r="A651" s="1"/>
      <c r="B651" s="4" t="s">
        <v>68</v>
      </c>
      <c r="C651" s="8" t="s">
        <v>69</v>
      </c>
      <c r="D651" s="4" t="s">
        <v>70</v>
      </c>
      <c r="E651" s="4" t="s">
        <v>71</v>
      </c>
      <c r="F651" s="228" t="s">
        <v>72</v>
      </c>
      <c r="I651" s="14" t="s">
        <v>73</v>
      </c>
      <c r="J651" s="15" t="s">
        <v>28</v>
      </c>
      <c r="K651" s="14" t="s">
        <v>73</v>
      </c>
      <c r="L651" s="15" t="s">
        <v>28</v>
      </c>
      <c r="M651" s="14" t="s">
        <v>73</v>
      </c>
      <c r="N651" s="172" t="s">
        <v>28</v>
      </c>
      <c r="O651" s="14" t="s">
        <v>73</v>
      </c>
      <c r="P651" s="15" t="s">
        <v>28</v>
      </c>
      <c r="Q651" s="14" t="s">
        <v>73</v>
      </c>
      <c r="R651" s="15" t="s">
        <v>28</v>
      </c>
      <c r="S651" s="14" t="s">
        <v>73</v>
      </c>
      <c r="T651" s="15" t="s">
        <v>28</v>
      </c>
      <c r="U651" s="14" t="s">
        <v>73</v>
      </c>
      <c r="V651" s="15" t="s">
        <v>28</v>
      </c>
    </row>
    <row r="652" spans="1:22" ht="15" customHeight="1" x14ac:dyDescent="0.25">
      <c r="A652" s="5" t="s">
        <v>1180</v>
      </c>
      <c r="B652" s="6" t="s">
        <v>1181</v>
      </c>
      <c r="C652" s="5" t="s">
        <v>624</v>
      </c>
      <c r="D652" s="6"/>
      <c r="E652" s="6" t="s">
        <v>275</v>
      </c>
      <c r="F652" s="229">
        <v>1</v>
      </c>
      <c r="I652" s="16">
        <v>0</v>
      </c>
      <c r="J652" s="13">
        <v>0</v>
      </c>
      <c r="K652" s="16">
        <v>0</v>
      </c>
      <c r="L652" s="13">
        <v>0</v>
      </c>
      <c r="M652" s="16">
        <v>0</v>
      </c>
      <c r="N652" s="171">
        <v>0</v>
      </c>
      <c r="O652" s="16">
        <v>0</v>
      </c>
      <c r="P652" s="13">
        <v>0</v>
      </c>
      <c r="Q652" s="16">
        <v>0</v>
      </c>
      <c r="R652" s="13">
        <v>0</v>
      </c>
      <c r="S652" s="16">
        <v>0</v>
      </c>
      <c r="T652" s="13">
        <v>0</v>
      </c>
      <c r="U652" s="16">
        <v>9464427.5199999996</v>
      </c>
      <c r="V652" s="13">
        <v>9464427.5199999996</v>
      </c>
    </row>
    <row r="653" spans="1:22" ht="15" customHeight="1" x14ac:dyDescent="0.25">
      <c r="A653" s="1"/>
      <c r="B653" s="4" t="s">
        <v>32</v>
      </c>
      <c r="C653" s="8" t="s">
        <v>33</v>
      </c>
      <c r="I653" s="245"/>
      <c r="J653" s="245"/>
      <c r="K653" s="245"/>
      <c r="L653" s="245"/>
      <c r="M653" s="245"/>
      <c r="N653" s="245"/>
      <c r="O653" s="245"/>
      <c r="P653" s="245"/>
      <c r="Q653" s="245"/>
      <c r="R653" s="245"/>
      <c r="S653" s="245"/>
      <c r="T653" s="245"/>
      <c r="U653" s="245"/>
      <c r="V653" s="245"/>
    </row>
    <row r="654" spans="1:22" ht="15" customHeight="1" x14ac:dyDescent="0.25">
      <c r="A654" s="5" t="s">
        <v>1182</v>
      </c>
      <c r="B654" s="6" t="s">
        <v>35</v>
      </c>
      <c r="C654" s="5" t="s">
        <v>491</v>
      </c>
      <c r="I654" s="245"/>
      <c r="J654" s="245"/>
      <c r="K654" s="245"/>
      <c r="L654" s="245"/>
      <c r="M654" s="245"/>
      <c r="N654" s="245"/>
      <c r="O654" s="245"/>
      <c r="P654" s="245"/>
      <c r="Q654" s="245"/>
      <c r="R654" s="245"/>
      <c r="S654" s="245"/>
      <c r="T654" s="245"/>
      <c r="U654" s="245"/>
      <c r="V654" s="245"/>
    </row>
    <row r="655" spans="1:22" x14ac:dyDescent="0.25">
      <c r="A655" s="246" t="s">
        <v>1183</v>
      </c>
      <c r="B655" s="246"/>
      <c r="C655" s="246"/>
      <c r="D655" s="247"/>
      <c r="E655" s="247"/>
      <c r="F655" s="246"/>
      <c r="I655" s="12" t="s">
        <v>1184</v>
      </c>
      <c r="J655" s="13">
        <v>10527372</v>
      </c>
      <c r="K655" s="12" t="s">
        <v>1184</v>
      </c>
      <c r="L655" s="13">
        <v>20538380</v>
      </c>
      <c r="M655" s="12" t="s">
        <v>1184</v>
      </c>
      <c r="N655" s="171">
        <v>20538380</v>
      </c>
      <c r="O655" s="12" t="s">
        <v>1184</v>
      </c>
      <c r="P655" s="13">
        <v>16447988</v>
      </c>
      <c r="Q655" s="12" t="s">
        <v>1184</v>
      </c>
      <c r="R655" s="13">
        <v>25006803</v>
      </c>
      <c r="S655" s="12" t="s">
        <v>1184</v>
      </c>
      <c r="T655" s="13">
        <v>16262964.130000001</v>
      </c>
      <c r="U655" s="12" t="s">
        <v>1184</v>
      </c>
      <c r="V655" s="13">
        <v>34750116.82</v>
      </c>
    </row>
    <row r="656" spans="1:22" ht="15" customHeight="1" x14ac:dyDescent="0.25">
      <c r="A656" s="1"/>
      <c r="B656" s="4" t="s">
        <v>32</v>
      </c>
      <c r="C656" s="8" t="s">
        <v>33</v>
      </c>
      <c r="I656" s="245"/>
      <c r="J656" s="245"/>
      <c r="K656" s="245"/>
      <c r="L656" s="245"/>
      <c r="M656" s="245"/>
      <c r="N656" s="245"/>
      <c r="O656" s="245"/>
      <c r="P656" s="245"/>
      <c r="Q656" s="245"/>
      <c r="R656" s="245"/>
      <c r="S656" s="245"/>
      <c r="T656" s="245"/>
      <c r="U656" s="245"/>
      <c r="V656" s="245"/>
    </row>
    <row r="657" spans="1:22" ht="15" customHeight="1" x14ac:dyDescent="0.25">
      <c r="A657" s="5" t="s">
        <v>1185</v>
      </c>
      <c r="B657" s="6" t="s">
        <v>35</v>
      </c>
      <c r="C657" s="5" t="s">
        <v>1186</v>
      </c>
      <c r="I657" s="245"/>
      <c r="J657" s="245"/>
      <c r="K657" s="245"/>
      <c r="L657" s="245"/>
      <c r="M657" s="245"/>
      <c r="N657" s="245"/>
      <c r="O657" s="245"/>
      <c r="P657" s="245"/>
      <c r="Q657" s="245"/>
      <c r="R657" s="245"/>
      <c r="S657" s="245"/>
      <c r="T657" s="245"/>
      <c r="U657" s="245"/>
      <c r="V657" s="245"/>
    </row>
    <row r="658" spans="1:22" ht="15" customHeight="1" x14ac:dyDescent="0.25">
      <c r="A658" s="5" t="s">
        <v>1187</v>
      </c>
      <c r="B658" s="6" t="s">
        <v>35</v>
      </c>
      <c r="C658" s="5" t="s">
        <v>1188</v>
      </c>
      <c r="I658" s="245"/>
      <c r="J658" s="245"/>
      <c r="K658" s="245"/>
      <c r="L658" s="245"/>
      <c r="M658" s="245"/>
      <c r="N658" s="245"/>
      <c r="O658" s="245"/>
      <c r="P658" s="245"/>
      <c r="Q658" s="245"/>
      <c r="R658" s="245"/>
      <c r="S658" s="245"/>
      <c r="T658" s="245"/>
      <c r="U658" s="245"/>
      <c r="V658" s="245"/>
    </row>
    <row r="659" spans="1:22" ht="45" customHeight="1" x14ac:dyDescent="0.25">
      <c r="A659" s="1"/>
      <c r="B659" s="4" t="s">
        <v>68</v>
      </c>
      <c r="C659" s="8" t="s">
        <v>69</v>
      </c>
      <c r="D659" s="4" t="s">
        <v>70</v>
      </c>
      <c r="E659" s="4" t="s">
        <v>71</v>
      </c>
      <c r="F659" s="228" t="s">
        <v>72</v>
      </c>
      <c r="I659" s="14" t="s">
        <v>73</v>
      </c>
      <c r="J659" s="15" t="s">
        <v>28</v>
      </c>
      <c r="K659" s="14" t="s">
        <v>73</v>
      </c>
      <c r="L659" s="15" t="s">
        <v>28</v>
      </c>
      <c r="M659" s="14" t="s">
        <v>73</v>
      </c>
      <c r="N659" s="172" t="s">
        <v>28</v>
      </c>
      <c r="O659" s="14" t="s">
        <v>73</v>
      </c>
      <c r="P659" s="15" t="s">
        <v>28</v>
      </c>
      <c r="Q659" s="14" t="s">
        <v>73</v>
      </c>
      <c r="R659" s="15" t="s">
        <v>28</v>
      </c>
      <c r="S659" s="14" t="s">
        <v>73</v>
      </c>
      <c r="T659" s="15" t="s">
        <v>28</v>
      </c>
      <c r="U659" s="14" t="s">
        <v>73</v>
      </c>
      <c r="V659" s="15" t="s">
        <v>28</v>
      </c>
    </row>
    <row r="660" spans="1:22" ht="15" customHeight="1" x14ac:dyDescent="0.25">
      <c r="A660" s="5" t="s">
        <v>1189</v>
      </c>
      <c r="B660" s="6" t="s">
        <v>1190</v>
      </c>
      <c r="C660" s="5" t="s">
        <v>1191</v>
      </c>
      <c r="D660" s="6"/>
      <c r="E660" s="6" t="s">
        <v>527</v>
      </c>
      <c r="F660" s="229">
        <v>5990</v>
      </c>
      <c r="I660" s="16">
        <v>166</v>
      </c>
      <c r="J660" s="13">
        <v>994340</v>
      </c>
      <c r="K660" s="16">
        <v>180</v>
      </c>
      <c r="L660" s="13">
        <v>1078200</v>
      </c>
      <c r="M660" s="16">
        <v>180</v>
      </c>
      <c r="N660" s="171">
        <v>1078200</v>
      </c>
      <c r="O660" s="16">
        <v>207</v>
      </c>
      <c r="P660" s="13">
        <v>1239930</v>
      </c>
      <c r="Q660" s="16">
        <v>203</v>
      </c>
      <c r="R660" s="13">
        <v>1215970</v>
      </c>
      <c r="S660" s="16">
        <v>268.88</v>
      </c>
      <c r="T660" s="13">
        <v>1610591.2</v>
      </c>
      <c r="U660" s="16">
        <v>0</v>
      </c>
      <c r="V660" s="13">
        <v>0</v>
      </c>
    </row>
    <row r="661" spans="1:22" ht="15" customHeight="1" x14ac:dyDescent="0.25">
      <c r="A661" s="5" t="s">
        <v>1192</v>
      </c>
      <c r="B661" s="6" t="s">
        <v>1193</v>
      </c>
      <c r="C661" s="5" t="s">
        <v>1194</v>
      </c>
      <c r="D661" s="6"/>
      <c r="E661" s="6" t="s">
        <v>527</v>
      </c>
      <c r="F661" s="229">
        <v>4750</v>
      </c>
      <c r="I661" s="16">
        <v>194</v>
      </c>
      <c r="J661" s="13">
        <v>921500</v>
      </c>
      <c r="K661" s="16">
        <v>215</v>
      </c>
      <c r="L661" s="13">
        <v>1021250</v>
      </c>
      <c r="M661" s="16">
        <v>215</v>
      </c>
      <c r="N661" s="171">
        <v>1021250</v>
      </c>
      <c r="O661" s="16">
        <v>220</v>
      </c>
      <c r="P661" s="13">
        <v>1045000</v>
      </c>
      <c r="Q661" s="16">
        <v>218</v>
      </c>
      <c r="R661" s="13">
        <v>1035500</v>
      </c>
      <c r="S661" s="16">
        <v>295.76</v>
      </c>
      <c r="T661" s="13">
        <v>1404860</v>
      </c>
      <c r="U661" s="16">
        <v>0</v>
      </c>
      <c r="V661" s="13">
        <v>0</v>
      </c>
    </row>
    <row r="662" spans="1:22" ht="15" customHeight="1" x14ac:dyDescent="0.25">
      <c r="A662" s="5" t="s">
        <v>1195</v>
      </c>
      <c r="B662" s="6" t="s">
        <v>1196</v>
      </c>
      <c r="C662" s="5" t="s">
        <v>1197</v>
      </c>
      <c r="D662" s="6"/>
      <c r="E662" s="6" t="s">
        <v>527</v>
      </c>
      <c r="F662" s="229">
        <v>1350</v>
      </c>
      <c r="I662" s="16">
        <v>288</v>
      </c>
      <c r="J662" s="13">
        <v>388800</v>
      </c>
      <c r="K662" s="16">
        <v>310</v>
      </c>
      <c r="L662" s="13">
        <v>418500</v>
      </c>
      <c r="M662" s="16">
        <v>310</v>
      </c>
      <c r="N662" s="171">
        <v>418500</v>
      </c>
      <c r="O662" s="16">
        <v>257</v>
      </c>
      <c r="P662" s="13">
        <v>346950</v>
      </c>
      <c r="Q662" s="16">
        <v>308</v>
      </c>
      <c r="R662" s="13">
        <v>415800</v>
      </c>
      <c r="S662" s="16">
        <v>322.64999999999998</v>
      </c>
      <c r="T662" s="13">
        <v>435577.5</v>
      </c>
      <c r="U662" s="16">
        <v>0</v>
      </c>
      <c r="V662" s="13">
        <v>0</v>
      </c>
    </row>
    <row r="663" spans="1:22" ht="15" customHeight="1" x14ac:dyDescent="0.25">
      <c r="A663" s="5" t="s">
        <v>1198</v>
      </c>
      <c r="B663" s="6" t="s">
        <v>1199</v>
      </c>
      <c r="C663" s="5" t="s">
        <v>1200</v>
      </c>
      <c r="D663" s="6"/>
      <c r="E663" s="6" t="s">
        <v>527</v>
      </c>
      <c r="F663" s="229">
        <v>10</v>
      </c>
      <c r="I663" s="16">
        <v>415</v>
      </c>
      <c r="J663" s="13">
        <v>4150</v>
      </c>
      <c r="K663" s="16">
        <v>452</v>
      </c>
      <c r="L663" s="13">
        <v>4520</v>
      </c>
      <c r="M663" s="16">
        <v>452</v>
      </c>
      <c r="N663" s="171">
        <v>4520</v>
      </c>
      <c r="O663" s="16">
        <v>291</v>
      </c>
      <c r="P663" s="13">
        <v>2910</v>
      </c>
      <c r="Q663" s="16">
        <v>607</v>
      </c>
      <c r="R663" s="13">
        <v>6070</v>
      </c>
      <c r="S663" s="16">
        <v>483.98</v>
      </c>
      <c r="T663" s="13">
        <v>4839.8</v>
      </c>
      <c r="U663" s="16">
        <v>0</v>
      </c>
      <c r="V663" s="13">
        <v>0</v>
      </c>
    </row>
    <row r="664" spans="1:22" ht="15" customHeight="1" x14ac:dyDescent="0.25">
      <c r="A664" s="5" t="s">
        <v>1201</v>
      </c>
      <c r="B664" s="6" t="s">
        <v>1202</v>
      </c>
      <c r="C664" s="5" t="s">
        <v>1203</v>
      </c>
      <c r="D664" s="6"/>
      <c r="E664" s="6" t="s">
        <v>527</v>
      </c>
      <c r="F664" s="229">
        <v>265</v>
      </c>
      <c r="I664" s="16">
        <v>212</v>
      </c>
      <c r="J664" s="13">
        <v>56180</v>
      </c>
      <c r="K664" s="16">
        <v>250</v>
      </c>
      <c r="L664" s="13">
        <v>66250</v>
      </c>
      <c r="M664" s="16">
        <v>250</v>
      </c>
      <c r="N664" s="171">
        <v>66250</v>
      </c>
      <c r="O664" s="16">
        <v>265</v>
      </c>
      <c r="P664" s="13">
        <v>70225</v>
      </c>
      <c r="Q664" s="16">
        <v>292</v>
      </c>
      <c r="R664" s="13">
        <v>77380</v>
      </c>
      <c r="S664" s="16">
        <v>322.64999999999998</v>
      </c>
      <c r="T664" s="13">
        <v>85502.25</v>
      </c>
      <c r="U664" s="16">
        <v>0</v>
      </c>
      <c r="V664" s="13">
        <v>0</v>
      </c>
    </row>
    <row r="665" spans="1:22" ht="15" customHeight="1" x14ac:dyDescent="0.25">
      <c r="A665" s="5" t="s">
        <v>1204</v>
      </c>
      <c r="B665" s="6" t="s">
        <v>1205</v>
      </c>
      <c r="C665" s="5" t="s">
        <v>1197</v>
      </c>
      <c r="D665" s="6"/>
      <c r="E665" s="6" t="s">
        <v>527</v>
      </c>
      <c r="F665" s="229">
        <v>355</v>
      </c>
      <c r="I665" s="16">
        <v>313</v>
      </c>
      <c r="J665" s="13">
        <v>111115</v>
      </c>
      <c r="K665" s="16">
        <v>340</v>
      </c>
      <c r="L665" s="13">
        <v>120700</v>
      </c>
      <c r="M665" s="16">
        <v>340</v>
      </c>
      <c r="N665" s="171">
        <v>120700</v>
      </c>
      <c r="O665" s="16">
        <v>295</v>
      </c>
      <c r="P665" s="13">
        <v>104725</v>
      </c>
      <c r="Q665" s="16">
        <v>382</v>
      </c>
      <c r="R665" s="13">
        <v>135610</v>
      </c>
      <c r="S665" s="16">
        <v>376.43</v>
      </c>
      <c r="T665" s="13">
        <v>133632.65</v>
      </c>
      <c r="U665" s="16">
        <v>0</v>
      </c>
      <c r="V665" s="13">
        <v>0</v>
      </c>
    </row>
    <row r="666" spans="1:22" ht="15" customHeight="1" x14ac:dyDescent="0.25">
      <c r="A666" s="5" t="s">
        <v>1206</v>
      </c>
      <c r="B666" s="6" t="s">
        <v>1207</v>
      </c>
      <c r="C666" s="5" t="s">
        <v>1200</v>
      </c>
      <c r="D666" s="6"/>
      <c r="E666" s="6" t="s">
        <v>527</v>
      </c>
      <c r="F666" s="229">
        <v>10</v>
      </c>
      <c r="I666" s="16">
        <v>424</v>
      </c>
      <c r="J666" s="13">
        <v>4240</v>
      </c>
      <c r="K666" s="16">
        <v>480</v>
      </c>
      <c r="L666" s="13">
        <v>4800</v>
      </c>
      <c r="M666" s="16">
        <v>480</v>
      </c>
      <c r="N666" s="171">
        <v>4800</v>
      </c>
      <c r="O666" s="16">
        <v>330</v>
      </c>
      <c r="P666" s="13">
        <v>3300</v>
      </c>
      <c r="Q666" s="16">
        <v>681</v>
      </c>
      <c r="R666" s="13">
        <v>6810</v>
      </c>
      <c r="S666" s="16">
        <v>537.75</v>
      </c>
      <c r="T666" s="13">
        <v>5377.5</v>
      </c>
      <c r="U666" s="16">
        <v>0</v>
      </c>
      <c r="V666" s="13">
        <v>0</v>
      </c>
    </row>
    <row r="667" spans="1:22" ht="15" customHeight="1" x14ac:dyDescent="0.25">
      <c r="A667" s="5" t="s">
        <v>1208</v>
      </c>
      <c r="B667" s="6" t="s">
        <v>1209</v>
      </c>
      <c r="C667" s="5" t="s">
        <v>1210</v>
      </c>
      <c r="D667" s="6"/>
      <c r="E667" s="6" t="s">
        <v>527</v>
      </c>
      <c r="F667" s="229">
        <v>85</v>
      </c>
      <c r="I667" s="16">
        <v>244</v>
      </c>
      <c r="J667" s="13">
        <v>20740</v>
      </c>
      <c r="K667" s="16">
        <v>270</v>
      </c>
      <c r="L667" s="13">
        <v>22950</v>
      </c>
      <c r="M667" s="16">
        <v>270</v>
      </c>
      <c r="N667" s="171">
        <v>22950</v>
      </c>
      <c r="O667" s="16">
        <v>398</v>
      </c>
      <c r="P667" s="13">
        <v>33830</v>
      </c>
      <c r="Q667" s="16">
        <v>373</v>
      </c>
      <c r="R667" s="13">
        <v>31705</v>
      </c>
      <c r="S667" s="16">
        <v>322.64999999999998</v>
      </c>
      <c r="T667" s="13">
        <v>27425.25</v>
      </c>
      <c r="U667" s="16">
        <v>0</v>
      </c>
      <c r="V667" s="13">
        <v>0</v>
      </c>
    </row>
    <row r="668" spans="1:22" ht="15" customHeight="1" x14ac:dyDescent="0.25">
      <c r="A668" s="5" t="s">
        <v>1211</v>
      </c>
      <c r="B668" s="6" t="s">
        <v>1212</v>
      </c>
      <c r="C668" s="5" t="s">
        <v>1194</v>
      </c>
      <c r="D668" s="6"/>
      <c r="E668" s="6" t="s">
        <v>527</v>
      </c>
      <c r="F668" s="229">
        <v>290</v>
      </c>
      <c r="I668" s="16">
        <v>266</v>
      </c>
      <c r="J668" s="13">
        <v>77140</v>
      </c>
      <c r="K668" s="16">
        <v>310</v>
      </c>
      <c r="L668" s="13">
        <v>89900</v>
      </c>
      <c r="M668" s="16">
        <v>310</v>
      </c>
      <c r="N668" s="171">
        <v>89900</v>
      </c>
      <c r="O668" s="16">
        <v>370</v>
      </c>
      <c r="P668" s="13">
        <v>107300</v>
      </c>
      <c r="Q668" s="16">
        <v>388</v>
      </c>
      <c r="R668" s="13">
        <v>112520</v>
      </c>
      <c r="S668" s="16">
        <v>349.54</v>
      </c>
      <c r="T668" s="13">
        <v>101366.6</v>
      </c>
      <c r="U668" s="16">
        <v>0</v>
      </c>
      <c r="V668" s="13">
        <v>0</v>
      </c>
    </row>
    <row r="669" spans="1:22" ht="15" customHeight="1" x14ac:dyDescent="0.25">
      <c r="A669" s="5" t="s">
        <v>1213</v>
      </c>
      <c r="B669" s="6" t="s">
        <v>1214</v>
      </c>
      <c r="C669" s="5" t="s">
        <v>1197</v>
      </c>
      <c r="D669" s="6"/>
      <c r="E669" s="6" t="s">
        <v>527</v>
      </c>
      <c r="F669" s="229">
        <v>10</v>
      </c>
      <c r="I669" s="16">
        <v>381</v>
      </c>
      <c r="J669" s="13">
        <v>3810</v>
      </c>
      <c r="K669" s="16">
        <v>415</v>
      </c>
      <c r="L669" s="13">
        <v>4150</v>
      </c>
      <c r="M669" s="16">
        <v>415</v>
      </c>
      <c r="N669" s="171">
        <v>4150</v>
      </c>
      <c r="O669" s="16">
        <v>438</v>
      </c>
      <c r="P669" s="13">
        <v>4380</v>
      </c>
      <c r="Q669" s="16">
        <v>478</v>
      </c>
      <c r="R669" s="13">
        <v>4780</v>
      </c>
      <c r="S669" s="16">
        <v>403.31</v>
      </c>
      <c r="T669" s="13">
        <v>4033.1</v>
      </c>
      <c r="U669" s="16">
        <v>0</v>
      </c>
      <c r="V669" s="13">
        <v>0</v>
      </c>
    </row>
    <row r="670" spans="1:22" ht="15" customHeight="1" x14ac:dyDescent="0.25">
      <c r="A670" s="5" t="s">
        <v>1215</v>
      </c>
      <c r="B670" s="6" t="s">
        <v>1216</v>
      </c>
      <c r="C670" s="5" t="s">
        <v>1217</v>
      </c>
      <c r="D670" s="6"/>
      <c r="E670" s="6" t="s">
        <v>527</v>
      </c>
      <c r="F670" s="229">
        <v>45</v>
      </c>
      <c r="I670" s="16">
        <v>245</v>
      </c>
      <c r="J670" s="13">
        <v>11025</v>
      </c>
      <c r="K670" s="16">
        <v>295</v>
      </c>
      <c r="L670" s="13">
        <v>13275</v>
      </c>
      <c r="M670" s="16">
        <v>295</v>
      </c>
      <c r="N670" s="171">
        <v>13275</v>
      </c>
      <c r="O670" s="16">
        <v>352</v>
      </c>
      <c r="P670" s="13">
        <v>15840</v>
      </c>
      <c r="Q670" s="16">
        <v>259</v>
      </c>
      <c r="R670" s="13">
        <v>11655</v>
      </c>
      <c r="S670" s="16">
        <v>430.2</v>
      </c>
      <c r="T670" s="13">
        <v>19359</v>
      </c>
      <c r="U670" s="16">
        <v>0</v>
      </c>
      <c r="V670" s="13">
        <v>0</v>
      </c>
    </row>
    <row r="671" spans="1:22" ht="15" customHeight="1" x14ac:dyDescent="0.25">
      <c r="A671" s="5" t="s">
        <v>1218</v>
      </c>
      <c r="B671" s="6" t="s">
        <v>1219</v>
      </c>
      <c r="C671" s="5" t="s">
        <v>1194</v>
      </c>
      <c r="D671" s="6"/>
      <c r="E671" s="6" t="s">
        <v>527</v>
      </c>
      <c r="F671" s="229">
        <v>475</v>
      </c>
      <c r="I671" s="16">
        <v>267</v>
      </c>
      <c r="J671" s="13">
        <v>126825</v>
      </c>
      <c r="K671" s="16">
        <v>330</v>
      </c>
      <c r="L671" s="13">
        <v>156750</v>
      </c>
      <c r="M671" s="16">
        <v>330</v>
      </c>
      <c r="N671" s="171">
        <v>156750</v>
      </c>
      <c r="O671" s="16">
        <v>410</v>
      </c>
      <c r="P671" s="13">
        <v>194750</v>
      </c>
      <c r="Q671" s="16">
        <v>274</v>
      </c>
      <c r="R671" s="13">
        <v>130150</v>
      </c>
      <c r="S671" s="16">
        <v>483.98</v>
      </c>
      <c r="T671" s="13">
        <v>229890.5</v>
      </c>
      <c r="U671" s="16">
        <v>0</v>
      </c>
      <c r="V671" s="13">
        <v>0</v>
      </c>
    </row>
    <row r="672" spans="1:22" ht="15" customHeight="1" x14ac:dyDescent="0.25">
      <c r="A672" s="5" t="s">
        <v>1220</v>
      </c>
      <c r="B672" s="6" t="s">
        <v>1221</v>
      </c>
      <c r="C672" s="5" t="s">
        <v>1222</v>
      </c>
      <c r="D672" s="6"/>
      <c r="E672" s="6" t="s">
        <v>527</v>
      </c>
      <c r="F672" s="229">
        <v>10</v>
      </c>
      <c r="I672" s="16">
        <v>414</v>
      </c>
      <c r="J672" s="13">
        <v>4140</v>
      </c>
      <c r="K672" s="16">
        <v>495</v>
      </c>
      <c r="L672" s="13">
        <v>4950</v>
      </c>
      <c r="M672" s="16">
        <v>495</v>
      </c>
      <c r="N672" s="171">
        <v>4950</v>
      </c>
      <c r="O672" s="16">
        <v>464</v>
      </c>
      <c r="P672" s="13">
        <v>4640</v>
      </c>
      <c r="Q672" s="16">
        <v>409</v>
      </c>
      <c r="R672" s="13">
        <v>4090</v>
      </c>
      <c r="S672" s="16">
        <v>537.75</v>
      </c>
      <c r="T672" s="13">
        <v>5377.5</v>
      </c>
      <c r="U672" s="16">
        <v>0</v>
      </c>
      <c r="V672" s="13">
        <v>0</v>
      </c>
    </row>
    <row r="673" spans="1:22" ht="15" customHeight="1" x14ac:dyDescent="0.25">
      <c r="A673" s="5" t="s">
        <v>1223</v>
      </c>
      <c r="B673" s="6" t="s">
        <v>1224</v>
      </c>
      <c r="C673" s="5" t="s">
        <v>1225</v>
      </c>
      <c r="D673" s="6"/>
      <c r="E673" s="6" t="s">
        <v>527</v>
      </c>
      <c r="F673" s="229">
        <v>185</v>
      </c>
      <c r="I673" s="16">
        <v>372</v>
      </c>
      <c r="J673" s="13">
        <v>68820</v>
      </c>
      <c r="K673" s="16">
        <v>470</v>
      </c>
      <c r="L673" s="13">
        <v>86950</v>
      </c>
      <c r="M673" s="16">
        <v>470</v>
      </c>
      <c r="N673" s="171">
        <v>86950</v>
      </c>
      <c r="O673" s="16">
        <v>458</v>
      </c>
      <c r="P673" s="13">
        <v>84730</v>
      </c>
      <c r="Q673" s="16">
        <v>354</v>
      </c>
      <c r="R673" s="13">
        <v>65490</v>
      </c>
      <c r="S673" s="16">
        <v>537.75</v>
      </c>
      <c r="T673" s="13">
        <v>99483.75</v>
      </c>
      <c r="U673" s="16">
        <v>0</v>
      </c>
      <c r="V673" s="13">
        <v>0</v>
      </c>
    </row>
    <row r="674" spans="1:22" ht="15" customHeight="1" x14ac:dyDescent="0.25">
      <c r="A674" s="5" t="s">
        <v>1226</v>
      </c>
      <c r="B674" s="6" t="s">
        <v>1227</v>
      </c>
      <c r="C674" s="5" t="s">
        <v>1197</v>
      </c>
      <c r="D674" s="6"/>
      <c r="E674" s="6" t="s">
        <v>527</v>
      </c>
      <c r="F674" s="229">
        <v>100</v>
      </c>
      <c r="I674" s="16">
        <v>539</v>
      </c>
      <c r="J674" s="13">
        <v>53900</v>
      </c>
      <c r="K674" s="16">
        <v>560</v>
      </c>
      <c r="L674" s="13">
        <v>56000</v>
      </c>
      <c r="M674" s="16">
        <v>560</v>
      </c>
      <c r="N674" s="171">
        <v>56000</v>
      </c>
      <c r="O674" s="16">
        <v>490</v>
      </c>
      <c r="P674" s="13">
        <v>49000</v>
      </c>
      <c r="Q674" s="16">
        <v>444</v>
      </c>
      <c r="R674" s="13">
        <v>44400</v>
      </c>
      <c r="S674" s="16">
        <v>914.18</v>
      </c>
      <c r="T674" s="13">
        <v>91418</v>
      </c>
      <c r="U674" s="16">
        <v>0</v>
      </c>
      <c r="V674" s="13">
        <v>0</v>
      </c>
    </row>
    <row r="675" spans="1:22" ht="15" customHeight="1" x14ac:dyDescent="0.25">
      <c r="A675" s="5" t="s">
        <v>1228</v>
      </c>
      <c r="B675" s="6" t="s">
        <v>1229</v>
      </c>
      <c r="C675" s="5" t="s">
        <v>1200</v>
      </c>
      <c r="D675" s="6"/>
      <c r="E675" s="6" t="s">
        <v>527</v>
      </c>
      <c r="F675" s="229">
        <v>265</v>
      </c>
      <c r="I675" s="16">
        <v>584</v>
      </c>
      <c r="J675" s="13">
        <v>154760</v>
      </c>
      <c r="K675" s="16">
        <v>750</v>
      </c>
      <c r="L675" s="13">
        <v>198750</v>
      </c>
      <c r="M675" s="16">
        <v>750</v>
      </c>
      <c r="N675" s="171">
        <v>198750</v>
      </c>
      <c r="O675" s="16">
        <v>530</v>
      </c>
      <c r="P675" s="13">
        <v>140450</v>
      </c>
      <c r="Q675" s="16">
        <v>756</v>
      </c>
      <c r="R675" s="13">
        <v>200340</v>
      </c>
      <c r="S675" s="16">
        <v>967.95</v>
      </c>
      <c r="T675" s="13">
        <v>256506.75</v>
      </c>
      <c r="U675" s="16">
        <v>0</v>
      </c>
      <c r="V675" s="13">
        <v>0</v>
      </c>
    </row>
    <row r="676" spans="1:22" ht="15" customHeight="1" x14ac:dyDescent="0.25">
      <c r="A676" s="5" t="s">
        <v>1230</v>
      </c>
      <c r="B676" s="6" t="s">
        <v>1231</v>
      </c>
      <c r="C676" s="5" t="s">
        <v>1232</v>
      </c>
      <c r="D676" s="6"/>
      <c r="E676" s="6" t="s">
        <v>527</v>
      </c>
      <c r="F676" s="229">
        <v>270</v>
      </c>
      <c r="I676" s="16">
        <v>883</v>
      </c>
      <c r="J676" s="13">
        <v>238410</v>
      </c>
      <c r="K676" s="16">
        <v>1010</v>
      </c>
      <c r="L676" s="13">
        <v>272700</v>
      </c>
      <c r="M676" s="16">
        <v>1010</v>
      </c>
      <c r="N676" s="171">
        <v>272700</v>
      </c>
      <c r="O676" s="16">
        <v>629</v>
      </c>
      <c r="P676" s="13">
        <v>169830</v>
      </c>
      <c r="Q676" s="16">
        <v>1127</v>
      </c>
      <c r="R676" s="13">
        <v>304290</v>
      </c>
      <c r="S676" s="16">
        <v>1075.5</v>
      </c>
      <c r="T676" s="13">
        <v>290385</v>
      </c>
      <c r="U676" s="16">
        <v>0</v>
      </c>
      <c r="V676" s="13">
        <v>0</v>
      </c>
    </row>
    <row r="677" spans="1:22" ht="15" customHeight="1" x14ac:dyDescent="0.25">
      <c r="A677" s="5" t="s">
        <v>1233</v>
      </c>
      <c r="B677" s="6" t="s">
        <v>1234</v>
      </c>
      <c r="C677" s="5" t="s">
        <v>1235</v>
      </c>
      <c r="D677" s="6"/>
      <c r="E677" s="6" t="s">
        <v>527</v>
      </c>
      <c r="F677" s="229">
        <v>10</v>
      </c>
      <c r="I677" s="16">
        <v>1428</v>
      </c>
      <c r="J677" s="13">
        <v>14280</v>
      </c>
      <c r="K677" s="16">
        <v>1750</v>
      </c>
      <c r="L677" s="13">
        <v>17500</v>
      </c>
      <c r="M677" s="16">
        <v>1750</v>
      </c>
      <c r="N677" s="171">
        <v>17500</v>
      </c>
      <c r="O677" s="16">
        <v>678</v>
      </c>
      <c r="P677" s="13">
        <v>6780</v>
      </c>
      <c r="Q677" s="16">
        <v>2683</v>
      </c>
      <c r="R677" s="13">
        <v>26830</v>
      </c>
      <c r="S677" s="16">
        <v>1344.38</v>
      </c>
      <c r="T677" s="13">
        <v>13443.8</v>
      </c>
      <c r="U677" s="16">
        <v>0</v>
      </c>
      <c r="V677" s="13">
        <v>0</v>
      </c>
    </row>
    <row r="678" spans="1:22" ht="15" customHeight="1" x14ac:dyDescent="0.25">
      <c r="A678" s="5" t="s">
        <v>1236</v>
      </c>
      <c r="B678" s="6" t="s">
        <v>1237</v>
      </c>
      <c r="C678" s="5" t="s">
        <v>1238</v>
      </c>
      <c r="D678" s="6"/>
      <c r="E678" s="6" t="s">
        <v>527</v>
      </c>
      <c r="F678" s="229">
        <v>300</v>
      </c>
      <c r="I678" s="16">
        <v>1302</v>
      </c>
      <c r="J678" s="13">
        <v>390600</v>
      </c>
      <c r="K678" s="16">
        <v>3260</v>
      </c>
      <c r="L678" s="13">
        <v>978000</v>
      </c>
      <c r="M678" s="16">
        <v>3260</v>
      </c>
      <c r="N678" s="171">
        <v>978000</v>
      </c>
      <c r="O678" s="16">
        <v>678</v>
      </c>
      <c r="P678" s="13">
        <v>203400</v>
      </c>
      <c r="Q678" s="16">
        <v>2093</v>
      </c>
      <c r="R678" s="13">
        <v>627900</v>
      </c>
      <c r="S678" s="16">
        <v>1613.25</v>
      </c>
      <c r="T678" s="13">
        <v>483975</v>
      </c>
      <c r="U678" s="16">
        <v>0</v>
      </c>
      <c r="V678" s="13">
        <v>0</v>
      </c>
    </row>
    <row r="679" spans="1:22" ht="15" customHeight="1" x14ac:dyDescent="0.25">
      <c r="A679" s="5" t="s">
        <v>1239</v>
      </c>
      <c r="B679" s="6" t="s">
        <v>1240</v>
      </c>
      <c r="C679" s="5" t="s">
        <v>1241</v>
      </c>
      <c r="D679" s="6"/>
      <c r="E679" s="6" t="s">
        <v>527</v>
      </c>
      <c r="F679" s="229">
        <v>305</v>
      </c>
      <c r="I679" s="16">
        <v>1877</v>
      </c>
      <c r="J679" s="13">
        <v>572485</v>
      </c>
      <c r="K679" s="16">
        <v>3690</v>
      </c>
      <c r="L679" s="13">
        <v>1125450</v>
      </c>
      <c r="M679" s="16">
        <v>3690</v>
      </c>
      <c r="N679" s="171">
        <v>1125450</v>
      </c>
      <c r="O679" s="16">
        <v>729</v>
      </c>
      <c r="P679" s="13">
        <v>222345</v>
      </c>
      <c r="Q679" s="16">
        <v>4039</v>
      </c>
      <c r="R679" s="13">
        <v>1231895</v>
      </c>
      <c r="S679" s="16">
        <v>1989.68</v>
      </c>
      <c r="T679" s="13">
        <v>606852.4</v>
      </c>
      <c r="U679" s="16">
        <v>0</v>
      </c>
      <c r="V679" s="13">
        <v>0</v>
      </c>
    </row>
    <row r="680" spans="1:22" ht="15" customHeight="1" x14ac:dyDescent="0.25">
      <c r="A680" s="5" t="s">
        <v>1242</v>
      </c>
      <c r="B680" s="6" t="s">
        <v>1243</v>
      </c>
      <c r="C680" s="5" t="s">
        <v>1244</v>
      </c>
      <c r="D680" s="6"/>
      <c r="E680" s="6" t="s">
        <v>527</v>
      </c>
      <c r="F680" s="229">
        <v>125</v>
      </c>
      <c r="I680" s="16">
        <v>865</v>
      </c>
      <c r="J680" s="13">
        <v>108125</v>
      </c>
      <c r="K680" s="16">
        <v>2200</v>
      </c>
      <c r="L680" s="13">
        <v>275000</v>
      </c>
      <c r="M680" s="16">
        <v>2200</v>
      </c>
      <c r="N680" s="171">
        <v>275000</v>
      </c>
      <c r="O680" s="16">
        <v>530</v>
      </c>
      <c r="P680" s="13">
        <v>66250</v>
      </c>
      <c r="Q680" s="16">
        <v>1312</v>
      </c>
      <c r="R680" s="13">
        <v>164000</v>
      </c>
      <c r="S680" s="16">
        <v>1398.15</v>
      </c>
      <c r="T680" s="13">
        <v>174768.75</v>
      </c>
      <c r="U680" s="16">
        <v>0</v>
      </c>
      <c r="V680" s="13">
        <v>0</v>
      </c>
    </row>
    <row r="681" spans="1:22" ht="15" customHeight="1" x14ac:dyDescent="0.25">
      <c r="A681" s="5" t="s">
        <v>1245</v>
      </c>
      <c r="B681" s="6" t="s">
        <v>1246</v>
      </c>
      <c r="C681" s="5" t="s">
        <v>1232</v>
      </c>
      <c r="D681" s="6"/>
      <c r="E681" s="6" t="s">
        <v>527</v>
      </c>
      <c r="F681" s="229">
        <v>415</v>
      </c>
      <c r="I681" s="16">
        <v>1011</v>
      </c>
      <c r="J681" s="13">
        <v>419565</v>
      </c>
      <c r="K681" s="16">
        <v>2670</v>
      </c>
      <c r="L681" s="13">
        <v>1108050</v>
      </c>
      <c r="M681" s="16">
        <v>2670</v>
      </c>
      <c r="N681" s="171">
        <v>1108050</v>
      </c>
      <c r="O681" s="16">
        <v>629</v>
      </c>
      <c r="P681" s="13">
        <v>261035</v>
      </c>
      <c r="Q681" s="16">
        <v>1876</v>
      </c>
      <c r="R681" s="13">
        <v>778540</v>
      </c>
      <c r="S681" s="16">
        <v>1613.25</v>
      </c>
      <c r="T681" s="13">
        <v>669498.75</v>
      </c>
      <c r="U681" s="16">
        <v>0</v>
      </c>
      <c r="V681" s="13">
        <v>0</v>
      </c>
    </row>
    <row r="682" spans="1:22" ht="15" customHeight="1" x14ac:dyDescent="0.25">
      <c r="A682" s="5" t="s">
        <v>1247</v>
      </c>
      <c r="B682" s="6" t="s">
        <v>1248</v>
      </c>
      <c r="C682" s="5" t="s">
        <v>1249</v>
      </c>
      <c r="D682" s="6"/>
      <c r="E682" s="6" t="s">
        <v>527</v>
      </c>
      <c r="F682" s="229">
        <v>10</v>
      </c>
      <c r="I682" s="16">
        <v>1838</v>
      </c>
      <c r="J682" s="13">
        <v>18380</v>
      </c>
      <c r="K682" s="16">
        <v>3400</v>
      </c>
      <c r="L682" s="13">
        <v>34000</v>
      </c>
      <c r="M682" s="16">
        <v>3400</v>
      </c>
      <c r="N682" s="171">
        <v>34000</v>
      </c>
      <c r="O682" s="16">
        <v>678</v>
      </c>
      <c r="P682" s="13">
        <v>6780</v>
      </c>
      <c r="Q682" s="16">
        <v>3502</v>
      </c>
      <c r="R682" s="13">
        <v>35020</v>
      </c>
      <c r="S682" s="16">
        <v>1935.9</v>
      </c>
      <c r="T682" s="13">
        <v>19359</v>
      </c>
      <c r="U682" s="16">
        <v>0</v>
      </c>
      <c r="V682" s="13">
        <v>0</v>
      </c>
    </row>
    <row r="683" spans="1:22" ht="15" customHeight="1" x14ac:dyDescent="0.25">
      <c r="A683" s="5" t="s">
        <v>1250</v>
      </c>
      <c r="B683" s="6" t="s">
        <v>1251</v>
      </c>
      <c r="C683" s="5" t="s">
        <v>1252</v>
      </c>
      <c r="D683" s="6"/>
      <c r="E683" s="6" t="s">
        <v>527</v>
      </c>
      <c r="F683" s="229">
        <v>5485</v>
      </c>
      <c r="I683" s="16">
        <v>130</v>
      </c>
      <c r="J683" s="13">
        <v>713050</v>
      </c>
      <c r="K683" s="16">
        <v>135</v>
      </c>
      <c r="L683" s="13">
        <v>740475</v>
      </c>
      <c r="M683" s="16">
        <v>135</v>
      </c>
      <c r="N683" s="171">
        <v>740475</v>
      </c>
      <c r="O683" s="16">
        <v>181</v>
      </c>
      <c r="P683" s="13">
        <v>992785</v>
      </c>
      <c r="Q683" s="16">
        <v>206</v>
      </c>
      <c r="R683" s="13">
        <v>1129910</v>
      </c>
      <c r="S683" s="16">
        <v>123.68</v>
      </c>
      <c r="T683" s="13">
        <v>678384.8</v>
      </c>
      <c r="U683" s="16">
        <v>0</v>
      </c>
      <c r="V683" s="13">
        <v>0</v>
      </c>
    </row>
    <row r="684" spans="1:22" ht="15" customHeight="1" x14ac:dyDescent="0.25">
      <c r="A684" s="5" t="s">
        <v>1253</v>
      </c>
      <c r="B684" s="6" t="s">
        <v>1254</v>
      </c>
      <c r="C684" s="5" t="s">
        <v>1255</v>
      </c>
      <c r="D684" s="6"/>
      <c r="E684" s="6" t="s">
        <v>527</v>
      </c>
      <c r="F684" s="229">
        <v>50</v>
      </c>
      <c r="I684" s="16">
        <v>137</v>
      </c>
      <c r="J684" s="13">
        <v>6850</v>
      </c>
      <c r="K684" s="16">
        <v>150</v>
      </c>
      <c r="L684" s="13">
        <v>7500</v>
      </c>
      <c r="M684" s="16">
        <v>150</v>
      </c>
      <c r="N684" s="171">
        <v>7500</v>
      </c>
      <c r="O684" s="16">
        <v>198</v>
      </c>
      <c r="P684" s="13">
        <v>9900</v>
      </c>
      <c r="Q684" s="16">
        <v>223</v>
      </c>
      <c r="R684" s="13">
        <v>11150</v>
      </c>
      <c r="S684" s="16">
        <v>134.44</v>
      </c>
      <c r="T684" s="13">
        <v>6722</v>
      </c>
      <c r="U684" s="16">
        <v>0</v>
      </c>
      <c r="V684" s="13">
        <v>0</v>
      </c>
    </row>
    <row r="685" spans="1:22" ht="15" customHeight="1" x14ac:dyDescent="0.25">
      <c r="A685" s="5" t="s">
        <v>1256</v>
      </c>
      <c r="B685" s="6" t="s">
        <v>1257</v>
      </c>
      <c r="C685" s="5" t="s">
        <v>1258</v>
      </c>
      <c r="D685" s="6"/>
      <c r="E685" s="6" t="s">
        <v>527</v>
      </c>
      <c r="F685" s="229">
        <v>225</v>
      </c>
      <c r="I685" s="16">
        <v>161</v>
      </c>
      <c r="J685" s="13">
        <v>36225</v>
      </c>
      <c r="K685" s="16">
        <v>175</v>
      </c>
      <c r="L685" s="13">
        <v>39375</v>
      </c>
      <c r="M685" s="16">
        <v>175</v>
      </c>
      <c r="N685" s="171">
        <v>39375</v>
      </c>
      <c r="O685" s="16">
        <v>238</v>
      </c>
      <c r="P685" s="13">
        <v>53550</v>
      </c>
      <c r="Q685" s="16">
        <v>273</v>
      </c>
      <c r="R685" s="13">
        <v>61425</v>
      </c>
      <c r="S685" s="16">
        <v>161.33000000000001</v>
      </c>
      <c r="T685" s="13">
        <v>36299.25</v>
      </c>
      <c r="U685" s="16">
        <v>0</v>
      </c>
      <c r="V685" s="13">
        <v>0</v>
      </c>
    </row>
    <row r="686" spans="1:22" ht="15" customHeight="1" x14ac:dyDescent="0.25">
      <c r="A686" s="5" t="s">
        <v>1259</v>
      </c>
      <c r="B686" s="6" t="s">
        <v>1260</v>
      </c>
      <c r="C686" s="5" t="s">
        <v>1261</v>
      </c>
      <c r="D686" s="6"/>
      <c r="E686" s="6" t="s">
        <v>527</v>
      </c>
      <c r="F686" s="229">
        <v>245</v>
      </c>
      <c r="I686" s="16">
        <v>161</v>
      </c>
      <c r="J686" s="13">
        <v>39445</v>
      </c>
      <c r="K686" s="16">
        <v>175</v>
      </c>
      <c r="L686" s="13">
        <v>42875</v>
      </c>
      <c r="M686" s="16">
        <v>175</v>
      </c>
      <c r="N686" s="171">
        <v>42875</v>
      </c>
      <c r="O686" s="16">
        <v>238</v>
      </c>
      <c r="P686" s="13">
        <v>58310</v>
      </c>
      <c r="Q686" s="16">
        <v>273</v>
      </c>
      <c r="R686" s="13">
        <v>66885</v>
      </c>
      <c r="S686" s="16">
        <v>172.08</v>
      </c>
      <c r="T686" s="13">
        <v>42159.6</v>
      </c>
      <c r="U686" s="16">
        <v>0</v>
      </c>
      <c r="V686" s="13">
        <v>0</v>
      </c>
    </row>
    <row r="687" spans="1:22" ht="15" customHeight="1" x14ac:dyDescent="0.25">
      <c r="A687" s="5" t="s">
        <v>1262</v>
      </c>
      <c r="B687" s="6" t="s">
        <v>1263</v>
      </c>
      <c r="C687" s="5" t="s">
        <v>1264</v>
      </c>
      <c r="D687" s="6"/>
      <c r="E687" s="6" t="s">
        <v>527</v>
      </c>
      <c r="F687" s="229">
        <v>185</v>
      </c>
      <c r="I687" s="16">
        <v>130</v>
      </c>
      <c r="J687" s="13">
        <v>24050</v>
      </c>
      <c r="K687" s="16">
        <v>210</v>
      </c>
      <c r="L687" s="13">
        <v>38850</v>
      </c>
      <c r="M687" s="16">
        <v>210</v>
      </c>
      <c r="N687" s="171">
        <v>38850</v>
      </c>
      <c r="O687" s="16">
        <v>285</v>
      </c>
      <c r="P687" s="13">
        <v>52725</v>
      </c>
      <c r="Q687" s="16">
        <v>335</v>
      </c>
      <c r="R687" s="13">
        <v>61975</v>
      </c>
      <c r="S687" s="16">
        <v>204.35</v>
      </c>
      <c r="T687" s="13">
        <v>37804.75</v>
      </c>
      <c r="U687" s="16">
        <v>0</v>
      </c>
      <c r="V687" s="13">
        <v>0</v>
      </c>
    </row>
    <row r="688" spans="1:22" ht="15" customHeight="1" x14ac:dyDescent="0.25">
      <c r="A688" s="1"/>
      <c r="B688" s="4" t="s">
        <v>32</v>
      </c>
      <c r="C688" s="8" t="s">
        <v>33</v>
      </c>
      <c r="I688" s="245"/>
      <c r="J688" s="245"/>
      <c r="K688" s="245"/>
      <c r="L688" s="245"/>
      <c r="M688" s="245"/>
      <c r="N688" s="245"/>
      <c r="O688" s="245"/>
      <c r="P688" s="245"/>
      <c r="Q688" s="245"/>
      <c r="R688" s="245"/>
      <c r="S688" s="245"/>
      <c r="T688" s="245"/>
      <c r="U688" s="245"/>
      <c r="V688" s="245"/>
    </row>
    <row r="689" spans="1:22" ht="15" customHeight="1" x14ac:dyDescent="0.25">
      <c r="A689" s="5" t="s">
        <v>1265</v>
      </c>
      <c r="B689" s="6" t="s">
        <v>1266</v>
      </c>
      <c r="C689" s="5" t="s">
        <v>1267</v>
      </c>
      <c r="I689" s="245"/>
      <c r="J689" s="245"/>
      <c r="K689" s="245"/>
      <c r="L689" s="245"/>
      <c r="M689" s="245"/>
      <c r="N689" s="245"/>
      <c r="O689" s="245"/>
      <c r="P689" s="245"/>
      <c r="Q689" s="245"/>
      <c r="R689" s="245"/>
      <c r="S689" s="245"/>
      <c r="T689" s="245"/>
      <c r="U689" s="245"/>
      <c r="V689" s="245"/>
    </row>
    <row r="690" spans="1:22" ht="45" customHeight="1" x14ac:dyDescent="0.25">
      <c r="A690" s="1"/>
      <c r="B690" s="4" t="s">
        <v>68</v>
      </c>
      <c r="C690" s="8" t="s">
        <v>69</v>
      </c>
      <c r="D690" s="4" t="s">
        <v>70</v>
      </c>
      <c r="E690" s="4" t="s">
        <v>71</v>
      </c>
      <c r="F690" s="228" t="s">
        <v>72</v>
      </c>
      <c r="I690" s="14" t="s">
        <v>73</v>
      </c>
      <c r="J690" s="15" t="s">
        <v>28</v>
      </c>
      <c r="K690" s="14" t="s">
        <v>73</v>
      </c>
      <c r="L690" s="15" t="s">
        <v>28</v>
      </c>
      <c r="M690" s="14" t="s">
        <v>73</v>
      </c>
      <c r="N690" s="172" t="s">
        <v>28</v>
      </c>
      <c r="O690" s="14" t="s">
        <v>73</v>
      </c>
      <c r="P690" s="15" t="s">
        <v>28</v>
      </c>
      <c r="Q690" s="14" t="s">
        <v>73</v>
      </c>
      <c r="R690" s="15" t="s">
        <v>28</v>
      </c>
      <c r="S690" s="14" t="s">
        <v>73</v>
      </c>
      <c r="T690" s="15" t="s">
        <v>28</v>
      </c>
      <c r="U690" s="14" t="s">
        <v>73</v>
      </c>
      <c r="V690" s="15" t="s">
        <v>28</v>
      </c>
    </row>
    <row r="691" spans="1:22" ht="15" customHeight="1" x14ac:dyDescent="0.25">
      <c r="A691" s="5" t="s">
        <v>1268</v>
      </c>
      <c r="B691" s="6" t="s">
        <v>1266</v>
      </c>
      <c r="C691" s="5" t="s">
        <v>1269</v>
      </c>
      <c r="D691" s="6"/>
      <c r="E691" s="6" t="s">
        <v>504</v>
      </c>
      <c r="F691" s="229">
        <v>100</v>
      </c>
      <c r="I691" s="16">
        <v>4679</v>
      </c>
      <c r="J691" s="13">
        <v>467900</v>
      </c>
      <c r="K691" s="16">
        <v>7230</v>
      </c>
      <c r="L691" s="13">
        <v>723000</v>
      </c>
      <c r="M691" s="16">
        <v>7230</v>
      </c>
      <c r="N691" s="171">
        <v>723000</v>
      </c>
      <c r="O691" s="16">
        <v>7080</v>
      </c>
      <c r="P691" s="13">
        <v>708000</v>
      </c>
      <c r="Q691" s="16">
        <v>9035</v>
      </c>
      <c r="R691" s="13">
        <v>903500</v>
      </c>
      <c r="S691" s="16">
        <v>12906.01</v>
      </c>
      <c r="T691" s="13">
        <v>1290601</v>
      </c>
      <c r="U691" s="16">
        <v>0</v>
      </c>
      <c r="V691" s="13">
        <v>0</v>
      </c>
    </row>
    <row r="692" spans="1:22" ht="15" customHeight="1" x14ac:dyDescent="0.25">
      <c r="A692" s="1"/>
      <c r="B692" s="4" t="s">
        <v>32</v>
      </c>
      <c r="C692" s="8" t="s">
        <v>33</v>
      </c>
      <c r="I692" s="245"/>
      <c r="J692" s="245"/>
      <c r="K692" s="245"/>
      <c r="L692" s="245"/>
      <c r="M692" s="245"/>
      <c r="N692" s="245"/>
      <c r="O692" s="245"/>
      <c r="P692" s="245"/>
      <c r="Q692" s="245"/>
      <c r="R692" s="245"/>
      <c r="S692" s="245"/>
      <c r="T692" s="245"/>
      <c r="U692" s="245"/>
      <c r="V692" s="245"/>
    </row>
    <row r="693" spans="1:22" ht="15" customHeight="1" x14ac:dyDescent="0.25">
      <c r="A693" s="5" t="s">
        <v>1270</v>
      </c>
      <c r="B693" s="6" t="s">
        <v>1271</v>
      </c>
      <c r="C693" s="5" t="s">
        <v>1272</v>
      </c>
      <c r="I693" s="245"/>
      <c r="J693" s="245"/>
      <c r="K693" s="245"/>
      <c r="L693" s="245"/>
      <c r="M693" s="245"/>
      <c r="N693" s="245"/>
      <c r="O693" s="245"/>
      <c r="P693" s="245"/>
      <c r="Q693" s="245"/>
      <c r="R693" s="245"/>
      <c r="S693" s="245"/>
      <c r="T693" s="245"/>
      <c r="U693" s="245"/>
      <c r="V693" s="245"/>
    </row>
    <row r="694" spans="1:22" ht="45" customHeight="1" x14ac:dyDescent="0.25">
      <c r="A694" s="1"/>
      <c r="B694" s="4" t="s">
        <v>68</v>
      </c>
      <c r="C694" s="8" t="s">
        <v>69</v>
      </c>
      <c r="D694" s="4" t="s">
        <v>70</v>
      </c>
      <c r="E694" s="4" t="s">
        <v>71</v>
      </c>
      <c r="F694" s="228" t="s">
        <v>72</v>
      </c>
      <c r="I694" s="14" t="s">
        <v>73</v>
      </c>
      <c r="J694" s="15" t="s">
        <v>28</v>
      </c>
      <c r="K694" s="14" t="s">
        <v>73</v>
      </c>
      <c r="L694" s="15" t="s">
        <v>28</v>
      </c>
      <c r="M694" s="14" t="s">
        <v>73</v>
      </c>
      <c r="N694" s="172" t="s">
        <v>28</v>
      </c>
      <c r="O694" s="14" t="s">
        <v>73</v>
      </c>
      <c r="P694" s="15" t="s">
        <v>28</v>
      </c>
      <c r="Q694" s="14" t="s">
        <v>73</v>
      </c>
      <c r="R694" s="15" t="s">
        <v>28</v>
      </c>
      <c r="S694" s="14" t="s">
        <v>73</v>
      </c>
      <c r="T694" s="15" t="s">
        <v>28</v>
      </c>
      <c r="U694" s="14" t="s">
        <v>73</v>
      </c>
      <c r="V694" s="15" t="s">
        <v>28</v>
      </c>
    </row>
    <row r="695" spans="1:22" ht="15" customHeight="1" x14ac:dyDescent="0.25">
      <c r="A695" s="5" t="s">
        <v>1273</v>
      </c>
      <c r="B695" s="6" t="s">
        <v>1271</v>
      </c>
      <c r="C695" s="5" t="s">
        <v>1274</v>
      </c>
      <c r="D695" s="6"/>
      <c r="E695" s="6" t="s">
        <v>504</v>
      </c>
      <c r="F695" s="229">
        <v>44</v>
      </c>
      <c r="I695" s="16">
        <v>4971</v>
      </c>
      <c r="J695" s="13">
        <v>218724</v>
      </c>
      <c r="K695" s="16">
        <v>8280</v>
      </c>
      <c r="L695" s="13">
        <v>364320</v>
      </c>
      <c r="M695" s="16">
        <v>8280</v>
      </c>
      <c r="N695" s="171">
        <v>364320</v>
      </c>
      <c r="O695" s="16">
        <v>8663</v>
      </c>
      <c r="P695" s="13">
        <v>381172</v>
      </c>
      <c r="Q695" s="16">
        <v>9958</v>
      </c>
      <c r="R695" s="13">
        <v>438152</v>
      </c>
      <c r="S695" s="16">
        <v>13981.52</v>
      </c>
      <c r="T695" s="13">
        <v>615186.88</v>
      </c>
      <c r="U695" s="16">
        <v>0</v>
      </c>
      <c r="V695" s="13">
        <v>0</v>
      </c>
    </row>
    <row r="696" spans="1:22" ht="15" customHeight="1" x14ac:dyDescent="0.25">
      <c r="A696" s="1"/>
      <c r="B696" s="4" t="s">
        <v>32</v>
      </c>
      <c r="C696" s="8" t="s">
        <v>33</v>
      </c>
      <c r="I696" s="245"/>
      <c r="J696" s="245"/>
      <c r="K696" s="245"/>
      <c r="L696" s="245"/>
      <c r="M696" s="245"/>
      <c r="N696" s="245"/>
      <c r="O696" s="245"/>
      <c r="P696" s="245"/>
      <c r="Q696" s="245"/>
      <c r="R696" s="245"/>
      <c r="S696" s="245"/>
      <c r="T696" s="245"/>
      <c r="U696" s="245"/>
      <c r="V696" s="245"/>
    </row>
    <row r="697" spans="1:22" ht="15" customHeight="1" x14ac:dyDescent="0.25">
      <c r="A697" s="5" t="s">
        <v>1275</v>
      </c>
      <c r="B697" s="6" t="s">
        <v>1276</v>
      </c>
      <c r="C697" s="5" t="s">
        <v>1277</v>
      </c>
      <c r="I697" s="245"/>
      <c r="J697" s="245"/>
      <c r="K697" s="245"/>
      <c r="L697" s="245"/>
      <c r="M697" s="245"/>
      <c r="N697" s="245"/>
      <c r="O697" s="245"/>
      <c r="P697" s="245"/>
      <c r="Q697" s="245"/>
      <c r="R697" s="245"/>
      <c r="S697" s="245"/>
      <c r="T697" s="245"/>
      <c r="U697" s="245"/>
      <c r="V697" s="245"/>
    </row>
    <row r="698" spans="1:22" ht="45" customHeight="1" x14ac:dyDescent="0.25">
      <c r="A698" s="1"/>
      <c r="B698" s="4" t="s">
        <v>68</v>
      </c>
      <c r="C698" s="8" t="s">
        <v>69</v>
      </c>
      <c r="D698" s="4" t="s">
        <v>70</v>
      </c>
      <c r="E698" s="4" t="s">
        <v>71</v>
      </c>
      <c r="F698" s="228" t="s">
        <v>72</v>
      </c>
      <c r="I698" s="14" t="s">
        <v>73</v>
      </c>
      <c r="J698" s="15" t="s">
        <v>28</v>
      </c>
      <c r="K698" s="14" t="s">
        <v>73</v>
      </c>
      <c r="L698" s="15" t="s">
        <v>28</v>
      </c>
      <c r="M698" s="14" t="s">
        <v>73</v>
      </c>
      <c r="N698" s="172" t="s">
        <v>28</v>
      </c>
      <c r="O698" s="14" t="s">
        <v>73</v>
      </c>
      <c r="P698" s="15" t="s">
        <v>28</v>
      </c>
      <c r="Q698" s="14" t="s">
        <v>73</v>
      </c>
      <c r="R698" s="15" t="s">
        <v>28</v>
      </c>
      <c r="S698" s="14" t="s">
        <v>73</v>
      </c>
      <c r="T698" s="15" t="s">
        <v>28</v>
      </c>
      <c r="U698" s="14" t="s">
        <v>73</v>
      </c>
      <c r="V698" s="15" t="s">
        <v>28</v>
      </c>
    </row>
    <row r="699" spans="1:22" ht="15" customHeight="1" x14ac:dyDescent="0.25">
      <c r="A699" s="5" t="s">
        <v>1278</v>
      </c>
      <c r="B699" s="6" t="s">
        <v>1276</v>
      </c>
      <c r="C699" s="5" t="s">
        <v>1279</v>
      </c>
      <c r="D699" s="6"/>
      <c r="E699" s="6" t="s">
        <v>504</v>
      </c>
      <c r="F699" s="229">
        <v>15</v>
      </c>
      <c r="I699" s="16">
        <v>5281</v>
      </c>
      <c r="J699" s="13">
        <v>79215</v>
      </c>
      <c r="K699" s="16">
        <v>11650</v>
      </c>
      <c r="L699" s="13">
        <v>174750</v>
      </c>
      <c r="M699" s="16">
        <v>11650</v>
      </c>
      <c r="N699" s="171">
        <v>174750</v>
      </c>
      <c r="O699" s="16">
        <v>9129</v>
      </c>
      <c r="P699" s="13">
        <v>136935</v>
      </c>
      <c r="Q699" s="16">
        <v>11577</v>
      </c>
      <c r="R699" s="13">
        <v>173655</v>
      </c>
      <c r="S699" s="16">
        <v>16132.52</v>
      </c>
      <c r="T699" s="13">
        <v>241987.8</v>
      </c>
      <c r="U699" s="16">
        <v>0</v>
      </c>
      <c r="V699" s="13">
        <v>0</v>
      </c>
    </row>
    <row r="700" spans="1:22" ht="15" customHeight="1" x14ac:dyDescent="0.25">
      <c r="A700" s="1"/>
      <c r="B700" s="4" t="s">
        <v>32</v>
      </c>
      <c r="C700" s="8" t="s">
        <v>33</v>
      </c>
      <c r="I700" s="245"/>
      <c r="J700" s="245"/>
      <c r="K700" s="245"/>
      <c r="L700" s="245"/>
      <c r="M700" s="245"/>
      <c r="N700" s="245"/>
      <c r="O700" s="245"/>
      <c r="P700" s="245"/>
      <c r="Q700" s="245"/>
      <c r="R700" s="245"/>
      <c r="S700" s="245"/>
      <c r="T700" s="245"/>
      <c r="U700" s="245"/>
      <c r="V700" s="245"/>
    </row>
    <row r="701" spans="1:22" ht="15" customHeight="1" x14ac:dyDescent="0.25">
      <c r="A701" s="5" t="s">
        <v>1280</v>
      </c>
      <c r="B701" s="6" t="s">
        <v>1281</v>
      </c>
      <c r="C701" s="5" t="s">
        <v>1282</v>
      </c>
      <c r="I701" s="245"/>
      <c r="J701" s="245"/>
      <c r="K701" s="245"/>
      <c r="L701" s="245"/>
      <c r="M701" s="245"/>
      <c r="N701" s="245"/>
      <c r="O701" s="245"/>
      <c r="P701" s="245"/>
      <c r="Q701" s="245"/>
      <c r="R701" s="245"/>
      <c r="S701" s="245"/>
      <c r="T701" s="245"/>
      <c r="U701" s="245"/>
      <c r="V701" s="245"/>
    </row>
    <row r="702" spans="1:22" ht="45" customHeight="1" x14ac:dyDescent="0.25">
      <c r="A702" s="1"/>
      <c r="B702" s="4" t="s">
        <v>68</v>
      </c>
      <c r="C702" s="8" t="s">
        <v>69</v>
      </c>
      <c r="D702" s="4" t="s">
        <v>70</v>
      </c>
      <c r="E702" s="4" t="s">
        <v>71</v>
      </c>
      <c r="F702" s="228" t="s">
        <v>72</v>
      </c>
      <c r="I702" s="14" t="s">
        <v>73</v>
      </c>
      <c r="J702" s="15" t="s">
        <v>28</v>
      </c>
      <c r="K702" s="14" t="s">
        <v>73</v>
      </c>
      <c r="L702" s="15" t="s">
        <v>28</v>
      </c>
      <c r="M702" s="14" t="s">
        <v>73</v>
      </c>
      <c r="N702" s="172" t="s">
        <v>28</v>
      </c>
      <c r="O702" s="14" t="s">
        <v>73</v>
      </c>
      <c r="P702" s="15" t="s">
        <v>28</v>
      </c>
      <c r="Q702" s="14" t="s">
        <v>73</v>
      </c>
      <c r="R702" s="15" t="s">
        <v>28</v>
      </c>
      <c r="S702" s="14" t="s">
        <v>73</v>
      </c>
      <c r="T702" s="15" t="s">
        <v>28</v>
      </c>
      <c r="U702" s="14" t="s">
        <v>73</v>
      </c>
      <c r="V702" s="15" t="s">
        <v>28</v>
      </c>
    </row>
    <row r="703" spans="1:22" ht="15" customHeight="1" x14ac:dyDescent="0.25">
      <c r="A703" s="5" t="s">
        <v>1283</v>
      </c>
      <c r="B703" s="6" t="s">
        <v>1281</v>
      </c>
      <c r="C703" s="5" t="s">
        <v>1284</v>
      </c>
      <c r="D703" s="6"/>
      <c r="E703" s="6" t="s">
        <v>504</v>
      </c>
      <c r="F703" s="229">
        <v>5</v>
      </c>
      <c r="I703" s="16">
        <v>4705</v>
      </c>
      <c r="J703" s="13">
        <v>23525</v>
      </c>
      <c r="K703" s="16">
        <v>11800</v>
      </c>
      <c r="L703" s="13">
        <v>59000</v>
      </c>
      <c r="M703" s="16">
        <v>11800</v>
      </c>
      <c r="N703" s="171">
        <v>59000</v>
      </c>
      <c r="O703" s="16">
        <v>9129</v>
      </c>
      <c r="P703" s="13">
        <v>45645</v>
      </c>
      <c r="Q703" s="16">
        <v>14677</v>
      </c>
      <c r="R703" s="13">
        <v>73385</v>
      </c>
      <c r="S703" s="16">
        <v>16132.52</v>
      </c>
      <c r="T703" s="13">
        <v>80662.600000000006</v>
      </c>
      <c r="U703" s="16">
        <v>0</v>
      </c>
      <c r="V703" s="13">
        <v>0</v>
      </c>
    </row>
    <row r="704" spans="1:22" ht="15" customHeight="1" x14ac:dyDescent="0.25">
      <c r="A704" s="1"/>
      <c r="B704" s="4" t="s">
        <v>32</v>
      </c>
      <c r="C704" s="8" t="s">
        <v>33</v>
      </c>
      <c r="I704" s="245"/>
      <c r="J704" s="245"/>
      <c r="K704" s="245"/>
      <c r="L704" s="245"/>
      <c r="M704" s="245"/>
      <c r="N704" s="245"/>
      <c r="O704" s="245"/>
      <c r="P704" s="245"/>
      <c r="Q704" s="245"/>
      <c r="R704" s="245"/>
      <c r="S704" s="245"/>
      <c r="T704" s="245"/>
      <c r="U704" s="245"/>
      <c r="V704" s="245"/>
    </row>
    <row r="705" spans="1:22" ht="15" customHeight="1" x14ac:dyDescent="0.25">
      <c r="A705" s="5" t="s">
        <v>1285</v>
      </c>
      <c r="B705" s="6" t="s">
        <v>1286</v>
      </c>
      <c r="C705" s="5" t="s">
        <v>1287</v>
      </c>
      <c r="I705" s="245"/>
      <c r="J705" s="245"/>
      <c r="K705" s="245"/>
      <c r="L705" s="245"/>
      <c r="M705" s="245"/>
      <c r="N705" s="245"/>
      <c r="O705" s="245"/>
      <c r="P705" s="245"/>
      <c r="Q705" s="245"/>
      <c r="R705" s="245"/>
      <c r="S705" s="245"/>
      <c r="T705" s="245"/>
      <c r="U705" s="245"/>
      <c r="V705" s="245"/>
    </row>
    <row r="706" spans="1:22" ht="45" customHeight="1" x14ac:dyDescent="0.25">
      <c r="A706" s="1"/>
      <c r="B706" s="4" t="s">
        <v>68</v>
      </c>
      <c r="C706" s="8" t="s">
        <v>69</v>
      </c>
      <c r="D706" s="4" t="s">
        <v>70</v>
      </c>
      <c r="E706" s="4" t="s">
        <v>71</v>
      </c>
      <c r="F706" s="228" t="s">
        <v>72</v>
      </c>
      <c r="I706" s="14" t="s">
        <v>73</v>
      </c>
      <c r="J706" s="15" t="s">
        <v>28</v>
      </c>
      <c r="K706" s="14" t="s">
        <v>73</v>
      </c>
      <c r="L706" s="15" t="s">
        <v>28</v>
      </c>
      <c r="M706" s="14" t="s">
        <v>73</v>
      </c>
      <c r="N706" s="172" t="s">
        <v>28</v>
      </c>
      <c r="O706" s="14" t="s">
        <v>73</v>
      </c>
      <c r="P706" s="15" t="s">
        <v>28</v>
      </c>
      <c r="Q706" s="14" t="s">
        <v>73</v>
      </c>
      <c r="R706" s="15" t="s">
        <v>28</v>
      </c>
      <c r="S706" s="14" t="s">
        <v>73</v>
      </c>
      <c r="T706" s="15" t="s">
        <v>28</v>
      </c>
      <c r="U706" s="14" t="s">
        <v>73</v>
      </c>
      <c r="V706" s="15" t="s">
        <v>28</v>
      </c>
    </row>
    <row r="707" spans="1:22" ht="15" customHeight="1" x14ac:dyDescent="0.25">
      <c r="A707" s="5" t="s">
        <v>1288</v>
      </c>
      <c r="B707" s="6" t="s">
        <v>1286</v>
      </c>
      <c r="C707" s="5" t="s">
        <v>1289</v>
      </c>
      <c r="D707" s="6"/>
      <c r="E707" s="6" t="s">
        <v>504</v>
      </c>
      <c r="F707" s="229">
        <v>1</v>
      </c>
      <c r="I707" s="16">
        <v>6084</v>
      </c>
      <c r="J707" s="13">
        <v>6084</v>
      </c>
      <c r="K707" s="16">
        <v>18300</v>
      </c>
      <c r="L707" s="13">
        <v>18300</v>
      </c>
      <c r="M707" s="16">
        <v>18300</v>
      </c>
      <c r="N707" s="171">
        <v>18300</v>
      </c>
      <c r="O707" s="16">
        <v>12474</v>
      </c>
      <c r="P707" s="13">
        <v>12474</v>
      </c>
      <c r="Q707" s="16">
        <v>17452</v>
      </c>
      <c r="R707" s="13">
        <v>17452</v>
      </c>
      <c r="S707" s="16">
        <v>21510.02</v>
      </c>
      <c r="T707" s="13">
        <v>21510.02</v>
      </c>
      <c r="U707" s="16">
        <v>0</v>
      </c>
      <c r="V707" s="13">
        <v>0</v>
      </c>
    </row>
    <row r="708" spans="1:22" ht="15" customHeight="1" x14ac:dyDescent="0.25">
      <c r="A708" s="1"/>
      <c r="B708" s="4" t="s">
        <v>32</v>
      </c>
      <c r="C708" s="8" t="s">
        <v>33</v>
      </c>
      <c r="I708" s="245"/>
      <c r="J708" s="245"/>
      <c r="K708" s="245"/>
      <c r="L708" s="245"/>
      <c r="M708" s="245"/>
      <c r="N708" s="245"/>
      <c r="O708" s="245"/>
      <c r="P708" s="245"/>
      <c r="Q708" s="245"/>
      <c r="R708" s="245"/>
      <c r="S708" s="245"/>
      <c r="T708" s="245"/>
      <c r="U708" s="245"/>
      <c r="V708" s="245"/>
    </row>
    <row r="709" spans="1:22" ht="15" customHeight="1" x14ac:dyDescent="0.25">
      <c r="A709" s="5" t="s">
        <v>1290</v>
      </c>
      <c r="B709" s="6" t="s">
        <v>1291</v>
      </c>
      <c r="C709" s="5" t="s">
        <v>1292</v>
      </c>
      <c r="I709" s="245"/>
      <c r="J709" s="245"/>
      <c r="K709" s="245"/>
      <c r="L709" s="245"/>
      <c r="M709" s="245"/>
      <c r="N709" s="245"/>
      <c r="O709" s="245"/>
      <c r="P709" s="245"/>
      <c r="Q709" s="245"/>
      <c r="R709" s="245"/>
      <c r="S709" s="245"/>
      <c r="T709" s="245"/>
      <c r="U709" s="245"/>
      <c r="V709" s="245"/>
    </row>
    <row r="710" spans="1:22" ht="45" customHeight="1" x14ac:dyDescent="0.25">
      <c r="A710" s="1"/>
      <c r="B710" s="4" t="s">
        <v>68</v>
      </c>
      <c r="C710" s="8" t="s">
        <v>69</v>
      </c>
      <c r="D710" s="4" t="s">
        <v>70</v>
      </c>
      <c r="E710" s="4" t="s">
        <v>71</v>
      </c>
      <c r="F710" s="228" t="s">
        <v>72</v>
      </c>
      <c r="I710" s="14" t="s">
        <v>73</v>
      </c>
      <c r="J710" s="15" t="s">
        <v>28</v>
      </c>
      <c r="K710" s="14" t="s">
        <v>73</v>
      </c>
      <c r="L710" s="15" t="s">
        <v>28</v>
      </c>
      <c r="M710" s="14" t="s">
        <v>73</v>
      </c>
      <c r="N710" s="172" t="s">
        <v>28</v>
      </c>
      <c r="O710" s="14" t="s">
        <v>73</v>
      </c>
      <c r="P710" s="15" t="s">
        <v>28</v>
      </c>
      <c r="Q710" s="14" t="s">
        <v>73</v>
      </c>
      <c r="R710" s="15" t="s">
        <v>28</v>
      </c>
      <c r="S710" s="14" t="s">
        <v>73</v>
      </c>
      <c r="T710" s="15" t="s">
        <v>28</v>
      </c>
      <c r="U710" s="14" t="s">
        <v>73</v>
      </c>
      <c r="V710" s="15" t="s">
        <v>28</v>
      </c>
    </row>
    <row r="711" spans="1:22" ht="15" customHeight="1" x14ac:dyDescent="0.25">
      <c r="A711" s="5" t="s">
        <v>1293</v>
      </c>
      <c r="B711" s="6" t="s">
        <v>1291</v>
      </c>
      <c r="C711" s="5" t="s">
        <v>1294</v>
      </c>
      <c r="D711" s="6"/>
      <c r="E711" s="6" t="s">
        <v>504</v>
      </c>
      <c r="F711" s="229">
        <v>1</v>
      </c>
      <c r="I711" s="16">
        <v>6110</v>
      </c>
      <c r="J711" s="13">
        <v>6110</v>
      </c>
      <c r="K711" s="16">
        <v>12500</v>
      </c>
      <c r="L711" s="13">
        <v>12500</v>
      </c>
      <c r="M711" s="16">
        <v>12500</v>
      </c>
      <c r="N711" s="171">
        <v>12500</v>
      </c>
      <c r="O711" s="16">
        <v>10954</v>
      </c>
      <c r="P711" s="13">
        <v>10954</v>
      </c>
      <c r="Q711" s="16">
        <v>10692</v>
      </c>
      <c r="R711" s="13">
        <v>10692</v>
      </c>
      <c r="S711" s="16">
        <v>22585.52</v>
      </c>
      <c r="T711" s="13">
        <v>22585.52</v>
      </c>
      <c r="U711" s="16">
        <v>0</v>
      </c>
      <c r="V711" s="13">
        <v>0</v>
      </c>
    </row>
    <row r="712" spans="1:22" ht="15" customHeight="1" x14ac:dyDescent="0.25">
      <c r="A712" s="1"/>
      <c r="B712" s="4" t="s">
        <v>32</v>
      </c>
      <c r="C712" s="8" t="s">
        <v>33</v>
      </c>
      <c r="I712" s="245"/>
      <c r="J712" s="245"/>
      <c r="K712" s="245"/>
      <c r="L712" s="245"/>
      <c r="M712" s="245"/>
      <c r="N712" s="245"/>
      <c r="O712" s="245"/>
      <c r="P712" s="245"/>
      <c r="Q712" s="245"/>
      <c r="R712" s="245"/>
      <c r="S712" s="245"/>
      <c r="T712" s="245"/>
      <c r="U712" s="245"/>
      <c r="V712" s="245"/>
    </row>
    <row r="713" spans="1:22" ht="15" customHeight="1" x14ac:dyDescent="0.25">
      <c r="A713" s="5" t="s">
        <v>1295</v>
      </c>
      <c r="B713" s="6" t="s">
        <v>1296</v>
      </c>
      <c r="C713" s="5" t="s">
        <v>1292</v>
      </c>
      <c r="I713" s="245"/>
      <c r="J713" s="245"/>
      <c r="K713" s="245"/>
      <c r="L713" s="245"/>
      <c r="M713" s="245"/>
      <c r="N713" s="245"/>
      <c r="O713" s="245"/>
      <c r="P713" s="245"/>
      <c r="Q713" s="245"/>
      <c r="R713" s="245"/>
      <c r="S713" s="245"/>
      <c r="T713" s="245"/>
      <c r="U713" s="245"/>
      <c r="V713" s="245"/>
    </row>
    <row r="714" spans="1:22" ht="45" customHeight="1" x14ac:dyDescent="0.25">
      <c r="A714" s="1"/>
      <c r="B714" s="4" t="s">
        <v>68</v>
      </c>
      <c r="C714" s="8" t="s">
        <v>69</v>
      </c>
      <c r="D714" s="4" t="s">
        <v>70</v>
      </c>
      <c r="E714" s="4" t="s">
        <v>71</v>
      </c>
      <c r="F714" s="228" t="s">
        <v>72</v>
      </c>
      <c r="I714" s="14" t="s">
        <v>73</v>
      </c>
      <c r="J714" s="15" t="s">
        <v>28</v>
      </c>
      <c r="K714" s="14" t="s">
        <v>73</v>
      </c>
      <c r="L714" s="15" t="s">
        <v>28</v>
      </c>
      <c r="M714" s="14" t="s">
        <v>73</v>
      </c>
      <c r="N714" s="172" t="s">
        <v>28</v>
      </c>
      <c r="O714" s="14" t="s">
        <v>73</v>
      </c>
      <c r="P714" s="15" t="s">
        <v>28</v>
      </c>
      <c r="Q714" s="14" t="s">
        <v>73</v>
      </c>
      <c r="R714" s="15" t="s">
        <v>28</v>
      </c>
      <c r="S714" s="14" t="s">
        <v>73</v>
      </c>
      <c r="T714" s="15" t="s">
        <v>28</v>
      </c>
      <c r="U714" s="14" t="s">
        <v>73</v>
      </c>
      <c r="V714" s="15" t="s">
        <v>28</v>
      </c>
    </row>
    <row r="715" spans="1:22" ht="15" customHeight="1" x14ac:dyDescent="0.25">
      <c r="A715" s="5" t="s">
        <v>1297</v>
      </c>
      <c r="B715" s="6" t="s">
        <v>1296</v>
      </c>
      <c r="C715" s="5" t="s">
        <v>1298</v>
      </c>
      <c r="D715" s="6"/>
      <c r="E715" s="6" t="s">
        <v>504</v>
      </c>
      <c r="F715" s="229">
        <v>3</v>
      </c>
      <c r="I715" s="16">
        <v>7850</v>
      </c>
      <c r="J715" s="13">
        <v>23550</v>
      </c>
      <c r="K715" s="16">
        <v>19260</v>
      </c>
      <c r="L715" s="13">
        <v>57780</v>
      </c>
      <c r="M715" s="16">
        <v>19260</v>
      </c>
      <c r="N715" s="171">
        <v>57780</v>
      </c>
      <c r="O715" s="16">
        <v>14970</v>
      </c>
      <c r="P715" s="13">
        <v>44910</v>
      </c>
      <c r="Q715" s="16">
        <v>14072</v>
      </c>
      <c r="R715" s="13">
        <v>42216</v>
      </c>
      <c r="S715" s="16">
        <v>26887.53</v>
      </c>
      <c r="T715" s="13">
        <v>80662.59</v>
      </c>
      <c r="U715" s="16">
        <v>0</v>
      </c>
      <c r="V715" s="13">
        <v>0</v>
      </c>
    </row>
    <row r="716" spans="1:22" ht="15" customHeight="1" x14ac:dyDescent="0.25">
      <c r="A716" s="1"/>
      <c r="B716" s="4" t="s">
        <v>32</v>
      </c>
      <c r="C716" s="8" t="s">
        <v>33</v>
      </c>
      <c r="I716" s="245"/>
      <c r="J716" s="245"/>
      <c r="K716" s="245"/>
      <c r="L716" s="245"/>
      <c r="M716" s="245"/>
      <c r="N716" s="245"/>
      <c r="O716" s="245"/>
      <c r="P716" s="245"/>
      <c r="Q716" s="245"/>
      <c r="R716" s="245"/>
      <c r="S716" s="245"/>
      <c r="T716" s="245"/>
      <c r="U716" s="245"/>
      <c r="V716" s="245"/>
    </row>
    <row r="717" spans="1:22" ht="15" customHeight="1" x14ac:dyDescent="0.25">
      <c r="A717" s="5" t="s">
        <v>1299</v>
      </c>
      <c r="B717" s="6" t="s">
        <v>1300</v>
      </c>
      <c r="C717" s="5" t="s">
        <v>1301</v>
      </c>
      <c r="I717" s="245"/>
      <c r="J717" s="245"/>
      <c r="K717" s="245"/>
      <c r="L717" s="245"/>
      <c r="M717" s="245"/>
      <c r="N717" s="245"/>
      <c r="O717" s="245"/>
      <c r="P717" s="245"/>
      <c r="Q717" s="245"/>
      <c r="R717" s="245"/>
      <c r="S717" s="245"/>
      <c r="T717" s="245"/>
      <c r="U717" s="245"/>
      <c r="V717" s="245"/>
    </row>
    <row r="718" spans="1:22" ht="45" customHeight="1" x14ac:dyDescent="0.25">
      <c r="A718" s="1"/>
      <c r="B718" s="4" t="s">
        <v>68</v>
      </c>
      <c r="C718" s="8" t="s">
        <v>69</v>
      </c>
      <c r="D718" s="4" t="s">
        <v>70</v>
      </c>
      <c r="E718" s="4" t="s">
        <v>71</v>
      </c>
      <c r="F718" s="228" t="s">
        <v>72</v>
      </c>
      <c r="I718" s="14" t="s">
        <v>73</v>
      </c>
      <c r="J718" s="15" t="s">
        <v>28</v>
      </c>
      <c r="K718" s="14" t="s">
        <v>73</v>
      </c>
      <c r="L718" s="15" t="s">
        <v>28</v>
      </c>
      <c r="M718" s="14" t="s">
        <v>73</v>
      </c>
      <c r="N718" s="172" t="s">
        <v>28</v>
      </c>
      <c r="O718" s="14" t="s">
        <v>73</v>
      </c>
      <c r="P718" s="15" t="s">
        <v>28</v>
      </c>
      <c r="Q718" s="14" t="s">
        <v>73</v>
      </c>
      <c r="R718" s="15" t="s">
        <v>28</v>
      </c>
      <c r="S718" s="14" t="s">
        <v>73</v>
      </c>
      <c r="T718" s="15" t="s">
        <v>28</v>
      </c>
      <c r="U718" s="14" t="s">
        <v>73</v>
      </c>
      <c r="V718" s="15" t="s">
        <v>28</v>
      </c>
    </row>
    <row r="719" spans="1:22" ht="15" customHeight="1" x14ac:dyDescent="0.25">
      <c r="A719" s="5" t="s">
        <v>1302</v>
      </c>
      <c r="B719" s="6" t="s">
        <v>1300</v>
      </c>
      <c r="C719" s="5" t="s">
        <v>1303</v>
      </c>
      <c r="D719" s="6"/>
      <c r="E719" s="6" t="s">
        <v>504</v>
      </c>
      <c r="F719" s="229">
        <v>1</v>
      </c>
      <c r="I719" s="16">
        <v>15648</v>
      </c>
      <c r="J719" s="13">
        <v>15648</v>
      </c>
      <c r="K719" s="16">
        <v>27270</v>
      </c>
      <c r="L719" s="13">
        <v>27270</v>
      </c>
      <c r="M719" s="16">
        <v>27270</v>
      </c>
      <c r="N719" s="171">
        <v>27270</v>
      </c>
      <c r="O719" s="16">
        <v>25301</v>
      </c>
      <c r="P719" s="13">
        <v>25301</v>
      </c>
      <c r="Q719" s="16">
        <v>25139</v>
      </c>
      <c r="R719" s="13">
        <v>25139</v>
      </c>
      <c r="S719" s="16">
        <v>48397.55</v>
      </c>
      <c r="T719" s="13">
        <v>48397.55</v>
      </c>
      <c r="U719" s="16">
        <v>0</v>
      </c>
      <c r="V719" s="13">
        <v>0</v>
      </c>
    </row>
    <row r="720" spans="1:22" ht="15" customHeight="1" x14ac:dyDescent="0.25">
      <c r="A720" s="1"/>
      <c r="B720" s="4" t="s">
        <v>32</v>
      </c>
      <c r="C720" s="8" t="s">
        <v>33</v>
      </c>
      <c r="I720" s="245"/>
      <c r="J720" s="245"/>
      <c r="K720" s="245"/>
      <c r="L720" s="245"/>
      <c r="M720" s="245"/>
      <c r="N720" s="245"/>
      <c r="O720" s="245"/>
      <c r="P720" s="245"/>
      <c r="Q720" s="245"/>
      <c r="R720" s="245"/>
      <c r="S720" s="245"/>
      <c r="T720" s="245"/>
      <c r="U720" s="245"/>
      <c r="V720" s="245"/>
    </row>
    <row r="721" spans="1:22" ht="15" customHeight="1" x14ac:dyDescent="0.25">
      <c r="A721" s="5" t="s">
        <v>1304</v>
      </c>
      <c r="B721" s="6" t="s">
        <v>1305</v>
      </c>
      <c r="C721" s="5" t="s">
        <v>1306</v>
      </c>
      <c r="I721" s="245"/>
      <c r="J721" s="245"/>
      <c r="K721" s="245"/>
      <c r="L721" s="245"/>
      <c r="M721" s="245"/>
      <c r="N721" s="245"/>
      <c r="O721" s="245"/>
      <c r="P721" s="245"/>
      <c r="Q721" s="245"/>
      <c r="R721" s="245"/>
      <c r="S721" s="245"/>
      <c r="T721" s="245"/>
      <c r="U721" s="245"/>
      <c r="V721" s="245"/>
    </row>
    <row r="722" spans="1:22" ht="45" customHeight="1" x14ac:dyDescent="0.25">
      <c r="A722" s="1"/>
      <c r="B722" s="4" t="s">
        <v>68</v>
      </c>
      <c r="C722" s="8" t="s">
        <v>69</v>
      </c>
      <c r="D722" s="4" t="s">
        <v>70</v>
      </c>
      <c r="E722" s="4" t="s">
        <v>71</v>
      </c>
      <c r="F722" s="228" t="s">
        <v>72</v>
      </c>
      <c r="I722" s="14" t="s">
        <v>73</v>
      </c>
      <c r="J722" s="15" t="s">
        <v>28</v>
      </c>
      <c r="K722" s="14" t="s">
        <v>73</v>
      </c>
      <c r="L722" s="15" t="s">
        <v>28</v>
      </c>
      <c r="M722" s="14" t="s">
        <v>73</v>
      </c>
      <c r="N722" s="172" t="s">
        <v>28</v>
      </c>
      <c r="O722" s="14" t="s">
        <v>73</v>
      </c>
      <c r="P722" s="15" t="s">
        <v>28</v>
      </c>
      <c r="Q722" s="14" t="s">
        <v>73</v>
      </c>
      <c r="R722" s="15" t="s">
        <v>28</v>
      </c>
      <c r="S722" s="14" t="s">
        <v>73</v>
      </c>
      <c r="T722" s="15" t="s">
        <v>28</v>
      </c>
      <c r="U722" s="14" t="s">
        <v>73</v>
      </c>
      <c r="V722" s="15" t="s">
        <v>28</v>
      </c>
    </row>
    <row r="723" spans="1:22" ht="15" customHeight="1" x14ac:dyDescent="0.25">
      <c r="A723" s="5" t="s">
        <v>1307</v>
      </c>
      <c r="B723" s="6" t="s">
        <v>1305</v>
      </c>
      <c r="C723" s="5" t="s">
        <v>1308</v>
      </c>
      <c r="D723" s="6"/>
      <c r="E723" s="6" t="s">
        <v>504</v>
      </c>
      <c r="F723" s="229">
        <v>3</v>
      </c>
      <c r="I723" s="16">
        <v>10890</v>
      </c>
      <c r="J723" s="13">
        <v>32670</v>
      </c>
      <c r="K723" s="16">
        <v>31780</v>
      </c>
      <c r="L723" s="13">
        <v>95340</v>
      </c>
      <c r="M723" s="16">
        <v>31780</v>
      </c>
      <c r="N723" s="171">
        <v>95340</v>
      </c>
      <c r="O723" s="16">
        <v>27668</v>
      </c>
      <c r="P723" s="13">
        <v>83004</v>
      </c>
      <c r="Q723" s="16">
        <v>19607</v>
      </c>
      <c r="R723" s="13">
        <v>58821</v>
      </c>
      <c r="S723" s="16">
        <v>64530.07</v>
      </c>
      <c r="T723" s="13">
        <v>193590.21</v>
      </c>
      <c r="U723" s="16">
        <v>0</v>
      </c>
      <c r="V723" s="13">
        <v>0</v>
      </c>
    </row>
    <row r="724" spans="1:22" ht="15" customHeight="1" x14ac:dyDescent="0.25">
      <c r="A724" s="1"/>
      <c r="B724" s="4" t="s">
        <v>32</v>
      </c>
      <c r="C724" s="8" t="s">
        <v>33</v>
      </c>
      <c r="I724" s="245"/>
      <c r="J724" s="245"/>
      <c r="K724" s="245"/>
      <c r="L724" s="245"/>
      <c r="M724" s="245"/>
      <c r="N724" s="245"/>
      <c r="O724" s="245"/>
      <c r="P724" s="245"/>
      <c r="Q724" s="245"/>
      <c r="R724" s="245"/>
      <c r="S724" s="245"/>
      <c r="T724" s="245"/>
      <c r="U724" s="245"/>
      <c r="V724" s="245"/>
    </row>
    <row r="725" spans="1:22" ht="15" customHeight="1" x14ac:dyDescent="0.25">
      <c r="A725" s="5" t="s">
        <v>1309</v>
      </c>
      <c r="B725" s="6" t="s">
        <v>1310</v>
      </c>
      <c r="C725" s="5" t="s">
        <v>1311</v>
      </c>
      <c r="I725" s="245"/>
      <c r="J725" s="245"/>
      <c r="K725" s="245"/>
      <c r="L725" s="245"/>
      <c r="M725" s="245"/>
      <c r="N725" s="245"/>
      <c r="O725" s="245"/>
      <c r="P725" s="245"/>
      <c r="Q725" s="245"/>
      <c r="R725" s="245"/>
      <c r="S725" s="245"/>
      <c r="T725" s="245"/>
      <c r="U725" s="245"/>
      <c r="V725" s="245"/>
    </row>
    <row r="726" spans="1:22" ht="45" customHeight="1" x14ac:dyDescent="0.25">
      <c r="A726" s="1"/>
      <c r="B726" s="4" t="s">
        <v>68</v>
      </c>
      <c r="C726" s="8" t="s">
        <v>69</v>
      </c>
      <c r="D726" s="4" t="s">
        <v>70</v>
      </c>
      <c r="E726" s="4" t="s">
        <v>71</v>
      </c>
      <c r="F726" s="228" t="s">
        <v>72</v>
      </c>
      <c r="I726" s="14" t="s">
        <v>73</v>
      </c>
      <c r="J726" s="15" t="s">
        <v>28</v>
      </c>
      <c r="K726" s="14" t="s">
        <v>73</v>
      </c>
      <c r="L726" s="15" t="s">
        <v>28</v>
      </c>
      <c r="M726" s="14" t="s">
        <v>73</v>
      </c>
      <c r="N726" s="172" t="s">
        <v>28</v>
      </c>
      <c r="O726" s="14" t="s">
        <v>73</v>
      </c>
      <c r="P726" s="15" t="s">
        <v>28</v>
      </c>
      <c r="Q726" s="14" t="s">
        <v>73</v>
      </c>
      <c r="R726" s="15" t="s">
        <v>28</v>
      </c>
      <c r="S726" s="14" t="s">
        <v>73</v>
      </c>
      <c r="T726" s="15" t="s">
        <v>28</v>
      </c>
      <c r="U726" s="14" t="s">
        <v>73</v>
      </c>
      <c r="V726" s="15" t="s">
        <v>28</v>
      </c>
    </row>
    <row r="727" spans="1:22" ht="15" customHeight="1" x14ac:dyDescent="0.25">
      <c r="A727" s="5" t="s">
        <v>1312</v>
      </c>
      <c r="B727" s="6" t="s">
        <v>1310</v>
      </c>
      <c r="C727" s="5" t="s">
        <v>1308</v>
      </c>
      <c r="D727" s="6"/>
      <c r="E727" s="6" t="s">
        <v>504</v>
      </c>
      <c r="F727" s="229">
        <v>5</v>
      </c>
      <c r="I727" s="16">
        <v>11614</v>
      </c>
      <c r="J727" s="13">
        <v>58070</v>
      </c>
      <c r="K727" s="16">
        <v>34100</v>
      </c>
      <c r="L727" s="13">
        <v>170500</v>
      </c>
      <c r="M727" s="16">
        <v>34100</v>
      </c>
      <c r="N727" s="171">
        <v>170500</v>
      </c>
      <c r="O727" s="16">
        <v>33201</v>
      </c>
      <c r="P727" s="13">
        <v>166005</v>
      </c>
      <c r="Q727" s="16">
        <v>22073</v>
      </c>
      <c r="R727" s="13">
        <v>110365</v>
      </c>
      <c r="S727" s="16">
        <v>75285.08</v>
      </c>
      <c r="T727" s="13">
        <v>376425.4</v>
      </c>
      <c r="U727" s="16">
        <v>0</v>
      </c>
      <c r="V727" s="13">
        <v>0</v>
      </c>
    </row>
    <row r="728" spans="1:22" ht="15" customHeight="1" x14ac:dyDescent="0.25">
      <c r="A728" s="1"/>
      <c r="B728" s="4" t="s">
        <v>32</v>
      </c>
      <c r="C728" s="8" t="s">
        <v>33</v>
      </c>
      <c r="I728" s="245"/>
      <c r="J728" s="245"/>
      <c r="K728" s="245"/>
      <c r="L728" s="245"/>
      <c r="M728" s="245"/>
      <c r="N728" s="245"/>
      <c r="O728" s="245"/>
      <c r="P728" s="245"/>
      <c r="Q728" s="245"/>
      <c r="R728" s="245"/>
      <c r="S728" s="245"/>
      <c r="T728" s="245"/>
      <c r="U728" s="245"/>
      <c r="V728" s="245"/>
    </row>
    <row r="729" spans="1:22" ht="15" customHeight="1" x14ac:dyDescent="0.25">
      <c r="A729" s="5" t="s">
        <v>1313</v>
      </c>
      <c r="B729" s="6" t="s">
        <v>1314</v>
      </c>
      <c r="C729" s="5" t="s">
        <v>1315</v>
      </c>
      <c r="I729" s="245"/>
      <c r="J729" s="245"/>
      <c r="K729" s="245"/>
      <c r="L729" s="245"/>
      <c r="M729" s="245"/>
      <c r="N729" s="245"/>
      <c r="O729" s="245"/>
      <c r="P729" s="245"/>
      <c r="Q729" s="245"/>
      <c r="R729" s="245"/>
      <c r="S729" s="245"/>
      <c r="T729" s="245"/>
      <c r="U729" s="245"/>
      <c r="V729" s="245"/>
    </row>
    <row r="730" spans="1:22" ht="45" customHeight="1" x14ac:dyDescent="0.25">
      <c r="A730" s="1"/>
      <c r="B730" s="4" t="s">
        <v>68</v>
      </c>
      <c r="C730" s="8" t="s">
        <v>69</v>
      </c>
      <c r="D730" s="4" t="s">
        <v>70</v>
      </c>
      <c r="E730" s="4" t="s">
        <v>71</v>
      </c>
      <c r="F730" s="228" t="s">
        <v>72</v>
      </c>
      <c r="I730" s="14" t="s">
        <v>73</v>
      </c>
      <c r="J730" s="15" t="s">
        <v>28</v>
      </c>
      <c r="K730" s="14" t="s">
        <v>73</v>
      </c>
      <c r="L730" s="15" t="s">
        <v>28</v>
      </c>
      <c r="M730" s="14" t="s">
        <v>73</v>
      </c>
      <c r="N730" s="172" t="s">
        <v>28</v>
      </c>
      <c r="O730" s="14" t="s">
        <v>73</v>
      </c>
      <c r="P730" s="15" t="s">
        <v>28</v>
      </c>
      <c r="Q730" s="14" t="s">
        <v>73</v>
      </c>
      <c r="R730" s="15" t="s">
        <v>28</v>
      </c>
      <c r="S730" s="14" t="s">
        <v>73</v>
      </c>
      <c r="T730" s="15" t="s">
        <v>28</v>
      </c>
      <c r="U730" s="14" t="s">
        <v>73</v>
      </c>
      <c r="V730" s="15" t="s">
        <v>28</v>
      </c>
    </row>
    <row r="731" spans="1:22" ht="15" customHeight="1" x14ac:dyDescent="0.25">
      <c r="A731" s="5" t="s">
        <v>1316</v>
      </c>
      <c r="B731" s="6" t="s">
        <v>1314</v>
      </c>
      <c r="C731" s="5" t="s">
        <v>1317</v>
      </c>
      <c r="D731" s="6"/>
      <c r="E731" s="6" t="s">
        <v>504</v>
      </c>
      <c r="F731" s="229">
        <v>6</v>
      </c>
      <c r="I731" s="16">
        <v>17071</v>
      </c>
      <c r="J731" s="13">
        <v>102426</v>
      </c>
      <c r="K731" s="16">
        <v>44100</v>
      </c>
      <c r="L731" s="13">
        <v>264600</v>
      </c>
      <c r="M731" s="16">
        <v>44100</v>
      </c>
      <c r="N731" s="171">
        <v>264600</v>
      </c>
      <c r="O731" s="16">
        <v>29051</v>
      </c>
      <c r="P731" s="13">
        <v>174306</v>
      </c>
      <c r="Q731" s="16">
        <v>32172</v>
      </c>
      <c r="R731" s="13">
        <v>193032</v>
      </c>
      <c r="S731" s="16">
        <v>80662.59</v>
      </c>
      <c r="T731" s="13">
        <v>483975.54</v>
      </c>
      <c r="U731" s="16">
        <v>0</v>
      </c>
      <c r="V731" s="13">
        <v>0</v>
      </c>
    </row>
    <row r="732" spans="1:22" ht="15" customHeight="1" x14ac:dyDescent="0.25">
      <c r="A732" s="1"/>
      <c r="B732" s="4" t="s">
        <v>32</v>
      </c>
      <c r="C732" s="8" t="s">
        <v>33</v>
      </c>
      <c r="I732" s="245"/>
      <c r="J732" s="245"/>
      <c r="K732" s="245"/>
      <c r="L732" s="245"/>
      <c r="M732" s="245"/>
      <c r="N732" s="245"/>
      <c r="O732" s="245"/>
      <c r="P732" s="245"/>
      <c r="Q732" s="245"/>
      <c r="R732" s="245"/>
      <c r="S732" s="245"/>
      <c r="T732" s="245"/>
      <c r="U732" s="245"/>
      <c r="V732" s="245"/>
    </row>
    <row r="733" spans="1:22" ht="15" customHeight="1" x14ac:dyDescent="0.25">
      <c r="A733" s="5" t="s">
        <v>1318</v>
      </c>
      <c r="B733" s="6" t="s">
        <v>1319</v>
      </c>
      <c r="C733" s="5" t="s">
        <v>1320</v>
      </c>
      <c r="I733" s="245"/>
      <c r="J733" s="245"/>
      <c r="K733" s="245"/>
      <c r="L733" s="245"/>
      <c r="M733" s="245"/>
      <c r="N733" s="245"/>
      <c r="O733" s="245"/>
      <c r="P733" s="245"/>
      <c r="Q733" s="245"/>
      <c r="R733" s="245"/>
      <c r="S733" s="245"/>
      <c r="T733" s="245"/>
      <c r="U733" s="245"/>
      <c r="V733" s="245"/>
    </row>
    <row r="734" spans="1:22" ht="45" customHeight="1" x14ac:dyDescent="0.25">
      <c r="A734" s="1"/>
      <c r="B734" s="4" t="s">
        <v>68</v>
      </c>
      <c r="C734" s="8" t="s">
        <v>69</v>
      </c>
      <c r="D734" s="4" t="s">
        <v>70</v>
      </c>
      <c r="E734" s="4" t="s">
        <v>71</v>
      </c>
      <c r="F734" s="228" t="s">
        <v>72</v>
      </c>
      <c r="I734" s="14" t="s">
        <v>73</v>
      </c>
      <c r="J734" s="15" t="s">
        <v>28</v>
      </c>
      <c r="K734" s="14" t="s">
        <v>73</v>
      </c>
      <c r="L734" s="15" t="s">
        <v>28</v>
      </c>
      <c r="M734" s="14" t="s">
        <v>73</v>
      </c>
      <c r="N734" s="172" t="s">
        <v>28</v>
      </c>
      <c r="O734" s="14" t="s">
        <v>73</v>
      </c>
      <c r="P734" s="15" t="s">
        <v>28</v>
      </c>
      <c r="Q734" s="14" t="s">
        <v>73</v>
      </c>
      <c r="R734" s="15" t="s">
        <v>28</v>
      </c>
      <c r="S734" s="14" t="s">
        <v>73</v>
      </c>
      <c r="T734" s="15" t="s">
        <v>28</v>
      </c>
      <c r="U734" s="14" t="s">
        <v>73</v>
      </c>
      <c r="V734" s="15" t="s">
        <v>28</v>
      </c>
    </row>
    <row r="735" spans="1:22" ht="15" customHeight="1" x14ac:dyDescent="0.25">
      <c r="A735" s="5" t="s">
        <v>1321</v>
      </c>
      <c r="B735" s="6" t="s">
        <v>1319</v>
      </c>
      <c r="C735" s="5" t="s">
        <v>1322</v>
      </c>
      <c r="D735" s="6"/>
      <c r="E735" s="6" t="s">
        <v>504</v>
      </c>
      <c r="F735" s="229">
        <v>2</v>
      </c>
      <c r="I735" s="16">
        <v>20194</v>
      </c>
      <c r="J735" s="13">
        <v>40388</v>
      </c>
      <c r="K735" s="16">
        <v>48500</v>
      </c>
      <c r="L735" s="13">
        <v>97000</v>
      </c>
      <c r="M735" s="16">
        <v>48500</v>
      </c>
      <c r="N735" s="171">
        <v>97000</v>
      </c>
      <c r="O735" s="16">
        <v>52481</v>
      </c>
      <c r="P735" s="13">
        <v>104962</v>
      </c>
      <c r="Q735" s="16">
        <v>40286</v>
      </c>
      <c r="R735" s="13">
        <v>80572</v>
      </c>
      <c r="S735" s="16">
        <v>86040.09</v>
      </c>
      <c r="T735" s="13">
        <v>172080.18</v>
      </c>
      <c r="U735" s="16">
        <v>0</v>
      </c>
      <c r="V735" s="13">
        <v>0</v>
      </c>
    </row>
    <row r="736" spans="1:22" ht="15" customHeight="1" x14ac:dyDescent="0.25">
      <c r="A736" s="1"/>
      <c r="B736" s="4" t="s">
        <v>32</v>
      </c>
      <c r="C736" s="8" t="s">
        <v>33</v>
      </c>
      <c r="I736" s="245"/>
      <c r="J736" s="245"/>
      <c r="K736" s="245"/>
      <c r="L736" s="245"/>
      <c r="M736" s="245"/>
      <c r="N736" s="245"/>
      <c r="O736" s="245"/>
      <c r="P736" s="245"/>
      <c r="Q736" s="245"/>
      <c r="R736" s="245"/>
      <c r="S736" s="245"/>
      <c r="T736" s="245"/>
      <c r="U736" s="245"/>
      <c r="V736" s="245"/>
    </row>
    <row r="737" spans="1:22" ht="15" customHeight="1" x14ac:dyDescent="0.25">
      <c r="A737" s="5" t="s">
        <v>1323</v>
      </c>
      <c r="B737" s="6" t="s">
        <v>1324</v>
      </c>
      <c r="C737" s="5" t="s">
        <v>1325</v>
      </c>
      <c r="I737" s="245"/>
      <c r="J737" s="245"/>
      <c r="K737" s="245"/>
      <c r="L737" s="245"/>
      <c r="M737" s="245"/>
      <c r="N737" s="245"/>
      <c r="O737" s="245"/>
      <c r="P737" s="245"/>
      <c r="Q737" s="245"/>
      <c r="R737" s="245"/>
      <c r="S737" s="245"/>
      <c r="T737" s="245"/>
      <c r="U737" s="245"/>
      <c r="V737" s="245"/>
    </row>
    <row r="738" spans="1:22" ht="45" customHeight="1" x14ac:dyDescent="0.25">
      <c r="A738" s="1"/>
      <c r="B738" s="4" t="s">
        <v>68</v>
      </c>
      <c r="C738" s="8" t="s">
        <v>69</v>
      </c>
      <c r="D738" s="4" t="s">
        <v>70</v>
      </c>
      <c r="E738" s="4" t="s">
        <v>71</v>
      </c>
      <c r="F738" s="228" t="s">
        <v>72</v>
      </c>
      <c r="I738" s="14" t="s">
        <v>73</v>
      </c>
      <c r="J738" s="15" t="s">
        <v>28</v>
      </c>
      <c r="K738" s="14" t="s">
        <v>73</v>
      </c>
      <c r="L738" s="15" t="s">
        <v>28</v>
      </c>
      <c r="M738" s="14" t="s">
        <v>73</v>
      </c>
      <c r="N738" s="172" t="s">
        <v>28</v>
      </c>
      <c r="O738" s="14" t="s">
        <v>73</v>
      </c>
      <c r="P738" s="15" t="s">
        <v>28</v>
      </c>
      <c r="Q738" s="14" t="s">
        <v>73</v>
      </c>
      <c r="R738" s="15" t="s">
        <v>28</v>
      </c>
      <c r="S738" s="14" t="s">
        <v>73</v>
      </c>
      <c r="T738" s="15" t="s">
        <v>28</v>
      </c>
      <c r="U738" s="14" t="s">
        <v>73</v>
      </c>
      <c r="V738" s="15" t="s">
        <v>28</v>
      </c>
    </row>
    <row r="739" spans="1:22" ht="15" customHeight="1" x14ac:dyDescent="0.25">
      <c r="A739" s="5" t="s">
        <v>1326</v>
      </c>
      <c r="B739" s="6" t="s">
        <v>1324</v>
      </c>
      <c r="C739" s="5" t="s">
        <v>1327</v>
      </c>
      <c r="D739" s="6"/>
      <c r="E739" s="6" t="s">
        <v>504</v>
      </c>
      <c r="F739" s="229">
        <v>34</v>
      </c>
      <c r="I739" s="16">
        <v>8741</v>
      </c>
      <c r="J739" s="13">
        <v>297194</v>
      </c>
      <c r="K739" s="16">
        <v>30300</v>
      </c>
      <c r="L739" s="13">
        <v>1030200</v>
      </c>
      <c r="M739" s="16">
        <v>30300</v>
      </c>
      <c r="N739" s="171">
        <v>1030200</v>
      </c>
      <c r="O739" s="16">
        <v>33201</v>
      </c>
      <c r="P739" s="13">
        <v>1128834</v>
      </c>
      <c r="Q739" s="16">
        <v>13578</v>
      </c>
      <c r="R739" s="13">
        <v>461652</v>
      </c>
      <c r="S739" s="16">
        <v>32265.03</v>
      </c>
      <c r="T739" s="13">
        <v>1097011.02</v>
      </c>
      <c r="U739" s="16">
        <v>0</v>
      </c>
      <c r="V739" s="13">
        <v>0</v>
      </c>
    </row>
    <row r="740" spans="1:22" ht="15" customHeight="1" x14ac:dyDescent="0.25">
      <c r="A740" s="1"/>
      <c r="B740" s="4" t="s">
        <v>32</v>
      </c>
      <c r="C740" s="8" t="s">
        <v>33</v>
      </c>
      <c r="I740" s="245"/>
      <c r="J740" s="245"/>
      <c r="K740" s="245"/>
      <c r="L740" s="245"/>
      <c r="M740" s="245"/>
      <c r="N740" s="245"/>
      <c r="O740" s="245"/>
      <c r="P740" s="245"/>
      <c r="Q740" s="245"/>
      <c r="R740" s="245"/>
      <c r="S740" s="245"/>
      <c r="T740" s="245"/>
      <c r="U740" s="245"/>
      <c r="V740" s="245"/>
    </row>
    <row r="741" spans="1:22" ht="15" customHeight="1" x14ac:dyDescent="0.25">
      <c r="A741" s="5" t="s">
        <v>1328</v>
      </c>
      <c r="B741" s="6" t="s">
        <v>1329</v>
      </c>
      <c r="C741" s="5" t="s">
        <v>1330</v>
      </c>
      <c r="I741" s="245"/>
      <c r="J741" s="245"/>
      <c r="K741" s="245"/>
      <c r="L741" s="245"/>
      <c r="M741" s="245"/>
      <c r="N741" s="245"/>
      <c r="O741" s="245"/>
      <c r="P741" s="245"/>
      <c r="Q741" s="245"/>
      <c r="R741" s="245"/>
      <c r="S741" s="245"/>
      <c r="T741" s="245"/>
      <c r="U741" s="245"/>
      <c r="V741" s="245"/>
    </row>
    <row r="742" spans="1:22" ht="45" customHeight="1" x14ac:dyDescent="0.25">
      <c r="A742" s="1"/>
      <c r="B742" s="4" t="s">
        <v>68</v>
      </c>
      <c r="C742" s="8" t="s">
        <v>69</v>
      </c>
      <c r="D742" s="4" t="s">
        <v>70</v>
      </c>
      <c r="E742" s="4" t="s">
        <v>71</v>
      </c>
      <c r="F742" s="228" t="s">
        <v>72</v>
      </c>
      <c r="I742" s="14" t="s">
        <v>73</v>
      </c>
      <c r="J742" s="15" t="s">
        <v>28</v>
      </c>
      <c r="K742" s="14" t="s">
        <v>73</v>
      </c>
      <c r="L742" s="15" t="s">
        <v>28</v>
      </c>
      <c r="M742" s="14" t="s">
        <v>73</v>
      </c>
      <c r="N742" s="172" t="s">
        <v>28</v>
      </c>
      <c r="O742" s="14" t="s">
        <v>73</v>
      </c>
      <c r="P742" s="15" t="s">
        <v>28</v>
      </c>
      <c r="Q742" s="14" t="s">
        <v>73</v>
      </c>
      <c r="R742" s="15" t="s">
        <v>28</v>
      </c>
      <c r="S742" s="14" t="s">
        <v>73</v>
      </c>
      <c r="T742" s="15" t="s">
        <v>28</v>
      </c>
      <c r="U742" s="14" t="s">
        <v>73</v>
      </c>
      <c r="V742" s="15" t="s">
        <v>28</v>
      </c>
    </row>
    <row r="743" spans="1:22" ht="15" customHeight="1" x14ac:dyDescent="0.25">
      <c r="A743" s="5" t="s">
        <v>1331</v>
      </c>
      <c r="B743" s="6" t="s">
        <v>1329</v>
      </c>
      <c r="C743" s="5" t="s">
        <v>1332</v>
      </c>
      <c r="D743" s="6"/>
      <c r="E743" s="6" t="s">
        <v>504</v>
      </c>
      <c r="F743" s="229">
        <v>5</v>
      </c>
      <c r="I743" s="16">
        <v>21942</v>
      </c>
      <c r="J743" s="13">
        <v>109710</v>
      </c>
      <c r="K743" s="16">
        <v>65000</v>
      </c>
      <c r="L743" s="13">
        <v>325000</v>
      </c>
      <c r="M743" s="16">
        <v>65000</v>
      </c>
      <c r="N743" s="171">
        <v>325000</v>
      </c>
      <c r="O743" s="16">
        <v>46482</v>
      </c>
      <c r="P743" s="13">
        <v>232410</v>
      </c>
      <c r="Q743" s="16">
        <v>38140</v>
      </c>
      <c r="R743" s="13">
        <v>190700</v>
      </c>
      <c r="S743" s="16">
        <v>43020.05</v>
      </c>
      <c r="T743" s="13">
        <v>215100.25</v>
      </c>
      <c r="U743" s="16">
        <v>0</v>
      </c>
      <c r="V743" s="13">
        <v>0</v>
      </c>
    </row>
    <row r="744" spans="1:22" ht="15" customHeight="1" x14ac:dyDescent="0.25">
      <c r="A744" s="5" t="s">
        <v>1333</v>
      </c>
      <c r="B744" s="6" t="s">
        <v>1334</v>
      </c>
      <c r="C744" s="5" t="s">
        <v>1335</v>
      </c>
      <c r="D744" s="6"/>
      <c r="E744" s="6" t="s">
        <v>504</v>
      </c>
      <c r="F744" s="229">
        <v>16</v>
      </c>
      <c r="I744" s="16">
        <v>1224</v>
      </c>
      <c r="J744" s="13">
        <v>19584</v>
      </c>
      <c r="K744" s="16">
        <v>5500</v>
      </c>
      <c r="L744" s="13">
        <v>88000</v>
      </c>
      <c r="M744" s="16">
        <v>5500</v>
      </c>
      <c r="N744" s="171">
        <v>88000</v>
      </c>
      <c r="O744" s="16">
        <v>2823</v>
      </c>
      <c r="P744" s="13">
        <v>45168</v>
      </c>
      <c r="Q744" s="16">
        <v>3754</v>
      </c>
      <c r="R744" s="13">
        <v>60064</v>
      </c>
      <c r="S744" s="16">
        <v>2903.85</v>
      </c>
      <c r="T744" s="13">
        <v>46461.599999999999</v>
      </c>
      <c r="U744" s="16">
        <v>0</v>
      </c>
      <c r="V744" s="13">
        <v>0</v>
      </c>
    </row>
    <row r="745" spans="1:22" ht="15" customHeight="1" x14ac:dyDescent="0.25">
      <c r="A745" s="5" t="s">
        <v>1336</v>
      </c>
      <c r="B745" s="6" t="s">
        <v>1337</v>
      </c>
      <c r="C745" s="5" t="s">
        <v>1338</v>
      </c>
      <c r="D745" s="6"/>
      <c r="E745" s="6" t="s">
        <v>504</v>
      </c>
      <c r="F745" s="229">
        <v>574</v>
      </c>
      <c r="I745" s="16">
        <v>1234</v>
      </c>
      <c r="J745" s="13">
        <v>708316</v>
      </c>
      <c r="K745" s="16">
        <v>5100</v>
      </c>
      <c r="L745" s="13">
        <v>2927400</v>
      </c>
      <c r="M745" s="16">
        <v>5100</v>
      </c>
      <c r="N745" s="171">
        <v>2927400</v>
      </c>
      <c r="O745" s="16">
        <v>2823</v>
      </c>
      <c r="P745" s="13">
        <v>1620402</v>
      </c>
      <c r="Q745" s="16">
        <v>3616</v>
      </c>
      <c r="R745" s="13">
        <v>2075584</v>
      </c>
      <c r="S745" s="16">
        <v>2688.75</v>
      </c>
      <c r="T745" s="13">
        <v>1543342.5</v>
      </c>
      <c r="U745" s="16">
        <v>0</v>
      </c>
      <c r="V745" s="13">
        <v>0</v>
      </c>
    </row>
    <row r="746" spans="1:22" ht="15" customHeight="1" x14ac:dyDescent="0.25">
      <c r="A746" s="5" t="s">
        <v>1339</v>
      </c>
      <c r="B746" s="6" t="s">
        <v>1340</v>
      </c>
      <c r="C746" s="5" t="s">
        <v>1341</v>
      </c>
      <c r="D746" s="6"/>
      <c r="E746" s="6" t="s">
        <v>527</v>
      </c>
      <c r="F746" s="229">
        <v>4600</v>
      </c>
      <c r="I746" s="16">
        <v>161</v>
      </c>
      <c r="J746" s="13">
        <v>740600</v>
      </c>
      <c r="K746" s="16">
        <v>210</v>
      </c>
      <c r="L746" s="13">
        <v>966000</v>
      </c>
      <c r="M746" s="16">
        <v>210</v>
      </c>
      <c r="N746" s="171">
        <v>966000</v>
      </c>
      <c r="O746" s="16">
        <v>239</v>
      </c>
      <c r="P746" s="13">
        <v>1099400</v>
      </c>
      <c r="Q746" s="16">
        <v>320</v>
      </c>
      <c r="R746" s="13">
        <v>1472000</v>
      </c>
      <c r="S746" s="16">
        <v>107.55</v>
      </c>
      <c r="T746" s="13">
        <v>494730</v>
      </c>
      <c r="U746" s="16">
        <v>0</v>
      </c>
      <c r="V746" s="13">
        <v>0</v>
      </c>
    </row>
    <row r="747" spans="1:22" ht="15" customHeight="1" x14ac:dyDescent="0.25">
      <c r="A747" s="5" t="s">
        <v>1342</v>
      </c>
      <c r="B747" s="6" t="s">
        <v>1343</v>
      </c>
      <c r="C747" s="5" t="s">
        <v>1344</v>
      </c>
      <c r="D747" s="6"/>
      <c r="E747" s="6" t="s">
        <v>504</v>
      </c>
      <c r="F747" s="229">
        <v>406</v>
      </c>
      <c r="I747" s="16">
        <v>240</v>
      </c>
      <c r="J747" s="13">
        <v>97440</v>
      </c>
      <c r="K747" s="16">
        <v>850</v>
      </c>
      <c r="L747" s="13">
        <v>345100</v>
      </c>
      <c r="M747" s="16">
        <v>850</v>
      </c>
      <c r="N747" s="171">
        <v>345100</v>
      </c>
      <c r="O747" s="16">
        <v>483</v>
      </c>
      <c r="P747" s="13">
        <v>196098</v>
      </c>
      <c r="Q747" s="16">
        <v>1380</v>
      </c>
      <c r="R747" s="13">
        <v>560280</v>
      </c>
      <c r="S747" s="16">
        <v>376.43</v>
      </c>
      <c r="T747" s="13">
        <v>152830.57999999999</v>
      </c>
      <c r="U747" s="16">
        <v>0</v>
      </c>
      <c r="V747" s="13">
        <v>0</v>
      </c>
    </row>
    <row r="748" spans="1:22" ht="15" customHeight="1" x14ac:dyDescent="0.25">
      <c r="A748" s="5" t="s">
        <v>1345</v>
      </c>
      <c r="B748" s="6" t="s">
        <v>1346</v>
      </c>
      <c r="C748" s="5" t="s">
        <v>1347</v>
      </c>
      <c r="D748" s="6"/>
      <c r="E748" s="6" t="s">
        <v>504</v>
      </c>
      <c r="F748" s="229">
        <v>12</v>
      </c>
      <c r="I748" s="16">
        <v>288</v>
      </c>
      <c r="J748" s="13">
        <v>3456</v>
      </c>
      <c r="K748" s="16">
        <v>950</v>
      </c>
      <c r="L748" s="13">
        <v>11400</v>
      </c>
      <c r="M748" s="16">
        <v>950</v>
      </c>
      <c r="N748" s="171">
        <v>11400</v>
      </c>
      <c r="O748" s="16">
        <v>604</v>
      </c>
      <c r="P748" s="13">
        <v>7248</v>
      </c>
      <c r="Q748" s="16">
        <v>1636</v>
      </c>
      <c r="R748" s="13">
        <v>19632</v>
      </c>
      <c r="S748" s="16">
        <v>408.69</v>
      </c>
      <c r="T748" s="13">
        <v>4904.28</v>
      </c>
      <c r="U748" s="16">
        <v>0</v>
      </c>
      <c r="V748" s="13">
        <v>0</v>
      </c>
    </row>
    <row r="749" spans="1:22" ht="15" customHeight="1" x14ac:dyDescent="0.25">
      <c r="A749" s="5" t="s">
        <v>1348</v>
      </c>
      <c r="B749" s="6" t="s">
        <v>1349</v>
      </c>
      <c r="C749" s="5" t="s">
        <v>1350</v>
      </c>
      <c r="D749" s="6"/>
      <c r="E749" s="6" t="s">
        <v>504</v>
      </c>
      <c r="F749" s="229">
        <v>14</v>
      </c>
      <c r="I749" s="16">
        <v>349</v>
      </c>
      <c r="J749" s="13">
        <v>4886</v>
      </c>
      <c r="K749" s="16">
        <v>1250</v>
      </c>
      <c r="L749" s="13">
        <v>17500</v>
      </c>
      <c r="M749" s="16">
        <v>1250</v>
      </c>
      <c r="N749" s="171">
        <v>17500</v>
      </c>
      <c r="O749" s="16">
        <v>574</v>
      </c>
      <c r="P749" s="13">
        <v>8036</v>
      </c>
      <c r="Q749" s="16">
        <v>1891</v>
      </c>
      <c r="R749" s="13">
        <v>26474</v>
      </c>
      <c r="S749" s="16">
        <v>645.29999999999995</v>
      </c>
      <c r="T749" s="13">
        <v>9034.2000000000007</v>
      </c>
      <c r="U749" s="16">
        <v>0</v>
      </c>
      <c r="V749" s="13">
        <v>0</v>
      </c>
    </row>
    <row r="750" spans="1:22" ht="15" customHeight="1" x14ac:dyDescent="0.25">
      <c r="A750" s="5" t="s">
        <v>1351</v>
      </c>
      <c r="B750" s="6" t="s">
        <v>1352</v>
      </c>
      <c r="C750" s="5" t="s">
        <v>1353</v>
      </c>
      <c r="D750" s="6"/>
      <c r="E750" s="6" t="s">
        <v>504</v>
      </c>
      <c r="F750" s="229">
        <v>13</v>
      </c>
      <c r="I750" s="16">
        <v>319</v>
      </c>
      <c r="J750" s="13">
        <v>4147</v>
      </c>
      <c r="K750" s="16">
        <v>1250</v>
      </c>
      <c r="L750" s="13">
        <v>16250</v>
      </c>
      <c r="M750" s="16">
        <v>1250</v>
      </c>
      <c r="N750" s="171">
        <v>16250</v>
      </c>
      <c r="O750" s="16">
        <v>604</v>
      </c>
      <c r="P750" s="13">
        <v>7852</v>
      </c>
      <c r="Q750" s="16">
        <v>4576</v>
      </c>
      <c r="R750" s="13">
        <v>59488</v>
      </c>
      <c r="S750" s="16">
        <v>1075.5</v>
      </c>
      <c r="T750" s="13">
        <v>13981.5</v>
      </c>
      <c r="U750" s="16">
        <v>0</v>
      </c>
      <c r="V750" s="13">
        <v>0</v>
      </c>
    </row>
    <row r="751" spans="1:22" ht="15" customHeight="1" x14ac:dyDescent="0.25">
      <c r="A751" s="5" t="s">
        <v>1354</v>
      </c>
      <c r="B751" s="6" t="s">
        <v>1355</v>
      </c>
      <c r="C751" s="5" t="s">
        <v>1356</v>
      </c>
      <c r="D751" s="6"/>
      <c r="E751" s="6" t="s">
        <v>504</v>
      </c>
      <c r="F751" s="229">
        <v>19</v>
      </c>
      <c r="I751" s="16">
        <v>500</v>
      </c>
      <c r="J751" s="13">
        <v>9500</v>
      </c>
      <c r="K751" s="16">
        <v>1500</v>
      </c>
      <c r="L751" s="13">
        <v>28500</v>
      </c>
      <c r="M751" s="16">
        <v>1500</v>
      </c>
      <c r="N751" s="171">
        <v>28500</v>
      </c>
      <c r="O751" s="16">
        <v>665</v>
      </c>
      <c r="P751" s="13">
        <v>12635</v>
      </c>
      <c r="Q751" s="16">
        <v>5215</v>
      </c>
      <c r="R751" s="13">
        <v>99085</v>
      </c>
      <c r="S751" s="16">
        <v>1613.25</v>
      </c>
      <c r="T751" s="13">
        <v>30651.75</v>
      </c>
      <c r="U751" s="16">
        <v>0</v>
      </c>
      <c r="V751" s="13">
        <v>0</v>
      </c>
    </row>
    <row r="752" spans="1:22" ht="15" customHeight="1" x14ac:dyDescent="0.25">
      <c r="A752" s="5" t="s">
        <v>1357</v>
      </c>
      <c r="B752" s="6" t="s">
        <v>1358</v>
      </c>
      <c r="C752" s="5" t="s">
        <v>1359</v>
      </c>
      <c r="D752" s="6"/>
      <c r="E752" s="6" t="s">
        <v>504</v>
      </c>
      <c r="F752" s="229">
        <v>14</v>
      </c>
      <c r="I752" s="16">
        <v>909</v>
      </c>
      <c r="J752" s="13">
        <v>12726</v>
      </c>
      <c r="K752" s="16">
        <v>2500</v>
      </c>
      <c r="L752" s="13">
        <v>35000</v>
      </c>
      <c r="M752" s="16">
        <v>2500</v>
      </c>
      <c r="N752" s="171">
        <v>35000</v>
      </c>
      <c r="O752" s="16">
        <v>665</v>
      </c>
      <c r="P752" s="13">
        <v>9310</v>
      </c>
      <c r="Q752" s="16">
        <v>8175</v>
      </c>
      <c r="R752" s="13">
        <v>114450</v>
      </c>
      <c r="S752" s="16">
        <v>3011.4</v>
      </c>
      <c r="T752" s="13">
        <v>42159.6</v>
      </c>
      <c r="U752" s="16">
        <v>0</v>
      </c>
      <c r="V752" s="13">
        <v>0</v>
      </c>
    </row>
    <row r="753" spans="1:22" ht="15" customHeight="1" x14ac:dyDescent="0.25">
      <c r="A753" s="5" t="s">
        <v>1360</v>
      </c>
      <c r="B753" s="6" t="s">
        <v>1361</v>
      </c>
      <c r="C753" s="5" t="s">
        <v>1362</v>
      </c>
      <c r="D753" s="6"/>
      <c r="E753" s="6" t="s">
        <v>504</v>
      </c>
      <c r="F753" s="229">
        <v>112</v>
      </c>
      <c r="I753" s="16">
        <v>114</v>
      </c>
      <c r="J753" s="13">
        <v>12768</v>
      </c>
      <c r="K753" s="16">
        <v>500</v>
      </c>
      <c r="L753" s="13">
        <v>56000</v>
      </c>
      <c r="M753" s="16">
        <v>500</v>
      </c>
      <c r="N753" s="171">
        <v>56000</v>
      </c>
      <c r="O753" s="16">
        <v>665</v>
      </c>
      <c r="P753" s="13">
        <v>74480</v>
      </c>
      <c r="Q753" s="16">
        <v>1380</v>
      </c>
      <c r="R753" s="13">
        <v>154560</v>
      </c>
      <c r="S753" s="16">
        <v>107.55</v>
      </c>
      <c r="T753" s="13">
        <v>12045.6</v>
      </c>
      <c r="U753" s="16">
        <v>0</v>
      </c>
      <c r="V753" s="13">
        <v>0</v>
      </c>
    </row>
    <row r="754" spans="1:22" ht="15" customHeight="1" x14ac:dyDescent="0.25">
      <c r="A754" s="5" t="s">
        <v>1363</v>
      </c>
      <c r="B754" s="6" t="s">
        <v>1364</v>
      </c>
      <c r="C754" s="5" t="s">
        <v>1365</v>
      </c>
      <c r="D754" s="6"/>
      <c r="E754" s="6" t="s">
        <v>447</v>
      </c>
      <c r="F754" s="229">
        <v>1</v>
      </c>
      <c r="I754" s="16">
        <v>1849785</v>
      </c>
      <c r="J754" s="13">
        <v>1849785</v>
      </c>
      <c r="K754" s="16">
        <v>4600000</v>
      </c>
      <c r="L754" s="13">
        <v>4600000</v>
      </c>
      <c r="M754" s="16">
        <v>4600000</v>
      </c>
      <c r="N754" s="171">
        <v>4600000</v>
      </c>
      <c r="O754" s="16">
        <v>4560797</v>
      </c>
      <c r="P754" s="13">
        <v>4560797</v>
      </c>
      <c r="Q754" s="16">
        <v>9587763</v>
      </c>
      <c r="R754" s="13">
        <v>9587763</v>
      </c>
      <c r="S754" s="16">
        <v>1398151.51</v>
      </c>
      <c r="T754" s="13">
        <v>1398151.51</v>
      </c>
      <c r="U754" s="16">
        <v>0</v>
      </c>
      <c r="V754" s="13">
        <v>0</v>
      </c>
    </row>
    <row r="755" spans="1:22" ht="15" customHeight="1" x14ac:dyDescent="0.25">
      <c r="A755" s="1"/>
      <c r="B755" s="4" t="s">
        <v>32</v>
      </c>
      <c r="C755" s="8" t="s">
        <v>33</v>
      </c>
      <c r="I755" s="245"/>
      <c r="J755" s="245"/>
      <c r="K755" s="245"/>
      <c r="L755" s="245"/>
      <c r="M755" s="245"/>
      <c r="N755" s="245"/>
      <c r="O755" s="245"/>
      <c r="P755" s="245"/>
      <c r="Q755" s="245"/>
      <c r="R755" s="245"/>
      <c r="S755" s="245"/>
      <c r="T755" s="245"/>
      <c r="U755" s="245"/>
      <c r="V755" s="245"/>
    </row>
    <row r="756" spans="1:22" ht="15" customHeight="1" x14ac:dyDescent="0.25">
      <c r="A756" s="5" t="s">
        <v>1366</v>
      </c>
      <c r="B756" s="6" t="s">
        <v>35</v>
      </c>
      <c r="C756" s="5" t="s">
        <v>486</v>
      </c>
      <c r="I756" s="245"/>
      <c r="J756" s="245"/>
      <c r="K756" s="245"/>
      <c r="L756" s="245"/>
      <c r="M756" s="245"/>
      <c r="N756" s="245"/>
      <c r="O756" s="245"/>
      <c r="P756" s="245"/>
      <c r="Q756" s="245"/>
      <c r="R756" s="245"/>
      <c r="S756" s="245"/>
      <c r="T756" s="245"/>
      <c r="U756" s="245"/>
      <c r="V756" s="245"/>
    </row>
    <row r="757" spans="1:22" ht="45" customHeight="1" x14ac:dyDescent="0.25">
      <c r="A757" s="1"/>
      <c r="B757" s="4" t="s">
        <v>68</v>
      </c>
      <c r="C757" s="8" t="s">
        <v>69</v>
      </c>
      <c r="D757" s="4" t="s">
        <v>70</v>
      </c>
      <c r="E757" s="4" t="s">
        <v>71</v>
      </c>
      <c r="F757" s="228" t="s">
        <v>72</v>
      </c>
      <c r="I757" s="14" t="s">
        <v>73</v>
      </c>
      <c r="J757" s="15" t="s">
        <v>28</v>
      </c>
      <c r="K757" s="14" t="s">
        <v>73</v>
      </c>
      <c r="L757" s="15" t="s">
        <v>28</v>
      </c>
      <c r="M757" s="14" t="s">
        <v>73</v>
      </c>
      <c r="N757" s="172" t="s">
        <v>28</v>
      </c>
      <c r="O757" s="14" t="s">
        <v>73</v>
      </c>
      <c r="P757" s="15" t="s">
        <v>28</v>
      </c>
      <c r="Q757" s="14" t="s">
        <v>73</v>
      </c>
      <c r="R757" s="15" t="s">
        <v>28</v>
      </c>
      <c r="S757" s="14" t="s">
        <v>73</v>
      </c>
      <c r="T757" s="15" t="s">
        <v>28</v>
      </c>
      <c r="U757" s="14" t="s">
        <v>73</v>
      </c>
      <c r="V757" s="15" t="s">
        <v>28</v>
      </c>
    </row>
    <row r="758" spans="1:22" ht="15" customHeight="1" x14ac:dyDescent="0.25">
      <c r="A758" s="5" t="s">
        <v>1367</v>
      </c>
      <c r="B758" s="6" t="s">
        <v>1368</v>
      </c>
      <c r="C758" s="5" t="s">
        <v>624</v>
      </c>
      <c r="D758" s="6"/>
      <c r="E758" s="6" t="s">
        <v>275</v>
      </c>
      <c r="F758" s="229">
        <v>1</v>
      </c>
      <c r="I758" s="16">
        <v>0</v>
      </c>
      <c r="J758" s="13">
        <v>0</v>
      </c>
      <c r="K758" s="16">
        <v>0</v>
      </c>
      <c r="L758" s="13">
        <v>0</v>
      </c>
      <c r="M758" s="16">
        <v>0</v>
      </c>
      <c r="N758" s="171">
        <v>0</v>
      </c>
      <c r="O758" s="16">
        <v>0</v>
      </c>
      <c r="P758" s="13">
        <v>0</v>
      </c>
      <c r="Q758" s="16">
        <v>0</v>
      </c>
      <c r="R758" s="13">
        <v>0</v>
      </c>
      <c r="S758" s="16">
        <v>0</v>
      </c>
      <c r="T758" s="13">
        <v>0</v>
      </c>
      <c r="U758" s="16">
        <v>34750116.82</v>
      </c>
      <c r="V758" s="13">
        <v>34750116.82</v>
      </c>
    </row>
    <row r="759" spans="1:22" ht="15" customHeight="1" x14ac:dyDescent="0.25">
      <c r="A759" s="1"/>
      <c r="B759" s="4" t="s">
        <v>32</v>
      </c>
      <c r="C759" s="8" t="s">
        <v>33</v>
      </c>
      <c r="I759" s="245"/>
      <c r="J759" s="245"/>
      <c r="K759" s="245"/>
      <c r="L759" s="245"/>
      <c r="M759" s="245"/>
      <c r="N759" s="245"/>
      <c r="O759" s="245"/>
      <c r="P759" s="245"/>
      <c r="Q759" s="245"/>
      <c r="R759" s="245"/>
      <c r="S759" s="245"/>
      <c r="T759" s="245"/>
      <c r="U759" s="245"/>
      <c r="V759" s="245"/>
    </row>
    <row r="760" spans="1:22" ht="15" customHeight="1" x14ac:dyDescent="0.25">
      <c r="A760" s="5" t="s">
        <v>1369</v>
      </c>
      <c r="B760" s="6" t="s">
        <v>35</v>
      </c>
      <c r="C760" s="5" t="s">
        <v>491</v>
      </c>
      <c r="I760" s="245"/>
      <c r="J760" s="245"/>
      <c r="K760" s="245"/>
      <c r="L760" s="245"/>
      <c r="M760" s="245"/>
      <c r="N760" s="245"/>
      <c r="O760" s="245"/>
      <c r="P760" s="245"/>
      <c r="Q760" s="245"/>
      <c r="R760" s="245"/>
      <c r="S760" s="245"/>
      <c r="T760" s="245"/>
      <c r="U760" s="245"/>
      <c r="V760" s="245"/>
    </row>
    <row r="761" spans="1:22" x14ac:dyDescent="0.25">
      <c r="A761" s="246" t="s">
        <v>1370</v>
      </c>
      <c r="B761" s="246"/>
      <c r="C761" s="246"/>
      <c r="D761" s="247"/>
      <c r="E761" s="247"/>
      <c r="F761" s="246"/>
      <c r="I761" s="12" t="s">
        <v>1371</v>
      </c>
      <c r="J761" s="13">
        <v>19882279</v>
      </c>
      <c r="K761" s="12" t="s">
        <v>1371</v>
      </c>
      <c r="L761" s="13">
        <v>24187254</v>
      </c>
      <c r="M761" s="12" t="s">
        <v>1371</v>
      </c>
      <c r="N761" s="171">
        <v>24187254</v>
      </c>
      <c r="O761" s="12" t="s">
        <v>1371</v>
      </c>
      <c r="P761" s="13">
        <v>21606895</v>
      </c>
      <c r="Q761" s="12" t="s">
        <v>1371</v>
      </c>
      <c r="R761" s="13">
        <v>26348673</v>
      </c>
      <c r="S761" s="12" t="s">
        <v>1371</v>
      </c>
      <c r="T761" s="13">
        <v>30072300.25</v>
      </c>
      <c r="U761" s="12" t="s">
        <v>1371</v>
      </c>
      <c r="V761" s="13">
        <v>0</v>
      </c>
    </row>
    <row r="762" spans="1:22" ht="15" customHeight="1" x14ac:dyDescent="0.25">
      <c r="A762" s="1"/>
      <c r="B762" s="4" t="s">
        <v>32</v>
      </c>
      <c r="C762" s="8" t="s">
        <v>33</v>
      </c>
      <c r="I762" s="245"/>
      <c r="J762" s="245"/>
      <c r="K762" s="245"/>
      <c r="L762" s="245"/>
      <c r="M762" s="245"/>
      <c r="N762" s="245"/>
      <c r="O762" s="245"/>
      <c r="P762" s="245"/>
      <c r="Q762" s="245"/>
      <c r="R762" s="245"/>
      <c r="S762" s="245"/>
      <c r="T762" s="245"/>
      <c r="U762" s="245"/>
      <c r="V762" s="245"/>
    </row>
    <row r="763" spans="1:22" ht="15" customHeight="1" x14ac:dyDescent="0.25">
      <c r="A763" s="5" t="s">
        <v>1372</v>
      </c>
      <c r="B763" s="6" t="s">
        <v>35</v>
      </c>
      <c r="C763" s="5" t="s">
        <v>1373</v>
      </c>
      <c r="I763" s="245"/>
      <c r="J763" s="245"/>
      <c r="K763" s="245"/>
      <c r="L763" s="245"/>
      <c r="M763" s="245"/>
      <c r="N763" s="245"/>
      <c r="O763" s="245"/>
      <c r="P763" s="245"/>
      <c r="Q763" s="245"/>
      <c r="R763" s="245"/>
      <c r="S763" s="245"/>
      <c r="T763" s="245"/>
      <c r="U763" s="245"/>
      <c r="V763" s="245"/>
    </row>
    <row r="764" spans="1:22" ht="15" customHeight="1" x14ac:dyDescent="0.25">
      <c r="A764" s="5" t="s">
        <v>1374</v>
      </c>
      <c r="B764" s="6" t="s">
        <v>35</v>
      </c>
      <c r="C764" s="5" t="s">
        <v>1375</v>
      </c>
      <c r="I764" s="245"/>
      <c r="J764" s="245"/>
      <c r="K764" s="245"/>
      <c r="L764" s="245"/>
      <c r="M764" s="245"/>
      <c r="N764" s="245"/>
      <c r="O764" s="245"/>
      <c r="P764" s="245"/>
      <c r="Q764" s="245"/>
      <c r="R764" s="245"/>
      <c r="S764" s="245"/>
      <c r="T764" s="245"/>
      <c r="U764" s="245"/>
      <c r="V764" s="245"/>
    </row>
    <row r="765" spans="1:22" ht="15" customHeight="1" x14ac:dyDescent="0.25">
      <c r="A765" s="5" t="s">
        <v>1376</v>
      </c>
      <c r="B765" s="6" t="s">
        <v>35</v>
      </c>
      <c r="C765" s="5" t="s">
        <v>1377</v>
      </c>
      <c r="I765" s="245"/>
      <c r="J765" s="245"/>
      <c r="K765" s="245"/>
      <c r="L765" s="245"/>
      <c r="M765" s="245"/>
      <c r="N765" s="245"/>
      <c r="O765" s="245"/>
      <c r="P765" s="245"/>
      <c r="Q765" s="245"/>
      <c r="R765" s="245"/>
      <c r="S765" s="245"/>
      <c r="T765" s="245"/>
      <c r="U765" s="245"/>
      <c r="V765" s="245"/>
    </row>
    <row r="766" spans="1:22" ht="45" customHeight="1" x14ac:dyDescent="0.25">
      <c r="A766" s="1"/>
      <c r="B766" s="4" t="s">
        <v>68</v>
      </c>
      <c r="C766" s="8" t="s">
        <v>69</v>
      </c>
      <c r="D766" s="4" t="s">
        <v>70</v>
      </c>
      <c r="E766" s="4" t="s">
        <v>71</v>
      </c>
      <c r="F766" s="228" t="s">
        <v>72</v>
      </c>
      <c r="I766" s="14" t="s">
        <v>73</v>
      </c>
      <c r="J766" s="15" t="s">
        <v>28</v>
      </c>
      <c r="K766" s="14" t="s">
        <v>73</v>
      </c>
      <c r="L766" s="15" t="s">
        <v>28</v>
      </c>
      <c r="M766" s="14" t="s">
        <v>73</v>
      </c>
      <c r="N766" s="172" t="s">
        <v>28</v>
      </c>
      <c r="O766" s="14" t="s">
        <v>73</v>
      </c>
      <c r="P766" s="15" t="s">
        <v>28</v>
      </c>
      <c r="Q766" s="14" t="s">
        <v>73</v>
      </c>
      <c r="R766" s="15" t="s">
        <v>28</v>
      </c>
      <c r="S766" s="14" t="s">
        <v>73</v>
      </c>
      <c r="T766" s="15" t="s">
        <v>28</v>
      </c>
      <c r="U766" s="14" t="s">
        <v>73</v>
      </c>
      <c r="V766" s="15" t="s">
        <v>28</v>
      </c>
    </row>
    <row r="767" spans="1:22" ht="15" customHeight="1" x14ac:dyDescent="0.25">
      <c r="A767" s="5" t="s">
        <v>1378</v>
      </c>
      <c r="B767" s="6" t="s">
        <v>1379</v>
      </c>
      <c r="C767" s="5" t="s">
        <v>1380</v>
      </c>
      <c r="D767" s="6"/>
      <c r="E767" s="6" t="s">
        <v>527</v>
      </c>
      <c r="F767" s="229">
        <v>2200</v>
      </c>
      <c r="I767" s="16">
        <v>20</v>
      </c>
      <c r="J767" s="13">
        <v>44000</v>
      </c>
      <c r="K767" s="16">
        <v>60</v>
      </c>
      <c r="L767" s="13">
        <v>132000</v>
      </c>
      <c r="M767" s="16">
        <v>60</v>
      </c>
      <c r="N767" s="171">
        <v>132000</v>
      </c>
      <c r="O767" s="16">
        <v>33</v>
      </c>
      <c r="P767" s="13">
        <v>72600</v>
      </c>
      <c r="Q767" s="16">
        <v>42</v>
      </c>
      <c r="R767" s="13">
        <v>92400</v>
      </c>
      <c r="S767" s="16">
        <v>48.4</v>
      </c>
      <c r="T767" s="13">
        <v>106480</v>
      </c>
      <c r="U767" s="16">
        <v>0</v>
      </c>
      <c r="V767" s="13">
        <v>0</v>
      </c>
    </row>
    <row r="768" spans="1:22" ht="15" customHeight="1" x14ac:dyDescent="0.25">
      <c r="A768" s="5" t="s">
        <v>1381</v>
      </c>
      <c r="B768" s="6" t="s">
        <v>1382</v>
      </c>
      <c r="C768" s="5" t="s">
        <v>1383</v>
      </c>
      <c r="D768" s="6"/>
      <c r="E768" s="6" t="s">
        <v>527</v>
      </c>
      <c r="F768" s="229">
        <v>9550</v>
      </c>
      <c r="I768" s="16">
        <v>38</v>
      </c>
      <c r="J768" s="13">
        <v>362900</v>
      </c>
      <c r="K768" s="16">
        <v>85</v>
      </c>
      <c r="L768" s="13">
        <v>811750</v>
      </c>
      <c r="M768" s="16">
        <v>85</v>
      </c>
      <c r="N768" s="171">
        <v>811750</v>
      </c>
      <c r="O768" s="16">
        <v>55</v>
      </c>
      <c r="P768" s="13">
        <v>525250</v>
      </c>
      <c r="Q768" s="16">
        <v>82</v>
      </c>
      <c r="R768" s="13">
        <v>783100</v>
      </c>
      <c r="S768" s="16">
        <v>75.290000000000006</v>
      </c>
      <c r="T768" s="13">
        <v>719019.5</v>
      </c>
      <c r="U768" s="16">
        <v>0</v>
      </c>
      <c r="V768" s="13">
        <v>0</v>
      </c>
    </row>
    <row r="769" spans="1:22" ht="15" customHeight="1" x14ac:dyDescent="0.25">
      <c r="A769" s="5" t="s">
        <v>1384</v>
      </c>
      <c r="B769" s="6" t="s">
        <v>1385</v>
      </c>
      <c r="C769" s="5" t="s">
        <v>1386</v>
      </c>
      <c r="D769" s="6"/>
      <c r="E769" s="6" t="s">
        <v>527</v>
      </c>
      <c r="F769" s="229">
        <v>1500</v>
      </c>
      <c r="I769" s="16">
        <v>57</v>
      </c>
      <c r="J769" s="13">
        <v>85500</v>
      </c>
      <c r="K769" s="16">
        <v>170</v>
      </c>
      <c r="L769" s="13">
        <v>255000</v>
      </c>
      <c r="M769" s="16">
        <v>170</v>
      </c>
      <c r="N769" s="171">
        <v>255000</v>
      </c>
      <c r="O769" s="16">
        <v>83</v>
      </c>
      <c r="P769" s="13">
        <v>124500</v>
      </c>
      <c r="Q769" s="16">
        <v>123</v>
      </c>
      <c r="R769" s="13">
        <v>184500</v>
      </c>
      <c r="S769" s="16">
        <v>86.04</v>
      </c>
      <c r="T769" s="13">
        <v>129060</v>
      </c>
      <c r="U769" s="16">
        <v>0</v>
      </c>
      <c r="V769" s="13">
        <v>0</v>
      </c>
    </row>
    <row r="770" spans="1:22" ht="15" customHeight="1" x14ac:dyDescent="0.25">
      <c r="A770" s="5" t="s">
        <v>1387</v>
      </c>
      <c r="B770" s="6" t="s">
        <v>1388</v>
      </c>
      <c r="C770" s="5" t="s">
        <v>1389</v>
      </c>
      <c r="D770" s="6"/>
      <c r="E770" s="6" t="s">
        <v>527</v>
      </c>
      <c r="F770" s="229">
        <v>720</v>
      </c>
      <c r="I770" s="16">
        <v>87</v>
      </c>
      <c r="J770" s="13">
        <v>62640</v>
      </c>
      <c r="K770" s="16">
        <v>205</v>
      </c>
      <c r="L770" s="13">
        <v>147600</v>
      </c>
      <c r="M770" s="16">
        <v>205</v>
      </c>
      <c r="N770" s="171">
        <v>147600</v>
      </c>
      <c r="O770" s="16">
        <v>129</v>
      </c>
      <c r="P770" s="13">
        <v>92880</v>
      </c>
      <c r="Q770" s="16">
        <v>198</v>
      </c>
      <c r="R770" s="13">
        <v>142560</v>
      </c>
      <c r="S770" s="16">
        <v>129.06</v>
      </c>
      <c r="T770" s="13">
        <v>92923.199999999997</v>
      </c>
      <c r="U770" s="16">
        <v>0</v>
      </c>
      <c r="V770" s="13">
        <v>0</v>
      </c>
    </row>
    <row r="771" spans="1:22" ht="15" customHeight="1" x14ac:dyDescent="0.25">
      <c r="A771" s="5" t="s">
        <v>1390</v>
      </c>
      <c r="B771" s="6" t="s">
        <v>1391</v>
      </c>
      <c r="C771" s="5" t="s">
        <v>1392</v>
      </c>
      <c r="D771" s="6"/>
      <c r="E771" s="6" t="s">
        <v>527</v>
      </c>
      <c r="F771" s="229">
        <v>1000</v>
      </c>
      <c r="I771" s="16">
        <v>110</v>
      </c>
      <c r="J771" s="13">
        <v>110000</v>
      </c>
      <c r="K771" s="16">
        <v>240</v>
      </c>
      <c r="L771" s="13">
        <v>240000</v>
      </c>
      <c r="M771" s="16">
        <v>240</v>
      </c>
      <c r="N771" s="171">
        <v>240000</v>
      </c>
      <c r="O771" s="16">
        <v>163</v>
      </c>
      <c r="P771" s="13">
        <v>163000</v>
      </c>
      <c r="Q771" s="16">
        <v>209</v>
      </c>
      <c r="R771" s="13">
        <v>209000</v>
      </c>
      <c r="S771" s="16">
        <v>161.33000000000001</v>
      </c>
      <c r="T771" s="13">
        <v>161330</v>
      </c>
      <c r="U771" s="16">
        <v>0</v>
      </c>
      <c r="V771" s="13">
        <v>0</v>
      </c>
    </row>
    <row r="772" spans="1:22" ht="15" customHeight="1" x14ac:dyDescent="0.25">
      <c r="A772" s="1"/>
      <c r="B772" s="4" t="s">
        <v>32</v>
      </c>
      <c r="C772" s="8" t="s">
        <v>33</v>
      </c>
      <c r="I772" s="245"/>
      <c r="J772" s="245"/>
      <c r="K772" s="245"/>
      <c r="L772" s="245"/>
      <c r="M772" s="245"/>
      <c r="N772" s="245"/>
      <c r="O772" s="245"/>
      <c r="P772" s="245"/>
      <c r="Q772" s="245"/>
      <c r="R772" s="245"/>
      <c r="S772" s="245"/>
      <c r="T772" s="245"/>
      <c r="U772" s="245"/>
      <c r="V772" s="245"/>
    </row>
    <row r="773" spans="1:22" ht="15" customHeight="1" x14ac:dyDescent="0.25">
      <c r="A773" s="5" t="s">
        <v>1393</v>
      </c>
      <c r="B773" s="6" t="s">
        <v>35</v>
      </c>
      <c r="C773" s="5" t="s">
        <v>1394</v>
      </c>
      <c r="I773" s="245"/>
      <c r="J773" s="245"/>
      <c r="K773" s="245"/>
      <c r="L773" s="245"/>
      <c r="M773" s="245"/>
      <c r="N773" s="245"/>
      <c r="O773" s="245"/>
      <c r="P773" s="245"/>
      <c r="Q773" s="245"/>
      <c r="R773" s="245"/>
      <c r="S773" s="245"/>
      <c r="T773" s="245"/>
      <c r="U773" s="245"/>
      <c r="V773" s="245"/>
    </row>
    <row r="774" spans="1:22" ht="15" customHeight="1" x14ac:dyDescent="0.25">
      <c r="A774" s="5" t="s">
        <v>1395</v>
      </c>
      <c r="B774" s="6" t="s">
        <v>35</v>
      </c>
      <c r="C774" s="5" t="s">
        <v>1396</v>
      </c>
      <c r="I774" s="245"/>
      <c r="J774" s="245"/>
      <c r="K774" s="245"/>
      <c r="L774" s="245"/>
      <c r="M774" s="245"/>
      <c r="N774" s="245"/>
      <c r="O774" s="245"/>
      <c r="P774" s="245"/>
      <c r="Q774" s="245"/>
      <c r="R774" s="245"/>
      <c r="S774" s="245"/>
      <c r="T774" s="245"/>
      <c r="U774" s="245"/>
      <c r="V774" s="245"/>
    </row>
    <row r="775" spans="1:22" ht="15" customHeight="1" x14ac:dyDescent="0.25">
      <c r="A775" s="5" t="s">
        <v>1397</v>
      </c>
      <c r="B775" s="6" t="s">
        <v>35</v>
      </c>
      <c r="C775" s="5" t="s">
        <v>1398</v>
      </c>
      <c r="I775" s="245"/>
      <c r="J775" s="245"/>
      <c r="K775" s="245"/>
      <c r="L775" s="245"/>
      <c r="M775" s="245"/>
      <c r="N775" s="245"/>
      <c r="O775" s="245"/>
      <c r="P775" s="245"/>
      <c r="Q775" s="245"/>
      <c r="R775" s="245"/>
      <c r="S775" s="245"/>
      <c r="T775" s="245"/>
      <c r="U775" s="245"/>
      <c r="V775" s="245"/>
    </row>
    <row r="776" spans="1:22" ht="45" customHeight="1" x14ac:dyDescent="0.25">
      <c r="A776" s="1"/>
      <c r="B776" s="4" t="s">
        <v>68</v>
      </c>
      <c r="C776" s="8" t="s">
        <v>69</v>
      </c>
      <c r="D776" s="4" t="s">
        <v>70</v>
      </c>
      <c r="E776" s="4" t="s">
        <v>71</v>
      </c>
      <c r="F776" s="228" t="s">
        <v>72</v>
      </c>
      <c r="I776" s="14" t="s">
        <v>73</v>
      </c>
      <c r="J776" s="15" t="s">
        <v>28</v>
      </c>
      <c r="K776" s="14" t="s">
        <v>73</v>
      </c>
      <c r="L776" s="15" t="s">
        <v>28</v>
      </c>
      <c r="M776" s="14" t="s">
        <v>73</v>
      </c>
      <c r="N776" s="172" t="s">
        <v>28</v>
      </c>
      <c r="O776" s="14" t="s">
        <v>73</v>
      </c>
      <c r="P776" s="15" t="s">
        <v>28</v>
      </c>
      <c r="Q776" s="14" t="s">
        <v>73</v>
      </c>
      <c r="R776" s="15" t="s">
        <v>28</v>
      </c>
      <c r="S776" s="14" t="s">
        <v>73</v>
      </c>
      <c r="T776" s="15" t="s">
        <v>28</v>
      </c>
      <c r="U776" s="14" t="s">
        <v>73</v>
      </c>
      <c r="V776" s="15" t="s">
        <v>28</v>
      </c>
    </row>
    <row r="777" spans="1:22" ht="15" customHeight="1" x14ac:dyDescent="0.25">
      <c r="A777" s="5" t="s">
        <v>1399</v>
      </c>
      <c r="B777" s="6" t="s">
        <v>1400</v>
      </c>
      <c r="C777" s="5" t="s">
        <v>1401</v>
      </c>
      <c r="D777" s="6"/>
      <c r="E777" s="6" t="s">
        <v>527</v>
      </c>
      <c r="F777" s="229">
        <v>30</v>
      </c>
      <c r="I777" s="16">
        <v>90</v>
      </c>
      <c r="J777" s="13">
        <v>2700</v>
      </c>
      <c r="K777" s="16">
        <v>90</v>
      </c>
      <c r="L777" s="13">
        <v>2700</v>
      </c>
      <c r="M777" s="16">
        <v>90</v>
      </c>
      <c r="N777" s="171">
        <v>2700</v>
      </c>
      <c r="O777" s="16">
        <v>158</v>
      </c>
      <c r="P777" s="13">
        <v>4740</v>
      </c>
      <c r="Q777" s="16">
        <v>107</v>
      </c>
      <c r="R777" s="13">
        <v>3210</v>
      </c>
      <c r="S777" s="16">
        <v>118.31</v>
      </c>
      <c r="T777" s="13">
        <v>3549.3</v>
      </c>
      <c r="U777" s="16">
        <v>0</v>
      </c>
      <c r="V777" s="13">
        <v>0</v>
      </c>
    </row>
    <row r="778" spans="1:22" ht="15" customHeight="1" x14ac:dyDescent="0.25">
      <c r="A778" s="5" t="s">
        <v>1402</v>
      </c>
      <c r="B778" s="6" t="s">
        <v>1403</v>
      </c>
      <c r="C778" s="5" t="s">
        <v>1404</v>
      </c>
      <c r="D778" s="6"/>
      <c r="E778" s="6" t="s">
        <v>527</v>
      </c>
      <c r="F778" s="229">
        <v>1100</v>
      </c>
      <c r="I778" s="16">
        <v>107</v>
      </c>
      <c r="J778" s="13">
        <v>117700</v>
      </c>
      <c r="K778" s="16">
        <v>170</v>
      </c>
      <c r="L778" s="13">
        <v>187000</v>
      </c>
      <c r="M778" s="16">
        <v>170</v>
      </c>
      <c r="N778" s="171">
        <v>187000</v>
      </c>
      <c r="O778" s="16">
        <v>167</v>
      </c>
      <c r="P778" s="13">
        <v>183700</v>
      </c>
      <c r="Q778" s="16">
        <v>122</v>
      </c>
      <c r="R778" s="13">
        <v>134200</v>
      </c>
      <c r="S778" s="16">
        <v>150.57</v>
      </c>
      <c r="T778" s="13">
        <v>165627</v>
      </c>
      <c r="U778" s="16">
        <v>0</v>
      </c>
      <c r="V778" s="13">
        <v>0</v>
      </c>
    </row>
    <row r="779" spans="1:22" ht="15" customHeight="1" x14ac:dyDescent="0.25">
      <c r="A779" s="5" t="s">
        <v>1405</v>
      </c>
      <c r="B779" s="6" t="s">
        <v>1406</v>
      </c>
      <c r="C779" s="5" t="s">
        <v>1407</v>
      </c>
      <c r="D779" s="6"/>
      <c r="E779" s="6" t="s">
        <v>527</v>
      </c>
      <c r="F779" s="229">
        <v>700</v>
      </c>
      <c r="I779" s="16">
        <v>171</v>
      </c>
      <c r="J779" s="13">
        <v>119700</v>
      </c>
      <c r="K779" s="16">
        <v>240</v>
      </c>
      <c r="L779" s="13">
        <v>168000</v>
      </c>
      <c r="M779" s="16">
        <v>240</v>
      </c>
      <c r="N779" s="171">
        <v>168000</v>
      </c>
      <c r="O779" s="16">
        <v>209</v>
      </c>
      <c r="P779" s="13">
        <v>146300</v>
      </c>
      <c r="Q779" s="16">
        <v>167</v>
      </c>
      <c r="R779" s="13">
        <v>116900</v>
      </c>
      <c r="S779" s="16">
        <v>188.21</v>
      </c>
      <c r="T779" s="13">
        <v>131747</v>
      </c>
      <c r="U779" s="16">
        <v>0</v>
      </c>
      <c r="V779" s="13">
        <v>0</v>
      </c>
    </row>
    <row r="780" spans="1:22" ht="15" customHeight="1" x14ac:dyDescent="0.25">
      <c r="A780" s="5" t="s">
        <v>1408</v>
      </c>
      <c r="B780" s="6" t="s">
        <v>1409</v>
      </c>
      <c r="C780" s="5" t="s">
        <v>1410</v>
      </c>
      <c r="D780" s="6"/>
      <c r="E780" s="6" t="s">
        <v>527</v>
      </c>
      <c r="F780" s="229">
        <v>370</v>
      </c>
      <c r="I780" s="16">
        <v>216</v>
      </c>
      <c r="J780" s="13">
        <v>79920</v>
      </c>
      <c r="K780" s="16">
        <v>265</v>
      </c>
      <c r="L780" s="13">
        <v>98050</v>
      </c>
      <c r="M780" s="16">
        <v>265</v>
      </c>
      <c r="N780" s="171">
        <v>98050</v>
      </c>
      <c r="O780" s="16">
        <v>230</v>
      </c>
      <c r="P780" s="13">
        <v>85100</v>
      </c>
      <c r="Q780" s="16">
        <v>483</v>
      </c>
      <c r="R780" s="13">
        <v>178710</v>
      </c>
      <c r="S780" s="16">
        <v>215.1</v>
      </c>
      <c r="T780" s="13">
        <v>79587</v>
      </c>
      <c r="U780" s="16">
        <v>0</v>
      </c>
      <c r="V780" s="13">
        <v>0</v>
      </c>
    </row>
    <row r="781" spans="1:22" ht="15" customHeight="1" x14ac:dyDescent="0.25">
      <c r="A781" s="5" t="s">
        <v>1411</v>
      </c>
      <c r="B781" s="6" t="s">
        <v>1412</v>
      </c>
      <c r="C781" s="5" t="s">
        <v>1413</v>
      </c>
      <c r="D781" s="6"/>
      <c r="E781" s="6" t="s">
        <v>527</v>
      </c>
      <c r="F781" s="229">
        <v>20</v>
      </c>
      <c r="I781" s="16">
        <v>95</v>
      </c>
      <c r="J781" s="13">
        <v>1900</v>
      </c>
      <c r="K781" s="16">
        <v>90</v>
      </c>
      <c r="L781" s="13">
        <v>1800</v>
      </c>
      <c r="M781" s="16">
        <v>90</v>
      </c>
      <c r="N781" s="171">
        <v>1800</v>
      </c>
      <c r="O781" s="16">
        <v>173</v>
      </c>
      <c r="P781" s="13">
        <v>3460</v>
      </c>
      <c r="Q781" s="16">
        <v>118</v>
      </c>
      <c r="R781" s="13">
        <v>2360</v>
      </c>
      <c r="S781" s="16">
        <v>123.68</v>
      </c>
      <c r="T781" s="13">
        <v>2473.6</v>
      </c>
      <c r="U781" s="16">
        <v>0</v>
      </c>
      <c r="V781" s="13">
        <v>0</v>
      </c>
    </row>
    <row r="782" spans="1:22" ht="15" customHeight="1" x14ac:dyDescent="0.25">
      <c r="A782" s="5" t="s">
        <v>1414</v>
      </c>
      <c r="B782" s="6" t="s">
        <v>1415</v>
      </c>
      <c r="C782" s="5" t="s">
        <v>1404</v>
      </c>
      <c r="D782" s="6"/>
      <c r="E782" s="6" t="s">
        <v>527</v>
      </c>
      <c r="F782" s="229">
        <v>505</v>
      </c>
      <c r="I782" s="16">
        <v>110</v>
      </c>
      <c r="J782" s="13">
        <v>55550</v>
      </c>
      <c r="K782" s="16">
        <v>170</v>
      </c>
      <c r="L782" s="13">
        <v>85850</v>
      </c>
      <c r="M782" s="16">
        <v>170</v>
      </c>
      <c r="N782" s="171">
        <v>85850</v>
      </c>
      <c r="O782" s="16">
        <v>190</v>
      </c>
      <c r="P782" s="13">
        <v>95950</v>
      </c>
      <c r="Q782" s="16">
        <v>134</v>
      </c>
      <c r="R782" s="13">
        <v>67670</v>
      </c>
      <c r="S782" s="16">
        <v>155.94999999999999</v>
      </c>
      <c r="T782" s="13">
        <v>78754.75</v>
      </c>
      <c r="U782" s="16">
        <v>0</v>
      </c>
      <c r="V782" s="13">
        <v>0</v>
      </c>
    </row>
    <row r="783" spans="1:22" ht="15" customHeight="1" x14ac:dyDescent="0.25">
      <c r="A783" s="5" t="s">
        <v>1416</v>
      </c>
      <c r="B783" s="6" t="s">
        <v>1417</v>
      </c>
      <c r="C783" s="5" t="s">
        <v>1407</v>
      </c>
      <c r="D783" s="6"/>
      <c r="E783" s="6" t="s">
        <v>527</v>
      </c>
      <c r="F783" s="229">
        <v>1850</v>
      </c>
      <c r="I783" s="16">
        <v>129</v>
      </c>
      <c r="J783" s="13">
        <v>238650</v>
      </c>
      <c r="K783" s="16">
        <v>240</v>
      </c>
      <c r="L783" s="13">
        <v>444000</v>
      </c>
      <c r="M783" s="16">
        <v>240</v>
      </c>
      <c r="N783" s="171">
        <v>444000</v>
      </c>
      <c r="O783" s="16">
        <v>207</v>
      </c>
      <c r="P783" s="13">
        <v>382950</v>
      </c>
      <c r="Q783" s="16">
        <v>179</v>
      </c>
      <c r="R783" s="13">
        <v>331150</v>
      </c>
      <c r="S783" s="16">
        <v>193.59</v>
      </c>
      <c r="T783" s="13">
        <v>358141.5</v>
      </c>
      <c r="U783" s="16">
        <v>0</v>
      </c>
      <c r="V783" s="13">
        <v>0</v>
      </c>
    </row>
    <row r="784" spans="1:22" ht="15" customHeight="1" x14ac:dyDescent="0.25">
      <c r="A784" s="5" t="s">
        <v>1418</v>
      </c>
      <c r="B784" s="6" t="s">
        <v>1419</v>
      </c>
      <c r="C784" s="5" t="s">
        <v>1420</v>
      </c>
      <c r="D784" s="6"/>
      <c r="E784" s="6" t="s">
        <v>527</v>
      </c>
      <c r="F784" s="229">
        <v>1955</v>
      </c>
      <c r="I784" s="16">
        <v>222</v>
      </c>
      <c r="J784" s="13">
        <v>434010</v>
      </c>
      <c r="K784" s="16">
        <v>265</v>
      </c>
      <c r="L784" s="13">
        <v>518075</v>
      </c>
      <c r="M784" s="16">
        <v>265</v>
      </c>
      <c r="N784" s="171">
        <v>518075</v>
      </c>
      <c r="O784" s="16">
        <v>238</v>
      </c>
      <c r="P784" s="13">
        <v>465290</v>
      </c>
      <c r="Q784" s="16">
        <v>224</v>
      </c>
      <c r="R784" s="13">
        <v>437920</v>
      </c>
      <c r="S784" s="16">
        <v>225.86</v>
      </c>
      <c r="T784" s="13">
        <v>441556.3</v>
      </c>
      <c r="U784" s="16">
        <v>0</v>
      </c>
      <c r="V784" s="13">
        <v>0</v>
      </c>
    </row>
    <row r="785" spans="1:22" ht="15" customHeight="1" x14ac:dyDescent="0.25">
      <c r="A785" s="5" t="s">
        <v>1421</v>
      </c>
      <c r="B785" s="6" t="s">
        <v>1422</v>
      </c>
      <c r="C785" s="5" t="s">
        <v>1423</v>
      </c>
      <c r="D785" s="6"/>
      <c r="E785" s="6" t="s">
        <v>527</v>
      </c>
      <c r="F785" s="229">
        <v>1515</v>
      </c>
      <c r="I785" s="16">
        <v>252</v>
      </c>
      <c r="J785" s="13">
        <v>381780</v>
      </c>
      <c r="K785" s="16">
        <v>295</v>
      </c>
      <c r="L785" s="13">
        <v>446925</v>
      </c>
      <c r="M785" s="16">
        <v>295</v>
      </c>
      <c r="N785" s="171">
        <v>446925</v>
      </c>
      <c r="O785" s="16">
        <v>285</v>
      </c>
      <c r="P785" s="13">
        <v>431775</v>
      </c>
      <c r="Q785" s="16">
        <v>269</v>
      </c>
      <c r="R785" s="13">
        <v>407535</v>
      </c>
      <c r="S785" s="16">
        <v>263.5</v>
      </c>
      <c r="T785" s="13">
        <v>399202.5</v>
      </c>
      <c r="U785" s="16">
        <v>0</v>
      </c>
      <c r="V785" s="13">
        <v>0</v>
      </c>
    </row>
    <row r="786" spans="1:22" ht="15" customHeight="1" x14ac:dyDescent="0.25">
      <c r="A786" s="5" t="s">
        <v>1424</v>
      </c>
      <c r="B786" s="6" t="s">
        <v>1425</v>
      </c>
      <c r="C786" s="5" t="s">
        <v>1426</v>
      </c>
      <c r="D786" s="6"/>
      <c r="E786" s="6" t="s">
        <v>527</v>
      </c>
      <c r="F786" s="229">
        <v>1320</v>
      </c>
      <c r="I786" s="16">
        <v>297</v>
      </c>
      <c r="J786" s="13">
        <v>392040</v>
      </c>
      <c r="K786" s="16">
        <v>345</v>
      </c>
      <c r="L786" s="13">
        <v>455400</v>
      </c>
      <c r="M786" s="16">
        <v>345</v>
      </c>
      <c r="N786" s="171">
        <v>455400</v>
      </c>
      <c r="O786" s="16">
        <v>335</v>
      </c>
      <c r="P786" s="13">
        <v>442200</v>
      </c>
      <c r="Q786" s="16">
        <v>344</v>
      </c>
      <c r="R786" s="13">
        <v>454080</v>
      </c>
      <c r="S786" s="16">
        <v>322.64999999999998</v>
      </c>
      <c r="T786" s="13">
        <v>425898</v>
      </c>
      <c r="U786" s="16">
        <v>0</v>
      </c>
      <c r="V786" s="13">
        <v>0</v>
      </c>
    </row>
    <row r="787" spans="1:22" ht="15" customHeight="1" x14ac:dyDescent="0.25">
      <c r="A787" s="5" t="s">
        <v>1427</v>
      </c>
      <c r="B787" s="6" t="s">
        <v>1428</v>
      </c>
      <c r="C787" s="5" t="s">
        <v>1429</v>
      </c>
      <c r="D787" s="6"/>
      <c r="E787" s="6" t="s">
        <v>527</v>
      </c>
      <c r="F787" s="229">
        <v>765</v>
      </c>
      <c r="I787" s="16">
        <v>291</v>
      </c>
      <c r="J787" s="13">
        <v>222615</v>
      </c>
      <c r="K787" s="16">
        <v>390</v>
      </c>
      <c r="L787" s="13">
        <v>298350</v>
      </c>
      <c r="M787" s="16">
        <v>390</v>
      </c>
      <c r="N787" s="171">
        <v>298350</v>
      </c>
      <c r="O787" s="16">
        <v>394</v>
      </c>
      <c r="P787" s="13">
        <v>301410</v>
      </c>
      <c r="Q787" s="16">
        <v>522</v>
      </c>
      <c r="R787" s="13">
        <v>399330</v>
      </c>
      <c r="S787" s="16">
        <v>376.43</v>
      </c>
      <c r="T787" s="13">
        <v>287968.95</v>
      </c>
      <c r="U787" s="16">
        <v>0</v>
      </c>
      <c r="V787" s="13">
        <v>0</v>
      </c>
    </row>
    <row r="788" spans="1:22" ht="15" customHeight="1" x14ac:dyDescent="0.25">
      <c r="A788" s="5" t="s">
        <v>1430</v>
      </c>
      <c r="B788" s="6" t="s">
        <v>1431</v>
      </c>
      <c r="C788" s="5" t="s">
        <v>1432</v>
      </c>
      <c r="D788" s="6"/>
      <c r="E788" s="6" t="s">
        <v>527</v>
      </c>
      <c r="F788" s="229">
        <v>880</v>
      </c>
      <c r="I788" s="16">
        <v>373</v>
      </c>
      <c r="J788" s="13">
        <v>328240</v>
      </c>
      <c r="K788" s="16">
        <v>440</v>
      </c>
      <c r="L788" s="13">
        <v>387200</v>
      </c>
      <c r="M788" s="16">
        <v>440</v>
      </c>
      <c r="N788" s="171">
        <v>387200</v>
      </c>
      <c r="O788" s="16">
        <v>464</v>
      </c>
      <c r="P788" s="13">
        <v>408320</v>
      </c>
      <c r="Q788" s="16">
        <v>620</v>
      </c>
      <c r="R788" s="13">
        <v>545600</v>
      </c>
      <c r="S788" s="16">
        <v>408.69</v>
      </c>
      <c r="T788" s="13">
        <v>359647.2</v>
      </c>
      <c r="U788" s="16">
        <v>0</v>
      </c>
      <c r="V788" s="13">
        <v>0</v>
      </c>
    </row>
    <row r="789" spans="1:22" ht="15" customHeight="1" x14ac:dyDescent="0.25">
      <c r="A789" s="5" t="s">
        <v>1433</v>
      </c>
      <c r="B789" s="6" t="s">
        <v>1434</v>
      </c>
      <c r="C789" s="5" t="s">
        <v>1435</v>
      </c>
      <c r="D789" s="6"/>
      <c r="E789" s="6" t="s">
        <v>527</v>
      </c>
      <c r="F789" s="229">
        <v>515</v>
      </c>
      <c r="I789" s="16">
        <v>414</v>
      </c>
      <c r="J789" s="13">
        <v>213210</v>
      </c>
      <c r="K789" s="16">
        <v>505</v>
      </c>
      <c r="L789" s="13">
        <v>260075</v>
      </c>
      <c r="M789" s="16">
        <v>505</v>
      </c>
      <c r="N789" s="171">
        <v>260075</v>
      </c>
      <c r="O789" s="16">
        <v>536</v>
      </c>
      <c r="P789" s="13">
        <v>276040</v>
      </c>
      <c r="Q789" s="16">
        <v>757</v>
      </c>
      <c r="R789" s="13">
        <v>389855</v>
      </c>
      <c r="S789" s="16">
        <v>483.98</v>
      </c>
      <c r="T789" s="13">
        <v>249249.7</v>
      </c>
      <c r="U789" s="16">
        <v>0</v>
      </c>
      <c r="V789" s="13">
        <v>0</v>
      </c>
    </row>
    <row r="790" spans="1:22" ht="15" customHeight="1" x14ac:dyDescent="0.25">
      <c r="A790" s="5" t="s">
        <v>1436</v>
      </c>
      <c r="B790" s="6" t="s">
        <v>1437</v>
      </c>
      <c r="C790" s="5" t="s">
        <v>1438</v>
      </c>
      <c r="D790" s="6"/>
      <c r="E790" s="6" t="s">
        <v>527</v>
      </c>
      <c r="F790" s="229">
        <v>225</v>
      </c>
      <c r="I790" s="16">
        <v>584</v>
      </c>
      <c r="J790" s="13">
        <v>131400</v>
      </c>
      <c r="K790" s="16">
        <v>615</v>
      </c>
      <c r="L790" s="13">
        <v>138375</v>
      </c>
      <c r="M790" s="16">
        <v>615</v>
      </c>
      <c r="N790" s="171">
        <v>138375</v>
      </c>
      <c r="O790" s="16">
        <v>631</v>
      </c>
      <c r="P790" s="13">
        <v>141975</v>
      </c>
      <c r="Q790" s="16">
        <v>893</v>
      </c>
      <c r="R790" s="13">
        <v>200925</v>
      </c>
      <c r="S790" s="16">
        <v>645.29999999999995</v>
      </c>
      <c r="T790" s="13">
        <v>145192.5</v>
      </c>
      <c r="U790" s="16">
        <v>0</v>
      </c>
      <c r="V790" s="13">
        <v>0</v>
      </c>
    </row>
    <row r="791" spans="1:22" ht="15" customHeight="1" x14ac:dyDescent="0.25">
      <c r="A791" s="5" t="s">
        <v>1439</v>
      </c>
      <c r="B791" s="6" t="s">
        <v>1440</v>
      </c>
      <c r="C791" s="5" t="s">
        <v>1441</v>
      </c>
      <c r="D791" s="6"/>
      <c r="E791" s="6" t="s">
        <v>527</v>
      </c>
      <c r="F791" s="229">
        <v>240</v>
      </c>
      <c r="I791" s="16">
        <v>673</v>
      </c>
      <c r="J791" s="13">
        <v>161520</v>
      </c>
      <c r="K791" s="16">
        <v>1060</v>
      </c>
      <c r="L791" s="13">
        <v>254400</v>
      </c>
      <c r="M791" s="16">
        <v>1060</v>
      </c>
      <c r="N791" s="171">
        <v>254400</v>
      </c>
      <c r="O791" s="16">
        <v>746</v>
      </c>
      <c r="P791" s="13">
        <v>179040</v>
      </c>
      <c r="Q791" s="16">
        <v>1030</v>
      </c>
      <c r="R791" s="13">
        <v>247200</v>
      </c>
      <c r="S791" s="16">
        <v>699.08</v>
      </c>
      <c r="T791" s="13">
        <v>167779.20000000001</v>
      </c>
      <c r="U791" s="16">
        <v>0</v>
      </c>
      <c r="V791" s="13">
        <v>0</v>
      </c>
    </row>
    <row r="792" spans="1:22" ht="15" customHeight="1" x14ac:dyDescent="0.25">
      <c r="A792" s="5" t="s">
        <v>1442</v>
      </c>
      <c r="B792" s="6" t="s">
        <v>1443</v>
      </c>
      <c r="C792" s="5" t="s">
        <v>1444</v>
      </c>
      <c r="D792" s="6"/>
      <c r="E792" s="6" t="s">
        <v>527</v>
      </c>
      <c r="F792" s="229">
        <v>295</v>
      </c>
      <c r="I792" s="16">
        <v>769</v>
      </c>
      <c r="J792" s="13">
        <v>226855</v>
      </c>
      <c r="K792" s="16">
        <v>1250</v>
      </c>
      <c r="L792" s="13">
        <v>368750</v>
      </c>
      <c r="M792" s="16">
        <v>1250</v>
      </c>
      <c r="N792" s="171">
        <v>368750</v>
      </c>
      <c r="O792" s="16">
        <v>882</v>
      </c>
      <c r="P792" s="13">
        <v>260190</v>
      </c>
      <c r="Q792" s="16">
        <v>1206</v>
      </c>
      <c r="R792" s="13">
        <v>355770</v>
      </c>
      <c r="S792" s="16">
        <v>1021.73</v>
      </c>
      <c r="T792" s="13">
        <v>301410.34999999998</v>
      </c>
      <c r="U792" s="16">
        <v>0</v>
      </c>
      <c r="V792" s="13">
        <v>0</v>
      </c>
    </row>
    <row r="793" spans="1:22" ht="15" customHeight="1" x14ac:dyDescent="0.25">
      <c r="A793" s="5" t="s">
        <v>1445</v>
      </c>
      <c r="B793" s="6" t="s">
        <v>1446</v>
      </c>
      <c r="C793" s="5" t="s">
        <v>1447</v>
      </c>
      <c r="D793" s="6"/>
      <c r="E793" s="6" t="s">
        <v>527</v>
      </c>
      <c r="F793" s="229">
        <v>480</v>
      </c>
      <c r="I793" s="16">
        <v>1122</v>
      </c>
      <c r="J793" s="13">
        <v>538560</v>
      </c>
      <c r="K793" s="16">
        <v>1450</v>
      </c>
      <c r="L793" s="13">
        <v>696000</v>
      </c>
      <c r="M793" s="16">
        <v>1450</v>
      </c>
      <c r="N793" s="171">
        <v>696000</v>
      </c>
      <c r="O793" s="16">
        <v>1044</v>
      </c>
      <c r="P793" s="13">
        <v>501120</v>
      </c>
      <c r="Q793" s="16">
        <v>2414</v>
      </c>
      <c r="R793" s="13">
        <v>1158720</v>
      </c>
      <c r="S793" s="16">
        <v>1075.5</v>
      </c>
      <c r="T793" s="13">
        <v>516240</v>
      </c>
      <c r="U793" s="16">
        <v>0</v>
      </c>
      <c r="V793" s="13">
        <v>0</v>
      </c>
    </row>
    <row r="794" spans="1:22" ht="15" customHeight="1" x14ac:dyDescent="0.25">
      <c r="A794" s="5" t="s">
        <v>1448</v>
      </c>
      <c r="B794" s="6" t="s">
        <v>1449</v>
      </c>
      <c r="C794" s="5" t="s">
        <v>1450</v>
      </c>
      <c r="D794" s="6"/>
      <c r="E794" s="6" t="s">
        <v>527</v>
      </c>
      <c r="F794" s="229">
        <v>225</v>
      </c>
      <c r="I794" s="16">
        <v>1246</v>
      </c>
      <c r="J794" s="13">
        <v>280350</v>
      </c>
      <c r="K794" s="16">
        <v>1625</v>
      </c>
      <c r="L794" s="13">
        <v>365625</v>
      </c>
      <c r="M794" s="16">
        <v>1625</v>
      </c>
      <c r="N794" s="171">
        <v>365625</v>
      </c>
      <c r="O794" s="16">
        <v>1237</v>
      </c>
      <c r="P794" s="13">
        <v>278325</v>
      </c>
      <c r="Q794" s="16">
        <v>2660</v>
      </c>
      <c r="R794" s="13">
        <v>598500</v>
      </c>
      <c r="S794" s="16">
        <v>1290.5999999999999</v>
      </c>
      <c r="T794" s="13">
        <v>290385</v>
      </c>
      <c r="U794" s="16">
        <v>0</v>
      </c>
      <c r="V794" s="13">
        <v>0</v>
      </c>
    </row>
    <row r="795" spans="1:22" ht="15" customHeight="1" x14ac:dyDescent="0.25">
      <c r="A795" s="5" t="s">
        <v>1451</v>
      </c>
      <c r="B795" s="6" t="s">
        <v>1452</v>
      </c>
      <c r="C795" s="5" t="s">
        <v>1453</v>
      </c>
      <c r="D795" s="6"/>
      <c r="E795" s="6" t="s">
        <v>527</v>
      </c>
      <c r="F795" s="229">
        <v>135</v>
      </c>
      <c r="I795" s="16">
        <v>1532</v>
      </c>
      <c r="J795" s="13">
        <v>206820</v>
      </c>
      <c r="K795" s="16">
        <v>1850</v>
      </c>
      <c r="L795" s="13">
        <v>249750</v>
      </c>
      <c r="M795" s="16">
        <v>1850</v>
      </c>
      <c r="N795" s="171">
        <v>249750</v>
      </c>
      <c r="O795" s="16">
        <v>1467</v>
      </c>
      <c r="P795" s="13">
        <v>198045</v>
      </c>
      <c r="Q795" s="16">
        <v>2960</v>
      </c>
      <c r="R795" s="13">
        <v>399600</v>
      </c>
      <c r="S795" s="16">
        <v>1613.25</v>
      </c>
      <c r="T795" s="13">
        <v>217788.75</v>
      </c>
      <c r="U795" s="16">
        <v>0</v>
      </c>
      <c r="V795" s="13">
        <v>0</v>
      </c>
    </row>
    <row r="796" spans="1:22" ht="15" customHeight="1" x14ac:dyDescent="0.25">
      <c r="A796" s="5" t="s">
        <v>1454</v>
      </c>
      <c r="B796" s="6" t="s">
        <v>1455</v>
      </c>
      <c r="C796" s="5" t="s">
        <v>1456</v>
      </c>
      <c r="D796" s="6"/>
      <c r="E796" s="6" t="s">
        <v>527</v>
      </c>
      <c r="F796" s="229">
        <v>75</v>
      </c>
      <c r="I796" s="16">
        <v>1636</v>
      </c>
      <c r="J796" s="13">
        <v>122700</v>
      </c>
      <c r="K796" s="16">
        <v>2010</v>
      </c>
      <c r="L796" s="13">
        <v>150750</v>
      </c>
      <c r="M796" s="16">
        <v>2010</v>
      </c>
      <c r="N796" s="171">
        <v>150750</v>
      </c>
      <c r="O796" s="16">
        <v>1742</v>
      </c>
      <c r="P796" s="13">
        <v>130650</v>
      </c>
      <c r="Q796" s="16">
        <v>3261</v>
      </c>
      <c r="R796" s="13">
        <v>244575</v>
      </c>
      <c r="S796" s="16">
        <v>2151</v>
      </c>
      <c r="T796" s="13">
        <v>161325</v>
      </c>
      <c r="U796" s="16">
        <v>0</v>
      </c>
      <c r="V796" s="13">
        <v>0</v>
      </c>
    </row>
    <row r="797" spans="1:22" ht="15" customHeight="1" x14ac:dyDescent="0.25">
      <c r="A797" s="5" t="s">
        <v>1457</v>
      </c>
      <c r="B797" s="6" t="s">
        <v>1458</v>
      </c>
      <c r="C797" s="5" t="s">
        <v>1459</v>
      </c>
      <c r="D797" s="6"/>
      <c r="E797" s="6" t="s">
        <v>527</v>
      </c>
      <c r="F797" s="229">
        <v>50</v>
      </c>
      <c r="I797" s="16">
        <v>1734</v>
      </c>
      <c r="J797" s="13">
        <v>86700</v>
      </c>
      <c r="K797" s="16">
        <v>2400</v>
      </c>
      <c r="L797" s="13">
        <v>120000</v>
      </c>
      <c r="M797" s="16">
        <v>2400</v>
      </c>
      <c r="N797" s="171">
        <v>120000</v>
      </c>
      <c r="O797" s="16">
        <v>2069</v>
      </c>
      <c r="P797" s="13">
        <v>103450</v>
      </c>
      <c r="Q797" s="16">
        <v>4135</v>
      </c>
      <c r="R797" s="13">
        <v>206750</v>
      </c>
      <c r="S797" s="16">
        <v>3764.25</v>
      </c>
      <c r="T797" s="13">
        <v>188212.5</v>
      </c>
      <c r="U797" s="16">
        <v>0</v>
      </c>
      <c r="V797" s="13">
        <v>0</v>
      </c>
    </row>
    <row r="798" spans="1:22" ht="15" customHeight="1" x14ac:dyDescent="0.25">
      <c r="A798" s="5" t="s">
        <v>1460</v>
      </c>
      <c r="B798" s="6" t="s">
        <v>1461</v>
      </c>
      <c r="C798" s="5" t="s">
        <v>1462</v>
      </c>
      <c r="D798" s="6"/>
      <c r="E798" s="6" t="s">
        <v>527</v>
      </c>
      <c r="F798" s="229">
        <v>20</v>
      </c>
      <c r="I798" s="16">
        <v>1125</v>
      </c>
      <c r="J798" s="13">
        <v>22500</v>
      </c>
      <c r="K798" s="16">
        <v>1475</v>
      </c>
      <c r="L798" s="13">
        <v>29500</v>
      </c>
      <c r="M798" s="16">
        <v>1475</v>
      </c>
      <c r="N798" s="171">
        <v>29500</v>
      </c>
      <c r="O798" s="16">
        <v>1127</v>
      </c>
      <c r="P798" s="13">
        <v>22540</v>
      </c>
      <c r="Q798" s="16">
        <v>2419</v>
      </c>
      <c r="R798" s="13">
        <v>48380</v>
      </c>
      <c r="S798" s="16">
        <v>1183.05</v>
      </c>
      <c r="T798" s="13">
        <v>23661</v>
      </c>
      <c r="U798" s="16">
        <v>0</v>
      </c>
      <c r="V798" s="13">
        <v>0</v>
      </c>
    </row>
    <row r="799" spans="1:22" ht="15" customHeight="1" x14ac:dyDescent="0.25">
      <c r="A799" s="5" t="s">
        <v>1463</v>
      </c>
      <c r="B799" s="6" t="s">
        <v>1464</v>
      </c>
      <c r="C799" s="5" t="s">
        <v>1450</v>
      </c>
      <c r="D799" s="6"/>
      <c r="E799" s="6" t="s">
        <v>527</v>
      </c>
      <c r="F799" s="229">
        <v>75</v>
      </c>
      <c r="I799" s="16">
        <v>1249</v>
      </c>
      <c r="J799" s="13">
        <v>93675</v>
      </c>
      <c r="K799" s="16">
        <v>1660</v>
      </c>
      <c r="L799" s="13">
        <v>124500</v>
      </c>
      <c r="M799" s="16">
        <v>1660</v>
      </c>
      <c r="N799" s="171">
        <v>124500</v>
      </c>
      <c r="O799" s="16">
        <v>1336</v>
      </c>
      <c r="P799" s="13">
        <v>100200</v>
      </c>
      <c r="Q799" s="16">
        <v>2665</v>
      </c>
      <c r="R799" s="13">
        <v>199875</v>
      </c>
      <c r="S799" s="16">
        <v>1398.15</v>
      </c>
      <c r="T799" s="13">
        <v>104861.25</v>
      </c>
      <c r="U799" s="16">
        <v>0</v>
      </c>
      <c r="V799" s="13">
        <v>0</v>
      </c>
    </row>
    <row r="800" spans="1:22" ht="15" customHeight="1" x14ac:dyDescent="0.25">
      <c r="A800" s="5" t="s">
        <v>1465</v>
      </c>
      <c r="B800" s="6" t="s">
        <v>1466</v>
      </c>
      <c r="C800" s="5" t="s">
        <v>1453</v>
      </c>
      <c r="D800" s="6"/>
      <c r="E800" s="6" t="s">
        <v>527</v>
      </c>
      <c r="F800" s="229">
        <v>465</v>
      </c>
      <c r="I800" s="16">
        <v>1533</v>
      </c>
      <c r="J800" s="13">
        <v>712845</v>
      </c>
      <c r="K800" s="16">
        <v>1900</v>
      </c>
      <c r="L800" s="13">
        <v>883500</v>
      </c>
      <c r="M800" s="16">
        <v>1900</v>
      </c>
      <c r="N800" s="171">
        <v>883500</v>
      </c>
      <c r="O800" s="16">
        <v>1586</v>
      </c>
      <c r="P800" s="13">
        <v>737490</v>
      </c>
      <c r="Q800" s="16">
        <v>2965</v>
      </c>
      <c r="R800" s="13">
        <v>1378725</v>
      </c>
      <c r="S800" s="16">
        <v>1882.13</v>
      </c>
      <c r="T800" s="13">
        <v>875190.45</v>
      </c>
      <c r="U800" s="16">
        <v>0</v>
      </c>
      <c r="V800" s="13">
        <v>0</v>
      </c>
    </row>
    <row r="801" spans="1:22" ht="15" customHeight="1" x14ac:dyDescent="0.25">
      <c r="A801" s="5" t="s">
        <v>1467</v>
      </c>
      <c r="B801" s="6" t="s">
        <v>1468</v>
      </c>
      <c r="C801" s="5" t="s">
        <v>1456</v>
      </c>
      <c r="D801" s="6"/>
      <c r="E801" s="6" t="s">
        <v>527</v>
      </c>
      <c r="F801" s="229">
        <v>130</v>
      </c>
      <c r="I801" s="16">
        <v>1637</v>
      </c>
      <c r="J801" s="13">
        <v>212810</v>
      </c>
      <c r="K801" s="16">
        <v>2050</v>
      </c>
      <c r="L801" s="13">
        <v>266500</v>
      </c>
      <c r="M801" s="16">
        <v>2050</v>
      </c>
      <c r="N801" s="171">
        <v>266500</v>
      </c>
      <c r="O801" s="16">
        <v>1882</v>
      </c>
      <c r="P801" s="13">
        <v>244660</v>
      </c>
      <c r="Q801" s="16">
        <v>3266</v>
      </c>
      <c r="R801" s="13">
        <v>424580</v>
      </c>
      <c r="S801" s="16">
        <v>2688.75</v>
      </c>
      <c r="T801" s="13">
        <v>349537.5</v>
      </c>
      <c r="U801" s="16">
        <v>0</v>
      </c>
      <c r="V801" s="13">
        <v>0</v>
      </c>
    </row>
    <row r="802" spans="1:22" ht="15" customHeight="1" x14ac:dyDescent="0.25">
      <c r="A802" s="5" t="s">
        <v>1469</v>
      </c>
      <c r="B802" s="6" t="s">
        <v>1470</v>
      </c>
      <c r="C802" s="5" t="s">
        <v>1459</v>
      </c>
      <c r="D802" s="6"/>
      <c r="E802" s="6" t="s">
        <v>527</v>
      </c>
      <c r="F802" s="229">
        <v>30</v>
      </c>
      <c r="I802" s="16">
        <v>1735</v>
      </c>
      <c r="J802" s="13">
        <v>52050</v>
      </c>
      <c r="K802" s="16">
        <v>2450</v>
      </c>
      <c r="L802" s="13">
        <v>73500</v>
      </c>
      <c r="M802" s="16">
        <v>2450</v>
      </c>
      <c r="N802" s="171">
        <v>73500</v>
      </c>
      <c r="O802" s="16">
        <v>2236</v>
      </c>
      <c r="P802" s="13">
        <v>67080</v>
      </c>
      <c r="Q802" s="16">
        <v>4140</v>
      </c>
      <c r="R802" s="13">
        <v>124200</v>
      </c>
      <c r="S802" s="16">
        <v>4302</v>
      </c>
      <c r="T802" s="13">
        <v>129060</v>
      </c>
      <c r="U802" s="16">
        <v>0</v>
      </c>
      <c r="V802" s="13">
        <v>0</v>
      </c>
    </row>
    <row r="803" spans="1:22" ht="15" customHeight="1" x14ac:dyDescent="0.25">
      <c r="A803" s="5" t="s">
        <v>1471</v>
      </c>
      <c r="B803" s="6" t="s">
        <v>1472</v>
      </c>
      <c r="C803" s="5" t="s">
        <v>1473</v>
      </c>
      <c r="D803" s="6"/>
      <c r="E803" s="6" t="s">
        <v>527</v>
      </c>
      <c r="F803" s="229">
        <v>20</v>
      </c>
      <c r="I803" s="16">
        <v>827</v>
      </c>
      <c r="J803" s="13">
        <v>16540</v>
      </c>
      <c r="K803" s="16">
        <v>1300</v>
      </c>
      <c r="L803" s="13">
        <v>26000</v>
      </c>
      <c r="M803" s="16">
        <v>1300</v>
      </c>
      <c r="N803" s="171">
        <v>26000</v>
      </c>
      <c r="O803" s="16">
        <v>959</v>
      </c>
      <c r="P803" s="13">
        <v>19180</v>
      </c>
      <c r="Q803" s="16">
        <v>1217</v>
      </c>
      <c r="R803" s="13">
        <v>24340</v>
      </c>
      <c r="S803" s="16">
        <v>1290.5999999999999</v>
      </c>
      <c r="T803" s="13">
        <v>25812</v>
      </c>
      <c r="U803" s="16">
        <v>0</v>
      </c>
      <c r="V803" s="13">
        <v>0</v>
      </c>
    </row>
    <row r="804" spans="1:22" ht="15" customHeight="1" x14ac:dyDescent="0.25">
      <c r="A804" s="5" t="s">
        <v>1474</v>
      </c>
      <c r="B804" s="6" t="s">
        <v>1475</v>
      </c>
      <c r="C804" s="5" t="s">
        <v>1447</v>
      </c>
      <c r="D804" s="6"/>
      <c r="E804" s="6" t="s">
        <v>527</v>
      </c>
      <c r="F804" s="229">
        <v>175</v>
      </c>
      <c r="I804" s="16">
        <v>1176</v>
      </c>
      <c r="J804" s="13">
        <v>205800</v>
      </c>
      <c r="K804" s="16">
        <v>1475</v>
      </c>
      <c r="L804" s="13">
        <v>258125</v>
      </c>
      <c r="M804" s="16">
        <v>1475</v>
      </c>
      <c r="N804" s="171">
        <v>258125</v>
      </c>
      <c r="O804" s="16">
        <v>1136</v>
      </c>
      <c r="P804" s="13">
        <v>198800</v>
      </c>
      <c r="Q804" s="16">
        <v>2425</v>
      </c>
      <c r="R804" s="13">
        <v>424375</v>
      </c>
      <c r="S804" s="16">
        <v>1451.93</v>
      </c>
      <c r="T804" s="13">
        <v>254087.75</v>
      </c>
      <c r="U804" s="16">
        <v>0</v>
      </c>
      <c r="V804" s="13">
        <v>0</v>
      </c>
    </row>
    <row r="805" spans="1:22" ht="15" customHeight="1" x14ac:dyDescent="0.25">
      <c r="A805" s="5" t="s">
        <v>1476</v>
      </c>
      <c r="B805" s="6" t="s">
        <v>1477</v>
      </c>
      <c r="C805" s="5" t="s">
        <v>1450</v>
      </c>
      <c r="D805" s="6"/>
      <c r="E805" s="6" t="s">
        <v>527</v>
      </c>
      <c r="F805" s="229">
        <v>440</v>
      </c>
      <c r="I805" s="16">
        <v>1254</v>
      </c>
      <c r="J805" s="13">
        <v>551760</v>
      </c>
      <c r="K805" s="16">
        <v>1700</v>
      </c>
      <c r="L805" s="13">
        <v>748000</v>
      </c>
      <c r="M805" s="16">
        <v>1700</v>
      </c>
      <c r="N805" s="171">
        <v>748000</v>
      </c>
      <c r="O805" s="16">
        <v>1346</v>
      </c>
      <c r="P805" s="13">
        <v>592240</v>
      </c>
      <c r="Q805" s="16">
        <v>2671</v>
      </c>
      <c r="R805" s="13">
        <v>1175240</v>
      </c>
      <c r="S805" s="16">
        <v>1505.7</v>
      </c>
      <c r="T805" s="13">
        <v>662508</v>
      </c>
      <c r="U805" s="16">
        <v>0</v>
      </c>
      <c r="V805" s="13">
        <v>0</v>
      </c>
    </row>
    <row r="806" spans="1:22" ht="15" customHeight="1" x14ac:dyDescent="0.25">
      <c r="A806" s="5" t="s">
        <v>1478</v>
      </c>
      <c r="B806" s="6" t="s">
        <v>1479</v>
      </c>
      <c r="C806" s="5" t="s">
        <v>1453</v>
      </c>
      <c r="D806" s="6"/>
      <c r="E806" s="6" t="s">
        <v>527</v>
      </c>
      <c r="F806" s="229">
        <v>295</v>
      </c>
      <c r="I806" s="16">
        <v>1538</v>
      </c>
      <c r="J806" s="13">
        <v>453710</v>
      </c>
      <c r="K806" s="16">
        <v>1950</v>
      </c>
      <c r="L806" s="13">
        <v>575250</v>
      </c>
      <c r="M806" s="16">
        <v>1950</v>
      </c>
      <c r="N806" s="171">
        <v>575250</v>
      </c>
      <c r="O806" s="16">
        <v>1597</v>
      </c>
      <c r="P806" s="13">
        <v>471115</v>
      </c>
      <c r="Q806" s="16">
        <v>2972</v>
      </c>
      <c r="R806" s="13">
        <v>876740</v>
      </c>
      <c r="S806" s="16">
        <v>1989.68</v>
      </c>
      <c r="T806" s="13">
        <v>586955.6</v>
      </c>
      <c r="U806" s="16">
        <v>0</v>
      </c>
      <c r="V806" s="13">
        <v>0</v>
      </c>
    </row>
    <row r="807" spans="1:22" ht="15" customHeight="1" x14ac:dyDescent="0.25">
      <c r="A807" s="5" t="s">
        <v>1480</v>
      </c>
      <c r="B807" s="6" t="s">
        <v>1481</v>
      </c>
      <c r="C807" s="5" t="s">
        <v>1456</v>
      </c>
      <c r="D807" s="6"/>
      <c r="E807" s="6" t="s">
        <v>527</v>
      </c>
      <c r="F807" s="229">
        <v>40</v>
      </c>
      <c r="I807" s="16">
        <v>1679</v>
      </c>
      <c r="J807" s="13">
        <v>67160</v>
      </c>
      <c r="K807" s="16">
        <v>2050</v>
      </c>
      <c r="L807" s="13">
        <v>82000</v>
      </c>
      <c r="M807" s="16">
        <v>2050</v>
      </c>
      <c r="N807" s="171">
        <v>82000</v>
      </c>
      <c r="O807" s="16">
        <v>1895</v>
      </c>
      <c r="P807" s="13">
        <v>75800</v>
      </c>
      <c r="Q807" s="16">
        <v>3272</v>
      </c>
      <c r="R807" s="13">
        <v>130880</v>
      </c>
      <c r="S807" s="16">
        <v>2903.85</v>
      </c>
      <c r="T807" s="13">
        <v>116154</v>
      </c>
      <c r="U807" s="16">
        <v>0</v>
      </c>
      <c r="V807" s="13">
        <v>0</v>
      </c>
    </row>
    <row r="808" spans="1:22" ht="15" customHeight="1" x14ac:dyDescent="0.25">
      <c r="A808" s="5" t="s">
        <v>1482</v>
      </c>
      <c r="B808" s="6" t="s">
        <v>1483</v>
      </c>
      <c r="C808" s="5" t="s">
        <v>1459</v>
      </c>
      <c r="D808" s="6"/>
      <c r="E808" s="6" t="s">
        <v>527</v>
      </c>
      <c r="F808" s="229">
        <v>30</v>
      </c>
      <c r="I808" s="16">
        <v>1784</v>
      </c>
      <c r="J808" s="13">
        <v>53520</v>
      </c>
      <c r="K808" s="16">
        <v>2500</v>
      </c>
      <c r="L808" s="13">
        <v>75000</v>
      </c>
      <c r="M808" s="16">
        <v>2500</v>
      </c>
      <c r="N808" s="171">
        <v>75000</v>
      </c>
      <c r="O808" s="16">
        <v>2252</v>
      </c>
      <c r="P808" s="13">
        <v>67560</v>
      </c>
      <c r="Q808" s="16">
        <v>4146</v>
      </c>
      <c r="R808" s="13">
        <v>124380</v>
      </c>
      <c r="S808" s="16">
        <v>4839.76</v>
      </c>
      <c r="T808" s="13">
        <v>145192.79999999999</v>
      </c>
      <c r="U808" s="16">
        <v>0</v>
      </c>
      <c r="V808" s="13">
        <v>0</v>
      </c>
    </row>
    <row r="809" spans="1:22" ht="15" customHeight="1" x14ac:dyDescent="0.25">
      <c r="A809" s="1"/>
      <c r="B809" s="4" t="s">
        <v>32</v>
      </c>
      <c r="C809" s="8" t="s">
        <v>33</v>
      </c>
      <c r="I809" s="245"/>
      <c r="J809" s="245"/>
      <c r="K809" s="245"/>
      <c r="L809" s="245"/>
      <c r="M809" s="245"/>
      <c r="N809" s="245"/>
      <c r="O809" s="245"/>
      <c r="P809" s="245"/>
      <c r="Q809" s="245"/>
      <c r="R809" s="245"/>
      <c r="S809" s="245"/>
      <c r="T809" s="245"/>
      <c r="U809" s="245"/>
      <c r="V809" s="245"/>
    </row>
    <row r="810" spans="1:22" ht="15" customHeight="1" x14ac:dyDescent="0.25">
      <c r="A810" s="5" t="s">
        <v>1484</v>
      </c>
      <c r="B810" s="6" t="s">
        <v>35</v>
      </c>
      <c r="C810" s="5" t="s">
        <v>1485</v>
      </c>
      <c r="I810" s="245"/>
      <c r="J810" s="245"/>
      <c r="K810" s="245"/>
      <c r="L810" s="245"/>
      <c r="M810" s="245"/>
      <c r="N810" s="245"/>
      <c r="O810" s="245"/>
      <c r="P810" s="245"/>
      <c r="Q810" s="245"/>
      <c r="R810" s="245"/>
      <c r="S810" s="245"/>
      <c r="T810" s="245"/>
      <c r="U810" s="245"/>
      <c r="V810" s="245"/>
    </row>
    <row r="811" spans="1:22" ht="15" customHeight="1" x14ac:dyDescent="0.25">
      <c r="A811" s="5" t="s">
        <v>1486</v>
      </c>
      <c r="B811" s="6" t="s">
        <v>35</v>
      </c>
      <c r="C811" s="5" t="s">
        <v>1487</v>
      </c>
      <c r="I811" s="245"/>
      <c r="J811" s="245"/>
      <c r="K811" s="245"/>
      <c r="L811" s="245"/>
      <c r="M811" s="245"/>
      <c r="N811" s="245"/>
      <c r="O811" s="245"/>
      <c r="P811" s="245"/>
      <c r="Q811" s="245"/>
      <c r="R811" s="245"/>
      <c r="S811" s="245"/>
      <c r="T811" s="245"/>
      <c r="U811" s="245"/>
      <c r="V811" s="245"/>
    </row>
    <row r="812" spans="1:22" ht="45" customHeight="1" x14ac:dyDescent="0.25">
      <c r="A812" s="1"/>
      <c r="B812" s="4" t="s">
        <v>68</v>
      </c>
      <c r="C812" s="8" t="s">
        <v>69</v>
      </c>
      <c r="D812" s="4" t="s">
        <v>70</v>
      </c>
      <c r="E812" s="4" t="s">
        <v>71</v>
      </c>
      <c r="F812" s="228" t="s">
        <v>72</v>
      </c>
      <c r="I812" s="14" t="s">
        <v>73</v>
      </c>
      <c r="J812" s="15" t="s">
        <v>28</v>
      </c>
      <c r="K812" s="14" t="s">
        <v>73</v>
      </c>
      <c r="L812" s="15" t="s">
        <v>28</v>
      </c>
      <c r="M812" s="14" t="s">
        <v>73</v>
      </c>
      <c r="N812" s="172" t="s">
        <v>28</v>
      </c>
      <c r="O812" s="14" t="s">
        <v>73</v>
      </c>
      <c r="P812" s="15" t="s">
        <v>28</v>
      </c>
      <c r="Q812" s="14" t="s">
        <v>73</v>
      </c>
      <c r="R812" s="15" t="s">
        <v>28</v>
      </c>
      <c r="S812" s="14" t="s">
        <v>73</v>
      </c>
      <c r="T812" s="15" t="s">
        <v>28</v>
      </c>
      <c r="U812" s="14" t="s">
        <v>73</v>
      </c>
      <c r="V812" s="15" t="s">
        <v>28</v>
      </c>
    </row>
    <row r="813" spans="1:22" ht="15" customHeight="1" x14ac:dyDescent="0.25">
      <c r="A813" s="5" t="s">
        <v>1488</v>
      </c>
      <c r="B813" s="6" t="s">
        <v>1489</v>
      </c>
      <c r="C813" s="5" t="s">
        <v>1490</v>
      </c>
      <c r="D813" s="6"/>
      <c r="E813" s="6" t="s">
        <v>527</v>
      </c>
      <c r="F813" s="229">
        <v>500</v>
      </c>
      <c r="I813" s="16">
        <v>90</v>
      </c>
      <c r="J813" s="13">
        <v>45000</v>
      </c>
      <c r="K813" s="16">
        <v>86</v>
      </c>
      <c r="L813" s="13">
        <v>43000</v>
      </c>
      <c r="M813" s="16">
        <v>86</v>
      </c>
      <c r="N813" s="171">
        <v>43000</v>
      </c>
      <c r="O813" s="16">
        <v>148</v>
      </c>
      <c r="P813" s="13">
        <v>74000</v>
      </c>
      <c r="Q813" s="16">
        <v>157</v>
      </c>
      <c r="R813" s="13">
        <v>78500</v>
      </c>
      <c r="S813" s="16">
        <v>134.44</v>
      </c>
      <c r="T813" s="13">
        <v>67220</v>
      </c>
      <c r="U813" s="16">
        <v>0</v>
      </c>
      <c r="V813" s="13">
        <v>0</v>
      </c>
    </row>
    <row r="814" spans="1:22" ht="15" customHeight="1" x14ac:dyDescent="0.25">
      <c r="A814" s="5" t="s">
        <v>1491</v>
      </c>
      <c r="B814" s="6" t="s">
        <v>1492</v>
      </c>
      <c r="C814" s="5" t="s">
        <v>1493</v>
      </c>
      <c r="D814" s="6"/>
      <c r="E814" s="6" t="s">
        <v>527</v>
      </c>
      <c r="F814" s="229">
        <v>100</v>
      </c>
      <c r="I814" s="16">
        <v>111</v>
      </c>
      <c r="J814" s="13">
        <v>11100</v>
      </c>
      <c r="K814" s="16">
        <v>105</v>
      </c>
      <c r="L814" s="13">
        <v>10500</v>
      </c>
      <c r="M814" s="16">
        <v>105</v>
      </c>
      <c r="N814" s="171">
        <v>10500</v>
      </c>
      <c r="O814" s="16">
        <v>173</v>
      </c>
      <c r="P814" s="13">
        <v>17300</v>
      </c>
      <c r="Q814" s="16">
        <v>199</v>
      </c>
      <c r="R814" s="13">
        <v>19900</v>
      </c>
      <c r="S814" s="16">
        <v>161.33000000000001</v>
      </c>
      <c r="T814" s="13">
        <v>16133</v>
      </c>
      <c r="U814" s="16">
        <v>0</v>
      </c>
      <c r="V814" s="13">
        <v>0</v>
      </c>
    </row>
    <row r="815" spans="1:22" ht="15" customHeight="1" x14ac:dyDescent="0.25">
      <c r="A815" s="5" t="s">
        <v>1494</v>
      </c>
      <c r="B815" s="6" t="s">
        <v>1495</v>
      </c>
      <c r="C815" s="5" t="s">
        <v>1496</v>
      </c>
      <c r="D815" s="6"/>
      <c r="E815" s="6" t="s">
        <v>527</v>
      </c>
      <c r="F815" s="229">
        <v>50</v>
      </c>
      <c r="I815" s="16">
        <v>130</v>
      </c>
      <c r="J815" s="13">
        <v>6500</v>
      </c>
      <c r="K815" s="16">
        <v>135</v>
      </c>
      <c r="L815" s="13">
        <v>6750</v>
      </c>
      <c r="M815" s="16">
        <v>135</v>
      </c>
      <c r="N815" s="171">
        <v>6750</v>
      </c>
      <c r="O815" s="16">
        <v>181</v>
      </c>
      <c r="P815" s="13">
        <v>9050</v>
      </c>
      <c r="Q815" s="16">
        <v>206</v>
      </c>
      <c r="R815" s="13">
        <v>10300</v>
      </c>
      <c r="S815" s="16">
        <v>215.1</v>
      </c>
      <c r="T815" s="13">
        <v>10755</v>
      </c>
      <c r="U815" s="16">
        <v>0</v>
      </c>
      <c r="V815" s="13">
        <v>0</v>
      </c>
    </row>
    <row r="816" spans="1:22" ht="15" customHeight="1" x14ac:dyDescent="0.25">
      <c r="A816" s="5" t="s">
        <v>1497</v>
      </c>
      <c r="B816" s="6" t="s">
        <v>1498</v>
      </c>
      <c r="C816" s="5" t="s">
        <v>1499</v>
      </c>
      <c r="D816" s="6"/>
      <c r="E816" s="6" t="s">
        <v>527</v>
      </c>
      <c r="F816" s="229">
        <v>50</v>
      </c>
      <c r="I816" s="16">
        <v>137</v>
      </c>
      <c r="J816" s="13">
        <v>6850</v>
      </c>
      <c r="K816" s="16">
        <v>150</v>
      </c>
      <c r="L816" s="13">
        <v>7500</v>
      </c>
      <c r="M816" s="16">
        <v>150</v>
      </c>
      <c r="N816" s="171">
        <v>7500</v>
      </c>
      <c r="O816" s="16">
        <v>198</v>
      </c>
      <c r="P816" s="13">
        <v>9900</v>
      </c>
      <c r="Q816" s="16">
        <v>237</v>
      </c>
      <c r="R816" s="13">
        <v>11850</v>
      </c>
      <c r="S816" s="16">
        <v>268.88</v>
      </c>
      <c r="T816" s="13">
        <v>13444</v>
      </c>
      <c r="U816" s="16">
        <v>0</v>
      </c>
      <c r="V816" s="13">
        <v>0</v>
      </c>
    </row>
    <row r="817" spans="1:22" ht="15" customHeight="1" x14ac:dyDescent="0.25">
      <c r="A817" s="1"/>
      <c r="B817" s="4" t="s">
        <v>32</v>
      </c>
      <c r="C817" s="8" t="s">
        <v>33</v>
      </c>
      <c r="I817" s="245"/>
      <c r="J817" s="245"/>
      <c r="K817" s="245"/>
      <c r="L817" s="245"/>
      <c r="M817" s="245"/>
      <c r="N817" s="245"/>
      <c r="O817" s="245"/>
      <c r="P817" s="245"/>
      <c r="Q817" s="245"/>
      <c r="R817" s="245"/>
      <c r="S817" s="245"/>
      <c r="T817" s="245"/>
      <c r="U817" s="245"/>
      <c r="V817" s="245"/>
    </row>
    <row r="818" spans="1:22" ht="15" customHeight="1" x14ac:dyDescent="0.25">
      <c r="A818" s="5" t="s">
        <v>1500</v>
      </c>
      <c r="B818" s="6" t="s">
        <v>35</v>
      </c>
      <c r="C818" s="5" t="s">
        <v>1501</v>
      </c>
      <c r="I818" s="245"/>
      <c r="J818" s="245"/>
      <c r="K818" s="245"/>
      <c r="L818" s="245"/>
      <c r="M818" s="245"/>
      <c r="N818" s="245"/>
      <c r="O818" s="245"/>
      <c r="P818" s="245"/>
      <c r="Q818" s="245"/>
      <c r="R818" s="245"/>
      <c r="S818" s="245"/>
      <c r="T818" s="245"/>
      <c r="U818" s="245"/>
      <c r="V818" s="245"/>
    </row>
    <row r="819" spans="1:22" ht="15" customHeight="1" x14ac:dyDescent="0.25">
      <c r="A819" s="5" t="s">
        <v>1502</v>
      </c>
      <c r="B819" s="6" t="s">
        <v>35</v>
      </c>
      <c r="C819" s="5" t="s">
        <v>1503</v>
      </c>
      <c r="I819" s="245"/>
      <c r="J819" s="245"/>
      <c r="K819" s="245"/>
      <c r="L819" s="245"/>
      <c r="M819" s="245"/>
      <c r="N819" s="245"/>
      <c r="O819" s="245"/>
      <c r="P819" s="245"/>
      <c r="Q819" s="245"/>
      <c r="R819" s="245"/>
      <c r="S819" s="245"/>
      <c r="T819" s="245"/>
      <c r="U819" s="245"/>
      <c r="V819" s="245"/>
    </row>
    <row r="820" spans="1:22" ht="15" customHeight="1" x14ac:dyDescent="0.25">
      <c r="A820" s="5" t="s">
        <v>1504</v>
      </c>
      <c r="B820" s="6" t="s">
        <v>35</v>
      </c>
      <c r="C820" s="5" t="s">
        <v>1505</v>
      </c>
      <c r="I820" s="245"/>
      <c r="J820" s="245"/>
      <c r="K820" s="245"/>
      <c r="L820" s="245"/>
      <c r="M820" s="245"/>
      <c r="N820" s="245"/>
      <c r="O820" s="245"/>
      <c r="P820" s="245"/>
      <c r="Q820" s="245"/>
      <c r="R820" s="245"/>
      <c r="S820" s="245"/>
      <c r="T820" s="245"/>
      <c r="U820" s="245"/>
      <c r="V820" s="245"/>
    </row>
    <row r="821" spans="1:22" ht="45" customHeight="1" x14ac:dyDescent="0.25">
      <c r="A821" s="1"/>
      <c r="B821" s="4" t="s">
        <v>68</v>
      </c>
      <c r="C821" s="8" t="s">
        <v>69</v>
      </c>
      <c r="D821" s="4" t="s">
        <v>70</v>
      </c>
      <c r="E821" s="4" t="s">
        <v>71</v>
      </c>
      <c r="F821" s="228" t="s">
        <v>72</v>
      </c>
      <c r="I821" s="14" t="s">
        <v>73</v>
      </c>
      <c r="J821" s="15" t="s">
        <v>28</v>
      </c>
      <c r="K821" s="14" t="s">
        <v>73</v>
      </c>
      <c r="L821" s="15" t="s">
        <v>28</v>
      </c>
      <c r="M821" s="14" t="s">
        <v>73</v>
      </c>
      <c r="N821" s="172" t="s">
        <v>28</v>
      </c>
      <c r="O821" s="14" t="s">
        <v>73</v>
      </c>
      <c r="P821" s="15" t="s">
        <v>28</v>
      </c>
      <c r="Q821" s="14" t="s">
        <v>73</v>
      </c>
      <c r="R821" s="15" t="s">
        <v>28</v>
      </c>
      <c r="S821" s="14" t="s">
        <v>73</v>
      </c>
      <c r="T821" s="15" t="s">
        <v>28</v>
      </c>
      <c r="U821" s="14" t="s">
        <v>73</v>
      </c>
      <c r="V821" s="15" t="s">
        <v>28</v>
      </c>
    </row>
    <row r="822" spans="1:22" ht="15" customHeight="1" x14ac:dyDescent="0.25">
      <c r="A822" s="5" t="s">
        <v>1506</v>
      </c>
      <c r="B822" s="6" t="s">
        <v>1507</v>
      </c>
      <c r="C822" s="5" t="s">
        <v>1508</v>
      </c>
      <c r="D822" s="6"/>
      <c r="E822" s="6" t="s">
        <v>504</v>
      </c>
      <c r="F822" s="229">
        <v>1</v>
      </c>
      <c r="I822" s="16">
        <v>50250</v>
      </c>
      <c r="J822" s="13">
        <v>50250</v>
      </c>
      <c r="K822" s="16">
        <v>100000</v>
      </c>
      <c r="L822" s="13">
        <v>100000</v>
      </c>
      <c r="M822" s="16">
        <v>100000</v>
      </c>
      <c r="N822" s="171">
        <v>100000</v>
      </c>
      <c r="O822" s="16">
        <v>18105</v>
      </c>
      <c r="P822" s="13">
        <v>18105</v>
      </c>
      <c r="Q822" s="16">
        <v>51135</v>
      </c>
      <c r="R822" s="13">
        <v>51135</v>
      </c>
      <c r="S822" s="16">
        <v>26887.53</v>
      </c>
      <c r="T822" s="13">
        <v>26887.53</v>
      </c>
      <c r="U822" s="16">
        <v>0</v>
      </c>
      <c r="V822" s="13">
        <v>0</v>
      </c>
    </row>
    <row r="823" spans="1:22" ht="15" customHeight="1" x14ac:dyDescent="0.25">
      <c r="A823" s="5" t="s">
        <v>1509</v>
      </c>
      <c r="B823" s="6" t="s">
        <v>1510</v>
      </c>
      <c r="C823" s="5" t="s">
        <v>1511</v>
      </c>
      <c r="D823" s="6"/>
      <c r="E823" s="6" t="s">
        <v>504</v>
      </c>
      <c r="F823" s="229">
        <v>1</v>
      </c>
      <c r="I823" s="16">
        <v>254734</v>
      </c>
      <c r="J823" s="13">
        <v>254734</v>
      </c>
      <c r="K823" s="16">
        <v>150000</v>
      </c>
      <c r="L823" s="13">
        <v>150000</v>
      </c>
      <c r="M823" s="16">
        <v>150000</v>
      </c>
      <c r="N823" s="171">
        <v>150000</v>
      </c>
      <c r="O823" s="16">
        <v>60349</v>
      </c>
      <c r="P823" s="13">
        <v>60349</v>
      </c>
      <c r="Q823" s="16">
        <v>127837</v>
      </c>
      <c r="R823" s="13">
        <v>127837</v>
      </c>
      <c r="S823" s="16">
        <v>215100.23</v>
      </c>
      <c r="T823" s="13">
        <v>215100.23</v>
      </c>
      <c r="U823" s="16">
        <v>0</v>
      </c>
      <c r="V823" s="13">
        <v>0</v>
      </c>
    </row>
    <row r="824" spans="1:22" ht="15" customHeight="1" x14ac:dyDescent="0.25">
      <c r="A824" s="1"/>
      <c r="B824" s="4" t="s">
        <v>32</v>
      </c>
      <c r="C824" s="8" t="s">
        <v>33</v>
      </c>
      <c r="I824" s="245"/>
      <c r="J824" s="245"/>
      <c r="K824" s="245"/>
      <c r="L824" s="245"/>
      <c r="M824" s="245"/>
      <c r="N824" s="245"/>
      <c r="O824" s="245"/>
      <c r="P824" s="245"/>
      <c r="Q824" s="245"/>
      <c r="R824" s="245"/>
      <c r="S824" s="245"/>
      <c r="T824" s="245"/>
      <c r="U824" s="245"/>
      <c r="V824" s="245"/>
    </row>
    <row r="825" spans="1:22" ht="15" customHeight="1" x14ac:dyDescent="0.25">
      <c r="A825" s="5" t="s">
        <v>1512</v>
      </c>
      <c r="B825" s="6" t="s">
        <v>35</v>
      </c>
      <c r="C825" s="5" t="s">
        <v>1513</v>
      </c>
      <c r="I825" s="245"/>
      <c r="J825" s="245"/>
      <c r="K825" s="245"/>
      <c r="L825" s="245"/>
      <c r="M825" s="245"/>
      <c r="N825" s="245"/>
      <c r="O825" s="245"/>
      <c r="P825" s="245"/>
      <c r="Q825" s="245"/>
      <c r="R825" s="245"/>
      <c r="S825" s="245"/>
      <c r="T825" s="245"/>
      <c r="U825" s="245"/>
      <c r="V825" s="245"/>
    </row>
    <row r="826" spans="1:22" ht="15" customHeight="1" x14ac:dyDescent="0.25">
      <c r="A826" s="5" t="s">
        <v>1514</v>
      </c>
      <c r="B826" s="6" t="s">
        <v>35</v>
      </c>
      <c r="C826" s="5" t="s">
        <v>1515</v>
      </c>
      <c r="I826" s="245"/>
      <c r="J826" s="245"/>
      <c r="K826" s="245"/>
      <c r="L826" s="245"/>
      <c r="M826" s="245"/>
      <c r="N826" s="245"/>
      <c r="O826" s="245"/>
      <c r="P826" s="245"/>
      <c r="Q826" s="245"/>
      <c r="R826" s="245"/>
      <c r="S826" s="245"/>
      <c r="T826" s="245"/>
      <c r="U826" s="245"/>
      <c r="V826" s="245"/>
    </row>
    <row r="827" spans="1:22" ht="15" customHeight="1" x14ac:dyDescent="0.25">
      <c r="A827" s="5" t="s">
        <v>1516</v>
      </c>
      <c r="B827" s="6" t="s">
        <v>35</v>
      </c>
      <c r="C827" s="5" t="s">
        <v>1517</v>
      </c>
      <c r="I827" s="245"/>
      <c r="J827" s="245"/>
      <c r="K827" s="245"/>
      <c r="L827" s="245"/>
      <c r="M827" s="245"/>
      <c r="N827" s="245"/>
      <c r="O827" s="245"/>
      <c r="P827" s="245"/>
      <c r="Q827" s="245"/>
      <c r="R827" s="245"/>
      <c r="S827" s="245"/>
      <c r="T827" s="245"/>
      <c r="U827" s="245"/>
      <c r="V827" s="245"/>
    </row>
    <row r="828" spans="1:22" ht="15" customHeight="1" x14ac:dyDescent="0.25">
      <c r="A828" s="5" t="s">
        <v>1518</v>
      </c>
      <c r="B828" s="6" t="s">
        <v>35</v>
      </c>
      <c r="C828" s="5" t="s">
        <v>1519</v>
      </c>
      <c r="I828" s="245"/>
      <c r="J828" s="245"/>
      <c r="K828" s="245"/>
      <c r="L828" s="245"/>
      <c r="M828" s="245"/>
      <c r="N828" s="245"/>
      <c r="O828" s="245"/>
      <c r="P828" s="245"/>
      <c r="Q828" s="245"/>
      <c r="R828" s="245"/>
      <c r="S828" s="245"/>
      <c r="T828" s="245"/>
      <c r="U828" s="245"/>
      <c r="V828" s="245"/>
    </row>
    <row r="829" spans="1:22" ht="45" customHeight="1" x14ac:dyDescent="0.25">
      <c r="A829" s="1"/>
      <c r="B829" s="4" t="s">
        <v>68</v>
      </c>
      <c r="C829" s="8" t="s">
        <v>69</v>
      </c>
      <c r="D829" s="4" t="s">
        <v>70</v>
      </c>
      <c r="E829" s="4" t="s">
        <v>71</v>
      </c>
      <c r="F829" s="228" t="s">
        <v>72</v>
      </c>
      <c r="I829" s="14" t="s">
        <v>73</v>
      </c>
      <c r="J829" s="15" t="s">
        <v>28</v>
      </c>
      <c r="K829" s="14" t="s">
        <v>73</v>
      </c>
      <c r="L829" s="15" t="s">
        <v>28</v>
      </c>
      <c r="M829" s="14" t="s">
        <v>73</v>
      </c>
      <c r="N829" s="172" t="s">
        <v>28</v>
      </c>
      <c r="O829" s="14" t="s">
        <v>73</v>
      </c>
      <c r="P829" s="15" t="s">
        <v>28</v>
      </c>
      <c r="Q829" s="14" t="s">
        <v>73</v>
      </c>
      <c r="R829" s="15" t="s">
        <v>28</v>
      </c>
      <c r="S829" s="14" t="s">
        <v>73</v>
      </c>
      <c r="T829" s="15" t="s">
        <v>28</v>
      </c>
      <c r="U829" s="14" t="s">
        <v>73</v>
      </c>
      <c r="V829" s="15" t="s">
        <v>28</v>
      </c>
    </row>
    <row r="830" spans="1:22" ht="15" customHeight="1" x14ac:dyDescent="0.25">
      <c r="A830" s="5" t="s">
        <v>1520</v>
      </c>
      <c r="B830" s="6" t="s">
        <v>1521</v>
      </c>
      <c r="C830" s="5" t="s">
        <v>1522</v>
      </c>
      <c r="D830" s="6"/>
      <c r="E830" s="6" t="s">
        <v>504</v>
      </c>
      <c r="F830" s="229">
        <v>4</v>
      </c>
      <c r="I830" s="16">
        <v>5527</v>
      </c>
      <c r="J830" s="13">
        <v>22108</v>
      </c>
      <c r="K830" s="16">
        <v>7500</v>
      </c>
      <c r="L830" s="13">
        <v>30000</v>
      </c>
      <c r="M830" s="16">
        <v>7500</v>
      </c>
      <c r="N830" s="171">
        <v>30000</v>
      </c>
      <c r="O830" s="16">
        <v>7221</v>
      </c>
      <c r="P830" s="13">
        <v>28884</v>
      </c>
      <c r="Q830" s="16">
        <v>6652</v>
      </c>
      <c r="R830" s="13">
        <v>26608</v>
      </c>
      <c r="S830" s="16">
        <v>6990.76</v>
      </c>
      <c r="T830" s="13">
        <v>27963.040000000001</v>
      </c>
      <c r="U830" s="16">
        <v>0</v>
      </c>
      <c r="V830" s="13">
        <v>0</v>
      </c>
    </row>
    <row r="831" spans="1:22" ht="15" customHeight="1" x14ac:dyDescent="0.25">
      <c r="A831" s="5" t="s">
        <v>1523</v>
      </c>
      <c r="B831" s="6" t="s">
        <v>1524</v>
      </c>
      <c r="C831" s="5" t="s">
        <v>1525</v>
      </c>
      <c r="D831" s="6"/>
      <c r="E831" s="6" t="s">
        <v>504</v>
      </c>
      <c r="F831" s="229">
        <v>1</v>
      </c>
      <c r="I831" s="16">
        <v>6680</v>
      </c>
      <c r="J831" s="13">
        <v>6680</v>
      </c>
      <c r="K831" s="16">
        <v>8000</v>
      </c>
      <c r="L831" s="13">
        <v>8000</v>
      </c>
      <c r="M831" s="16">
        <v>8000</v>
      </c>
      <c r="N831" s="171">
        <v>8000</v>
      </c>
      <c r="O831" s="16">
        <v>8024</v>
      </c>
      <c r="P831" s="13">
        <v>8024</v>
      </c>
      <c r="Q831" s="16">
        <v>8283</v>
      </c>
      <c r="R831" s="13">
        <v>8283</v>
      </c>
      <c r="S831" s="16">
        <v>7528.51</v>
      </c>
      <c r="T831" s="13">
        <v>7528.51</v>
      </c>
      <c r="U831" s="16">
        <v>0</v>
      </c>
      <c r="V831" s="13">
        <v>0</v>
      </c>
    </row>
    <row r="832" spans="1:22" ht="15" customHeight="1" x14ac:dyDescent="0.25">
      <c r="A832" s="1"/>
      <c r="B832" s="4" t="s">
        <v>32</v>
      </c>
      <c r="C832" s="8" t="s">
        <v>33</v>
      </c>
      <c r="I832" s="245"/>
      <c r="J832" s="245"/>
      <c r="K832" s="245"/>
      <c r="L832" s="245"/>
      <c r="M832" s="245"/>
      <c r="N832" s="245"/>
      <c r="O832" s="245"/>
      <c r="P832" s="245"/>
      <c r="Q832" s="245"/>
      <c r="R832" s="245"/>
      <c r="S832" s="245"/>
      <c r="T832" s="245"/>
      <c r="U832" s="245"/>
      <c r="V832" s="245"/>
    </row>
    <row r="833" spans="1:22" ht="15" customHeight="1" x14ac:dyDescent="0.25">
      <c r="A833" s="5" t="s">
        <v>1526</v>
      </c>
      <c r="B833" s="6" t="s">
        <v>35</v>
      </c>
      <c r="C833" s="5" t="s">
        <v>1527</v>
      </c>
      <c r="I833" s="245"/>
      <c r="J833" s="245"/>
      <c r="K833" s="245"/>
      <c r="L833" s="245"/>
      <c r="M833" s="245"/>
      <c r="N833" s="245"/>
      <c r="O833" s="245"/>
      <c r="P833" s="245"/>
      <c r="Q833" s="245"/>
      <c r="R833" s="245"/>
      <c r="S833" s="245"/>
      <c r="T833" s="245"/>
      <c r="U833" s="245"/>
      <c r="V833" s="245"/>
    </row>
    <row r="834" spans="1:22" ht="45" customHeight="1" x14ac:dyDescent="0.25">
      <c r="A834" s="1"/>
      <c r="B834" s="4" t="s">
        <v>68</v>
      </c>
      <c r="C834" s="8" t="s">
        <v>69</v>
      </c>
      <c r="D834" s="4" t="s">
        <v>70</v>
      </c>
      <c r="E834" s="4" t="s">
        <v>71</v>
      </c>
      <c r="F834" s="228" t="s">
        <v>72</v>
      </c>
      <c r="I834" s="14" t="s">
        <v>73</v>
      </c>
      <c r="J834" s="15" t="s">
        <v>28</v>
      </c>
      <c r="K834" s="14" t="s">
        <v>73</v>
      </c>
      <c r="L834" s="15" t="s">
        <v>28</v>
      </c>
      <c r="M834" s="14" t="s">
        <v>73</v>
      </c>
      <c r="N834" s="172" t="s">
        <v>28</v>
      </c>
      <c r="O834" s="14" t="s">
        <v>73</v>
      </c>
      <c r="P834" s="15" t="s">
        <v>28</v>
      </c>
      <c r="Q834" s="14" t="s">
        <v>73</v>
      </c>
      <c r="R834" s="15" t="s">
        <v>28</v>
      </c>
      <c r="S834" s="14" t="s">
        <v>73</v>
      </c>
      <c r="T834" s="15" t="s">
        <v>28</v>
      </c>
      <c r="U834" s="14" t="s">
        <v>73</v>
      </c>
      <c r="V834" s="15" t="s">
        <v>28</v>
      </c>
    </row>
    <row r="835" spans="1:22" ht="15" customHeight="1" x14ac:dyDescent="0.25">
      <c r="A835" s="5" t="s">
        <v>1528</v>
      </c>
      <c r="B835" s="6" t="s">
        <v>1529</v>
      </c>
      <c r="C835" s="5" t="s">
        <v>1530</v>
      </c>
      <c r="D835" s="6"/>
      <c r="E835" s="6" t="s">
        <v>504</v>
      </c>
      <c r="F835" s="229">
        <v>124</v>
      </c>
      <c r="I835" s="16">
        <v>7624</v>
      </c>
      <c r="J835" s="13">
        <v>945376</v>
      </c>
      <c r="K835" s="16">
        <v>11000</v>
      </c>
      <c r="L835" s="13">
        <v>1364000</v>
      </c>
      <c r="M835" s="16">
        <v>11000</v>
      </c>
      <c r="N835" s="171">
        <v>1364000</v>
      </c>
      <c r="O835" s="16">
        <v>9329</v>
      </c>
      <c r="P835" s="13">
        <v>1156796</v>
      </c>
      <c r="Q835" s="16">
        <v>8531</v>
      </c>
      <c r="R835" s="13">
        <v>1057844</v>
      </c>
      <c r="S835" s="16">
        <v>7528.51</v>
      </c>
      <c r="T835" s="13">
        <v>933535.24</v>
      </c>
      <c r="U835" s="16">
        <v>0</v>
      </c>
      <c r="V835" s="13">
        <v>0</v>
      </c>
    </row>
    <row r="836" spans="1:22" ht="15" customHeight="1" x14ac:dyDescent="0.25">
      <c r="A836" s="5" t="s">
        <v>1531</v>
      </c>
      <c r="B836" s="6" t="s">
        <v>1532</v>
      </c>
      <c r="C836" s="5" t="s">
        <v>1533</v>
      </c>
      <c r="D836" s="6"/>
      <c r="E836" s="6" t="s">
        <v>504</v>
      </c>
      <c r="F836" s="229">
        <v>80</v>
      </c>
      <c r="I836" s="16">
        <v>9146</v>
      </c>
      <c r="J836" s="13">
        <v>731680</v>
      </c>
      <c r="K836" s="16">
        <v>12300</v>
      </c>
      <c r="L836" s="13">
        <v>984000</v>
      </c>
      <c r="M836" s="16">
        <v>12300</v>
      </c>
      <c r="N836" s="171">
        <v>984000</v>
      </c>
      <c r="O836" s="16">
        <v>10485</v>
      </c>
      <c r="P836" s="13">
        <v>838800</v>
      </c>
      <c r="Q836" s="16">
        <v>9706</v>
      </c>
      <c r="R836" s="13">
        <v>776480</v>
      </c>
      <c r="S836" s="16">
        <v>8388.91</v>
      </c>
      <c r="T836" s="13">
        <v>671112.8</v>
      </c>
      <c r="U836" s="16">
        <v>0</v>
      </c>
      <c r="V836" s="13">
        <v>0</v>
      </c>
    </row>
    <row r="837" spans="1:22" ht="15" customHeight="1" x14ac:dyDescent="0.25">
      <c r="A837" s="5" t="s">
        <v>1534</v>
      </c>
      <c r="B837" s="6" t="s">
        <v>1535</v>
      </c>
      <c r="C837" s="5" t="s">
        <v>1536</v>
      </c>
      <c r="D837" s="6"/>
      <c r="E837" s="6" t="s">
        <v>504</v>
      </c>
      <c r="F837" s="229">
        <v>5</v>
      </c>
      <c r="I837" s="16">
        <v>10162</v>
      </c>
      <c r="J837" s="13">
        <v>50810</v>
      </c>
      <c r="K837" s="16">
        <v>15500</v>
      </c>
      <c r="L837" s="13">
        <v>77500</v>
      </c>
      <c r="M837" s="16">
        <v>15500</v>
      </c>
      <c r="N837" s="171">
        <v>77500</v>
      </c>
      <c r="O837" s="16">
        <v>11959</v>
      </c>
      <c r="P837" s="13">
        <v>59795</v>
      </c>
      <c r="Q837" s="16">
        <v>11189</v>
      </c>
      <c r="R837" s="13">
        <v>55945</v>
      </c>
      <c r="S837" s="16">
        <v>8819.11</v>
      </c>
      <c r="T837" s="13">
        <v>44095.55</v>
      </c>
      <c r="U837" s="16">
        <v>0</v>
      </c>
      <c r="V837" s="13">
        <v>0</v>
      </c>
    </row>
    <row r="838" spans="1:22" ht="15" customHeight="1" x14ac:dyDescent="0.25">
      <c r="A838" s="5" t="s">
        <v>1537</v>
      </c>
      <c r="B838" s="6" t="s">
        <v>1538</v>
      </c>
      <c r="C838" s="5" t="s">
        <v>1539</v>
      </c>
      <c r="D838" s="6"/>
      <c r="E838" s="6" t="s">
        <v>504</v>
      </c>
      <c r="F838" s="229">
        <v>4</v>
      </c>
      <c r="I838" s="16">
        <v>11783</v>
      </c>
      <c r="J838" s="13">
        <v>47132</v>
      </c>
      <c r="K838" s="16">
        <v>17750</v>
      </c>
      <c r="L838" s="13">
        <v>71000</v>
      </c>
      <c r="M838" s="16">
        <v>17750</v>
      </c>
      <c r="N838" s="171">
        <v>71000</v>
      </c>
      <c r="O838" s="16">
        <v>12468</v>
      </c>
      <c r="P838" s="13">
        <v>49872</v>
      </c>
      <c r="Q838" s="16">
        <v>12527</v>
      </c>
      <c r="R838" s="13">
        <v>50108</v>
      </c>
      <c r="S838" s="16">
        <v>9679.51</v>
      </c>
      <c r="T838" s="13">
        <v>38718.04</v>
      </c>
      <c r="U838" s="16">
        <v>0</v>
      </c>
      <c r="V838" s="13">
        <v>0</v>
      </c>
    </row>
    <row r="839" spans="1:22" ht="15" customHeight="1" x14ac:dyDescent="0.25">
      <c r="A839" s="1"/>
      <c r="B839" s="4" t="s">
        <v>32</v>
      </c>
      <c r="C839" s="8" t="s">
        <v>33</v>
      </c>
      <c r="I839" s="245"/>
      <c r="J839" s="245"/>
      <c r="K839" s="245"/>
      <c r="L839" s="245"/>
      <c r="M839" s="245"/>
      <c r="N839" s="245"/>
      <c r="O839" s="245"/>
      <c r="P839" s="245"/>
      <c r="Q839" s="245"/>
      <c r="R839" s="245"/>
      <c r="S839" s="245"/>
      <c r="T839" s="245"/>
      <c r="U839" s="245"/>
      <c r="V839" s="245"/>
    </row>
    <row r="840" spans="1:22" ht="15" customHeight="1" x14ac:dyDescent="0.25">
      <c r="A840" s="5" t="s">
        <v>1540</v>
      </c>
      <c r="B840" s="6" t="s">
        <v>35</v>
      </c>
      <c r="C840" s="5" t="s">
        <v>1541</v>
      </c>
      <c r="I840" s="245"/>
      <c r="J840" s="245"/>
      <c r="K840" s="245"/>
      <c r="L840" s="245"/>
      <c r="M840" s="245"/>
      <c r="N840" s="245"/>
      <c r="O840" s="245"/>
      <c r="P840" s="245"/>
      <c r="Q840" s="245"/>
      <c r="R840" s="245"/>
      <c r="S840" s="245"/>
      <c r="T840" s="245"/>
      <c r="U840" s="245"/>
      <c r="V840" s="245"/>
    </row>
    <row r="841" spans="1:22" ht="15" customHeight="1" x14ac:dyDescent="0.25">
      <c r="A841" s="5" t="s">
        <v>1542</v>
      </c>
      <c r="B841" s="6" t="s">
        <v>35</v>
      </c>
      <c r="C841" s="5" t="s">
        <v>1543</v>
      </c>
      <c r="I841" s="245"/>
      <c r="J841" s="245"/>
      <c r="K841" s="245"/>
      <c r="L841" s="245"/>
      <c r="M841" s="245"/>
      <c r="N841" s="245"/>
      <c r="O841" s="245"/>
      <c r="P841" s="245"/>
      <c r="Q841" s="245"/>
      <c r="R841" s="245"/>
      <c r="S841" s="245"/>
      <c r="T841" s="245"/>
      <c r="U841" s="245"/>
      <c r="V841" s="245"/>
    </row>
    <row r="842" spans="1:22" ht="15" customHeight="1" x14ac:dyDescent="0.25">
      <c r="A842" s="5" t="s">
        <v>1544</v>
      </c>
      <c r="B842" s="6" t="s">
        <v>35</v>
      </c>
      <c r="C842" s="5" t="s">
        <v>1545</v>
      </c>
      <c r="I842" s="245"/>
      <c r="J842" s="245"/>
      <c r="K842" s="245"/>
      <c r="L842" s="245"/>
      <c r="M842" s="245"/>
      <c r="N842" s="245"/>
      <c r="O842" s="245"/>
      <c r="P842" s="245"/>
      <c r="Q842" s="245"/>
      <c r="R842" s="245"/>
      <c r="S842" s="245"/>
      <c r="T842" s="245"/>
      <c r="U842" s="245"/>
      <c r="V842" s="245"/>
    </row>
    <row r="843" spans="1:22" ht="15" customHeight="1" x14ac:dyDescent="0.25">
      <c r="A843" s="5" t="s">
        <v>1546</v>
      </c>
      <c r="B843" s="6" t="s">
        <v>35</v>
      </c>
      <c r="C843" s="5" t="s">
        <v>1547</v>
      </c>
      <c r="I843" s="245"/>
      <c r="J843" s="245"/>
      <c r="K843" s="245"/>
      <c r="L843" s="245"/>
      <c r="M843" s="245"/>
      <c r="N843" s="245"/>
      <c r="O843" s="245"/>
      <c r="P843" s="245"/>
      <c r="Q843" s="245"/>
      <c r="R843" s="245"/>
      <c r="S843" s="245"/>
      <c r="T843" s="245"/>
      <c r="U843" s="245"/>
      <c r="V843" s="245"/>
    </row>
    <row r="844" spans="1:22" ht="15" customHeight="1" x14ac:dyDescent="0.25">
      <c r="A844" s="5" t="s">
        <v>1548</v>
      </c>
      <c r="B844" s="6" t="s">
        <v>35</v>
      </c>
      <c r="C844" s="5" t="s">
        <v>1549</v>
      </c>
      <c r="I844" s="245"/>
      <c r="J844" s="245"/>
      <c r="K844" s="245"/>
      <c r="L844" s="245"/>
      <c r="M844" s="245"/>
      <c r="N844" s="245"/>
      <c r="O844" s="245"/>
      <c r="P844" s="245"/>
      <c r="Q844" s="245"/>
      <c r="R844" s="245"/>
      <c r="S844" s="245"/>
      <c r="T844" s="245"/>
      <c r="U844" s="245"/>
      <c r="V844" s="245"/>
    </row>
    <row r="845" spans="1:22" ht="45" customHeight="1" x14ac:dyDescent="0.25">
      <c r="A845" s="1"/>
      <c r="B845" s="4" t="s">
        <v>68</v>
      </c>
      <c r="C845" s="8" t="s">
        <v>69</v>
      </c>
      <c r="D845" s="4" t="s">
        <v>70</v>
      </c>
      <c r="E845" s="4" t="s">
        <v>71</v>
      </c>
      <c r="F845" s="228" t="s">
        <v>72</v>
      </c>
      <c r="I845" s="14" t="s">
        <v>73</v>
      </c>
      <c r="J845" s="15" t="s">
        <v>28</v>
      </c>
      <c r="K845" s="14" t="s">
        <v>73</v>
      </c>
      <c r="L845" s="15" t="s">
        <v>28</v>
      </c>
      <c r="M845" s="14" t="s">
        <v>73</v>
      </c>
      <c r="N845" s="172" t="s">
        <v>28</v>
      </c>
      <c r="O845" s="14" t="s">
        <v>73</v>
      </c>
      <c r="P845" s="15" t="s">
        <v>28</v>
      </c>
      <c r="Q845" s="14" t="s">
        <v>73</v>
      </c>
      <c r="R845" s="15" t="s">
        <v>28</v>
      </c>
      <c r="S845" s="14" t="s">
        <v>73</v>
      </c>
      <c r="T845" s="15" t="s">
        <v>28</v>
      </c>
      <c r="U845" s="14" t="s">
        <v>73</v>
      </c>
      <c r="V845" s="15" t="s">
        <v>28</v>
      </c>
    </row>
    <row r="846" spans="1:22" ht="15" customHeight="1" x14ac:dyDescent="0.25">
      <c r="A846" s="5" t="s">
        <v>1550</v>
      </c>
      <c r="B846" s="6" t="s">
        <v>1551</v>
      </c>
      <c r="C846" s="5" t="s">
        <v>1552</v>
      </c>
      <c r="D846" s="6"/>
      <c r="E846" s="6" t="s">
        <v>504</v>
      </c>
      <c r="F846" s="229">
        <v>30</v>
      </c>
      <c r="I846" s="16">
        <v>12359</v>
      </c>
      <c r="J846" s="13">
        <v>370770</v>
      </c>
      <c r="K846" s="16">
        <v>9300</v>
      </c>
      <c r="L846" s="13">
        <v>279000</v>
      </c>
      <c r="M846" s="16">
        <v>9300</v>
      </c>
      <c r="N846" s="171">
        <v>279000</v>
      </c>
      <c r="O846" s="16">
        <v>10220</v>
      </c>
      <c r="P846" s="13">
        <v>306600</v>
      </c>
      <c r="Q846" s="16">
        <v>8441</v>
      </c>
      <c r="R846" s="13">
        <v>253230</v>
      </c>
      <c r="S846" s="16">
        <v>16132.52</v>
      </c>
      <c r="T846" s="13">
        <v>483975.6</v>
      </c>
      <c r="U846" s="16">
        <v>0</v>
      </c>
      <c r="V846" s="13">
        <v>0</v>
      </c>
    </row>
    <row r="847" spans="1:22" ht="15" customHeight="1" x14ac:dyDescent="0.25">
      <c r="A847" s="5" t="s">
        <v>1553</v>
      </c>
      <c r="B847" s="6" t="s">
        <v>1554</v>
      </c>
      <c r="C847" s="5" t="s">
        <v>1555</v>
      </c>
      <c r="D847" s="6"/>
      <c r="E847" s="6" t="s">
        <v>504</v>
      </c>
      <c r="F847" s="229">
        <v>23</v>
      </c>
      <c r="I847" s="16">
        <v>13520</v>
      </c>
      <c r="J847" s="13">
        <v>310960</v>
      </c>
      <c r="K847" s="16">
        <v>9800</v>
      </c>
      <c r="L847" s="13">
        <v>225400</v>
      </c>
      <c r="M847" s="16">
        <v>9800</v>
      </c>
      <c r="N847" s="171">
        <v>225400</v>
      </c>
      <c r="O847" s="16">
        <v>11014</v>
      </c>
      <c r="P847" s="13">
        <v>253322</v>
      </c>
      <c r="Q847" s="16">
        <v>8976</v>
      </c>
      <c r="R847" s="13">
        <v>206448</v>
      </c>
      <c r="S847" s="16">
        <v>18283.52</v>
      </c>
      <c r="T847" s="13">
        <v>420520.96000000002</v>
      </c>
      <c r="U847" s="16">
        <v>0</v>
      </c>
      <c r="V847" s="13">
        <v>0</v>
      </c>
    </row>
    <row r="848" spans="1:22" ht="15" customHeight="1" x14ac:dyDescent="0.25">
      <c r="A848" s="5" t="s">
        <v>1556</v>
      </c>
      <c r="B848" s="6" t="s">
        <v>1557</v>
      </c>
      <c r="C848" s="5" t="s">
        <v>1558</v>
      </c>
      <c r="D848" s="6"/>
      <c r="E848" s="6" t="s">
        <v>504</v>
      </c>
      <c r="F848" s="229">
        <v>30</v>
      </c>
      <c r="I848" s="16">
        <v>14497</v>
      </c>
      <c r="J848" s="13">
        <v>434910</v>
      </c>
      <c r="K848" s="16">
        <v>10250</v>
      </c>
      <c r="L848" s="13">
        <v>307500</v>
      </c>
      <c r="M848" s="16">
        <v>10250</v>
      </c>
      <c r="N848" s="171">
        <v>307500</v>
      </c>
      <c r="O848" s="16">
        <v>12445</v>
      </c>
      <c r="P848" s="13">
        <v>373350</v>
      </c>
      <c r="Q848" s="16">
        <v>9539</v>
      </c>
      <c r="R848" s="13">
        <v>286170</v>
      </c>
      <c r="S848" s="16">
        <v>21510.02</v>
      </c>
      <c r="T848" s="13">
        <v>645300.6</v>
      </c>
      <c r="U848" s="16">
        <v>0</v>
      </c>
      <c r="V848" s="13">
        <v>0</v>
      </c>
    </row>
    <row r="849" spans="1:22" ht="15" customHeight="1" x14ac:dyDescent="0.25">
      <c r="A849" s="5" t="s">
        <v>1559</v>
      </c>
      <c r="B849" s="6" t="s">
        <v>1560</v>
      </c>
      <c r="C849" s="5" t="s">
        <v>1561</v>
      </c>
      <c r="D849" s="6"/>
      <c r="E849" s="6" t="s">
        <v>504</v>
      </c>
      <c r="F849" s="229">
        <v>19</v>
      </c>
      <c r="I849" s="16">
        <v>15793</v>
      </c>
      <c r="J849" s="13">
        <v>300067</v>
      </c>
      <c r="K849" s="16">
        <v>10750</v>
      </c>
      <c r="L849" s="13">
        <v>204250</v>
      </c>
      <c r="M849" s="16">
        <v>10750</v>
      </c>
      <c r="N849" s="171">
        <v>204250</v>
      </c>
      <c r="O849" s="16">
        <v>13774</v>
      </c>
      <c r="P849" s="13">
        <v>261706</v>
      </c>
      <c r="Q849" s="16">
        <v>10085</v>
      </c>
      <c r="R849" s="13">
        <v>191615</v>
      </c>
      <c r="S849" s="16">
        <v>25274.28</v>
      </c>
      <c r="T849" s="13">
        <v>480211.32</v>
      </c>
      <c r="U849" s="16">
        <v>0</v>
      </c>
      <c r="V849" s="13">
        <v>0</v>
      </c>
    </row>
    <row r="850" spans="1:22" ht="15" customHeight="1" x14ac:dyDescent="0.25">
      <c r="A850" s="5" t="s">
        <v>1562</v>
      </c>
      <c r="B850" s="6" t="s">
        <v>1563</v>
      </c>
      <c r="C850" s="5" t="s">
        <v>1564</v>
      </c>
      <c r="D850" s="6"/>
      <c r="E850" s="6" t="s">
        <v>504</v>
      </c>
      <c r="F850" s="229">
        <v>18</v>
      </c>
      <c r="I850" s="16">
        <v>16997</v>
      </c>
      <c r="J850" s="13">
        <v>305946</v>
      </c>
      <c r="K850" s="16">
        <v>11250</v>
      </c>
      <c r="L850" s="13">
        <v>202500</v>
      </c>
      <c r="M850" s="16">
        <v>11250</v>
      </c>
      <c r="N850" s="171">
        <v>202500</v>
      </c>
      <c r="O850" s="16">
        <v>15365</v>
      </c>
      <c r="P850" s="13">
        <v>276570</v>
      </c>
      <c r="Q850" s="16">
        <v>10910</v>
      </c>
      <c r="R850" s="13">
        <v>196380</v>
      </c>
      <c r="S850" s="16">
        <v>28178.13</v>
      </c>
      <c r="T850" s="13">
        <v>507206.34</v>
      </c>
      <c r="U850" s="16">
        <v>0</v>
      </c>
      <c r="V850" s="13">
        <v>0</v>
      </c>
    </row>
    <row r="851" spans="1:22" ht="15" customHeight="1" x14ac:dyDescent="0.25">
      <c r="A851" s="5" t="s">
        <v>1565</v>
      </c>
      <c r="B851" s="6" t="s">
        <v>1566</v>
      </c>
      <c r="C851" s="5" t="s">
        <v>1567</v>
      </c>
      <c r="D851" s="6"/>
      <c r="E851" s="6" t="s">
        <v>504</v>
      </c>
      <c r="F851" s="229">
        <v>14</v>
      </c>
      <c r="I851" s="16">
        <v>18785</v>
      </c>
      <c r="J851" s="13">
        <v>262990</v>
      </c>
      <c r="K851" s="16">
        <v>11750</v>
      </c>
      <c r="L851" s="13">
        <v>164500</v>
      </c>
      <c r="M851" s="16">
        <v>11750</v>
      </c>
      <c r="N851" s="171">
        <v>164500</v>
      </c>
      <c r="O851" s="16">
        <v>16021</v>
      </c>
      <c r="P851" s="13">
        <v>224294</v>
      </c>
      <c r="Q851" s="16">
        <v>11679</v>
      </c>
      <c r="R851" s="13">
        <v>163506</v>
      </c>
      <c r="S851" s="16">
        <v>32265.03</v>
      </c>
      <c r="T851" s="13">
        <v>451710.42</v>
      </c>
      <c r="U851" s="16">
        <v>0</v>
      </c>
      <c r="V851" s="13">
        <v>0</v>
      </c>
    </row>
    <row r="852" spans="1:22" ht="15" customHeight="1" x14ac:dyDescent="0.25">
      <c r="A852" s="5" t="s">
        <v>1568</v>
      </c>
      <c r="B852" s="6" t="s">
        <v>1569</v>
      </c>
      <c r="C852" s="5" t="s">
        <v>1570</v>
      </c>
      <c r="D852" s="6"/>
      <c r="E852" s="6" t="s">
        <v>504</v>
      </c>
      <c r="F852" s="229">
        <v>12</v>
      </c>
      <c r="I852" s="16">
        <v>20179</v>
      </c>
      <c r="J852" s="13">
        <v>242148</v>
      </c>
      <c r="K852" s="16">
        <v>12250</v>
      </c>
      <c r="L852" s="13">
        <v>147000</v>
      </c>
      <c r="M852" s="16">
        <v>12250</v>
      </c>
      <c r="N852" s="171">
        <v>147000</v>
      </c>
      <c r="O852" s="16">
        <v>16727</v>
      </c>
      <c r="P852" s="13">
        <v>200724</v>
      </c>
      <c r="Q852" s="16">
        <v>12476</v>
      </c>
      <c r="R852" s="13">
        <v>149712</v>
      </c>
      <c r="S852" s="16">
        <v>35491.54</v>
      </c>
      <c r="T852" s="13">
        <v>425898.48</v>
      </c>
      <c r="U852" s="16">
        <v>0</v>
      </c>
      <c r="V852" s="13">
        <v>0</v>
      </c>
    </row>
    <row r="853" spans="1:22" ht="15" customHeight="1" x14ac:dyDescent="0.25">
      <c r="A853" s="5" t="s">
        <v>1571</v>
      </c>
      <c r="B853" s="6" t="s">
        <v>1572</v>
      </c>
      <c r="C853" s="5" t="s">
        <v>1573</v>
      </c>
      <c r="D853" s="6"/>
      <c r="E853" s="6" t="s">
        <v>504</v>
      </c>
      <c r="F853" s="229">
        <v>5</v>
      </c>
      <c r="I853" s="16">
        <v>21630</v>
      </c>
      <c r="J853" s="13">
        <v>108150</v>
      </c>
      <c r="K853" s="16">
        <v>12850</v>
      </c>
      <c r="L853" s="13">
        <v>64250</v>
      </c>
      <c r="M853" s="16">
        <v>12850</v>
      </c>
      <c r="N853" s="171">
        <v>64250</v>
      </c>
      <c r="O853" s="16">
        <v>17487</v>
      </c>
      <c r="P853" s="13">
        <v>87435</v>
      </c>
      <c r="Q853" s="16">
        <v>13257</v>
      </c>
      <c r="R853" s="13">
        <v>66285</v>
      </c>
      <c r="S853" s="16">
        <v>38718.04</v>
      </c>
      <c r="T853" s="13">
        <v>193590.2</v>
      </c>
      <c r="U853" s="16">
        <v>0</v>
      </c>
      <c r="V853" s="13">
        <v>0</v>
      </c>
    </row>
    <row r="854" spans="1:22" ht="15" customHeight="1" x14ac:dyDescent="0.25">
      <c r="A854" s="5" t="s">
        <v>1574</v>
      </c>
      <c r="B854" s="6" t="s">
        <v>1575</v>
      </c>
      <c r="C854" s="5" t="s">
        <v>1576</v>
      </c>
      <c r="D854" s="6"/>
      <c r="E854" s="6" t="s">
        <v>504</v>
      </c>
      <c r="F854" s="229">
        <v>5</v>
      </c>
      <c r="I854" s="16">
        <v>27023</v>
      </c>
      <c r="J854" s="13">
        <v>135115</v>
      </c>
      <c r="K854" s="16">
        <v>13400</v>
      </c>
      <c r="L854" s="13">
        <v>67000</v>
      </c>
      <c r="M854" s="16">
        <v>13400</v>
      </c>
      <c r="N854" s="171">
        <v>67000</v>
      </c>
      <c r="O854" s="16">
        <v>19278</v>
      </c>
      <c r="P854" s="13">
        <v>96390</v>
      </c>
      <c r="Q854" s="16">
        <v>14327</v>
      </c>
      <c r="R854" s="13">
        <v>71635</v>
      </c>
      <c r="S854" s="16">
        <v>43020.05</v>
      </c>
      <c r="T854" s="13">
        <v>215100.25</v>
      </c>
      <c r="U854" s="16">
        <v>0</v>
      </c>
      <c r="V854" s="13">
        <v>0</v>
      </c>
    </row>
    <row r="855" spans="1:22" ht="15" customHeight="1" x14ac:dyDescent="0.25">
      <c r="A855" s="5" t="s">
        <v>1577</v>
      </c>
      <c r="B855" s="6" t="s">
        <v>1578</v>
      </c>
      <c r="C855" s="5" t="s">
        <v>1579</v>
      </c>
      <c r="D855" s="6"/>
      <c r="E855" s="6" t="s">
        <v>504</v>
      </c>
      <c r="F855" s="229">
        <v>4</v>
      </c>
      <c r="I855" s="16">
        <v>28112</v>
      </c>
      <c r="J855" s="13">
        <v>112448</v>
      </c>
      <c r="K855" s="16">
        <v>15050</v>
      </c>
      <c r="L855" s="13">
        <v>60200</v>
      </c>
      <c r="M855" s="16">
        <v>15050</v>
      </c>
      <c r="N855" s="171">
        <v>60200</v>
      </c>
      <c r="O855" s="16">
        <v>20263</v>
      </c>
      <c r="P855" s="13">
        <v>81052</v>
      </c>
      <c r="Q855" s="16">
        <v>16030</v>
      </c>
      <c r="R855" s="13">
        <v>64120</v>
      </c>
      <c r="S855" s="16">
        <v>59152.56</v>
      </c>
      <c r="T855" s="13">
        <v>236610.24</v>
      </c>
      <c r="U855" s="16">
        <v>0</v>
      </c>
      <c r="V855" s="13">
        <v>0</v>
      </c>
    </row>
    <row r="856" spans="1:22" ht="15" customHeight="1" x14ac:dyDescent="0.25">
      <c r="A856" s="5" t="s">
        <v>1580</v>
      </c>
      <c r="B856" s="6" t="s">
        <v>1581</v>
      </c>
      <c r="C856" s="5" t="s">
        <v>1582</v>
      </c>
      <c r="D856" s="6"/>
      <c r="E856" s="6" t="s">
        <v>504</v>
      </c>
      <c r="F856" s="229">
        <v>7</v>
      </c>
      <c r="I856" s="16">
        <v>30297</v>
      </c>
      <c r="J856" s="13">
        <v>212079</v>
      </c>
      <c r="K856" s="16">
        <v>15500</v>
      </c>
      <c r="L856" s="13">
        <v>108500</v>
      </c>
      <c r="M856" s="16">
        <v>15500</v>
      </c>
      <c r="N856" s="171">
        <v>108500</v>
      </c>
      <c r="O856" s="16">
        <v>21327</v>
      </c>
      <c r="P856" s="13">
        <v>149289</v>
      </c>
      <c r="Q856" s="16">
        <v>17072</v>
      </c>
      <c r="R856" s="13">
        <v>119504</v>
      </c>
      <c r="S856" s="16">
        <v>69907.58</v>
      </c>
      <c r="T856" s="13">
        <v>489353.06</v>
      </c>
      <c r="U856" s="16">
        <v>0</v>
      </c>
      <c r="V856" s="13">
        <v>0</v>
      </c>
    </row>
    <row r="857" spans="1:22" ht="15" customHeight="1" x14ac:dyDescent="0.25">
      <c r="A857" s="5" t="s">
        <v>1583</v>
      </c>
      <c r="B857" s="6" t="s">
        <v>1584</v>
      </c>
      <c r="C857" s="5" t="s">
        <v>1585</v>
      </c>
      <c r="D857" s="6"/>
      <c r="E857" s="6" t="s">
        <v>504</v>
      </c>
      <c r="F857" s="229">
        <v>8</v>
      </c>
      <c r="I857" s="16">
        <v>32138</v>
      </c>
      <c r="J857" s="13">
        <v>257104</v>
      </c>
      <c r="K857" s="16">
        <v>16000</v>
      </c>
      <c r="L857" s="13">
        <v>128000</v>
      </c>
      <c r="M857" s="16">
        <v>16000</v>
      </c>
      <c r="N857" s="171">
        <v>128000</v>
      </c>
      <c r="O857" s="16">
        <v>22479</v>
      </c>
      <c r="P857" s="13">
        <v>179832</v>
      </c>
      <c r="Q857" s="16">
        <v>20608</v>
      </c>
      <c r="R857" s="13">
        <v>164864</v>
      </c>
      <c r="S857" s="16">
        <v>73134.080000000002</v>
      </c>
      <c r="T857" s="13">
        <v>585072.64000000001</v>
      </c>
      <c r="U857" s="16">
        <v>0</v>
      </c>
      <c r="V857" s="13">
        <v>0</v>
      </c>
    </row>
    <row r="858" spans="1:22" ht="15" customHeight="1" x14ac:dyDescent="0.25">
      <c r="A858" s="5" t="s">
        <v>1586</v>
      </c>
      <c r="B858" s="6" t="s">
        <v>1587</v>
      </c>
      <c r="C858" s="5" t="s">
        <v>1588</v>
      </c>
      <c r="D858" s="6"/>
      <c r="E858" s="6" t="s">
        <v>504</v>
      </c>
      <c r="F858" s="229">
        <v>20</v>
      </c>
      <c r="I858" s="16">
        <v>34916</v>
      </c>
      <c r="J858" s="13">
        <v>698320</v>
      </c>
      <c r="K858" s="16">
        <v>16500</v>
      </c>
      <c r="L858" s="13">
        <v>330000</v>
      </c>
      <c r="M858" s="16">
        <v>16500</v>
      </c>
      <c r="N858" s="171">
        <v>330000</v>
      </c>
      <c r="O858" s="16">
        <v>23727</v>
      </c>
      <c r="P858" s="13">
        <v>474540</v>
      </c>
      <c r="Q858" s="16">
        <v>22221</v>
      </c>
      <c r="R858" s="13">
        <v>444420</v>
      </c>
      <c r="S858" s="16">
        <v>80662.59</v>
      </c>
      <c r="T858" s="13">
        <v>1613251.8</v>
      </c>
      <c r="U858" s="16">
        <v>0</v>
      </c>
      <c r="V858" s="13">
        <v>0</v>
      </c>
    </row>
    <row r="859" spans="1:22" ht="15" customHeight="1" x14ac:dyDescent="0.25">
      <c r="A859" s="5" t="s">
        <v>1589</v>
      </c>
      <c r="B859" s="6" t="s">
        <v>1590</v>
      </c>
      <c r="C859" s="5" t="s">
        <v>1591</v>
      </c>
      <c r="D859" s="6"/>
      <c r="E859" s="6" t="s">
        <v>504</v>
      </c>
      <c r="F859" s="229">
        <v>13</v>
      </c>
      <c r="I859" s="16">
        <v>36616</v>
      </c>
      <c r="J859" s="13">
        <v>476008</v>
      </c>
      <c r="K859" s="16">
        <v>17100</v>
      </c>
      <c r="L859" s="13">
        <v>222300</v>
      </c>
      <c r="M859" s="16">
        <v>17100</v>
      </c>
      <c r="N859" s="171">
        <v>222300</v>
      </c>
      <c r="O859" s="16">
        <v>25079</v>
      </c>
      <c r="P859" s="13">
        <v>326027</v>
      </c>
      <c r="Q859" s="16">
        <v>23763</v>
      </c>
      <c r="R859" s="13">
        <v>308919</v>
      </c>
      <c r="S859" s="16">
        <v>91417.600000000006</v>
      </c>
      <c r="T859" s="13">
        <v>1188428.8</v>
      </c>
      <c r="U859" s="16">
        <v>0</v>
      </c>
      <c r="V859" s="13">
        <v>0</v>
      </c>
    </row>
    <row r="860" spans="1:22" ht="15" customHeight="1" x14ac:dyDescent="0.25">
      <c r="A860" s="5" t="s">
        <v>1592</v>
      </c>
      <c r="B860" s="6" t="s">
        <v>1593</v>
      </c>
      <c r="C860" s="5" t="s">
        <v>1594</v>
      </c>
      <c r="D860" s="6"/>
      <c r="E860" s="6" t="s">
        <v>504</v>
      </c>
      <c r="F860" s="229">
        <v>6</v>
      </c>
      <c r="I860" s="16">
        <v>39954</v>
      </c>
      <c r="J860" s="13">
        <v>239724</v>
      </c>
      <c r="K860" s="16">
        <v>18000</v>
      </c>
      <c r="L860" s="13">
        <v>108000</v>
      </c>
      <c r="M860" s="16">
        <v>18000</v>
      </c>
      <c r="N860" s="171">
        <v>108000</v>
      </c>
      <c r="O860" s="16">
        <v>26545</v>
      </c>
      <c r="P860" s="13">
        <v>159270</v>
      </c>
      <c r="Q860" s="16">
        <v>29432</v>
      </c>
      <c r="R860" s="13">
        <v>176592</v>
      </c>
      <c r="S860" s="16">
        <v>96795.1</v>
      </c>
      <c r="T860" s="13">
        <v>580770.6</v>
      </c>
      <c r="U860" s="16">
        <v>0</v>
      </c>
      <c r="V860" s="13">
        <v>0</v>
      </c>
    </row>
    <row r="861" spans="1:22" ht="15" customHeight="1" x14ac:dyDescent="0.25">
      <c r="A861" s="5" t="s">
        <v>1595</v>
      </c>
      <c r="B861" s="6" t="s">
        <v>1596</v>
      </c>
      <c r="C861" s="5" t="s">
        <v>1597</v>
      </c>
      <c r="D861" s="6"/>
      <c r="E861" s="6" t="s">
        <v>504</v>
      </c>
      <c r="F861" s="229">
        <v>2</v>
      </c>
      <c r="I861" s="16">
        <v>42137</v>
      </c>
      <c r="J861" s="13">
        <v>84274</v>
      </c>
      <c r="K861" s="16">
        <v>20000</v>
      </c>
      <c r="L861" s="13">
        <v>40000</v>
      </c>
      <c r="M861" s="16">
        <v>20000</v>
      </c>
      <c r="N861" s="171">
        <v>40000</v>
      </c>
      <c r="O861" s="16">
        <v>28135</v>
      </c>
      <c r="P861" s="13">
        <v>56270</v>
      </c>
      <c r="Q861" s="16">
        <v>30622</v>
      </c>
      <c r="R861" s="13">
        <v>61244</v>
      </c>
      <c r="S861" s="16">
        <v>161325.17000000001</v>
      </c>
      <c r="T861" s="13">
        <v>322650.34000000003</v>
      </c>
      <c r="U861" s="16">
        <v>0</v>
      </c>
      <c r="V861" s="13">
        <v>0</v>
      </c>
    </row>
    <row r="862" spans="1:22" ht="15" customHeight="1" x14ac:dyDescent="0.25">
      <c r="A862" s="1"/>
      <c r="B862" s="4" t="s">
        <v>32</v>
      </c>
      <c r="C862" s="8" t="s">
        <v>33</v>
      </c>
      <c r="I862" s="245"/>
      <c r="J862" s="245"/>
      <c r="K862" s="245"/>
      <c r="L862" s="245"/>
      <c r="M862" s="245"/>
      <c r="N862" s="245"/>
      <c r="O862" s="245"/>
      <c r="P862" s="245"/>
      <c r="Q862" s="245"/>
      <c r="R862" s="245"/>
      <c r="S862" s="245"/>
      <c r="T862" s="245"/>
      <c r="U862" s="245"/>
      <c r="V862" s="245"/>
    </row>
    <row r="863" spans="1:22" ht="15" customHeight="1" x14ac:dyDescent="0.25">
      <c r="A863" s="5" t="s">
        <v>1598</v>
      </c>
      <c r="B863" s="6" t="s">
        <v>35</v>
      </c>
      <c r="C863" s="5" t="s">
        <v>1599</v>
      </c>
      <c r="I863" s="245"/>
      <c r="J863" s="245"/>
      <c r="K863" s="245"/>
      <c r="L863" s="245"/>
      <c r="M863" s="245"/>
      <c r="N863" s="245"/>
      <c r="O863" s="245"/>
      <c r="P863" s="245"/>
      <c r="Q863" s="245"/>
      <c r="R863" s="245"/>
      <c r="S863" s="245"/>
      <c r="T863" s="245"/>
      <c r="U863" s="245"/>
      <c r="V863" s="245"/>
    </row>
    <row r="864" spans="1:22" ht="15" customHeight="1" x14ac:dyDescent="0.25">
      <c r="A864" s="5" t="s">
        <v>1600</v>
      </c>
      <c r="B864" s="6" t="s">
        <v>35</v>
      </c>
      <c r="C864" s="5" t="s">
        <v>1601</v>
      </c>
      <c r="I864" s="245"/>
      <c r="J864" s="245"/>
      <c r="K864" s="245"/>
      <c r="L864" s="245"/>
      <c r="M864" s="245"/>
      <c r="N864" s="245"/>
      <c r="O864" s="245"/>
      <c r="P864" s="245"/>
      <c r="Q864" s="245"/>
      <c r="R864" s="245"/>
      <c r="S864" s="245"/>
      <c r="T864" s="245"/>
      <c r="U864" s="245"/>
      <c r="V864" s="245"/>
    </row>
    <row r="865" spans="1:22" ht="45" customHeight="1" x14ac:dyDescent="0.25">
      <c r="A865" s="1"/>
      <c r="B865" s="4" t="s">
        <v>68</v>
      </c>
      <c r="C865" s="8" t="s">
        <v>69</v>
      </c>
      <c r="D865" s="4" t="s">
        <v>70</v>
      </c>
      <c r="E865" s="4" t="s">
        <v>71</v>
      </c>
      <c r="F865" s="228" t="s">
        <v>72</v>
      </c>
      <c r="I865" s="14" t="s">
        <v>73</v>
      </c>
      <c r="J865" s="15" t="s">
        <v>28</v>
      </c>
      <c r="K865" s="14" t="s">
        <v>73</v>
      </c>
      <c r="L865" s="15" t="s">
        <v>28</v>
      </c>
      <c r="M865" s="14" t="s">
        <v>73</v>
      </c>
      <c r="N865" s="172" t="s">
        <v>28</v>
      </c>
      <c r="O865" s="14" t="s">
        <v>73</v>
      </c>
      <c r="P865" s="15" t="s">
        <v>28</v>
      </c>
      <c r="Q865" s="14" t="s">
        <v>73</v>
      </c>
      <c r="R865" s="15" t="s">
        <v>28</v>
      </c>
      <c r="S865" s="14" t="s">
        <v>73</v>
      </c>
      <c r="T865" s="15" t="s">
        <v>28</v>
      </c>
      <c r="U865" s="14" t="s">
        <v>73</v>
      </c>
      <c r="V865" s="15" t="s">
        <v>28</v>
      </c>
    </row>
    <row r="866" spans="1:22" ht="15" customHeight="1" x14ac:dyDescent="0.25">
      <c r="A866" s="5" t="s">
        <v>1602</v>
      </c>
      <c r="B866" s="6" t="s">
        <v>1603</v>
      </c>
      <c r="C866" s="5" t="s">
        <v>1604</v>
      </c>
      <c r="D866" s="6"/>
      <c r="E866" s="6" t="s">
        <v>527</v>
      </c>
      <c r="F866" s="229">
        <v>750</v>
      </c>
      <c r="I866" s="16">
        <v>1918</v>
      </c>
      <c r="J866" s="13">
        <v>1438500</v>
      </c>
      <c r="K866" s="16">
        <v>4700</v>
      </c>
      <c r="L866" s="13">
        <v>3525000</v>
      </c>
      <c r="M866" s="16">
        <v>4700</v>
      </c>
      <c r="N866" s="171">
        <v>3525000</v>
      </c>
      <c r="O866" s="16">
        <v>3316</v>
      </c>
      <c r="P866" s="13">
        <v>2487000</v>
      </c>
      <c r="Q866" s="16">
        <v>2704</v>
      </c>
      <c r="R866" s="13">
        <v>2028000</v>
      </c>
      <c r="S866" s="16">
        <v>4517.1000000000004</v>
      </c>
      <c r="T866" s="13">
        <v>3387825</v>
      </c>
      <c r="U866" s="16">
        <v>0</v>
      </c>
      <c r="V866" s="13">
        <v>0</v>
      </c>
    </row>
    <row r="867" spans="1:22" ht="15" customHeight="1" x14ac:dyDescent="0.25">
      <c r="A867" s="1"/>
      <c r="B867" s="4" t="s">
        <v>32</v>
      </c>
      <c r="C867" s="8" t="s">
        <v>33</v>
      </c>
      <c r="I867" s="245"/>
      <c r="J867" s="245"/>
      <c r="K867" s="245"/>
      <c r="L867" s="245"/>
      <c r="M867" s="245"/>
      <c r="N867" s="245"/>
      <c r="O867" s="245"/>
      <c r="P867" s="245"/>
      <c r="Q867" s="245"/>
      <c r="R867" s="245"/>
      <c r="S867" s="245"/>
      <c r="T867" s="245"/>
      <c r="U867" s="245"/>
      <c r="V867" s="245"/>
    </row>
    <row r="868" spans="1:22" ht="15" customHeight="1" x14ac:dyDescent="0.25">
      <c r="A868" s="5" t="s">
        <v>1605</v>
      </c>
      <c r="B868" s="6" t="s">
        <v>35</v>
      </c>
      <c r="C868" s="5" t="s">
        <v>1606</v>
      </c>
      <c r="I868" s="245"/>
      <c r="J868" s="245"/>
      <c r="K868" s="245"/>
      <c r="L868" s="245"/>
      <c r="M868" s="245"/>
      <c r="N868" s="245"/>
      <c r="O868" s="245"/>
      <c r="P868" s="245"/>
      <c r="Q868" s="245"/>
      <c r="R868" s="245"/>
      <c r="S868" s="245"/>
      <c r="T868" s="245"/>
      <c r="U868" s="245"/>
      <c r="V868" s="245"/>
    </row>
    <row r="869" spans="1:22" ht="15" customHeight="1" x14ac:dyDescent="0.25">
      <c r="A869" s="5" t="s">
        <v>1607</v>
      </c>
      <c r="B869" s="6" t="s">
        <v>35</v>
      </c>
      <c r="C869" s="5" t="s">
        <v>1608</v>
      </c>
      <c r="I869" s="245"/>
      <c r="J869" s="245"/>
      <c r="K869" s="245"/>
      <c r="L869" s="245"/>
      <c r="M869" s="245"/>
      <c r="N869" s="245"/>
      <c r="O869" s="245"/>
      <c r="P869" s="245"/>
      <c r="Q869" s="245"/>
      <c r="R869" s="245"/>
      <c r="S869" s="245"/>
      <c r="T869" s="245"/>
      <c r="U869" s="245"/>
      <c r="V869" s="245"/>
    </row>
    <row r="870" spans="1:22" ht="45" customHeight="1" x14ac:dyDescent="0.25">
      <c r="A870" s="1"/>
      <c r="B870" s="4" t="s">
        <v>68</v>
      </c>
      <c r="C870" s="8" t="s">
        <v>69</v>
      </c>
      <c r="D870" s="4" t="s">
        <v>70</v>
      </c>
      <c r="E870" s="4" t="s">
        <v>71</v>
      </c>
      <c r="F870" s="228" t="s">
        <v>72</v>
      </c>
      <c r="I870" s="14" t="s">
        <v>73</v>
      </c>
      <c r="J870" s="15" t="s">
        <v>28</v>
      </c>
      <c r="K870" s="14" t="s">
        <v>73</v>
      </c>
      <c r="L870" s="15" t="s">
        <v>28</v>
      </c>
      <c r="M870" s="14" t="s">
        <v>73</v>
      </c>
      <c r="N870" s="172" t="s">
        <v>28</v>
      </c>
      <c r="O870" s="14" t="s">
        <v>73</v>
      </c>
      <c r="P870" s="15" t="s">
        <v>28</v>
      </c>
      <c r="Q870" s="14" t="s">
        <v>73</v>
      </c>
      <c r="R870" s="15" t="s">
        <v>28</v>
      </c>
      <c r="S870" s="14" t="s">
        <v>73</v>
      </c>
      <c r="T870" s="15" t="s">
        <v>28</v>
      </c>
      <c r="U870" s="14" t="s">
        <v>73</v>
      </c>
      <c r="V870" s="15" t="s">
        <v>28</v>
      </c>
    </row>
    <row r="871" spans="1:22" ht="15" customHeight="1" x14ac:dyDescent="0.25">
      <c r="A871" s="5" t="s">
        <v>1609</v>
      </c>
      <c r="B871" s="6" t="s">
        <v>1610</v>
      </c>
      <c r="C871" s="5" t="s">
        <v>1611</v>
      </c>
      <c r="D871" s="6"/>
      <c r="E871" s="6" t="s">
        <v>504</v>
      </c>
      <c r="F871" s="229">
        <v>216</v>
      </c>
      <c r="I871" s="16">
        <v>2565</v>
      </c>
      <c r="J871" s="13">
        <v>554040</v>
      </c>
      <c r="K871" s="16">
        <v>3300</v>
      </c>
      <c r="L871" s="13">
        <v>712800</v>
      </c>
      <c r="M871" s="16">
        <v>3300</v>
      </c>
      <c r="N871" s="171">
        <v>712800</v>
      </c>
      <c r="O871" s="16">
        <v>3820</v>
      </c>
      <c r="P871" s="13">
        <v>825120</v>
      </c>
      <c r="Q871" s="16">
        <v>2812</v>
      </c>
      <c r="R871" s="13">
        <v>607392</v>
      </c>
      <c r="S871" s="16">
        <v>4839.76</v>
      </c>
      <c r="T871" s="13">
        <v>1045388.16</v>
      </c>
      <c r="U871" s="16">
        <v>0</v>
      </c>
      <c r="V871" s="13">
        <v>0</v>
      </c>
    </row>
    <row r="872" spans="1:22" ht="15" customHeight="1" x14ac:dyDescent="0.25">
      <c r="A872" s="1"/>
      <c r="B872" s="4" t="s">
        <v>32</v>
      </c>
      <c r="C872" s="8" t="s">
        <v>33</v>
      </c>
      <c r="I872" s="245"/>
      <c r="J872" s="245"/>
      <c r="K872" s="245"/>
      <c r="L872" s="245"/>
      <c r="M872" s="245"/>
      <c r="N872" s="245"/>
      <c r="O872" s="245"/>
      <c r="P872" s="245"/>
      <c r="Q872" s="245"/>
      <c r="R872" s="245"/>
      <c r="S872" s="245"/>
      <c r="T872" s="245"/>
      <c r="U872" s="245"/>
      <c r="V872" s="245"/>
    </row>
    <row r="873" spans="1:22" ht="15" customHeight="1" x14ac:dyDescent="0.25">
      <c r="A873" s="5" t="s">
        <v>1612</v>
      </c>
      <c r="B873" s="6" t="s">
        <v>35</v>
      </c>
      <c r="C873" s="5" t="s">
        <v>1613</v>
      </c>
      <c r="I873" s="245"/>
      <c r="J873" s="245"/>
      <c r="K873" s="245"/>
      <c r="L873" s="245"/>
      <c r="M873" s="245"/>
      <c r="N873" s="245"/>
      <c r="O873" s="245"/>
      <c r="P873" s="245"/>
      <c r="Q873" s="245"/>
      <c r="R873" s="245"/>
      <c r="S873" s="245"/>
      <c r="T873" s="245"/>
      <c r="U873" s="245"/>
      <c r="V873" s="245"/>
    </row>
    <row r="874" spans="1:22" ht="15" customHeight="1" x14ac:dyDescent="0.25">
      <c r="A874" s="5" t="s">
        <v>1614</v>
      </c>
      <c r="B874" s="6" t="s">
        <v>35</v>
      </c>
      <c r="C874" s="5" t="s">
        <v>1615</v>
      </c>
      <c r="I874" s="245"/>
      <c r="J874" s="245"/>
      <c r="K874" s="245"/>
      <c r="L874" s="245"/>
      <c r="M874" s="245"/>
      <c r="N874" s="245"/>
      <c r="O874" s="245"/>
      <c r="P874" s="245"/>
      <c r="Q874" s="245"/>
      <c r="R874" s="245"/>
      <c r="S874" s="245"/>
      <c r="T874" s="245"/>
      <c r="U874" s="245"/>
      <c r="V874" s="245"/>
    </row>
    <row r="875" spans="1:22" ht="15" customHeight="1" x14ac:dyDescent="0.25">
      <c r="A875" s="5" t="s">
        <v>1616</v>
      </c>
      <c r="B875" s="6" t="s">
        <v>35</v>
      </c>
      <c r="C875" s="5" t="s">
        <v>1617</v>
      </c>
      <c r="I875" s="245"/>
      <c r="J875" s="245"/>
      <c r="K875" s="245"/>
      <c r="L875" s="245"/>
      <c r="M875" s="245"/>
      <c r="N875" s="245"/>
      <c r="O875" s="245"/>
      <c r="P875" s="245"/>
      <c r="Q875" s="245"/>
      <c r="R875" s="245"/>
      <c r="S875" s="245"/>
      <c r="T875" s="245"/>
      <c r="U875" s="245"/>
      <c r="V875" s="245"/>
    </row>
    <row r="876" spans="1:22" ht="45" customHeight="1" x14ac:dyDescent="0.25">
      <c r="A876" s="1"/>
      <c r="B876" s="4" t="s">
        <v>68</v>
      </c>
      <c r="C876" s="8" t="s">
        <v>69</v>
      </c>
      <c r="D876" s="4" t="s">
        <v>70</v>
      </c>
      <c r="E876" s="4" t="s">
        <v>71</v>
      </c>
      <c r="F876" s="228" t="s">
        <v>72</v>
      </c>
      <c r="I876" s="14" t="s">
        <v>73</v>
      </c>
      <c r="J876" s="15" t="s">
        <v>28</v>
      </c>
      <c r="K876" s="14" t="s">
        <v>73</v>
      </c>
      <c r="L876" s="15" t="s">
        <v>28</v>
      </c>
      <c r="M876" s="14" t="s">
        <v>73</v>
      </c>
      <c r="N876" s="172" t="s">
        <v>28</v>
      </c>
      <c r="O876" s="14" t="s">
        <v>73</v>
      </c>
      <c r="P876" s="15" t="s">
        <v>28</v>
      </c>
      <c r="Q876" s="14" t="s">
        <v>73</v>
      </c>
      <c r="R876" s="15" t="s">
        <v>28</v>
      </c>
      <c r="S876" s="14" t="s">
        <v>73</v>
      </c>
      <c r="T876" s="15" t="s">
        <v>28</v>
      </c>
      <c r="U876" s="14" t="s">
        <v>73</v>
      </c>
      <c r="V876" s="15" t="s">
        <v>28</v>
      </c>
    </row>
    <row r="877" spans="1:22" ht="15" customHeight="1" x14ac:dyDescent="0.25">
      <c r="A877" s="5" t="s">
        <v>1618</v>
      </c>
      <c r="B877" s="6" t="s">
        <v>1619</v>
      </c>
      <c r="C877" s="5" t="s">
        <v>1620</v>
      </c>
      <c r="D877" s="6"/>
      <c r="E877" s="6" t="s">
        <v>504</v>
      </c>
      <c r="F877" s="229">
        <v>8</v>
      </c>
      <c r="I877" s="16">
        <v>2362</v>
      </c>
      <c r="J877" s="13">
        <v>18896</v>
      </c>
      <c r="K877" s="16">
        <v>1550</v>
      </c>
      <c r="L877" s="13">
        <v>12400</v>
      </c>
      <c r="M877" s="16">
        <v>1550</v>
      </c>
      <c r="N877" s="171">
        <v>12400</v>
      </c>
      <c r="O877" s="16">
        <v>2414</v>
      </c>
      <c r="P877" s="13">
        <v>19312</v>
      </c>
      <c r="Q877" s="16">
        <v>5369</v>
      </c>
      <c r="R877" s="13">
        <v>42952</v>
      </c>
      <c r="S877" s="16">
        <v>4302</v>
      </c>
      <c r="T877" s="13">
        <v>34416</v>
      </c>
      <c r="U877" s="16">
        <v>0</v>
      </c>
      <c r="V877" s="13">
        <v>0</v>
      </c>
    </row>
    <row r="878" spans="1:22" ht="15" customHeight="1" x14ac:dyDescent="0.25">
      <c r="A878" s="5" t="s">
        <v>1621</v>
      </c>
      <c r="B878" s="6" t="s">
        <v>1622</v>
      </c>
      <c r="C878" s="5" t="s">
        <v>1623</v>
      </c>
      <c r="D878" s="6"/>
      <c r="E878" s="6" t="s">
        <v>504</v>
      </c>
      <c r="F878" s="229">
        <v>9</v>
      </c>
      <c r="I878" s="16">
        <v>3319</v>
      </c>
      <c r="J878" s="13">
        <v>29871</v>
      </c>
      <c r="K878" s="16">
        <v>1970</v>
      </c>
      <c r="L878" s="13">
        <v>17730</v>
      </c>
      <c r="M878" s="16">
        <v>1970</v>
      </c>
      <c r="N878" s="171">
        <v>17730</v>
      </c>
      <c r="O878" s="16">
        <v>2674</v>
      </c>
      <c r="P878" s="13">
        <v>24066</v>
      </c>
      <c r="Q878" s="16">
        <v>6020</v>
      </c>
      <c r="R878" s="13">
        <v>54180</v>
      </c>
      <c r="S878" s="16">
        <v>4839.76</v>
      </c>
      <c r="T878" s="13">
        <v>43557.84</v>
      </c>
      <c r="U878" s="16">
        <v>0</v>
      </c>
      <c r="V878" s="13">
        <v>0</v>
      </c>
    </row>
    <row r="879" spans="1:22" ht="15" customHeight="1" x14ac:dyDescent="0.25">
      <c r="A879" s="5" t="s">
        <v>1624</v>
      </c>
      <c r="B879" s="6" t="s">
        <v>1625</v>
      </c>
      <c r="C879" s="5" t="s">
        <v>1626</v>
      </c>
      <c r="D879" s="6"/>
      <c r="E879" s="6" t="s">
        <v>504</v>
      </c>
      <c r="F879" s="229">
        <v>18</v>
      </c>
      <c r="I879" s="16">
        <v>3802</v>
      </c>
      <c r="J879" s="13">
        <v>68436</v>
      </c>
      <c r="K879" s="16">
        <v>2430</v>
      </c>
      <c r="L879" s="13">
        <v>43740</v>
      </c>
      <c r="M879" s="16">
        <v>2430</v>
      </c>
      <c r="N879" s="171">
        <v>43740</v>
      </c>
      <c r="O879" s="16">
        <v>2942</v>
      </c>
      <c r="P879" s="13">
        <v>52956</v>
      </c>
      <c r="Q879" s="16">
        <v>6726</v>
      </c>
      <c r="R879" s="13">
        <v>121068</v>
      </c>
      <c r="S879" s="16">
        <v>5323.73</v>
      </c>
      <c r="T879" s="13">
        <v>95827.14</v>
      </c>
      <c r="U879" s="16">
        <v>0</v>
      </c>
      <c r="V879" s="13">
        <v>0</v>
      </c>
    </row>
    <row r="880" spans="1:22" ht="15" customHeight="1" x14ac:dyDescent="0.25">
      <c r="A880" s="5" t="s">
        <v>1627</v>
      </c>
      <c r="B880" s="6" t="s">
        <v>1628</v>
      </c>
      <c r="C880" s="5" t="s">
        <v>1629</v>
      </c>
      <c r="D880" s="6"/>
      <c r="E880" s="6" t="s">
        <v>504</v>
      </c>
      <c r="F880" s="229">
        <v>16</v>
      </c>
      <c r="I880" s="16">
        <v>4422</v>
      </c>
      <c r="J880" s="13">
        <v>70752</v>
      </c>
      <c r="K880" s="16">
        <v>2960</v>
      </c>
      <c r="L880" s="13">
        <v>47360</v>
      </c>
      <c r="M880" s="16">
        <v>2960</v>
      </c>
      <c r="N880" s="171">
        <v>47360</v>
      </c>
      <c r="O880" s="16">
        <v>3218</v>
      </c>
      <c r="P880" s="13">
        <v>51488</v>
      </c>
      <c r="Q880" s="16">
        <v>7394</v>
      </c>
      <c r="R880" s="13">
        <v>118304</v>
      </c>
      <c r="S880" s="16">
        <v>5915.26</v>
      </c>
      <c r="T880" s="13">
        <v>94644.160000000003</v>
      </c>
      <c r="U880" s="16">
        <v>0</v>
      </c>
      <c r="V880" s="13">
        <v>0</v>
      </c>
    </row>
    <row r="881" spans="1:22" ht="15" customHeight="1" x14ac:dyDescent="0.25">
      <c r="A881" s="5" t="s">
        <v>1630</v>
      </c>
      <c r="B881" s="6" t="s">
        <v>1631</v>
      </c>
      <c r="C881" s="5" t="s">
        <v>1632</v>
      </c>
      <c r="D881" s="6"/>
      <c r="E881" s="6" t="s">
        <v>504</v>
      </c>
      <c r="F881" s="229">
        <v>8</v>
      </c>
      <c r="I881" s="16">
        <v>4995</v>
      </c>
      <c r="J881" s="13">
        <v>39960</v>
      </c>
      <c r="K881" s="16">
        <v>3530</v>
      </c>
      <c r="L881" s="13">
        <v>28240</v>
      </c>
      <c r="M881" s="16">
        <v>3530</v>
      </c>
      <c r="N881" s="171">
        <v>28240</v>
      </c>
      <c r="O881" s="16">
        <v>3503</v>
      </c>
      <c r="P881" s="13">
        <v>28024</v>
      </c>
      <c r="Q881" s="16">
        <v>8045</v>
      </c>
      <c r="R881" s="13">
        <v>64360</v>
      </c>
      <c r="S881" s="16">
        <v>6453.01</v>
      </c>
      <c r="T881" s="13">
        <v>51624.08</v>
      </c>
      <c r="U881" s="16">
        <v>0</v>
      </c>
      <c r="V881" s="13">
        <v>0</v>
      </c>
    </row>
    <row r="882" spans="1:22" ht="15" customHeight="1" x14ac:dyDescent="0.25">
      <c r="A882" s="5" t="s">
        <v>1633</v>
      </c>
      <c r="B882" s="6" t="s">
        <v>1634</v>
      </c>
      <c r="C882" s="5" t="s">
        <v>1635</v>
      </c>
      <c r="D882" s="6"/>
      <c r="E882" s="6" t="s">
        <v>504</v>
      </c>
      <c r="F882" s="229">
        <v>10</v>
      </c>
      <c r="I882" s="16">
        <v>5604</v>
      </c>
      <c r="J882" s="13">
        <v>56040</v>
      </c>
      <c r="K882" s="16">
        <v>4100</v>
      </c>
      <c r="L882" s="13">
        <v>41000</v>
      </c>
      <c r="M882" s="16">
        <v>4100</v>
      </c>
      <c r="N882" s="171">
        <v>41000</v>
      </c>
      <c r="O882" s="16">
        <v>3800</v>
      </c>
      <c r="P882" s="13">
        <v>38000</v>
      </c>
      <c r="Q882" s="16">
        <v>8769</v>
      </c>
      <c r="R882" s="13">
        <v>87690</v>
      </c>
      <c r="S882" s="16">
        <v>6990.76</v>
      </c>
      <c r="T882" s="13">
        <v>69907.600000000006</v>
      </c>
      <c r="U882" s="16">
        <v>0</v>
      </c>
      <c r="V882" s="13">
        <v>0</v>
      </c>
    </row>
    <row r="883" spans="1:22" ht="15" customHeight="1" x14ac:dyDescent="0.25">
      <c r="A883" s="5" t="s">
        <v>1636</v>
      </c>
      <c r="B883" s="6" t="s">
        <v>1637</v>
      </c>
      <c r="C883" s="5" t="s">
        <v>1638</v>
      </c>
      <c r="D883" s="6"/>
      <c r="E883" s="6" t="s">
        <v>504</v>
      </c>
      <c r="F883" s="229">
        <v>6</v>
      </c>
      <c r="I883" s="16">
        <v>6214</v>
      </c>
      <c r="J883" s="13">
        <v>37284</v>
      </c>
      <c r="K883" s="16">
        <v>4680</v>
      </c>
      <c r="L883" s="13">
        <v>28080</v>
      </c>
      <c r="M883" s="16">
        <v>4680</v>
      </c>
      <c r="N883" s="171">
        <v>28080</v>
      </c>
      <c r="O883" s="16">
        <v>4106</v>
      </c>
      <c r="P883" s="13">
        <v>24636</v>
      </c>
      <c r="Q883" s="16">
        <v>9419</v>
      </c>
      <c r="R883" s="13">
        <v>56514</v>
      </c>
      <c r="S883" s="16">
        <v>7528.51</v>
      </c>
      <c r="T883" s="13">
        <v>45171.06</v>
      </c>
      <c r="U883" s="16">
        <v>0</v>
      </c>
      <c r="V883" s="13">
        <v>0</v>
      </c>
    </row>
    <row r="884" spans="1:22" ht="15" customHeight="1" x14ac:dyDescent="0.25">
      <c r="A884" s="5" t="s">
        <v>1639</v>
      </c>
      <c r="B884" s="6" t="s">
        <v>1640</v>
      </c>
      <c r="C884" s="5" t="s">
        <v>1641</v>
      </c>
      <c r="D884" s="6"/>
      <c r="E884" s="6" t="s">
        <v>504</v>
      </c>
      <c r="F884" s="229">
        <v>6</v>
      </c>
      <c r="I884" s="16">
        <v>6739</v>
      </c>
      <c r="J884" s="13">
        <v>40434</v>
      </c>
      <c r="K884" s="16">
        <v>5220</v>
      </c>
      <c r="L884" s="13">
        <v>31320</v>
      </c>
      <c r="M884" s="16">
        <v>5220</v>
      </c>
      <c r="N884" s="171">
        <v>31320</v>
      </c>
      <c r="O884" s="16">
        <v>4427</v>
      </c>
      <c r="P884" s="13">
        <v>26562</v>
      </c>
      <c r="Q884" s="16">
        <v>10031</v>
      </c>
      <c r="R884" s="13">
        <v>60186</v>
      </c>
      <c r="S884" s="16">
        <v>8066.26</v>
      </c>
      <c r="T884" s="13">
        <v>48397.56</v>
      </c>
      <c r="U884" s="16">
        <v>0</v>
      </c>
      <c r="V884" s="13">
        <v>0</v>
      </c>
    </row>
    <row r="885" spans="1:22" ht="15" customHeight="1" x14ac:dyDescent="0.25">
      <c r="A885" s="5" t="s">
        <v>1642</v>
      </c>
      <c r="B885" s="6" t="s">
        <v>1643</v>
      </c>
      <c r="C885" s="5" t="s">
        <v>1644</v>
      </c>
      <c r="D885" s="6"/>
      <c r="E885" s="6" t="s">
        <v>504</v>
      </c>
      <c r="F885" s="229">
        <v>5</v>
      </c>
      <c r="I885" s="16">
        <v>7314</v>
      </c>
      <c r="J885" s="13">
        <v>36570</v>
      </c>
      <c r="K885" s="16">
        <v>5780</v>
      </c>
      <c r="L885" s="13">
        <v>28900</v>
      </c>
      <c r="M885" s="16">
        <v>5780</v>
      </c>
      <c r="N885" s="171">
        <v>28900</v>
      </c>
      <c r="O885" s="16">
        <v>4760</v>
      </c>
      <c r="P885" s="13">
        <v>23800</v>
      </c>
      <c r="Q885" s="16">
        <v>10794</v>
      </c>
      <c r="R885" s="13">
        <v>53970</v>
      </c>
      <c r="S885" s="16">
        <v>8604.01</v>
      </c>
      <c r="T885" s="13">
        <v>43020.05</v>
      </c>
      <c r="U885" s="16">
        <v>0</v>
      </c>
      <c r="V885" s="13">
        <v>0</v>
      </c>
    </row>
    <row r="886" spans="1:22" ht="15" customHeight="1" x14ac:dyDescent="0.25">
      <c r="A886" s="5" t="s">
        <v>1645</v>
      </c>
      <c r="B886" s="6" t="s">
        <v>1646</v>
      </c>
      <c r="C886" s="5" t="s">
        <v>1647</v>
      </c>
      <c r="D886" s="6"/>
      <c r="E886" s="6" t="s">
        <v>504</v>
      </c>
      <c r="F886" s="229">
        <v>5</v>
      </c>
      <c r="I886" s="16">
        <v>7840</v>
      </c>
      <c r="J886" s="13">
        <v>39200</v>
      </c>
      <c r="K886" s="16">
        <v>6330</v>
      </c>
      <c r="L886" s="13">
        <v>31650</v>
      </c>
      <c r="M886" s="16">
        <v>6330</v>
      </c>
      <c r="N886" s="171">
        <v>31650</v>
      </c>
      <c r="O886" s="16">
        <v>5110</v>
      </c>
      <c r="P886" s="13">
        <v>25550</v>
      </c>
      <c r="Q886" s="16">
        <v>11444</v>
      </c>
      <c r="R886" s="13">
        <v>57220</v>
      </c>
      <c r="S886" s="16">
        <v>9141.76</v>
      </c>
      <c r="T886" s="13">
        <v>45708.800000000003</v>
      </c>
      <c r="U886" s="16">
        <v>0</v>
      </c>
      <c r="V886" s="13">
        <v>0</v>
      </c>
    </row>
    <row r="887" spans="1:22" ht="15" customHeight="1" x14ac:dyDescent="0.25">
      <c r="A887" s="5" t="s">
        <v>1648</v>
      </c>
      <c r="B887" s="6" t="s">
        <v>1649</v>
      </c>
      <c r="C887" s="5" t="s">
        <v>1650</v>
      </c>
      <c r="D887" s="6"/>
      <c r="E887" s="6" t="s">
        <v>504</v>
      </c>
      <c r="F887" s="229">
        <v>7</v>
      </c>
      <c r="I887" s="16">
        <v>8637</v>
      </c>
      <c r="J887" s="13">
        <v>60459</v>
      </c>
      <c r="K887" s="16">
        <v>7000</v>
      </c>
      <c r="L887" s="13">
        <v>49000</v>
      </c>
      <c r="M887" s="16">
        <v>7000</v>
      </c>
      <c r="N887" s="171">
        <v>49000</v>
      </c>
      <c r="O887" s="16">
        <v>5475</v>
      </c>
      <c r="P887" s="13">
        <v>38325</v>
      </c>
      <c r="Q887" s="16">
        <v>12055</v>
      </c>
      <c r="R887" s="13">
        <v>84385</v>
      </c>
      <c r="S887" s="16">
        <v>9679.51</v>
      </c>
      <c r="T887" s="13">
        <v>67756.570000000007</v>
      </c>
      <c r="U887" s="16">
        <v>0</v>
      </c>
      <c r="V887" s="13">
        <v>0</v>
      </c>
    </row>
    <row r="888" spans="1:22" ht="15" customHeight="1" x14ac:dyDescent="0.25">
      <c r="A888" s="5" t="s">
        <v>1651</v>
      </c>
      <c r="B888" s="6" t="s">
        <v>1652</v>
      </c>
      <c r="C888" s="5" t="s">
        <v>1653</v>
      </c>
      <c r="D888" s="6"/>
      <c r="E888" s="6" t="s">
        <v>504</v>
      </c>
      <c r="F888" s="229">
        <v>4</v>
      </c>
      <c r="I888" s="16">
        <v>9208</v>
      </c>
      <c r="J888" s="13">
        <v>36832</v>
      </c>
      <c r="K888" s="16">
        <v>7610</v>
      </c>
      <c r="L888" s="13">
        <v>30440</v>
      </c>
      <c r="M888" s="16">
        <v>7610</v>
      </c>
      <c r="N888" s="171">
        <v>30440</v>
      </c>
      <c r="O888" s="16">
        <v>5861</v>
      </c>
      <c r="P888" s="13">
        <v>23444</v>
      </c>
      <c r="Q888" s="16">
        <v>12706</v>
      </c>
      <c r="R888" s="13">
        <v>50824</v>
      </c>
      <c r="S888" s="16">
        <v>10217.26</v>
      </c>
      <c r="T888" s="13">
        <v>40869.040000000001</v>
      </c>
      <c r="U888" s="16">
        <v>0</v>
      </c>
      <c r="V888" s="13">
        <v>0</v>
      </c>
    </row>
    <row r="889" spans="1:22" ht="15" customHeight="1" x14ac:dyDescent="0.25">
      <c r="A889" s="5" t="s">
        <v>1654</v>
      </c>
      <c r="B889" s="6" t="s">
        <v>1655</v>
      </c>
      <c r="C889" s="5" t="s">
        <v>1656</v>
      </c>
      <c r="D889" s="6"/>
      <c r="E889" s="6" t="s">
        <v>504</v>
      </c>
      <c r="F889" s="229">
        <v>2</v>
      </c>
      <c r="I889" s="16">
        <v>9589</v>
      </c>
      <c r="J889" s="13">
        <v>19178</v>
      </c>
      <c r="K889" s="16">
        <v>8330</v>
      </c>
      <c r="L889" s="13">
        <v>16660</v>
      </c>
      <c r="M889" s="16">
        <v>8330</v>
      </c>
      <c r="N889" s="171">
        <v>16660</v>
      </c>
      <c r="O889" s="16">
        <v>6265</v>
      </c>
      <c r="P889" s="13">
        <v>12530</v>
      </c>
      <c r="Q889" s="16">
        <v>13430</v>
      </c>
      <c r="R889" s="13">
        <v>26860</v>
      </c>
      <c r="S889" s="16">
        <v>10755.01</v>
      </c>
      <c r="T889" s="13">
        <v>21510.02</v>
      </c>
      <c r="U889" s="16">
        <v>0</v>
      </c>
      <c r="V889" s="13">
        <v>0</v>
      </c>
    </row>
    <row r="890" spans="1:22" ht="15" customHeight="1" x14ac:dyDescent="0.25">
      <c r="A890" s="5" t="s">
        <v>1657</v>
      </c>
      <c r="B890" s="6" t="s">
        <v>1658</v>
      </c>
      <c r="C890" s="5" t="s">
        <v>1659</v>
      </c>
      <c r="D890" s="6"/>
      <c r="E890" s="6" t="s">
        <v>504</v>
      </c>
      <c r="F890" s="229">
        <v>2</v>
      </c>
      <c r="I890" s="16">
        <v>10371</v>
      </c>
      <c r="J890" s="13">
        <v>20742</v>
      </c>
      <c r="K890" s="16">
        <v>8960</v>
      </c>
      <c r="L890" s="13">
        <v>17920</v>
      </c>
      <c r="M890" s="16">
        <v>8960</v>
      </c>
      <c r="N890" s="171">
        <v>17920</v>
      </c>
      <c r="O890" s="16">
        <v>6692</v>
      </c>
      <c r="P890" s="13">
        <v>13384</v>
      </c>
      <c r="Q890" s="16">
        <v>14080</v>
      </c>
      <c r="R890" s="13">
        <v>28160</v>
      </c>
      <c r="S890" s="16">
        <v>11292.76</v>
      </c>
      <c r="T890" s="13">
        <v>22585.52</v>
      </c>
      <c r="U890" s="16">
        <v>0</v>
      </c>
      <c r="V890" s="13">
        <v>0</v>
      </c>
    </row>
    <row r="891" spans="1:22" ht="15" customHeight="1" x14ac:dyDescent="0.25">
      <c r="A891" s="5" t="s">
        <v>1660</v>
      </c>
      <c r="B891" s="6" t="s">
        <v>1661</v>
      </c>
      <c r="C891" s="5" t="s">
        <v>1662</v>
      </c>
      <c r="D891" s="6"/>
      <c r="E891" s="6" t="s">
        <v>504</v>
      </c>
      <c r="F891" s="229">
        <v>2</v>
      </c>
      <c r="I891" s="16">
        <v>11145</v>
      </c>
      <c r="J891" s="13">
        <v>22290</v>
      </c>
      <c r="K891" s="16">
        <v>9700</v>
      </c>
      <c r="L891" s="13">
        <v>19400</v>
      </c>
      <c r="M891" s="16">
        <v>9700</v>
      </c>
      <c r="N891" s="171">
        <v>19400</v>
      </c>
      <c r="O891" s="16">
        <v>8170</v>
      </c>
      <c r="P891" s="13">
        <v>16340</v>
      </c>
      <c r="Q891" s="16">
        <v>14692</v>
      </c>
      <c r="R891" s="13">
        <v>29384</v>
      </c>
      <c r="S891" s="16">
        <v>16132.52</v>
      </c>
      <c r="T891" s="13">
        <v>32265.040000000001</v>
      </c>
      <c r="U891" s="16">
        <v>0</v>
      </c>
      <c r="V891" s="13">
        <v>0</v>
      </c>
    </row>
    <row r="892" spans="1:22" ht="15" customHeight="1" x14ac:dyDescent="0.25">
      <c r="A892" s="5" t="s">
        <v>1663</v>
      </c>
      <c r="B892" s="6" t="s">
        <v>1664</v>
      </c>
      <c r="C892" s="5" t="s">
        <v>1665</v>
      </c>
      <c r="D892" s="6"/>
      <c r="E892" s="6" t="s">
        <v>504</v>
      </c>
      <c r="F892" s="229">
        <v>1</v>
      </c>
      <c r="I892" s="16">
        <v>3456</v>
      </c>
      <c r="J892" s="13">
        <v>3456</v>
      </c>
      <c r="K892" s="16">
        <v>2565</v>
      </c>
      <c r="L892" s="13">
        <v>2565</v>
      </c>
      <c r="M892" s="16">
        <v>2565</v>
      </c>
      <c r="N892" s="171">
        <v>2565</v>
      </c>
      <c r="O892" s="16">
        <v>2817</v>
      </c>
      <c r="P892" s="13">
        <v>2817</v>
      </c>
      <c r="Q892" s="16">
        <v>6305</v>
      </c>
      <c r="R892" s="13">
        <v>6305</v>
      </c>
      <c r="S892" s="16">
        <v>4570.88</v>
      </c>
      <c r="T892" s="13">
        <v>4570.88</v>
      </c>
      <c r="U892" s="16">
        <v>0</v>
      </c>
      <c r="V892" s="13">
        <v>0</v>
      </c>
    </row>
    <row r="893" spans="1:22" ht="15" customHeight="1" x14ac:dyDescent="0.25">
      <c r="A893" s="5" t="s">
        <v>1666</v>
      </c>
      <c r="B893" s="6" t="s">
        <v>1667</v>
      </c>
      <c r="C893" s="5" t="s">
        <v>1623</v>
      </c>
      <c r="D893" s="6"/>
      <c r="E893" s="6" t="s">
        <v>504</v>
      </c>
      <c r="F893" s="229">
        <v>1</v>
      </c>
      <c r="I893" s="16">
        <v>4385</v>
      </c>
      <c r="J893" s="13">
        <v>4385</v>
      </c>
      <c r="K893" s="16">
        <v>3000</v>
      </c>
      <c r="L893" s="13">
        <v>3000</v>
      </c>
      <c r="M893" s="16">
        <v>3000</v>
      </c>
      <c r="N893" s="171">
        <v>3000</v>
      </c>
      <c r="O893" s="16">
        <v>3260</v>
      </c>
      <c r="P893" s="13">
        <v>3260</v>
      </c>
      <c r="Q893" s="16">
        <v>7132</v>
      </c>
      <c r="R893" s="13">
        <v>7132</v>
      </c>
      <c r="S893" s="16">
        <v>5108.63</v>
      </c>
      <c r="T893" s="13">
        <v>5108.63</v>
      </c>
      <c r="U893" s="16">
        <v>0</v>
      </c>
      <c r="V893" s="13">
        <v>0</v>
      </c>
    </row>
    <row r="894" spans="1:22" ht="15" customHeight="1" x14ac:dyDescent="0.25">
      <c r="A894" s="5" t="s">
        <v>1668</v>
      </c>
      <c r="B894" s="6" t="s">
        <v>1669</v>
      </c>
      <c r="C894" s="5" t="s">
        <v>1626</v>
      </c>
      <c r="D894" s="6"/>
      <c r="E894" s="6" t="s">
        <v>504</v>
      </c>
      <c r="F894" s="229">
        <v>1</v>
      </c>
      <c r="I894" s="16">
        <v>4964</v>
      </c>
      <c r="J894" s="13">
        <v>4964</v>
      </c>
      <c r="K894" s="16">
        <v>3630</v>
      </c>
      <c r="L894" s="13">
        <v>3630</v>
      </c>
      <c r="M894" s="16">
        <v>3630</v>
      </c>
      <c r="N894" s="171">
        <v>3630</v>
      </c>
      <c r="O894" s="16">
        <v>3713</v>
      </c>
      <c r="P894" s="13">
        <v>3713</v>
      </c>
      <c r="Q894" s="16">
        <v>7808</v>
      </c>
      <c r="R894" s="13">
        <v>7808</v>
      </c>
      <c r="S894" s="16">
        <v>5592.61</v>
      </c>
      <c r="T894" s="13">
        <v>5592.61</v>
      </c>
      <c r="U894" s="16">
        <v>0</v>
      </c>
      <c r="V894" s="13">
        <v>0</v>
      </c>
    </row>
    <row r="895" spans="1:22" ht="15" customHeight="1" x14ac:dyDescent="0.25">
      <c r="A895" s="5" t="s">
        <v>1670</v>
      </c>
      <c r="B895" s="6" t="s">
        <v>1671</v>
      </c>
      <c r="C895" s="5" t="s">
        <v>1629</v>
      </c>
      <c r="D895" s="6"/>
      <c r="E895" s="6" t="s">
        <v>504</v>
      </c>
      <c r="F895" s="229">
        <v>1</v>
      </c>
      <c r="I895" s="16">
        <v>5663</v>
      </c>
      <c r="J895" s="13">
        <v>5663</v>
      </c>
      <c r="K895" s="16">
        <v>4250</v>
      </c>
      <c r="L895" s="13">
        <v>4250</v>
      </c>
      <c r="M895" s="16">
        <v>4250</v>
      </c>
      <c r="N895" s="171">
        <v>4250</v>
      </c>
      <c r="O895" s="16">
        <v>4175</v>
      </c>
      <c r="P895" s="13">
        <v>4175</v>
      </c>
      <c r="Q895" s="16">
        <v>8523</v>
      </c>
      <c r="R895" s="13">
        <v>8523</v>
      </c>
      <c r="S895" s="16">
        <v>6184.13</v>
      </c>
      <c r="T895" s="13">
        <v>6184.13</v>
      </c>
      <c r="U895" s="16">
        <v>0</v>
      </c>
      <c r="V895" s="13">
        <v>0</v>
      </c>
    </row>
    <row r="896" spans="1:22" ht="15" customHeight="1" x14ac:dyDescent="0.25">
      <c r="A896" s="5" t="s">
        <v>1672</v>
      </c>
      <c r="B896" s="6" t="s">
        <v>1673</v>
      </c>
      <c r="C896" s="5" t="s">
        <v>1632</v>
      </c>
      <c r="D896" s="6"/>
      <c r="E896" s="6" t="s">
        <v>504</v>
      </c>
      <c r="F896" s="229">
        <v>1</v>
      </c>
      <c r="I896" s="16">
        <v>6303</v>
      </c>
      <c r="J896" s="13">
        <v>6303</v>
      </c>
      <c r="K896" s="16">
        <v>5000</v>
      </c>
      <c r="L896" s="13">
        <v>5000</v>
      </c>
      <c r="M896" s="16">
        <v>5000</v>
      </c>
      <c r="N896" s="171">
        <v>5000</v>
      </c>
      <c r="O896" s="16">
        <v>4646</v>
      </c>
      <c r="P896" s="13">
        <v>4646</v>
      </c>
      <c r="Q896" s="16">
        <v>9311</v>
      </c>
      <c r="R896" s="13">
        <v>9311</v>
      </c>
      <c r="S896" s="16">
        <v>6721.88</v>
      </c>
      <c r="T896" s="13">
        <v>6721.88</v>
      </c>
      <c r="U896" s="16">
        <v>0</v>
      </c>
      <c r="V896" s="13">
        <v>0</v>
      </c>
    </row>
    <row r="897" spans="1:22" ht="15" customHeight="1" x14ac:dyDescent="0.25">
      <c r="A897" s="5" t="s">
        <v>1674</v>
      </c>
      <c r="B897" s="6" t="s">
        <v>1675</v>
      </c>
      <c r="C897" s="5" t="s">
        <v>1635</v>
      </c>
      <c r="D897" s="6"/>
      <c r="E897" s="6" t="s">
        <v>504</v>
      </c>
      <c r="F897" s="229">
        <v>1</v>
      </c>
      <c r="I897" s="16">
        <v>7022</v>
      </c>
      <c r="J897" s="13">
        <v>7022</v>
      </c>
      <c r="K897" s="16">
        <v>5710</v>
      </c>
      <c r="L897" s="13">
        <v>5710</v>
      </c>
      <c r="M897" s="16">
        <v>5710</v>
      </c>
      <c r="N897" s="171">
        <v>5710</v>
      </c>
      <c r="O897" s="16">
        <v>5129</v>
      </c>
      <c r="P897" s="13">
        <v>5129</v>
      </c>
      <c r="Q897" s="16">
        <v>10139</v>
      </c>
      <c r="R897" s="13">
        <v>10139</v>
      </c>
      <c r="S897" s="16">
        <v>7259.63</v>
      </c>
      <c r="T897" s="13">
        <v>7259.63</v>
      </c>
      <c r="U897" s="16">
        <v>0</v>
      </c>
      <c r="V897" s="13">
        <v>0</v>
      </c>
    </row>
    <row r="898" spans="1:22" ht="15" customHeight="1" x14ac:dyDescent="0.25">
      <c r="A898" s="5" t="s">
        <v>1676</v>
      </c>
      <c r="B898" s="6" t="s">
        <v>1677</v>
      </c>
      <c r="C898" s="5" t="s">
        <v>1638</v>
      </c>
      <c r="D898" s="6"/>
      <c r="E898" s="6" t="s">
        <v>504</v>
      </c>
      <c r="F898" s="229">
        <v>1</v>
      </c>
      <c r="I898" s="16">
        <v>7698</v>
      </c>
      <c r="J898" s="13">
        <v>7698</v>
      </c>
      <c r="K898" s="16">
        <v>6340</v>
      </c>
      <c r="L898" s="13">
        <v>6340</v>
      </c>
      <c r="M898" s="16">
        <v>6340</v>
      </c>
      <c r="N898" s="171">
        <v>6340</v>
      </c>
      <c r="O898" s="16">
        <v>5624</v>
      </c>
      <c r="P898" s="13">
        <v>5624</v>
      </c>
      <c r="Q898" s="16">
        <v>10854</v>
      </c>
      <c r="R898" s="13">
        <v>10854</v>
      </c>
      <c r="S898" s="16">
        <v>7797.38</v>
      </c>
      <c r="T898" s="13">
        <v>7797.38</v>
      </c>
      <c r="U898" s="16">
        <v>0</v>
      </c>
      <c r="V898" s="13">
        <v>0</v>
      </c>
    </row>
    <row r="899" spans="1:22" ht="15" customHeight="1" x14ac:dyDescent="0.25">
      <c r="A899" s="5" t="s">
        <v>1678</v>
      </c>
      <c r="B899" s="6" t="s">
        <v>1679</v>
      </c>
      <c r="C899" s="5" t="s">
        <v>1680</v>
      </c>
      <c r="D899" s="6"/>
      <c r="E899" s="6" t="s">
        <v>504</v>
      </c>
      <c r="F899" s="229">
        <v>1</v>
      </c>
      <c r="I899" s="16">
        <v>8191</v>
      </c>
      <c r="J899" s="13">
        <v>8191</v>
      </c>
      <c r="K899" s="16">
        <v>7250</v>
      </c>
      <c r="L899" s="13">
        <v>7250</v>
      </c>
      <c r="M899" s="16">
        <v>7250</v>
      </c>
      <c r="N899" s="171">
        <v>7250</v>
      </c>
      <c r="O899" s="16">
        <v>6133</v>
      </c>
      <c r="P899" s="13">
        <v>6133</v>
      </c>
      <c r="Q899" s="16">
        <v>12582</v>
      </c>
      <c r="R899" s="13">
        <v>12582</v>
      </c>
      <c r="S899" s="16">
        <v>8388.91</v>
      </c>
      <c r="T899" s="13">
        <v>8388.91</v>
      </c>
      <c r="U899" s="16">
        <v>0</v>
      </c>
      <c r="V899" s="13">
        <v>0</v>
      </c>
    </row>
    <row r="900" spans="1:22" ht="15" customHeight="1" x14ac:dyDescent="0.25">
      <c r="A900" s="5" t="s">
        <v>1681</v>
      </c>
      <c r="B900" s="6" t="s">
        <v>1682</v>
      </c>
      <c r="C900" s="5" t="s">
        <v>1683</v>
      </c>
      <c r="D900" s="6"/>
      <c r="E900" s="6" t="s">
        <v>504</v>
      </c>
      <c r="F900" s="229">
        <v>1</v>
      </c>
      <c r="I900" s="16">
        <v>5474</v>
      </c>
      <c r="J900" s="13">
        <v>5474</v>
      </c>
      <c r="K900" s="16">
        <v>4300</v>
      </c>
      <c r="L900" s="13">
        <v>4300</v>
      </c>
      <c r="M900" s="16">
        <v>4300</v>
      </c>
      <c r="N900" s="171">
        <v>4300</v>
      </c>
      <c r="O900" s="16">
        <v>3758</v>
      </c>
      <c r="P900" s="13">
        <v>3758</v>
      </c>
      <c r="Q900" s="16">
        <v>8239</v>
      </c>
      <c r="R900" s="13">
        <v>8239</v>
      </c>
      <c r="S900" s="16">
        <v>5915.26</v>
      </c>
      <c r="T900" s="13">
        <v>5915.26</v>
      </c>
      <c r="U900" s="16">
        <v>0</v>
      </c>
      <c r="V900" s="13">
        <v>0</v>
      </c>
    </row>
    <row r="901" spans="1:22" ht="15" customHeight="1" x14ac:dyDescent="0.25">
      <c r="A901" s="5" t="s">
        <v>1684</v>
      </c>
      <c r="B901" s="6" t="s">
        <v>1685</v>
      </c>
      <c r="C901" s="5" t="s">
        <v>1629</v>
      </c>
      <c r="D901" s="6"/>
      <c r="E901" s="6" t="s">
        <v>504</v>
      </c>
      <c r="F901" s="229">
        <v>1</v>
      </c>
      <c r="I901" s="16">
        <v>6219</v>
      </c>
      <c r="J901" s="13">
        <v>6219</v>
      </c>
      <c r="K901" s="16">
        <v>4910</v>
      </c>
      <c r="L901" s="13">
        <v>4910</v>
      </c>
      <c r="M901" s="16">
        <v>4910</v>
      </c>
      <c r="N901" s="171">
        <v>4910</v>
      </c>
      <c r="O901" s="16">
        <v>4406</v>
      </c>
      <c r="P901" s="13">
        <v>4406</v>
      </c>
      <c r="Q901" s="16">
        <v>10258</v>
      </c>
      <c r="R901" s="13">
        <v>10258</v>
      </c>
      <c r="S901" s="16">
        <v>6453.01</v>
      </c>
      <c r="T901" s="13">
        <v>6453.01</v>
      </c>
      <c r="U901" s="16">
        <v>0</v>
      </c>
      <c r="V901" s="13">
        <v>0</v>
      </c>
    </row>
    <row r="902" spans="1:22" ht="15" customHeight="1" x14ac:dyDescent="0.25">
      <c r="A902" s="5" t="s">
        <v>1686</v>
      </c>
      <c r="B902" s="6" t="s">
        <v>1687</v>
      </c>
      <c r="C902" s="5" t="s">
        <v>1688</v>
      </c>
      <c r="D902" s="6"/>
      <c r="E902" s="6" t="s">
        <v>504</v>
      </c>
      <c r="F902" s="229">
        <v>1</v>
      </c>
      <c r="I902" s="16">
        <v>6887</v>
      </c>
      <c r="J902" s="13">
        <v>6887</v>
      </c>
      <c r="K902" s="16">
        <v>6000</v>
      </c>
      <c r="L902" s="13">
        <v>6000</v>
      </c>
      <c r="M902" s="16">
        <v>6000</v>
      </c>
      <c r="N902" s="171">
        <v>6000</v>
      </c>
      <c r="O902" s="16">
        <v>5064</v>
      </c>
      <c r="P902" s="13">
        <v>5064</v>
      </c>
      <c r="Q902" s="16">
        <v>12703</v>
      </c>
      <c r="R902" s="13">
        <v>12703</v>
      </c>
      <c r="S902" s="16">
        <v>6990.76</v>
      </c>
      <c r="T902" s="13">
        <v>6990.76</v>
      </c>
      <c r="U902" s="16">
        <v>0</v>
      </c>
      <c r="V902" s="13">
        <v>0</v>
      </c>
    </row>
    <row r="903" spans="1:22" ht="15" customHeight="1" x14ac:dyDescent="0.25">
      <c r="A903" s="5" t="s">
        <v>1689</v>
      </c>
      <c r="B903" s="6" t="s">
        <v>1690</v>
      </c>
      <c r="C903" s="5" t="s">
        <v>1691</v>
      </c>
      <c r="D903" s="6"/>
      <c r="E903" s="6" t="s">
        <v>504</v>
      </c>
      <c r="F903" s="229">
        <v>1</v>
      </c>
      <c r="I903" s="16">
        <v>7864</v>
      </c>
      <c r="J903" s="13">
        <v>7864</v>
      </c>
      <c r="K903" s="16">
        <v>6200</v>
      </c>
      <c r="L903" s="13">
        <v>6200</v>
      </c>
      <c r="M903" s="16">
        <v>6200</v>
      </c>
      <c r="N903" s="171">
        <v>6200</v>
      </c>
      <c r="O903" s="16">
        <v>5432</v>
      </c>
      <c r="P903" s="13">
        <v>5432</v>
      </c>
      <c r="Q903" s="16">
        <v>11350</v>
      </c>
      <c r="R903" s="13">
        <v>11350</v>
      </c>
      <c r="S903" s="16">
        <v>7259.63</v>
      </c>
      <c r="T903" s="13">
        <v>7259.63</v>
      </c>
      <c r="U903" s="16">
        <v>0</v>
      </c>
      <c r="V903" s="13">
        <v>0</v>
      </c>
    </row>
    <row r="904" spans="1:22" ht="15" customHeight="1" x14ac:dyDescent="0.25">
      <c r="A904" s="5" t="s">
        <v>1692</v>
      </c>
      <c r="B904" s="6" t="s">
        <v>1693</v>
      </c>
      <c r="C904" s="5" t="s">
        <v>1635</v>
      </c>
      <c r="D904" s="6"/>
      <c r="E904" s="6" t="s">
        <v>504</v>
      </c>
      <c r="F904" s="229">
        <v>1</v>
      </c>
      <c r="I904" s="16">
        <v>8764</v>
      </c>
      <c r="J904" s="13">
        <v>8764</v>
      </c>
      <c r="K904" s="16">
        <v>6900</v>
      </c>
      <c r="L904" s="13">
        <v>6900</v>
      </c>
      <c r="M904" s="16">
        <v>6900</v>
      </c>
      <c r="N904" s="171">
        <v>6900</v>
      </c>
      <c r="O904" s="16">
        <v>5920</v>
      </c>
      <c r="P904" s="13">
        <v>5920</v>
      </c>
      <c r="Q904" s="16">
        <v>12344</v>
      </c>
      <c r="R904" s="13">
        <v>12344</v>
      </c>
      <c r="S904" s="16">
        <v>7528.51</v>
      </c>
      <c r="T904" s="13">
        <v>7528.51</v>
      </c>
      <c r="U904" s="16">
        <v>0</v>
      </c>
      <c r="V904" s="13">
        <v>0</v>
      </c>
    </row>
    <row r="905" spans="1:22" ht="15" customHeight="1" x14ac:dyDescent="0.25">
      <c r="A905" s="5" t="s">
        <v>1694</v>
      </c>
      <c r="B905" s="6" t="s">
        <v>1695</v>
      </c>
      <c r="C905" s="5" t="s">
        <v>1638</v>
      </c>
      <c r="D905" s="6"/>
      <c r="E905" s="6" t="s">
        <v>504</v>
      </c>
      <c r="F905" s="229">
        <v>1</v>
      </c>
      <c r="I905" s="16">
        <v>9420</v>
      </c>
      <c r="J905" s="13">
        <v>9420</v>
      </c>
      <c r="K905" s="16">
        <v>7500</v>
      </c>
      <c r="L905" s="13">
        <v>7500</v>
      </c>
      <c r="M905" s="16">
        <v>7500</v>
      </c>
      <c r="N905" s="171">
        <v>7500</v>
      </c>
      <c r="O905" s="16">
        <v>6783</v>
      </c>
      <c r="P905" s="13">
        <v>6783</v>
      </c>
      <c r="Q905" s="16">
        <v>13225</v>
      </c>
      <c r="R905" s="13">
        <v>13225</v>
      </c>
      <c r="S905" s="16">
        <v>8066.26</v>
      </c>
      <c r="T905" s="13">
        <v>8066.26</v>
      </c>
      <c r="U905" s="16">
        <v>0</v>
      </c>
      <c r="V905" s="13">
        <v>0</v>
      </c>
    </row>
    <row r="906" spans="1:22" ht="15" customHeight="1" x14ac:dyDescent="0.25">
      <c r="A906" s="5" t="s">
        <v>1696</v>
      </c>
      <c r="B906" s="6" t="s">
        <v>1697</v>
      </c>
      <c r="C906" s="5" t="s">
        <v>1641</v>
      </c>
      <c r="D906" s="6"/>
      <c r="E906" s="6" t="s">
        <v>504</v>
      </c>
      <c r="F906" s="229">
        <v>4</v>
      </c>
      <c r="I906" s="16">
        <v>10312</v>
      </c>
      <c r="J906" s="13">
        <v>41248</v>
      </c>
      <c r="K906" s="16">
        <v>8350</v>
      </c>
      <c r="L906" s="13">
        <v>33400</v>
      </c>
      <c r="M906" s="16">
        <v>8350</v>
      </c>
      <c r="N906" s="171">
        <v>33400</v>
      </c>
      <c r="O906" s="16">
        <v>7660</v>
      </c>
      <c r="P906" s="13">
        <v>30640</v>
      </c>
      <c r="Q906" s="16">
        <v>15286</v>
      </c>
      <c r="R906" s="13">
        <v>61144</v>
      </c>
      <c r="S906" s="16">
        <v>8604.01</v>
      </c>
      <c r="T906" s="13">
        <v>34416.04</v>
      </c>
      <c r="U906" s="16">
        <v>0</v>
      </c>
      <c r="V906" s="13">
        <v>0</v>
      </c>
    </row>
    <row r="907" spans="1:22" ht="15" customHeight="1" x14ac:dyDescent="0.25">
      <c r="A907" s="5" t="s">
        <v>1698</v>
      </c>
      <c r="B907" s="6" t="s">
        <v>1699</v>
      </c>
      <c r="C907" s="5" t="s">
        <v>1700</v>
      </c>
      <c r="D907" s="6"/>
      <c r="E907" s="6" t="s">
        <v>504</v>
      </c>
      <c r="F907" s="229">
        <v>3</v>
      </c>
      <c r="I907" s="16">
        <v>11050</v>
      </c>
      <c r="J907" s="13">
        <v>33150</v>
      </c>
      <c r="K907" s="16">
        <v>9100</v>
      </c>
      <c r="L907" s="13">
        <v>27300</v>
      </c>
      <c r="M907" s="16">
        <v>9100</v>
      </c>
      <c r="N907" s="171">
        <v>27300</v>
      </c>
      <c r="O907" s="16">
        <v>8554</v>
      </c>
      <c r="P907" s="13">
        <v>25662</v>
      </c>
      <c r="Q907" s="16">
        <v>17005</v>
      </c>
      <c r="R907" s="13">
        <v>51015</v>
      </c>
      <c r="S907" s="16">
        <v>9141.76</v>
      </c>
      <c r="T907" s="13">
        <v>27425.279999999999</v>
      </c>
      <c r="U907" s="16">
        <v>0</v>
      </c>
      <c r="V907" s="13">
        <v>0</v>
      </c>
    </row>
    <row r="908" spans="1:22" ht="15" customHeight="1" x14ac:dyDescent="0.25">
      <c r="A908" s="1"/>
      <c r="B908" s="4" t="s">
        <v>32</v>
      </c>
      <c r="C908" s="8" t="s">
        <v>33</v>
      </c>
      <c r="I908" s="245"/>
      <c r="J908" s="245"/>
      <c r="K908" s="245"/>
      <c r="L908" s="245"/>
      <c r="M908" s="245"/>
      <c r="N908" s="245"/>
      <c r="O908" s="245"/>
      <c r="P908" s="245"/>
      <c r="Q908" s="245"/>
      <c r="R908" s="245"/>
      <c r="S908" s="245"/>
      <c r="T908" s="245"/>
      <c r="U908" s="245"/>
      <c r="V908" s="245"/>
    </row>
    <row r="909" spans="1:22" ht="15" customHeight="1" x14ac:dyDescent="0.25">
      <c r="A909" s="5" t="s">
        <v>1701</v>
      </c>
      <c r="B909" s="6" t="s">
        <v>35</v>
      </c>
      <c r="C909" s="5" t="s">
        <v>1702</v>
      </c>
      <c r="I909" s="245"/>
      <c r="J909" s="245"/>
      <c r="K909" s="245"/>
      <c r="L909" s="245"/>
      <c r="M909" s="245"/>
      <c r="N909" s="245"/>
      <c r="O909" s="245"/>
      <c r="P909" s="245"/>
      <c r="Q909" s="245"/>
      <c r="R909" s="245"/>
      <c r="S909" s="245"/>
      <c r="T909" s="245"/>
      <c r="U909" s="245"/>
      <c r="V909" s="245"/>
    </row>
    <row r="910" spans="1:22" ht="45" customHeight="1" x14ac:dyDescent="0.25">
      <c r="A910" s="1"/>
      <c r="B910" s="4" t="s">
        <v>68</v>
      </c>
      <c r="C910" s="8" t="s">
        <v>69</v>
      </c>
      <c r="D910" s="4" t="s">
        <v>70</v>
      </c>
      <c r="E910" s="4" t="s">
        <v>71</v>
      </c>
      <c r="F910" s="228" t="s">
        <v>72</v>
      </c>
      <c r="I910" s="14" t="s">
        <v>73</v>
      </c>
      <c r="J910" s="15" t="s">
        <v>28</v>
      </c>
      <c r="K910" s="14" t="s">
        <v>73</v>
      </c>
      <c r="L910" s="15" t="s">
        <v>28</v>
      </c>
      <c r="M910" s="14" t="s">
        <v>73</v>
      </c>
      <c r="N910" s="172" t="s">
        <v>28</v>
      </c>
      <c r="O910" s="14" t="s">
        <v>73</v>
      </c>
      <c r="P910" s="15" t="s">
        <v>28</v>
      </c>
      <c r="Q910" s="14" t="s">
        <v>73</v>
      </c>
      <c r="R910" s="15" t="s">
        <v>28</v>
      </c>
      <c r="S910" s="14" t="s">
        <v>73</v>
      </c>
      <c r="T910" s="15" t="s">
        <v>28</v>
      </c>
      <c r="U910" s="14" t="s">
        <v>73</v>
      </c>
      <c r="V910" s="15" t="s">
        <v>28</v>
      </c>
    </row>
    <row r="911" spans="1:22" ht="15" customHeight="1" x14ac:dyDescent="0.25">
      <c r="A911" s="5" t="s">
        <v>1703</v>
      </c>
      <c r="B911" s="6" t="s">
        <v>1704</v>
      </c>
      <c r="C911" s="5" t="s">
        <v>1705</v>
      </c>
      <c r="D911" s="6"/>
      <c r="E911" s="6" t="s">
        <v>504</v>
      </c>
      <c r="F911" s="229">
        <v>213</v>
      </c>
      <c r="I911" s="16">
        <v>998</v>
      </c>
      <c r="J911" s="13">
        <v>212574</v>
      </c>
      <c r="K911" s="16">
        <v>200</v>
      </c>
      <c r="L911" s="13">
        <v>42600</v>
      </c>
      <c r="M911" s="16">
        <v>200</v>
      </c>
      <c r="N911" s="171">
        <v>42600</v>
      </c>
      <c r="O911" s="16">
        <v>254</v>
      </c>
      <c r="P911" s="13">
        <v>54102</v>
      </c>
      <c r="Q911" s="16">
        <v>1406</v>
      </c>
      <c r="R911" s="13">
        <v>299478</v>
      </c>
      <c r="S911" s="16">
        <v>1075.5</v>
      </c>
      <c r="T911" s="13">
        <v>229081.5</v>
      </c>
      <c r="U911" s="16">
        <v>0</v>
      </c>
      <c r="V911" s="13">
        <v>0</v>
      </c>
    </row>
    <row r="912" spans="1:22" ht="15" customHeight="1" x14ac:dyDescent="0.25">
      <c r="A912" s="5" t="s">
        <v>1706</v>
      </c>
      <c r="B912" s="6" t="s">
        <v>1707</v>
      </c>
      <c r="C912" s="5" t="s">
        <v>1708</v>
      </c>
      <c r="D912" s="6"/>
      <c r="E912" s="6" t="s">
        <v>504</v>
      </c>
      <c r="F912" s="229">
        <v>216</v>
      </c>
      <c r="I912" s="16">
        <v>1015</v>
      </c>
      <c r="J912" s="13">
        <v>219240</v>
      </c>
      <c r="K912" s="16">
        <v>200</v>
      </c>
      <c r="L912" s="13">
        <v>43200</v>
      </c>
      <c r="M912" s="16">
        <v>200</v>
      </c>
      <c r="N912" s="171">
        <v>43200</v>
      </c>
      <c r="O912" s="16">
        <v>254</v>
      </c>
      <c r="P912" s="13">
        <v>54864</v>
      </c>
      <c r="Q912" s="16">
        <v>1406</v>
      </c>
      <c r="R912" s="13">
        <v>303696</v>
      </c>
      <c r="S912" s="16">
        <v>914.18</v>
      </c>
      <c r="T912" s="13">
        <v>197462.88</v>
      </c>
      <c r="U912" s="16">
        <v>0</v>
      </c>
      <c r="V912" s="13">
        <v>0</v>
      </c>
    </row>
    <row r="913" spans="1:22" ht="15" customHeight="1" x14ac:dyDescent="0.25">
      <c r="A913" s="5" t="s">
        <v>1709</v>
      </c>
      <c r="B913" s="6" t="s">
        <v>1710</v>
      </c>
      <c r="C913" s="5" t="s">
        <v>1711</v>
      </c>
      <c r="D913" s="6"/>
      <c r="E913" s="6" t="s">
        <v>504</v>
      </c>
      <c r="F913" s="229">
        <v>132</v>
      </c>
      <c r="I913" s="16">
        <v>318</v>
      </c>
      <c r="J913" s="13">
        <v>41976</v>
      </c>
      <c r="K913" s="16">
        <v>200</v>
      </c>
      <c r="L913" s="13">
        <v>26400</v>
      </c>
      <c r="M913" s="16">
        <v>200</v>
      </c>
      <c r="N913" s="171">
        <v>26400</v>
      </c>
      <c r="O913" s="16">
        <v>254</v>
      </c>
      <c r="P913" s="13">
        <v>33528</v>
      </c>
      <c r="Q913" s="16">
        <v>543</v>
      </c>
      <c r="R913" s="13">
        <v>71676</v>
      </c>
      <c r="S913" s="16">
        <v>268.88</v>
      </c>
      <c r="T913" s="13">
        <v>35492.160000000003</v>
      </c>
      <c r="U913" s="16">
        <v>0</v>
      </c>
      <c r="V913" s="13">
        <v>0</v>
      </c>
    </row>
    <row r="914" spans="1:22" ht="15" customHeight="1" x14ac:dyDescent="0.25">
      <c r="A914" s="1"/>
      <c r="B914" s="4" t="s">
        <v>32</v>
      </c>
      <c r="C914" s="8" t="s">
        <v>33</v>
      </c>
      <c r="I914" s="245"/>
      <c r="J914" s="245"/>
      <c r="K914" s="245"/>
      <c r="L914" s="245"/>
      <c r="M914" s="245"/>
      <c r="N914" s="245"/>
      <c r="O914" s="245"/>
      <c r="P914" s="245"/>
      <c r="Q914" s="245"/>
      <c r="R914" s="245"/>
      <c r="S914" s="245"/>
      <c r="T914" s="245"/>
      <c r="U914" s="245"/>
      <c r="V914" s="245"/>
    </row>
    <row r="915" spans="1:22" ht="15" customHeight="1" x14ac:dyDescent="0.25">
      <c r="A915" s="5" t="s">
        <v>1712</v>
      </c>
      <c r="B915" s="6" t="s">
        <v>35</v>
      </c>
      <c r="C915" s="5" t="s">
        <v>1713</v>
      </c>
      <c r="I915" s="245"/>
      <c r="J915" s="245"/>
      <c r="K915" s="245"/>
      <c r="L915" s="245"/>
      <c r="M915" s="245"/>
      <c r="N915" s="245"/>
      <c r="O915" s="245"/>
      <c r="P915" s="245"/>
      <c r="Q915" s="245"/>
      <c r="R915" s="245"/>
      <c r="S915" s="245"/>
      <c r="T915" s="245"/>
      <c r="U915" s="245"/>
      <c r="V915" s="245"/>
    </row>
    <row r="916" spans="1:22" ht="15" customHeight="1" x14ac:dyDescent="0.25">
      <c r="A916" s="5" t="s">
        <v>1714</v>
      </c>
      <c r="B916" s="6" t="s">
        <v>35</v>
      </c>
      <c r="C916" s="5" t="s">
        <v>1715</v>
      </c>
      <c r="I916" s="245"/>
      <c r="J916" s="245"/>
      <c r="K916" s="245"/>
      <c r="L916" s="245"/>
      <c r="M916" s="245"/>
      <c r="N916" s="245"/>
      <c r="O916" s="245"/>
      <c r="P916" s="245"/>
      <c r="Q916" s="245"/>
      <c r="R916" s="245"/>
      <c r="S916" s="245"/>
      <c r="T916" s="245"/>
      <c r="U916" s="245"/>
      <c r="V916" s="245"/>
    </row>
    <row r="917" spans="1:22" ht="45" customHeight="1" x14ac:dyDescent="0.25">
      <c r="A917" s="1"/>
      <c r="B917" s="4" t="s">
        <v>68</v>
      </c>
      <c r="C917" s="8" t="s">
        <v>69</v>
      </c>
      <c r="D917" s="4" t="s">
        <v>70</v>
      </c>
      <c r="E917" s="4" t="s">
        <v>71</v>
      </c>
      <c r="F917" s="228" t="s">
        <v>72</v>
      </c>
      <c r="I917" s="14" t="s">
        <v>73</v>
      </c>
      <c r="J917" s="15" t="s">
        <v>28</v>
      </c>
      <c r="K917" s="14" t="s">
        <v>73</v>
      </c>
      <c r="L917" s="15" t="s">
        <v>28</v>
      </c>
      <c r="M917" s="14" t="s">
        <v>73</v>
      </c>
      <c r="N917" s="172" t="s">
        <v>28</v>
      </c>
      <c r="O917" s="14" t="s">
        <v>73</v>
      </c>
      <c r="P917" s="15" t="s">
        <v>28</v>
      </c>
      <c r="Q917" s="14" t="s">
        <v>73</v>
      </c>
      <c r="R917" s="15" t="s">
        <v>28</v>
      </c>
      <c r="S917" s="14" t="s">
        <v>73</v>
      </c>
      <c r="T917" s="15" t="s">
        <v>28</v>
      </c>
      <c r="U917" s="14" t="s">
        <v>73</v>
      </c>
      <c r="V917" s="15" t="s">
        <v>28</v>
      </c>
    </row>
    <row r="918" spans="1:22" ht="15" customHeight="1" x14ac:dyDescent="0.25">
      <c r="A918" s="5" t="s">
        <v>1716</v>
      </c>
      <c r="B918" s="6" t="s">
        <v>1717</v>
      </c>
      <c r="C918" s="5" t="s">
        <v>1718</v>
      </c>
      <c r="D918" s="6"/>
      <c r="E918" s="6" t="s">
        <v>504</v>
      </c>
      <c r="F918" s="229">
        <v>300</v>
      </c>
      <c r="I918" s="16">
        <v>38</v>
      </c>
      <c r="J918" s="13">
        <v>11400</v>
      </c>
      <c r="K918" s="16">
        <v>50</v>
      </c>
      <c r="L918" s="13">
        <v>15000</v>
      </c>
      <c r="M918" s="16">
        <v>50</v>
      </c>
      <c r="N918" s="171">
        <v>15000</v>
      </c>
      <c r="O918" s="16">
        <v>507</v>
      </c>
      <c r="P918" s="13">
        <v>152100</v>
      </c>
      <c r="Q918" s="16">
        <v>41</v>
      </c>
      <c r="R918" s="13">
        <v>12300</v>
      </c>
      <c r="S918" s="16">
        <v>107.55</v>
      </c>
      <c r="T918" s="13">
        <v>32265</v>
      </c>
      <c r="U918" s="16">
        <v>0</v>
      </c>
      <c r="V918" s="13">
        <v>0</v>
      </c>
    </row>
    <row r="919" spans="1:22" ht="15" customHeight="1" x14ac:dyDescent="0.25">
      <c r="A919" s="5" t="s">
        <v>1719</v>
      </c>
      <c r="B919" s="6" t="s">
        <v>1720</v>
      </c>
      <c r="C919" s="5" t="s">
        <v>1721</v>
      </c>
      <c r="D919" s="6"/>
      <c r="E919" s="6" t="s">
        <v>504</v>
      </c>
      <c r="F919" s="229">
        <v>50</v>
      </c>
      <c r="I919" s="16">
        <v>76</v>
      </c>
      <c r="J919" s="13">
        <v>3800</v>
      </c>
      <c r="K919" s="16">
        <v>85</v>
      </c>
      <c r="L919" s="13">
        <v>4250</v>
      </c>
      <c r="M919" s="16">
        <v>85</v>
      </c>
      <c r="N919" s="171">
        <v>4250</v>
      </c>
      <c r="O919" s="16">
        <v>520</v>
      </c>
      <c r="P919" s="13">
        <v>26000</v>
      </c>
      <c r="Q919" s="16">
        <v>75</v>
      </c>
      <c r="R919" s="13">
        <v>3750</v>
      </c>
      <c r="S919" s="16">
        <v>161.33000000000001</v>
      </c>
      <c r="T919" s="13">
        <v>8066.5</v>
      </c>
      <c r="U919" s="16">
        <v>0</v>
      </c>
      <c r="V919" s="13">
        <v>0</v>
      </c>
    </row>
    <row r="920" spans="1:22" ht="15" customHeight="1" x14ac:dyDescent="0.25">
      <c r="A920" s="5" t="s">
        <v>1722</v>
      </c>
      <c r="B920" s="6" t="s">
        <v>1723</v>
      </c>
      <c r="C920" s="5" t="s">
        <v>1724</v>
      </c>
      <c r="D920" s="6"/>
      <c r="E920" s="6" t="s">
        <v>504</v>
      </c>
      <c r="F920" s="229">
        <v>10</v>
      </c>
      <c r="I920" s="16">
        <v>114</v>
      </c>
      <c r="J920" s="13">
        <v>1140</v>
      </c>
      <c r="K920" s="16">
        <v>230</v>
      </c>
      <c r="L920" s="13">
        <v>2300</v>
      </c>
      <c r="M920" s="16">
        <v>230</v>
      </c>
      <c r="N920" s="171">
        <v>2300</v>
      </c>
      <c r="O920" s="16">
        <v>543</v>
      </c>
      <c r="P920" s="13">
        <v>5430</v>
      </c>
      <c r="Q920" s="16">
        <v>128</v>
      </c>
      <c r="R920" s="13">
        <v>1280</v>
      </c>
      <c r="S920" s="16">
        <v>188.21</v>
      </c>
      <c r="T920" s="13">
        <v>1882.1</v>
      </c>
      <c r="U920" s="16">
        <v>0</v>
      </c>
      <c r="V920" s="13">
        <v>0</v>
      </c>
    </row>
    <row r="921" spans="1:22" ht="15" customHeight="1" x14ac:dyDescent="0.25">
      <c r="A921" s="5" t="s">
        <v>1725</v>
      </c>
      <c r="B921" s="6" t="s">
        <v>1726</v>
      </c>
      <c r="C921" s="5" t="s">
        <v>1727</v>
      </c>
      <c r="D921" s="6"/>
      <c r="E921" s="6" t="s">
        <v>504</v>
      </c>
      <c r="F921" s="229">
        <v>5</v>
      </c>
      <c r="I921" s="16">
        <v>226</v>
      </c>
      <c r="J921" s="13">
        <v>1130</v>
      </c>
      <c r="K921" s="16">
        <v>285</v>
      </c>
      <c r="L921" s="13">
        <v>1425</v>
      </c>
      <c r="M921" s="16">
        <v>285</v>
      </c>
      <c r="N921" s="171">
        <v>1425</v>
      </c>
      <c r="O921" s="16">
        <v>567</v>
      </c>
      <c r="P921" s="13">
        <v>2835</v>
      </c>
      <c r="Q921" s="16">
        <v>217</v>
      </c>
      <c r="R921" s="13">
        <v>1085</v>
      </c>
      <c r="S921" s="16">
        <v>209.72</v>
      </c>
      <c r="T921" s="13">
        <v>1048.5999999999999</v>
      </c>
      <c r="U921" s="16">
        <v>0</v>
      </c>
      <c r="V921" s="13">
        <v>0</v>
      </c>
    </row>
    <row r="922" spans="1:22" ht="15" customHeight="1" x14ac:dyDescent="0.25">
      <c r="A922" s="5" t="s">
        <v>1728</v>
      </c>
      <c r="B922" s="6" t="s">
        <v>1729</v>
      </c>
      <c r="C922" s="5" t="s">
        <v>1730</v>
      </c>
      <c r="D922" s="6"/>
      <c r="E922" s="6" t="s">
        <v>504</v>
      </c>
      <c r="F922" s="229">
        <v>5</v>
      </c>
      <c r="I922" s="16">
        <v>286</v>
      </c>
      <c r="J922" s="13">
        <v>1430</v>
      </c>
      <c r="K922" s="16">
        <v>420</v>
      </c>
      <c r="L922" s="13">
        <v>2100</v>
      </c>
      <c r="M922" s="16">
        <v>420</v>
      </c>
      <c r="N922" s="171">
        <v>2100</v>
      </c>
      <c r="O922" s="16">
        <v>593</v>
      </c>
      <c r="P922" s="13">
        <v>2965</v>
      </c>
      <c r="Q922" s="16">
        <v>230</v>
      </c>
      <c r="R922" s="13">
        <v>1150</v>
      </c>
      <c r="S922" s="16">
        <v>215.1</v>
      </c>
      <c r="T922" s="13">
        <v>1075.5</v>
      </c>
      <c r="U922" s="16">
        <v>0</v>
      </c>
      <c r="V922" s="13">
        <v>0</v>
      </c>
    </row>
    <row r="923" spans="1:22" ht="15" customHeight="1" x14ac:dyDescent="0.25">
      <c r="A923" s="5" t="s">
        <v>1731</v>
      </c>
      <c r="B923" s="6" t="s">
        <v>1732</v>
      </c>
      <c r="C923" s="5" t="s">
        <v>1733</v>
      </c>
      <c r="D923" s="6"/>
      <c r="E923" s="6" t="s">
        <v>504</v>
      </c>
      <c r="F923" s="229">
        <v>90</v>
      </c>
      <c r="I923" s="16">
        <v>62</v>
      </c>
      <c r="J923" s="13">
        <v>5580</v>
      </c>
      <c r="K923" s="16">
        <v>110</v>
      </c>
      <c r="L923" s="13">
        <v>9900</v>
      </c>
      <c r="M923" s="16">
        <v>110</v>
      </c>
      <c r="N923" s="171">
        <v>9900</v>
      </c>
      <c r="O923" s="16">
        <v>567</v>
      </c>
      <c r="P923" s="13">
        <v>51030</v>
      </c>
      <c r="Q923" s="16">
        <v>124</v>
      </c>
      <c r="R923" s="13">
        <v>11160</v>
      </c>
      <c r="S923" s="16">
        <v>215.1</v>
      </c>
      <c r="T923" s="13">
        <v>19359</v>
      </c>
      <c r="U923" s="16">
        <v>0</v>
      </c>
      <c r="V923" s="13">
        <v>0</v>
      </c>
    </row>
    <row r="924" spans="1:22" ht="15" customHeight="1" x14ac:dyDescent="0.25">
      <c r="A924" s="5" t="s">
        <v>1734</v>
      </c>
      <c r="B924" s="6" t="s">
        <v>1735</v>
      </c>
      <c r="C924" s="5" t="s">
        <v>1736</v>
      </c>
      <c r="D924" s="6"/>
      <c r="E924" s="6" t="s">
        <v>504</v>
      </c>
      <c r="F924" s="229">
        <v>25</v>
      </c>
      <c r="I924" s="16">
        <v>129</v>
      </c>
      <c r="J924" s="13">
        <v>3225</v>
      </c>
      <c r="K924" s="16">
        <v>350</v>
      </c>
      <c r="L924" s="13">
        <v>8750</v>
      </c>
      <c r="M924" s="16">
        <v>350</v>
      </c>
      <c r="N924" s="171">
        <v>8750</v>
      </c>
      <c r="O924" s="16">
        <v>579</v>
      </c>
      <c r="P924" s="13">
        <v>14475</v>
      </c>
      <c r="Q924" s="16">
        <v>224</v>
      </c>
      <c r="R924" s="13">
        <v>5600</v>
      </c>
      <c r="S924" s="16">
        <v>225.86</v>
      </c>
      <c r="T924" s="13">
        <v>5646.5</v>
      </c>
      <c r="U924" s="16">
        <v>0</v>
      </c>
      <c r="V924" s="13">
        <v>0</v>
      </c>
    </row>
    <row r="925" spans="1:22" ht="15" customHeight="1" x14ac:dyDescent="0.25">
      <c r="A925" s="5" t="s">
        <v>1737</v>
      </c>
      <c r="B925" s="6" t="s">
        <v>1738</v>
      </c>
      <c r="C925" s="5" t="s">
        <v>1739</v>
      </c>
      <c r="D925" s="6"/>
      <c r="E925" s="6" t="s">
        <v>504</v>
      </c>
      <c r="F925" s="229">
        <v>10</v>
      </c>
      <c r="I925" s="16">
        <v>194</v>
      </c>
      <c r="J925" s="13">
        <v>1940</v>
      </c>
      <c r="K925" s="16">
        <v>400</v>
      </c>
      <c r="L925" s="13">
        <v>4000</v>
      </c>
      <c r="M925" s="16">
        <v>400</v>
      </c>
      <c r="N925" s="171">
        <v>4000</v>
      </c>
      <c r="O925" s="16">
        <v>604</v>
      </c>
      <c r="P925" s="13">
        <v>6040</v>
      </c>
      <c r="Q925" s="16">
        <v>384</v>
      </c>
      <c r="R925" s="13">
        <v>3840</v>
      </c>
      <c r="S925" s="16">
        <v>241.99</v>
      </c>
      <c r="T925" s="13">
        <v>2419.9</v>
      </c>
      <c r="U925" s="16">
        <v>0</v>
      </c>
      <c r="V925" s="13">
        <v>0</v>
      </c>
    </row>
    <row r="926" spans="1:22" ht="15" customHeight="1" x14ac:dyDescent="0.25">
      <c r="A926" s="5" t="s">
        <v>1740</v>
      </c>
      <c r="B926" s="6" t="s">
        <v>1741</v>
      </c>
      <c r="C926" s="5" t="s">
        <v>1742</v>
      </c>
      <c r="D926" s="6"/>
      <c r="E926" s="6" t="s">
        <v>504</v>
      </c>
      <c r="F926" s="229">
        <v>5</v>
      </c>
      <c r="I926" s="16">
        <v>302</v>
      </c>
      <c r="J926" s="13">
        <v>1510</v>
      </c>
      <c r="K926" s="16">
        <v>450</v>
      </c>
      <c r="L926" s="13">
        <v>2250</v>
      </c>
      <c r="M926" s="16">
        <v>450</v>
      </c>
      <c r="N926" s="171">
        <v>2250</v>
      </c>
      <c r="O926" s="16">
        <v>628</v>
      </c>
      <c r="P926" s="13">
        <v>3140</v>
      </c>
      <c r="Q926" s="16">
        <v>652</v>
      </c>
      <c r="R926" s="13">
        <v>3260</v>
      </c>
      <c r="S926" s="16">
        <v>322.64999999999998</v>
      </c>
      <c r="T926" s="13">
        <v>1613.25</v>
      </c>
      <c r="U926" s="16">
        <v>0</v>
      </c>
      <c r="V926" s="13">
        <v>0</v>
      </c>
    </row>
    <row r="927" spans="1:22" ht="15" customHeight="1" x14ac:dyDescent="0.25">
      <c r="A927" s="5" t="s">
        <v>1743</v>
      </c>
      <c r="B927" s="6" t="s">
        <v>1744</v>
      </c>
      <c r="C927" s="5" t="s">
        <v>1745</v>
      </c>
      <c r="D927" s="6"/>
      <c r="E927" s="6" t="s">
        <v>504</v>
      </c>
      <c r="F927" s="229">
        <v>5</v>
      </c>
      <c r="I927" s="16">
        <v>361</v>
      </c>
      <c r="J927" s="13">
        <v>1805</v>
      </c>
      <c r="K927" s="16">
        <v>500</v>
      </c>
      <c r="L927" s="13">
        <v>2500</v>
      </c>
      <c r="M927" s="16">
        <v>500</v>
      </c>
      <c r="N927" s="171">
        <v>2500</v>
      </c>
      <c r="O927" s="16">
        <v>652</v>
      </c>
      <c r="P927" s="13">
        <v>3260</v>
      </c>
      <c r="Q927" s="16">
        <v>690</v>
      </c>
      <c r="R927" s="13">
        <v>3450</v>
      </c>
      <c r="S927" s="16">
        <v>376.43</v>
      </c>
      <c r="T927" s="13">
        <v>1882.15</v>
      </c>
      <c r="U927" s="16">
        <v>0</v>
      </c>
      <c r="V927" s="13">
        <v>0</v>
      </c>
    </row>
    <row r="928" spans="1:22" ht="15" customHeight="1" x14ac:dyDescent="0.25">
      <c r="A928" s="1"/>
      <c r="B928" s="4" t="s">
        <v>32</v>
      </c>
      <c r="C928" s="8" t="s">
        <v>33</v>
      </c>
      <c r="I928" s="245"/>
      <c r="J928" s="245"/>
      <c r="K928" s="245"/>
      <c r="L928" s="245"/>
      <c r="M928" s="245"/>
      <c r="N928" s="245"/>
      <c r="O928" s="245"/>
      <c r="P928" s="245"/>
      <c r="Q928" s="245"/>
      <c r="R928" s="245"/>
      <c r="S928" s="245"/>
      <c r="T928" s="245"/>
      <c r="U928" s="245"/>
      <c r="V928" s="245"/>
    </row>
    <row r="929" spans="1:22" ht="15" customHeight="1" x14ac:dyDescent="0.25">
      <c r="A929" s="5" t="s">
        <v>1746</v>
      </c>
      <c r="B929" s="6" t="s">
        <v>35</v>
      </c>
      <c r="C929" s="5" t="s">
        <v>1747</v>
      </c>
      <c r="I929" s="245"/>
      <c r="J929" s="245"/>
      <c r="K929" s="245"/>
      <c r="L929" s="245"/>
      <c r="M929" s="245"/>
      <c r="N929" s="245"/>
      <c r="O929" s="245"/>
      <c r="P929" s="245"/>
      <c r="Q929" s="245"/>
      <c r="R929" s="245"/>
      <c r="S929" s="245"/>
      <c r="T929" s="245"/>
      <c r="U929" s="245"/>
      <c r="V929" s="245"/>
    </row>
    <row r="930" spans="1:22" ht="45" customHeight="1" x14ac:dyDescent="0.25">
      <c r="A930" s="1"/>
      <c r="B930" s="4" t="s">
        <v>68</v>
      </c>
      <c r="C930" s="8" t="s">
        <v>69</v>
      </c>
      <c r="D930" s="4" t="s">
        <v>70</v>
      </c>
      <c r="E930" s="4" t="s">
        <v>71</v>
      </c>
      <c r="F930" s="228" t="s">
        <v>72</v>
      </c>
      <c r="I930" s="14" t="s">
        <v>73</v>
      </c>
      <c r="J930" s="15" t="s">
        <v>28</v>
      </c>
      <c r="K930" s="14" t="s">
        <v>73</v>
      </c>
      <c r="L930" s="15" t="s">
        <v>28</v>
      </c>
      <c r="M930" s="14" t="s">
        <v>73</v>
      </c>
      <c r="N930" s="172" t="s">
        <v>28</v>
      </c>
      <c r="O930" s="14" t="s">
        <v>73</v>
      </c>
      <c r="P930" s="15" t="s">
        <v>28</v>
      </c>
      <c r="Q930" s="14" t="s">
        <v>73</v>
      </c>
      <c r="R930" s="15" t="s">
        <v>28</v>
      </c>
      <c r="S930" s="14" t="s">
        <v>73</v>
      </c>
      <c r="T930" s="15" t="s">
        <v>28</v>
      </c>
      <c r="U930" s="14" t="s">
        <v>73</v>
      </c>
      <c r="V930" s="15" t="s">
        <v>28</v>
      </c>
    </row>
    <row r="931" spans="1:22" ht="15" customHeight="1" x14ac:dyDescent="0.25">
      <c r="A931" s="5" t="s">
        <v>1748</v>
      </c>
      <c r="B931" s="6" t="s">
        <v>1749</v>
      </c>
      <c r="C931" s="5" t="s">
        <v>1750</v>
      </c>
      <c r="D931" s="6"/>
      <c r="E931" s="6" t="s">
        <v>504</v>
      </c>
      <c r="F931" s="229">
        <v>300</v>
      </c>
      <c r="I931" s="16">
        <v>78</v>
      </c>
      <c r="J931" s="13">
        <v>23400</v>
      </c>
      <c r="K931" s="16">
        <v>250</v>
      </c>
      <c r="L931" s="13">
        <v>75000</v>
      </c>
      <c r="M931" s="16">
        <v>250</v>
      </c>
      <c r="N931" s="171">
        <v>75000</v>
      </c>
      <c r="O931" s="16">
        <v>507</v>
      </c>
      <c r="P931" s="13">
        <v>152100</v>
      </c>
      <c r="Q931" s="16">
        <v>375</v>
      </c>
      <c r="R931" s="13">
        <v>112500</v>
      </c>
      <c r="S931" s="16">
        <v>107.55</v>
      </c>
      <c r="T931" s="13">
        <v>32265</v>
      </c>
      <c r="U931" s="16">
        <v>0</v>
      </c>
      <c r="V931" s="13">
        <v>0</v>
      </c>
    </row>
    <row r="932" spans="1:22" ht="15" customHeight="1" x14ac:dyDescent="0.25">
      <c r="A932" s="5" t="s">
        <v>1751</v>
      </c>
      <c r="B932" s="6" t="s">
        <v>1752</v>
      </c>
      <c r="C932" s="5" t="s">
        <v>1753</v>
      </c>
      <c r="D932" s="6"/>
      <c r="E932" s="6" t="s">
        <v>504</v>
      </c>
      <c r="F932" s="229">
        <v>50</v>
      </c>
      <c r="I932" s="16">
        <v>78</v>
      </c>
      <c r="J932" s="13">
        <v>3900</v>
      </c>
      <c r="K932" s="16">
        <v>300</v>
      </c>
      <c r="L932" s="13">
        <v>15000</v>
      </c>
      <c r="M932" s="16">
        <v>300</v>
      </c>
      <c r="N932" s="171">
        <v>15000</v>
      </c>
      <c r="O932" s="16">
        <v>520</v>
      </c>
      <c r="P932" s="13">
        <v>26000</v>
      </c>
      <c r="Q932" s="16">
        <v>404</v>
      </c>
      <c r="R932" s="13">
        <v>20200</v>
      </c>
      <c r="S932" s="16">
        <v>161.33000000000001</v>
      </c>
      <c r="T932" s="13">
        <v>8066.5</v>
      </c>
      <c r="U932" s="16">
        <v>0</v>
      </c>
      <c r="V932" s="13">
        <v>0</v>
      </c>
    </row>
    <row r="933" spans="1:22" ht="15" customHeight="1" x14ac:dyDescent="0.25">
      <c r="A933" s="5" t="s">
        <v>1754</v>
      </c>
      <c r="B933" s="6" t="s">
        <v>1755</v>
      </c>
      <c r="C933" s="5" t="s">
        <v>1724</v>
      </c>
      <c r="D933" s="6"/>
      <c r="E933" s="6" t="s">
        <v>504</v>
      </c>
      <c r="F933" s="229">
        <v>10</v>
      </c>
      <c r="I933" s="16">
        <v>106</v>
      </c>
      <c r="J933" s="13">
        <v>1060</v>
      </c>
      <c r="K933" s="16">
        <v>300</v>
      </c>
      <c r="L933" s="13">
        <v>3000</v>
      </c>
      <c r="M933" s="16">
        <v>300</v>
      </c>
      <c r="N933" s="171">
        <v>3000</v>
      </c>
      <c r="O933" s="16">
        <v>543</v>
      </c>
      <c r="P933" s="13">
        <v>5430</v>
      </c>
      <c r="Q933" s="16">
        <v>404</v>
      </c>
      <c r="R933" s="13">
        <v>4040</v>
      </c>
      <c r="S933" s="16">
        <v>188.21</v>
      </c>
      <c r="T933" s="13">
        <v>1882.1</v>
      </c>
      <c r="U933" s="16">
        <v>0</v>
      </c>
      <c r="V933" s="13">
        <v>0</v>
      </c>
    </row>
    <row r="934" spans="1:22" ht="15" customHeight="1" x14ac:dyDescent="0.25">
      <c r="A934" s="5" t="s">
        <v>1756</v>
      </c>
      <c r="B934" s="6" t="s">
        <v>1757</v>
      </c>
      <c r="C934" s="5" t="s">
        <v>1727</v>
      </c>
      <c r="D934" s="6"/>
      <c r="E934" s="6" t="s">
        <v>504</v>
      </c>
      <c r="F934" s="229">
        <v>5</v>
      </c>
      <c r="I934" s="16">
        <v>118</v>
      </c>
      <c r="J934" s="13">
        <v>590</v>
      </c>
      <c r="K934" s="16">
        <v>350</v>
      </c>
      <c r="L934" s="13">
        <v>1750</v>
      </c>
      <c r="M934" s="16">
        <v>350</v>
      </c>
      <c r="N934" s="171">
        <v>1750</v>
      </c>
      <c r="O934" s="16">
        <v>567</v>
      </c>
      <c r="P934" s="13">
        <v>2835</v>
      </c>
      <c r="Q934" s="16">
        <v>433</v>
      </c>
      <c r="R934" s="13">
        <v>2165</v>
      </c>
      <c r="S934" s="16">
        <v>209.72</v>
      </c>
      <c r="T934" s="13">
        <v>1048.5999999999999</v>
      </c>
      <c r="U934" s="16">
        <v>0</v>
      </c>
      <c r="V934" s="13">
        <v>0</v>
      </c>
    </row>
    <row r="935" spans="1:22" ht="15" customHeight="1" x14ac:dyDescent="0.25">
      <c r="A935" s="5" t="s">
        <v>1758</v>
      </c>
      <c r="B935" s="6" t="s">
        <v>1759</v>
      </c>
      <c r="C935" s="5" t="s">
        <v>1730</v>
      </c>
      <c r="D935" s="6"/>
      <c r="E935" s="6" t="s">
        <v>504</v>
      </c>
      <c r="F935" s="229">
        <v>5</v>
      </c>
      <c r="I935" s="16">
        <v>118</v>
      </c>
      <c r="J935" s="13">
        <v>590</v>
      </c>
      <c r="K935" s="16">
        <v>400</v>
      </c>
      <c r="L935" s="13">
        <v>2000</v>
      </c>
      <c r="M935" s="16">
        <v>400</v>
      </c>
      <c r="N935" s="171">
        <v>2000</v>
      </c>
      <c r="O935" s="16">
        <v>593</v>
      </c>
      <c r="P935" s="13">
        <v>2965</v>
      </c>
      <c r="Q935" s="16">
        <v>461</v>
      </c>
      <c r="R935" s="13">
        <v>2305</v>
      </c>
      <c r="S935" s="16">
        <v>225.86</v>
      </c>
      <c r="T935" s="13">
        <v>1129.3</v>
      </c>
      <c r="U935" s="16">
        <v>0</v>
      </c>
      <c r="V935" s="13">
        <v>0</v>
      </c>
    </row>
    <row r="936" spans="1:22" ht="15" customHeight="1" x14ac:dyDescent="0.25">
      <c r="A936" s="5" t="s">
        <v>1760</v>
      </c>
      <c r="B936" s="6" t="s">
        <v>1761</v>
      </c>
      <c r="C936" s="5" t="s">
        <v>1733</v>
      </c>
      <c r="D936" s="6"/>
      <c r="E936" s="6" t="s">
        <v>504</v>
      </c>
      <c r="F936" s="229">
        <v>90</v>
      </c>
      <c r="I936" s="16">
        <v>78</v>
      </c>
      <c r="J936" s="13">
        <v>7020</v>
      </c>
      <c r="K936" s="16">
        <v>100</v>
      </c>
      <c r="L936" s="13">
        <v>9000</v>
      </c>
      <c r="M936" s="16">
        <v>100</v>
      </c>
      <c r="N936" s="171">
        <v>9000</v>
      </c>
      <c r="O936" s="16">
        <v>567</v>
      </c>
      <c r="P936" s="13">
        <v>51030</v>
      </c>
      <c r="Q936" s="16">
        <v>455</v>
      </c>
      <c r="R936" s="13">
        <v>40950</v>
      </c>
      <c r="S936" s="16">
        <v>215.1</v>
      </c>
      <c r="T936" s="13">
        <v>19359</v>
      </c>
      <c r="U936" s="16">
        <v>0</v>
      </c>
      <c r="V936" s="13">
        <v>0</v>
      </c>
    </row>
    <row r="937" spans="1:22" ht="15" customHeight="1" x14ac:dyDescent="0.25">
      <c r="A937" s="5" t="s">
        <v>1762</v>
      </c>
      <c r="B937" s="6" t="s">
        <v>1763</v>
      </c>
      <c r="C937" s="5" t="s">
        <v>1736</v>
      </c>
      <c r="D937" s="6"/>
      <c r="E937" s="6" t="s">
        <v>504</v>
      </c>
      <c r="F937" s="229">
        <v>25</v>
      </c>
      <c r="I937" s="16">
        <v>78</v>
      </c>
      <c r="J937" s="13">
        <v>1950</v>
      </c>
      <c r="K937" s="16">
        <v>100</v>
      </c>
      <c r="L937" s="13">
        <v>2500</v>
      </c>
      <c r="M937" s="16">
        <v>100</v>
      </c>
      <c r="N937" s="171">
        <v>2500</v>
      </c>
      <c r="O937" s="16">
        <v>579</v>
      </c>
      <c r="P937" s="13">
        <v>14475</v>
      </c>
      <c r="Q937" s="16">
        <v>483</v>
      </c>
      <c r="R937" s="13">
        <v>12075</v>
      </c>
      <c r="S937" s="16">
        <v>225.86</v>
      </c>
      <c r="T937" s="13">
        <v>5646.5</v>
      </c>
      <c r="U937" s="16">
        <v>0</v>
      </c>
      <c r="V937" s="13">
        <v>0</v>
      </c>
    </row>
    <row r="938" spans="1:22" ht="15" customHeight="1" x14ac:dyDescent="0.25">
      <c r="A938" s="5" t="s">
        <v>1764</v>
      </c>
      <c r="B938" s="6" t="s">
        <v>1765</v>
      </c>
      <c r="C938" s="5" t="s">
        <v>1739</v>
      </c>
      <c r="D938" s="6"/>
      <c r="E938" s="6" t="s">
        <v>504</v>
      </c>
      <c r="F938" s="229">
        <v>10</v>
      </c>
      <c r="I938" s="16">
        <v>106</v>
      </c>
      <c r="J938" s="13">
        <v>1060</v>
      </c>
      <c r="K938" s="16">
        <v>100</v>
      </c>
      <c r="L938" s="13">
        <v>1000</v>
      </c>
      <c r="M938" s="16">
        <v>100</v>
      </c>
      <c r="N938" s="171">
        <v>1000</v>
      </c>
      <c r="O938" s="16">
        <v>604</v>
      </c>
      <c r="P938" s="13">
        <v>6040</v>
      </c>
      <c r="Q938" s="16">
        <v>483</v>
      </c>
      <c r="R938" s="13">
        <v>4830</v>
      </c>
      <c r="S938" s="16">
        <v>241.99</v>
      </c>
      <c r="T938" s="13">
        <v>2419.9</v>
      </c>
      <c r="U938" s="16">
        <v>0</v>
      </c>
      <c r="V938" s="13">
        <v>0</v>
      </c>
    </row>
    <row r="939" spans="1:22" ht="15" customHeight="1" x14ac:dyDescent="0.25">
      <c r="A939" s="5" t="s">
        <v>1766</v>
      </c>
      <c r="B939" s="6" t="s">
        <v>1767</v>
      </c>
      <c r="C939" s="5" t="s">
        <v>1742</v>
      </c>
      <c r="D939" s="6"/>
      <c r="E939" s="6" t="s">
        <v>504</v>
      </c>
      <c r="F939" s="229">
        <v>5</v>
      </c>
      <c r="I939" s="16">
        <v>118</v>
      </c>
      <c r="J939" s="13">
        <v>590</v>
      </c>
      <c r="K939" s="16">
        <v>150</v>
      </c>
      <c r="L939" s="13">
        <v>750</v>
      </c>
      <c r="M939" s="16">
        <v>150</v>
      </c>
      <c r="N939" s="171">
        <v>750</v>
      </c>
      <c r="O939" s="16">
        <v>628</v>
      </c>
      <c r="P939" s="13">
        <v>3140</v>
      </c>
      <c r="Q939" s="16">
        <v>512</v>
      </c>
      <c r="R939" s="13">
        <v>2560</v>
      </c>
      <c r="S939" s="16">
        <v>322.64999999999998</v>
      </c>
      <c r="T939" s="13">
        <v>1613.25</v>
      </c>
      <c r="U939" s="16">
        <v>0</v>
      </c>
      <c r="V939" s="13">
        <v>0</v>
      </c>
    </row>
    <row r="940" spans="1:22" ht="15" customHeight="1" x14ac:dyDescent="0.25">
      <c r="A940" s="5" t="s">
        <v>1768</v>
      </c>
      <c r="B940" s="6" t="s">
        <v>1769</v>
      </c>
      <c r="C940" s="5" t="s">
        <v>1745</v>
      </c>
      <c r="D940" s="6"/>
      <c r="E940" s="6" t="s">
        <v>504</v>
      </c>
      <c r="F940" s="229">
        <v>5</v>
      </c>
      <c r="I940" s="16">
        <v>118</v>
      </c>
      <c r="J940" s="13">
        <v>590</v>
      </c>
      <c r="K940" s="16">
        <v>150</v>
      </c>
      <c r="L940" s="13">
        <v>750</v>
      </c>
      <c r="M940" s="16">
        <v>150</v>
      </c>
      <c r="N940" s="171">
        <v>750</v>
      </c>
      <c r="O940" s="16">
        <v>652</v>
      </c>
      <c r="P940" s="13">
        <v>3260</v>
      </c>
      <c r="Q940" s="16">
        <v>3117</v>
      </c>
      <c r="R940" s="13">
        <v>15585</v>
      </c>
      <c r="S940" s="16">
        <v>349.54</v>
      </c>
      <c r="T940" s="13">
        <v>1747.7</v>
      </c>
      <c r="U940" s="16">
        <v>0</v>
      </c>
      <c r="V940" s="13">
        <v>0</v>
      </c>
    </row>
    <row r="941" spans="1:22" ht="15" customHeight="1" x14ac:dyDescent="0.25">
      <c r="A941" s="1"/>
      <c r="B941" s="4" t="s">
        <v>32</v>
      </c>
      <c r="C941" s="8" t="s">
        <v>33</v>
      </c>
      <c r="I941" s="245"/>
      <c r="J941" s="245"/>
      <c r="K941" s="245"/>
      <c r="L941" s="245"/>
      <c r="M941" s="245"/>
      <c r="N941" s="245"/>
      <c r="O941" s="245"/>
      <c r="P941" s="245"/>
      <c r="Q941" s="245"/>
      <c r="R941" s="245"/>
      <c r="S941" s="245"/>
      <c r="T941" s="245"/>
      <c r="U941" s="245"/>
      <c r="V941" s="245"/>
    </row>
    <row r="942" spans="1:22" ht="15" customHeight="1" x14ac:dyDescent="0.25">
      <c r="A942" s="5" t="s">
        <v>1770</v>
      </c>
      <c r="B942" s="6" t="s">
        <v>35</v>
      </c>
      <c r="C942" s="5" t="s">
        <v>1771</v>
      </c>
      <c r="I942" s="245"/>
      <c r="J942" s="245"/>
      <c r="K942" s="245"/>
      <c r="L942" s="245"/>
      <c r="M942" s="245"/>
      <c r="N942" s="245"/>
      <c r="O942" s="245"/>
      <c r="P942" s="245"/>
      <c r="Q942" s="245"/>
      <c r="R942" s="245"/>
      <c r="S942" s="245"/>
      <c r="T942" s="245"/>
      <c r="U942" s="245"/>
      <c r="V942" s="245"/>
    </row>
    <row r="943" spans="1:22" ht="15" customHeight="1" x14ac:dyDescent="0.25">
      <c r="A943" s="5" t="s">
        <v>1772</v>
      </c>
      <c r="B943" s="6" t="s">
        <v>35</v>
      </c>
      <c r="C943" s="5" t="s">
        <v>1773</v>
      </c>
      <c r="I943" s="245"/>
      <c r="J943" s="245"/>
      <c r="K943" s="245"/>
      <c r="L943" s="245"/>
      <c r="M943" s="245"/>
      <c r="N943" s="245"/>
      <c r="O943" s="245"/>
      <c r="P943" s="245"/>
      <c r="Q943" s="245"/>
      <c r="R943" s="245"/>
      <c r="S943" s="245"/>
      <c r="T943" s="245"/>
      <c r="U943" s="245"/>
      <c r="V943" s="245"/>
    </row>
    <row r="944" spans="1:22" ht="45" customHeight="1" x14ac:dyDescent="0.25">
      <c r="A944" s="1"/>
      <c r="B944" s="4" t="s">
        <v>68</v>
      </c>
      <c r="C944" s="8" t="s">
        <v>69</v>
      </c>
      <c r="D944" s="4" t="s">
        <v>70</v>
      </c>
      <c r="E944" s="4" t="s">
        <v>71</v>
      </c>
      <c r="F944" s="228" t="s">
        <v>72</v>
      </c>
      <c r="I944" s="14" t="s">
        <v>73</v>
      </c>
      <c r="J944" s="15" t="s">
        <v>28</v>
      </c>
      <c r="K944" s="14" t="s">
        <v>73</v>
      </c>
      <c r="L944" s="15" t="s">
        <v>28</v>
      </c>
      <c r="M944" s="14" t="s">
        <v>73</v>
      </c>
      <c r="N944" s="172" t="s">
        <v>28</v>
      </c>
      <c r="O944" s="14" t="s">
        <v>73</v>
      </c>
      <c r="P944" s="15" t="s">
        <v>28</v>
      </c>
      <c r="Q944" s="14" t="s">
        <v>73</v>
      </c>
      <c r="R944" s="15" t="s">
        <v>28</v>
      </c>
      <c r="S944" s="14" t="s">
        <v>73</v>
      </c>
      <c r="T944" s="15" t="s">
        <v>28</v>
      </c>
      <c r="U944" s="14" t="s">
        <v>73</v>
      </c>
      <c r="V944" s="15" t="s">
        <v>28</v>
      </c>
    </row>
    <row r="945" spans="1:22" ht="15" customHeight="1" x14ac:dyDescent="0.25">
      <c r="A945" s="5" t="s">
        <v>1774</v>
      </c>
      <c r="B945" s="6" t="s">
        <v>1775</v>
      </c>
      <c r="C945" s="5" t="s">
        <v>1776</v>
      </c>
      <c r="D945" s="6"/>
      <c r="E945" s="6" t="s">
        <v>504</v>
      </c>
      <c r="F945" s="229">
        <v>1</v>
      </c>
      <c r="I945" s="16">
        <v>25291</v>
      </c>
      <c r="J945" s="13">
        <v>25291</v>
      </c>
      <c r="K945" s="16">
        <v>150000</v>
      </c>
      <c r="L945" s="13">
        <v>150000</v>
      </c>
      <c r="M945" s="16">
        <v>150000</v>
      </c>
      <c r="N945" s="171">
        <v>150000</v>
      </c>
      <c r="O945" s="16">
        <v>19794</v>
      </c>
      <c r="P945" s="13">
        <v>19794</v>
      </c>
      <c r="Q945" s="16">
        <v>63918</v>
      </c>
      <c r="R945" s="13">
        <v>63918</v>
      </c>
      <c r="S945" s="16">
        <v>64530.07</v>
      </c>
      <c r="T945" s="13">
        <v>64530.07</v>
      </c>
      <c r="U945" s="16">
        <v>0</v>
      </c>
      <c r="V945" s="13">
        <v>0</v>
      </c>
    </row>
    <row r="946" spans="1:22" ht="15" customHeight="1" x14ac:dyDescent="0.25">
      <c r="A946" s="5" t="s">
        <v>1777</v>
      </c>
      <c r="B946" s="6" t="s">
        <v>1778</v>
      </c>
      <c r="C946" s="5" t="s">
        <v>1779</v>
      </c>
      <c r="D946" s="6"/>
      <c r="E946" s="6" t="s">
        <v>504</v>
      </c>
      <c r="F946" s="229">
        <v>1</v>
      </c>
      <c r="I946" s="16">
        <v>209336</v>
      </c>
      <c r="J946" s="13">
        <v>209336</v>
      </c>
      <c r="K946" s="16">
        <v>400000</v>
      </c>
      <c r="L946" s="13">
        <v>400000</v>
      </c>
      <c r="M946" s="16">
        <v>400000</v>
      </c>
      <c r="N946" s="171">
        <v>400000</v>
      </c>
      <c r="O946" s="16">
        <v>41037</v>
      </c>
      <c r="P946" s="13">
        <v>41037</v>
      </c>
      <c r="Q946" s="16">
        <v>140621</v>
      </c>
      <c r="R946" s="13">
        <v>140621</v>
      </c>
      <c r="S946" s="16">
        <v>161325.17000000001</v>
      </c>
      <c r="T946" s="13">
        <v>161325.17000000001</v>
      </c>
      <c r="U946" s="16">
        <v>0</v>
      </c>
      <c r="V946" s="13">
        <v>0</v>
      </c>
    </row>
    <row r="947" spans="1:22" ht="15" customHeight="1" x14ac:dyDescent="0.25">
      <c r="A947" s="1"/>
      <c r="B947" s="4" t="s">
        <v>32</v>
      </c>
      <c r="C947" s="8" t="s">
        <v>33</v>
      </c>
      <c r="I947" s="245"/>
      <c r="J947" s="245"/>
      <c r="K947" s="245"/>
      <c r="L947" s="245"/>
      <c r="M947" s="245"/>
      <c r="N947" s="245"/>
      <c r="O947" s="245"/>
      <c r="P947" s="245"/>
      <c r="Q947" s="245"/>
      <c r="R947" s="245"/>
      <c r="S947" s="245"/>
      <c r="T947" s="245"/>
      <c r="U947" s="245"/>
      <c r="V947" s="245"/>
    </row>
    <row r="948" spans="1:22" ht="15" customHeight="1" x14ac:dyDescent="0.25">
      <c r="A948" s="5" t="s">
        <v>1780</v>
      </c>
      <c r="B948" s="6" t="s">
        <v>35</v>
      </c>
      <c r="C948" s="5" t="s">
        <v>1781</v>
      </c>
      <c r="I948" s="245"/>
      <c r="J948" s="245"/>
      <c r="K948" s="245"/>
      <c r="L948" s="245"/>
      <c r="M948" s="245"/>
      <c r="N948" s="245"/>
      <c r="O948" s="245"/>
      <c r="P948" s="245"/>
      <c r="Q948" s="245"/>
      <c r="R948" s="245"/>
      <c r="S948" s="245"/>
      <c r="T948" s="245"/>
      <c r="U948" s="245"/>
      <c r="V948" s="245"/>
    </row>
    <row r="949" spans="1:22" ht="15" customHeight="1" x14ac:dyDescent="0.25">
      <c r="A949" s="5" t="s">
        <v>1782</v>
      </c>
      <c r="B949" s="6" t="s">
        <v>1783</v>
      </c>
      <c r="C949" s="5" t="s">
        <v>1784</v>
      </c>
      <c r="I949" s="245"/>
      <c r="J949" s="245"/>
      <c r="K949" s="245"/>
      <c r="L949" s="245"/>
      <c r="M949" s="245"/>
      <c r="N949" s="245"/>
      <c r="O949" s="245"/>
      <c r="P949" s="245"/>
      <c r="Q949" s="245"/>
      <c r="R949" s="245"/>
      <c r="S949" s="245"/>
      <c r="T949" s="245"/>
      <c r="U949" s="245"/>
      <c r="V949" s="245"/>
    </row>
    <row r="950" spans="1:22" ht="45" customHeight="1" x14ac:dyDescent="0.25">
      <c r="A950" s="1"/>
      <c r="B950" s="4" t="s">
        <v>68</v>
      </c>
      <c r="C950" s="8" t="s">
        <v>69</v>
      </c>
      <c r="D950" s="4" t="s">
        <v>70</v>
      </c>
      <c r="E950" s="4" t="s">
        <v>71</v>
      </c>
      <c r="F950" s="228" t="s">
        <v>72</v>
      </c>
      <c r="I950" s="14" t="s">
        <v>73</v>
      </c>
      <c r="J950" s="15" t="s">
        <v>28</v>
      </c>
      <c r="K950" s="14" t="s">
        <v>73</v>
      </c>
      <c r="L950" s="15" t="s">
        <v>28</v>
      </c>
      <c r="M950" s="14" t="s">
        <v>73</v>
      </c>
      <c r="N950" s="172" t="s">
        <v>28</v>
      </c>
      <c r="O950" s="14" t="s">
        <v>73</v>
      </c>
      <c r="P950" s="15" t="s">
        <v>28</v>
      </c>
      <c r="Q950" s="14" t="s">
        <v>73</v>
      </c>
      <c r="R950" s="15" t="s">
        <v>28</v>
      </c>
      <c r="S950" s="14" t="s">
        <v>73</v>
      </c>
      <c r="T950" s="15" t="s">
        <v>28</v>
      </c>
      <c r="U950" s="14" t="s">
        <v>73</v>
      </c>
      <c r="V950" s="15" t="s">
        <v>28</v>
      </c>
    </row>
    <row r="951" spans="1:22" ht="15" customHeight="1" x14ac:dyDescent="0.25">
      <c r="A951" s="5" t="s">
        <v>1785</v>
      </c>
      <c r="B951" s="6" t="s">
        <v>1783</v>
      </c>
      <c r="C951" s="5" t="s">
        <v>1786</v>
      </c>
      <c r="D951" s="6"/>
      <c r="E951" s="6" t="s">
        <v>1787</v>
      </c>
      <c r="F951" s="229">
        <v>1</v>
      </c>
      <c r="I951" s="16">
        <v>64624</v>
      </c>
      <c r="J951" s="13">
        <v>64624</v>
      </c>
      <c r="K951" s="16">
        <v>100000</v>
      </c>
      <c r="L951" s="13">
        <v>100000</v>
      </c>
      <c r="M951" s="16">
        <v>100000</v>
      </c>
      <c r="N951" s="171">
        <v>100000</v>
      </c>
      <c r="O951" s="16">
        <v>30294</v>
      </c>
      <c r="P951" s="13">
        <v>30294</v>
      </c>
      <c r="Q951" s="16">
        <v>76702</v>
      </c>
      <c r="R951" s="13">
        <v>76702</v>
      </c>
      <c r="S951" s="16">
        <v>107550.12</v>
      </c>
      <c r="T951" s="13">
        <v>107550.12</v>
      </c>
      <c r="U951" s="16">
        <v>0</v>
      </c>
      <c r="V951" s="13">
        <v>0</v>
      </c>
    </row>
    <row r="952" spans="1:22" ht="15" customHeight="1" x14ac:dyDescent="0.25">
      <c r="A952" s="1"/>
      <c r="B952" s="4" t="s">
        <v>32</v>
      </c>
      <c r="C952" s="8" t="s">
        <v>33</v>
      </c>
      <c r="I952" s="245"/>
      <c r="J952" s="245"/>
      <c r="K952" s="245"/>
      <c r="L952" s="245"/>
      <c r="M952" s="245"/>
      <c r="N952" s="245"/>
      <c r="O952" s="245"/>
      <c r="P952" s="245"/>
      <c r="Q952" s="245"/>
      <c r="R952" s="245"/>
      <c r="S952" s="245"/>
      <c r="T952" s="245"/>
      <c r="U952" s="245"/>
      <c r="V952" s="245"/>
    </row>
    <row r="953" spans="1:22" ht="15" customHeight="1" x14ac:dyDescent="0.25">
      <c r="A953" s="5" t="s">
        <v>1788</v>
      </c>
      <c r="B953" s="6" t="s">
        <v>35</v>
      </c>
      <c r="C953" s="5" t="s">
        <v>1789</v>
      </c>
      <c r="I953" s="245"/>
      <c r="J953" s="245"/>
      <c r="K953" s="245"/>
      <c r="L953" s="245"/>
      <c r="M953" s="245"/>
      <c r="N953" s="245"/>
      <c r="O953" s="245"/>
      <c r="P953" s="245"/>
      <c r="Q953" s="245"/>
      <c r="R953" s="245"/>
      <c r="S953" s="245"/>
      <c r="T953" s="245"/>
      <c r="U953" s="245"/>
      <c r="V953" s="245"/>
    </row>
    <row r="954" spans="1:22" ht="15" customHeight="1" x14ac:dyDescent="0.25">
      <c r="A954" s="5" t="s">
        <v>1790</v>
      </c>
      <c r="B954" s="6" t="s">
        <v>35</v>
      </c>
      <c r="C954" s="5" t="s">
        <v>1791</v>
      </c>
      <c r="I954" s="245"/>
      <c r="J954" s="245"/>
      <c r="K954" s="245"/>
      <c r="L954" s="245"/>
      <c r="M954" s="245"/>
      <c r="N954" s="245"/>
      <c r="O954" s="245"/>
      <c r="P954" s="245"/>
      <c r="Q954" s="245"/>
      <c r="R954" s="245"/>
      <c r="S954" s="245"/>
      <c r="T954" s="245"/>
      <c r="U954" s="245"/>
      <c r="V954" s="245"/>
    </row>
    <row r="955" spans="1:22" ht="45" customHeight="1" x14ac:dyDescent="0.25">
      <c r="A955" s="1"/>
      <c r="B955" s="4" t="s">
        <v>68</v>
      </c>
      <c r="C955" s="8" t="s">
        <v>69</v>
      </c>
      <c r="D955" s="4" t="s">
        <v>70</v>
      </c>
      <c r="E955" s="4" t="s">
        <v>71</v>
      </c>
      <c r="F955" s="228" t="s">
        <v>72</v>
      </c>
      <c r="I955" s="14" t="s">
        <v>73</v>
      </c>
      <c r="J955" s="15" t="s">
        <v>28</v>
      </c>
      <c r="K955" s="14" t="s">
        <v>73</v>
      </c>
      <c r="L955" s="15" t="s">
        <v>28</v>
      </c>
      <c r="M955" s="14" t="s">
        <v>73</v>
      </c>
      <c r="N955" s="172" t="s">
        <v>28</v>
      </c>
      <c r="O955" s="14" t="s">
        <v>73</v>
      </c>
      <c r="P955" s="15" t="s">
        <v>28</v>
      </c>
      <c r="Q955" s="14" t="s">
        <v>73</v>
      </c>
      <c r="R955" s="15" t="s">
        <v>28</v>
      </c>
      <c r="S955" s="14" t="s">
        <v>73</v>
      </c>
      <c r="T955" s="15" t="s">
        <v>28</v>
      </c>
      <c r="U955" s="14" t="s">
        <v>73</v>
      </c>
      <c r="V955" s="15" t="s">
        <v>28</v>
      </c>
    </row>
    <row r="956" spans="1:22" ht="15" customHeight="1" x14ac:dyDescent="0.25">
      <c r="A956" s="5" t="s">
        <v>1792</v>
      </c>
      <c r="B956" s="6" t="s">
        <v>1793</v>
      </c>
      <c r="C956" s="5" t="s">
        <v>1794</v>
      </c>
      <c r="D956" s="6"/>
      <c r="E956" s="6" t="s">
        <v>504</v>
      </c>
      <c r="F956" s="229">
        <v>1</v>
      </c>
      <c r="I956" s="16">
        <v>2932</v>
      </c>
      <c r="J956" s="13">
        <v>2932</v>
      </c>
      <c r="K956" s="16">
        <v>2500</v>
      </c>
      <c r="L956" s="13">
        <v>2500</v>
      </c>
      <c r="M956" s="16">
        <v>2500</v>
      </c>
      <c r="N956" s="171">
        <v>2500</v>
      </c>
      <c r="O956" s="16">
        <v>1811</v>
      </c>
      <c r="P956" s="13">
        <v>1811</v>
      </c>
      <c r="Q956" s="16">
        <v>443</v>
      </c>
      <c r="R956" s="13">
        <v>443</v>
      </c>
      <c r="S956" s="16">
        <v>5377.51</v>
      </c>
      <c r="T956" s="13">
        <v>5377.51</v>
      </c>
      <c r="U956" s="16">
        <v>0</v>
      </c>
      <c r="V956" s="13">
        <v>0</v>
      </c>
    </row>
    <row r="957" spans="1:22" ht="15" customHeight="1" x14ac:dyDescent="0.25">
      <c r="A957" s="5" t="s">
        <v>1795</v>
      </c>
      <c r="B957" s="6" t="s">
        <v>1796</v>
      </c>
      <c r="C957" s="5" t="s">
        <v>1797</v>
      </c>
      <c r="D957" s="6"/>
      <c r="E957" s="6" t="s">
        <v>504</v>
      </c>
      <c r="F957" s="229">
        <v>1</v>
      </c>
      <c r="I957" s="16">
        <v>2932</v>
      </c>
      <c r="J957" s="13">
        <v>2932</v>
      </c>
      <c r="K957" s="16">
        <v>3000</v>
      </c>
      <c r="L957" s="13">
        <v>3000</v>
      </c>
      <c r="M957" s="16">
        <v>3000</v>
      </c>
      <c r="N957" s="171">
        <v>3000</v>
      </c>
      <c r="O957" s="16">
        <v>2294</v>
      </c>
      <c r="P957" s="13">
        <v>2294</v>
      </c>
      <c r="Q957" s="16">
        <v>886</v>
      </c>
      <c r="R957" s="13">
        <v>886</v>
      </c>
      <c r="S957" s="16">
        <v>7528.51</v>
      </c>
      <c r="T957" s="13">
        <v>7528.51</v>
      </c>
      <c r="U957" s="16">
        <v>0</v>
      </c>
      <c r="V957" s="13">
        <v>0</v>
      </c>
    </row>
    <row r="958" spans="1:22" ht="15" customHeight="1" x14ac:dyDescent="0.25">
      <c r="A958" s="5" t="s">
        <v>1798</v>
      </c>
      <c r="B958" s="6" t="s">
        <v>1799</v>
      </c>
      <c r="C958" s="5" t="s">
        <v>1800</v>
      </c>
      <c r="D958" s="6"/>
      <c r="E958" s="6" t="s">
        <v>504</v>
      </c>
      <c r="F958" s="229">
        <v>1</v>
      </c>
      <c r="I958" s="16">
        <v>2932</v>
      </c>
      <c r="J958" s="13">
        <v>2932</v>
      </c>
      <c r="K958" s="16">
        <v>5000</v>
      </c>
      <c r="L958" s="13">
        <v>5000</v>
      </c>
      <c r="M958" s="16">
        <v>5000</v>
      </c>
      <c r="N958" s="171">
        <v>5000</v>
      </c>
      <c r="O958" s="16">
        <v>2838</v>
      </c>
      <c r="P958" s="13">
        <v>2838</v>
      </c>
      <c r="Q958" s="16">
        <v>1329</v>
      </c>
      <c r="R958" s="13">
        <v>1329</v>
      </c>
      <c r="S958" s="16">
        <v>9141.76</v>
      </c>
      <c r="T958" s="13">
        <v>9141.76</v>
      </c>
      <c r="U958" s="16">
        <v>0</v>
      </c>
      <c r="V958" s="13">
        <v>0</v>
      </c>
    </row>
    <row r="959" spans="1:22" ht="15" customHeight="1" x14ac:dyDescent="0.25">
      <c r="A959" s="1"/>
      <c r="B959" s="4" t="s">
        <v>32</v>
      </c>
      <c r="C959" s="8" t="s">
        <v>33</v>
      </c>
      <c r="I959" s="245"/>
      <c r="J959" s="245"/>
      <c r="K959" s="245"/>
      <c r="L959" s="245"/>
      <c r="M959" s="245"/>
      <c r="N959" s="245"/>
      <c r="O959" s="245"/>
      <c r="P959" s="245"/>
      <c r="Q959" s="245"/>
      <c r="R959" s="245"/>
      <c r="S959" s="245"/>
      <c r="T959" s="245"/>
      <c r="U959" s="245"/>
      <c r="V959" s="245"/>
    </row>
    <row r="960" spans="1:22" ht="15" customHeight="1" x14ac:dyDescent="0.25">
      <c r="A960" s="5" t="s">
        <v>1801</v>
      </c>
      <c r="B960" s="6" t="s">
        <v>35</v>
      </c>
      <c r="C960" s="5" t="s">
        <v>1802</v>
      </c>
      <c r="I960" s="245"/>
      <c r="J960" s="245"/>
      <c r="K960" s="245"/>
      <c r="L960" s="245"/>
      <c r="M960" s="245"/>
      <c r="N960" s="245"/>
      <c r="O960" s="245"/>
      <c r="P960" s="245"/>
      <c r="Q960" s="245"/>
      <c r="R960" s="245"/>
      <c r="S960" s="245"/>
      <c r="T960" s="245"/>
      <c r="U960" s="245"/>
      <c r="V960" s="245"/>
    </row>
    <row r="961" spans="1:22" ht="15" customHeight="1" x14ac:dyDescent="0.25">
      <c r="A961" s="5" t="s">
        <v>1803</v>
      </c>
      <c r="B961" s="6" t="s">
        <v>35</v>
      </c>
      <c r="C961" s="5" t="s">
        <v>1804</v>
      </c>
      <c r="I961" s="245"/>
      <c r="J961" s="245"/>
      <c r="K961" s="245"/>
      <c r="L961" s="245"/>
      <c r="M961" s="245"/>
      <c r="N961" s="245"/>
      <c r="O961" s="245"/>
      <c r="P961" s="245"/>
      <c r="Q961" s="245"/>
      <c r="R961" s="245"/>
      <c r="S961" s="245"/>
      <c r="T961" s="245"/>
      <c r="U961" s="245"/>
      <c r="V961" s="245"/>
    </row>
    <row r="962" spans="1:22" ht="15" customHeight="1" x14ac:dyDescent="0.25">
      <c r="A962" s="5" t="s">
        <v>1805</v>
      </c>
      <c r="B962" s="6" t="s">
        <v>35</v>
      </c>
      <c r="C962" s="5" t="s">
        <v>1806</v>
      </c>
      <c r="I962" s="245"/>
      <c r="J962" s="245"/>
      <c r="K962" s="245"/>
      <c r="L962" s="245"/>
      <c r="M962" s="245"/>
      <c r="N962" s="245"/>
      <c r="O962" s="245"/>
      <c r="P962" s="245"/>
      <c r="Q962" s="245"/>
      <c r="R962" s="245"/>
      <c r="S962" s="245"/>
      <c r="T962" s="245"/>
      <c r="U962" s="245"/>
      <c r="V962" s="245"/>
    </row>
    <row r="963" spans="1:22" ht="45" customHeight="1" x14ac:dyDescent="0.25">
      <c r="A963" s="1"/>
      <c r="B963" s="4" t="s">
        <v>68</v>
      </c>
      <c r="C963" s="8" t="s">
        <v>69</v>
      </c>
      <c r="D963" s="4" t="s">
        <v>70</v>
      </c>
      <c r="E963" s="4" t="s">
        <v>71</v>
      </c>
      <c r="F963" s="228" t="s">
        <v>72</v>
      </c>
      <c r="I963" s="14" t="s">
        <v>73</v>
      </c>
      <c r="J963" s="15" t="s">
        <v>28</v>
      </c>
      <c r="K963" s="14" t="s">
        <v>73</v>
      </c>
      <c r="L963" s="15" t="s">
        <v>28</v>
      </c>
      <c r="M963" s="14" t="s">
        <v>73</v>
      </c>
      <c r="N963" s="172" t="s">
        <v>28</v>
      </c>
      <c r="O963" s="14" t="s">
        <v>73</v>
      </c>
      <c r="P963" s="15" t="s">
        <v>28</v>
      </c>
      <c r="Q963" s="14" t="s">
        <v>73</v>
      </c>
      <c r="R963" s="15" t="s">
        <v>28</v>
      </c>
      <c r="S963" s="14" t="s">
        <v>73</v>
      </c>
      <c r="T963" s="15" t="s">
        <v>28</v>
      </c>
      <c r="U963" s="14" t="s">
        <v>73</v>
      </c>
      <c r="V963" s="15" t="s">
        <v>28</v>
      </c>
    </row>
    <row r="964" spans="1:22" ht="15" customHeight="1" x14ac:dyDescent="0.25">
      <c r="A964" s="5" t="s">
        <v>1807</v>
      </c>
      <c r="B964" s="6" t="s">
        <v>1808</v>
      </c>
      <c r="C964" s="5" t="s">
        <v>1809</v>
      </c>
      <c r="D964" s="6"/>
      <c r="E964" s="6" t="s">
        <v>527</v>
      </c>
      <c r="F964" s="229">
        <v>3870</v>
      </c>
      <c r="I964" s="16">
        <v>75</v>
      </c>
      <c r="J964" s="13">
        <v>290250</v>
      </c>
      <c r="K964" s="16">
        <v>200</v>
      </c>
      <c r="L964" s="13">
        <v>774000</v>
      </c>
      <c r="M964" s="16">
        <v>200</v>
      </c>
      <c r="N964" s="171">
        <v>774000</v>
      </c>
      <c r="O964" s="16">
        <v>142</v>
      </c>
      <c r="P964" s="13">
        <v>549540</v>
      </c>
      <c r="Q964" s="16">
        <v>130</v>
      </c>
      <c r="R964" s="13">
        <v>503100</v>
      </c>
      <c r="S964" s="16">
        <v>135.51</v>
      </c>
      <c r="T964" s="13">
        <v>524423.69999999995</v>
      </c>
      <c r="U964" s="16">
        <v>0</v>
      </c>
      <c r="V964" s="13">
        <v>0</v>
      </c>
    </row>
    <row r="965" spans="1:22" ht="15" customHeight="1" x14ac:dyDescent="0.25">
      <c r="A965" s="5" t="s">
        <v>1810</v>
      </c>
      <c r="B965" s="6" t="s">
        <v>1811</v>
      </c>
      <c r="C965" s="5" t="s">
        <v>1812</v>
      </c>
      <c r="D965" s="6"/>
      <c r="E965" s="6" t="s">
        <v>527</v>
      </c>
      <c r="F965" s="229">
        <v>300</v>
      </c>
      <c r="I965" s="16">
        <v>137</v>
      </c>
      <c r="J965" s="13">
        <v>41100</v>
      </c>
      <c r="K965" s="16">
        <v>120</v>
      </c>
      <c r="L965" s="13">
        <v>36000</v>
      </c>
      <c r="M965" s="16">
        <v>120</v>
      </c>
      <c r="N965" s="171">
        <v>36000</v>
      </c>
      <c r="O965" s="16">
        <v>153</v>
      </c>
      <c r="P965" s="13">
        <v>45900</v>
      </c>
      <c r="Q965" s="16">
        <v>397</v>
      </c>
      <c r="R965" s="13">
        <v>119100</v>
      </c>
      <c r="S965" s="16">
        <v>161.33000000000001</v>
      </c>
      <c r="T965" s="13">
        <v>48399</v>
      </c>
      <c r="U965" s="16">
        <v>0</v>
      </c>
      <c r="V965" s="13">
        <v>0</v>
      </c>
    </row>
    <row r="966" spans="1:22" ht="15" customHeight="1" x14ac:dyDescent="0.25">
      <c r="A966" s="1"/>
      <c r="B966" s="4" t="s">
        <v>32</v>
      </c>
      <c r="C966" s="8" t="s">
        <v>33</v>
      </c>
      <c r="I966" s="245"/>
      <c r="J966" s="245"/>
      <c r="K966" s="245"/>
      <c r="L966" s="245"/>
      <c r="M966" s="245"/>
      <c r="N966" s="245"/>
      <c r="O966" s="245"/>
      <c r="P966" s="245"/>
      <c r="Q966" s="245"/>
      <c r="R966" s="245"/>
      <c r="S966" s="245"/>
      <c r="T966" s="245"/>
      <c r="U966" s="245"/>
      <c r="V966" s="245"/>
    </row>
    <row r="967" spans="1:22" ht="15" customHeight="1" x14ac:dyDescent="0.25">
      <c r="A967" s="5" t="s">
        <v>1813</v>
      </c>
      <c r="B967" s="6" t="s">
        <v>35</v>
      </c>
      <c r="C967" s="5" t="s">
        <v>1814</v>
      </c>
      <c r="I967" s="245"/>
      <c r="J967" s="245"/>
      <c r="K967" s="245"/>
      <c r="L967" s="245"/>
      <c r="M967" s="245"/>
      <c r="N967" s="245"/>
      <c r="O967" s="245"/>
      <c r="P967" s="245"/>
      <c r="Q967" s="245"/>
      <c r="R967" s="245"/>
      <c r="S967" s="245"/>
      <c r="T967" s="245"/>
      <c r="U967" s="245"/>
      <c r="V967" s="245"/>
    </row>
    <row r="968" spans="1:22" ht="15" customHeight="1" x14ac:dyDescent="0.25">
      <c r="A968" s="5" t="s">
        <v>1815</v>
      </c>
      <c r="B968" s="6" t="s">
        <v>35</v>
      </c>
      <c r="C968" s="5" t="s">
        <v>1816</v>
      </c>
      <c r="I968" s="245"/>
      <c r="J968" s="245"/>
      <c r="K968" s="245"/>
      <c r="L968" s="245"/>
      <c r="M968" s="245"/>
      <c r="N968" s="245"/>
      <c r="O968" s="245"/>
      <c r="P968" s="245"/>
      <c r="Q968" s="245"/>
      <c r="R968" s="245"/>
      <c r="S968" s="245"/>
      <c r="T968" s="245"/>
      <c r="U968" s="245"/>
      <c r="V968" s="245"/>
    </row>
    <row r="969" spans="1:22" ht="45" customHeight="1" x14ac:dyDescent="0.25">
      <c r="A969" s="1"/>
      <c r="B969" s="4" t="s">
        <v>68</v>
      </c>
      <c r="C969" s="8" t="s">
        <v>69</v>
      </c>
      <c r="D969" s="4" t="s">
        <v>70</v>
      </c>
      <c r="E969" s="4" t="s">
        <v>71</v>
      </c>
      <c r="F969" s="228" t="s">
        <v>72</v>
      </c>
      <c r="I969" s="14" t="s">
        <v>73</v>
      </c>
      <c r="J969" s="15" t="s">
        <v>28</v>
      </c>
      <c r="K969" s="14" t="s">
        <v>73</v>
      </c>
      <c r="L969" s="15" t="s">
        <v>28</v>
      </c>
      <c r="M969" s="14" t="s">
        <v>73</v>
      </c>
      <c r="N969" s="172" t="s">
        <v>28</v>
      </c>
      <c r="O969" s="14" t="s">
        <v>73</v>
      </c>
      <c r="P969" s="15" t="s">
        <v>28</v>
      </c>
      <c r="Q969" s="14" t="s">
        <v>73</v>
      </c>
      <c r="R969" s="15" t="s">
        <v>28</v>
      </c>
      <c r="S969" s="14" t="s">
        <v>73</v>
      </c>
      <c r="T969" s="15" t="s">
        <v>28</v>
      </c>
      <c r="U969" s="14" t="s">
        <v>73</v>
      </c>
      <c r="V969" s="15" t="s">
        <v>28</v>
      </c>
    </row>
    <row r="970" spans="1:22" ht="15" customHeight="1" x14ac:dyDescent="0.25">
      <c r="A970" s="5" t="s">
        <v>1817</v>
      </c>
      <c r="B970" s="6" t="s">
        <v>1818</v>
      </c>
      <c r="C970" s="5" t="s">
        <v>1819</v>
      </c>
      <c r="D970" s="6"/>
      <c r="E970" s="6" t="s">
        <v>527</v>
      </c>
      <c r="F970" s="229">
        <v>3870</v>
      </c>
      <c r="I970" s="16">
        <v>253</v>
      </c>
      <c r="J970" s="13">
        <v>979110</v>
      </c>
      <c r="K970" s="16">
        <v>210</v>
      </c>
      <c r="L970" s="13">
        <v>812700</v>
      </c>
      <c r="M970" s="16">
        <v>210</v>
      </c>
      <c r="N970" s="171">
        <v>812700</v>
      </c>
      <c r="O970" s="16">
        <v>207</v>
      </c>
      <c r="P970" s="13">
        <v>801090</v>
      </c>
      <c r="Q970" s="16">
        <v>286</v>
      </c>
      <c r="R970" s="13">
        <v>1106820</v>
      </c>
      <c r="S970" s="16">
        <v>376.43</v>
      </c>
      <c r="T970" s="13">
        <v>1456784.1</v>
      </c>
      <c r="U970" s="16">
        <v>0</v>
      </c>
      <c r="V970" s="13">
        <v>0</v>
      </c>
    </row>
    <row r="971" spans="1:22" ht="15" customHeight="1" x14ac:dyDescent="0.25">
      <c r="A971" s="1"/>
      <c r="B971" s="4" t="s">
        <v>32</v>
      </c>
      <c r="C971" s="8" t="s">
        <v>33</v>
      </c>
      <c r="I971" s="245"/>
      <c r="J971" s="245"/>
      <c r="K971" s="245"/>
      <c r="L971" s="245"/>
      <c r="M971" s="245"/>
      <c r="N971" s="245"/>
      <c r="O971" s="245"/>
      <c r="P971" s="245"/>
      <c r="Q971" s="245"/>
      <c r="R971" s="245"/>
      <c r="S971" s="245"/>
      <c r="T971" s="245"/>
      <c r="U971" s="245"/>
      <c r="V971" s="245"/>
    </row>
    <row r="972" spans="1:22" ht="15" customHeight="1" x14ac:dyDescent="0.25">
      <c r="A972" s="5" t="s">
        <v>1820</v>
      </c>
      <c r="B972" s="6" t="s">
        <v>35</v>
      </c>
      <c r="C972" s="5" t="s">
        <v>1821</v>
      </c>
      <c r="I972" s="245"/>
      <c r="J972" s="245"/>
      <c r="K972" s="245"/>
      <c r="L972" s="245"/>
      <c r="M972" s="245"/>
      <c r="N972" s="245"/>
      <c r="O972" s="245"/>
      <c r="P972" s="245"/>
      <c r="Q972" s="245"/>
      <c r="R972" s="245"/>
      <c r="S972" s="245"/>
      <c r="T972" s="245"/>
      <c r="U972" s="245"/>
      <c r="V972" s="245"/>
    </row>
    <row r="973" spans="1:22" ht="45" customHeight="1" x14ac:dyDescent="0.25">
      <c r="A973" s="1"/>
      <c r="B973" s="4" t="s">
        <v>68</v>
      </c>
      <c r="C973" s="8" t="s">
        <v>69</v>
      </c>
      <c r="D973" s="4" t="s">
        <v>70</v>
      </c>
      <c r="E973" s="4" t="s">
        <v>71</v>
      </c>
      <c r="F973" s="228" t="s">
        <v>72</v>
      </c>
      <c r="I973" s="14" t="s">
        <v>73</v>
      </c>
      <c r="J973" s="15" t="s">
        <v>28</v>
      </c>
      <c r="K973" s="14" t="s">
        <v>73</v>
      </c>
      <c r="L973" s="15" t="s">
        <v>28</v>
      </c>
      <c r="M973" s="14" t="s">
        <v>73</v>
      </c>
      <c r="N973" s="172" t="s">
        <v>28</v>
      </c>
      <c r="O973" s="14" t="s">
        <v>73</v>
      </c>
      <c r="P973" s="15" t="s">
        <v>28</v>
      </c>
      <c r="Q973" s="14" t="s">
        <v>73</v>
      </c>
      <c r="R973" s="15" t="s">
        <v>28</v>
      </c>
      <c r="S973" s="14" t="s">
        <v>73</v>
      </c>
      <c r="T973" s="15" t="s">
        <v>28</v>
      </c>
      <c r="U973" s="14" t="s">
        <v>73</v>
      </c>
      <c r="V973" s="15" t="s">
        <v>28</v>
      </c>
    </row>
    <row r="974" spans="1:22" ht="15" customHeight="1" x14ac:dyDescent="0.25">
      <c r="A974" s="5" t="s">
        <v>1822</v>
      </c>
      <c r="B974" s="6" t="s">
        <v>1823</v>
      </c>
      <c r="C974" s="5" t="s">
        <v>1824</v>
      </c>
      <c r="D974" s="6"/>
      <c r="E974" s="6" t="s">
        <v>707</v>
      </c>
      <c r="F974" s="229">
        <v>30</v>
      </c>
      <c r="I974" s="16">
        <v>15</v>
      </c>
      <c r="J974" s="13">
        <v>450</v>
      </c>
      <c r="K974" s="16">
        <v>10</v>
      </c>
      <c r="L974" s="13">
        <v>300</v>
      </c>
      <c r="M974" s="16">
        <v>10</v>
      </c>
      <c r="N974" s="171">
        <v>300</v>
      </c>
      <c r="O974" s="16">
        <v>31</v>
      </c>
      <c r="P974" s="13">
        <v>930</v>
      </c>
      <c r="Q974" s="16">
        <v>13</v>
      </c>
      <c r="R974" s="13">
        <v>390</v>
      </c>
      <c r="S974" s="16">
        <v>10.76</v>
      </c>
      <c r="T974" s="13">
        <v>322.8</v>
      </c>
      <c r="U974" s="16">
        <v>0</v>
      </c>
      <c r="V974" s="13">
        <v>0</v>
      </c>
    </row>
    <row r="975" spans="1:22" ht="15" customHeight="1" x14ac:dyDescent="0.25">
      <c r="A975" s="5" t="s">
        <v>1825</v>
      </c>
      <c r="B975" s="6" t="s">
        <v>1826</v>
      </c>
      <c r="C975" s="5" t="s">
        <v>1827</v>
      </c>
      <c r="D975" s="6"/>
      <c r="E975" s="6" t="s">
        <v>698</v>
      </c>
      <c r="F975" s="229">
        <v>15</v>
      </c>
      <c r="I975" s="16">
        <v>53</v>
      </c>
      <c r="J975" s="13">
        <v>795</v>
      </c>
      <c r="K975" s="16">
        <v>50</v>
      </c>
      <c r="L975" s="13">
        <v>750</v>
      </c>
      <c r="M975" s="16">
        <v>50</v>
      </c>
      <c r="N975" s="171">
        <v>750</v>
      </c>
      <c r="O975" s="16">
        <v>48</v>
      </c>
      <c r="P975" s="13">
        <v>720</v>
      </c>
      <c r="Q975" s="16">
        <v>112</v>
      </c>
      <c r="R975" s="13">
        <v>1680</v>
      </c>
      <c r="S975" s="16">
        <v>32.270000000000003</v>
      </c>
      <c r="T975" s="13">
        <v>484.05</v>
      </c>
      <c r="U975" s="16">
        <v>0</v>
      </c>
      <c r="V975" s="13">
        <v>0</v>
      </c>
    </row>
    <row r="976" spans="1:22" ht="15" customHeight="1" x14ac:dyDescent="0.25">
      <c r="A976" s="5" t="s">
        <v>1828</v>
      </c>
      <c r="B976" s="6" t="s">
        <v>1829</v>
      </c>
      <c r="C976" s="5" t="s">
        <v>1830</v>
      </c>
      <c r="D976" s="6"/>
      <c r="E976" s="6" t="s">
        <v>698</v>
      </c>
      <c r="F976" s="229">
        <v>85</v>
      </c>
      <c r="I976" s="16">
        <v>24</v>
      </c>
      <c r="J976" s="13">
        <v>2040</v>
      </c>
      <c r="K976" s="16">
        <v>15</v>
      </c>
      <c r="L976" s="13">
        <v>1275</v>
      </c>
      <c r="M976" s="16">
        <v>15</v>
      </c>
      <c r="N976" s="171">
        <v>1275</v>
      </c>
      <c r="O976" s="16">
        <v>80</v>
      </c>
      <c r="P976" s="13">
        <v>6800</v>
      </c>
      <c r="Q976" s="16">
        <v>66</v>
      </c>
      <c r="R976" s="13">
        <v>5610</v>
      </c>
      <c r="S976" s="16">
        <v>53.78</v>
      </c>
      <c r="T976" s="13">
        <v>4571.3</v>
      </c>
      <c r="U976" s="16">
        <v>0</v>
      </c>
      <c r="V976" s="13">
        <v>0</v>
      </c>
    </row>
    <row r="977" spans="1:22" ht="15" customHeight="1" x14ac:dyDescent="0.25">
      <c r="A977" s="1"/>
      <c r="B977" s="4" t="s">
        <v>32</v>
      </c>
      <c r="C977" s="8" t="s">
        <v>33</v>
      </c>
      <c r="I977" s="245"/>
      <c r="J977" s="245"/>
      <c r="K977" s="245"/>
      <c r="L977" s="245"/>
      <c r="M977" s="245"/>
      <c r="N977" s="245"/>
      <c r="O977" s="245"/>
      <c r="P977" s="245"/>
      <c r="Q977" s="245"/>
      <c r="R977" s="245"/>
      <c r="S977" s="245"/>
      <c r="T977" s="245"/>
      <c r="U977" s="245"/>
      <c r="V977" s="245"/>
    </row>
    <row r="978" spans="1:22" ht="15" customHeight="1" x14ac:dyDescent="0.25">
      <c r="A978" s="5" t="s">
        <v>1831</v>
      </c>
      <c r="B978" s="6" t="s">
        <v>35</v>
      </c>
      <c r="C978" s="5" t="s">
        <v>1804</v>
      </c>
      <c r="I978" s="245"/>
      <c r="J978" s="245"/>
      <c r="K978" s="245"/>
      <c r="L978" s="245"/>
      <c r="M978" s="245"/>
      <c r="N978" s="245"/>
      <c r="O978" s="245"/>
      <c r="P978" s="245"/>
      <c r="Q978" s="245"/>
      <c r="R978" s="245"/>
      <c r="S978" s="245"/>
      <c r="T978" s="245"/>
      <c r="U978" s="245"/>
      <c r="V978" s="245"/>
    </row>
    <row r="979" spans="1:22" ht="15" customHeight="1" x14ac:dyDescent="0.25">
      <c r="A979" s="5" t="s">
        <v>1832</v>
      </c>
      <c r="B979" s="6" t="s">
        <v>35</v>
      </c>
      <c r="C979" s="5" t="s">
        <v>1833</v>
      </c>
      <c r="I979" s="245"/>
      <c r="J979" s="245"/>
      <c r="K979" s="245"/>
      <c r="L979" s="245"/>
      <c r="M979" s="245"/>
      <c r="N979" s="245"/>
      <c r="O979" s="245"/>
      <c r="P979" s="245"/>
      <c r="Q979" s="245"/>
      <c r="R979" s="245"/>
      <c r="S979" s="245"/>
      <c r="T979" s="245"/>
      <c r="U979" s="245"/>
      <c r="V979" s="245"/>
    </row>
    <row r="980" spans="1:22" ht="45" customHeight="1" x14ac:dyDescent="0.25">
      <c r="A980" s="1"/>
      <c r="B980" s="4" t="s">
        <v>68</v>
      </c>
      <c r="C980" s="8" t="s">
        <v>69</v>
      </c>
      <c r="D980" s="4" t="s">
        <v>70</v>
      </c>
      <c r="E980" s="4" t="s">
        <v>71</v>
      </c>
      <c r="F980" s="228" t="s">
        <v>72</v>
      </c>
      <c r="I980" s="14" t="s">
        <v>73</v>
      </c>
      <c r="J980" s="15" t="s">
        <v>28</v>
      </c>
      <c r="K980" s="14" t="s">
        <v>73</v>
      </c>
      <c r="L980" s="15" t="s">
        <v>28</v>
      </c>
      <c r="M980" s="14" t="s">
        <v>73</v>
      </c>
      <c r="N980" s="172" t="s">
        <v>28</v>
      </c>
      <c r="O980" s="14" t="s">
        <v>73</v>
      </c>
      <c r="P980" s="15" t="s">
        <v>28</v>
      </c>
      <c r="Q980" s="14" t="s">
        <v>73</v>
      </c>
      <c r="R980" s="15" t="s">
        <v>28</v>
      </c>
      <c r="S980" s="14" t="s">
        <v>73</v>
      </c>
      <c r="T980" s="15" t="s">
        <v>28</v>
      </c>
      <c r="U980" s="14" t="s">
        <v>73</v>
      </c>
      <c r="V980" s="15" t="s">
        <v>28</v>
      </c>
    </row>
    <row r="981" spans="1:22" ht="15" customHeight="1" x14ac:dyDescent="0.25">
      <c r="A981" s="5" t="s">
        <v>1834</v>
      </c>
      <c r="B981" s="6" t="s">
        <v>1835</v>
      </c>
      <c r="C981" s="5" t="s">
        <v>1836</v>
      </c>
      <c r="D981" s="6"/>
      <c r="E981" s="6" t="s">
        <v>1837</v>
      </c>
      <c r="F981" s="229">
        <v>5</v>
      </c>
      <c r="I981" s="16">
        <v>1749</v>
      </c>
      <c r="J981" s="13">
        <v>8745</v>
      </c>
      <c r="K981" s="16">
        <v>2000</v>
      </c>
      <c r="L981" s="13">
        <v>10000</v>
      </c>
      <c r="M981" s="16">
        <v>2000</v>
      </c>
      <c r="N981" s="171">
        <v>10000</v>
      </c>
      <c r="O981" s="16">
        <v>3428</v>
      </c>
      <c r="P981" s="13">
        <v>17140</v>
      </c>
      <c r="Q981" s="16">
        <v>2812</v>
      </c>
      <c r="R981" s="13">
        <v>14060</v>
      </c>
      <c r="S981" s="16">
        <v>2473.65</v>
      </c>
      <c r="T981" s="13">
        <v>12368.25</v>
      </c>
      <c r="U981" s="16">
        <v>0</v>
      </c>
      <c r="V981" s="13">
        <v>0</v>
      </c>
    </row>
    <row r="982" spans="1:22" ht="15" customHeight="1" x14ac:dyDescent="0.25">
      <c r="A982" s="5" t="s">
        <v>1838</v>
      </c>
      <c r="B982" s="6" t="s">
        <v>1839</v>
      </c>
      <c r="C982" s="5" t="s">
        <v>1840</v>
      </c>
      <c r="D982" s="6"/>
      <c r="E982" s="6" t="s">
        <v>504</v>
      </c>
      <c r="F982" s="229">
        <v>1</v>
      </c>
      <c r="I982" s="16">
        <v>1137</v>
      </c>
      <c r="J982" s="13">
        <v>1137</v>
      </c>
      <c r="K982" s="16">
        <v>500</v>
      </c>
      <c r="L982" s="13">
        <v>500</v>
      </c>
      <c r="M982" s="16">
        <v>500</v>
      </c>
      <c r="N982" s="171">
        <v>500</v>
      </c>
      <c r="O982" s="16">
        <v>2153</v>
      </c>
      <c r="P982" s="13">
        <v>2153</v>
      </c>
      <c r="Q982" s="16">
        <v>236</v>
      </c>
      <c r="R982" s="13">
        <v>236</v>
      </c>
      <c r="S982" s="16">
        <v>3226.5</v>
      </c>
      <c r="T982" s="13">
        <v>3226.5</v>
      </c>
      <c r="U982" s="16">
        <v>0</v>
      </c>
      <c r="V982" s="13">
        <v>0</v>
      </c>
    </row>
    <row r="983" spans="1:22" ht="15" customHeight="1" x14ac:dyDescent="0.25">
      <c r="A983" s="5" t="s">
        <v>1841</v>
      </c>
      <c r="B983" s="6" t="s">
        <v>1842</v>
      </c>
      <c r="C983" s="5" t="s">
        <v>1843</v>
      </c>
      <c r="D983" s="6"/>
      <c r="E983" s="6" t="s">
        <v>504</v>
      </c>
      <c r="F983" s="229">
        <v>1</v>
      </c>
      <c r="I983" s="16">
        <v>512</v>
      </c>
      <c r="J983" s="13">
        <v>512</v>
      </c>
      <c r="K983" s="16">
        <v>800</v>
      </c>
      <c r="L983" s="13">
        <v>800</v>
      </c>
      <c r="M983" s="16">
        <v>800</v>
      </c>
      <c r="N983" s="171">
        <v>800</v>
      </c>
      <c r="O983" s="16">
        <v>1129</v>
      </c>
      <c r="P983" s="13">
        <v>1129</v>
      </c>
      <c r="Q983" s="16">
        <v>748</v>
      </c>
      <c r="R983" s="13">
        <v>748</v>
      </c>
      <c r="S983" s="16">
        <v>1613.25</v>
      </c>
      <c r="T983" s="13">
        <v>1613.25</v>
      </c>
      <c r="U983" s="16">
        <v>0</v>
      </c>
      <c r="V983" s="13">
        <v>0</v>
      </c>
    </row>
    <row r="984" spans="1:22" ht="15" customHeight="1" x14ac:dyDescent="0.25">
      <c r="A984" s="5" t="s">
        <v>1844</v>
      </c>
      <c r="B984" s="6" t="s">
        <v>1845</v>
      </c>
      <c r="C984" s="5" t="s">
        <v>1846</v>
      </c>
      <c r="D984" s="6"/>
      <c r="E984" s="6" t="s">
        <v>504</v>
      </c>
      <c r="F984" s="229">
        <v>2</v>
      </c>
      <c r="I984" s="16">
        <v>803</v>
      </c>
      <c r="J984" s="13">
        <v>1606</v>
      </c>
      <c r="K984" s="16">
        <v>1000</v>
      </c>
      <c r="L984" s="13">
        <v>2000</v>
      </c>
      <c r="M984" s="16">
        <v>1000</v>
      </c>
      <c r="N984" s="171">
        <v>2000</v>
      </c>
      <c r="O984" s="16">
        <v>1370</v>
      </c>
      <c r="P984" s="13">
        <v>2740</v>
      </c>
      <c r="Q984" s="16">
        <v>888</v>
      </c>
      <c r="R984" s="13">
        <v>1776</v>
      </c>
      <c r="S984" s="16">
        <v>1774.58</v>
      </c>
      <c r="T984" s="13">
        <v>3549.16</v>
      </c>
      <c r="U984" s="16">
        <v>0</v>
      </c>
      <c r="V984" s="13">
        <v>0</v>
      </c>
    </row>
    <row r="985" spans="1:22" ht="15" customHeight="1" x14ac:dyDescent="0.25">
      <c r="A985" s="5" t="s">
        <v>1847</v>
      </c>
      <c r="B985" s="6" t="s">
        <v>1848</v>
      </c>
      <c r="C985" s="5" t="s">
        <v>1849</v>
      </c>
      <c r="D985" s="6"/>
      <c r="E985" s="6" t="s">
        <v>707</v>
      </c>
      <c r="F985" s="229">
        <v>50</v>
      </c>
      <c r="I985" s="16">
        <v>213</v>
      </c>
      <c r="J985" s="13">
        <v>10650</v>
      </c>
      <c r="K985" s="16">
        <v>200</v>
      </c>
      <c r="L985" s="13">
        <v>10000</v>
      </c>
      <c r="M985" s="16">
        <v>200</v>
      </c>
      <c r="N985" s="171">
        <v>10000</v>
      </c>
      <c r="O985" s="16">
        <v>296</v>
      </c>
      <c r="P985" s="13">
        <v>14800</v>
      </c>
      <c r="Q985" s="16">
        <v>639</v>
      </c>
      <c r="R985" s="13">
        <v>31950</v>
      </c>
      <c r="S985" s="16">
        <v>430.2</v>
      </c>
      <c r="T985" s="13">
        <v>21510</v>
      </c>
      <c r="U985" s="16">
        <v>0</v>
      </c>
      <c r="V985" s="13">
        <v>0</v>
      </c>
    </row>
    <row r="986" spans="1:22" ht="15" customHeight="1" x14ac:dyDescent="0.25">
      <c r="A986" s="5" t="s">
        <v>1850</v>
      </c>
      <c r="B986" s="6" t="s">
        <v>1851</v>
      </c>
      <c r="C986" s="5" t="s">
        <v>1852</v>
      </c>
      <c r="D986" s="6"/>
      <c r="E986" s="6" t="s">
        <v>504</v>
      </c>
      <c r="F986" s="229">
        <v>4</v>
      </c>
      <c r="I986" s="16">
        <v>76</v>
      </c>
      <c r="J986" s="13">
        <v>304</v>
      </c>
      <c r="K986" s="16">
        <v>800</v>
      </c>
      <c r="L986" s="13">
        <v>3200</v>
      </c>
      <c r="M986" s="16">
        <v>800</v>
      </c>
      <c r="N986" s="171">
        <v>3200</v>
      </c>
      <c r="O986" s="16">
        <v>876</v>
      </c>
      <c r="P986" s="13">
        <v>3504</v>
      </c>
      <c r="Q986" s="16">
        <v>272</v>
      </c>
      <c r="R986" s="13">
        <v>1088</v>
      </c>
      <c r="S986" s="16">
        <v>10755.01</v>
      </c>
      <c r="T986" s="13">
        <v>43020.04</v>
      </c>
      <c r="U986" s="16">
        <v>0</v>
      </c>
      <c r="V986" s="13">
        <v>0</v>
      </c>
    </row>
    <row r="987" spans="1:22" ht="15" customHeight="1" x14ac:dyDescent="0.25">
      <c r="A987" s="1"/>
      <c r="B987" s="4" t="s">
        <v>32</v>
      </c>
      <c r="C987" s="8" t="s">
        <v>33</v>
      </c>
      <c r="I987" s="245"/>
      <c r="J987" s="245"/>
      <c r="K987" s="245"/>
      <c r="L987" s="245"/>
      <c r="M987" s="245"/>
      <c r="N987" s="245"/>
      <c r="O987" s="245"/>
      <c r="P987" s="245"/>
      <c r="Q987" s="245"/>
      <c r="R987" s="245"/>
      <c r="S987" s="245"/>
      <c r="T987" s="245"/>
      <c r="U987" s="245"/>
      <c r="V987" s="245"/>
    </row>
    <row r="988" spans="1:22" ht="15" customHeight="1" x14ac:dyDescent="0.25">
      <c r="A988" s="5" t="s">
        <v>1853</v>
      </c>
      <c r="B988" s="6" t="s">
        <v>35</v>
      </c>
      <c r="C988" s="5" t="s">
        <v>1854</v>
      </c>
      <c r="I988" s="245"/>
      <c r="J988" s="245"/>
      <c r="K988" s="245"/>
      <c r="L988" s="245"/>
      <c r="M988" s="245"/>
      <c r="N988" s="245"/>
      <c r="O988" s="245"/>
      <c r="P988" s="245"/>
      <c r="Q988" s="245"/>
      <c r="R988" s="245"/>
      <c r="S988" s="245"/>
      <c r="T988" s="245"/>
      <c r="U988" s="245"/>
      <c r="V988" s="245"/>
    </row>
    <row r="989" spans="1:22" ht="15" customHeight="1" x14ac:dyDescent="0.25">
      <c r="A989" s="5" t="s">
        <v>1855</v>
      </c>
      <c r="B989" s="6" t="s">
        <v>35</v>
      </c>
      <c r="C989" s="5" t="s">
        <v>1856</v>
      </c>
      <c r="I989" s="245"/>
      <c r="J989" s="245"/>
      <c r="K989" s="245"/>
      <c r="L989" s="245"/>
      <c r="M989" s="245"/>
      <c r="N989" s="245"/>
      <c r="O989" s="245"/>
      <c r="P989" s="245"/>
      <c r="Q989" s="245"/>
      <c r="R989" s="245"/>
      <c r="S989" s="245"/>
      <c r="T989" s="245"/>
      <c r="U989" s="245"/>
      <c r="V989" s="245"/>
    </row>
    <row r="990" spans="1:22" ht="45" customHeight="1" x14ac:dyDescent="0.25">
      <c r="A990" s="1"/>
      <c r="B990" s="4" t="s">
        <v>68</v>
      </c>
      <c r="C990" s="8" t="s">
        <v>69</v>
      </c>
      <c r="D990" s="4" t="s">
        <v>70</v>
      </c>
      <c r="E990" s="4" t="s">
        <v>71</v>
      </c>
      <c r="F990" s="228" t="s">
        <v>72</v>
      </c>
      <c r="I990" s="14" t="s">
        <v>73</v>
      </c>
      <c r="J990" s="15" t="s">
        <v>28</v>
      </c>
      <c r="K990" s="14" t="s">
        <v>73</v>
      </c>
      <c r="L990" s="15" t="s">
        <v>28</v>
      </c>
      <c r="M990" s="14" t="s">
        <v>73</v>
      </c>
      <c r="N990" s="172" t="s">
        <v>28</v>
      </c>
      <c r="O990" s="14" t="s">
        <v>73</v>
      </c>
      <c r="P990" s="15" t="s">
        <v>28</v>
      </c>
      <c r="Q990" s="14" t="s">
        <v>73</v>
      </c>
      <c r="R990" s="15" t="s">
        <v>28</v>
      </c>
      <c r="S990" s="14" t="s">
        <v>73</v>
      </c>
      <c r="T990" s="15" t="s">
        <v>28</v>
      </c>
      <c r="U990" s="14" t="s">
        <v>73</v>
      </c>
      <c r="V990" s="15" t="s">
        <v>28</v>
      </c>
    </row>
    <row r="991" spans="1:22" ht="15" customHeight="1" x14ac:dyDescent="0.25">
      <c r="A991" s="5" t="s">
        <v>1857</v>
      </c>
      <c r="B991" s="6" t="s">
        <v>1858</v>
      </c>
      <c r="C991" s="5" t="s">
        <v>1859</v>
      </c>
      <c r="D991" s="6"/>
      <c r="E991" s="6" t="s">
        <v>1837</v>
      </c>
      <c r="F991" s="229">
        <v>5</v>
      </c>
      <c r="I991" s="16">
        <v>1079</v>
      </c>
      <c r="J991" s="13">
        <v>5395</v>
      </c>
      <c r="K991" s="16">
        <v>1000</v>
      </c>
      <c r="L991" s="13">
        <v>5000</v>
      </c>
      <c r="M991" s="16">
        <v>1000</v>
      </c>
      <c r="N991" s="171">
        <v>5000</v>
      </c>
      <c r="O991" s="16">
        <v>1207</v>
      </c>
      <c r="P991" s="13">
        <v>6035</v>
      </c>
      <c r="Q991" s="16">
        <v>862</v>
      </c>
      <c r="R991" s="13">
        <v>4310</v>
      </c>
      <c r="S991" s="16">
        <v>1075.5</v>
      </c>
      <c r="T991" s="13">
        <v>5377.5</v>
      </c>
      <c r="U991" s="16">
        <v>0</v>
      </c>
      <c r="V991" s="13">
        <v>0</v>
      </c>
    </row>
    <row r="992" spans="1:22" ht="15" customHeight="1" x14ac:dyDescent="0.25">
      <c r="A992" s="5" t="s">
        <v>1860</v>
      </c>
      <c r="B992" s="6" t="s">
        <v>1861</v>
      </c>
      <c r="C992" s="5" t="s">
        <v>1862</v>
      </c>
      <c r="D992" s="6"/>
      <c r="E992" s="6" t="s">
        <v>504</v>
      </c>
      <c r="F992" s="229">
        <v>1</v>
      </c>
      <c r="I992" s="16">
        <v>250</v>
      </c>
      <c r="J992" s="13">
        <v>250</v>
      </c>
      <c r="K992" s="16">
        <v>50</v>
      </c>
      <c r="L992" s="13">
        <v>50</v>
      </c>
      <c r="M992" s="16">
        <v>50</v>
      </c>
      <c r="N992" s="171">
        <v>50</v>
      </c>
      <c r="O992" s="16">
        <v>452</v>
      </c>
      <c r="P992" s="13">
        <v>452</v>
      </c>
      <c r="Q992" s="16">
        <v>256</v>
      </c>
      <c r="R992" s="13">
        <v>256</v>
      </c>
      <c r="S992" s="16">
        <v>2151</v>
      </c>
      <c r="T992" s="13">
        <v>2151</v>
      </c>
      <c r="U992" s="16">
        <v>0</v>
      </c>
      <c r="V992" s="13">
        <v>0</v>
      </c>
    </row>
    <row r="993" spans="1:22" ht="15" customHeight="1" x14ac:dyDescent="0.25">
      <c r="A993" s="5" t="s">
        <v>1863</v>
      </c>
      <c r="B993" s="6" t="s">
        <v>1864</v>
      </c>
      <c r="C993" s="5" t="s">
        <v>1865</v>
      </c>
      <c r="D993" s="6"/>
      <c r="E993" s="6" t="s">
        <v>504</v>
      </c>
      <c r="F993" s="229">
        <v>1</v>
      </c>
      <c r="I993" s="16">
        <v>104</v>
      </c>
      <c r="J993" s="13">
        <v>104</v>
      </c>
      <c r="K993" s="16">
        <v>50</v>
      </c>
      <c r="L993" s="13">
        <v>50</v>
      </c>
      <c r="M993" s="16">
        <v>50</v>
      </c>
      <c r="N993" s="171">
        <v>50</v>
      </c>
      <c r="O993" s="16">
        <v>543</v>
      </c>
      <c r="P993" s="13">
        <v>543</v>
      </c>
      <c r="Q993" s="16">
        <v>68</v>
      </c>
      <c r="R993" s="13">
        <v>68</v>
      </c>
      <c r="S993" s="16">
        <v>537.75</v>
      </c>
      <c r="T993" s="13">
        <v>537.75</v>
      </c>
      <c r="U993" s="16">
        <v>0</v>
      </c>
      <c r="V993" s="13">
        <v>0</v>
      </c>
    </row>
    <row r="994" spans="1:22" ht="15" customHeight="1" x14ac:dyDescent="0.25">
      <c r="A994" s="5" t="s">
        <v>1866</v>
      </c>
      <c r="B994" s="6" t="s">
        <v>1867</v>
      </c>
      <c r="C994" s="5" t="s">
        <v>1868</v>
      </c>
      <c r="D994" s="6"/>
      <c r="E994" s="6" t="s">
        <v>504</v>
      </c>
      <c r="F994" s="229">
        <v>2</v>
      </c>
      <c r="I994" s="16">
        <v>104</v>
      </c>
      <c r="J994" s="13">
        <v>208</v>
      </c>
      <c r="K994" s="16">
        <v>50</v>
      </c>
      <c r="L994" s="13">
        <v>100</v>
      </c>
      <c r="M994" s="16">
        <v>50</v>
      </c>
      <c r="N994" s="171">
        <v>100</v>
      </c>
      <c r="O994" s="16">
        <v>543</v>
      </c>
      <c r="P994" s="13">
        <v>1086</v>
      </c>
      <c r="Q994" s="16">
        <v>68</v>
      </c>
      <c r="R994" s="13">
        <v>136</v>
      </c>
      <c r="S994" s="16">
        <v>537.75</v>
      </c>
      <c r="T994" s="13">
        <v>1075.5</v>
      </c>
      <c r="U994" s="16">
        <v>0</v>
      </c>
      <c r="V994" s="13">
        <v>0</v>
      </c>
    </row>
    <row r="995" spans="1:22" ht="15" customHeight="1" x14ac:dyDescent="0.25">
      <c r="A995" s="5" t="s">
        <v>1869</v>
      </c>
      <c r="B995" s="6" t="s">
        <v>1870</v>
      </c>
      <c r="C995" s="5" t="s">
        <v>1871</v>
      </c>
      <c r="D995" s="6"/>
      <c r="E995" s="6" t="s">
        <v>707</v>
      </c>
      <c r="F995" s="229">
        <v>50</v>
      </c>
      <c r="I995" s="16">
        <v>54</v>
      </c>
      <c r="J995" s="13">
        <v>2700</v>
      </c>
      <c r="K995" s="16">
        <v>50</v>
      </c>
      <c r="L995" s="13">
        <v>2500</v>
      </c>
      <c r="M995" s="16">
        <v>50</v>
      </c>
      <c r="N995" s="171">
        <v>2500</v>
      </c>
      <c r="O995" s="16">
        <v>241</v>
      </c>
      <c r="P995" s="13">
        <v>12050</v>
      </c>
      <c r="Q995" s="16">
        <v>192</v>
      </c>
      <c r="R995" s="13">
        <v>9600</v>
      </c>
      <c r="S995" s="16">
        <v>215.1</v>
      </c>
      <c r="T995" s="13">
        <v>10755</v>
      </c>
      <c r="U995" s="16">
        <v>0</v>
      </c>
      <c r="V995" s="13">
        <v>0</v>
      </c>
    </row>
    <row r="996" spans="1:22" ht="15" customHeight="1" x14ac:dyDescent="0.25">
      <c r="A996" s="5" t="s">
        <v>1872</v>
      </c>
      <c r="B996" s="6" t="s">
        <v>1873</v>
      </c>
      <c r="C996" s="5" t="s">
        <v>1874</v>
      </c>
      <c r="D996" s="6"/>
      <c r="E996" s="6" t="s">
        <v>504</v>
      </c>
      <c r="F996" s="229">
        <v>4</v>
      </c>
      <c r="I996" s="16">
        <v>66</v>
      </c>
      <c r="J996" s="13">
        <v>264</v>
      </c>
      <c r="K996" s="16">
        <v>200</v>
      </c>
      <c r="L996" s="13">
        <v>800</v>
      </c>
      <c r="M996" s="16">
        <v>200</v>
      </c>
      <c r="N996" s="171">
        <v>800</v>
      </c>
      <c r="O996" s="16">
        <v>302</v>
      </c>
      <c r="P996" s="13">
        <v>1208</v>
      </c>
      <c r="Q996" s="16">
        <v>128</v>
      </c>
      <c r="R996" s="13">
        <v>512</v>
      </c>
      <c r="S996" s="16">
        <v>2688.75</v>
      </c>
      <c r="T996" s="13">
        <v>10755</v>
      </c>
      <c r="U996" s="16">
        <v>0</v>
      </c>
      <c r="V996" s="13">
        <v>0</v>
      </c>
    </row>
    <row r="997" spans="1:22" ht="15" customHeight="1" x14ac:dyDescent="0.25">
      <c r="A997" s="1"/>
      <c r="B997" s="4" t="s">
        <v>32</v>
      </c>
      <c r="C997" s="8" t="s">
        <v>33</v>
      </c>
      <c r="I997" s="245"/>
      <c r="J997" s="245"/>
      <c r="K997" s="245"/>
      <c r="L997" s="245"/>
      <c r="M997" s="245"/>
      <c r="N997" s="245"/>
      <c r="O997" s="245"/>
      <c r="P997" s="245"/>
      <c r="Q997" s="245"/>
      <c r="R997" s="245"/>
      <c r="S997" s="245"/>
      <c r="T997" s="245"/>
      <c r="U997" s="245"/>
      <c r="V997" s="245"/>
    </row>
    <row r="998" spans="1:22" ht="15" customHeight="1" x14ac:dyDescent="0.25">
      <c r="A998" s="5" t="s">
        <v>1875</v>
      </c>
      <c r="B998" s="6" t="s">
        <v>35</v>
      </c>
      <c r="C998" s="5" t="s">
        <v>1876</v>
      </c>
      <c r="I998" s="245"/>
      <c r="J998" s="245"/>
      <c r="K998" s="245"/>
      <c r="L998" s="245"/>
      <c r="M998" s="245"/>
      <c r="N998" s="245"/>
      <c r="O998" s="245"/>
      <c r="P998" s="245"/>
      <c r="Q998" s="245"/>
      <c r="R998" s="245"/>
      <c r="S998" s="245"/>
      <c r="T998" s="245"/>
      <c r="U998" s="245"/>
      <c r="V998" s="245"/>
    </row>
    <row r="999" spans="1:22" ht="45" customHeight="1" x14ac:dyDescent="0.25">
      <c r="A999" s="1"/>
      <c r="B999" s="4" t="s">
        <v>68</v>
      </c>
      <c r="C999" s="8" t="s">
        <v>69</v>
      </c>
      <c r="D999" s="4" t="s">
        <v>70</v>
      </c>
      <c r="E999" s="4" t="s">
        <v>71</v>
      </c>
      <c r="F999" s="228" t="s">
        <v>72</v>
      </c>
      <c r="I999" s="14" t="s">
        <v>73</v>
      </c>
      <c r="J999" s="15" t="s">
        <v>28</v>
      </c>
      <c r="K999" s="14" t="s">
        <v>73</v>
      </c>
      <c r="L999" s="15" t="s">
        <v>28</v>
      </c>
      <c r="M999" s="14" t="s">
        <v>73</v>
      </c>
      <c r="N999" s="172" t="s">
        <v>28</v>
      </c>
      <c r="O999" s="14" t="s">
        <v>73</v>
      </c>
      <c r="P999" s="15" t="s">
        <v>28</v>
      </c>
      <c r="Q999" s="14" t="s">
        <v>73</v>
      </c>
      <c r="R999" s="15" t="s">
        <v>28</v>
      </c>
      <c r="S999" s="14" t="s">
        <v>73</v>
      </c>
      <c r="T999" s="15" t="s">
        <v>28</v>
      </c>
      <c r="U999" s="14" t="s">
        <v>73</v>
      </c>
      <c r="V999" s="15" t="s">
        <v>28</v>
      </c>
    </row>
    <row r="1000" spans="1:22" ht="15" customHeight="1" x14ac:dyDescent="0.25">
      <c r="A1000" s="5" t="s">
        <v>1877</v>
      </c>
      <c r="B1000" s="6" t="s">
        <v>1878</v>
      </c>
      <c r="C1000" s="5" t="s">
        <v>1879</v>
      </c>
      <c r="D1000" s="6"/>
      <c r="E1000" s="6" t="s">
        <v>504</v>
      </c>
      <c r="F1000" s="229">
        <v>1</v>
      </c>
      <c r="I1000" s="16">
        <v>454</v>
      </c>
      <c r="J1000" s="13">
        <v>454</v>
      </c>
      <c r="K1000" s="16">
        <v>10000</v>
      </c>
      <c r="L1000" s="13">
        <v>10000</v>
      </c>
      <c r="M1000" s="16">
        <v>10000</v>
      </c>
      <c r="N1000" s="171">
        <v>10000</v>
      </c>
      <c r="O1000" s="16">
        <v>18105</v>
      </c>
      <c r="P1000" s="13">
        <v>18105</v>
      </c>
      <c r="Q1000" s="16">
        <v>12784</v>
      </c>
      <c r="R1000" s="13">
        <v>12784</v>
      </c>
      <c r="S1000" s="16">
        <v>10755.01</v>
      </c>
      <c r="T1000" s="13">
        <v>10755.01</v>
      </c>
      <c r="U1000" s="16">
        <v>0</v>
      </c>
      <c r="V1000" s="13">
        <v>0</v>
      </c>
    </row>
    <row r="1001" spans="1:22" ht="15" customHeight="1" x14ac:dyDescent="0.25">
      <c r="A1001" s="1"/>
      <c r="B1001" s="4" t="s">
        <v>32</v>
      </c>
      <c r="C1001" s="8" t="s">
        <v>33</v>
      </c>
      <c r="I1001" s="245"/>
      <c r="J1001" s="245"/>
      <c r="K1001" s="245"/>
      <c r="L1001" s="245"/>
      <c r="M1001" s="245"/>
      <c r="N1001" s="245"/>
      <c r="O1001" s="245"/>
      <c r="P1001" s="245"/>
      <c r="Q1001" s="245"/>
      <c r="R1001" s="245"/>
      <c r="S1001" s="245"/>
      <c r="T1001" s="245"/>
      <c r="U1001" s="245"/>
      <c r="V1001" s="245"/>
    </row>
    <row r="1002" spans="1:22" ht="15" customHeight="1" x14ac:dyDescent="0.25">
      <c r="A1002" s="5" t="s">
        <v>1880</v>
      </c>
      <c r="B1002" s="6" t="s">
        <v>35</v>
      </c>
      <c r="C1002" s="5" t="s">
        <v>1881</v>
      </c>
      <c r="I1002" s="245"/>
      <c r="J1002" s="245"/>
      <c r="K1002" s="245"/>
      <c r="L1002" s="245"/>
      <c r="M1002" s="245"/>
      <c r="N1002" s="245"/>
      <c r="O1002" s="245"/>
      <c r="P1002" s="245"/>
      <c r="Q1002" s="245"/>
      <c r="R1002" s="245"/>
      <c r="S1002" s="245"/>
      <c r="T1002" s="245"/>
      <c r="U1002" s="245"/>
      <c r="V1002" s="245"/>
    </row>
    <row r="1003" spans="1:22" ht="15" customHeight="1" x14ac:dyDescent="0.25">
      <c r="A1003" s="5" t="s">
        <v>1882</v>
      </c>
      <c r="B1003" s="6" t="s">
        <v>35</v>
      </c>
      <c r="C1003" s="5" t="s">
        <v>1883</v>
      </c>
      <c r="I1003" s="245"/>
      <c r="J1003" s="245"/>
      <c r="K1003" s="245"/>
      <c r="L1003" s="245"/>
      <c r="M1003" s="245"/>
      <c r="N1003" s="245"/>
      <c r="O1003" s="245"/>
      <c r="P1003" s="245"/>
      <c r="Q1003" s="245"/>
      <c r="R1003" s="245"/>
      <c r="S1003" s="245"/>
      <c r="T1003" s="245"/>
      <c r="U1003" s="245"/>
      <c r="V1003" s="245"/>
    </row>
    <row r="1004" spans="1:22" ht="45" customHeight="1" x14ac:dyDescent="0.25">
      <c r="A1004" s="1"/>
      <c r="B1004" s="4" t="s">
        <v>68</v>
      </c>
      <c r="C1004" s="8" t="s">
        <v>69</v>
      </c>
      <c r="D1004" s="4" t="s">
        <v>70</v>
      </c>
      <c r="E1004" s="4" t="s">
        <v>71</v>
      </c>
      <c r="F1004" s="228" t="s">
        <v>72</v>
      </c>
      <c r="I1004" s="14" t="s">
        <v>73</v>
      </c>
      <c r="J1004" s="15" t="s">
        <v>28</v>
      </c>
      <c r="K1004" s="14" t="s">
        <v>73</v>
      </c>
      <c r="L1004" s="15" t="s">
        <v>28</v>
      </c>
      <c r="M1004" s="14" t="s">
        <v>73</v>
      </c>
      <c r="N1004" s="172" t="s">
        <v>28</v>
      </c>
      <c r="O1004" s="14" t="s">
        <v>73</v>
      </c>
      <c r="P1004" s="15" t="s">
        <v>28</v>
      </c>
      <c r="Q1004" s="14" t="s">
        <v>73</v>
      </c>
      <c r="R1004" s="15" t="s">
        <v>28</v>
      </c>
      <c r="S1004" s="14" t="s">
        <v>73</v>
      </c>
      <c r="T1004" s="15" t="s">
        <v>28</v>
      </c>
      <c r="U1004" s="14" t="s">
        <v>73</v>
      </c>
      <c r="V1004" s="15" t="s">
        <v>28</v>
      </c>
    </row>
    <row r="1005" spans="1:22" ht="15" customHeight="1" x14ac:dyDescent="0.25">
      <c r="A1005" s="5" t="s">
        <v>1884</v>
      </c>
      <c r="B1005" s="6" t="s">
        <v>1885</v>
      </c>
      <c r="C1005" s="5" t="s">
        <v>1886</v>
      </c>
      <c r="D1005" s="6"/>
      <c r="E1005" s="6" t="s">
        <v>527</v>
      </c>
      <c r="F1005" s="229">
        <v>50</v>
      </c>
      <c r="I1005" s="16">
        <v>3088</v>
      </c>
      <c r="J1005" s="13">
        <v>154400</v>
      </c>
      <c r="K1005" s="16">
        <v>4000</v>
      </c>
      <c r="L1005" s="13">
        <v>200000</v>
      </c>
      <c r="M1005" s="16">
        <v>4000</v>
      </c>
      <c r="N1005" s="171">
        <v>200000</v>
      </c>
      <c r="O1005" s="16">
        <v>2655</v>
      </c>
      <c r="P1005" s="13">
        <v>132750</v>
      </c>
      <c r="Q1005" s="16">
        <v>8949</v>
      </c>
      <c r="R1005" s="13">
        <v>447450</v>
      </c>
      <c r="S1005" s="16">
        <v>3226.5</v>
      </c>
      <c r="T1005" s="13">
        <v>161325</v>
      </c>
      <c r="U1005" s="16">
        <v>0</v>
      </c>
      <c r="V1005" s="13">
        <v>0</v>
      </c>
    </row>
    <row r="1006" spans="1:22" ht="15" customHeight="1" x14ac:dyDescent="0.25">
      <c r="A1006" s="5" t="s">
        <v>1887</v>
      </c>
      <c r="B1006" s="6" t="s">
        <v>1888</v>
      </c>
      <c r="C1006" s="5" t="s">
        <v>1889</v>
      </c>
      <c r="D1006" s="6"/>
      <c r="E1006" s="6" t="s">
        <v>447</v>
      </c>
      <c r="F1006" s="229">
        <v>1</v>
      </c>
      <c r="I1006" s="16">
        <v>64328</v>
      </c>
      <c r="J1006" s="13">
        <v>64328</v>
      </c>
      <c r="K1006" s="16">
        <v>10000</v>
      </c>
      <c r="L1006" s="13">
        <v>10000</v>
      </c>
      <c r="M1006" s="16">
        <v>10000</v>
      </c>
      <c r="N1006" s="171">
        <v>10000</v>
      </c>
      <c r="O1006" s="16">
        <v>4828</v>
      </c>
      <c r="P1006" s="13">
        <v>4828</v>
      </c>
      <c r="Q1006" s="16">
        <v>6392</v>
      </c>
      <c r="R1006" s="13">
        <v>6392</v>
      </c>
      <c r="S1006" s="16">
        <v>5377.51</v>
      </c>
      <c r="T1006" s="13">
        <v>5377.51</v>
      </c>
      <c r="U1006" s="16">
        <v>0</v>
      </c>
      <c r="V1006" s="13">
        <v>0</v>
      </c>
    </row>
    <row r="1007" spans="1:22" ht="15" customHeight="1" x14ac:dyDescent="0.25">
      <c r="A1007" s="1"/>
      <c r="B1007" s="4" t="s">
        <v>32</v>
      </c>
      <c r="C1007" s="8" t="s">
        <v>33</v>
      </c>
      <c r="I1007" s="245"/>
      <c r="J1007" s="245"/>
      <c r="K1007" s="245"/>
      <c r="L1007" s="245"/>
      <c r="M1007" s="245"/>
      <c r="N1007" s="245"/>
      <c r="O1007" s="245"/>
      <c r="P1007" s="245"/>
      <c r="Q1007" s="245"/>
      <c r="R1007" s="245"/>
      <c r="S1007" s="245"/>
      <c r="T1007" s="245"/>
      <c r="U1007" s="245"/>
      <c r="V1007" s="245"/>
    </row>
    <row r="1008" spans="1:22" ht="15" customHeight="1" x14ac:dyDescent="0.25">
      <c r="A1008" s="5" t="s">
        <v>1890</v>
      </c>
      <c r="B1008" s="6" t="s">
        <v>35</v>
      </c>
      <c r="C1008" s="5" t="s">
        <v>1891</v>
      </c>
      <c r="I1008" s="245"/>
      <c r="J1008" s="245"/>
      <c r="K1008" s="245"/>
      <c r="L1008" s="245"/>
      <c r="M1008" s="245"/>
      <c r="N1008" s="245"/>
      <c r="O1008" s="245"/>
      <c r="P1008" s="245"/>
      <c r="Q1008" s="245"/>
      <c r="R1008" s="245"/>
      <c r="S1008" s="245"/>
      <c r="T1008" s="245"/>
      <c r="U1008" s="245"/>
      <c r="V1008" s="245"/>
    </row>
    <row r="1009" spans="1:22" ht="45" customHeight="1" x14ac:dyDescent="0.25">
      <c r="A1009" s="1"/>
      <c r="B1009" s="4" t="s">
        <v>68</v>
      </c>
      <c r="C1009" s="8" t="s">
        <v>69</v>
      </c>
      <c r="D1009" s="4" t="s">
        <v>70</v>
      </c>
      <c r="E1009" s="4" t="s">
        <v>71</v>
      </c>
      <c r="F1009" s="228" t="s">
        <v>72</v>
      </c>
      <c r="I1009" s="14" t="s">
        <v>73</v>
      </c>
      <c r="J1009" s="15" t="s">
        <v>28</v>
      </c>
      <c r="K1009" s="14" t="s">
        <v>73</v>
      </c>
      <c r="L1009" s="15" t="s">
        <v>28</v>
      </c>
      <c r="M1009" s="14" t="s">
        <v>73</v>
      </c>
      <c r="N1009" s="172" t="s">
        <v>28</v>
      </c>
      <c r="O1009" s="14" t="s">
        <v>73</v>
      </c>
      <c r="P1009" s="15" t="s">
        <v>28</v>
      </c>
      <c r="Q1009" s="14" t="s">
        <v>73</v>
      </c>
      <c r="R1009" s="15" t="s">
        <v>28</v>
      </c>
      <c r="S1009" s="14" t="s">
        <v>73</v>
      </c>
      <c r="T1009" s="15" t="s">
        <v>28</v>
      </c>
      <c r="U1009" s="14" t="s">
        <v>73</v>
      </c>
      <c r="V1009" s="15" t="s">
        <v>28</v>
      </c>
    </row>
    <row r="1010" spans="1:22" ht="15" customHeight="1" x14ac:dyDescent="0.25">
      <c r="A1010" s="5" t="s">
        <v>1892</v>
      </c>
      <c r="B1010" s="6" t="s">
        <v>1893</v>
      </c>
      <c r="C1010" s="5" t="s">
        <v>1824</v>
      </c>
      <c r="D1010" s="6"/>
      <c r="E1010" s="6" t="s">
        <v>707</v>
      </c>
      <c r="F1010" s="229">
        <v>470</v>
      </c>
      <c r="I1010" s="16">
        <v>15</v>
      </c>
      <c r="J1010" s="13">
        <v>7050</v>
      </c>
      <c r="K1010" s="16">
        <v>10</v>
      </c>
      <c r="L1010" s="13">
        <v>4700</v>
      </c>
      <c r="M1010" s="16">
        <v>10</v>
      </c>
      <c r="N1010" s="171">
        <v>4700</v>
      </c>
      <c r="O1010" s="16">
        <v>12</v>
      </c>
      <c r="P1010" s="13">
        <v>5640</v>
      </c>
      <c r="Q1010" s="16">
        <v>3</v>
      </c>
      <c r="R1010" s="13">
        <v>1410</v>
      </c>
      <c r="S1010" s="16">
        <v>10.76</v>
      </c>
      <c r="T1010" s="13">
        <v>5057.2</v>
      </c>
      <c r="U1010" s="16">
        <v>0</v>
      </c>
      <c r="V1010" s="13">
        <v>0</v>
      </c>
    </row>
    <row r="1011" spans="1:22" ht="15" customHeight="1" x14ac:dyDescent="0.25">
      <c r="A1011" s="5" t="s">
        <v>1894</v>
      </c>
      <c r="B1011" s="6" t="s">
        <v>1895</v>
      </c>
      <c r="C1011" s="5" t="s">
        <v>1827</v>
      </c>
      <c r="D1011" s="6"/>
      <c r="E1011" s="6" t="s">
        <v>698</v>
      </c>
      <c r="F1011" s="229">
        <v>120</v>
      </c>
      <c r="I1011" s="16">
        <v>53</v>
      </c>
      <c r="J1011" s="13">
        <v>6360</v>
      </c>
      <c r="K1011" s="16">
        <v>40</v>
      </c>
      <c r="L1011" s="13">
        <v>4800</v>
      </c>
      <c r="M1011" s="16">
        <v>40</v>
      </c>
      <c r="N1011" s="171">
        <v>4800</v>
      </c>
      <c r="O1011" s="16">
        <v>39</v>
      </c>
      <c r="P1011" s="13">
        <v>4680</v>
      </c>
      <c r="Q1011" s="16">
        <v>8</v>
      </c>
      <c r="R1011" s="13">
        <v>960</v>
      </c>
      <c r="S1011" s="16">
        <v>32.270000000000003</v>
      </c>
      <c r="T1011" s="13">
        <v>3872.4</v>
      </c>
      <c r="U1011" s="16">
        <v>0</v>
      </c>
      <c r="V1011" s="13">
        <v>0</v>
      </c>
    </row>
    <row r="1012" spans="1:22" ht="15" customHeight="1" x14ac:dyDescent="0.25">
      <c r="A1012" s="5" t="s">
        <v>1896</v>
      </c>
      <c r="B1012" s="6" t="s">
        <v>1897</v>
      </c>
      <c r="C1012" s="5" t="s">
        <v>1830</v>
      </c>
      <c r="D1012" s="6"/>
      <c r="E1012" s="6" t="s">
        <v>698</v>
      </c>
      <c r="F1012" s="229">
        <v>295</v>
      </c>
      <c r="I1012" s="16">
        <v>24</v>
      </c>
      <c r="J1012" s="13">
        <v>7080</v>
      </c>
      <c r="K1012" s="16">
        <v>30</v>
      </c>
      <c r="L1012" s="13">
        <v>8850</v>
      </c>
      <c r="M1012" s="16">
        <v>30</v>
      </c>
      <c r="N1012" s="171">
        <v>8850</v>
      </c>
      <c r="O1012" s="16">
        <v>80</v>
      </c>
      <c r="P1012" s="13">
        <v>23600</v>
      </c>
      <c r="Q1012" s="16">
        <v>5</v>
      </c>
      <c r="R1012" s="13">
        <v>1475</v>
      </c>
      <c r="S1012" s="16">
        <v>914.18</v>
      </c>
      <c r="T1012" s="13">
        <v>269683.09999999998</v>
      </c>
      <c r="U1012" s="16">
        <v>0</v>
      </c>
      <c r="V1012" s="13">
        <v>0</v>
      </c>
    </row>
    <row r="1013" spans="1:22" ht="15" customHeight="1" x14ac:dyDescent="0.25">
      <c r="A1013" s="1"/>
      <c r="B1013" s="4" t="s">
        <v>32</v>
      </c>
      <c r="C1013" s="8" t="s">
        <v>33</v>
      </c>
      <c r="I1013" s="245"/>
      <c r="J1013" s="245"/>
      <c r="K1013" s="245"/>
      <c r="L1013" s="245"/>
      <c r="M1013" s="245"/>
      <c r="N1013" s="245"/>
      <c r="O1013" s="245"/>
      <c r="P1013" s="245"/>
      <c r="Q1013" s="245"/>
      <c r="R1013" s="245"/>
      <c r="S1013" s="245"/>
      <c r="T1013" s="245"/>
      <c r="U1013" s="245"/>
      <c r="V1013" s="245"/>
    </row>
    <row r="1014" spans="1:22" ht="15" customHeight="1" x14ac:dyDescent="0.25">
      <c r="A1014" s="5" t="s">
        <v>1898</v>
      </c>
      <c r="B1014" s="6" t="s">
        <v>35</v>
      </c>
      <c r="C1014" s="5" t="s">
        <v>1899</v>
      </c>
      <c r="I1014" s="245"/>
      <c r="J1014" s="245"/>
      <c r="K1014" s="245"/>
      <c r="L1014" s="245"/>
      <c r="M1014" s="245"/>
      <c r="N1014" s="245"/>
      <c r="O1014" s="245"/>
      <c r="P1014" s="245"/>
      <c r="Q1014" s="245"/>
      <c r="R1014" s="245"/>
      <c r="S1014" s="245"/>
      <c r="T1014" s="245"/>
      <c r="U1014" s="245"/>
      <c r="V1014" s="245"/>
    </row>
    <row r="1015" spans="1:22" ht="15" customHeight="1" x14ac:dyDescent="0.25">
      <c r="A1015" s="5" t="s">
        <v>1900</v>
      </c>
      <c r="B1015" s="6" t="s">
        <v>35</v>
      </c>
      <c r="C1015" s="5" t="s">
        <v>1833</v>
      </c>
      <c r="I1015" s="245"/>
      <c r="J1015" s="245"/>
      <c r="K1015" s="245"/>
      <c r="L1015" s="245"/>
      <c r="M1015" s="245"/>
      <c r="N1015" s="245"/>
      <c r="O1015" s="245"/>
      <c r="P1015" s="245"/>
      <c r="Q1015" s="245"/>
      <c r="R1015" s="245"/>
      <c r="S1015" s="245"/>
      <c r="T1015" s="245"/>
      <c r="U1015" s="245"/>
      <c r="V1015" s="245"/>
    </row>
    <row r="1016" spans="1:22" ht="45" customHeight="1" x14ac:dyDescent="0.25">
      <c r="A1016" s="1"/>
      <c r="B1016" s="4" t="s">
        <v>68</v>
      </c>
      <c r="C1016" s="8" t="s">
        <v>69</v>
      </c>
      <c r="D1016" s="4" t="s">
        <v>70</v>
      </c>
      <c r="E1016" s="4" t="s">
        <v>71</v>
      </c>
      <c r="F1016" s="228" t="s">
        <v>72</v>
      </c>
      <c r="I1016" s="14" t="s">
        <v>73</v>
      </c>
      <c r="J1016" s="15" t="s">
        <v>28</v>
      </c>
      <c r="K1016" s="14" t="s">
        <v>73</v>
      </c>
      <c r="L1016" s="15" t="s">
        <v>28</v>
      </c>
      <c r="M1016" s="14" t="s">
        <v>73</v>
      </c>
      <c r="N1016" s="172" t="s">
        <v>28</v>
      </c>
      <c r="O1016" s="14" t="s">
        <v>73</v>
      </c>
      <c r="P1016" s="15" t="s">
        <v>28</v>
      </c>
      <c r="Q1016" s="14" t="s">
        <v>73</v>
      </c>
      <c r="R1016" s="15" t="s">
        <v>28</v>
      </c>
      <c r="S1016" s="14" t="s">
        <v>73</v>
      </c>
      <c r="T1016" s="15" t="s">
        <v>28</v>
      </c>
      <c r="U1016" s="14" t="s">
        <v>73</v>
      </c>
      <c r="V1016" s="15" t="s">
        <v>28</v>
      </c>
    </row>
    <row r="1017" spans="1:22" ht="15" customHeight="1" x14ac:dyDescent="0.25">
      <c r="A1017" s="5" t="s">
        <v>1901</v>
      </c>
      <c r="B1017" s="6" t="s">
        <v>1902</v>
      </c>
      <c r="C1017" s="5" t="s">
        <v>1836</v>
      </c>
      <c r="D1017" s="6"/>
      <c r="E1017" s="6" t="s">
        <v>1837</v>
      </c>
      <c r="F1017" s="229">
        <v>19</v>
      </c>
      <c r="I1017" s="16">
        <v>2823</v>
      </c>
      <c r="J1017" s="13">
        <v>53637</v>
      </c>
      <c r="K1017" s="16">
        <v>2500</v>
      </c>
      <c r="L1017" s="13">
        <v>47500</v>
      </c>
      <c r="M1017" s="16">
        <v>2500</v>
      </c>
      <c r="N1017" s="171">
        <v>47500</v>
      </c>
      <c r="O1017" s="16">
        <v>3428</v>
      </c>
      <c r="P1017" s="13">
        <v>65132</v>
      </c>
      <c r="Q1017" s="16">
        <v>2429</v>
      </c>
      <c r="R1017" s="13">
        <v>46151</v>
      </c>
      <c r="S1017" s="16">
        <v>2473.65</v>
      </c>
      <c r="T1017" s="13">
        <v>46999.35</v>
      </c>
      <c r="U1017" s="16">
        <v>0</v>
      </c>
      <c r="V1017" s="13">
        <v>0</v>
      </c>
    </row>
    <row r="1018" spans="1:22" ht="15" customHeight="1" x14ac:dyDescent="0.25">
      <c r="A1018" s="5" t="s">
        <v>1903</v>
      </c>
      <c r="B1018" s="6" t="s">
        <v>1904</v>
      </c>
      <c r="C1018" s="5" t="s">
        <v>1905</v>
      </c>
      <c r="D1018" s="6"/>
      <c r="E1018" s="6" t="s">
        <v>707</v>
      </c>
      <c r="F1018" s="229">
        <v>50</v>
      </c>
      <c r="I1018" s="16">
        <v>89</v>
      </c>
      <c r="J1018" s="13">
        <v>4450</v>
      </c>
      <c r="K1018" s="16">
        <v>40</v>
      </c>
      <c r="L1018" s="13">
        <v>2000</v>
      </c>
      <c r="M1018" s="16">
        <v>40</v>
      </c>
      <c r="N1018" s="171">
        <v>2000</v>
      </c>
      <c r="O1018" s="16">
        <v>9</v>
      </c>
      <c r="P1018" s="13">
        <v>450</v>
      </c>
      <c r="Q1018" s="16">
        <v>33</v>
      </c>
      <c r="R1018" s="13">
        <v>1650</v>
      </c>
      <c r="S1018" s="16">
        <v>107.55</v>
      </c>
      <c r="T1018" s="13">
        <v>5377.5</v>
      </c>
      <c r="U1018" s="16">
        <v>0</v>
      </c>
      <c r="V1018" s="13">
        <v>0</v>
      </c>
    </row>
    <row r="1019" spans="1:22" ht="15" customHeight="1" x14ac:dyDescent="0.25">
      <c r="A1019" s="5" t="s">
        <v>1906</v>
      </c>
      <c r="B1019" s="6" t="s">
        <v>1907</v>
      </c>
      <c r="C1019" s="5" t="s">
        <v>1908</v>
      </c>
      <c r="D1019" s="6"/>
      <c r="E1019" s="6" t="s">
        <v>707</v>
      </c>
      <c r="F1019" s="229">
        <v>8</v>
      </c>
      <c r="I1019" s="16">
        <v>74</v>
      </c>
      <c r="J1019" s="13">
        <v>592</v>
      </c>
      <c r="K1019" s="16">
        <v>35</v>
      </c>
      <c r="L1019" s="13">
        <v>280</v>
      </c>
      <c r="M1019" s="16">
        <v>35</v>
      </c>
      <c r="N1019" s="171">
        <v>280</v>
      </c>
      <c r="O1019" s="16">
        <v>8</v>
      </c>
      <c r="P1019" s="13">
        <v>64</v>
      </c>
      <c r="Q1019" s="16">
        <v>24</v>
      </c>
      <c r="R1019" s="13">
        <v>192</v>
      </c>
      <c r="S1019" s="16">
        <v>86.04</v>
      </c>
      <c r="T1019" s="13">
        <v>688.32</v>
      </c>
      <c r="U1019" s="16">
        <v>0</v>
      </c>
      <c r="V1019" s="13">
        <v>0</v>
      </c>
    </row>
    <row r="1020" spans="1:22" ht="15" customHeight="1" x14ac:dyDescent="0.25">
      <c r="A1020" s="5" t="s">
        <v>1909</v>
      </c>
      <c r="B1020" s="6" t="s">
        <v>1910</v>
      </c>
      <c r="C1020" s="5" t="s">
        <v>1911</v>
      </c>
      <c r="D1020" s="6"/>
      <c r="E1020" s="6" t="s">
        <v>707</v>
      </c>
      <c r="F1020" s="229">
        <v>36</v>
      </c>
      <c r="I1020" s="16">
        <v>124</v>
      </c>
      <c r="J1020" s="13">
        <v>4464</v>
      </c>
      <c r="K1020" s="16">
        <v>45</v>
      </c>
      <c r="L1020" s="13">
        <v>1620</v>
      </c>
      <c r="M1020" s="16">
        <v>45</v>
      </c>
      <c r="N1020" s="171">
        <v>1620</v>
      </c>
      <c r="O1020" s="16">
        <v>31</v>
      </c>
      <c r="P1020" s="13">
        <v>1116</v>
      </c>
      <c r="Q1020" s="16">
        <v>115</v>
      </c>
      <c r="R1020" s="13">
        <v>4140</v>
      </c>
      <c r="S1020" s="16">
        <v>107.55</v>
      </c>
      <c r="T1020" s="13">
        <v>3871.8</v>
      </c>
      <c r="U1020" s="16">
        <v>0</v>
      </c>
      <c r="V1020" s="13">
        <v>0</v>
      </c>
    </row>
    <row r="1021" spans="1:22" ht="15" customHeight="1" x14ac:dyDescent="0.25">
      <c r="A1021" s="5" t="s">
        <v>1912</v>
      </c>
      <c r="B1021" s="6" t="s">
        <v>1913</v>
      </c>
      <c r="C1021" s="5" t="s">
        <v>1914</v>
      </c>
      <c r="D1021" s="6"/>
      <c r="E1021" s="6" t="s">
        <v>707</v>
      </c>
      <c r="F1021" s="229">
        <v>16</v>
      </c>
      <c r="I1021" s="16">
        <v>289</v>
      </c>
      <c r="J1021" s="13">
        <v>4624</v>
      </c>
      <c r="K1021" s="16">
        <v>150</v>
      </c>
      <c r="L1021" s="13">
        <v>2400</v>
      </c>
      <c r="M1021" s="16">
        <v>150</v>
      </c>
      <c r="N1021" s="171">
        <v>2400</v>
      </c>
      <c r="O1021" s="16">
        <v>483</v>
      </c>
      <c r="P1021" s="13">
        <v>7728</v>
      </c>
      <c r="Q1021" s="16">
        <v>243</v>
      </c>
      <c r="R1021" s="13">
        <v>3888</v>
      </c>
      <c r="S1021" s="16">
        <v>161.33000000000001</v>
      </c>
      <c r="T1021" s="13">
        <v>2581.2800000000002</v>
      </c>
      <c r="U1021" s="16">
        <v>0</v>
      </c>
      <c r="V1021" s="13">
        <v>0</v>
      </c>
    </row>
    <row r="1022" spans="1:22" ht="15" customHeight="1" x14ac:dyDescent="0.25">
      <c r="A1022" s="5" t="s">
        <v>1915</v>
      </c>
      <c r="B1022" s="6" t="s">
        <v>1916</v>
      </c>
      <c r="C1022" s="5" t="s">
        <v>1917</v>
      </c>
      <c r="D1022" s="6"/>
      <c r="E1022" s="6" t="s">
        <v>707</v>
      </c>
      <c r="F1022" s="229">
        <v>67</v>
      </c>
      <c r="I1022" s="16">
        <v>207</v>
      </c>
      <c r="J1022" s="13">
        <v>13869</v>
      </c>
      <c r="K1022" s="16">
        <v>120</v>
      </c>
      <c r="L1022" s="13">
        <v>8040</v>
      </c>
      <c r="M1022" s="16">
        <v>120</v>
      </c>
      <c r="N1022" s="171">
        <v>8040</v>
      </c>
      <c r="O1022" s="16">
        <v>61</v>
      </c>
      <c r="P1022" s="13">
        <v>4087</v>
      </c>
      <c r="Q1022" s="16">
        <v>128</v>
      </c>
      <c r="R1022" s="13">
        <v>8576</v>
      </c>
      <c r="S1022" s="16">
        <v>161.33000000000001</v>
      </c>
      <c r="T1022" s="13">
        <v>10809.11</v>
      </c>
      <c r="U1022" s="16">
        <v>0</v>
      </c>
      <c r="V1022" s="13">
        <v>0</v>
      </c>
    </row>
    <row r="1023" spans="1:22" ht="15" customHeight="1" x14ac:dyDescent="0.25">
      <c r="A1023" s="5" t="s">
        <v>1918</v>
      </c>
      <c r="B1023" s="6" t="s">
        <v>1919</v>
      </c>
      <c r="C1023" s="5" t="s">
        <v>1849</v>
      </c>
      <c r="D1023" s="6"/>
      <c r="E1023" s="6" t="s">
        <v>707</v>
      </c>
      <c r="F1023" s="229">
        <v>153</v>
      </c>
      <c r="I1023" s="16">
        <v>124</v>
      </c>
      <c r="J1023" s="13">
        <v>18972</v>
      </c>
      <c r="K1023" s="16">
        <v>200</v>
      </c>
      <c r="L1023" s="13">
        <v>30600</v>
      </c>
      <c r="M1023" s="16">
        <v>200</v>
      </c>
      <c r="N1023" s="171">
        <v>30600</v>
      </c>
      <c r="O1023" s="16">
        <v>302</v>
      </c>
      <c r="P1023" s="13">
        <v>46206</v>
      </c>
      <c r="Q1023" s="16">
        <v>100</v>
      </c>
      <c r="R1023" s="13">
        <v>15300</v>
      </c>
      <c r="S1023" s="16">
        <v>430.2</v>
      </c>
      <c r="T1023" s="13">
        <v>65820.600000000006</v>
      </c>
      <c r="U1023" s="16">
        <v>0</v>
      </c>
      <c r="V1023" s="13">
        <v>0</v>
      </c>
    </row>
    <row r="1024" spans="1:22" ht="15" customHeight="1" x14ac:dyDescent="0.25">
      <c r="A1024" s="5" t="s">
        <v>1920</v>
      </c>
      <c r="B1024" s="6" t="s">
        <v>1921</v>
      </c>
      <c r="C1024" s="5" t="s">
        <v>1922</v>
      </c>
      <c r="D1024" s="6"/>
      <c r="E1024" s="6" t="s">
        <v>707</v>
      </c>
      <c r="F1024" s="229">
        <v>28</v>
      </c>
      <c r="I1024" s="16">
        <v>87</v>
      </c>
      <c r="J1024" s="13">
        <v>2436</v>
      </c>
      <c r="K1024" s="16">
        <v>25</v>
      </c>
      <c r="L1024" s="13">
        <v>700</v>
      </c>
      <c r="M1024" s="16">
        <v>25</v>
      </c>
      <c r="N1024" s="171">
        <v>700</v>
      </c>
      <c r="O1024" s="16">
        <v>67</v>
      </c>
      <c r="P1024" s="13">
        <v>1876</v>
      </c>
      <c r="Q1024" s="16">
        <v>64</v>
      </c>
      <c r="R1024" s="13">
        <v>1792</v>
      </c>
      <c r="S1024" s="16">
        <v>64.53</v>
      </c>
      <c r="T1024" s="13">
        <v>1806.84</v>
      </c>
      <c r="U1024" s="16">
        <v>0</v>
      </c>
      <c r="V1024" s="13">
        <v>0</v>
      </c>
    </row>
    <row r="1025" spans="1:22" ht="15" customHeight="1" x14ac:dyDescent="0.25">
      <c r="A1025" s="5" t="s">
        <v>1923</v>
      </c>
      <c r="B1025" s="6" t="s">
        <v>1924</v>
      </c>
      <c r="C1025" s="5" t="s">
        <v>1925</v>
      </c>
      <c r="D1025" s="6"/>
      <c r="E1025" s="6" t="s">
        <v>707</v>
      </c>
      <c r="F1025" s="229">
        <v>31</v>
      </c>
      <c r="I1025" s="16">
        <v>62</v>
      </c>
      <c r="J1025" s="13">
        <v>1922</v>
      </c>
      <c r="K1025" s="16">
        <v>20</v>
      </c>
      <c r="L1025" s="13">
        <v>620</v>
      </c>
      <c r="M1025" s="16">
        <v>20</v>
      </c>
      <c r="N1025" s="171">
        <v>620</v>
      </c>
      <c r="O1025" s="16">
        <v>67</v>
      </c>
      <c r="P1025" s="13">
        <v>2077</v>
      </c>
      <c r="Q1025" s="16">
        <v>32</v>
      </c>
      <c r="R1025" s="13">
        <v>992</v>
      </c>
      <c r="S1025" s="16">
        <v>75.290000000000006</v>
      </c>
      <c r="T1025" s="13">
        <v>2333.9899999999998</v>
      </c>
      <c r="U1025" s="16">
        <v>0</v>
      </c>
      <c r="V1025" s="13">
        <v>0</v>
      </c>
    </row>
    <row r="1026" spans="1:22" ht="15" customHeight="1" x14ac:dyDescent="0.25">
      <c r="A1026" s="5" t="s">
        <v>1926</v>
      </c>
      <c r="B1026" s="6" t="s">
        <v>1927</v>
      </c>
      <c r="C1026" s="5" t="s">
        <v>1928</v>
      </c>
      <c r="D1026" s="6"/>
      <c r="E1026" s="6" t="s">
        <v>527</v>
      </c>
      <c r="F1026" s="229">
        <v>24</v>
      </c>
      <c r="I1026" s="16">
        <v>21</v>
      </c>
      <c r="J1026" s="13">
        <v>504</v>
      </c>
      <c r="K1026" s="16">
        <v>10</v>
      </c>
      <c r="L1026" s="13">
        <v>240</v>
      </c>
      <c r="M1026" s="16">
        <v>10</v>
      </c>
      <c r="N1026" s="171">
        <v>240</v>
      </c>
      <c r="O1026" s="16">
        <v>31</v>
      </c>
      <c r="P1026" s="13">
        <v>744</v>
      </c>
      <c r="Q1026" s="16">
        <v>8</v>
      </c>
      <c r="R1026" s="13">
        <v>192</v>
      </c>
      <c r="S1026" s="16">
        <v>86.04</v>
      </c>
      <c r="T1026" s="13">
        <v>2064.96</v>
      </c>
      <c r="U1026" s="16">
        <v>0</v>
      </c>
      <c r="V1026" s="13">
        <v>0</v>
      </c>
    </row>
    <row r="1027" spans="1:22" ht="15" customHeight="1" x14ac:dyDescent="0.25">
      <c r="A1027" s="5" t="s">
        <v>1929</v>
      </c>
      <c r="B1027" s="6" t="s">
        <v>1930</v>
      </c>
      <c r="C1027" s="5" t="s">
        <v>1931</v>
      </c>
      <c r="D1027" s="6"/>
      <c r="E1027" s="6" t="s">
        <v>504</v>
      </c>
      <c r="F1027" s="229">
        <v>1</v>
      </c>
      <c r="I1027" s="16">
        <v>3861</v>
      </c>
      <c r="J1027" s="13">
        <v>3861</v>
      </c>
      <c r="K1027" s="16">
        <v>5200</v>
      </c>
      <c r="L1027" s="13">
        <v>5200</v>
      </c>
      <c r="M1027" s="16">
        <v>5200</v>
      </c>
      <c r="N1027" s="171">
        <v>5200</v>
      </c>
      <c r="O1027" s="16">
        <v>9415</v>
      </c>
      <c r="P1027" s="13">
        <v>9415</v>
      </c>
      <c r="Q1027" s="16">
        <v>7977</v>
      </c>
      <c r="R1027" s="13">
        <v>7977</v>
      </c>
      <c r="S1027" s="16">
        <v>5377.51</v>
      </c>
      <c r="T1027" s="13">
        <v>5377.51</v>
      </c>
      <c r="U1027" s="16">
        <v>0</v>
      </c>
      <c r="V1027" s="13">
        <v>0</v>
      </c>
    </row>
    <row r="1028" spans="1:22" ht="15" customHeight="1" x14ac:dyDescent="0.25">
      <c r="A1028" s="5" t="s">
        <v>1932</v>
      </c>
      <c r="B1028" s="6" t="s">
        <v>1933</v>
      </c>
      <c r="C1028" s="5" t="s">
        <v>1934</v>
      </c>
      <c r="D1028" s="6"/>
      <c r="E1028" s="6" t="s">
        <v>504</v>
      </c>
      <c r="F1028" s="229">
        <v>2</v>
      </c>
      <c r="I1028" s="16">
        <v>1634</v>
      </c>
      <c r="J1028" s="13">
        <v>3268</v>
      </c>
      <c r="K1028" s="16">
        <v>2200</v>
      </c>
      <c r="L1028" s="13">
        <v>4400</v>
      </c>
      <c r="M1028" s="16">
        <v>2200</v>
      </c>
      <c r="N1028" s="171">
        <v>4400</v>
      </c>
      <c r="O1028" s="16">
        <v>4828</v>
      </c>
      <c r="P1028" s="13">
        <v>9656</v>
      </c>
      <c r="Q1028" s="16">
        <v>3375</v>
      </c>
      <c r="R1028" s="13">
        <v>6750</v>
      </c>
      <c r="S1028" s="16">
        <v>4839.76</v>
      </c>
      <c r="T1028" s="13">
        <v>9679.52</v>
      </c>
      <c r="U1028" s="16">
        <v>0</v>
      </c>
      <c r="V1028" s="13">
        <v>0</v>
      </c>
    </row>
    <row r="1029" spans="1:22" ht="15" customHeight="1" x14ac:dyDescent="0.25">
      <c r="A1029" s="5" t="s">
        <v>1935</v>
      </c>
      <c r="B1029" s="6" t="s">
        <v>1936</v>
      </c>
      <c r="C1029" s="5" t="s">
        <v>1937</v>
      </c>
      <c r="D1029" s="6"/>
      <c r="E1029" s="6" t="s">
        <v>504</v>
      </c>
      <c r="F1029" s="229">
        <v>1</v>
      </c>
      <c r="I1029" s="16">
        <v>1471</v>
      </c>
      <c r="J1029" s="13">
        <v>1471</v>
      </c>
      <c r="K1029" s="16">
        <v>2100</v>
      </c>
      <c r="L1029" s="13">
        <v>2100</v>
      </c>
      <c r="M1029" s="16">
        <v>2100</v>
      </c>
      <c r="N1029" s="171">
        <v>2100</v>
      </c>
      <c r="O1029" s="16">
        <v>4587</v>
      </c>
      <c r="P1029" s="13">
        <v>4587</v>
      </c>
      <c r="Q1029" s="16">
        <v>3375</v>
      </c>
      <c r="R1029" s="13">
        <v>3375</v>
      </c>
      <c r="S1029" s="16">
        <v>3226.5</v>
      </c>
      <c r="T1029" s="13">
        <v>3226.5</v>
      </c>
      <c r="U1029" s="16">
        <v>0</v>
      </c>
      <c r="V1029" s="13">
        <v>0</v>
      </c>
    </row>
    <row r="1030" spans="1:22" ht="15" customHeight="1" x14ac:dyDescent="0.25">
      <c r="A1030" s="5" t="s">
        <v>1938</v>
      </c>
      <c r="B1030" s="6" t="s">
        <v>1939</v>
      </c>
      <c r="C1030" s="5" t="s">
        <v>1940</v>
      </c>
      <c r="D1030" s="6"/>
      <c r="E1030" s="6" t="s">
        <v>504</v>
      </c>
      <c r="F1030" s="229">
        <v>1</v>
      </c>
      <c r="I1030" s="16">
        <v>310</v>
      </c>
      <c r="J1030" s="13">
        <v>310</v>
      </c>
      <c r="K1030" s="16">
        <v>500</v>
      </c>
      <c r="L1030" s="13">
        <v>500</v>
      </c>
      <c r="M1030" s="16">
        <v>500</v>
      </c>
      <c r="N1030" s="171">
        <v>500</v>
      </c>
      <c r="O1030" s="16">
        <v>3018</v>
      </c>
      <c r="P1030" s="13">
        <v>3018</v>
      </c>
      <c r="Q1030" s="16">
        <v>1918</v>
      </c>
      <c r="R1030" s="13">
        <v>1918</v>
      </c>
      <c r="S1030" s="16">
        <v>2688.75</v>
      </c>
      <c r="T1030" s="13">
        <v>2688.75</v>
      </c>
      <c r="U1030" s="16">
        <v>0</v>
      </c>
      <c r="V1030" s="13">
        <v>0</v>
      </c>
    </row>
    <row r="1031" spans="1:22" ht="15" customHeight="1" x14ac:dyDescent="0.25">
      <c r="A1031" s="5" t="s">
        <v>1941</v>
      </c>
      <c r="B1031" s="6" t="s">
        <v>1942</v>
      </c>
      <c r="C1031" s="5" t="s">
        <v>1943</v>
      </c>
      <c r="D1031" s="6"/>
      <c r="E1031" s="6" t="s">
        <v>707</v>
      </c>
      <c r="F1031" s="229">
        <v>1</v>
      </c>
      <c r="I1031" s="16">
        <v>825</v>
      </c>
      <c r="J1031" s="13">
        <v>825</v>
      </c>
      <c r="K1031" s="16">
        <v>100</v>
      </c>
      <c r="L1031" s="13">
        <v>100</v>
      </c>
      <c r="M1031" s="16">
        <v>100</v>
      </c>
      <c r="N1031" s="171">
        <v>100</v>
      </c>
      <c r="O1031" s="16">
        <v>2655</v>
      </c>
      <c r="P1031" s="13">
        <v>2655</v>
      </c>
      <c r="Q1031" s="16">
        <v>77</v>
      </c>
      <c r="R1031" s="13">
        <v>77</v>
      </c>
      <c r="S1031" s="16">
        <v>5377.51</v>
      </c>
      <c r="T1031" s="13">
        <v>5377.51</v>
      </c>
      <c r="U1031" s="16">
        <v>0</v>
      </c>
      <c r="V1031" s="13">
        <v>0</v>
      </c>
    </row>
    <row r="1032" spans="1:22" ht="15" customHeight="1" x14ac:dyDescent="0.25">
      <c r="A1032" s="5" t="s">
        <v>1944</v>
      </c>
      <c r="B1032" s="6" t="s">
        <v>1945</v>
      </c>
      <c r="C1032" s="5" t="s">
        <v>1946</v>
      </c>
      <c r="D1032" s="6"/>
      <c r="E1032" s="6" t="s">
        <v>504</v>
      </c>
      <c r="F1032" s="229">
        <v>1</v>
      </c>
      <c r="I1032" s="16">
        <v>165</v>
      </c>
      <c r="J1032" s="13">
        <v>165</v>
      </c>
      <c r="K1032" s="16">
        <v>300</v>
      </c>
      <c r="L1032" s="13">
        <v>300</v>
      </c>
      <c r="M1032" s="16">
        <v>300</v>
      </c>
      <c r="N1032" s="171">
        <v>300</v>
      </c>
      <c r="O1032" s="16">
        <v>620</v>
      </c>
      <c r="P1032" s="13">
        <v>620</v>
      </c>
      <c r="Q1032" s="16">
        <v>415</v>
      </c>
      <c r="R1032" s="13">
        <v>415</v>
      </c>
      <c r="S1032" s="16">
        <v>537.75</v>
      </c>
      <c r="T1032" s="13">
        <v>537.75</v>
      </c>
      <c r="U1032" s="16">
        <v>0</v>
      </c>
      <c r="V1032" s="13">
        <v>0</v>
      </c>
    </row>
    <row r="1033" spans="1:22" ht="15" customHeight="1" x14ac:dyDescent="0.25">
      <c r="A1033" s="5" t="s">
        <v>1947</v>
      </c>
      <c r="B1033" s="6" t="s">
        <v>1948</v>
      </c>
      <c r="C1033" s="5" t="s">
        <v>1949</v>
      </c>
      <c r="D1033" s="6"/>
      <c r="E1033" s="6" t="s">
        <v>504</v>
      </c>
      <c r="F1033" s="229">
        <v>1</v>
      </c>
      <c r="I1033" s="16">
        <v>248</v>
      </c>
      <c r="J1033" s="13">
        <v>248</v>
      </c>
      <c r="K1033" s="16">
        <v>800</v>
      </c>
      <c r="L1033" s="13">
        <v>800</v>
      </c>
      <c r="M1033" s="16">
        <v>800</v>
      </c>
      <c r="N1033" s="171">
        <v>800</v>
      </c>
      <c r="O1033" s="16">
        <v>1016</v>
      </c>
      <c r="P1033" s="13">
        <v>1016</v>
      </c>
      <c r="Q1033" s="16">
        <v>748</v>
      </c>
      <c r="R1033" s="13">
        <v>748</v>
      </c>
      <c r="S1033" s="16">
        <v>1613.25</v>
      </c>
      <c r="T1033" s="13">
        <v>1613.25</v>
      </c>
      <c r="U1033" s="16">
        <v>0</v>
      </c>
      <c r="V1033" s="13">
        <v>0</v>
      </c>
    </row>
    <row r="1034" spans="1:22" ht="15" customHeight="1" x14ac:dyDescent="0.25">
      <c r="A1034" s="5" t="s">
        <v>1950</v>
      </c>
      <c r="B1034" s="6" t="s">
        <v>1951</v>
      </c>
      <c r="C1034" s="5" t="s">
        <v>1952</v>
      </c>
      <c r="D1034" s="6"/>
      <c r="E1034" s="6" t="s">
        <v>504</v>
      </c>
      <c r="F1034" s="229">
        <v>1</v>
      </c>
      <c r="I1034" s="16">
        <v>413</v>
      </c>
      <c r="J1034" s="13">
        <v>413</v>
      </c>
      <c r="K1034" s="16">
        <v>800</v>
      </c>
      <c r="L1034" s="13">
        <v>800</v>
      </c>
      <c r="M1034" s="16">
        <v>800</v>
      </c>
      <c r="N1034" s="171">
        <v>800</v>
      </c>
      <c r="O1034" s="16">
        <v>1019</v>
      </c>
      <c r="P1034" s="13">
        <v>1019</v>
      </c>
      <c r="Q1034" s="16">
        <v>575</v>
      </c>
      <c r="R1034" s="13">
        <v>575</v>
      </c>
      <c r="S1034" s="16">
        <v>1720.8</v>
      </c>
      <c r="T1034" s="13">
        <v>1720.8</v>
      </c>
      <c r="U1034" s="16">
        <v>0</v>
      </c>
      <c r="V1034" s="13">
        <v>0</v>
      </c>
    </row>
    <row r="1035" spans="1:22" ht="15" customHeight="1" x14ac:dyDescent="0.25">
      <c r="A1035" s="5" t="s">
        <v>1953</v>
      </c>
      <c r="B1035" s="6" t="s">
        <v>1954</v>
      </c>
      <c r="C1035" s="5" t="s">
        <v>1955</v>
      </c>
      <c r="D1035" s="6"/>
      <c r="E1035" s="6" t="s">
        <v>504</v>
      </c>
      <c r="F1035" s="229">
        <v>1</v>
      </c>
      <c r="I1035" s="16">
        <v>578</v>
      </c>
      <c r="J1035" s="13">
        <v>578</v>
      </c>
      <c r="K1035" s="16">
        <v>1100</v>
      </c>
      <c r="L1035" s="13">
        <v>1100</v>
      </c>
      <c r="M1035" s="16">
        <v>1100</v>
      </c>
      <c r="N1035" s="171">
        <v>1100</v>
      </c>
      <c r="O1035" s="16">
        <v>2025</v>
      </c>
      <c r="P1035" s="13">
        <v>2025</v>
      </c>
      <c r="Q1035" s="16">
        <v>1278</v>
      </c>
      <c r="R1035" s="13">
        <v>1278</v>
      </c>
      <c r="S1035" s="16">
        <v>1774.58</v>
      </c>
      <c r="T1035" s="13">
        <v>1774.58</v>
      </c>
      <c r="U1035" s="16">
        <v>0</v>
      </c>
      <c r="V1035" s="13">
        <v>0</v>
      </c>
    </row>
    <row r="1036" spans="1:22" ht="15" customHeight="1" x14ac:dyDescent="0.25">
      <c r="A1036" s="5" t="s">
        <v>1956</v>
      </c>
      <c r="B1036" s="6" t="s">
        <v>1957</v>
      </c>
      <c r="C1036" s="5" t="s">
        <v>1958</v>
      </c>
      <c r="D1036" s="6"/>
      <c r="E1036" s="6" t="s">
        <v>504</v>
      </c>
      <c r="F1036" s="229">
        <v>1</v>
      </c>
      <c r="I1036" s="16">
        <v>743</v>
      </c>
      <c r="J1036" s="13">
        <v>743</v>
      </c>
      <c r="K1036" s="16">
        <v>1300</v>
      </c>
      <c r="L1036" s="13">
        <v>1300</v>
      </c>
      <c r="M1036" s="16">
        <v>1300</v>
      </c>
      <c r="N1036" s="171">
        <v>1300</v>
      </c>
      <c r="O1036" s="16">
        <v>3290</v>
      </c>
      <c r="P1036" s="13">
        <v>3290</v>
      </c>
      <c r="Q1036" s="16">
        <v>1406</v>
      </c>
      <c r="R1036" s="13">
        <v>1406</v>
      </c>
      <c r="S1036" s="16">
        <v>2151</v>
      </c>
      <c r="T1036" s="13">
        <v>2151</v>
      </c>
      <c r="U1036" s="16">
        <v>0</v>
      </c>
      <c r="V1036" s="13">
        <v>0</v>
      </c>
    </row>
    <row r="1037" spans="1:22" ht="15" customHeight="1" x14ac:dyDescent="0.25">
      <c r="A1037" s="5" t="s">
        <v>1959</v>
      </c>
      <c r="B1037" s="6" t="s">
        <v>1960</v>
      </c>
      <c r="C1037" s="5" t="s">
        <v>1961</v>
      </c>
      <c r="D1037" s="6"/>
      <c r="E1037" s="6" t="s">
        <v>504</v>
      </c>
      <c r="F1037" s="229">
        <v>1</v>
      </c>
      <c r="I1037" s="16">
        <v>1073</v>
      </c>
      <c r="J1037" s="13">
        <v>1073</v>
      </c>
      <c r="K1037" s="16">
        <v>1600</v>
      </c>
      <c r="L1037" s="13">
        <v>1600</v>
      </c>
      <c r="M1037" s="16">
        <v>1600</v>
      </c>
      <c r="N1037" s="171">
        <v>1600</v>
      </c>
      <c r="O1037" s="16">
        <v>9053</v>
      </c>
      <c r="P1037" s="13">
        <v>9053</v>
      </c>
      <c r="Q1037" s="16">
        <v>2557</v>
      </c>
      <c r="R1037" s="13">
        <v>2557</v>
      </c>
      <c r="S1037" s="16">
        <v>3764.25</v>
      </c>
      <c r="T1037" s="13">
        <v>3764.25</v>
      </c>
      <c r="U1037" s="16">
        <v>0</v>
      </c>
      <c r="V1037" s="13">
        <v>0</v>
      </c>
    </row>
    <row r="1038" spans="1:22" ht="15" customHeight="1" x14ac:dyDescent="0.25">
      <c r="A1038" s="5" t="s">
        <v>1962</v>
      </c>
      <c r="B1038" s="6" t="s">
        <v>1963</v>
      </c>
      <c r="C1038" s="5" t="s">
        <v>1964</v>
      </c>
      <c r="D1038" s="6"/>
      <c r="E1038" s="6" t="s">
        <v>504</v>
      </c>
      <c r="F1038" s="229">
        <v>1</v>
      </c>
      <c r="I1038" s="16">
        <v>1650</v>
      </c>
      <c r="J1038" s="13">
        <v>1650</v>
      </c>
      <c r="K1038" s="16">
        <v>1800</v>
      </c>
      <c r="L1038" s="13">
        <v>1800</v>
      </c>
      <c r="M1038" s="16">
        <v>1800</v>
      </c>
      <c r="N1038" s="171">
        <v>1800</v>
      </c>
      <c r="O1038" s="16">
        <v>18105</v>
      </c>
      <c r="P1038" s="13">
        <v>18105</v>
      </c>
      <c r="Q1038" s="16">
        <v>2940</v>
      </c>
      <c r="R1038" s="13">
        <v>2940</v>
      </c>
      <c r="S1038" s="16">
        <v>6453.01</v>
      </c>
      <c r="T1038" s="13">
        <v>6453.01</v>
      </c>
      <c r="U1038" s="16">
        <v>0</v>
      </c>
      <c r="V1038" s="13">
        <v>0</v>
      </c>
    </row>
    <row r="1039" spans="1:22" ht="15" customHeight="1" x14ac:dyDescent="0.25">
      <c r="A1039" s="5" t="s">
        <v>1965</v>
      </c>
      <c r="B1039" s="6" t="s">
        <v>1966</v>
      </c>
      <c r="C1039" s="5" t="s">
        <v>1967</v>
      </c>
      <c r="D1039" s="6"/>
      <c r="E1039" s="6" t="s">
        <v>504</v>
      </c>
      <c r="F1039" s="229">
        <v>2</v>
      </c>
      <c r="I1039" s="16">
        <v>0</v>
      </c>
      <c r="J1039" s="13">
        <v>0</v>
      </c>
      <c r="K1039" s="16">
        <v>820</v>
      </c>
      <c r="L1039" s="13">
        <v>1640</v>
      </c>
      <c r="M1039" s="16">
        <v>820</v>
      </c>
      <c r="N1039" s="171">
        <v>1640</v>
      </c>
      <c r="O1039" s="16">
        <v>1690</v>
      </c>
      <c r="P1039" s="13">
        <v>3380</v>
      </c>
      <c r="Q1039" s="16">
        <v>486</v>
      </c>
      <c r="R1039" s="13">
        <v>972</v>
      </c>
      <c r="S1039" s="16">
        <v>3226.5</v>
      </c>
      <c r="T1039" s="13">
        <v>6453</v>
      </c>
      <c r="U1039" s="16">
        <v>0</v>
      </c>
      <c r="V1039" s="13">
        <v>0</v>
      </c>
    </row>
    <row r="1040" spans="1:22" ht="15" customHeight="1" x14ac:dyDescent="0.25">
      <c r="A1040" s="5" t="s">
        <v>1968</v>
      </c>
      <c r="B1040" s="6" t="s">
        <v>1969</v>
      </c>
      <c r="C1040" s="5" t="s">
        <v>1970</v>
      </c>
      <c r="D1040" s="6"/>
      <c r="E1040" s="6" t="s">
        <v>527</v>
      </c>
      <c r="F1040" s="229">
        <v>5</v>
      </c>
      <c r="I1040" s="16">
        <v>2063</v>
      </c>
      <c r="J1040" s="13">
        <v>10315</v>
      </c>
      <c r="K1040" s="16">
        <v>2000</v>
      </c>
      <c r="L1040" s="13">
        <v>10000</v>
      </c>
      <c r="M1040" s="16">
        <v>2000</v>
      </c>
      <c r="N1040" s="171">
        <v>10000</v>
      </c>
      <c r="O1040" s="16">
        <v>785</v>
      </c>
      <c r="P1040" s="13">
        <v>3925</v>
      </c>
      <c r="Q1040" s="16">
        <v>1918</v>
      </c>
      <c r="R1040" s="13">
        <v>9590</v>
      </c>
      <c r="S1040" s="16">
        <v>537.75</v>
      </c>
      <c r="T1040" s="13">
        <v>2688.75</v>
      </c>
      <c r="U1040" s="16">
        <v>0</v>
      </c>
      <c r="V1040" s="13">
        <v>0</v>
      </c>
    </row>
    <row r="1041" spans="1:22" ht="15" customHeight="1" x14ac:dyDescent="0.25">
      <c r="A1041" s="5" t="s">
        <v>1971</v>
      </c>
      <c r="B1041" s="6" t="s">
        <v>1972</v>
      </c>
      <c r="C1041" s="5" t="s">
        <v>1973</v>
      </c>
      <c r="D1041" s="6"/>
      <c r="E1041" s="6" t="s">
        <v>527</v>
      </c>
      <c r="F1041" s="229">
        <v>4</v>
      </c>
      <c r="I1041" s="16">
        <v>1650</v>
      </c>
      <c r="J1041" s="13">
        <v>6600</v>
      </c>
      <c r="K1041" s="16">
        <v>4000</v>
      </c>
      <c r="L1041" s="13">
        <v>16000</v>
      </c>
      <c r="M1041" s="16">
        <v>4000</v>
      </c>
      <c r="N1041" s="171">
        <v>16000</v>
      </c>
      <c r="O1041" s="16">
        <v>665</v>
      </c>
      <c r="P1041" s="13">
        <v>2660</v>
      </c>
      <c r="Q1041" s="16">
        <v>1918</v>
      </c>
      <c r="R1041" s="13">
        <v>7672</v>
      </c>
      <c r="S1041" s="16">
        <v>1290.5999999999999</v>
      </c>
      <c r="T1041" s="13">
        <v>5162.3999999999996</v>
      </c>
      <c r="U1041" s="16">
        <v>0</v>
      </c>
      <c r="V1041" s="13">
        <v>0</v>
      </c>
    </row>
    <row r="1042" spans="1:22" ht="15" customHeight="1" x14ac:dyDescent="0.25">
      <c r="A1042" s="5" t="s">
        <v>1974</v>
      </c>
      <c r="B1042" s="6" t="s">
        <v>1975</v>
      </c>
      <c r="C1042" s="5" t="s">
        <v>1976</v>
      </c>
      <c r="D1042" s="6"/>
      <c r="E1042" s="6" t="s">
        <v>504</v>
      </c>
      <c r="F1042" s="229">
        <v>1</v>
      </c>
      <c r="I1042" s="16">
        <v>2063</v>
      </c>
      <c r="J1042" s="13">
        <v>2063</v>
      </c>
      <c r="K1042" s="16">
        <v>2000</v>
      </c>
      <c r="L1042" s="13">
        <v>2000</v>
      </c>
      <c r="M1042" s="16">
        <v>2000</v>
      </c>
      <c r="N1042" s="171">
        <v>2000</v>
      </c>
      <c r="O1042" s="16">
        <v>6035</v>
      </c>
      <c r="P1042" s="13">
        <v>6035</v>
      </c>
      <c r="Q1042" s="16">
        <v>1918</v>
      </c>
      <c r="R1042" s="13">
        <v>1918</v>
      </c>
      <c r="S1042" s="16">
        <v>1075.5</v>
      </c>
      <c r="T1042" s="13">
        <v>1075.5</v>
      </c>
      <c r="U1042" s="16">
        <v>0</v>
      </c>
      <c r="V1042" s="13">
        <v>0</v>
      </c>
    </row>
    <row r="1043" spans="1:22" ht="15" customHeight="1" x14ac:dyDescent="0.25">
      <c r="A1043" s="5" t="s">
        <v>1977</v>
      </c>
      <c r="B1043" s="6" t="s">
        <v>1978</v>
      </c>
      <c r="C1043" s="5" t="s">
        <v>1979</v>
      </c>
      <c r="D1043" s="6"/>
      <c r="E1043" s="6" t="s">
        <v>527</v>
      </c>
      <c r="F1043" s="229">
        <v>76</v>
      </c>
      <c r="I1043" s="16">
        <v>825</v>
      </c>
      <c r="J1043" s="13">
        <v>62700</v>
      </c>
      <c r="K1043" s="16">
        <v>700</v>
      </c>
      <c r="L1043" s="13">
        <v>53200</v>
      </c>
      <c r="M1043" s="16">
        <v>700</v>
      </c>
      <c r="N1043" s="171">
        <v>53200</v>
      </c>
      <c r="O1043" s="16">
        <v>1449</v>
      </c>
      <c r="P1043" s="13">
        <v>110124</v>
      </c>
      <c r="Q1043" s="16">
        <v>1087</v>
      </c>
      <c r="R1043" s="13">
        <v>82612</v>
      </c>
      <c r="S1043" s="16">
        <v>537.75</v>
      </c>
      <c r="T1043" s="13">
        <v>40869</v>
      </c>
      <c r="U1043" s="16">
        <v>0</v>
      </c>
      <c r="V1043" s="13">
        <v>0</v>
      </c>
    </row>
    <row r="1044" spans="1:22" ht="15" customHeight="1" x14ac:dyDescent="0.25">
      <c r="A1044" s="5" t="s">
        <v>1980</v>
      </c>
      <c r="B1044" s="6" t="s">
        <v>1981</v>
      </c>
      <c r="C1044" s="5" t="s">
        <v>1982</v>
      </c>
      <c r="D1044" s="6"/>
      <c r="E1044" s="6" t="s">
        <v>504</v>
      </c>
      <c r="F1044" s="229">
        <v>1</v>
      </c>
      <c r="I1044" s="16">
        <v>8712</v>
      </c>
      <c r="J1044" s="13">
        <v>8712</v>
      </c>
      <c r="K1044" s="16">
        <v>7000</v>
      </c>
      <c r="L1044" s="13">
        <v>7000</v>
      </c>
      <c r="M1044" s="16">
        <v>7000</v>
      </c>
      <c r="N1044" s="171">
        <v>7000</v>
      </c>
      <c r="O1044" s="16">
        <v>18105</v>
      </c>
      <c r="P1044" s="13">
        <v>18105</v>
      </c>
      <c r="Q1044" s="16">
        <v>11250</v>
      </c>
      <c r="R1044" s="13">
        <v>11250</v>
      </c>
      <c r="S1044" s="16">
        <v>9679.51</v>
      </c>
      <c r="T1044" s="13">
        <v>9679.51</v>
      </c>
      <c r="U1044" s="16">
        <v>0</v>
      </c>
      <c r="V1044" s="13">
        <v>0</v>
      </c>
    </row>
    <row r="1045" spans="1:22" ht="15" customHeight="1" x14ac:dyDescent="0.25">
      <c r="A1045" s="5" t="s">
        <v>1983</v>
      </c>
      <c r="B1045" s="6" t="s">
        <v>1984</v>
      </c>
      <c r="C1045" s="5" t="s">
        <v>1985</v>
      </c>
      <c r="D1045" s="6"/>
      <c r="E1045" s="6" t="s">
        <v>707</v>
      </c>
      <c r="F1045" s="229">
        <v>341</v>
      </c>
      <c r="I1045" s="16">
        <v>62</v>
      </c>
      <c r="J1045" s="13">
        <v>21142</v>
      </c>
      <c r="K1045" s="16">
        <v>40</v>
      </c>
      <c r="L1045" s="13">
        <v>13640</v>
      </c>
      <c r="M1045" s="16">
        <v>40</v>
      </c>
      <c r="N1045" s="171">
        <v>13640</v>
      </c>
      <c r="O1045" s="16">
        <v>110</v>
      </c>
      <c r="P1045" s="13">
        <v>37510</v>
      </c>
      <c r="Q1045" s="16">
        <v>60</v>
      </c>
      <c r="R1045" s="13">
        <v>20460</v>
      </c>
      <c r="S1045" s="16">
        <v>48.4</v>
      </c>
      <c r="T1045" s="13">
        <v>16504.400000000001</v>
      </c>
      <c r="U1045" s="16">
        <v>0</v>
      </c>
      <c r="V1045" s="13">
        <v>0</v>
      </c>
    </row>
    <row r="1046" spans="1:22" ht="15" customHeight="1" x14ac:dyDescent="0.25">
      <c r="A1046" s="5" t="s">
        <v>1986</v>
      </c>
      <c r="B1046" s="6" t="s">
        <v>1987</v>
      </c>
      <c r="C1046" s="5" t="s">
        <v>1988</v>
      </c>
      <c r="D1046" s="6"/>
      <c r="E1046" s="6" t="s">
        <v>527</v>
      </c>
      <c r="F1046" s="229">
        <v>22</v>
      </c>
      <c r="I1046" s="16">
        <v>99</v>
      </c>
      <c r="J1046" s="13">
        <v>2178</v>
      </c>
      <c r="K1046" s="16">
        <v>27</v>
      </c>
      <c r="L1046" s="13">
        <v>594</v>
      </c>
      <c r="M1046" s="16">
        <v>27</v>
      </c>
      <c r="N1046" s="171">
        <v>594</v>
      </c>
      <c r="O1046" s="16">
        <v>134</v>
      </c>
      <c r="P1046" s="13">
        <v>2948</v>
      </c>
      <c r="Q1046" s="16">
        <v>28</v>
      </c>
      <c r="R1046" s="13">
        <v>616</v>
      </c>
      <c r="S1046" s="16">
        <v>53.78</v>
      </c>
      <c r="T1046" s="13">
        <v>1183.1600000000001</v>
      </c>
      <c r="U1046" s="16">
        <v>0</v>
      </c>
      <c r="V1046" s="13">
        <v>0</v>
      </c>
    </row>
    <row r="1047" spans="1:22" ht="15" customHeight="1" x14ac:dyDescent="0.25">
      <c r="A1047" s="5" t="s">
        <v>1989</v>
      </c>
      <c r="B1047" s="6" t="s">
        <v>1990</v>
      </c>
      <c r="C1047" s="5" t="s">
        <v>1991</v>
      </c>
      <c r="D1047" s="6"/>
      <c r="E1047" s="6" t="s">
        <v>527</v>
      </c>
      <c r="F1047" s="229">
        <v>7</v>
      </c>
      <c r="I1047" s="16">
        <v>0</v>
      </c>
      <c r="J1047" s="13">
        <v>0</v>
      </c>
      <c r="K1047" s="16">
        <v>25</v>
      </c>
      <c r="L1047" s="13">
        <v>175</v>
      </c>
      <c r="M1047" s="16">
        <v>25</v>
      </c>
      <c r="N1047" s="171">
        <v>175</v>
      </c>
      <c r="O1047" s="16">
        <v>48</v>
      </c>
      <c r="P1047" s="13">
        <v>336</v>
      </c>
      <c r="Q1047" s="16">
        <v>16</v>
      </c>
      <c r="R1047" s="13">
        <v>112</v>
      </c>
      <c r="S1047" s="16">
        <v>26.89</v>
      </c>
      <c r="T1047" s="13">
        <v>188.23</v>
      </c>
      <c r="U1047" s="16">
        <v>0</v>
      </c>
      <c r="V1047" s="13">
        <v>0</v>
      </c>
    </row>
    <row r="1048" spans="1:22" ht="15" customHeight="1" x14ac:dyDescent="0.25">
      <c r="A1048" s="5" t="s">
        <v>1992</v>
      </c>
      <c r="B1048" s="6" t="s">
        <v>1993</v>
      </c>
      <c r="C1048" s="5" t="s">
        <v>1994</v>
      </c>
      <c r="D1048" s="6"/>
      <c r="E1048" s="6" t="s">
        <v>527</v>
      </c>
      <c r="F1048" s="229">
        <v>9</v>
      </c>
      <c r="I1048" s="16">
        <v>0</v>
      </c>
      <c r="J1048" s="13">
        <v>0</v>
      </c>
      <c r="K1048" s="16">
        <v>30</v>
      </c>
      <c r="L1048" s="13">
        <v>270</v>
      </c>
      <c r="M1048" s="16">
        <v>30</v>
      </c>
      <c r="N1048" s="171">
        <v>270</v>
      </c>
      <c r="O1048" s="16">
        <v>72</v>
      </c>
      <c r="P1048" s="13">
        <v>648</v>
      </c>
      <c r="Q1048" s="16">
        <v>24</v>
      </c>
      <c r="R1048" s="13">
        <v>216</v>
      </c>
      <c r="S1048" s="16">
        <v>37.64</v>
      </c>
      <c r="T1048" s="13">
        <v>338.76</v>
      </c>
      <c r="U1048" s="16">
        <v>0</v>
      </c>
      <c r="V1048" s="13">
        <v>0</v>
      </c>
    </row>
    <row r="1049" spans="1:22" ht="15" customHeight="1" x14ac:dyDescent="0.25">
      <c r="A1049" s="5" t="s">
        <v>1995</v>
      </c>
      <c r="B1049" s="6" t="s">
        <v>1996</v>
      </c>
      <c r="C1049" s="5" t="s">
        <v>1997</v>
      </c>
      <c r="D1049" s="6"/>
      <c r="E1049" s="6" t="s">
        <v>527</v>
      </c>
      <c r="F1049" s="229">
        <v>8</v>
      </c>
      <c r="I1049" s="16">
        <v>0</v>
      </c>
      <c r="J1049" s="13">
        <v>0</v>
      </c>
      <c r="K1049" s="16">
        <v>20</v>
      </c>
      <c r="L1049" s="13">
        <v>160</v>
      </c>
      <c r="M1049" s="16">
        <v>20</v>
      </c>
      <c r="N1049" s="171">
        <v>160</v>
      </c>
      <c r="O1049" s="16">
        <v>31</v>
      </c>
      <c r="P1049" s="13">
        <v>248</v>
      </c>
      <c r="Q1049" s="16">
        <v>12</v>
      </c>
      <c r="R1049" s="13">
        <v>96</v>
      </c>
      <c r="S1049" s="16">
        <v>21.51</v>
      </c>
      <c r="T1049" s="13">
        <v>172.08</v>
      </c>
      <c r="U1049" s="16">
        <v>0</v>
      </c>
      <c r="V1049" s="13">
        <v>0</v>
      </c>
    </row>
    <row r="1050" spans="1:22" ht="15" customHeight="1" x14ac:dyDescent="0.25">
      <c r="A1050" s="5" t="s">
        <v>1998</v>
      </c>
      <c r="B1050" s="6" t="s">
        <v>1999</v>
      </c>
      <c r="C1050" s="5" t="s">
        <v>2000</v>
      </c>
      <c r="D1050" s="6"/>
      <c r="E1050" s="6" t="s">
        <v>527</v>
      </c>
      <c r="F1050" s="229">
        <v>9</v>
      </c>
      <c r="I1050" s="16">
        <v>0</v>
      </c>
      <c r="J1050" s="13">
        <v>0</v>
      </c>
      <c r="K1050" s="16">
        <v>65</v>
      </c>
      <c r="L1050" s="13">
        <v>585</v>
      </c>
      <c r="M1050" s="16">
        <v>65</v>
      </c>
      <c r="N1050" s="171">
        <v>585</v>
      </c>
      <c r="O1050" s="16">
        <v>122</v>
      </c>
      <c r="P1050" s="13">
        <v>1098</v>
      </c>
      <c r="Q1050" s="16">
        <v>92</v>
      </c>
      <c r="R1050" s="13">
        <v>828</v>
      </c>
      <c r="S1050" s="16">
        <v>64.53</v>
      </c>
      <c r="T1050" s="13">
        <v>580.77</v>
      </c>
      <c r="U1050" s="16">
        <v>0</v>
      </c>
      <c r="V1050" s="13">
        <v>0</v>
      </c>
    </row>
    <row r="1051" spans="1:22" ht="15" customHeight="1" x14ac:dyDescent="0.25">
      <c r="A1051" s="5" t="s">
        <v>2001</v>
      </c>
      <c r="B1051" s="6" t="s">
        <v>2002</v>
      </c>
      <c r="C1051" s="5" t="s">
        <v>2003</v>
      </c>
      <c r="D1051" s="6"/>
      <c r="E1051" s="6" t="s">
        <v>527</v>
      </c>
      <c r="F1051" s="229">
        <v>7</v>
      </c>
      <c r="I1051" s="16">
        <v>0</v>
      </c>
      <c r="J1051" s="13">
        <v>0</v>
      </c>
      <c r="K1051" s="16">
        <v>140</v>
      </c>
      <c r="L1051" s="13">
        <v>980</v>
      </c>
      <c r="M1051" s="16">
        <v>140</v>
      </c>
      <c r="N1051" s="171">
        <v>980</v>
      </c>
      <c r="O1051" s="16">
        <v>91</v>
      </c>
      <c r="P1051" s="13">
        <v>637</v>
      </c>
      <c r="Q1051" s="16">
        <v>81</v>
      </c>
      <c r="R1051" s="13">
        <v>567</v>
      </c>
      <c r="S1051" s="16">
        <v>43.02</v>
      </c>
      <c r="T1051" s="13">
        <v>301.14</v>
      </c>
      <c r="U1051" s="16">
        <v>0</v>
      </c>
      <c r="V1051" s="13">
        <v>0</v>
      </c>
    </row>
    <row r="1052" spans="1:22" ht="15" customHeight="1" x14ac:dyDescent="0.25">
      <c r="A1052" s="1"/>
      <c r="B1052" s="4" t="s">
        <v>32</v>
      </c>
      <c r="C1052" s="8" t="s">
        <v>33</v>
      </c>
      <c r="I1052" s="245"/>
      <c r="J1052" s="245"/>
      <c r="K1052" s="245"/>
      <c r="L1052" s="245"/>
      <c r="M1052" s="245"/>
      <c r="N1052" s="245"/>
      <c r="O1052" s="245"/>
      <c r="P1052" s="245"/>
      <c r="Q1052" s="245"/>
      <c r="R1052" s="245"/>
      <c r="S1052" s="245"/>
      <c r="T1052" s="245"/>
      <c r="U1052" s="245"/>
      <c r="V1052" s="245"/>
    </row>
    <row r="1053" spans="1:22" ht="15" customHeight="1" x14ac:dyDescent="0.25">
      <c r="A1053" s="5" t="s">
        <v>2004</v>
      </c>
      <c r="B1053" s="6" t="s">
        <v>35</v>
      </c>
      <c r="C1053" s="5" t="s">
        <v>2005</v>
      </c>
      <c r="I1053" s="245"/>
      <c r="J1053" s="245"/>
      <c r="K1053" s="245"/>
      <c r="L1053" s="245"/>
      <c r="M1053" s="245"/>
      <c r="N1053" s="245"/>
      <c r="O1053" s="245"/>
      <c r="P1053" s="245"/>
      <c r="Q1053" s="245"/>
      <c r="R1053" s="245"/>
      <c r="S1053" s="245"/>
      <c r="T1053" s="245"/>
      <c r="U1053" s="245"/>
      <c r="V1053" s="245"/>
    </row>
    <row r="1054" spans="1:22" ht="15" customHeight="1" x14ac:dyDescent="0.25">
      <c r="A1054" s="5" t="s">
        <v>2006</v>
      </c>
      <c r="B1054" s="6" t="s">
        <v>35</v>
      </c>
      <c r="C1054" s="5" t="s">
        <v>1856</v>
      </c>
      <c r="I1054" s="245"/>
      <c r="J1054" s="245"/>
      <c r="K1054" s="245"/>
      <c r="L1054" s="245"/>
      <c r="M1054" s="245"/>
      <c r="N1054" s="245"/>
      <c r="O1054" s="245"/>
      <c r="P1054" s="245"/>
      <c r="Q1054" s="245"/>
      <c r="R1054" s="245"/>
      <c r="S1054" s="245"/>
      <c r="T1054" s="245"/>
      <c r="U1054" s="245"/>
      <c r="V1054" s="245"/>
    </row>
    <row r="1055" spans="1:22" ht="45" customHeight="1" x14ac:dyDescent="0.25">
      <c r="A1055" s="1"/>
      <c r="B1055" s="4" t="s">
        <v>68</v>
      </c>
      <c r="C1055" s="8" t="s">
        <v>69</v>
      </c>
      <c r="D1055" s="4" t="s">
        <v>70</v>
      </c>
      <c r="E1055" s="4" t="s">
        <v>71</v>
      </c>
      <c r="F1055" s="228" t="s">
        <v>72</v>
      </c>
      <c r="I1055" s="14" t="s">
        <v>73</v>
      </c>
      <c r="J1055" s="15" t="s">
        <v>28</v>
      </c>
      <c r="K1055" s="14" t="s">
        <v>73</v>
      </c>
      <c r="L1055" s="15" t="s">
        <v>28</v>
      </c>
      <c r="M1055" s="14" t="s">
        <v>73</v>
      </c>
      <c r="N1055" s="172" t="s">
        <v>28</v>
      </c>
      <c r="O1055" s="14" t="s">
        <v>73</v>
      </c>
      <c r="P1055" s="15" t="s">
        <v>28</v>
      </c>
      <c r="Q1055" s="14" t="s">
        <v>73</v>
      </c>
      <c r="R1055" s="15" t="s">
        <v>28</v>
      </c>
      <c r="S1055" s="14" t="s">
        <v>73</v>
      </c>
      <c r="T1055" s="15" t="s">
        <v>28</v>
      </c>
      <c r="U1055" s="14" t="s">
        <v>73</v>
      </c>
      <c r="V1055" s="15" t="s">
        <v>28</v>
      </c>
    </row>
    <row r="1056" spans="1:22" ht="15" customHeight="1" x14ac:dyDescent="0.25">
      <c r="A1056" s="5" t="s">
        <v>2007</v>
      </c>
      <c r="B1056" s="6" t="s">
        <v>2008</v>
      </c>
      <c r="C1056" s="5" t="s">
        <v>1859</v>
      </c>
      <c r="D1056" s="6"/>
      <c r="E1056" s="6" t="s">
        <v>1837</v>
      </c>
      <c r="F1056" s="229">
        <v>19</v>
      </c>
      <c r="I1056" s="16">
        <v>0</v>
      </c>
      <c r="J1056" s="13">
        <v>0</v>
      </c>
      <c r="K1056" s="16">
        <v>1000</v>
      </c>
      <c r="L1056" s="13">
        <v>19000</v>
      </c>
      <c r="M1056" s="16">
        <v>1000</v>
      </c>
      <c r="N1056" s="171">
        <v>19000</v>
      </c>
      <c r="O1056" s="16">
        <v>1207</v>
      </c>
      <c r="P1056" s="13">
        <v>22933</v>
      </c>
      <c r="Q1056" s="16">
        <v>1041</v>
      </c>
      <c r="R1056" s="13">
        <v>19779</v>
      </c>
      <c r="S1056" s="16">
        <v>1075.5</v>
      </c>
      <c r="T1056" s="13">
        <v>20434.5</v>
      </c>
      <c r="U1056" s="16">
        <v>0</v>
      </c>
      <c r="V1056" s="13">
        <v>0</v>
      </c>
    </row>
    <row r="1057" spans="1:22" ht="15" customHeight="1" x14ac:dyDescent="0.25">
      <c r="A1057" s="5" t="s">
        <v>2009</v>
      </c>
      <c r="B1057" s="6" t="s">
        <v>2010</v>
      </c>
      <c r="C1057" s="5" t="s">
        <v>2011</v>
      </c>
      <c r="D1057" s="6"/>
      <c r="E1057" s="6" t="s">
        <v>707</v>
      </c>
      <c r="F1057" s="229">
        <v>50</v>
      </c>
      <c r="I1057" s="16">
        <v>0</v>
      </c>
      <c r="J1057" s="13">
        <v>0</v>
      </c>
      <c r="K1057" s="16">
        <v>35</v>
      </c>
      <c r="L1057" s="13">
        <v>1750</v>
      </c>
      <c r="M1057" s="16">
        <v>35</v>
      </c>
      <c r="N1057" s="171">
        <v>1750</v>
      </c>
      <c r="O1057" s="16">
        <v>169</v>
      </c>
      <c r="P1057" s="13">
        <v>8450</v>
      </c>
      <c r="Q1057" s="16">
        <v>37</v>
      </c>
      <c r="R1057" s="13">
        <v>1850</v>
      </c>
      <c r="S1057" s="16">
        <v>26.89</v>
      </c>
      <c r="T1057" s="13">
        <v>1344.5</v>
      </c>
      <c r="U1057" s="16">
        <v>0</v>
      </c>
      <c r="V1057" s="13">
        <v>0</v>
      </c>
    </row>
    <row r="1058" spans="1:22" ht="15" customHeight="1" x14ac:dyDescent="0.25">
      <c r="A1058" s="5" t="s">
        <v>2012</v>
      </c>
      <c r="B1058" s="6" t="s">
        <v>2013</v>
      </c>
      <c r="C1058" s="5" t="s">
        <v>2014</v>
      </c>
      <c r="D1058" s="6"/>
      <c r="E1058" s="6" t="s">
        <v>707</v>
      </c>
      <c r="F1058" s="229">
        <v>8</v>
      </c>
      <c r="I1058" s="16">
        <v>0</v>
      </c>
      <c r="J1058" s="13">
        <v>0</v>
      </c>
      <c r="K1058" s="16">
        <v>35</v>
      </c>
      <c r="L1058" s="13">
        <v>280</v>
      </c>
      <c r="M1058" s="16">
        <v>35</v>
      </c>
      <c r="N1058" s="171">
        <v>280</v>
      </c>
      <c r="O1058" s="16">
        <v>145</v>
      </c>
      <c r="P1058" s="13">
        <v>1160</v>
      </c>
      <c r="Q1058" s="16">
        <v>32</v>
      </c>
      <c r="R1058" s="13">
        <v>256</v>
      </c>
      <c r="S1058" s="16">
        <v>26.89</v>
      </c>
      <c r="T1058" s="13">
        <v>215.12</v>
      </c>
      <c r="U1058" s="16">
        <v>0</v>
      </c>
      <c r="V1058" s="13">
        <v>0</v>
      </c>
    </row>
    <row r="1059" spans="1:22" ht="15" customHeight="1" x14ac:dyDescent="0.25">
      <c r="A1059" s="5" t="s">
        <v>2015</v>
      </c>
      <c r="B1059" s="6" t="s">
        <v>2016</v>
      </c>
      <c r="C1059" s="5" t="s">
        <v>2017</v>
      </c>
      <c r="D1059" s="6"/>
      <c r="E1059" s="6" t="s">
        <v>707</v>
      </c>
      <c r="F1059" s="229">
        <v>36</v>
      </c>
      <c r="I1059" s="16">
        <v>0</v>
      </c>
      <c r="J1059" s="13">
        <v>0</v>
      </c>
      <c r="K1059" s="16">
        <v>35</v>
      </c>
      <c r="L1059" s="13">
        <v>1260</v>
      </c>
      <c r="M1059" s="16">
        <v>35</v>
      </c>
      <c r="N1059" s="171">
        <v>1260</v>
      </c>
      <c r="O1059" s="16">
        <v>145</v>
      </c>
      <c r="P1059" s="13">
        <v>5220</v>
      </c>
      <c r="Q1059" s="16">
        <v>32</v>
      </c>
      <c r="R1059" s="13">
        <v>1152</v>
      </c>
      <c r="S1059" s="16">
        <v>53.78</v>
      </c>
      <c r="T1059" s="13">
        <v>1936.08</v>
      </c>
      <c r="U1059" s="16">
        <v>0</v>
      </c>
      <c r="V1059" s="13">
        <v>0</v>
      </c>
    </row>
    <row r="1060" spans="1:22" ht="15" customHeight="1" x14ac:dyDescent="0.25">
      <c r="A1060" s="5" t="s">
        <v>2018</v>
      </c>
      <c r="B1060" s="6" t="s">
        <v>2019</v>
      </c>
      <c r="C1060" s="5" t="s">
        <v>2020</v>
      </c>
      <c r="D1060" s="6"/>
      <c r="E1060" s="6" t="s">
        <v>707</v>
      </c>
      <c r="F1060" s="229">
        <v>16</v>
      </c>
      <c r="I1060" s="16">
        <v>0</v>
      </c>
      <c r="J1060" s="13">
        <v>0</v>
      </c>
      <c r="K1060" s="16">
        <v>35</v>
      </c>
      <c r="L1060" s="13">
        <v>560</v>
      </c>
      <c r="M1060" s="16">
        <v>35</v>
      </c>
      <c r="N1060" s="171">
        <v>560</v>
      </c>
      <c r="O1060" s="16">
        <v>181</v>
      </c>
      <c r="P1060" s="13">
        <v>2896</v>
      </c>
      <c r="Q1060" s="16">
        <v>95</v>
      </c>
      <c r="R1060" s="13">
        <v>1520</v>
      </c>
      <c r="S1060" s="16">
        <v>80.66</v>
      </c>
      <c r="T1060" s="13">
        <v>1290.56</v>
      </c>
      <c r="U1060" s="16">
        <v>0</v>
      </c>
      <c r="V1060" s="13">
        <v>0</v>
      </c>
    </row>
    <row r="1061" spans="1:22" ht="15" customHeight="1" x14ac:dyDescent="0.25">
      <c r="A1061" s="5" t="s">
        <v>2021</v>
      </c>
      <c r="B1061" s="6" t="s">
        <v>2022</v>
      </c>
      <c r="C1061" s="5" t="s">
        <v>2023</v>
      </c>
      <c r="D1061" s="6"/>
      <c r="E1061" s="6" t="s">
        <v>707</v>
      </c>
      <c r="F1061" s="229">
        <v>67</v>
      </c>
      <c r="I1061" s="16">
        <v>0</v>
      </c>
      <c r="J1061" s="13">
        <v>0</v>
      </c>
      <c r="K1061" s="16">
        <v>50</v>
      </c>
      <c r="L1061" s="13">
        <v>3350</v>
      </c>
      <c r="M1061" s="16">
        <v>50</v>
      </c>
      <c r="N1061" s="171">
        <v>3350</v>
      </c>
      <c r="O1061" s="16">
        <v>61</v>
      </c>
      <c r="P1061" s="13">
        <v>4087</v>
      </c>
      <c r="Q1061" s="16">
        <v>77</v>
      </c>
      <c r="R1061" s="13">
        <v>5159</v>
      </c>
      <c r="S1061" s="16">
        <v>53.78</v>
      </c>
      <c r="T1061" s="13">
        <v>3603.26</v>
      </c>
      <c r="U1061" s="16">
        <v>0</v>
      </c>
      <c r="V1061" s="13">
        <v>0</v>
      </c>
    </row>
    <row r="1062" spans="1:22" ht="15" customHeight="1" x14ac:dyDescent="0.25">
      <c r="A1062" s="5" t="s">
        <v>2024</v>
      </c>
      <c r="B1062" s="6" t="s">
        <v>2025</v>
      </c>
      <c r="C1062" s="5" t="s">
        <v>2026</v>
      </c>
      <c r="D1062" s="6"/>
      <c r="E1062" s="6" t="s">
        <v>707</v>
      </c>
      <c r="F1062" s="229">
        <v>153</v>
      </c>
      <c r="I1062" s="16">
        <v>0</v>
      </c>
      <c r="J1062" s="13">
        <v>0</v>
      </c>
      <c r="K1062" s="16">
        <v>50</v>
      </c>
      <c r="L1062" s="13">
        <v>7650</v>
      </c>
      <c r="M1062" s="16">
        <v>50</v>
      </c>
      <c r="N1062" s="171">
        <v>7650</v>
      </c>
      <c r="O1062" s="16">
        <v>122</v>
      </c>
      <c r="P1062" s="13">
        <v>18666</v>
      </c>
      <c r="Q1062" s="16">
        <v>66</v>
      </c>
      <c r="R1062" s="13">
        <v>10098</v>
      </c>
      <c r="S1062" s="16">
        <v>215.1</v>
      </c>
      <c r="T1062" s="13">
        <v>32910.300000000003</v>
      </c>
      <c r="U1062" s="16">
        <v>0</v>
      </c>
      <c r="V1062" s="13">
        <v>0</v>
      </c>
    </row>
    <row r="1063" spans="1:22" ht="15" customHeight="1" x14ac:dyDescent="0.25">
      <c r="A1063" s="5" t="s">
        <v>2027</v>
      </c>
      <c r="B1063" s="6" t="s">
        <v>2028</v>
      </c>
      <c r="C1063" s="5" t="s">
        <v>2029</v>
      </c>
      <c r="D1063" s="6"/>
      <c r="E1063" s="6" t="s">
        <v>707</v>
      </c>
      <c r="F1063" s="229">
        <v>28</v>
      </c>
      <c r="I1063" s="16">
        <v>0</v>
      </c>
      <c r="J1063" s="13">
        <v>0</v>
      </c>
      <c r="K1063" s="16">
        <v>75</v>
      </c>
      <c r="L1063" s="13">
        <v>2100</v>
      </c>
      <c r="M1063" s="16">
        <v>75</v>
      </c>
      <c r="N1063" s="171">
        <v>2100</v>
      </c>
      <c r="O1063" s="16">
        <v>24</v>
      </c>
      <c r="P1063" s="13">
        <v>672</v>
      </c>
      <c r="Q1063" s="16">
        <v>45</v>
      </c>
      <c r="R1063" s="13">
        <v>1260</v>
      </c>
      <c r="S1063" s="16">
        <v>43.02</v>
      </c>
      <c r="T1063" s="13">
        <v>1204.56</v>
      </c>
      <c r="U1063" s="16">
        <v>0</v>
      </c>
      <c r="V1063" s="13">
        <v>0</v>
      </c>
    </row>
    <row r="1064" spans="1:22" ht="15" customHeight="1" x14ac:dyDescent="0.25">
      <c r="A1064" s="5" t="s">
        <v>2030</v>
      </c>
      <c r="B1064" s="6" t="s">
        <v>2031</v>
      </c>
      <c r="C1064" s="5" t="s">
        <v>2032</v>
      </c>
      <c r="D1064" s="6"/>
      <c r="E1064" s="6" t="s">
        <v>707</v>
      </c>
      <c r="F1064" s="229">
        <v>31</v>
      </c>
      <c r="I1064" s="16">
        <v>0</v>
      </c>
      <c r="J1064" s="13">
        <v>0</v>
      </c>
      <c r="K1064" s="16">
        <v>75</v>
      </c>
      <c r="L1064" s="13">
        <v>2325</v>
      </c>
      <c r="M1064" s="16">
        <v>75</v>
      </c>
      <c r="N1064" s="171">
        <v>2325</v>
      </c>
      <c r="O1064" s="16">
        <v>24</v>
      </c>
      <c r="P1064" s="13">
        <v>744</v>
      </c>
      <c r="Q1064" s="16">
        <v>45</v>
      </c>
      <c r="R1064" s="13">
        <v>1395</v>
      </c>
      <c r="S1064" s="16">
        <v>43.02</v>
      </c>
      <c r="T1064" s="13">
        <v>1333.62</v>
      </c>
      <c r="U1064" s="16">
        <v>0</v>
      </c>
      <c r="V1064" s="13">
        <v>0</v>
      </c>
    </row>
    <row r="1065" spans="1:22" ht="15" customHeight="1" x14ac:dyDescent="0.25">
      <c r="A1065" s="5" t="s">
        <v>2033</v>
      </c>
      <c r="B1065" s="6" t="s">
        <v>2034</v>
      </c>
      <c r="C1065" s="5" t="s">
        <v>2035</v>
      </c>
      <c r="D1065" s="6"/>
      <c r="E1065" s="6" t="s">
        <v>527</v>
      </c>
      <c r="F1065" s="229">
        <v>24</v>
      </c>
      <c r="I1065" s="16">
        <v>0</v>
      </c>
      <c r="J1065" s="13">
        <v>0</v>
      </c>
      <c r="K1065" s="16">
        <v>5</v>
      </c>
      <c r="L1065" s="13">
        <v>120</v>
      </c>
      <c r="M1065" s="16">
        <v>5</v>
      </c>
      <c r="N1065" s="171">
        <v>120</v>
      </c>
      <c r="O1065" s="16">
        <v>24</v>
      </c>
      <c r="P1065" s="13">
        <v>576</v>
      </c>
      <c r="Q1065" s="16">
        <v>14</v>
      </c>
      <c r="R1065" s="13">
        <v>336</v>
      </c>
      <c r="S1065" s="16">
        <v>53.78</v>
      </c>
      <c r="T1065" s="13">
        <v>1290.72</v>
      </c>
      <c r="U1065" s="16">
        <v>0</v>
      </c>
      <c r="V1065" s="13">
        <v>0</v>
      </c>
    </row>
    <row r="1066" spans="1:22" ht="15" customHeight="1" x14ac:dyDescent="0.25">
      <c r="A1066" s="5" t="s">
        <v>2036</v>
      </c>
      <c r="B1066" s="6" t="s">
        <v>2037</v>
      </c>
      <c r="C1066" s="5" t="s">
        <v>2038</v>
      </c>
      <c r="D1066" s="6"/>
      <c r="E1066" s="6" t="s">
        <v>504</v>
      </c>
      <c r="F1066" s="229">
        <v>1</v>
      </c>
      <c r="I1066" s="16">
        <v>0</v>
      </c>
      <c r="J1066" s="13">
        <v>0</v>
      </c>
      <c r="K1066" s="16">
        <v>300</v>
      </c>
      <c r="L1066" s="13">
        <v>300</v>
      </c>
      <c r="M1066" s="16">
        <v>300</v>
      </c>
      <c r="N1066" s="171">
        <v>300</v>
      </c>
      <c r="O1066" s="16">
        <v>604</v>
      </c>
      <c r="P1066" s="13">
        <v>604</v>
      </c>
      <c r="Q1066" s="16">
        <v>128</v>
      </c>
      <c r="R1066" s="13">
        <v>128</v>
      </c>
      <c r="S1066" s="16">
        <v>1075.5</v>
      </c>
      <c r="T1066" s="13">
        <v>1075.5</v>
      </c>
      <c r="U1066" s="16">
        <v>0</v>
      </c>
      <c r="V1066" s="13">
        <v>0</v>
      </c>
    </row>
    <row r="1067" spans="1:22" ht="15" customHeight="1" x14ac:dyDescent="0.25">
      <c r="A1067" s="5" t="s">
        <v>2039</v>
      </c>
      <c r="B1067" s="6" t="s">
        <v>2040</v>
      </c>
      <c r="C1067" s="5" t="s">
        <v>2041</v>
      </c>
      <c r="D1067" s="6"/>
      <c r="E1067" s="6" t="s">
        <v>504</v>
      </c>
      <c r="F1067" s="229">
        <v>2</v>
      </c>
      <c r="I1067" s="16">
        <v>0</v>
      </c>
      <c r="J1067" s="13">
        <v>0</v>
      </c>
      <c r="K1067" s="16">
        <v>300</v>
      </c>
      <c r="L1067" s="13">
        <v>600</v>
      </c>
      <c r="M1067" s="16">
        <v>300</v>
      </c>
      <c r="N1067" s="171">
        <v>600</v>
      </c>
      <c r="O1067" s="16">
        <v>604</v>
      </c>
      <c r="P1067" s="13">
        <v>1208</v>
      </c>
      <c r="Q1067" s="16">
        <v>128</v>
      </c>
      <c r="R1067" s="13">
        <v>256</v>
      </c>
      <c r="S1067" s="16">
        <v>1075.5</v>
      </c>
      <c r="T1067" s="13">
        <v>2151</v>
      </c>
      <c r="U1067" s="16">
        <v>0</v>
      </c>
      <c r="V1067" s="13">
        <v>0</v>
      </c>
    </row>
    <row r="1068" spans="1:22" ht="15" customHeight="1" x14ac:dyDescent="0.25">
      <c r="A1068" s="5" t="s">
        <v>2042</v>
      </c>
      <c r="B1068" s="6" t="s">
        <v>2043</v>
      </c>
      <c r="C1068" s="5" t="s">
        <v>2044</v>
      </c>
      <c r="D1068" s="6"/>
      <c r="E1068" s="6" t="s">
        <v>504</v>
      </c>
      <c r="F1068" s="229">
        <v>1</v>
      </c>
      <c r="I1068" s="16">
        <v>0</v>
      </c>
      <c r="J1068" s="13">
        <v>0</v>
      </c>
      <c r="K1068" s="16">
        <v>300</v>
      </c>
      <c r="L1068" s="13">
        <v>300</v>
      </c>
      <c r="M1068" s="16">
        <v>300</v>
      </c>
      <c r="N1068" s="171">
        <v>300</v>
      </c>
      <c r="O1068" s="16">
        <v>604</v>
      </c>
      <c r="P1068" s="13">
        <v>604</v>
      </c>
      <c r="Q1068" s="16">
        <v>128</v>
      </c>
      <c r="R1068" s="13">
        <v>128</v>
      </c>
      <c r="S1068" s="16">
        <v>1075.5</v>
      </c>
      <c r="T1068" s="13">
        <v>1075.5</v>
      </c>
      <c r="U1068" s="16">
        <v>0</v>
      </c>
      <c r="V1068" s="13">
        <v>0</v>
      </c>
    </row>
    <row r="1069" spans="1:22" ht="15" customHeight="1" x14ac:dyDescent="0.25">
      <c r="A1069" s="5" t="s">
        <v>2045</v>
      </c>
      <c r="B1069" s="6" t="s">
        <v>2046</v>
      </c>
      <c r="C1069" s="5" t="s">
        <v>2047</v>
      </c>
      <c r="D1069" s="6"/>
      <c r="E1069" s="6" t="s">
        <v>504</v>
      </c>
      <c r="F1069" s="229">
        <v>1</v>
      </c>
      <c r="I1069" s="16">
        <v>0</v>
      </c>
      <c r="J1069" s="13">
        <v>0</v>
      </c>
      <c r="K1069" s="16">
        <v>200</v>
      </c>
      <c r="L1069" s="13">
        <v>200</v>
      </c>
      <c r="M1069" s="16">
        <v>200</v>
      </c>
      <c r="N1069" s="171">
        <v>200</v>
      </c>
      <c r="O1069" s="16">
        <v>604</v>
      </c>
      <c r="P1069" s="13">
        <v>604</v>
      </c>
      <c r="Q1069" s="16">
        <v>128</v>
      </c>
      <c r="R1069" s="13">
        <v>128</v>
      </c>
      <c r="S1069" s="16">
        <v>752.85</v>
      </c>
      <c r="T1069" s="13">
        <v>752.85</v>
      </c>
      <c r="U1069" s="16">
        <v>0</v>
      </c>
      <c r="V1069" s="13">
        <v>0</v>
      </c>
    </row>
    <row r="1070" spans="1:22" ht="15" customHeight="1" x14ac:dyDescent="0.25">
      <c r="A1070" s="5" t="s">
        <v>2048</v>
      </c>
      <c r="B1070" s="6" t="s">
        <v>2049</v>
      </c>
      <c r="C1070" s="5" t="s">
        <v>2050</v>
      </c>
      <c r="D1070" s="6"/>
      <c r="E1070" s="6" t="s">
        <v>707</v>
      </c>
      <c r="F1070" s="229">
        <v>1</v>
      </c>
      <c r="I1070" s="16">
        <v>0</v>
      </c>
      <c r="J1070" s="13">
        <v>0</v>
      </c>
      <c r="K1070" s="16">
        <v>50</v>
      </c>
      <c r="L1070" s="13">
        <v>50</v>
      </c>
      <c r="M1070" s="16">
        <v>50</v>
      </c>
      <c r="N1070" s="171">
        <v>50</v>
      </c>
      <c r="O1070" s="16">
        <v>604</v>
      </c>
      <c r="P1070" s="13">
        <v>604</v>
      </c>
      <c r="Q1070" s="16">
        <v>13</v>
      </c>
      <c r="R1070" s="13">
        <v>13</v>
      </c>
      <c r="S1070" s="16">
        <v>2151</v>
      </c>
      <c r="T1070" s="13">
        <v>2151</v>
      </c>
      <c r="U1070" s="16">
        <v>0</v>
      </c>
      <c r="V1070" s="13">
        <v>0</v>
      </c>
    </row>
    <row r="1071" spans="1:22" ht="15" customHeight="1" x14ac:dyDescent="0.25">
      <c r="A1071" s="5" t="s">
        <v>2051</v>
      </c>
      <c r="B1071" s="6" t="s">
        <v>2052</v>
      </c>
      <c r="C1071" s="5" t="s">
        <v>2053</v>
      </c>
      <c r="D1071" s="6"/>
      <c r="E1071" s="6" t="s">
        <v>504</v>
      </c>
      <c r="F1071" s="229">
        <v>1</v>
      </c>
      <c r="I1071" s="16">
        <v>0</v>
      </c>
      <c r="J1071" s="13">
        <v>0</v>
      </c>
      <c r="K1071" s="16">
        <v>50</v>
      </c>
      <c r="L1071" s="13">
        <v>50</v>
      </c>
      <c r="M1071" s="16">
        <v>50</v>
      </c>
      <c r="N1071" s="171">
        <v>50</v>
      </c>
      <c r="O1071" s="16">
        <v>604</v>
      </c>
      <c r="P1071" s="13">
        <v>604</v>
      </c>
      <c r="Q1071" s="16">
        <v>13</v>
      </c>
      <c r="R1071" s="13">
        <v>13</v>
      </c>
      <c r="S1071" s="16">
        <v>215.1</v>
      </c>
      <c r="T1071" s="13">
        <v>215.1</v>
      </c>
      <c r="U1071" s="16">
        <v>0</v>
      </c>
      <c r="V1071" s="13">
        <v>0</v>
      </c>
    </row>
    <row r="1072" spans="1:22" ht="15" customHeight="1" x14ac:dyDescent="0.25">
      <c r="A1072" s="5" t="s">
        <v>2054</v>
      </c>
      <c r="B1072" s="6" t="s">
        <v>2055</v>
      </c>
      <c r="C1072" s="5" t="s">
        <v>2056</v>
      </c>
      <c r="D1072" s="6"/>
      <c r="E1072" s="6" t="s">
        <v>504</v>
      </c>
      <c r="F1072" s="229">
        <v>1</v>
      </c>
      <c r="I1072" s="16">
        <v>0</v>
      </c>
      <c r="J1072" s="13">
        <v>0</v>
      </c>
      <c r="K1072" s="16">
        <v>50</v>
      </c>
      <c r="L1072" s="13">
        <v>50</v>
      </c>
      <c r="M1072" s="16">
        <v>50</v>
      </c>
      <c r="N1072" s="171">
        <v>50</v>
      </c>
      <c r="O1072" s="16">
        <v>604</v>
      </c>
      <c r="P1072" s="13">
        <v>604</v>
      </c>
      <c r="Q1072" s="16">
        <v>68</v>
      </c>
      <c r="R1072" s="13">
        <v>68</v>
      </c>
      <c r="S1072" s="16">
        <v>537.75</v>
      </c>
      <c r="T1072" s="13">
        <v>537.75</v>
      </c>
      <c r="U1072" s="16">
        <v>0</v>
      </c>
      <c r="V1072" s="13">
        <v>0</v>
      </c>
    </row>
    <row r="1073" spans="1:22" ht="15" customHeight="1" x14ac:dyDescent="0.25">
      <c r="A1073" s="5" t="s">
        <v>2057</v>
      </c>
      <c r="B1073" s="6" t="s">
        <v>2058</v>
      </c>
      <c r="C1073" s="5" t="s">
        <v>2059</v>
      </c>
      <c r="D1073" s="6"/>
      <c r="E1073" s="6" t="s">
        <v>504</v>
      </c>
      <c r="F1073" s="229">
        <v>1</v>
      </c>
      <c r="I1073" s="16">
        <v>0</v>
      </c>
      <c r="J1073" s="13">
        <v>0</v>
      </c>
      <c r="K1073" s="16">
        <v>50</v>
      </c>
      <c r="L1073" s="13">
        <v>50</v>
      </c>
      <c r="M1073" s="16">
        <v>50</v>
      </c>
      <c r="N1073" s="171">
        <v>50</v>
      </c>
      <c r="O1073" s="16">
        <v>604</v>
      </c>
      <c r="P1073" s="13">
        <v>604</v>
      </c>
      <c r="Q1073" s="16">
        <v>68</v>
      </c>
      <c r="R1073" s="13">
        <v>68</v>
      </c>
      <c r="S1073" s="16">
        <v>537.75</v>
      </c>
      <c r="T1073" s="13">
        <v>537.75</v>
      </c>
      <c r="U1073" s="16">
        <v>0</v>
      </c>
      <c r="V1073" s="13">
        <v>0</v>
      </c>
    </row>
    <row r="1074" spans="1:22" ht="15" customHeight="1" x14ac:dyDescent="0.25">
      <c r="A1074" s="5" t="s">
        <v>2060</v>
      </c>
      <c r="B1074" s="6" t="s">
        <v>2061</v>
      </c>
      <c r="C1074" s="5" t="s">
        <v>2062</v>
      </c>
      <c r="D1074" s="6"/>
      <c r="E1074" s="6" t="s">
        <v>504</v>
      </c>
      <c r="F1074" s="229">
        <v>1</v>
      </c>
      <c r="I1074" s="16">
        <v>0</v>
      </c>
      <c r="J1074" s="13">
        <v>0</v>
      </c>
      <c r="K1074" s="16">
        <v>75</v>
      </c>
      <c r="L1074" s="13">
        <v>75</v>
      </c>
      <c r="M1074" s="16">
        <v>75</v>
      </c>
      <c r="N1074" s="171">
        <v>75</v>
      </c>
      <c r="O1074" s="16">
        <v>724</v>
      </c>
      <c r="P1074" s="13">
        <v>724</v>
      </c>
      <c r="Q1074" s="16">
        <v>68</v>
      </c>
      <c r="R1074" s="13">
        <v>68</v>
      </c>
      <c r="S1074" s="16">
        <v>537.75</v>
      </c>
      <c r="T1074" s="13">
        <v>537.75</v>
      </c>
      <c r="U1074" s="16">
        <v>0</v>
      </c>
      <c r="V1074" s="13">
        <v>0</v>
      </c>
    </row>
    <row r="1075" spans="1:22" ht="15" customHeight="1" x14ac:dyDescent="0.25">
      <c r="A1075" s="5" t="s">
        <v>2063</v>
      </c>
      <c r="B1075" s="6" t="s">
        <v>2064</v>
      </c>
      <c r="C1075" s="5" t="s">
        <v>2065</v>
      </c>
      <c r="D1075" s="6"/>
      <c r="E1075" s="6" t="s">
        <v>504</v>
      </c>
      <c r="F1075" s="229">
        <v>1</v>
      </c>
      <c r="I1075" s="16">
        <v>0</v>
      </c>
      <c r="J1075" s="13">
        <v>0</v>
      </c>
      <c r="K1075" s="16">
        <v>100</v>
      </c>
      <c r="L1075" s="13">
        <v>100</v>
      </c>
      <c r="M1075" s="16">
        <v>100</v>
      </c>
      <c r="N1075" s="171">
        <v>100</v>
      </c>
      <c r="O1075" s="16">
        <v>1026</v>
      </c>
      <c r="P1075" s="13">
        <v>1026</v>
      </c>
      <c r="Q1075" s="16">
        <v>68</v>
      </c>
      <c r="R1075" s="13">
        <v>68</v>
      </c>
      <c r="S1075" s="16">
        <v>537.75</v>
      </c>
      <c r="T1075" s="13">
        <v>537.75</v>
      </c>
      <c r="U1075" s="16">
        <v>0</v>
      </c>
      <c r="V1075" s="13">
        <v>0</v>
      </c>
    </row>
    <row r="1076" spans="1:22" ht="15" customHeight="1" x14ac:dyDescent="0.25">
      <c r="A1076" s="5" t="s">
        <v>2066</v>
      </c>
      <c r="B1076" s="6" t="s">
        <v>2067</v>
      </c>
      <c r="C1076" s="5" t="s">
        <v>2068</v>
      </c>
      <c r="D1076" s="6"/>
      <c r="E1076" s="6" t="s">
        <v>504</v>
      </c>
      <c r="F1076" s="229">
        <v>1</v>
      </c>
      <c r="I1076" s="16">
        <v>0</v>
      </c>
      <c r="J1076" s="13">
        <v>0</v>
      </c>
      <c r="K1076" s="16">
        <v>100</v>
      </c>
      <c r="L1076" s="13">
        <v>100</v>
      </c>
      <c r="M1076" s="16">
        <v>100</v>
      </c>
      <c r="N1076" s="171">
        <v>100</v>
      </c>
      <c r="O1076" s="16">
        <v>1630</v>
      </c>
      <c r="P1076" s="13">
        <v>1630</v>
      </c>
      <c r="Q1076" s="16">
        <v>68</v>
      </c>
      <c r="R1076" s="13">
        <v>68</v>
      </c>
      <c r="S1076" s="16">
        <v>806.63</v>
      </c>
      <c r="T1076" s="13">
        <v>806.63</v>
      </c>
      <c r="U1076" s="16">
        <v>0</v>
      </c>
      <c r="V1076" s="13">
        <v>0</v>
      </c>
    </row>
    <row r="1077" spans="1:22" ht="15" customHeight="1" x14ac:dyDescent="0.25">
      <c r="A1077" s="5" t="s">
        <v>2069</v>
      </c>
      <c r="B1077" s="6" t="s">
        <v>2070</v>
      </c>
      <c r="C1077" s="5" t="s">
        <v>2071</v>
      </c>
      <c r="D1077" s="6"/>
      <c r="E1077" s="6" t="s">
        <v>504</v>
      </c>
      <c r="F1077" s="229">
        <v>1</v>
      </c>
      <c r="I1077" s="16">
        <v>0</v>
      </c>
      <c r="J1077" s="13">
        <v>0</v>
      </c>
      <c r="K1077" s="16">
        <v>100</v>
      </c>
      <c r="L1077" s="13">
        <v>100</v>
      </c>
      <c r="M1077" s="16">
        <v>100</v>
      </c>
      <c r="N1077" s="171">
        <v>100</v>
      </c>
      <c r="O1077" s="16">
        <v>2233</v>
      </c>
      <c r="P1077" s="13">
        <v>2233</v>
      </c>
      <c r="Q1077" s="16">
        <v>68</v>
      </c>
      <c r="R1077" s="13">
        <v>68</v>
      </c>
      <c r="S1077" s="16">
        <v>1075.5</v>
      </c>
      <c r="T1077" s="13">
        <v>1075.5</v>
      </c>
      <c r="U1077" s="16">
        <v>0</v>
      </c>
      <c r="V1077" s="13">
        <v>0</v>
      </c>
    </row>
    <row r="1078" spans="1:22" ht="15" customHeight="1" x14ac:dyDescent="0.25">
      <c r="A1078" s="5" t="s">
        <v>2072</v>
      </c>
      <c r="B1078" s="6" t="s">
        <v>2073</v>
      </c>
      <c r="C1078" s="5" t="s">
        <v>2074</v>
      </c>
      <c r="D1078" s="6"/>
      <c r="E1078" s="6" t="s">
        <v>504</v>
      </c>
      <c r="F1078" s="229">
        <v>2</v>
      </c>
      <c r="I1078" s="16">
        <v>0</v>
      </c>
      <c r="J1078" s="13">
        <v>0</v>
      </c>
      <c r="K1078" s="16">
        <v>200</v>
      </c>
      <c r="L1078" s="13">
        <v>400</v>
      </c>
      <c r="M1078" s="16">
        <v>200</v>
      </c>
      <c r="N1078" s="171">
        <v>400</v>
      </c>
      <c r="O1078" s="16">
        <v>604</v>
      </c>
      <c r="P1078" s="13">
        <v>1208</v>
      </c>
      <c r="Q1078" s="16">
        <v>13</v>
      </c>
      <c r="R1078" s="13">
        <v>26</v>
      </c>
      <c r="S1078" s="16">
        <v>537.75</v>
      </c>
      <c r="T1078" s="13">
        <v>1075.5</v>
      </c>
      <c r="U1078" s="16">
        <v>0</v>
      </c>
      <c r="V1078" s="13">
        <v>0</v>
      </c>
    </row>
    <row r="1079" spans="1:22" ht="15" customHeight="1" x14ac:dyDescent="0.25">
      <c r="A1079" s="5" t="s">
        <v>2075</v>
      </c>
      <c r="B1079" s="6" t="s">
        <v>2076</v>
      </c>
      <c r="C1079" s="5" t="s">
        <v>2077</v>
      </c>
      <c r="D1079" s="6"/>
      <c r="E1079" s="6" t="s">
        <v>527</v>
      </c>
      <c r="F1079" s="229">
        <v>5</v>
      </c>
      <c r="I1079" s="16">
        <v>0</v>
      </c>
      <c r="J1079" s="13">
        <v>0</v>
      </c>
      <c r="K1079" s="16">
        <v>200</v>
      </c>
      <c r="L1079" s="13">
        <v>1000</v>
      </c>
      <c r="M1079" s="16">
        <v>200</v>
      </c>
      <c r="N1079" s="171">
        <v>1000</v>
      </c>
      <c r="O1079" s="16">
        <v>122</v>
      </c>
      <c r="P1079" s="13">
        <v>610</v>
      </c>
      <c r="Q1079" s="16">
        <v>128</v>
      </c>
      <c r="R1079" s="13">
        <v>640</v>
      </c>
      <c r="S1079" s="16">
        <v>107.55</v>
      </c>
      <c r="T1079" s="13">
        <v>537.75</v>
      </c>
      <c r="U1079" s="16">
        <v>0</v>
      </c>
      <c r="V1079" s="13">
        <v>0</v>
      </c>
    </row>
    <row r="1080" spans="1:22" ht="15" customHeight="1" x14ac:dyDescent="0.25">
      <c r="A1080" s="5" t="s">
        <v>2078</v>
      </c>
      <c r="B1080" s="6" t="s">
        <v>2079</v>
      </c>
      <c r="C1080" s="5" t="s">
        <v>2080</v>
      </c>
      <c r="D1080" s="6"/>
      <c r="E1080" s="6" t="s">
        <v>527</v>
      </c>
      <c r="F1080" s="229">
        <v>4</v>
      </c>
      <c r="I1080" s="16">
        <v>0</v>
      </c>
      <c r="J1080" s="13">
        <v>0</v>
      </c>
      <c r="K1080" s="16">
        <v>250</v>
      </c>
      <c r="L1080" s="13">
        <v>1000</v>
      </c>
      <c r="M1080" s="16">
        <v>250</v>
      </c>
      <c r="N1080" s="171">
        <v>1000</v>
      </c>
      <c r="O1080" s="16">
        <v>122</v>
      </c>
      <c r="P1080" s="13">
        <v>488</v>
      </c>
      <c r="Q1080" s="16">
        <v>128</v>
      </c>
      <c r="R1080" s="13">
        <v>512</v>
      </c>
      <c r="S1080" s="16">
        <v>322.64999999999998</v>
      </c>
      <c r="T1080" s="13">
        <v>1290.5999999999999</v>
      </c>
      <c r="U1080" s="16">
        <v>0</v>
      </c>
      <c r="V1080" s="13">
        <v>0</v>
      </c>
    </row>
    <row r="1081" spans="1:22" ht="15" customHeight="1" x14ac:dyDescent="0.25">
      <c r="A1081" s="5" t="s">
        <v>2081</v>
      </c>
      <c r="B1081" s="6" t="s">
        <v>2082</v>
      </c>
      <c r="C1081" s="5" t="s">
        <v>2083</v>
      </c>
      <c r="D1081" s="6"/>
      <c r="E1081" s="6" t="s">
        <v>504</v>
      </c>
      <c r="F1081" s="229">
        <v>1</v>
      </c>
      <c r="I1081" s="16">
        <v>0</v>
      </c>
      <c r="J1081" s="13">
        <v>0</v>
      </c>
      <c r="K1081" s="16">
        <v>200</v>
      </c>
      <c r="L1081" s="13">
        <v>200</v>
      </c>
      <c r="M1081" s="16">
        <v>200</v>
      </c>
      <c r="N1081" s="171">
        <v>200</v>
      </c>
      <c r="O1081" s="16">
        <v>363</v>
      </c>
      <c r="P1081" s="13">
        <v>363</v>
      </c>
      <c r="Q1081" s="16">
        <v>128</v>
      </c>
      <c r="R1081" s="13">
        <v>128</v>
      </c>
      <c r="S1081" s="16">
        <v>107.55</v>
      </c>
      <c r="T1081" s="13">
        <v>107.55</v>
      </c>
      <c r="U1081" s="16">
        <v>0</v>
      </c>
      <c r="V1081" s="13">
        <v>0</v>
      </c>
    </row>
    <row r="1082" spans="1:22" ht="15" customHeight="1" x14ac:dyDescent="0.25">
      <c r="A1082" s="5" t="s">
        <v>2084</v>
      </c>
      <c r="B1082" s="6" t="s">
        <v>2085</v>
      </c>
      <c r="C1082" s="5" t="s">
        <v>2086</v>
      </c>
      <c r="D1082" s="6"/>
      <c r="E1082" s="6" t="s">
        <v>527</v>
      </c>
      <c r="F1082" s="229">
        <v>105</v>
      </c>
      <c r="I1082" s="16">
        <v>0</v>
      </c>
      <c r="J1082" s="13">
        <v>0</v>
      </c>
      <c r="K1082" s="16">
        <v>200</v>
      </c>
      <c r="L1082" s="13">
        <v>21000</v>
      </c>
      <c r="M1082" s="16">
        <v>200</v>
      </c>
      <c r="N1082" s="171">
        <v>21000</v>
      </c>
      <c r="O1082" s="16">
        <v>424</v>
      </c>
      <c r="P1082" s="13">
        <v>44520</v>
      </c>
      <c r="Q1082" s="16">
        <v>128</v>
      </c>
      <c r="R1082" s="13">
        <v>13440</v>
      </c>
      <c r="S1082" s="16">
        <v>537.75</v>
      </c>
      <c r="T1082" s="13">
        <v>56463.75</v>
      </c>
      <c r="U1082" s="16">
        <v>0</v>
      </c>
      <c r="V1082" s="13">
        <v>0</v>
      </c>
    </row>
    <row r="1083" spans="1:22" ht="15" customHeight="1" x14ac:dyDescent="0.25">
      <c r="A1083" s="5" t="s">
        <v>2087</v>
      </c>
      <c r="B1083" s="6" t="s">
        <v>2088</v>
      </c>
      <c r="C1083" s="5" t="s">
        <v>2089</v>
      </c>
      <c r="D1083" s="6"/>
      <c r="E1083" s="6" t="s">
        <v>504</v>
      </c>
      <c r="F1083" s="229">
        <v>1</v>
      </c>
      <c r="I1083" s="16">
        <v>0</v>
      </c>
      <c r="J1083" s="13">
        <v>0</v>
      </c>
      <c r="K1083" s="16">
        <v>100</v>
      </c>
      <c r="L1083" s="13">
        <v>100</v>
      </c>
      <c r="M1083" s="16">
        <v>100</v>
      </c>
      <c r="N1083" s="171">
        <v>100</v>
      </c>
      <c r="O1083" s="16">
        <v>3018</v>
      </c>
      <c r="P1083" s="13">
        <v>3018</v>
      </c>
      <c r="Q1083" s="16">
        <v>384</v>
      </c>
      <c r="R1083" s="13">
        <v>384</v>
      </c>
      <c r="S1083" s="16">
        <v>2151</v>
      </c>
      <c r="T1083" s="13">
        <v>2151</v>
      </c>
      <c r="U1083" s="16">
        <v>0</v>
      </c>
      <c r="V1083" s="13">
        <v>0</v>
      </c>
    </row>
    <row r="1084" spans="1:22" ht="15" customHeight="1" x14ac:dyDescent="0.25">
      <c r="A1084" s="5" t="s">
        <v>2090</v>
      </c>
      <c r="B1084" s="6" t="s">
        <v>2091</v>
      </c>
      <c r="C1084" s="5" t="s">
        <v>2092</v>
      </c>
      <c r="D1084" s="6"/>
      <c r="E1084" s="6" t="s">
        <v>707</v>
      </c>
      <c r="F1084" s="229">
        <v>341</v>
      </c>
      <c r="I1084" s="16">
        <v>0</v>
      </c>
      <c r="J1084" s="13">
        <v>0</v>
      </c>
      <c r="K1084" s="16">
        <v>40</v>
      </c>
      <c r="L1084" s="13">
        <v>13640</v>
      </c>
      <c r="M1084" s="16">
        <v>40</v>
      </c>
      <c r="N1084" s="171">
        <v>13640</v>
      </c>
      <c r="O1084" s="16">
        <v>23</v>
      </c>
      <c r="P1084" s="13">
        <v>7843</v>
      </c>
      <c r="Q1084" s="16">
        <v>15</v>
      </c>
      <c r="R1084" s="13">
        <v>5115</v>
      </c>
      <c r="S1084" s="16">
        <v>37.64</v>
      </c>
      <c r="T1084" s="13">
        <v>12835.24</v>
      </c>
      <c r="U1084" s="16">
        <v>0</v>
      </c>
      <c r="V1084" s="13">
        <v>0</v>
      </c>
    </row>
    <row r="1085" spans="1:22" ht="15" customHeight="1" x14ac:dyDescent="0.25">
      <c r="A1085" s="5" t="s">
        <v>2093</v>
      </c>
      <c r="B1085" s="6" t="s">
        <v>2094</v>
      </c>
      <c r="C1085" s="5" t="s">
        <v>2095</v>
      </c>
      <c r="D1085" s="6"/>
      <c r="E1085" s="6" t="s">
        <v>527</v>
      </c>
      <c r="F1085" s="229">
        <v>22</v>
      </c>
      <c r="I1085" s="16">
        <v>0</v>
      </c>
      <c r="J1085" s="13">
        <v>0</v>
      </c>
      <c r="K1085" s="16">
        <v>45</v>
      </c>
      <c r="L1085" s="13">
        <v>990</v>
      </c>
      <c r="M1085" s="16">
        <v>45</v>
      </c>
      <c r="N1085" s="171">
        <v>990</v>
      </c>
      <c r="O1085" s="16">
        <v>28</v>
      </c>
      <c r="P1085" s="13">
        <v>616</v>
      </c>
      <c r="Q1085" s="16">
        <v>46</v>
      </c>
      <c r="R1085" s="13">
        <v>1012</v>
      </c>
      <c r="S1085" s="16">
        <v>19.36</v>
      </c>
      <c r="T1085" s="13">
        <v>425.92</v>
      </c>
      <c r="U1085" s="16">
        <v>0</v>
      </c>
      <c r="V1085" s="13">
        <v>0</v>
      </c>
    </row>
    <row r="1086" spans="1:22" ht="15" customHeight="1" x14ac:dyDescent="0.25">
      <c r="A1086" s="5" t="s">
        <v>2096</v>
      </c>
      <c r="B1086" s="6" t="s">
        <v>2097</v>
      </c>
      <c r="C1086" s="5" t="s">
        <v>2098</v>
      </c>
      <c r="D1086" s="6"/>
      <c r="E1086" s="6" t="s">
        <v>527</v>
      </c>
      <c r="F1086" s="229">
        <v>7</v>
      </c>
      <c r="I1086" s="16">
        <v>0</v>
      </c>
      <c r="J1086" s="13">
        <v>0</v>
      </c>
      <c r="K1086" s="16">
        <v>100</v>
      </c>
      <c r="L1086" s="13">
        <v>700</v>
      </c>
      <c r="M1086" s="16">
        <v>100</v>
      </c>
      <c r="N1086" s="171">
        <v>700</v>
      </c>
      <c r="O1086" s="16">
        <v>61</v>
      </c>
      <c r="P1086" s="13">
        <v>427</v>
      </c>
      <c r="Q1086" s="16">
        <v>196</v>
      </c>
      <c r="R1086" s="13">
        <v>1372</v>
      </c>
      <c r="S1086" s="16">
        <v>26.89</v>
      </c>
      <c r="T1086" s="13">
        <v>188.23</v>
      </c>
      <c r="U1086" s="16">
        <v>0</v>
      </c>
      <c r="V1086" s="13">
        <v>0</v>
      </c>
    </row>
    <row r="1087" spans="1:22" ht="15" customHeight="1" x14ac:dyDescent="0.25">
      <c r="A1087" s="5" t="s">
        <v>2099</v>
      </c>
      <c r="B1087" s="6" t="s">
        <v>2100</v>
      </c>
      <c r="C1087" s="5" t="s">
        <v>2101</v>
      </c>
      <c r="D1087" s="6"/>
      <c r="E1087" s="6" t="s">
        <v>527</v>
      </c>
      <c r="F1087" s="229">
        <v>9</v>
      </c>
      <c r="I1087" s="16">
        <v>0</v>
      </c>
      <c r="J1087" s="13">
        <v>0</v>
      </c>
      <c r="K1087" s="16">
        <v>120</v>
      </c>
      <c r="L1087" s="13">
        <v>1080</v>
      </c>
      <c r="M1087" s="16">
        <v>120</v>
      </c>
      <c r="N1087" s="171">
        <v>1080</v>
      </c>
      <c r="O1087" s="16">
        <v>85</v>
      </c>
      <c r="P1087" s="13">
        <v>765</v>
      </c>
      <c r="Q1087" s="16">
        <v>218</v>
      </c>
      <c r="R1087" s="13">
        <v>1962</v>
      </c>
      <c r="S1087" s="16">
        <v>32.270000000000003</v>
      </c>
      <c r="T1087" s="13">
        <v>290.43</v>
      </c>
      <c r="U1087" s="16">
        <v>0</v>
      </c>
      <c r="V1087" s="13">
        <v>0</v>
      </c>
    </row>
    <row r="1088" spans="1:22" ht="15" customHeight="1" x14ac:dyDescent="0.25">
      <c r="A1088" s="5" t="s">
        <v>2102</v>
      </c>
      <c r="B1088" s="6" t="s">
        <v>2103</v>
      </c>
      <c r="C1088" s="5" t="s">
        <v>2104</v>
      </c>
      <c r="D1088" s="6"/>
      <c r="E1088" s="6" t="s">
        <v>527</v>
      </c>
      <c r="F1088" s="229">
        <v>8</v>
      </c>
      <c r="I1088" s="16">
        <v>0</v>
      </c>
      <c r="J1088" s="13">
        <v>0</v>
      </c>
      <c r="K1088" s="16">
        <v>100</v>
      </c>
      <c r="L1088" s="13">
        <v>800</v>
      </c>
      <c r="M1088" s="16">
        <v>100</v>
      </c>
      <c r="N1088" s="171">
        <v>800</v>
      </c>
      <c r="O1088" s="16">
        <v>61</v>
      </c>
      <c r="P1088" s="13">
        <v>488</v>
      </c>
      <c r="Q1088" s="16">
        <v>149</v>
      </c>
      <c r="R1088" s="13">
        <v>1192</v>
      </c>
      <c r="S1088" s="16">
        <v>21.51</v>
      </c>
      <c r="T1088" s="13">
        <v>172.08</v>
      </c>
      <c r="U1088" s="16">
        <v>0</v>
      </c>
      <c r="V1088" s="13">
        <v>0</v>
      </c>
    </row>
    <row r="1089" spans="1:22" ht="15" customHeight="1" x14ac:dyDescent="0.25">
      <c r="A1089" s="5" t="s">
        <v>2105</v>
      </c>
      <c r="B1089" s="6" t="s">
        <v>2106</v>
      </c>
      <c r="C1089" s="5" t="s">
        <v>2107</v>
      </c>
      <c r="D1089" s="6"/>
      <c r="E1089" s="6" t="s">
        <v>527</v>
      </c>
      <c r="F1089" s="229">
        <v>9</v>
      </c>
      <c r="I1089" s="16">
        <v>0</v>
      </c>
      <c r="J1089" s="13">
        <v>0</v>
      </c>
      <c r="K1089" s="16">
        <v>250</v>
      </c>
      <c r="L1089" s="13">
        <v>2250</v>
      </c>
      <c r="M1089" s="16">
        <v>250</v>
      </c>
      <c r="N1089" s="171">
        <v>2250</v>
      </c>
      <c r="O1089" s="16">
        <v>152</v>
      </c>
      <c r="P1089" s="13">
        <v>1368</v>
      </c>
      <c r="Q1089" s="16">
        <v>670</v>
      </c>
      <c r="R1089" s="13">
        <v>6030</v>
      </c>
      <c r="S1089" s="16">
        <v>59.15</v>
      </c>
      <c r="T1089" s="13">
        <v>532.35</v>
      </c>
      <c r="U1089" s="16">
        <v>0</v>
      </c>
      <c r="V1089" s="13">
        <v>0</v>
      </c>
    </row>
    <row r="1090" spans="1:22" ht="15" customHeight="1" x14ac:dyDescent="0.25">
      <c r="A1090" s="5" t="s">
        <v>2108</v>
      </c>
      <c r="B1090" s="6" t="s">
        <v>2109</v>
      </c>
      <c r="C1090" s="5" t="s">
        <v>2110</v>
      </c>
      <c r="D1090" s="6"/>
      <c r="E1090" s="6" t="s">
        <v>527</v>
      </c>
      <c r="F1090" s="229">
        <v>7</v>
      </c>
      <c r="I1090" s="16">
        <v>0</v>
      </c>
      <c r="J1090" s="13">
        <v>0</v>
      </c>
      <c r="K1090" s="16">
        <v>140</v>
      </c>
      <c r="L1090" s="13">
        <v>980</v>
      </c>
      <c r="M1090" s="16">
        <v>140</v>
      </c>
      <c r="N1090" s="171">
        <v>980</v>
      </c>
      <c r="O1090" s="16">
        <v>181</v>
      </c>
      <c r="P1090" s="13">
        <v>1267</v>
      </c>
      <c r="Q1090" s="16">
        <v>213</v>
      </c>
      <c r="R1090" s="13">
        <v>1491</v>
      </c>
      <c r="S1090" s="16">
        <v>26.89</v>
      </c>
      <c r="T1090" s="13">
        <v>188.23</v>
      </c>
      <c r="U1090" s="16">
        <v>0</v>
      </c>
      <c r="V1090" s="13">
        <v>0</v>
      </c>
    </row>
    <row r="1091" spans="1:22" ht="15" customHeight="1" x14ac:dyDescent="0.25">
      <c r="A1091" s="1"/>
      <c r="B1091" s="4" t="s">
        <v>32</v>
      </c>
      <c r="C1091" s="8" t="s">
        <v>33</v>
      </c>
      <c r="I1091" s="245"/>
      <c r="J1091" s="245"/>
      <c r="K1091" s="245"/>
      <c r="L1091" s="245"/>
      <c r="M1091" s="245"/>
      <c r="N1091" s="245"/>
      <c r="O1091" s="245"/>
      <c r="P1091" s="245"/>
      <c r="Q1091" s="245"/>
      <c r="R1091" s="245"/>
      <c r="S1091" s="245"/>
      <c r="T1091" s="245"/>
      <c r="U1091" s="245"/>
      <c r="V1091" s="245"/>
    </row>
    <row r="1092" spans="1:22" ht="15" customHeight="1" x14ac:dyDescent="0.25">
      <c r="A1092" s="5" t="s">
        <v>2111</v>
      </c>
      <c r="B1092" s="6" t="s">
        <v>35</v>
      </c>
      <c r="C1092" s="5" t="s">
        <v>2112</v>
      </c>
      <c r="I1092" s="245"/>
      <c r="J1092" s="245"/>
      <c r="K1092" s="245"/>
      <c r="L1092" s="245"/>
      <c r="M1092" s="245"/>
      <c r="N1092" s="245"/>
      <c r="O1092" s="245"/>
      <c r="P1092" s="245"/>
      <c r="Q1092" s="245"/>
      <c r="R1092" s="245"/>
      <c r="S1092" s="245"/>
      <c r="T1092" s="245"/>
      <c r="U1092" s="245"/>
      <c r="V1092" s="245"/>
    </row>
    <row r="1093" spans="1:22" ht="45" customHeight="1" x14ac:dyDescent="0.25">
      <c r="A1093" s="1"/>
      <c r="B1093" s="4" t="s">
        <v>68</v>
      </c>
      <c r="C1093" s="8" t="s">
        <v>69</v>
      </c>
      <c r="D1093" s="4" t="s">
        <v>70</v>
      </c>
      <c r="E1093" s="4" t="s">
        <v>71</v>
      </c>
      <c r="F1093" s="228" t="s">
        <v>72</v>
      </c>
      <c r="I1093" s="14" t="s">
        <v>73</v>
      </c>
      <c r="J1093" s="15" t="s">
        <v>28</v>
      </c>
      <c r="K1093" s="14" t="s">
        <v>73</v>
      </c>
      <c r="L1093" s="15" t="s">
        <v>28</v>
      </c>
      <c r="M1093" s="14" t="s">
        <v>73</v>
      </c>
      <c r="N1093" s="172" t="s">
        <v>28</v>
      </c>
      <c r="O1093" s="14" t="s">
        <v>73</v>
      </c>
      <c r="P1093" s="15" t="s">
        <v>28</v>
      </c>
      <c r="Q1093" s="14" t="s">
        <v>73</v>
      </c>
      <c r="R1093" s="15" t="s">
        <v>28</v>
      </c>
      <c r="S1093" s="14" t="s">
        <v>73</v>
      </c>
      <c r="T1093" s="15" t="s">
        <v>28</v>
      </c>
      <c r="U1093" s="14" t="s">
        <v>73</v>
      </c>
      <c r="V1093" s="15" t="s">
        <v>28</v>
      </c>
    </row>
    <row r="1094" spans="1:22" ht="15" customHeight="1" x14ac:dyDescent="0.25">
      <c r="A1094" s="5" t="s">
        <v>2113</v>
      </c>
      <c r="B1094" s="6" t="s">
        <v>2114</v>
      </c>
      <c r="C1094" s="5" t="s">
        <v>2115</v>
      </c>
      <c r="D1094" s="6"/>
      <c r="E1094" s="6" t="s">
        <v>707</v>
      </c>
      <c r="F1094" s="229">
        <v>85</v>
      </c>
      <c r="I1094" s="16">
        <v>27</v>
      </c>
      <c r="J1094" s="13">
        <v>2295</v>
      </c>
      <c r="K1094" s="16">
        <v>35</v>
      </c>
      <c r="L1094" s="13">
        <v>2975</v>
      </c>
      <c r="M1094" s="16">
        <v>35</v>
      </c>
      <c r="N1094" s="171">
        <v>2975</v>
      </c>
      <c r="O1094" s="16">
        <v>81</v>
      </c>
      <c r="P1094" s="13">
        <v>6885</v>
      </c>
      <c r="Q1094" s="16">
        <v>40</v>
      </c>
      <c r="R1094" s="13">
        <v>3400</v>
      </c>
      <c r="S1094" s="16">
        <v>62.38</v>
      </c>
      <c r="T1094" s="13">
        <v>5302.3</v>
      </c>
      <c r="U1094" s="16">
        <v>0</v>
      </c>
      <c r="V1094" s="13">
        <v>0</v>
      </c>
    </row>
    <row r="1095" spans="1:22" ht="15" customHeight="1" x14ac:dyDescent="0.25">
      <c r="A1095" s="5" t="s">
        <v>2116</v>
      </c>
      <c r="B1095" s="6" t="s">
        <v>2117</v>
      </c>
      <c r="C1095" s="5" t="s">
        <v>2118</v>
      </c>
      <c r="D1095" s="6"/>
      <c r="E1095" s="6" t="s">
        <v>707</v>
      </c>
      <c r="F1095" s="229">
        <v>12</v>
      </c>
      <c r="I1095" s="16">
        <v>15</v>
      </c>
      <c r="J1095" s="13">
        <v>180</v>
      </c>
      <c r="K1095" s="16">
        <v>20</v>
      </c>
      <c r="L1095" s="13">
        <v>240</v>
      </c>
      <c r="M1095" s="16">
        <v>20</v>
      </c>
      <c r="N1095" s="171">
        <v>240</v>
      </c>
      <c r="O1095" s="16">
        <v>48</v>
      </c>
      <c r="P1095" s="13">
        <v>576</v>
      </c>
      <c r="Q1095" s="16">
        <v>19</v>
      </c>
      <c r="R1095" s="13">
        <v>228</v>
      </c>
      <c r="S1095" s="16">
        <v>31.19</v>
      </c>
      <c r="T1095" s="13">
        <v>374.28</v>
      </c>
      <c r="U1095" s="16">
        <v>0</v>
      </c>
      <c r="V1095" s="13">
        <v>0</v>
      </c>
    </row>
    <row r="1096" spans="1:22" ht="15" customHeight="1" x14ac:dyDescent="0.25">
      <c r="A1096" s="5" t="s">
        <v>2119</v>
      </c>
      <c r="B1096" s="6" t="s">
        <v>2120</v>
      </c>
      <c r="C1096" s="5" t="s">
        <v>2121</v>
      </c>
      <c r="D1096" s="6"/>
      <c r="E1096" s="6" t="s">
        <v>707</v>
      </c>
      <c r="F1096" s="229">
        <v>10</v>
      </c>
      <c r="I1096" s="16">
        <v>17</v>
      </c>
      <c r="J1096" s="13">
        <v>170</v>
      </c>
      <c r="K1096" s="16">
        <v>350</v>
      </c>
      <c r="L1096" s="13">
        <v>3500</v>
      </c>
      <c r="M1096" s="16">
        <v>350</v>
      </c>
      <c r="N1096" s="171">
        <v>3500</v>
      </c>
      <c r="O1096" s="16">
        <v>61</v>
      </c>
      <c r="P1096" s="13">
        <v>610</v>
      </c>
      <c r="Q1096" s="16">
        <v>19</v>
      </c>
      <c r="R1096" s="13">
        <v>190</v>
      </c>
      <c r="S1096" s="16">
        <v>32.270000000000003</v>
      </c>
      <c r="T1096" s="13">
        <v>322.7</v>
      </c>
      <c r="U1096" s="16">
        <v>0</v>
      </c>
      <c r="V1096" s="13">
        <v>0</v>
      </c>
    </row>
    <row r="1097" spans="1:22" ht="15" customHeight="1" x14ac:dyDescent="0.25">
      <c r="A1097" s="5" t="s">
        <v>2122</v>
      </c>
      <c r="B1097" s="6" t="s">
        <v>2123</v>
      </c>
      <c r="C1097" s="5" t="s">
        <v>2124</v>
      </c>
      <c r="D1097" s="6"/>
      <c r="E1097" s="6" t="s">
        <v>698</v>
      </c>
      <c r="F1097" s="229">
        <v>120</v>
      </c>
      <c r="I1097" s="16">
        <v>1403</v>
      </c>
      <c r="J1097" s="13">
        <v>168360</v>
      </c>
      <c r="K1097" s="16">
        <v>1200</v>
      </c>
      <c r="L1097" s="13">
        <v>144000</v>
      </c>
      <c r="M1097" s="16">
        <v>1200</v>
      </c>
      <c r="N1097" s="171">
        <v>144000</v>
      </c>
      <c r="O1097" s="16">
        <v>1328</v>
      </c>
      <c r="P1097" s="13">
        <v>159360</v>
      </c>
      <c r="Q1097" s="16">
        <v>833</v>
      </c>
      <c r="R1097" s="13">
        <v>99960</v>
      </c>
      <c r="S1097" s="16">
        <v>1075.5</v>
      </c>
      <c r="T1097" s="13">
        <v>129060</v>
      </c>
      <c r="U1097" s="16">
        <v>0</v>
      </c>
      <c r="V1097" s="13">
        <v>0</v>
      </c>
    </row>
    <row r="1098" spans="1:22" ht="15" customHeight="1" x14ac:dyDescent="0.25">
      <c r="A1098" s="5" t="s">
        <v>2125</v>
      </c>
      <c r="B1098" s="6" t="s">
        <v>2126</v>
      </c>
      <c r="C1098" s="5" t="s">
        <v>2127</v>
      </c>
      <c r="D1098" s="6"/>
      <c r="E1098" s="6" t="s">
        <v>698</v>
      </c>
      <c r="F1098" s="229">
        <v>33</v>
      </c>
      <c r="I1098" s="16">
        <v>1362</v>
      </c>
      <c r="J1098" s="13">
        <v>44946</v>
      </c>
      <c r="K1098" s="16">
        <v>1200</v>
      </c>
      <c r="L1098" s="13">
        <v>39600</v>
      </c>
      <c r="M1098" s="16">
        <v>1200</v>
      </c>
      <c r="N1098" s="171">
        <v>39600</v>
      </c>
      <c r="O1098" s="16">
        <v>1328</v>
      </c>
      <c r="P1098" s="13">
        <v>43824</v>
      </c>
      <c r="Q1098" s="16">
        <v>2229</v>
      </c>
      <c r="R1098" s="13">
        <v>73557</v>
      </c>
      <c r="S1098" s="16">
        <v>1183.05</v>
      </c>
      <c r="T1098" s="13">
        <v>39040.65</v>
      </c>
      <c r="U1098" s="16">
        <v>0</v>
      </c>
      <c r="V1098" s="13">
        <v>0</v>
      </c>
    </row>
    <row r="1099" spans="1:22" ht="15" customHeight="1" x14ac:dyDescent="0.25">
      <c r="A1099" s="5" t="s">
        <v>2128</v>
      </c>
      <c r="B1099" s="6" t="s">
        <v>2129</v>
      </c>
      <c r="C1099" s="5" t="s">
        <v>2130</v>
      </c>
      <c r="D1099" s="6"/>
      <c r="E1099" s="6" t="s">
        <v>698</v>
      </c>
      <c r="F1099" s="229">
        <v>15</v>
      </c>
      <c r="I1099" s="16">
        <v>413</v>
      </c>
      <c r="J1099" s="13">
        <v>6195</v>
      </c>
      <c r="K1099" s="16">
        <v>1200</v>
      </c>
      <c r="L1099" s="13">
        <v>18000</v>
      </c>
      <c r="M1099" s="16">
        <v>1200</v>
      </c>
      <c r="N1099" s="171">
        <v>18000</v>
      </c>
      <c r="O1099" s="16">
        <v>1328</v>
      </c>
      <c r="P1099" s="13">
        <v>19920</v>
      </c>
      <c r="Q1099" s="16">
        <v>1239</v>
      </c>
      <c r="R1099" s="13">
        <v>18585</v>
      </c>
      <c r="S1099" s="16">
        <v>1075.5</v>
      </c>
      <c r="T1099" s="13">
        <v>16132.5</v>
      </c>
      <c r="U1099" s="16">
        <v>0</v>
      </c>
      <c r="V1099" s="13">
        <v>0</v>
      </c>
    </row>
    <row r="1100" spans="1:22" ht="15" customHeight="1" x14ac:dyDescent="0.25">
      <c r="A1100" s="5" t="s">
        <v>2131</v>
      </c>
      <c r="B1100" s="6" t="s">
        <v>2132</v>
      </c>
      <c r="C1100" s="5" t="s">
        <v>2133</v>
      </c>
      <c r="D1100" s="6"/>
      <c r="E1100" s="6" t="s">
        <v>698</v>
      </c>
      <c r="F1100" s="229">
        <v>5</v>
      </c>
      <c r="I1100" s="16">
        <v>413</v>
      </c>
      <c r="J1100" s="13">
        <v>2065</v>
      </c>
      <c r="K1100" s="16">
        <v>1200</v>
      </c>
      <c r="L1100" s="13">
        <v>6000</v>
      </c>
      <c r="M1100" s="16">
        <v>1200</v>
      </c>
      <c r="N1100" s="171">
        <v>6000</v>
      </c>
      <c r="O1100" s="16">
        <v>1328</v>
      </c>
      <c r="P1100" s="13">
        <v>6640</v>
      </c>
      <c r="Q1100" s="16">
        <v>1239</v>
      </c>
      <c r="R1100" s="13">
        <v>6195</v>
      </c>
      <c r="S1100" s="16">
        <v>914.18</v>
      </c>
      <c r="T1100" s="13">
        <v>4570.8999999999996</v>
      </c>
      <c r="U1100" s="16">
        <v>0</v>
      </c>
      <c r="V1100" s="13">
        <v>0</v>
      </c>
    </row>
    <row r="1101" spans="1:22" ht="15" customHeight="1" x14ac:dyDescent="0.25">
      <c r="A1101" s="5" t="s">
        <v>2134</v>
      </c>
      <c r="B1101" s="6" t="s">
        <v>2135</v>
      </c>
      <c r="C1101" s="5" t="s">
        <v>2136</v>
      </c>
      <c r="D1101" s="6"/>
      <c r="E1101" s="6" t="s">
        <v>698</v>
      </c>
      <c r="F1101" s="229">
        <v>5</v>
      </c>
      <c r="I1101" s="16">
        <v>413</v>
      </c>
      <c r="J1101" s="13">
        <v>2065</v>
      </c>
      <c r="K1101" s="16">
        <v>1200</v>
      </c>
      <c r="L1101" s="13">
        <v>6000</v>
      </c>
      <c r="M1101" s="16">
        <v>1200</v>
      </c>
      <c r="N1101" s="171">
        <v>6000</v>
      </c>
      <c r="O1101" s="16">
        <v>1328</v>
      </c>
      <c r="P1101" s="13">
        <v>6640</v>
      </c>
      <c r="Q1101" s="16">
        <v>1239</v>
      </c>
      <c r="R1101" s="13">
        <v>6195</v>
      </c>
      <c r="S1101" s="16">
        <v>914.18</v>
      </c>
      <c r="T1101" s="13">
        <v>4570.8999999999996</v>
      </c>
      <c r="U1101" s="16">
        <v>0</v>
      </c>
      <c r="V1101" s="13">
        <v>0</v>
      </c>
    </row>
    <row r="1102" spans="1:22" ht="15" customHeight="1" x14ac:dyDescent="0.25">
      <c r="A1102" s="5" t="s">
        <v>2137</v>
      </c>
      <c r="B1102" s="6" t="s">
        <v>2138</v>
      </c>
      <c r="C1102" s="5" t="s">
        <v>2139</v>
      </c>
      <c r="D1102" s="6"/>
      <c r="E1102" s="6" t="s">
        <v>527</v>
      </c>
      <c r="F1102" s="229">
        <v>28</v>
      </c>
      <c r="I1102" s="16">
        <v>21</v>
      </c>
      <c r="J1102" s="13">
        <v>588</v>
      </c>
      <c r="K1102" s="16">
        <v>50</v>
      </c>
      <c r="L1102" s="13">
        <v>1400</v>
      </c>
      <c r="M1102" s="16">
        <v>50</v>
      </c>
      <c r="N1102" s="171">
        <v>1400</v>
      </c>
      <c r="O1102" s="16">
        <v>24</v>
      </c>
      <c r="P1102" s="13">
        <v>672</v>
      </c>
      <c r="Q1102" s="16">
        <v>12</v>
      </c>
      <c r="R1102" s="13">
        <v>336</v>
      </c>
      <c r="S1102" s="16">
        <v>107.55</v>
      </c>
      <c r="T1102" s="13">
        <v>3011.4</v>
      </c>
      <c r="U1102" s="16">
        <v>0</v>
      </c>
      <c r="V1102" s="13">
        <v>0</v>
      </c>
    </row>
    <row r="1103" spans="1:22" ht="15" customHeight="1" x14ac:dyDescent="0.25">
      <c r="A1103" s="5" t="s">
        <v>2140</v>
      </c>
      <c r="B1103" s="6" t="s">
        <v>2141</v>
      </c>
      <c r="C1103" s="5" t="s">
        <v>2142</v>
      </c>
      <c r="D1103" s="6"/>
      <c r="E1103" s="6" t="s">
        <v>527</v>
      </c>
      <c r="F1103" s="229">
        <v>24</v>
      </c>
      <c r="I1103" s="16">
        <v>13</v>
      </c>
      <c r="J1103" s="13">
        <v>312</v>
      </c>
      <c r="K1103" s="16">
        <v>40</v>
      </c>
      <c r="L1103" s="13">
        <v>960</v>
      </c>
      <c r="M1103" s="16">
        <v>40</v>
      </c>
      <c r="N1103" s="171">
        <v>960</v>
      </c>
      <c r="O1103" s="16">
        <v>19</v>
      </c>
      <c r="P1103" s="13">
        <v>456</v>
      </c>
      <c r="Q1103" s="16">
        <v>5</v>
      </c>
      <c r="R1103" s="13">
        <v>120</v>
      </c>
      <c r="S1103" s="16">
        <v>86.04</v>
      </c>
      <c r="T1103" s="13">
        <v>2064.96</v>
      </c>
      <c r="U1103" s="16">
        <v>0</v>
      </c>
      <c r="V1103" s="13">
        <v>0</v>
      </c>
    </row>
    <row r="1104" spans="1:22" ht="15" customHeight="1" x14ac:dyDescent="0.25">
      <c r="A1104" s="5" t="s">
        <v>2143</v>
      </c>
      <c r="B1104" s="6" t="s">
        <v>2144</v>
      </c>
      <c r="C1104" s="5" t="s">
        <v>2145</v>
      </c>
      <c r="D1104" s="6"/>
      <c r="E1104" s="6" t="s">
        <v>707</v>
      </c>
      <c r="F1104" s="229">
        <v>97</v>
      </c>
      <c r="I1104" s="16">
        <v>29</v>
      </c>
      <c r="J1104" s="13">
        <v>2813</v>
      </c>
      <c r="K1104" s="16">
        <v>70</v>
      </c>
      <c r="L1104" s="13">
        <v>6790</v>
      </c>
      <c r="M1104" s="16">
        <v>70</v>
      </c>
      <c r="N1104" s="171">
        <v>6790</v>
      </c>
      <c r="O1104" s="16">
        <v>91</v>
      </c>
      <c r="P1104" s="13">
        <v>8827</v>
      </c>
      <c r="Q1104" s="16">
        <v>61</v>
      </c>
      <c r="R1104" s="13">
        <v>5917</v>
      </c>
      <c r="S1104" s="16">
        <v>86.04</v>
      </c>
      <c r="T1104" s="13">
        <v>8345.8799999999992</v>
      </c>
      <c r="U1104" s="16">
        <v>0</v>
      </c>
      <c r="V1104" s="13">
        <v>0</v>
      </c>
    </row>
    <row r="1105" spans="1:22" ht="15" customHeight="1" x14ac:dyDescent="0.25">
      <c r="A1105" s="5" t="s">
        <v>2146</v>
      </c>
      <c r="B1105" s="6" t="s">
        <v>2147</v>
      </c>
      <c r="C1105" s="5" t="s">
        <v>2148</v>
      </c>
      <c r="D1105" s="6"/>
      <c r="E1105" s="6" t="s">
        <v>707</v>
      </c>
      <c r="F1105" s="229">
        <v>226</v>
      </c>
      <c r="I1105" s="16">
        <v>29</v>
      </c>
      <c r="J1105" s="13">
        <v>6554</v>
      </c>
      <c r="K1105" s="16">
        <v>70</v>
      </c>
      <c r="L1105" s="13">
        <v>15820</v>
      </c>
      <c r="M1105" s="16">
        <v>70</v>
      </c>
      <c r="N1105" s="171">
        <v>15820</v>
      </c>
      <c r="O1105" s="16">
        <v>91</v>
      </c>
      <c r="P1105" s="13">
        <v>20566</v>
      </c>
      <c r="Q1105" s="16">
        <v>61</v>
      </c>
      <c r="R1105" s="13">
        <v>13786</v>
      </c>
      <c r="S1105" s="16">
        <v>64.53</v>
      </c>
      <c r="T1105" s="13">
        <v>14583.78</v>
      </c>
      <c r="U1105" s="16">
        <v>0</v>
      </c>
      <c r="V1105" s="13">
        <v>0</v>
      </c>
    </row>
    <row r="1106" spans="1:22" ht="15" customHeight="1" x14ac:dyDescent="0.25">
      <c r="A1106" s="5" t="s">
        <v>2149</v>
      </c>
      <c r="B1106" s="6" t="s">
        <v>2150</v>
      </c>
      <c r="C1106" s="5" t="s">
        <v>2151</v>
      </c>
      <c r="D1106" s="6"/>
      <c r="E1106" s="6" t="s">
        <v>707</v>
      </c>
      <c r="F1106" s="229">
        <v>80</v>
      </c>
      <c r="I1106" s="16">
        <v>33</v>
      </c>
      <c r="J1106" s="13">
        <v>2640</v>
      </c>
      <c r="K1106" s="16">
        <v>20</v>
      </c>
      <c r="L1106" s="13">
        <v>1600</v>
      </c>
      <c r="M1106" s="16">
        <v>20</v>
      </c>
      <c r="N1106" s="171">
        <v>1600</v>
      </c>
      <c r="O1106" s="16">
        <v>43</v>
      </c>
      <c r="P1106" s="13">
        <v>3440</v>
      </c>
      <c r="Q1106" s="16">
        <v>45</v>
      </c>
      <c r="R1106" s="13">
        <v>3600</v>
      </c>
      <c r="S1106" s="16">
        <v>37.64</v>
      </c>
      <c r="T1106" s="13">
        <v>3011.2</v>
      </c>
      <c r="U1106" s="16">
        <v>0</v>
      </c>
      <c r="V1106" s="13">
        <v>0</v>
      </c>
    </row>
    <row r="1107" spans="1:22" ht="15" customHeight="1" x14ac:dyDescent="0.25">
      <c r="A1107" s="5" t="s">
        <v>2152</v>
      </c>
      <c r="B1107" s="6" t="s">
        <v>2153</v>
      </c>
      <c r="C1107" s="5" t="s">
        <v>2154</v>
      </c>
      <c r="D1107" s="6"/>
      <c r="E1107" s="6" t="s">
        <v>707</v>
      </c>
      <c r="F1107" s="229">
        <v>26</v>
      </c>
      <c r="I1107" s="16">
        <v>33</v>
      </c>
      <c r="J1107" s="13">
        <v>858</v>
      </c>
      <c r="K1107" s="16">
        <v>20</v>
      </c>
      <c r="L1107" s="13">
        <v>520</v>
      </c>
      <c r="M1107" s="16">
        <v>20</v>
      </c>
      <c r="N1107" s="171">
        <v>520</v>
      </c>
      <c r="O1107" s="16">
        <v>43</v>
      </c>
      <c r="P1107" s="13">
        <v>1118</v>
      </c>
      <c r="Q1107" s="16">
        <v>45</v>
      </c>
      <c r="R1107" s="13">
        <v>1170</v>
      </c>
      <c r="S1107" s="16">
        <v>37.64</v>
      </c>
      <c r="T1107" s="13">
        <v>978.64</v>
      </c>
      <c r="U1107" s="16">
        <v>0</v>
      </c>
      <c r="V1107" s="13">
        <v>0</v>
      </c>
    </row>
    <row r="1108" spans="1:22" ht="15" customHeight="1" x14ac:dyDescent="0.25">
      <c r="A1108" s="5" t="s">
        <v>2155</v>
      </c>
      <c r="B1108" s="6" t="s">
        <v>2156</v>
      </c>
      <c r="C1108" s="5" t="s">
        <v>2157</v>
      </c>
      <c r="D1108" s="6"/>
      <c r="E1108" s="6" t="s">
        <v>707</v>
      </c>
      <c r="F1108" s="229">
        <v>115</v>
      </c>
      <c r="I1108" s="16">
        <v>42</v>
      </c>
      <c r="J1108" s="13">
        <v>4830</v>
      </c>
      <c r="K1108" s="16">
        <v>60</v>
      </c>
      <c r="L1108" s="13">
        <v>6900</v>
      </c>
      <c r="M1108" s="16">
        <v>60</v>
      </c>
      <c r="N1108" s="171">
        <v>6900</v>
      </c>
      <c r="O1108" s="16">
        <v>43</v>
      </c>
      <c r="P1108" s="13">
        <v>4945</v>
      </c>
      <c r="Q1108" s="16">
        <v>49</v>
      </c>
      <c r="R1108" s="13">
        <v>5635</v>
      </c>
      <c r="S1108" s="16">
        <v>107.55</v>
      </c>
      <c r="T1108" s="13">
        <v>12368.25</v>
      </c>
      <c r="U1108" s="16">
        <v>0</v>
      </c>
      <c r="V1108" s="13">
        <v>0</v>
      </c>
    </row>
    <row r="1109" spans="1:22" ht="15" customHeight="1" x14ac:dyDescent="0.25">
      <c r="A1109" s="5" t="s">
        <v>2158</v>
      </c>
      <c r="B1109" s="6" t="s">
        <v>2159</v>
      </c>
      <c r="C1109" s="5" t="s">
        <v>2160</v>
      </c>
      <c r="D1109" s="6"/>
      <c r="E1109" s="6" t="s">
        <v>707</v>
      </c>
      <c r="F1109" s="229">
        <v>115</v>
      </c>
      <c r="I1109" s="16">
        <v>13</v>
      </c>
      <c r="J1109" s="13">
        <v>1495</v>
      </c>
      <c r="K1109" s="16">
        <v>20</v>
      </c>
      <c r="L1109" s="13">
        <v>2300</v>
      </c>
      <c r="M1109" s="16">
        <v>20</v>
      </c>
      <c r="N1109" s="171">
        <v>2300</v>
      </c>
      <c r="O1109" s="16">
        <v>37</v>
      </c>
      <c r="P1109" s="13">
        <v>4255</v>
      </c>
      <c r="Q1109" s="16">
        <v>15</v>
      </c>
      <c r="R1109" s="13">
        <v>1725</v>
      </c>
      <c r="S1109" s="16">
        <v>26.89</v>
      </c>
      <c r="T1109" s="13">
        <v>3092.35</v>
      </c>
      <c r="U1109" s="16">
        <v>0</v>
      </c>
      <c r="V1109" s="13">
        <v>0</v>
      </c>
    </row>
    <row r="1110" spans="1:22" ht="15" customHeight="1" x14ac:dyDescent="0.25">
      <c r="A1110" s="5" t="s">
        <v>2161</v>
      </c>
      <c r="B1110" s="6" t="s">
        <v>2162</v>
      </c>
      <c r="C1110" s="5" t="s">
        <v>2163</v>
      </c>
      <c r="D1110" s="6"/>
      <c r="E1110" s="6" t="s">
        <v>2164</v>
      </c>
      <c r="F1110" s="229">
        <v>1</v>
      </c>
      <c r="I1110" s="16">
        <v>8250</v>
      </c>
      <c r="J1110" s="13">
        <v>8250</v>
      </c>
      <c r="K1110" s="16">
        <v>15000</v>
      </c>
      <c r="L1110" s="13">
        <v>15000</v>
      </c>
      <c r="M1110" s="16">
        <v>15000</v>
      </c>
      <c r="N1110" s="171">
        <v>15000</v>
      </c>
      <c r="O1110" s="16">
        <v>30175</v>
      </c>
      <c r="P1110" s="13">
        <v>30175</v>
      </c>
      <c r="Q1110" s="16">
        <v>19176</v>
      </c>
      <c r="R1110" s="13">
        <v>19176</v>
      </c>
      <c r="S1110" s="16">
        <v>26887.53</v>
      </c>
      <c r="T1110" s="13">
        <v>26887.53</v>
      </c>
      <c r="U1110" s="16">
        <v>0</v>
      </c>
      <c r="V1110" s="13">
        <v>0</v>
      </c>
    </row>
    <row r="1111" spans="1:22" ht="15" customHeight="1" x14ac:dyDescent="0.25">
      <c r="A1111" s="5" t="s">
        <v>2165</v>
      </c>
      <c r="B1111" s="6" t="s">
        <v>2166</v>
      </c>
      <c r="C1111" s="5" t="s">
        <v>2167</v>
      </c>
      <c r="D1111" s="6"/>
      <c r="E1111" s="6" t="s">
        <v>2164</v>
      </c>
      <c r="F1111" s="229">
        <v>1</v>
      </c>
      <c r="I1111" s="16">
        <v>8250</v>
      </c>
      <c r="J1111" s="13">
        <v>8250</v>
      </c>
      <c r="K1111" s="16">
        <v>10000</v>
      </c>
      <c r="L1111" s="13">
        <v>10000</v>
      </c>
      <c r="M1111" s="16">
        <v>10000</v>
      </c>
      <c r="N1111" s="171">
        <v>10000</v>
      </c>
      <c r="O1111" s="16">
        <v>24140</v>
      </c>
      <c r="P1111" s="13">
        <v>24140</v>
      </c>
      <c r="Q1111" s="16">
        <v>6392</v>
      </c>
      <c r="R1111" s="13">
        <v>6392</v>
      </c>
      <c r="S1111" s="16">
        <v>26887.53</v>
      </c>
      <c r="T1111" s="13">
        <v>26887.53</v>
      </c>
      <c r="U1111" s="16">
        <v>0</v>
      </c>
      <c r="V1111" s="13">
        <v>0</v>
      </c>
    </row>
    <row r="1112" spans="1:22" ht="15" customHeight="1" x14ac:dyDescent="0.25">
      <c r="A1112" s="1"/>
      <c r="B1112" s="4" t="s">
        <v>32</v>
      </c>
      <c r="C1112" s="8" t="s">
        <v>33</v>
      </c>
      <c r="I1112" s="245"/>
      <c r="J1112" s="245"/>
      <c r="K1112" s="245"/>
      <c r="L1112" s="245"/>
      <c r="M1112" s="245"/>
      <c r="N1112" s="245"/>
      <c r="O1112" s="245"/>
      <c r="P1112" s="245"/>
      <c r="Q1112" s="245"/>
      <c r="R1112" s="245"/>
      <c r="S1112" s="245"/>
      <c r="T1112" s="245"/>
      <c r="U1112" s="245"/>
      <c r="V1112" s="245"/>
    </row>
    <row r="1113" spans="1:22" ht="15" customHeight="1" x14ac:dyDescent="0.25">
      <c r="A1113" s="5" t="s">
        <v>2168</v>
      </c>
      <c r="B1113" s="6" t="s">
        <v>2169</v>
      </c>
      <c r="C1113" s="5" t="s">
        <v>2170</v>
      </c>
      <c r="I1113" s="245"/>
      <c r="J1113" s="245"/>
      <c r="K1113" s="245"/>
      <c r="L1113" s="245"/>
      <c r="M1113" s="245"/>
      <c r="N1113" s="245"/>
      <c r="O1113" s="245"/>
      <c r="P1113" s="245"/>
      <c r="Q1113" s="245"/>
      <c r="R1113" s="245"/>
      <c r="S1113" s="245"/>
      <c r="T1113" s="245"/>
      <c r="U1113" s="245"/>
      <c r="V1113" s="245"/>
    </row>
    <row r="1114" spans="1:22" ht="45" customHeight="1" x14ac:dyDescent="0.25">
      <c r="A1114" s="1"/>
      <c r="B1114" s="4" t="s">
        <v>68</v>
      </c>
      <c r="C1114" s="8" t="s">
        <v>69</v>
      </c>
      <c r="D1114" s="4" t="s">
        <v>70</v>
      </c>
      <c r="E1114" s="4" t="s">
        <v>71</v>
      </c>
      <c r="F1114" s="228" t="s">
        <v>72</v>
      </c>
      <c r="I1114" s="14" t="s">
        <v>73</v>
      </c>
      <c r="J1114" s="15" t="s">
        <v>28</v>
      </c>
      <c r="K1114" s="14" t="s">
        <v>73</v>
      </c>
      <c r="L1114" s="15" t="s">
        <v>28</v>
      </c>
      <c r="M1114" s="14" t="s">
        <v>73</v>
      </c>
      <c r="N1114" s="172" t="s">
        <v>28</v>
      </c>
      <c r="O1114" s="14" t="s">
        <v>73</v>
      </c>
      <c r="P1114" s="15" t="s">
        <v>28</v>
      </c>
      <c r="Q1114" s="14" t="s">
        <v>73</v>
      </c>
      <c r="R1114" s="15" t="s">
        <v>28</v>
      </c>
      <c r="S1114" s="14" t="s">
        <v>73</v>
      </c>
      <c r="T1114" s="15" t="s">
        <v>28</v>
      </c>
      <c r="U1114" s="14" t="s">
        <v>73</v>
      </c>
      <c r="V1114" s="15" t="s">
        <v>28</v>
      </c>
    </row>
    <row r="1115" spans="1:22" ht="15" customHeight="1" x14ac:dyDescent="0.25">
      <c r="A1115" s="5" t="s">
        <v>2171</v>
      </c>
      <c r="B1115" s="6" t="s">
        <v>2169</v>
      </c>
      <c r="C1115" s="5" t="s">
        <v>2172</v>
      </c>
      <c r="D1115" s="6"/>
      <c r="E1115" s="6" t="s">
        <v>2164</v>
      </c>
      <c r="F1115" s="229">
        <v>1</v>
      </c>
      <c r="I1115" s="16">
        <v>619</v>
      </c>
      <c r="J1115" s="13">
        <v>619</v>
      </c>
      <c r="K1115" s="16">
        <v>5000</v>
      </c>
      <c r="L1115" s="13">
        <v>5000</v>
      </c>
      <c r="M1115" s="16">
        <v>5000</v>
      </c>
      <c r="N1115" s="171">
        <v>5000</v>
      </c>
      <c r="O1115" s="16">
        <v>2414</v>
      </c>
      <c r="P1115" s="13">
        <v>2414</v>
      </c>
      <c r="Q1115" s="16">
        <v>1278</v>
      </c>
      <c r="R1115" s="13">
        <v>1278</v>
      </c>
      <c r="S1115" s="16">
        <v>26887.53</v>
      </c>
      <c r="T1115" s="13">
        <v>26887.53</v>
      </c>
      <c r="U1115" s="16">
        <v>0</v>
      </c>
      <c r="V1115" s="13">
        <v>0</v>
      </c>
    </row>
    <row r="1116" spans="1:22" ht="15" customHeight="1" x14ac:dyDescent="0.25">
      <c r="A1116" s="5" t="s">
        <v>2173</v>
      </c>
      <c r="B1116" s="6" t="s">
        <v>2174</v>
      </c>
      <c r="C1116" s="5" t="s">
        <v>2167</v>
      </c>
      <c r="D1116" s="6"/>
      <c r="E1116" s="6" t="s">
        <v>447</v>
      </c>
      <c r="F1116" s="229">
        <v>1</v>
      </c>
      <c r="I1116" s="16">
        <v>4125</v>
      </c>
      <c r="J1116" s="13">
        <v>4125</v>
      </c>
      <c r="K1116" s="16">
        <v>0</v>
      </c>
      <c r="L1116" s="13">
        <v>0</v>
      </c>
      <c r="M1116" s="16">
        <v>0</v>
      </c>
      <c r="N1116" s="171">
        <v>0</v>
      </c>
      <c r="O1116" s="16">
        <v>6035</v>
      </c>
      <c r="P1116" s="13">
        <v>6035</v>
      </c>
      <c r="Q1116" s="16">
        <v>6392</v>
      </c>
      <c r="R1116" s="13">
        <v>6392</v>
      </c>
      <c r="S1116" s="16">
        <v>26887.53</v>
      </c>
      <c r="T1116" s="13">
        <v>26887.53</v>
      </c>
      <c r="U1116" s="16">
        <v>0</v>
      </c>
      <c r="V1116" s="13">
        <v>0</v>
      </c>
    </row>
    <row r="1117" spans="1:22" ht="15" customHeight="1" x14ac:dyDescent="0.25">
      <c r="A1117" s="5" t="s">
        <v>2175</v>
      </c>
      <c r="B1117" s="6" t="s">
        <v>2176</v>
      </c>
      <c r="C1117" s="5" t="s">
        <v>2177</v>
      </c>
      <c r="D1117" s="6"/>
      <c r="E1117" s="6" t="s">
        <v>707</v>
      </c>
      <c r="F1117" s="229">
        <v>65</v>
      </c>
      <c r="I1117" s="16">
        <v>66</v>
      </c>
      <c r="J1117" s="13">
        <v>4290</v>
      </c>
      <c r="K1117" s="16">
        <v>150</v>
      </c>
      <c r="L1117" s="13">
        <v>9750</v>
      </c>
      <c r="M1117" s="16">
        <v>150</v>
      </c>
      <c r="N1117" s="171">
        <v>9750</v>
      </c>
      <c r="O1117" s="16">
        <v>241</v>
      </c>
      <c r="P1117" s="13">
        <v>15665</v>
      </c>
      <c r="Q1117" s="16">
        <v>84</v>
      </c>
      <c r="R1117" s="13">
        <v>5460</v>
      </c>
      <c r="S1117" s="16">
        <v>91.42</v>
      </c>
      <c r="T1117" s="13">
        <v>5942.3</v>
      </c>
      <c r="U1117" s="16">
        <v>0</v>
      </c>
      <c r="V1117" s="13">
        <v>0</v>
      </c>
    </row>
    <row r="1118" spans="1:22" x14ac:dyDescent="0.25">
      <c r="A1118" s="246" t="s">
        <v>2178</v>
      </c>
      <c r="B1118" s="246"/>
      <c r="C1118" s="246"/>
      <c r="D1118" s="247"/>
      <c r="E1118" s="247"/>
      <c r="F1118" s="246"/>
      <c r="I1118" s="12" t="s">
        <v>2179</v>
      </c>
      <c r="J1118" s="13">
        <v>2788796</v>
      </c>
      <c r="K1118" s="12" t="s">
        <v>2179</v>
      </c>
      <c r="L1118" s="13">
        <v>3619270</v>
      </c>
      <c r="M1118" s="12" t="s">
        <v>2179</v>
      </c>
      <c r="N1118" s="171">
        <v>3619270</v>
      </c>
      <c r="O1118" s="12" t="s">
        <v>2179</v>
      </c>
      <c r="P1118" s="13">
        <v>2314250</v>
      </c>
      <c r="Q1118" s="12" t="s">
        <v>2179</v>
      </c>
      <c r="R1118" s="13">
        <v>1527296</v>
      </c>
      <c r="S1118" s="12" t="s">
        <v>2179</v>
      </c>
      <c r="T1118" s="13">
        <v>3329224.67</v>
      </c>
      <c r="U1118" s="12" t="s">
        <v>2179</v>
      </c>
      <c r="V1118" s="13">
        <v>39730037.93</v>
      </c>
    </row>
    <row r="1119" spans="1:22" ht="15" customHeight="1" x14ac:dyDescent="0.25">
      <c r="A1119" s="1"/>
      <c r="B1119" s="4" t="s">
        <v>32</v>
      </c>
      <c r="C1119" s="8" t="s">
        <v>33</v>
      </c>
      <c r="I1119" s="245"/>
      <c r="J1119" s="245"/>
      <c r="K1119" s="245"/>
      <c r="L1119" s="245"/>
      <c r="M1119" s="245"/>
      <c r="N1119" s="245"/>
      <c r="O1119" s="245"/>
      <c r="P1119" s="245"/>
      <c r="Q1119" s="245"/>
      <c r="R1119" s="245"/>
      <c r="S1119" s="245"/>
      <c r="T1119" s="245"/>
      <c r="U1119" s="245"/>
      <c r="V1119" s="245"/>
    </row>
    <row r="1120" spans="1:22" ht="15" customHeight="1" x14ac:dyDescent="0.25">
      <c r="A1120" s="5" t="s">
        <v>2180</v>
      </c>
      <c r="B1120" s="6" t="s">
        <v>35</v>
      </c>
      <c r="C1120" s="5" t="s">
        <v>2181</v>
      </c>
      <c r="I1120" s="245"/>
      <c r="J1120" s="245"/>
      <c r="K1120" s="245"/>
      <c r="L1120" s="245"/>
      <c r="M1120" s="245"/>
      <c r="N1120" s="245"/>
      <c r="O1120" s="245"/>
      <c r="P1120" s="245"/>
      <c r="Q1120" s="245"/>
      <c r="R1120" s="245"/>
      <c r="S1120" s="245"/>
      <c r="T1120" s="245"/>
      <c r="U1120" s="245"/>
      <c r="V1120" s="245"/>
    </row>
    <row r="1121" spans="1:22" ht="15" customHeight="1" x14ac:dyDescent="0.25">
      <c r="A1121" s="5" t="s">
        <v>2182</v>
      </c>
      <c r="B1121" s="6" t="s">
        <v>35</v>
      </c>
      <c r="C1121" s="5" t="s">
        <v>1804</v>
      </c>
      <c r="I1121" s="245"/>
      <c r="J1121" s="245"/>
      <c r="K1121" s="245"/>
      <c r="L1121" s="245"/>
      <c r="M1121" s="245"/>
      <c r="N1121" s="245"/>
      <c r="O1121" s="245"/>
      <c r="P1121" s="245"/>
      <c r="Q1121" s="245"/>
      <c r="R1121" s="245"/>
      <c r="S1121" s="245"/>
      <c r="T1121" s="245"/>
      <c r="U1121" s="245"/>
      <c r="V1121" s="245"/>
    </row>
    <row r="1122" spans="1:22" ht="15" customHeight="1" x14ac:dyDescent="0.25">
      <c r="A1122" s="5" t="s">
        <v>2183</v>
      </c>
      <c r="B1122" s="6" t="s">
        <v>35</v>
      </c>
      <c r="C1122" s="5" t="s">
        <v>2184</v>
      </c>
      <c r="I1122" s="245"/>
      <c r="J1122" s="245"/>
      <c r="K1122" s="245"/>
      <c r="L1122" s="245"/>
      <c r="M1122" s="245"/>
      <c r="N1122" s="245"/>
      <c r="O1122" s="245"/>
      <c r="P1122" s="245"/>
      <c r="Q1122" s="245"/>
      <c r="R1122" s="245"/>
      <c r="S1122" s="245"/>
      <c r="T1122" s="245"/>
      <c r="U1122" s="245"/>
      <c r="V1122" s="245"/>
    </row>
    <row r="1123" spans="1:22" ht="45" customHeight="1" x14ac:dyDescent="0.25">
      <c r="A1123" s="1"/>
      <c r="B1123" s="4" t="s">
        <v>68</v>
      </c>
      <c r="C1123" s="8" t="s">
        <v>69</v>
      </c>
      <c r="D1123" s="4" t="s">
        <v>70</v>
      </c>
      <c r="E1123" s="4" t="s">
        <v>71</v>
      </c>
      <c r="F1123" s="228" t="s">
        <v>72</v>
      </c>
      <c r="I1123" s="14" t="s">
        <v>73</v>
      </c>
      <c r="J1123" s="15" t="s">
        <v>28</v>
      </c>
      <c r="K1123" s="14" t="s">
        <v>73</v>
      </c>
      <c r="L1123" s="15" t="s">
        <v>28</v>
      </c>
      <c r="M1123" s="14" t="s">
        <v>73</v>
      </c>
      <c r="N1123" s="172" t="s">
        <v>28</v>
      </c>
      <c r="O1123" s="14" t="s">
        <v>73</v>
      </c>
      <c r="P1123" s="15" t="s">
        <v>28</v>
      </c>
      <c r="Q1123" s="14" t="s">
        <v>73</v>
      </c>
      <c r="R1123" s="15" t="s">
        <v>28</v>
      </c>
      <c r="S1123" s="14" t="s">
        <v>73</v>
      </c>
      <c r="T1123" s="15" t="s">
        <v>28</v>
      </c>
      <c r="U1123" s="14" t="s">
        <v>73</v>
      </c>
      <c r="V1123" s="15" t="s">
        <v>28</v>
      </c>
    </row>
    <row r="1124" spans="1:22" ht="15" customHeight="1" x14ac:dyDescent="0.25">
      <c r="A1124" s="5" t="s">
        <v>2185</v>
      </c>
      <c r="B1124" s="6" t="s">
        <v>2186</v>
      </c>
      <c r="C1124" s="5" t="s">
        <v>2187</v>
      </c>
      <c r="D1124" s="6"/>
      <c r="E1124" s="6" t="s">
        <v>504</v>
      </c>
      <c r="F1124" s="229">
        <v>2</v>
      </c>
      <c r="I1124" s="16">
        <v>95783</v>
      </c>
      <c r="J1124" s="13">
        <v>191566</v>
      </c>
      <c r="K1124" s="16">
        <v>288000</v>
      </c>
      <c r="L1124" s="13">
        <v>576000</v>
      </c>
      <c r="M1124" s="16">
        <v>288000</v>
      </c>
      <c r="N1124" s="171">
        <v>576000</v>
      </c>
      <c r="O1124" s="16">
        <v>87780</v>
      </c>
      <c r="P1124" s="13">
        <v>175560</v>
      </c>
      <c r="Q1124" s="16">
        <v>107054</v>
      </c>
      <c r="R1124" s="13">
        <v>214108</v>
      </c>
      <c r="S1124" s="16">
        <v>118622.39999999999</v>
      </c>
      <c r="T1124" s="13">
        <v>237244.79999999999</v>
      </c>
      <c r="U1124" s="16">
        <v>0</v>
      </c>
      <c r="V1124" s="13">
        <v>0</v>
      </c>
    </row>
    <row r="1125" spans="1:22" ht="15" customHeight="1" x14ac:dyDescent="0.25">
      <c r="A1125" s="5" t="s">
        <v>2188</v>
      </c>
      <c r="B1125" s="6" t="s">
        <v>2189</v>
      </c>
      <c r="C1125" s="5" t="s">
        <v>2190</v>
      </c>
      <c r="D1125" s="6"/>
      <c r="E1125" s="6" t="s">
        <v>447</v>
      </c>
      <c r="F1125" s="229">
        <v>1</v>
      </c>
      <c r="I1125" s="16">
        <v>278438</v>
      </c>
      <c r="J1125" s="13">
        <v>278438</v>
      </c>
      <c r="K1125" s="16">
        <v>273600</v>
      </c>
      <c r="L1125" s="13">
        <v>273600</v>
      </c>
      <c r="M1125" s="16">
        <v>273600</v>
      </c>
      <c r="N1125" s="171">
        <v>273600</v>
      </c>
      <c r="O1125" s="16">
        <v>213675</v>
      </c>
      <c r="P1125" s="13">
        <v>213675</v>
      </c>
      <c r="Q1125" s="16">
        <v>127445</v>
      </c>
      <c r="R1125" s="13">
        <v>127445</v>
      </c>
      <c r="S1125" s="16">
        <v>393109.12</v>
      </c>
      <c r="T1125" s="13">
        <v>393109.12</v>
      </c>
      <c r="U1125" s="16">
        <v>0</v>
      </c>
      <c r="V1125" s="13">
        <v>0</v>
      </c>
    </row>
    <row r="1126" spans="1:22" ht="15" customHeight="1" x14ac:dyDescent="0.25">
      <c r="A1126" s="5" t="s">
        <v>2191</v>
      </c>
      <c r="B1126" s="6" t="s">
        <v>2192</v>
      </c>
      <c r="C1126" s="5" t="s">
        <v>2193</v>
      </c>
      <c r="D1126" s="6"/>
      <c r="E1126" s="6" t="s">
        <v>447</v>
      </c>
      <c r="F1126" s="229">
        <v>1</v>
      </c>
      <c r="I1126" s="16">
        <v>276210</v>
      </c>
      <c r="J1126" s="13">
        <v>276210</v>
      </c>
      <c r="K1126" s="16">
        <v>288000</v>
      </c>
      <c r="L1126" s="13">
        <v>288000</v>
      </c>
      <c r="M1126" s="16">
        <v>288000</v>
      </c>
      <c r="N1126" s="171">
        <v>288000</v>
      </c>
      <c r="O1126" s="16">
        <v>285170</v>
      </c>
      <c r="P1126" s="13">
        <v>285170</v>
      </c>
      <c r="Q1126" s="16">
        <v>50978</v>
      </c>
      <c r="R1126" s="13">
        <v>50978</v>
      </c>
      <c r="S1126" s="16">
        <v>342073.9</v>
      </c>
      <c r="T1126" s="13">
        <v>342073.9</v>
      </c>
      <c r="U1126" s="16">
        <v>0</v>
      </c>
      <c r="V1126" s="13">
        <v>0</v>
      </c>
    </row>
    <row r="1127" spans="1:22" ht="15" customHeight="1" x14ac:dyDescent="0.25">
      <c r="A1127" s="5" t="s">
        <v>2194</v>
      </c>
      <c r="B1127" s="6" t="s">
        <v>2195</v>
      </c>
      <c r="C1127" s="5" t="s">
        <v>2196</v>
      </c>
      <c r="D1127" s="6"/>
      <c r="E1127" s="6" t="s">
        <v>447</v>
      </c>
      <c r="F1127" s="229">
        <v>1</v>
      </c>
      <c r="I1127" s="16">
        <v>278438</v>
      </c>
      <c r="J1127" s="13">
        <v>278438</v>
      </c>
      <c r="K1127" s="16">
        <v>432000</v>
      </c>
      <c r="L1127" s="13">
        <v>432000</v>
      </c>
      <c r="M1127" s="16">
        <v>432000</v>
      </c>
      <c r="N1127" s="171">
        <v>432000</v>
      </c>
      <c r="O1127" s="16">
        <v>207900</v>
      </c>
      <c r="P1127" s="13">
        <v>207900</v>
      </c>
      <c r="Q1127" s="16">
        <v>137641</v>
      </c>
      <c r="R1127" s="13">
        <v>137641</v>
      </c>
      <c r="S1127" s="16">
        <v>344832.56</v>
      </c>
      <c r="T1127" s="13">
        <v>344832.56</v>
      </c>
      <c r="U1127" s="16">
        <v>0</v>
      </c>
      <c r="V1127" s="13">
        <v>0</v>
      </c>
    </row>
    <row r="1128" spans="1:22" ht="15" customHeight="1" x14ac:dyDescent="0.25">
      <c r="A1128" s="5" t="s">
        <v>2197</v>
      </c>
      <c r="B1128" s="6" t="s">
        <v>2198</v>
      </c>
      <c r="C1128" s="5" t="s">
        <v>2199</v>
      </c>
      <c r="D1128" s="6"/>
      <c r="E1128" s="6" t="s">
        <v>504</v>
      </c>
      <c r="F1128" s="229">
        <v>1</v>
      </c>
      <c r="I1128" s="16">
        <v>38982</v>
      </c>
      <c r="J1128" s="13">
        <v>38982</v>
      </c>
      <c r="K1128" s="16">
        <v>14400</v>
      </c>
      <c r="L1128" s="13">
        <v>14400</v>
      </c>
      <c r="M1128" s="16">
        <v>14400</v>
      </c>
      <c r="N1128" s="171">
        <v>14400</v>
      </c>
      <c r="O1128" s="16">
        <v>4620</v>
      </c>
      <c r="P1128" s="13">
        <v>4620</v>
      </c>
      <c r="Q1128" s="16">
        <v>11500</v>
      </c>
      <c r="R1128" s="13">
        <v>11500</v>
      </c>
      <c r="S1128" s="16">
        <v>48276.56</v>
      </c>
      <c r="T1128" s="13">
        <v>48276.56</v>
      </c>
      <c r="U1128" s="16">
        <v>0</v>
      </c>
      <c r="V1128" s="13">
        <v>0</v>
      </c>
    </row>
    <row r="1129" spans="1:22" ht="15" customHeight="1" x14ac:dyDescent="0.25">
      <c r="A1129" s="5" t="s">
        <v>2200</v>
      </c>
      <c r="B1129" s="6" t="s">
        <v>2201</v>
      </c>
      <c r="C1129" s="5" t="s">
        <v>2202</v>
      </c>
      <c r="D1129" s="6"/>
      <c r="E1129" s="6" t="s">
        <v>504</v>
      </c>
      <c r="F1129" s="229">
        <v>2</v>
      </c>
      <c r="I1129" s="16">
        <v>2228</v>
      </c>
      <c r="J1129" s="13">
        <v>4456</v>
      </c>
      <c r="K1129" s="16">
        <v>1308</v>
      </c>
      <c r="L1129" s="13">
        <v>2616</v>
      </c>
      <c r="M1129" s="16">
        <v>1308</v>
      </c>
      <c r="N1129" s="171">
        <v>2616</v>
      </c>
      <c r="O1129" s="16">
        <v>1005</v>
      </c>
      <c r="P1129" s="13">
        <v>2010</v>
      </c>
      <c r="Q1129" s="16">
        <v>1478</v>
      </c>
      <c r="R1129" s="13">
        <v>2956</v>
      </c>
      <c r="S1129" s="16">
        <v>2758.66</v>
      </c>
      <c r="T1129" s="13">
        <v>5517.32</v>
      </c>
      <c r="U1129" s="16">
        <v>0</v>
      </c>
      <c r="V1129" s="13">
        <v>0</v>
      </c>
    </row>
    <row r="1130" spans="1:22" ht="15" customHeight="1" x14ac:dyDescent="0.25">
      <c r="A1130" s="5" t="s">
        <v>2203</v>
      </c>
      <c r="B1130" s="6" t="s">
        <v>2204</v>
      </c>
      <c r="C1130" s="5" t="s">
        <v>2205</v>
      </c>
      <c r="D1130" s="6"/>
      <c r="E1130" s="6" t="s">
        <v>504</v>
      </c>
      <c r="F1130" s="229">
        <v>5</v>
      </c>
      <c r="I1130" s="16">
        <v>891</v>
      </c>
      <c r="J1130" s="13">
        <v>4455</v>
      </c>
      <c r="K1130" s="16">
        <v>1152</v>
      </c>
      <c r="L1130" s="13">
        <v>5760</v>
      </c>
      <c r="M1130" s="16">
        <v>1152</v>
      </c>
      <c r="N1130" s="171">
        <v>5760</v>
      </c>
      <c r="O1130" s="16">
        <v>1533</v>
      </c>
      <c r="P1130" s="13">
        <v>7665</v>
      </c>
      <c r="Q1130" s="16">
        <v>968</v>
      </c>
      <c r="R1130" s="13">
        <v>4840</v>
      </c>
      <c r="S1130" s="16">
        <v>1103.46</v>
      </c>
      <c r="T1130" s="13">
        <v>5517.3</v>
      </c>
      <c r="U1130" s="16">
        <v>0</v>
      </c>
      <c r="V1130" s="13">
        <v>0</v>
      </c>
    </row>
    <row r="1131" spans="1:22" ht="15" customHeight="1" x14ac:dyDescent="0.25">
      <c r="A1131" s="5" t="s">
        <v>2206</v>
      </c>
      <c r="B1131" s="6" t="s">
        <v>2207</v>
      </c>
      <c r="C1131" s="5" t="s">
        <v>2208</v>
      </c>
      <c r="D1131" s="6"/>
      <c r="E1131" s="6" t="s">
        <v>504</v>
      </c>
      <c r="F1131" s="229">
        <v>4</v>
      </c>
      <c r="I1131" s="16">
        <v>15036</v>
      </c>
      <c r="J1131" s="13">
        <v>60144</v>
      </c>
      <c r="K1131" s="16">
        <v>5400</v>
      </c>
      <c r="L1131" s="13">
        <v>21600</v>
      </c>
      <c r="M1131" s="16">
        <v>5400</v>
      </c>
      <c r="N1131" s="171">
        <v>21600</v>
      </c>
      <c r="O1131" s="16">
        <v>1784</v>
      </c>
      <c r="P1131" s="13">
        <v>7136</v>
      </c>
      <c r="Q1131" s="16">
        <v>1529</v>
      </c>
      <c r="R1131" s="13">
        <v>6116</v>
      </c>
      <c r="S1131" s="16">
        <v>18620.96</v>
      </c>
      <c r="T1131" s="13">
        <v>74483.839999999997</v>
      </c>
      <c r="U1131" s="16">
        <v>0</v>
      </c>
      <c r="V1131" s="13">
        <v>0</v>
      </c>
    </row>
    <row r="1132" spans="1:22" ht="15" customHeight="1" x14ac:dyDescent="0.25">
      <c r="A1132" s="5" t="s">
        <v>2209</v>
      </c>
      <c r="B1132" s="6" t="s">
        <v>2210</v>
      </c>
      <c r="C1132" s="5" t="s">
        <v>2211</v>
      </c>
      <c r="D1132" s="6"/>
      <c r="E1132" s="6" t="s">
        <v>504</v>
      </c>
      <c r="F1132" s="229">
        <v>2</v>
      </c>
      <c r="I1132" s="16">
        <v>557</v>
      </c>
      <c r="J1132" s="13">
        <v>1114</v>
      </c>
      <c r="K1132" s="16">
        <v>720</v>
      </c>
      <c r="L1132" s="13">
        <v>1440</v>
      </c>
      <c r="M1132" s="16">
        <v>720</v>
      </c>
      <c r="N1132" s="171">
        <v>1440</v>
      </c>
      <c r="O1132" s="16">
        <v>382</v>
      </c>
      <c r="P1132" s="13">
        <v>764</v>
      </c>
      <c r="Q1132" s="16">
        <v>968</v>
      </c>
      <c r="R1132" s="13">
        <v>1936</v>
      </c>
      <c r="S1132" s="16">
        <v>689.67</v>
      </c>
      <c r="T1132" s="13">
        <v>1379.34</v>
      </c>
      <c r="U1132" s="16">
        <v>0</v>
      </c>
      <c r="V1132" s="13">
        <v>0</v>
      </c>
    </row>
    <row r="1133" spans="1:22" ht="15" customHeight="1" x14ac:dyDescent="0.25">
      <c r="A1133" s="5" t="s">
        <v>2212</v>
      </c>
      <c r="B1133" s="6" t="s">
        <v>2213</v>
      </c>
      <c r="C1133" s="5" t="s">
        <v>2214</v>
      </c>
      <c r="D1133" s="6"/>
      <c r="E1133" s="6" t="s">
        <v>504</v>
      </c>
      <c r="F1133" s="229">
        <v>4</v>
      </c>
      <c r="I1133" s="16">
        <v>792</v>
      </c>
      <c r="J1133" s="13">
        <v>3168</v>
      </c>
      <c r="K1133" s="16">
        <v>1584</v>
      </c>
      <c r="L1133" s="13">
        <v>6336</v>
      </c>
      <c r="M1133" s="16">
        <v>1584</v>
      </c>
      <c r="N1133" s="171">
        <v>6336</v>
      </c>
      <c r="O1133" s="16">
        <v>613</v>
      </c>
      <c r="P1133" s="13">
        <v>2452</v>
      </c>
      <c r="Q1133" s="16">
        <v>1223</v>
      </c>
      <c r="R1133" s="13">
        <v>4892</v>
      </c>
      <c r="S1133" s="16">
        <v>980.86</v>
      </c>
      <c r="T1133" s="13">
        <v>3923.44</v>
      </c>
      <c r="U1133" s="16">
        <v>0</v>
      </c>
      <c r="V1133" s="13">
        <v>0</v>
      </c>
    </row>
    <row r="1134" spans="1:22" ht="15" customHeight="1" x14ac:dyDescent="0.25">
      <c r="A1134" s="5" t="s">
        <v>2215</v>
      </c>
      <c r="B1134" s="6" t="s">
        <v>2216</v>
      </c>
      <c r="C1134" s="5" t="s">
        <v>2217</v>
      </c>
      <c r="D1134" s="6"/>
      <c r="E1134" s="6" t="s">
        <v>504</v>
      </c>
      <c r="F1134" s="229">
        <v>5</v>
      </c>
      <c r="I1134" s="16">
        <v>1616</v>
      </c>
      <c r="J1134" s="13">
        <v>8080</v>
      </c>
      <c r="K1134" s="16">
        <v>2160</v>
      </c>
      <c r="L1134" s="13">
        <v>10800</v>
      </c>
      <c r="M1134" s="16">
        <v>2160</v>
      </c>
      <c r="N1134" s="171">
        <v>10800</v>
      </c>
      <c r="O1134" s="16">
        <v>2022</v>
      </c>
      <c r="P1134" s="13">
        <v>10110</v>
      </c>
      <c r="Q1134" s="16">
        <v>2018</v>
      </c>
      <c r="R1134" s="13">
        <v>10090</v>
      </c>
      <c r="S1134" s="16">
        <v>2000.54</v>
      </c>
      <c r="T1134" s="13">
        <v>10002.700000000001</v>
      </c>
      <c r="U1134" s="16">
        <v>0</v>
      </c>
      <c r="V1134" s="13">
        <v>0</v>
      </c>
    </row>
    <row r="1135" spans="1:22" ht="15" customHeight="1" x14ac:dyDescent="0.25">
      <c r="A1135" s="5" t="s">
        <v>2218</v>
      </c>
      <c r="B1135" s="6" t="s">
        <v>2219</v>
      </c>
      <c r="C1135" s="5" t="s">
        <v>2220</v>
      </c>
      <c r="D1135" s="6"/>
      <c r="E1135" s="6" t="s">
        <v>504</v>
      </c>
      <c r="F1135" s="229">
        <v>2</v>
      </c>
      <c r="I1135" s="16">
        <v>7240</v>
      </c>
      <c r="J1135" s="13">
        <v>14480</v>
      </c>
      <c r="K1135" s="16">
        <v>5040</v>
      </c>
      <c r="L1135" s="13">
        <v>10080</v>
      </c>
      <c r="M1135" s="16">
        <v>5040</v>
      </c>
      <c r="N1135" s="171">
        <v>10080</v>
      </c>
      <c r="O1135" s="16">
        <v>3812</v>
      </c>
      <c r="P1135" s="13">
        <v>7624</v>
      </c>
      <c r="Q1135" s="16">
        <v>2243</v>
      </c>
      <c r="R1135" s="13">
        <v>4486</v>
      </c>
      <c r="S1135" s="16">
        <v>8965.65</v>
      </c>
      <c r="T1135" s="13">
        <v>17931.3</v>
      </c>
      <c r="U1135" s="16">
        <v>0</v>
      </c>
      <c r="V1135" s="13">
        <v>0</v>
      </c>
    </row>
    <row r="1136" spans="1:22" ht="15" customHeight="1" x14ac:dyDescent="0.25">
      <c r="A1136" s="5" t="s">
        <v>2221</v>
      </c>
      <c r="B1136" s="6" t="s">
        <v>2222</v>
      </c>
      <c r="C1136" s="5" t="s">
        <v>2223</v>
      </c>
      <c r="D1136" s="6"/>
      <c r="E1136" s="6" t="s">
        <v>504</v>
      </c>
      <c r="F1136" s="229">
        <v>3</v>
      </c>
      <c r="I1136" s="16">
        <v>1070</v>
      </c>
      <c r="J1136" s="13">
        <v>3210</v>
      </c>
      <c r="K1136" s="16">
        <v>1080</v>
      </c>
      <c r="L1136" s="13">
        <v>3240</v>
      </c>
      <c r="M1136" s="16">
        <v>1080</v>
      </c>
      <c r="N1136" s="171">
        <v>3240</v>
      </c>
      <c r="O1136" s="16">
        <v>867</v>
      </c>
      <c r="P1136" s="13">
        <v>2601</v>
      </c>
      <c r="Q1136" s="16">
        <v>907</v>
      </c>
      <c r="R1136" s="13">
        <v>2721</v>
      </c>
      <c r="S1136" s="16">
        <v>1324.16</v>
      </c>
      <c r="T1136" s="13">
        <v>3972.48</v>
      </c>
      <c r="U1136" s="16">
        <v>0</v>
      </c>
      <c r="V1136" s="13">
        <v>0</v>
      </c>
    </row>
    <row r="1137" spans="1:22" ht="15" customHeight="1" x14ac:dyDescent="0.25">
      <c r="A1137" s="5" t="s">
        <v>2224</v>
      </c>
      <c r="B1137" s="6" t="s">
        <v>2225</v>
      </c>
      <c r="C1137" s="5" t="s">
        <v>2226</v>
      </c>
      <c r="D1137" s="6"/>
      <c r="E1137" s="6" t="s">
        <v>504</v>
      </c>
      <c r="F1137" s="229">
        <v>8</v>
      </c>
      <c r="I1137" s="16">
        <v>1671</v>
      </c>
      <c r="J1137" s="13">
        <v>13368</v>
      </c>
      <c r="K1137" s="16">
        <v>720</v>
      </c>
      <c r="L1137" s="13">
        <v>5760</v>
      </c>
      <c r="M1137" s="16">
        <v>720</v>
      </c>
      <c r="N1137" s="171">
        <v>5760</v>
      </c>
      <c r="O1137" s="16">
        <v>774</v>
      </c>
      <c r="P1137" s="13">
        <v>6192</v>
      </c>
      <c r="Q1137" s="16">
        <v>907</v>
      </c>
      <c r="R1137" s="13">
        <v>7256</v>
      </c>
      <c r="S1137" s="16">
        <v>2069</v>
      </c>
      <c r="T1137" s="13">
        <v>16552</v>
      </c>
      <c r="U1137" s="16">
        <v>0</v>
      </c>
      <c r="V1137" s="13">
        <v>0</v>
      </c>
    </row>
    <row r="1138" spans="1:22" ht="15" customHeight="1" x14ac:dyDescent="0.25">
      <c r="A1138" s="5" t="s">
        <v>2227</v>
      </c>
      <c r="B1138" s="6" t="s">
        <v>2228</v>
      </c>
      <c r="C1138" s="5" t="s">
        <v>2229</v>
      </c>
      <c r="D1138" s="6"/>
      <c r="E1138" s="6" t="s">
        <v>504</v>
      </c>
      <c r="F1138" s="229">
        <v>1</v>
      </c>
      <c r="I1138" s="16">
        <v>5569</v>
      </c>
      <c r="J1138" s="13">
        <v>5569</v>
      </c>
      <c r="K1138" s="16">
        <v>2304</v>
      </c>
      <c r="L1138" s="13">
        <v>2304</v>
      </c>
      <c r="M1138" s="16">
        <v>2304</v>
      </c>
      <c r="N1138" s="171">
        <v>2304</v>
      </c>
      <c r="O1138" s="16">
        <v>526</v>
      </c>
      <c r="P1138" s="13">
        <v>526</v>
      </c>
      <c r="Q1138" s="16">
        <v>918</v>
      </c>
      <c r="R1138" s="13">
        <v>918</v>
      </c>
      <c r="S1138" s="16">
        <v>6896.65</v>
      </c>
      <c r="T1138" s="13">
        <v>6896.65</v>
      </c>
      <c r="U1138" s="16">
        <v>0</v>
      </c>
      <c r="V1138" s="13">
        <v>0</v>
      </c>
    </row>
    <row r="1139" spans="1:22" ht="15" customHeight="1" x14ac:dyDescent="0.25">
      <c r="A1139" s="5" t="s">
        <v>2230</v>
      </c>
      <c r="B1139" s="6" t="s">
        <v>2231</v>
      </c>
      <c r="C1139" s="5" t="s">
        <v>2232</v>
      </c>
      <c r="D1139" s="6"/>
      <c r="E1139" s="6" t="s">
        <v>504</v>
      </c>
      <c r="F1139" s="229">
        <v>2</v>
      </c>
      <c r="I1139" s="16">
        <v>3787</v>
      </c>
      <c r="J1139" s="13">
        <v>7574</v>
      </c>
      <c r="K1139" s="16">
        <v>2304</v>
      </c>
      <c r="L1139" s="13">
        <v>4608</v>
      </c>
      <c r="M1139" s="16">
        <v>2304</v>
      </c>
      <c r="N1139" s="171">
        <v>4608</v>
      </c>
      <c r="O1139" s="16">
        <v>266</v>
      </c>
      <c r="P1139" s="13">
        <v>532</v>
      </c>
      <c r="Q1139" s="16">
        <v>663</v>
      </c>
      <c r="R1139" s="13">
        <v>1326</v>
      </c>
      <c r="S1139" s="16">
        <v>4689.72</v>
      </c>
      <c r="T1139" s="13">
        <v>9379.44</v>
      </c>
      <c r="U1139" s="16">
        <v>0</v>
      </c>
      <c r="V1139" s="13">
        <v>0</v>
      </c>
    </row>
    <row r="1140" spans="1:22" ht="15" customHeight="1" x14ac:dyDescent="0.25">
      <c r="A1140" s="5" t="s">
        <v>2233</v>
      </c>
      <c r="B1140" s="6" t="s">
        <v>2234</v>
      </c>
      <c r="C1140" s="5" t="s">
        <v>2235</v>
      </c>
      <c r="D1140" s="6"/>
      <c r="E1140" s="6" t="s">
        <v>504</v>
      </c>
      <c r="F1140" s="229">
        <v>2</v>
      </c>
      <c r="I1140" s="16">
        <v>4678</v>
      </c>
      <c r="J1140" s="13">
        <v>9356</v>
      </c>
      <c r="K1140" s="16">
        <v>9360</v>
      </c>
      <c r="L1140" s="13">
        <v>18720</v>
      </c>
      <c r="M1140" s="16">
        <v>9360</v>
      </c>
      <c r="N1140" s="171">
        <v>18720</v>
      </c>
      <c r="O1140" s="16">
        <v>1361</v>
      </c>
      <c r="P1140" s="13">
        <v>2722</v>
      </c>
      <c r="Q1140" s="16">
        <v>1581</v>
      </c>
      <c r="R1140" s="13">
        <v>3162</v>
      </c>
      <c r="S1140" s="16">
        <v>5793.19</v>
      </c>
      <c r="T1140" s="13">
        <v>11586.38</v>
      </c>
      <c r="U1140" s="16">
        <v>0</v>
      </c>
      <c r="V1140" s="13">
        <v>0</v>
      </c>
    </row>
    <row r="1141" spans="1:22" ht="15" customHeight="1" x14ac:dyDescent="0.25">
      <c r="A1141" s="5" t="s">
        <v>2236</v>
      </c>
      <c r="B1141" s="6" t="s">
        <v>2237</v>
      </c>
      <c r="C1141" s="5" t="s">
        <v>2238</v>
      </c>
      <c r="D1141" s="6"/>
      <c r="E1141" s="6" t="s">
        <v>504</v>
      </c>
      <c r="F1141" s="229">
        <v>2</v>
      </c>
      <c r="I1141" s="16">
        <v>14256</v>
      </c>
      <c r="J1141" s="13">
        <v>28512</v>
      </c>
      <c r="K1141" s="16">
        <v>16272</v>
      </c>
      <c r="L1141" s="13">
        <v>32544</v>
      </c>
      <c r="M1141" s="16">
        <v>16272</v>
      </c>
      <c r="N1141" s="171">
        <v>32544</v>
      </c>
      <c r="O1141" s="16">
        <v>4151</v>
      </c>
      <c r="P1141" s="13">
        <v>8302</v>
      </c>
      <c r="Q1141" s="16">
        <v>2141</v>
      </c>
      <c r="R1141" s="13">
        <v>4282</v>
      </c>
      <c r="S1141" s="16">
        <v>17655.43</v>
      </c>
      <c r="T1141" s="13">
        <v>35310.86</v>
      </c>
      <c r="U1141" s="16">
        <v>0</v>
      </c>
      <c r="V1141" s="13">
        <v>0</v>
      </c>
    </row>
    <row r="1142" spans="1:22" ht="15" customHeight="1" x14ac:dyDescent="0.25">
      <c r="A1142" s="5" t="s">
        <v>2239</v>
      </c>
      <c r="B1142" s="6" t="s">
        <v>2240</v>
      </c>
      <c r="C1142" s="5" t="s">
        <v>2241</v>
      </c>
      <c r="D1142" s="6"/>
      <c r="E1142" s="6" t="s">
        <v>504</v>
      </c>
      <c r="F1142" s="229">
        <v>2</v>
      </c>
      <c r="I1142" s="16">
        <v>3342</v>
      </c>
      <c r="J1142" s="13">
        <v>6684</v>
      </c>
      <c r="K1142" s="16">
        <v>3600</v>
      </c>
      <c r="L1142" s="13">
        <v>7200</v>
      </c>
      <c r="M1142" s="16">
        <v>3600</v>
      </c>
      <c r="N1142" s="171">
        <v>7200</v>
      </c>
      <c r="O1142" s="16">
        <v>266</v>
      </c>
      <c r="P1142" s="13">
        <v>532</v>
      </c>
      <c r="Q1142" s="16">
        <v>591</v>
      </c>
      <c r="R1142" s="13">
        <v>1182</v>
      </c>
      <c r="S1142" s="16">
        <v>4137.99</v>
      </c>
      <c r="T1142" s="13">
        <v>8275.98</v>
      </c>
      <c r="U1142" s="16">
        <v>0</v>
      </c>
      <c r="V1142" s="13">
        <v>0</v>
      </c>
    </row>
    <row r="1143" spans="1:22" ht="15" customHeight="1" x14ac:dyDescent="0.25">
      <c r="A1143" s="5" t="s">
        <v>2242</v>
      </c>
      <c r="B1143" s="6" t="s">
        <v>2243</v>
      </c>
      <c r="C1143" s="5" t="s">
        <v>2244</v>
      </c>
      <c r="D1143" s="6"/>
      <c r="E1143" s="6" t="s">
        <v>504</v>
      </c>
      <c r="F1143" s="229">
        <v>1</v>
      </c>
      <c r="I1143" s="16">
        <v>3342</v>
      </c>
      <c r="J1143" s="13">
        <v>3342</v>
      </c>
      <c r="K1143" s="16">
        <v>3600</v>
      </c>
      <c r="L1143" s="13">
        <v>3600</v>
      </c>
      <c r="M1143" s="16">
        <v>3600</v>
      </c>
      <c r="N1143" s="171">
        <v>3600</v>
      </c>
      <c r="O1143" s="16">
        <v>266</v>
      </c>
      <c r="P1143" s="13">
        <v>266</v>
      </c>
      <c r="Q1143" s="16">
        <v>907</v>
      </c>
      <c r="R1143" s="13">
        <v>907</v>
      </c>
      <c r="S1143" s="16">
        <v>4137.99</v>
      </c>
      <c r="T1143" s="13">
        <v>4137.99</v>
      </c>
      <c r="U1143" s="16">
        <v>0</v>
      </c>
      <c r="V1143" s="13">
        <v>0</v>
      </c>
    </row>
    <row r="1144" spans="1:22" ht="15" customHeight="1" x14ac:dyDescent="0.25">
      <c r="A1144" s="5" t="s">
        <v>2245</v>
      </c>
      <c r="B1144" s="6" t="s">
        <v>2246</v>
      </c>
      <c r="C1144" s="5" t="s">
        <v>2247</v>
      </c>
      <c r="D1144" s="6"/>
      <c r="E1144" s="6" t="s">
        <v>504</v>
      </c>
      <c r="F1144" s="229">
        <v>1</v>
      </c>
      <c r="I1144" s="16">
        <v>5012</v>
      </c>
      <c r="J1144" s="13">
        <v>5012</v>
      </c>
      <c r="K1144" s="16">
        <v>5760</v>
      </c>
      <c r="L1144" s="13">
        <v>5760</v>
      </c>
      <c r="M1144" s="16">
        <v>5760</v>
      </c>
      <c r="N1144" s="171">
        <v>5760</v>
      </c>
      <c r="O1144" s="16">
        <v>526</v>
      </c>
      <c r="P1144" s="13">
        <v>526</v>
      </c>
      <c r="Q1144" s="16">
        <v>907</v>
      </c>
      <c r="R1144" s="13">
        <v>907</v>
      </c>
      <c r="S1144" s="16">
        <v>6206.99</v>
      </c>
      <c r="T1144" s="13">
        <v>6206.99</v>
      </c>
      <c r="U1144" s="16">
        <v>0</v>
      </c>
      <c r="V1144" s="13">
        <v>0</v>
      </c>
    </row>
    <row r="1145" spans="1:22" ht="15" customHeight="1" x14ac:dyDescent="0.25">
      <c r="A1145" s="5" t="s">
        <v>2248</v>
      </c>
      <c r="B1145" s="6" t="s">
        <v>2249</v>
      </c>
      <c r="C1145" s="5" t="s">
        <v>2250</v>
      </c>
      <c r="D1145" s="6"/>
      <c r="E1145" s="6" t="s">
        <v>504</v>
      </c>
      <c r="F1145" s="229">
        <v>1</v>
      </c>
      <c r="I1145" s="16">
        <v>2852</v>
      </c>
      <c r="J1145" s="13">
        <v>2852</v>
      </c>
      <c r="K1145" s="16">
        <v>7344</v>
      </c>
      <c r="L1145" s="13">
        <v>7344</v>
      </c>
      <c r="M1145" s="16">
        <v>7344</v>
      </c>
      <c r="N1145" s="171">
        <v>7344</v>
      </c>
      <c r="O1145" s="16">
        <v>855</v>
      </c>
      <c r="P1145" s="13">
        <v>855</v>
      </c>
      <c r="Q1145" s="16">
        <v>1223</v>
      </c>
      <c r="R1145" s="13">
        <v>1223</v>
      </c>
      <c r="S1145" s="16">
        <v>3531.09</v>
      </c>
      <c r="T1145" s="13">
        <v>3531.09</v>
      </c>
      <c r="U1145" s="16">
        <v>0</v>
      </c>
      <c r="V1145" s="13">
        <v>0</v>
      </c>
    </row>
    <row r="1146" spans="1:22" ht="15" customHeight="1" x14ac:dyDescent="0.25">
      <c r="A1146" s="5" t="s">
        <v>2251</v>
      </c>
      <c r="B1146" s="6" t="s">
        <v>2252</v>
      </c>
      <c r="C1146" s="5" t="s">
        <v>2253</v>
      </c>
      <c r="D1146" s="6"/>
      <c r="E1146" s="6" t="s">
        <v>504</v>
      </c>
      <c r="F1146" s="229">
        <v>1</v>
      </c>
      <c r="I1146" s="16">
        <v>2451</v>
      </c>
      <c r="J1146" s="13">
        <v>2451</v>
      </c>
      <c r="K1146" s="16">
        <v>4320</v>
      </c>
      <c r="L1146" s="13">
        <v>4320</v>
      </c>
      <c r="M1146" s="16">
        <v>4320</v>
      </c>
      <c r="N1146" s="171">
        <v>4320</v>
      </c>
      <c r="O1146" s="16">
        <v>704</v>
      </c>
      <c r="P1146" s="13">
        <v>704</v>
      </c>
      <c r="Q1146" s="16">
        <v>918</v>
      </c>
      <c r="R1146" s="13">
        <v>918</v>
      </c>
      <c r="S1146" s="16">
        <v>3034.53</v>
      </c>
      <c r="T1146" s="13">
        <v>3034.53</v>
      </c>
      <c r="U1146" s="16">
        <v>0</v>
      </c>
      <c r="V1146" s="13">
        <v>0</v>
      </c>
    </row>
    <row r="1147" spans="1:22" ht="15" customHeight="1" x14ac:dyDescent="0.25">
      <c r="A1147" s="5" t="s">
        <v>2254</v>
      </c>
      <c r="B1147" s="6" t="s">
        <v>2255</v>
      </c>
      <c r="C1147" s="5" t="s">
        <v>2256</v>
      </c>
      <c r="D1147" s="6"/>
      <c r="E1147" s="6" t="s">
        <v>504</v>
      </c>
      <c r="F1147" s="229">
        <v>1</v>
      </c>
      <c r="I1147" s="16">
        <v>5235</v>
      </c>
      <c r="J1147" s="13">
        <v>5235</v>
      </c>
      <c r="K1147" s="16">
        <v>5256</v>
      </c>
      <c r="L1147" s="13">
        <v>5256</v>
      </c>
      <c r="M1147" s="16">
        <v>5256</v>
      </c>
      <c r="N1147" s="171">
        <v>5256</v>
      </c>
      <c r="O1147" s="16">
        <v>1733</v>
      </c>
      <c r="P1147" s="13">
        <v>1733</v>
      </c>
      <c r="Q1147" s="16">
        <v>1835</v>
      </c>
      <c r="R1147" s="13">
        <v>1835</v>
      </c>
      <c r="S1147" s="16">
        <v>6482.85</v>
      </c>
      <c r="T1147" s="13">
        <v>6482.85</v>
      </c>
      <c r="U1147" s="16">
        <v>0</v>
      </c>
      <c r="V1147" s="13">
        <v>0</v>
      </c>
    </row>
    <row r="1148" spans="1:22" ht="15" customHeight="1" x14ac:dyDescent="0.25">
      <c r="A1148" s="5" t="s">
        <v>2257</v>
      </c>
      <c r="B1148" s="6" t="s">
        <v>2258</v>
      </c>
      <c r="C1148" s="5" t="s">
        <v>2259</v>
      </c>
      <c r="D1148" s="6"/>
      <c r="E1148" s="6" t="s">
        <v>504</v>
      </c>
      <c r="F1148" s="229">
        <v>1</v>
      </c>
      <c r="I1148" s="16">
        <v>28958</v>
      </c>
      <c r="J1148" s="13">
        <v>28958</v>
      </c>
      <c r="K1148" s="16">
        <v>34800</v>
      </c>
      <c r="L1148" s="13">
        <v>34800</v>
      </c>
      <c r="M1148" s="16">
        <v>34800</v>
      </c>
      <c r="N1148" s="171">
        <v>34800</v>
      </c>
      <c r="O1148" s="16">
        <v>32340</v>
      </c>
      <c r="P1148" s="13">
        <v>32340</v>
      </c>
      <c r="Q1148" s="16">
        <v>40782</v>
      </c>
      <c r="R1148" s="13">
        <v>40782</v>
      </c>
      <c r="S1148" s="16">
        <v>35862.589999999997</v>
      </c>
      <c r="T1148" s="13">
        <v>35862.589999999997</v>
      </c>
      <c r="U1148" s="16">
        <v>0</v>
      </c>
      <c r="V1148" s="13">
        <v>0</v>
      </c>
    </row>
    <row r="1149" spans="1:22" ht="15" customHeight="1" x14ac:dyDescent="0.25">
      <c r="A1149" s="5" t="s">
        <v>2260</v>
      </c>
      <c r="B1149" s="6" t="s">
        <v>2261</v>
      </c>
      <c r="C1149" s="5" t="s">
        <v>2262</v>
      </c>
      <c r="D1149" s="6"/>
      <c r="E1149" s="6" t="s">
        <v>504</v>
      </c>
      <c r="F1149" s="229">
        <v>1</v>
      </c>
      <c r="I1149" s="16">
        <v>1671</v>
      </c>
      <c r="J1149" s="13">
        <v>1671</v>
      </c>
      <c r="K1149" s="16">
        <v>2160</v>
      </c>
      <c r="L1149" s="13">
        <v>2160</v>
      </c>
      <c r="M1149" s="16">
        <v>2160</v>
      </c>
      <c r="N1149" s="171">
        <v>2160</v>
      </c>
      <c r="O1149" s="16">
        <v>1040</v>
      </c>
      <c r="P1149" s="13">
        <v>1040</v>
      </c>
      <c r="Q1149" s="16">
        <v>928</v>
      </c>
      <c r="R1149" s="13">
        <v>928</v>
      </c>
      <c r="S1149" s="16">
        <v>2069</v>
      </c>
      <c r="T1149" s="13">
        <v>2069</v>
      </c>
      <c r="U1149" s="16">
        <v>0</v>
      </c>
      <c r="V1149" s="13">
        <v>0</v>
      </c>
    </row>
    <row r="1150" spans="1:22" ht="15" customHeight="1" x14ac:dyDescent="0.25">
      <c r="A1150" s="1"/>
      <c r="B1150" s="4" t="s">
        <v>32</v>
      </c>
      <c r="C1150" s="8" t="s">
        <v>33</v>
      </c>
      <c r="I1150" s="245"/>
      <c r="J1150" s="245"/>
      <c r="K1150" s="245"/>
      <c r="L1150" s="245"/>
      <c r="M1150" s="245"/>
      <c r="N1150" s="245"/>
      <c r="O1150" s="245"/>
      <c r="P1150" s="245"/>
      <c r="Q1150" s="245"/>
      <c r="R1150" s="245"/>
      <c r="S1150" s="245"/>
      <c r="T1150" s="245"/>
      <c r="U1150" s="245"/>
      <c r="V1150" s="245"/>
    </row>
    <row r="1151" spans="1:22" ht="15" customHeight="1" x14ac:dyDescent="0.25">
      <c r="A1151" s="5" t="s">
        <v>2263</v>
      </c>
      <c r="B1151" s="6" t="s">
        <v>35</v>
      </c>
      <c r="C1151" s="5" t="s">
        <v>2264</v>
      </c>
      <c r="I1151" s="245"/>
      <c r="J1151" s="245"/>
      <c r="K1151" s="245"/>
      <c r="L1151" s="245"/>
      <c r="M1151" s="245"/>
      <c r="N1151" s="245"/>
      <c r="O1151" s="245"/>
      <c r="P1151" s="245"/>
      <c r="Q1151" s="245"/>
      <c r="R1151" s="245"/>
      <c r="S1151" s="245"/>
      <c r="T1151" s="245"/>
      <c r="U1151" s="245"/>
      <c r="V1151" s="245"/>
    </row>
    <row r="1152" spans="1:22" ht="15" customHeight="1" x14ac:dyDescent="0.25">
      <c r="A1152" s="5" t="s">
        <v>2265</v>
      </c>
      <c r="B1152" s="6" t="s">
        <v>35</v>
      </c>
      <c r="C1152" s="5" t="s">
        <v>2266</v>
      </c>
      <c r="I1152" s="245"/>
      <c r="J1152" s="245"/>
      <c r="K1152" s="245"/>
      <c r="L1152" s="245"/>
      <c r="M1152" s="245"/>
      <c r="N1152" s="245"/>
      <c r="O1152" s="245"/>
      <c r="P1152" s="245"/>
      <c r="Q1152" s="245"/>
      <c r="R1152" s="245"/>
      <c r="S1152" s="245"/>
      <c r="T1152" s="245"/>
      <c r="U1152" s="245"/>
      <c r="V1152" s="245"/>
    </row>
    <row r="1153" spans="1:22" ht="15" customHeight="1" x14ac:dyDescent="0.25">
      <c r="A1153" s="5" t="s">
        <v>2267</v>
      </c>
      <c r="B1153" s="6" t="s">
        <v>35</v>
      </c>
      <c r="C1153" s="5" t="s">
        <v>2268</v>
      </c>
      <c r="I1153" s="245"/>
      <c r="J1153" s="245"/>
      <c r="K1153" s="245"/>
      <c r="L1153" s="245"/>
      <c r="M1153" s="245"/>
      <c r="N1153" s="245"/>
      <c r="O1153" s="245"/>
      <c r="P1153" s="245"/>
      <c r="Q1153" s="245"/>
      <c r="R1153" s="245"/>
      <c r="S1153" s="245"/>
      <c r="T1153" s="245"/>
      <c r="U1153" s="245"/>
      <c r="V1153" s="245"/>
    </row>
    <row r="1154" spans="1:22" ht="45" customHeight="1" x14ac:dyDescent="0.25">
      <c r="A1154" s="1"/>
      <c r="B1154" s="4" t="s">
        <v>68</v>
      </c>
      <c r="C1154" s="8" t="s">
        <v>69</v>
      </c>
      <c r="D1154" s="4" t="s">
        <v>70</v>
      </c>
      <c r="E1154" s="4" t="s">
        <v>71</v>
      </c>
      <c r="F1154" s="228" t="s">
        <v>72</v>
      </c>
      <c r="I1154" s="14" t="s">
        <v>73</v>
      </c>
      <c r="J1154" s="15" t="s">
        <v>28</v>
      </c>
      <c r="K1154" s="14" t="s">
        <v>73</v>
      </c>
      <c r="L1154" s="15" t="s">
        <v>28</v>
      </c>
      <c r="M1154" s="14" t="s">
        <v>73</v>
      </c>
      <c r="N1154" s="172" t="s">
        <v>28</v>
      </c>
      <c r="O1154" s="14" t="s">
        <v>73</v>
      </c>
      <c r="P1154" s="15" t="s">
        <v>28</v>
      </c>
      <c r="Q1154" s="14" t="s">
        <v>73</v>
      </c>
      <c r="R1154" s="15" t="s">
        <v>28</v>
      </c>
      <c r="S1154" s="14" t="s">
        <v>73</v>
      </c>
      <c r="T1154" s="15" t="s">
        <v>28</v>
      </c>
      <c r="U1154" s="14" t="s">
        <v>73</v>
      </c>
      <c r="V1154" s="15" t="s">
        <v>28</v>
      </c>
    </row>
    <row r="1155" spans="1:22" ht="15" customHeight="1" x14ac:dyDescent="0.25">
      <c r="A1155" s="5" t="s">
        <v>2269</v>
      </c>
      <c r="B1155" s="6" t="s">
        <v>2270</v>
      </c>
      <c r="C1155" s="5" t="s">
        <v>2187</v>
      </c>
      <c r="D1155" s="6"/>
      <c r="E1155" s="6" t="s">
        <v>504</v>
      </c>
      <c r="F1155" s="229">
        <v>2</v>
      </c>
      <c r="I1155" s="16">
        <v>8250</v>
      </c>
      <c r="J1155" s="13">
        <v>16500</v>
      </c>
      <c r="K1155" s="16">
        <v>30000</v>
      </c>
      <c r="L1155" s="13">
        <v>60000</v>
      </c>
      <c r="M1155" s="16">
        <v>30000</v>
      </c>
      <c r="N1155" s="171">
        <v>60000</v>
      </c>
      <c r="O1155" s="16">
        <v>28875</v>
      </c>
      <c r="P1155" s="13">
        <v>57750</v>
      </c>
      <c r="Q1155" s="16">
        <v>0</v>
      </c>
      <c r="R1155" s="13">
        <v>0</v>
      </c>
      <c r="S1155" s="16">
        <v>10217.26</v>
      </c>
      <c r="T1155" s="13">
        <v>20434.52</v>
      </c>
      <c r="U1155" s="16">
        <v>0</v>
      </c>
      <c r="V1155" s="13">
        <v>0</v>
      </c>
    </row>
    <row r="1156" spans="1:22" ht="15" customHeight="1" x14ac:dyDescent="0.25">
      <c r="A1156" s="5" t="s">
        <v>2271</v>
      </c>
      <c r="B1156" s="6" t="s">
        <v>2272</v>
      </c>
      <c r="C1156" s="5" t="s">
        <v>2273</v>
      </c>
      <c r="D1156" s="6"/>
      <c r="E1156" s="6" t="s">
        <v>447</v>
      </c>
      <c r="F1156" s="229">
        <v>1</v>
      </c>
      <c r="I1156" s="16">
        <v>8250</v>
      </c>
      <c r="J1156" s="13">
        <v>8250</v>
      </c>
      <c r="K1156" s="16">
        <v>14400</v>
      </c>
      <c r="L1156" s="13">
        <v>14400</v>
      </c>
      <c r="M1156" s="16">
        <v>14400</v>
      </c>
      <c r="N1156" s="171">
        <v>14400</v>
      </c>
      <c r="O1156" s="16">
        <v>40425</v>
      </c>
      <c r="P1156" s="13">
        <v>40425</v>
      </c>
      <c r="Q1156" s="16">
        <v>0</v>
      </c>
      <c r="R1156" s="13">
        <v>0</v>
      </c>
      <c r="S1156" s="16">
        <v>10217.26</v>
      </c>
      <c r="T1156" s="13">
        <v>10217.26</v>
      </c>
      <c r="U1156" s="16">
        <v>0</v>
      </c>
      <c r="V1156" s="13">
        <v>0</v>
      </c>
    </row>
    <row r="1157" spans="1:22" ht="15" customHeight="1" x14ac:dyDescent="0.25">
      <c r="A1157" s="5" t="s">
        <v>2274</v>
      </c>
      <c r="B1157" s="6" t="s">
        <v>2275</v>
      </c>
      <c r="C1157" s="5" t="s">
        <v>2193</v>
      </c>
      <c r="D1157" s="6"/>
      <c r="E1157" s="6" t="s">
        <v>447</v>
      </c>
      <c r="F1157" s="229">
        <v>1</v>
      </c>
      <c r="I1157" s="16">
        <v>11138</v>
      </c>
      <c r="J1157" s="13">
        <v>11138</v>
      </c>
      <c r="K1157" s="16">
        <v>7200</v>
      </c>
      <c r="L1157" s="13">
        <v>7200</v>
      </c>
      <c r="M1157" s="16">
        <v>7200</v>
      </c>
      <c r="N1157" s="171">
        <v>7200</v>
      </c>
      <c r="O1157" s="16">
        <v>63525</v>
      </c>
      <c r="P1157" s="13">
        <v>63525</v>
      </c>
      <c r="Q1157" s="16">
        <v>0</v>
      </c>
      <c r="R1157" s="13">
        <v>0</v>
      </c>
      <c r="S1157" s="16">
        <v>13793.3</v>
      </c>
      <c r="T1157" s="13">
        <v>13793.3</v>
      </c>
      <c r="U1157" s="16">
        <v>0</v>
      </c>
      <c r="V1157" s="13">
        <v>0</v>
      </c>
    </row>
    <row r="1158" spans="1:22" ht="15" customHeight="1" x14ac:dyDescent="0.25">
      <c r="A1158" s="5" t="s">
        <v>2276</v>
      </c>
      <c r="B1158" s="6" t="s">
        <v>2277</v>
      </c>
      <c r="C1158" s="5" t="s">
        <v>2196</v>
      </c>
      <c r="D1158" s="6"/>
      <c r="E1158" s="6" t="s">
        <v>447</v>
      </c>
      <c r="F1158" s="229">
        <v>1</v>
      </c>
      <c r="I1158" s="16">
        <v>12375</v>
      </c>
      <c r="J1158" s="13">
        <v>12375</v>
      </c>
      <c r="K1158" s="16">
        <v>28800</v>
      </c>
      <c r="L1158" s="13">
        <v>28800</v>
      </c>
      <c r="M1158" s="16">
        <v>28800</v>
      </c>
      <c r="N1158" s="171">
        <v>28800</v>
      </c>
      <c r="O1158" s="16">
        <v>46200</v>
      </c>
      <c r="P1158" s="13">
        <v>46200</v>
      </c>
      <c r="Q1158" s="16">
        <v>0</v>
      </c>
      <c r="R1158" s="13">
        <v>0</v>
      </c>
      <c r="S1158" s="16">
        <v>15325.89</v>
      </c>
      <c r="T1158" s="13">
        <v>15325.89</v>
      </c>
      <c r="U1158" s="16">
        <v>0</v>
      </c>
      <c r="V1158" s="13">
        <v>0</v>
      </c>
    </row>
    <row r="1159" spans="1:22" ht="15" customHeight="1" x14ac:dyDescent="0.25">
      <c r="A1159" s="5" t="s">
        <v>2278</v>
      </c>
      <c r="B1159" s="6" t="s">
        <v>2279</v>
      </c>
      <c r="C1159" s="5" t="s">
        <v>2280</v>
      </c>
      <c r="D1159" s="6"/>
      <c r="E1159" s="6" t="s">
        <v>504</v>
      </c>
      <c r="F1159" s="229">
        <v>1</v>
      </c>
      <c r="I1159" s="16">
        <v>2785</v>
      </c>
      <c r="J1159" s="13">
        <v>2785</v>
      </c>
      <c r="K1159" s="16">
        <v>2880</v>
      </c>
      <c r="L1159" s="13">
        <v>2880</v>
      </c>
      <c r="M1159" s="16">
        <v>2880</v>
      </c>
      <c r="N1159" s="171">
        <v>2880</v>
      </c>
      <c r="O1159" s="16">
        <v>693</v>
      </c>
      <c r="P1159" s="13">
        <v>693</v>
      </c>
      <c r="Q1159" s="16">
        <v>0</v>
      </c>
      <c r="R1159" s="13">
        <v>0</v>
      </c>
      <c r="S1159" s="16">
        <v>3448.33</v>
      </c>
      <c r="T1159" s="13">
        <v>3448.33</v>
      </c>
      <c r="U1159" s="16">
        <v>0</v>
      </c>
      <c r="V1159" s="13">
        <v>0</v>
      </c>
    </row>
    <row r="1160" spans="1:22" ht="15" customHeight="1" x14ac:dyDescent="0.25">
      <c r="A1160" s="5" t="s">
        <v>2281</v>
      </c>
      <c r="B1160" s="6" t="s">
        <v>2282</v>
      </c>
      <c r="C1160" s="5" t="s">
        <v>2202</v>
      </c>
      <c r="D1160" s="6"/>
      <c r="E1160" s="6" t="s">
        <v>504</v>
      </c>
      <c r="F1160" s="229">
        <v>2</v>
      </c>
      <c r="I1160" s="16">
        <v>557</v>
      </c>
      <c r="J1160" s="13">
        <v>1114</v>
      </c>
      <c r="K1160" s="16">
        <v>216</v>
      </c>
      <c r="L1160" s="13">
        <v>432</v>
      </c>
      <c r="M1160" s="16">
        <v>216</v>
      </c>
      <c r="N1160" s="171">
        <v>432</v>
      </c>
      <c r="O1160" s="16">
        <v>174</v>
      </c>
      <c r="P1160" s="13">
        <v>348</v>
      </c>
      <c r="Q1160" s="16">
        <v>0</v>
      </c>
      <c r="R1160" s="13">
        <v>0</v>
      </c>
      <c r="S1160" s="16">
        <v>689.67</v>
      </c>
      <c r="T1160" s="13">
        <v>1379.34</v>
      </c>
      <c r="U1160" s="16">
        <v>0</v>
      </c>
      <c r="V1160" s="13">
        <v>0</v>
      </c>
    </row>
    <row r="1161" spans="1:22" ht="15" customHeight="1" x14ac:dyDescent="0.25">
      <c r="A1161" s="5" t="s">
        <v>2283</v>
      </c>
      <c r="B1161" s="6" t="s">
        <v>2284</v>
      </c>
      <c r="C1161" s="5" t="s">
        <v>2205</v>
      </c>
      <c r="D1161" s="6"/>
      <c r="E1161" s="6" t="s">
        <v>504</v>
      </c>
      <c r="F1161" s="229">
        <v>5</v>
      </c>
      <c r="I1161" s="16">
        <v>223</v>
      </c>
      <c r="J1161" s="13">
        <v>1115</v>
      </c>
      <c r="K1161" s="16">
        <v>216</v>
      </c>
      <c r="L1161" s="13">
        <v>1080</v>
      </c>
      <c r="M1161" s="16">
        <v>216</v>
      </c>
      <c r="N1161" s="171">
        <v>1080</v>
      </c>
      <c r="O1161" s="16">
        <v>462</v>
      </c>
      <c r="P1161" s="13">
        <v>2310</v>
      </c>
      <c r="Q1161" s="16">
        <v>0</v>
      </c>
      <c r="R1161" s="13">
        <v>0</v>
      </c>
      <c r="S1161" s="16">
        <v>275.87</v>
      </c>
      <c r="T1161" s="13">
        <v>1379.35</v>
      </c>
      <c r="U1161" s="16">
        <v>0</v>
      </c>
      <c r="V1161" s="13">
        <v>0</v>
      </c>
    </row>
    <row r="1162" spans="1:22" ht="15" customHeight="1" x14ac:dyDescent="0.25">
      <c r="A1162" s="5" t="s">
        <v>2285</v>
      </c>
      <c r="B1162" s="6" t="s">
        <v>2286</v>
      </c>
      <c r="C1162" s="5" t="s">
        <v>2287</v>
      </c>
      <c r="D1162" s="6"/>
      <c r="E1162" s="6" t="s">
        <v>504</v>
      </c>
      <c r="F1162" s="229">
        <v>4</v>
      </c>
      <c r="I1162" s="16">
        <v>1671</v>
      </c>
      <c r="J1162" s="13">
        <v>6684</v>
      </c>
      <c r="K1162" s="16">
        <v>216</v>
      </c>
      <c r="L1162" s="13">
        <v>864</v>
      </c>
      <c r="M1162" s="16">
        <v>216</v>
      </c>
      <c r="N1162" s="171">
        <v>864</v>
      </c>
      <c r="O1162" s="16">
        <v>462</v>
      </c>
      <c r="P1162" s="13">
        <v>1848</v>
      </c>
      <c r="Q1162" s="16">
        <v>0</v>
      </c>
      <c r="R1162" s="13">
        <v>0</v>
      </c>
      <c r="S1162" s="16">
        <v>2069</v>
      </c>
      <c r="T1162" s="13">
        <v>8276</v>
      </c>
      <c r="U1162" s="16">
        <v>0</v>
      </c>
      <c r="V1162" s="13">
        <v>0</v>
      </c>
    </row>
    <row r="1163" spans="1:22" ht="15" customHeight="1" x14ac:dyDescent="0.25">
      <c r="A1163" s="5" t="s">
        <v>2288</v>
      </c>
      <c r="B1163" s="6" t="s">
        <v>2289</v>
      </c>
      <c r="C1163" s="5" t="s">
        <v>2211</v>
      </c>
      <c r="D1163" s="6"/>
      <c r="E1163" s="6" t="s">
        <v>504</v>
      </c>
      <c r="F1163" s="229">
        <v>2</v>
      </c>
      <c r="I1163" s="16">
        <v>112</v>
      </c>
      <c r="J1163" s="13">
        <v>224</v>
      </c>
      <c r="K1163" s="16">
        <v>216</v>
      </c>
      <c r="L1163" s="13">
        <v>432</v>
      </c>
      <c r="M1163" s="16">
        <v>216</v>
      </c>
      <c r="N1163" s="171">
        <v>432</v>
      </c>
      <c r="O1163" s="16">
        <v>174</v>
      </c>
      <c r="P1163" s="13">
        <v>348</v>
      </c>
      <c r="Q1163" s="16">
        <v>0</v>
      </c>
      <c r="R1163" s="13">
        <v>0</v>
      </c>
      <c r="S1163" s="16">
        <v>137.93</v>
      </c>
      <c r="T1163" s="13">
        <v>275.86</v>
      </c>
      <c r="U1163" s="16">
        <v>0</v>
      </c>
      <c r="V1163" s="13">
        <v>0</v>
      </c>
    </row>
    <row r="1164" spans="1:22" ht="15" customHeight="1" x14ac:dyDescent="0.25">
      <c r="A1164" s="5" t="s">
        <v>2290</v>
      </c>
      <c r="B1164" s="6" t="s">
        <v>2291</v>
      </c>
      <c r="C1164" s="5" t="s">
        <v>2214</v>
      </c>
      <c r="D1164" s="6"/>
      <c r="E1164" s="6" t="s">
        <v>504</v>
      </c>
      <c r="F1164" s="229">
        <v>4</v>
      </c>
      <c r="I1164" s="16">
        <v>223</v>
      </c>
      <c r="J1164" s="13">
        <v>892</v>
      </c>
      <c r="K1164" s="16">
        <v>360</v>
      </c>
      <c r="L1164" s="13">
        <v>1440</v>
      </c>
      <c r="M1164" s="16">
        <v>360</v>
      </c>
      <c r="N1164" s="171">
        <v>1440</v>
      </c>
      <c r="O1164" s="16">
        <v>174</v>
      </c>
      <c r="P1164" s="13">
        <v>696</v>
      </c>
      <c r="Q1164" s="16">
        <v>0</v>
      </c>
      <c r="R1164" s="13">
        <v>0</v>
      </c>
      <c r="S1164" s="16">
        <v>275.87</v>
      </c>
      <c r="T1164" s="13">
        <v>1103.48</v>
      </c>
      <c r="U1164" s="16">
        <v>0</v>
      </c>
      <c r="V1164" s="13">
        <v>0</v>
      </c>
    </row>
    <row r="1165" spans="1:22" ht="15" customHeight="1" x14ac:dyDescent="0.25">
      <c r="A1165" s="5" t="s">
        <v>2292</v>
      </c>
      <c r="B1165" s="6" t="s">
        <v>2293</v>
      </c>
      <c r="C1165" s="5" t="s">
        <v>2217</v>
      </c>
      <c r="D1165" s="6"/>
      <c r="E1165" s="6" t="s">
        <v>504</v>
      </c>
      <c r="F1165" s="229">
        <v>5</v>
      </c>
      <c r="I1165" s="16">
        <v>557</v>
      </c>
      <c r="J1165" s="13">
        <v>2785</v>
      </c>
      <c r="K1165" s="16">
        <v>576</v>
      </c>
      <c r="L1165" s="13">
        <v>2880</v>
      </c>
      <c r="M1165" s="16">
        <v>576</v>
      </c>
      <c r="N1165" s="171">
        <v>2880</v>
      </c>
      <c r="O1165" s="16">
        <v>462</v>
      </c>
      <c r="P1165" s="13">
        <v>2310</v>
      </c>
      <c r="Q1165" s="16">
        <v>0</v>
      </c>
      <c r="R1165" s="13">
        <v>0</v>
      </c>
      <c r="S1165" s="16">
        <v>689.67</v>
      </c>
      <c r="T1165" s="13">
        <v>3448.35</v>
      </c>
      <c r="U1165" s="16">
        <v>0</v>
      </c>
      <c r="V1165" s="13">
        <v>0</v>
      </c>
    </row>
    <row r="1166" spans="1:22" ht="15" customHeight="1" x14ac:dyDescent="0.25">
      <c r="A1166" s="5" t="s">
        <v>2294</v>
      </c>
      <c r="B1166" s="6" t="s">
        <v>2295</v>
      </c>
      <c r="C1166" s="5" t="s">
        <v>2220</v>
      </c>
      <c r="D1166" s="6"/>
      <c r="E1166" s="6" t="s">
        <v>504</v>
      </c>
      <c r="F1166" s="229">
        <v>2</v>
      </c>
      <c r="I1166" s="16">
        <v>1114</v>
      </c>
      <c r="J1166" s="13">
        <v>2228</v>
      </c>
      <c r="K1166" s="16">
        <v>576</v>
      </c>
      <c r="L1166" s="13">
        <v>1152</v>
      </c>
      <c r="M1166" s="16">
        <v>576</v>
      </c>
      <c r="N1166" s="171">
        <v>1152</v>
      </c>
      <c r="O1166" s="16">
        <v>1386</v>
      </c>
      <c r="P1166" s="13">
        <v>2772</v>
      </c>
      <c r="Q1166" s="16">
        <v>0</v>
      </c>
      <c r="R1166" s="13">
        <v>0</v>
      </c>
      <c r="S1166" s="16">
        <v>1379.33</v>
      </c>
      <c r="T1166" s="13">
        <v>2758.66</v>
      </c>
      <c r="U1166" s="16">
        <v>0</v>
      </c>
      <c r="V1166" s="13">
        <v>0</v>
      </c>
    </row>
    <row r="1167" spans="1:22" ht="15" customHeight="1" x14ac:dyDescent="0.25">
      <c r="A1167" s="5" t="s">
        <v>2296</v>
      </c>
      <c r="B1167" s="6" t="s">
        <v>2297</v>
      </c>
      <c r="C1167" s="5" t="s">
        <v>2223</v>
      </c>
      <c r="D1167" s="6"/>
      <c r="E1167" s="6" t="s">
        <v>504</v>
      </c>
      <c r="F1167" s="229">
        <v>3</v>
      </c>
      <c r="I1167" s="16">
        <v>223</v>
      </c>
      <c r="J1167" s="13">
        <v>669</v>
      </c>
      <c r="K1167" s="16">
        <v>216</v>
      </c>
      <c r="L1167" s="13">
        <v>648</v>
      </c>
      <c r="M1167" s="16">
        <v>216</v>
      </c>
      <c r="N1167" s="171">
        <v>648</v>
      </c>
      <c r="O1167" s="16">
        <v>347</v>
      </c>
      <c r="P1167" s="13">
        <v>1041</v>
      </c>
      <c r="Q1167" s="16">
        <v>0</v>
      </c>
      <c r="R1167" s="13">
        <v>0</v>
      </c>
      <c r="S1167" s="16">
        <v>275.87</v>
      </c>
      <c r="T1167" s="13">
        <v>827.61</v>
      </c>
      <c r="U1167" s="16">
        <v>0</v>
      </c>
      <c r="V1167" s="13">
        <v>0</v>
      </c>
    </row>
    <row r="1168" spans="1:22" ht="15" customHeight="1" x14ac:dyDescent="0.25">
      <c r="A1168" s="5" t="s">
        <v>2298</v>
      </c>
      <c r="B1168" s="6" t="s">
        <v>2299</v>
      </c>
      <c r="C1168" s="5" t="s">
        <v>2226</v>
      </c>
      <c r="D1168" s="6"/>
      <c r="E1168" s="6" t="s">
        <v>504</v>
      </c>
      <c r="F1168" s="229">
        <v>8</v>
      </c>
      <c r="I1168" s="16">
        <v>223</v>
      </c>
      <c r="J1168" s="13">
        <v>1784</v>
      </c>
      <c r="K1168" s="16">
        <v>216</v>
      </c>
      <c r="L1168" s="13">
        <v>1728</v>
      </c>
      <c r="M1168" s="16">
        <v>216</v>
      </c>
      <c r="N1168" s="171">
        <v>1728</v>
      </c>
      <c r="O1168" s="16">
        <v>174</v>
      </c>
      <c r="P1168" s="13">
        <v>1392</v>
      </c>
      <c r="Q1168" s="16">
        <v>0</v>
      </c>
      <c r="R1168" s="13">
        <v>0</v>
      </c>
      <c r="S1168" s="16">
        <v>275.87</v>
      </c>
      <c r="T1168" s="13">
        <v>2206.96</v>
      </c>
      <c r="U1168" s="16">
        <v>0</v>
      </c>
      <c r="V1168" s="13">
        <v>0</v>
      </c>
    </row>
    <row r="1169" spans="1:22" ht="15" customHeight="1" x14ac:dyDescent="0.25">
      <c r="A1169" s="5" t="s">
        <v>2300</v>
      </c>
      <c r="B1169" s="6" t="s">
        <v>2301</v>
      </c>
      <c r="C1169" s="5" t="s">
        <v>2229</v>
      </c>
      <c r="D1169" s="6"/>
      <c r="E1169" s="6" t="s">
        <v>504</v>
      </c>
      <c r="F1169" s="229">
        <v>1</v>
      </c>
      <c r="I1169" s="16">
        <v>1114</v>
      </c>
      <c r="J1169" s="13">
        <v>1114</v>
      </c>
      <c r="K1169" s="16">
        <v>360</v>
      </c>
      <c r="L1169" s="13">
        <v>360</v>
      </c>
      <c r="M1169" s="16">
        <v>360</v>
      </c>
      <c r="N1169" s="171">
        <v>360</v>
      </c>
      <c r="O1169" s="16">
        <v>113</v>
      </c>
      <c r="P1169" s="13">
        <v>113</v>
      </c>
      <c r="Q1169" s="16">
        <v>0</v>
      </c>
      <c r="R1169" s="13">
        <v>0</v>
      </c>
      <c r="S1169" s="16">
        <v>1379.33</v>
      </c>
      <c r="T1169" s="13">
        <v>1379.33</v>
      </c>
      <c r="U1169" s="16">
        <v>0</v>
      </c>
      <c r="V1169" s="13">
        <v>0</v>
      </c>
    </row>
    <row r="1170" spans="1:22" ht="15" customHeight="1" x14ac:dyDescent="0.25">
      <c r="A1170" s="5" t="s">
        <v>2302</v>
      </c>
      <c r="B1170" s="6" t="s">
        <v>2303</v>
      </c>
      <c r="C1170" s="5" t="s">
        <v>2304</v>
      </c>
      <c r="D1170" s="6"/>
      <c r="E1170" s="6" t="s">
        <v>504</v>
      </c>
      <c r="F1170" s="229">
        <v>2</v>
      </c>
      <c r="I1170" s="16">
        <v>391</v>
      </c>
      <c r="J1170" s="13">
        <v>782</v>
      </c>
      <c r="K1170" s="16">
        <v>288</v>
      </c>
      <c r="L1170" s="13">
        <v>576</v>
      </c>
      <c r="M1170" s="16">
        <v>288</v>
      </c>
      <c r="N1170" s="171">
        <v>576</v>
      </c>
      <c r="O1170" s="16">
        <v>53</v>
      </c>
      <c r="P1170" s="13">
        <v>106</v>
      </c>
      <c r="Q1170" s="16">
        <v>0</v>
      </c>
      <c r="R1170" s="13">
        <v>0</v>
      </c>
      <c r="S1170" s="16">
        <v>483.28</v>
      </c>
      <c r="T1170" s="13">
        <v>966.56</v>
      </c>
      <c r="U1170" s="16">
        <v>0</v>
      </c>
      <c r="V1170" s="13">
        <v>0</v>
      </c>
    </row>
    <row r="1171" spans="1:22" ht="15" customHeight="1" x14ac:dyDescent="0.25">
      <c r="A1171" s="5" t="s">
        <v>2305</v>
      </c>
      <c r="B1171" s="6" t="s">
        <v>2306</v>
      </c>
      <c r="C1171" s="5" t="s">
        <v>2235</v>
      </c>
      <c r="D1171" s="6"/>
      <c r="E1171" s="6" t="s">
        <v>504</v>
      </c>
      <c r="F1171" s="229">
        <v>2</v>
      </c>
      <c r="I1171" s="16">
        <v>502</v>
      </c>
      <c r="J1171" s="13">
        <v>1004</v>
      </c>
      <c r="K1171" s="16">
        <v>432</v>
      </c>
      <c r="L1171" s="13">
        <v>864</v>
      </c>
      <c r="M1171" s="16">
        <v>432</v>
      </c>
      <c r="N1171" s="171">
        <v>864</v>
      </c>
      <c r="O1171" s="16">
        <v>300</v>
      </c>
      <c r="P1171" s="13">
        <v>600</v>
      </c>
      <c r="Q1171" s="16">
        <v>0</v>
      </c>
      <c r="R1171" s="13">
        <v>0</v>
      </c>
      <c r="S1171" s="16">
        <v>621.21</v>
      </c>
      <c r="T1171" s="13">
        <v>1242.42</v>
      </c>
      <c r="U1171" s="16">
        <v>0</v>
      </c>
      <c r="V1171" s="13">
        <v>0</v>
      </c>
    </row>
    <row r="1172" spans="1:22" ht="15" customHeight="1" x14ac:dyDescent="0.25">
      <c r="A1172" s="5" t="s">
        <v>2307</v>
      </c>
      <c r="B1172" s="6" t="s">
        <v>2308</v>
      </c>
      <c r="C1172" s="5" t="s">
        <v>2238</v>
      </c>
      <c r="D1172" s="6"/>
      <c r="E1172" s="6" t="s">
        <v>504</v>
      </c>
      <c r="F1172" s="229">
        <v>2</v>
      </c>
      <c r="I1172" s="16">
        <v>1337</v>
      </c>
      <c r="J1172" s="13">
        <v>2674</v>
      </c>
      <c r="K1172" s="16">
        <v>432</v>
      </c>
      <c r="L1172" s="13">
        <v>864</v>
      </c>
      <c r="M1172" s="16">
        <v>432</v>
      </c>
      <c r="N1172" s="171">
        <v>864</v>
      </c>
      <c r="O1172" s="16">
        <v>901</v>
      </c>
      <c r="P1172" s="13">
        <v>1802</v>
      </c>
      <c r="Q1172" s="16">
        <v>0</v>
      </c>
      <c r="R1172" s="13">
        <v>0</v>
      </c>
      <c r="S1172" s="16">
        <v>1655.2</v>
      </c>
      <c r="T1172" s="13">
        <v>3310.4</v>
      </c>
      <c r="U1172" s="16">
        <v>0</v>
      </c>
      <c r="V1172" s="13">
        <v>0</v>
      </c>
    </row>
    <row r="1173" spans="1:22" ht="15" customHeight="1" x14ac:dyDescent="0.25">
      <c r="A1173" s="5" t="s">
        <v>2309</v>
      </c>
      <c r="B1173" s="6" t="s">
        <v>2310</v>
      </c>
      <c r="C1173" s="5" t="s">
        <v>2241</v>
      </c>
      <c r="D1173" s="6"/>
      <c r="E1173" s="6" t="s">
        <v>504</v>
      </c>
      <c r="F1173" s="229">
        <v>2</v>
      </c>
      <c r="I1173" s="16">
        <v>335</v>
      </c>
      <c r="J1173" s="13">
        <v>670</v>
      </c>
      <c r="K1173" s="16">
        <v>288</v>
      </c>
      <c r="L1173" s="13">
        <v>576</v>
      </c>
      <c r="M1173" s="16">
        <v>288</v>
      </c>
      <c r="N1173" s="171">
        <v>576</v>
      </c>
      <c r="O1173" s="16">
        <v>53</v>
      </c>
      <c r="P1173" s="13">
        <v>106</v>
      </c>
      <c r="Q1173" s="16">
        <v>0</v>
      </c>
      <c r="R1173" s="13">
        <v>0</v>
      </c>
      <c r="S1173" s="16">
        <v>413.8</v>
      </c>
      <c r="T1173" s="13">
        <v>827.6</v>
      </c>
      <c r="U1173" s="16">
        <v>0</v>
      </c>
      <c r="V1173" s="13">
        <v>0</v>
      </c>
    </row>
    <row r="1174" spans="1:22" ht="15" customHeight="1" x14ac:dyDescent="0.25">
      <c r="A1174" s="5" t="s">
        <v>2311</v>
      </c>
      <c r="B1174" s="6" t="s">
        <v>2312</v>
      </c>
      <c r="C1174" s="5" t="s">
        <v>2247</v>
      </c>
      <c r="D1174" s="6"/>
      <c r="E1174" s="6" t="s">
        <v>504</v>
      </c>
      <c r="F1174" s="229">
        <v>1</v>
      </c>
      <c r="I1174" s="16">
        <v>502</v>
      </c>
      <c r="J1174" s="13">
        <v>502</v>
      </c>
      <c r="K1174" s="16">
        <v>360</v>
      </c>
      <c r="L1174" s="13">
        <v>360</v>
      </c>
      <c r="M1174" s="16">
        <v>360</v>
      </c>
      <c r="N1174" s="171">
        <v>360</v>
      </c>
      <c r="O1174" s="16">
        <v>113</v>
      </c>
      <c r="P1174" s="13">
        <v>113</v>
      </c>
      <c r="Q1174" s="16">
        <v>0</v>
      </c>
      <c r="R1174" s="13">
        <v>0</v>
      </c>
      <c r="S1174" s="16">
        <v>621.21</v>
      </c>
      <c r="T1174" s="13">
        <v>621.21</v>
      </c>
      <c r="U1174" s="16">
        <v>0</v>
      </c>
      <c r="V1174" s="13">
        <v>0</v>
      </c>
    </row>
    <row r="1175" spans="1:22" ht="15" customHeight="1" x14ac:dyDescent="0.25">
      <c r="A1175" s="5" t="s">
        <v>2313</v>
      </c>
      <c r="B1175" s="6" t="s">
        <v>2314</v>
      </c>
      <c r="C1175" s="5" t="s">
        <v>2250</v>
      </c>
      <c r="D1175" s="6"/>
      <c r="E1175" s="6" t="s">
        <v>504</v>
      </c>
      <c r="F1175" s="229">
        <v>1</v>
      </c>
      <c r="I1175" s="16">
        <v>279</v>
      </c>
      <c r="J1175" s="13">
        <v>279</v>
      </c>
      <c r="K1175" s="16">
        <v>360</v>
      </c>
      <c r="L1175" s="13">
        <v>360</v>
      </c>
      <c r="M1175" s="16">
        <v>360</v>
      </c>
      <c r="N1175" s="171">
        <v>360</v>
      </c>
      <c r="O1175" s="16">
        <v>180</v>
      </c>
      <c r="P1175" s="13">
        <v>180</v>
      </c>
      <c r="Q1175" s="16">
        <v>0</v>
      </c>
      <c r="R1175" s="13">
        <v>0</v>
      </c>
      <c r="S1175" s="16">
        <v>345.34</v>
      </c>
      <c r="T1175" s="13">
        <v>345.34</v>
      </c>
      <c r="U1175" s="16">
        <v>0</v>
      </c>
      <c r="V1175" s="13">
        <v>0</v>
      </c>
    </row>
    <row r="1176" spans="1:22" ht="15" customHeight="1" x14ac:dyDescent="0.25">
      <c r="A1176" s="5" t="s">
        <v>2315</v>
      </c>
      <c r="B1176" s="6" t="s">
        <v>2316</v>
      </c>
      <c r="C1176" s="5" t="s">
        <v>2253</v>
      </c>
      <c r="D1176" s="6"/>
      <c r="E1176" s="6" t="s">
        <v>504</v>
      </c>
      <c r="F1176" s="229">
        <v>1</v>
      </c>
      <c r="I1176" s="16">
        <v>246</v>
      </c>
      <c r="J1176" s="13">
        <v>246</v>
      </c>
      <c r="K1176" s="16">
        <v>288</v>
      </c>
      <c r="L1176" s="13">
        <v>288</v>
      </c>
      <c r="M1176" s="16">
        <v>288</v>
      </c>
      <c r="N1176" s="171">
        <v>288</v>
      </c>
      <c r="O1176" s="16">
        <v>151</v>
      </c>
      <c r="P1176" s="13">
        <v>151</v>
      </c>
      <c r="Q1176" s="16">
        <v>0</v>
      </c>
      <c r="R1176" s="13">
        <v>0</v>
      </c>
      <c r="S1176" s="16">
        <v>303.45</v>
      </c>
      <c r="T1176" s="13">
        <v>303.45</v>
      </c>
      <c r="U1176" s="16">
        <v>0</v>
      </c>
      <c r="V1176" s="13">
        <v>0</v>
      </c>
    </row>
    <row r="1177" spans="1:22" ht="15" customHeight="1" x14ac:dyDescent="0.25">
      <c r="A1177" s="5" t="s">
        <v>2317</v>
      </c>
      <c r="B1177" s="6" t="s">
        <v>2318</v>
      </c>
      <c r="C1177" s="5" t="s">
        <v>2256</v>
      </c>
      <c r="D1177" s="6"/>
      <c r="E1177" s="6" t="s">
        <v>504</v>
      </c>
      <c r="F1177" s="229">
        <v>1</v>
      </c>
      <c r="I1177" s="16">
        <v>502</v>
      </c>
      <c r="J1177" s="13">
        <v>502</v>
      </c>
      <c r="K1177" s="16">
        <v>432</v>
      </c>
      <c r="L1177" s="13">
        <v>432</v>
      </c>
      <c r="M1177" s="16">
        <v>432</v>
      </c>
      <c r="N1177" s="171">
        <v>432</v>
      </c>
      <c r="O1177" s="16">
        <v>405</v>
      </c>
      <c r="P1177" s="13">
        <v>405</v>
      </c>
      <c r="Q1177" s="16">
        <v>0</v>
      </c>
      <c r="R1177" s="13">
        <v>0</v>
      </c>
      <c r="S1177" s="16">
        <v>621.21</v>
      </c>
      <c r="T1177" s="13">
        <v>621.21</v>
      </c>
      <c r="U1177" s="16">
        <v>0</v>
      </c>
      <c r="V1177" s="13">
        <v>0</v>
      </c>
    </row>
    <row r="1178" spans="1:22" ht="15" customHeight="1" x14ac:dyDescent="0.25">
      <c r="A1178" s="5" t="s">
        <v>2319</v>
      </c>
      <c r="B1178" s="6" t="s">
        <v>2320</v>
      </c>
      <c r="C1178" s="5" t="s">
        <v>2259</v>
      </c>
      <c r="D1178" s="6"/>
      <c r="E1178" s="6" t="s">
        <v>504</v>
      </c>
      <c r="F1178" s="229">
        <v>1</v>
      </c>
      <c r="I1178" s="16">
        <v>1671</v>
      </c>
      <c r="J1178" s="13">
        <v>1671</v>
      </c>
      <c r="K1178" s="16">
        <v>12000</v>
      </c>
      <c r="L1178" s="13">
        <v>12000</v>
      </c>
      <c r="M1178" s="16">
        <v>12000</v>
      </c>
      <c r="N1178" s="171">
        <v>12000</v>
      </c>
      <c r="O1178" s="16">
        <v>6930</v>
      </c>
      <c r="P1178" s="13">
        <v>6930</v>
      </c>
      <c r="Q1178" s="16">
        <v>0</v>
      </c>
      <c r="R1178" s="13">
        <v>0</v>
      </c>
      <c r="S1178" s="16">
        <v>2069</v>
      </c>
      <c r="T1178" s="13">
        <v>2069</v>
      </c>
      <c r="U1178" s="16">
        <v>0</v>
      </c>
      <c r="V1178" s="13">
        <v>0</v>
      </c>
    </row>
    <row r="1179" spans="1:22" ht="15" customHeight="1" x14ac:dyDescent="0.25">
      <c r="A1179" s="5" t="s">
        <v>2321</v>
      </c>
      <c r="B1179" s="6" t="s">
        <v>2322</v>
      </c>
      <c r="C1179" s="5" t="s">
        <v>2262</v>
      </c>
      <c r="D1179" s="6"/>
      <c r="E1179" s="6" t="s">
        <v>504</v>
      </c>
      <c r="F1179" s="229">
        <v>1</v>
      </c>
      <c r="I1179" s="16">
        <v>170</v>
      </c>
      <c r="J1179" s="13">
        <v>170</v>
      </c>
      <c r="K1179" s="16">
        <v>216</v>
      </c>
      <c r="L1179" s="13">
        <v>216</v>
      </c>
      <c r="M1179" s="16">
        <v>216</v>
      </c>
      <c r="N1179" s="171">
        <v>216</v>
      </c>
      <c r="O1179" s="16">
        <v>231</v>
      </c>
      <c r="P1179" s="13">
        <v>231</v>
      </c>
      <c r="Q1179" s="16">
        <v>0</v>
      </c>
      <c r="R1179" s="13">
        <v>0</v>
      </c>
      <c r="S1179" s="16">
        <v>209.45</v>
      </c>
      <c r="T1179" s="13">
        <v>209.45</v>
      </c>
      <c r="U1179" s="16">
        <v>0</v>
      </c>
      <c r="V1179" s="13">
        <v>0</v>
      </c>
    </row>
    <row r="1180" spans="1:22" ht="15" customHeight="1" x14ac:dyDescent="0.25">
      <c r="A1180" s="1"/>
      <c r="B1180" s="4" t="s">
        <v>32</v>
      </c>
      <c r="C1180" s="8" t="s">
        <v>33</v>
      </c>
      <c r="I1180" s="245"/>
      <c r="J1180" s="245"/>
      <c r="K1180" s="245"/>
      <c r="L1180" s="245"/>
      <c r="M1180" s="245"/>
      <c r="N1180" s="245"/>
      <c r="O1180" s="245"/>
      <c r="P1180" s="245"/>
      <c r="Q1180" s="245"/>
      <c r="R1180" s="245"/>
      <c r="S1180" s="245"/>
      <c r="T1180" s="245"/>
      <c r="U1180" s="245"/>
      <c r="V1180" s="245"/>
    </row>
    <row r="1181" spans="1:22" ht="15" customHeight="1" x14ac:dyDescent="0.25">
      <c r="A1181" s="5" t="s">
        <v>2323</v>
      </c>
      <c r="B1181" s="6" t="s">
        <v>35</v>
      </c>
      <c r="C1181" s="5" t="s">
        <v>2324</v>
      </c>
      <c r="I1181" s="245"/>
      <c r="J1181" s="245"/>
      <c r="K1181" s="245"/>
      <c r="L1181" s="245"/>
      <c r="M1181" s="245"/>
      <c r="N1181" s="245"/>
      <c r="O1181" s="245"/>
      <c r="P1181" s="245"/>
      <c r="Q1181" s="245"/>
      <c r="R1181" s="245"/>
      <c r="S1181" s="245"/>
      <c r="T1181" s="245"/>
      <c r="U1181" s="245"/>
      <c r="V1181" s="245"/>
    </row>
    <row r="1182" spans="1:22" ht="15" customHeight="1" x14ac:dyDescent="0.25">
      <c r="A1182" s="5" t="s">
        <v>2325</v>
      </c>
      <c r="B1182" s="6" t="s">
        <v>35</v>
      </c>
      <c r="C1182" s="5" t="s">
        <v>1804</v>
      </c>
      <c r="I1182" s="245"/>
      <c r="J1182" s="245"/>
      <c r="K1182" s="245"/>
      <c r="L1182" s="245"/>
      <c r="M1182" s="245"/>
      <c r="N1182" s="245"/>
      <c r="O1182" s="245"/>
      <c r="P1182" s="245"/>
      <c r="Q1182" s="245"/>
      <c r="R1182" s="245"/>
      <c r="S1182" s="245"/>
      <c r="T1182" s="245"/>
      <c r="U1182" s="245"/>
      <c r="V1182" s="245"/>
    </row>
    <row r="1183" spans="1:22" ht="45" customHeight="1" x14ac:dyDescent="0.25">
      <c r="A1183" s="1"/>
      <c r="B1183" s="4" t="s">
        <v>68</v>
      </c>
      <c r="C1183" s="8" t="s">
        <v>69</v>
      </c>
      <c r="D1183" s="4" t="s">
        <v>70</v>
      </c>
      <c r="E1183" s="4" t="s">
        <v>71</v>
      </c>
      <c r="F1183" s="228" t="s">
        <v>72</v>
      </c>
      <c r="I1183" s="14" t="s">
        <v>73</v>
      </c>
      <c r="J1183" s="15" t="s">
        <v>28</v>
      </c>
      <c r="K1183" s="14" t="s">
        <v>73</v>
      </c>
      <c r="L1183" s="15" t="s">
        <v>28</v>
      </c>
      <c r="M1183" s="14" t="s">
        <v>73</v>
      </c>
      <c r="N1183" s="172" t="s">
        <v>28</v>
      </c>
      <c r="O1183" s="14" t="s">
        <v>73</v>
      </c>
      <c r="P1183" s="15" t="s">
        <v>28</v>
      </c>
      <c r="Q1183" s="14" t="s">
        <v>73</v>
      </c>
      <c r="R1183" s="15" t="s">
        <v>28</v>
      </c>
      <c r="S1183" s="14" t="s">
        <v>73</v>
      </c>
      <c r="T1183" s="15" t="s">
        <v>28</v>
      </c>
      <c r="U1183" s="14" t="s">
        <v>73</v>
      </c>
      <c r="V1183" s="15" t="s">
        <v>28</v>
      </c>
    </row>
    <row r="1184" spans="1:22" ht="15" customHeight="1" x14ac:dyDescent="0.25">
      <c r="A1184" s="5" t="s">
        <v>2326</v>
      </c>
      <c r="B1184" s="6" t="s">
        <v>2327</v>
      </c>
      <c r="C1184" s="5" t="s">
        <v>2328</v>
      </c>
      <c r="D1184" s="6"/>
      <c r="E1184" s="6" t="s">
        <v>504</v>
      </c>
      <c r="F1184" s="229">
        <v>1</v>
      </c>
      <c r="I1184" s="16">
        <v>410025</v>
      </c>
      <c r="J1184" s="13">
        <v>410025</v>
      </c>
      <c r="K1184" s="16">
        <v>524400</v>
      </c>
      <c r="L1184" s="13">
        <v>524400</v>
      </c>
      <c r="M1184" s="16">
        <v>524400</v>
      </c>
      <c r="N1184" s="171">
        <v>524400</v>
      </c>
      <c r="O1184" s="16">
        <v>250802</v>
      </c>
      <c r="P1184" s="13">
        <v>250802</v>
      </c>
      <c r="Q1184" s="16">
        <v>244695</v>
      </c>
      <c r="R1184" s="13">
        <v>244695</v>
      </c>
      <c r="S1184" s="16">
        <v>507797.87</v>
      </c>
      <c r="T1184" s="13">
        <v>507797.87</v>
      </c>
      <c r="U1184" s="16">
        <v>0</v>
      </c>
      <c r="V1184" s="13">
        <v>0</v>
      </c>
    </row>
    <row r="1185" spans="1:22" ht="15" customHeight="1" x14ac:dyDescent="0.25">
      <c r="A1185" s="5" t="s">
        <v>2329</v>
      </c>
      <c r="B1185" s="6" t="s">
        <v>2330</v>
      </c>
      <c r="C1185" s="5" t="s">
        <v>2331</v>
      </c>
      <c r="D1185" s="6"/>
      <c r="E1185" s="6" t="s">
        <v>504</v>
      </c>
      <c r="F1185" s="229">
        <v>1</v>
      </c>
      <c r="I1185" s="16">
        <v>37620</v>
      </c>
      <c r="J1185" s="13">
        <v>37620</v>
      </c>
      <c r="K1185" s="16">
        <v>20700</v>
      </c>
      <c r="L1185" s="13">
        <v>20700</v>
      </c>
      <c r="M1185" s="16">
        <v>20700</v>
      </c>
      <c r="N1185" s="171">
        <v>20700</v>
      </c>
      <c r="O1185" s="16">
        <v>12763</v>
      </c>
      <c r="P1185" s="13">
        <v>12763</v>
      </c>
      <c r="Q1185" s="16">
        <v>6117</v>
      </c>
      <c r="R1185" s="13">
        <v>6117</v>
      </c>
      <c r="S1185" s="16">
        <v>46590.71</v>
      </c>
      <c r="T1185" s="13">
        <v>46590.71</v>
      </c>
      <c r="U1185" s="16">
        <v>0</v>
      </c>
      <c r="V1185" s="13">
        <v>0</v>
      </c>
    </row>
    <row r="1186" spans="1:22" ht="15" customHeight="1" x14ac:dyDescent="0.25">
      <c r="A1186" s="1"/>
      <c r="B1186" s="4" t="s">
        <v>32</v>
      </c>
      <c r="C1186" s="8" t="s">
        <v>33</v>
      </c>
      <c r="I1186" s="245"/>
      <c r="J1186" s="245"/>
      <c r="K1186" s="245"/>
      <c r="L1186" s="245"/>
      <c r="M1186" s="245"/>
      <c r="N1186" s="245"/>
      <c r="O1186" s="245"/>
      <c r="P1186" s="245"/>
      <c r="Q1186" s="245"/>
      <c r="R1186" s="245"/>
      <c r="S1186" s="245"/>
      <c r="T1186" s="245"/>
      <c r="U1186" s="245"/>
      <c r="V1186" s="245"/>
    </row>
    <row r="1187" spans="1:22" ht="15" customHeight="1" x14ac:dyDescent="0.25">
      <c r="A1187" s="5" t="s">
        <v>2332</v>
      </c>
      <c r="B1187" s="6" t="s">
        <v>2333</v>
      </c>
      <c r="C1187" s="5" t="s">
        <v>2334</v>
      </c>
      <c r="I1187" s="245"/>
      <c r="J1187" s="245"/>
      <c r="K1187" s="245"/>
      <c r="L1187" s="245"/>
      <c r="M1187" s="245"/>
      <c r="N1187" s="245"/>
      <c r="O1187" s="245"/>
      <c r="P1187" s="245"/>
      <c r="Q1187" s="245"/>
      <c r="R1187" s="245"/>
      <c r="S1187" s="245"/>
      <c r="T1187" s="245"/>
      <c r="U1187" s="245"/>
      <c r="V1187" s="245"/>
    </row>
    <row r="1188" spans="1:22" ht="45" customHeight="1" x14ac:dyDescent="0.25">
      <c r="A1188" s="1"/>
      <c r="B1188" s="4" t="s">
        <v>68</v>
      </c>
      <c r="C1188" s="8" t="s">
        <v>69</v>
      </c>
      <c r="D1188" s="4" t="s">
        <v>70</v>
      </c>
      <c r="E1188" s="4" t="s">
        <v>71</v>
      </c>
      <c r="F1188" s="228" t="s">
        <v>72</v>
      </c>
      <c r="I1188" s="14" t="s">
        <v>73</v>
      </c>
      <c r="J1188" s="15" t="s">
        <v>28</v>
      </c>
      <c r="K1188" s="14" t="s">
        <v>73</v>
      </c>
      <c r="L1188" s="15" t="s">
        <v>28</v>
      </c>
      <c r="M1188" s="14" t="s">
        <v>73</v>
      </c>
      <c r="N1188" s="172" t="s">
        <v>28</v>
      </c>
      <c r="O1188" s="14" t="s">
        <v>73</v>
      </c>
      <c r="P1188" s="15" t="s">
        <v>28</v>
      </c>
      <c r="Q1188" s="14" t="s">
        <v>73</v>
      </c>
      <c r="R1188" s="15" t="s">
        <v>28</v>
      </c>
      <c r="S1188" s="14" t="s">
        <v>73</v>
      </c>
      <c r="T1188" s="15" t="s">
        <v>28</v>
      </c>
      <c r="U1188" s="14" t="s">
        <v>73</v>
      </c>
      <c r="V1188" s="15" t="s">
        <v>28</v>
      </c>
    </row>
    <row r="1189" spans="1:22" ht="15" customHeight="1" x14ac:dyDescent="0.25">
      <c r="A1189" s="5" t="s">
        <v>2335</v>
      </c>
      <c r="B1189" s="6" t="s">
        <v>2333</v>
      </c>
      <c r="C1189" s="5" t="s">
        <v>2336</v>
      </c>
      <c r="D1189" s="6"/>
      <c r="E1189" s="6" t="s">
        <v>447</v>
      </c>
      <c r="F1189" s="229">
        <v>1</v>
      </c>
      <c r="I1189" s="16">
        <v>83532</v>
      </c>
      <c r="J1189" s="13">
        <v>83532</v>
      </c>
      <c r="K1189" s="16">
        <v>220800</v>
      </c>
      <c r="L1189" s="13">
        <v>220800</v>
      </c>
      <c r="M1189" s="16">
        <v>220800</v>
      </c>
      <c r="N1189" s="171">
        <v>220800</v>
      </c>
      <c r="O1189" s="16">
        <v>60060</v>
      </c>
      <c r="P1189" s="13">
        <v>60060</v>
      </c>
      <c r="Q1189" s="16">
        <v>203913</v>
      </c>
      <c r="R1189" s="13">
        <v>203913</v>
      </c>
      <c r="S1189" s="16">
        <v>103449.77</v>
      </c>
      <c r="T1189" s="13">
        <v>103449.77</v>
      </c>
      <c r="U1189" s="16">
        <v>0</v>
      </c>
      <c r="V1189" s="13">
        <v>0</v>
      </c>
    </row>
    <row r="1190" spans="1:22" ht="15" customHeight="1" x14ac:dyDescent="0.25">
      <c r="A1190" s="5" t="s">
        <v>2337</v>
      </c>
      <c r="B1190" s="6" t="s">
        <v>2338</v>
      </c>
      <c r="C1190" s="5" t="s">
        <v>2339</v>
      </c>
      <c r="D1190" s="6"/>
      <c r="E1190" s="6" t="s">
        <v>504</v>
      </c>
      <c r="F1190" s="229">
        <v>1</v>
      </c>
      <c r="I1190" s="16">
        <v>5569</v>
      </c>
      <c r="J1190" s="13">
        <v>5569</v>
      </c>
      <c r="K1190" s="16">
        <v>24500</v>
      </c>
      <c r="L1190" s="13">
        <v>24500</v>
      </c>
      <c r="M1190" s="16">
        <v>24500</v>
      </c>
      <c r="N1190" s="171">
        <v>24500</v>
      </c>
      <c r="O1190" s="16">
        <v>11695</v>
      </c>
      <c r="P1190" s="13">
        <v>11695</v>
      </c>
      <c r="Q1190" s="16">
        <v>5098</v>
      </c>
      <c r="R1190" s="13">
        <v>5098</v>
      </c>
      <c r="S1190" s="16">
        <v>6896.65</v>
      </c>
      <c r="T1190" s="13">
        <v>6896.65</v>
      </c>
      <c r="U1190" s="16">
        <v>0</v>
      </c>
      <c r="V1190" s="13">
        <v>0</v>
      </c>
    </row>
    <row r="1191" spans="1:22" ht="15" customHeight="1" x14ac:dyDescent="0.25">
      <c r="A1191" s="5" t="s">
        <v>2340</v>
      </c>
      <c r="B1191" s="6" t="s">
        <v>2341</v>
      </c>
      <c r="C1191" s="5" t="s">
        <v>2342</v>
      </c>
      <c r="D1191" s="6"/>
      <c r="E1191" s="6" t="s">
        <v>447</v>
      </c>
      <c r="F1191" s="229">
        <v>1</v>
      </c>
      <c r="I1191" s="16">
        <v>16707</v>
      </c>
      <c r="J1191" s="13">
        <v>16707</v>
      </c>
      <c r="K1191" s="16">
        <v>21740</v>
      </c>
      <c r="L1191" s="13">
        <v>21740</v>
      </c>
      <c r="M1191" s="16">
        <v>21740</v>
      </c>
      <c r="N1191" s="171">
        <v>21740</v>
      </c>
      <c r="O1191" s="16">
        <v>17325</v>
      </c>
      <c r="P1191" s="13">
        <v>17325</v>
      </c>
      <c r="Q1191" s="16">
        <v>7137</v>
      </c>
      <c r="R1191" s="13">
        <v>7137</v>
      </c>
      <c r="S1191" s="16">
        <v>20689.95</v>
      </c>
      <c r="T1191" s="13">
        <v>20689.95</v>
      </c>
      <c r="U1191" s="16">
        <v>0</v>
      </c>
      <c r="V1191" s="13">
        <v>0</v>
      </c>
    </row>
    <row r="1192" spans="1:22" ht="15" customHeight="1" x14ac:dyDescent="0.25">
      <c r="A1192" s="5" t="s">
        <v>2343</v>
      </c>
      <c r="B1192" s="6" t="s">
        <v>2344</v>
      </c>
      <c r="C1192" s="5" t="s">
        <v>2345</v>
      </c>
      <c r="D1192" s="6"/>
      <c r="E1192" s="6" t="s">
        <v>504</v>
      </c>
      <c r="F1192" s="229">
        <v>1</v>
      </c>
      <c r="I1192" s="16">
        <v>3899</v>
      </c>
      <c r="J1192" s="13">
        <v>3899</v>
      </c>
      <c r="K1192" s="16">
        <v>1034</v>
      </c>
      <c r="L1192" s="13">
        <v>1034</v>
      </c>
      <c r="M1192" s="16">
        <v>1034</v>
      </c>
      <c r="N1192" s="171">
        <v>1034</v>
      </c>
      <c r="O1192" s="16">
        <v>7361</v>
      </c>
      <c r="P1192" s="13">
        <v>7361</v>
      </c>
      <c r="Q1192" s="16">
        <v>2549</v>
      </c>
      <c r="R1192" s="13">
        <v>2549</v>
      </c>
      <c r="S1192" s="16">
        <v>4827.66</v>
      </c>
      <c r="T1192" s="13">
        <v>4827.66</v>
      </c>
      <c r="U1192" s="16">
        <v>0</v>
      </c>
      <c r="V1192" s="13">
        <v>0</v>
      </c>
    </row>
    <row r="1193" spans="1:22" ht="15" customHeight="1" x14ac:dyDescent="0.25">
      <c r="A1193" s="5" t="s">
        <v>2346</v>
      </c>
      <c r="B1193" s="6" t="s">
        <v>2347</v>
      </c>
      <c r="C1193" s="5" t="s">
        <v>2348</v>
      </c>
      <c r="D1193" s="6"/>
      <c r="E1193" s="6" t="s">
        <v>447</v>
      </c>
      <c r="F1193" s="229">
        <v>1</v>
      </c>
      <c r="I1193" s="16">
        <v>103125</v>
      </c>
      <c r="J1193" s="13">
        <v>103125</v>
      </c>
      <c r="K1193" s="16">
        <v>220800</v>
      </c>
      <c r="L1193" s="13">
        <v>220800</v>
      </c>
      <c r="M1193" s="16">
        <v>220800</v>
      </c>
      <c r="N1193" s="171">
        <v>220800</v>
      </c>
      <c r="O1193" s="16">
        <v>192807</v>
      </c>
      <c r="P1193" s="13">
        <v>192807</v>
      </c>
      <c r="Q1193" s="16">
        <v>29568</v>
      </c>
      <c r="R1193" s="13">
        <v>29568</v>
      </c>
      <c r="S1193" s="16">
        <v>127715.76</v>
      </c>
      <c r="T1193" s="13">
        <v>127715.76</v>
      </c>
      <c r="U1193" s="16">
        <v>0</v>
      </c>
      <c r="V1193" s="13">
        <v>0</v>
      </c>
    </row>
    <row r="1194" spans="1:22" ht="15" customHeight="1" x14ac:dyDescent="0.25">
      <c r="A1194" s="5" t="s">
        <v>2349</v>
      </c>
      <c r="B1194" s="6" t="s">
        <v>2350</v>
      </c>
      <c r="C1194" s="5" t="s">
        <v>2351</v>
      </c>
      <c r="D1194" s="6"/>
      <c r="E1194" s="6" t="s">
        <v>504</v>
      </c>
      <c r="F1194" s="229">
        <v>1</v>
      </c>
      <c r="I1194" s="16">
        <v>5012</v>
      </c>
      <c r="J1194" s="13">
        <v>5012</v>
      </c>
      <c r="K1194" s="16">
        <v>5520</v>
      </c>
      <c r="L1194" s="13">
        <v>5520</v>
      </c>
      <c r="M1194" s="16">
        <v>5520</v>
      </c>
      <c r="N1194" s="171">
        <v>5520</v>
      </c>
      <c r="O1194" s="16">
        <v>4967</v>
      </c>
      <c r="P1194" s="13">
        <v>4967</v>
      </c>
      <c r="Q1194" s="16">
        <v>1529</v>
      </c>
      <c r="R1194" s="13">
        <v>1529</v>
      </c>
      <c r="S1194" s="16">
        <v>6206.99</v>
      </c>
      <c r="T1194" s="13">
        <v>6206.99</v>
      </c>
      <c r="U1194" s="16">
        <v>0</v>
      </c>
      <c r="V1194" s="13">
        <v>0</v>
      </c>
    </row>
    <row r="1195" spans="1:22" ht="15" customHeight="1" x14ac:dyDescent="0.25">
      <c r="A1195" s="5" t="s">
        <v>2352</v>
      </c>
      <c r="B1195" s="6" t="s">
        <v>2353</v>
      </c>
      <c r="C1195" s="5" t="s">
        <v>2354</v>
      </c>
      <c r="D1195" s="6"/>
      <c r="E1195" s="6" t="s">
        <v>447</v>
      </c>
      <c r="F1195" s="229">
        <v>1</v>
      </c>
      <c r="I1195" s="16">
        <v>78375</v>
      </c>
      <c r="J1195" s="13">
        <v>78375</v>
      </c>
      <c r="K1195" s="16">
        <v>14400</v>
      </c>
      <c r="L1195" s="13">
        <v>14400</v>
      </c>
      <c r="M1195" s="16">
        <v>14400</v>
      </c>
      <c r="N1195" s="171">
        <v>14400</v>
      </c>
      <c r="O1195" s="16">
        <v>4043</v>
      </c>
      <c r="P1195" s="13">
        <v>4043</v>
      </c>
      <c r="Q1195" s="16">
        <v>1529</v>
      </c>
      <c r="R1195" s="13">
        <v>1529</v>
      </c>
      <c r="S1195" s="16">
        <v>97063.98</v>
      </c>
      <c r="T1195" s="13">
        <v>97063.98</v>
      </c>
      <c r="U1195" s="16">
        <v>0</v>
      </c>
      <c r="V1195" s="13">
        <v>0</v>
      </c>
    </row>
    <row r="1196" spans="1:22" ht="15" customHeight="1" x14ac:dyDescent="0.25">
      <c r="A1196" s="1"/>
      <c r="B1196" s="4" t="s">
        <v>32</v>
      </c>
      <c r="C1196" s="8" t="s">
        <v>33</v>
      </c>
      <c r="I1196" s="245"/>
      <c r="J1196" s="245"/>
      <c r="K1196" s="245"/>
      <c r="L1196" s="245"/>
      <c r="M1196" s="245"/>
      <c r="N1196" s="245"/>
      <c r="O1196" s="245"/>
      <c r="P1196" s="245"/>
      <c r="Q1196" s="245"/>
      <c r="R1196" s="245"/>
      <c r="S1196" s="245"/>
      <c r="T1196" s="245"/>
      <c r="U1196" s="245"/>
      <c r="V1196" s="245"/>
    </row>
    <row r="1197" spans="1:22" ht="15" customHeight="1" x14ac:dyDescent="0.25">
      <c r="A1197" s="5" t="s">
        <v>2355</v>
      </c>
      <c r="B1197" s="6" t="s">
        <v>2356</v>
      </c>
      <c r="C1197" s="5" t="s">
        <v>2357</v>
      </c>
      <c r="I1197" s="245"/>
      <c r="J1197" s="245"/>
      <c r="K1197" s="245"/>
      <c r="L1197" s="245"/>
      <c r="M1197" s="245"/>
      <c r="N1197" s="245"/>
      <c r="O1197" s="245"/>
      <c r="P1197" s="245"/>
      <c r="Q1197" s="245"/>
      <c r="R1197" s="245"/>
      <c r="S1197" s="245"/>
      <c r="T1197" s="245"/>
      <c r="U1197" s="245"/>
      <c r="V1197" s="245"/>
    </row>
    <row r="1198" spans="1:22" ht="45" customHeight="1" x14ac:dyDescent="0.25">
      <c r="A1198" s="1"/>
      <c r="B1198" s="4" t="s">
        <v>68</v>
      </c>
      <c r="C1198" s="8" t="s">
        <v>69</v>
      </c>
      <c r="D1198" s="4" t="s">
        <v>70</v>
      </c>
      <c r="E1198" s="4" t="s">
        <v>71</v>
      </c>
      <c r="F1198" s="228" t="s">
        <v>72</v>
      </c>
      <c r="I1198" s="14" t="s">
        <v>73</v>
      </c>
      <c r="J1198" s="15" t="s">
        <v>28</v>
      </c>
      <c r="K1198" s="14" t="s">
        <v>73</v>
      </c>
      <c r="L1198" s="15" t="s">
        <v>28</v>
      </c>
      <c r="M1198" s="14" t="s">
        <v>73</v>
      </c>
      <c r="N1198" s="172" t="s">
        <v>28</v>
      </c>
      <c r="O1198" s="14" t="s">
        <v>73</v>
      </c>
      <c r="P1198" s="15" t="s">
        <v>28</v>
      </c>
      <c r="Q1198" s="14" t="s">
        <v>73</v>
      </c>
      <c r="R1198" s="15" t="s">
        <v>28</v>
      </c>
      <c r="S1198" s="14" t="s">
        <v>73</v>
      </c>
      <c r="T1198" s="15" t="s">
        <v>28</v>
      </c>
      <c r="U1198" s="14" t="s">
        <v>73</v>
      </c>
      <c r="V1198" s="15" t="s">
        <v>28</v>
      </c>
    </row>
    <row r="1199" spans="1:22" ht="15" customHeight="1" x14ac:dyDescent="0.25">
      <c r="A1199" s="5" t="s">
        <v>2358</v>
      </c>
      <c r="B1199" s="6" t="s">
        <v>2356</v>
      </c>
      <c r="C1199" s="5" t="s">
        <v>2359</v>
      </c>
      <c r="D1199" s="6"/>
      <c r="E1199" s="6" t="s">
        <v>504</v>
      </c>
      <c r="F1199" s="229">
        <v>1</v>
      </c>
      <c r="I1199" s="16">
        <v>2673</v>
      </c>
      <c r="J1199" s="13">
        <v>2673</v>
      </c>
      <c r="K1199" s="16">
        <v>3174</v>
      </c>
      <c r="L1199" s="13">
        <v>3174</v>
      </c>
      <c r="M1199" s="16">
        <v>3174</v>
      </c>
      <c r="N1199" s="171">
        <v>3174</v>
      </c>
      <c r="O1199" s="16">
        <v>1271</v>
      </c>
      <c r="P1199" s="13">
        <v>1271</v>
      </c>
      <c r="Q1199" s="16">
        <v>968</v>
      </c>
      <c r="R1199" s="13">
        <v>968</v>
      </c>
      <c r="S1199" s="16">
        <v>3310.39</v>
      </c>
      <c r="T1199" s="13">
        <v>3310.39</v>
      </c>
      <c r="U1199" s="16">
        <v>0</v>
      </c>
      <c r="V1199" s="13">
        <v>0</v>
      </c>
    </row>
    <row r="1200" spans="1:22" ht="15" customHeight="1" x14ac:dyDescent="0.25">
      <c r="A1200" s="5" t="s">
        <v>2360</v>
      </c>
      <c r="B1200" s="6" t="s">
        <v>2361</v>
      </c>
      <c r="C1200" s="5" t="s">
        <v>2362</v>
      </c>
      <c r="D1200" s="6"/>
      <c r="E1200" s="6" t="s">
        <v>504</v>
      </c>
      <c r="F1200" s="229">
        <v>3</v>
      </c>
      <c r="I1200" s="16">
        <v>2428</v>
      </c>
      <c r="J1200" s="13">
        <v>7284</v>
      </c>
      <c r="K1200" s="16">
        <v>4126</v>
      </c>
      <c r="L1200" s="13">
        <v>12378</v>
      </c>
      <c r="M1200" s="16">
        <v>4126</v>
      </c>
      <c r="N1200" s="171">
        <v>12378</v>
      </c>
      <c r="O1200" s="16">
        <v>3090</v>
      </c>
      <c r="P1200" s="13">
        <v>9270</v>
      </c>
      <c r="Q1200" s="16">
        <v>3288</v>
      </c>
      <c r="R1200" s="13">
        <v>9864</v>
      </c>
      <c r="S1200" s="16">
        <v>3006.94</v>
      </c>
      <c r="T1200" s="13">
        <v>9020.82</v>
      </c>
      <c r="U1200" s="16">
        <v>0</v>
      </c>
      <c r="V1200" s="13">
        <v>0</v>
      </c>
    </row>
    <row r="1201" spans="1:22" ht="15" customHeight="1" x14ac:dyDescent="0.25">
      <c r="A1201" s="5" t="s">
        <v>2363</v>
      </c>
      <c r="B1201" s="6" t="s">
        <v>2364</v>
      </c>
      <c r="C1201" s="5" t="s">
        <v>2365</v>
      </c>
      <c r="D1201" s="6"/>
      <c r="E1201" s="6" t="s">
        <v>504</v>
      </c>
      <c r="F1201" s="229">
        <v>3</v>
      </c>
      <c r="I1201" s="16">
        <v>3564</v>
      </c>
      <c r="J1201" s="13">
        <v>10692</v>
      </c>
      <c r="K1201" s="16">
        <v>2070</v>
      </c>
      <c r="L1201" s="13">
        <v>6210</v>
      </c>
      <c r="M1201" s="16">
        <v>2070</v>
      </c>
      <c r="N1201" s="171">
        <v>6210</v>
      </c>
      <c r="O1201" s="16">
        <v>1305</v>
      </c>
      <c r="P1201" s="13">
        <v>3915</v>
      </c>
      <c r="Q1201" s="16">
        <v>1629</v>
      </c>
      <c r="R1201" s="13">
        <v>4887</v>
      </c>
      <c r="S1201" s="16">
        <v>4413.8599999999997</v>
      </c>
      <c r="T1201" s="13">
        <v>13241.58</v>
      </c>
      <c r="U1201" s="16">
        <v>0</v>
      </c>
      <c r="V1201" s="13">
        <v>0</v>
      </c>
    </row>
    <row r="1202" spans="1:22" ht="15" customHeight="1" x14ac:dyDescent="0.25">
      <c r="A1202" s="5" t="s">
        <v>2366</v>
      </c>
      <c r="B1202" s="6" t="s">
        <v>2367</v>
      </c>
      <c r="C1202" s="5" t="s">
        <v>2368</v>
      </c>
      <c r="D1202" s="6"/>
      <c r="E1202" s="6" t="s">
        <v>504</v>
      </c>
      <c r="F1202" s="229">
        <v>1</v>
      </c>
      <c r="I1202" s="16">
        <v>3453</v>
      </c>
      <c r="J1202" s="13">
        <v>3453</v>
      </c>
      <c r="K1202" s="16">
        <v>2760</v>
      </c>
      <c r="L1202" s="13">
        <v>2760</v>
      </c>
      <c r="M1202" s="16">
        <v>2760</v>
      </c>
      <c r="N1202" s="171">
        <v>2760</v>
      </c>
      <c r="O1202" s="16">
        <v>2772</v>
      </c>
      <c r="P1202" s="13">
        <v>2772</v>
      </c>
      <c r="Q1202" s="16">
        <v>458</v>
      </c>
      <c r="R1202" s="13">
        <v>458</v>
      </c>
      <c r="S1202" s="16">
        <v>4275.92</v>
      </c>
      <c r="T1202" s="13">
        <v>4275.92</v>
      </c>
      <c r="U1202" s="16">
        <v>0</v>
      </c>
      <c r="V1202" s="13">
        <v>0</v>
      </c>
    </row>
    <row r="1203" spans="1:22" ht="15" customHeight="1" x14ac:dyDescent="0.25">
      <c r="A1203" s="5" t="s">
        <v>2369</v>
      </c>
      <c r="B1203" s="6" t="s">
        <v>2370</v>
      </c>
      <c r="C1203" s="5" t="s">
        <v>2371</v>
      </c>
      <c r="D1203" s="6"/>
      <c r="E1203" s="6" t="s">
        <v>504</v>
      </c>
      <c r="F1203" s="229">
        <v>1</v>
      </c>
      <c r="I1203" s="16">
        <v>4901</v>
      </c>
      <c r="J1203" s="13">
        <v>4901</v>
      </c>
      <c r="K1203" s="16">
        <v>3036</v>
      </c>
      <c r="L1203" s="13">
        <v>3036</v>
      </c>
      <c r="M1203" s="16">
        <v>3036</v>
      </c>
      <c r="N1203" s="171">
        <v>3036</v>
      </c>
      <c r="O1203" s="16">
        <v>2772</v>
      </c>
      <c r="P1203" s="13">
        <v>2772</v>
      </c>
      <c r="Q1203" s="16">
        <v>663</v>
      </c>
      <c r="R1203" s="13">
        <v>663</v>
      </c>
      <c r="S1203" s="16">
        <v>6069.05</v>
      </c>
      <c r="T1203" s="13">
        <v>6069.05</v>
      </c>
      <c r="U1203" s="16">
        <v>0</v>
      </c>
      <c r="V1203" s="13">
        <v>0</v>
      </c>
    </row>
    <row r="1204" spans="1:22" ht="15" customHeight="1" x14ac:dyDescent="0.25">
      <c r="A1204" s="5" t="s">
        <v>2372</v>
      </c>
      <c r="B1204" s="6" t="s">
        <v>2373</v>
      </c>
      <c r="C1204" s="5" t="s">
        <v>2374</v>
      </c>
      <c r="D1204" s="6"/>
      <c r="E1204" s="6" t="s">
        <v>504</v>
      </c>
      <c r="F1204" s="229">
        <v>2</v>
      </c>
      <c r="I1204" s="16">
        <v>1114</v>
      </c>
      <c r="J1204" s="13">
        <v>2228</v>
      </c>
      <c r="K1204" s="16">
        <v>538</v>
      </c>
      <c r="L1204" s="13">
        <v>1076</v>
      </c>
      <c r="M1204" s="16">
        <v>538</v>
      </c>
      <c r="N1204" s="171">
        <v>1076</v>
      </c>
      <c r="O1204" s="16">
        <v>1502</v>
      </c>
      <c r="P1204" s="13">
        <v>3004</v>
      </c>
      <c r="Q1204" s="16">
        <v>458</v>
      </c>
      <c r="R1204" s="13">
        <v>916</v>
      </c>
      <c r="S1204" s="16">
        <v>1379.33</v>
      </c>
      <c r="T1204" s="13">
        <v>2758.66</v>
      </c>
      <c r="U1204" s="16">
        <v>0</v>
      </c>
      <c r="V1204" s="13">
        <v>0</v>
      </c>
    </row>
    <row r="1205" spans="1:22" ht="15" customHeight="1" x14ac:dyDescent="0.25">
      <c r="A1205" s="5" t="s">
        <v>2375</v>
      </c>
      <c r="B1205" s="6" t="s">
        <v>2376</v>
      </c>
      <c r="C1205" s="5" t="s">
        <v>2377</v>
      </c>
      <c r="D1205" s="6"/>
      <c r="E1205" s="6" t="s">
        <v>504</v>
      </c>
      <c r="F1205" s="229">
        <v>1</v>
      </c>
      <c r="I1205" s="16">
        <v>1671</v>
      </c>
      <c r="J1205" s="13">
        <v>1671</v>
      </c>
      <c r="K1205" s="16">
        <v>1228</v>
      </c>
      <c r="L1205" s="13">
        <v>1228</v>
      </c>
      <c r="M1205" s="16">
        <v>1228</v>
      </c>
      <c r="N1205" s="171">
        <v>1228</v>
      </c>
      <c r="O1205" s="16">
        <v>2137</v>
      </c>
      <c r="P1205" s="13">
        <v>2137</v>
      </c>
      <c r="Q1205" s="16">
        <v>663</v>
      </c>
      <c r="R1205" s="13">
        <v>663</v>
      </c>
      <c r="S1205" s="16">
        <v>2069</v>
      </c>
      <c r="T1205" s="13">
        <v>2069</v>
      </c>
      <c r="U1205" s="16">
        <v>0</v>
      </c>
      <c r="V1205" s="13">
        <v>0</v>
      </c>
    </row>
    <row r="1206" spans="1:22" ht="15" customHeight="1" x14ac:dyDescent="0.25">
      <c r="A1206" s="5" t="s">
        <v>2378</v>
      </c>
      <c r="B1206" s="6" t="s">
        <v>2379</v>
      </c>
      <c r="C1206" s="5" t="s">
        <v>2380</v>
      </c>
      <c r="D1206" s="6"/>
      <c r="E1206" s="6" t="s">
        <v>504</v>
      </c>
      <c r="F1206" s="229">
        <v>2</v>
      </c>
      <c r="I1206" s="16">
        <v>1671</v>
      </c>
      <c r="J1206" s="13">
        <v>3342</v>
      </c>
      <c r="K1206" s="16">
        <v>1228</v>
      </c>
      <c r="L1206" s="13">
        <v>2456</v>
      </c>
      <c r="M1206" s="16">
        <v>1228</v>
      </c>
      <c r="N1206" s="171">
        <v>2456</v>
      </c>
      <c r="O1206" s="16">
        <v>1271</v>
      </c>
      <c r="P1206" s="13">
        <v>2542</v>
      </c>
      <c r="Q1206" s="16">
        <v>663</v>
      </c>
      <c r="R1206" s="13">
        <v>1326</v>
      </c>
      <c r="S1206" s="16">
        <v>2069</v>
      </c>
      <c r="T1206" s="13">
        <v>4138</v>
      </c>
      <c r="U1206" s="16">
        <v>0</v>
      </c>
      <c r="V1206" s="13">
        <v>0</v>
      </c>
    </row>
    <row r="1207" spans="1:22" ht="15" customHeight="1" x14ac:dyDescent="0.25">
      <c r="A1207" s="5" t="s">
        <v>2381</v>
      </c>
      <c r="B1207" s="6" t="s">
        <v>2382</v>
      </c>
      <c r="C1207" s="5" t="s">
        <v>2383</v>
      </c>
      <c r="D1207" s="6"/>
      <c r="E1207" s="6" t="s">
        <v>504</v>
      </c>
      <c r="F1207" s="229">
        <v>2</v>
      </c>
      <c r="I1207" s="16">
        <v>1560</v>
      </c>
      <c r="J1207" s="13">
        <v>3120</v>
      </c>
      <c r="K1207" s="16">
        <v>537</v>
      </c>
      <c r="L1207" s="13">
        <v>1074</v>
      </c>
      <c r="M1207" s="16">
        <v>537</v>
      </c>
      <c r="N1207" s="171">
        <v>1074</v>
      </c>
      <c r="O1207" s="16">
        <v>678</v>
      </c>
      <c r="P1207" s="13">
        <v>1356</v>
      </c>
      <c r="Q1207" s="16">
        <v>663</v>
      </c>
      <c r="R1207" s="13">
        <v>1326</v>
      </c>
      <c r="S1207" s="16">
        <v>1931.06</v>
      </c>
      <c r="T1207" s="13">
        <v>3862.12</v>
      </c>
      <c r="U1207" s="16">
        <v>0</v>
      </c>
      <c r="V1207" s="13">
        <v>0</v>
      </c>
    </row>
    <row r="1208" spans="1:22" ht="15" customHeight="1" x14ac:dyDescent="0.25">
      <c r="A1208" s="5" t="s">
        <v>2384</v>
      </c>
      <c r="B1208" s="6" t="s">
        <v>2385</v>
      </c>
      <c r="C1208" s="5" t="s">
        <v>2386</v>
      </c>
      <c r="D1208" s="6"/>
      <c r="E1208" s="6" t="s">
        <v>504</v>
      </c>
      <c r="F1208" s="229">
        <v>3</v>
      </c>
      <c r="I1208" s="16">
        <v>391</v>
      </c>
      <c r="J1208" s="13">
        <v>1173</v>
      </c>
      <c r="K1208" s="16">
        <v>620</v>
      </c>
      <c r="L1208" s="13">
        <v>1860</v>
      </c>
      <c r="M1208" s="16">
        <v>620</v>
      </c>
      <c r="N1208" s="171">
        <v>1860</v>
      </c>
      <c r="O1208" s="16">
        <v>661</v>
      </c>
      <c r="P1208" s="13">
        <v>1983</v>
      </c>
      <c r="Q1208" s="16">
        <v>510</v>
      </c>
      <c r="R1208" s="13">
        <v>1530</v>
      </c>
      <c r="S1208" s="16">
        <v>483.28</v>
      </c>
      <c r="T1208" s="13">
        <v>1449.84</v>
      </c>
      <c r="U1208" s="16">
        <v>0</v>
      </c>
      <c r="V1208" s="13">
        <v>0</v>
      </c>
    </row>
    <row r="1209" spans="1:22" ht="15" customHeight="1" x14ac:dyDescent="0.25">
      <c r="A1209" s="5" t="s">
        <v>2387</v>
      </c>
      <c r="B1209" s="6" t="s">
        <v>2388</v>
      </c>
      <c r="C1209" s="5" t="s">
        <v>2389</v>
      </c>
      <c r="D1209" s="6"/>
      <c r="E1209" s="6" t="s">
        <v>504</v>
      </c>
      <c r="F1209" s="229">
        <v>4</v>
      </c>
      <c r="I1209" s="16">
        <v>112</v>
      </c>
      <c r="J1209" s="13">
        <v>448</v>
      </c>
      <c r="K1209" s="16">
        <v>76</v>
      </c>
      <c r="L1209" s="13">
        <v>304</v>
      </c>
      <c r="M1209" s="16">
        <v>76</v>
      </c>
      <c r="N1209" s="171">
        <v>304</v>
      </c>
      <c r="O1209" s="16">
        <v>168</v>
      </c>
      <c r="P1209" s="13">
        <v>672</v>
      </c>
      <c r="Q1209" s="16">
        <v>184</v>
      </c>
      <c r="R1209" s="13">
        <v>736</v>
      </c>
      <c r="S1209" s="16">
        <v>137.93</v>
      </c>
      <c r="T1209" s="13">
        <v>551.72</v>
      </c>
      <c r="U1209" s="16">
        <v>0</v>
      </c>
      <c r="V1209" s="13">
        <v>0</v>
      </c>
    </row>
    <row r="1210" spans="1:22" ht="15" customHeight="1" x14ac:dyDescent="0.25">
      <c r="A1210" s="5" t="s">
        <v>2390</v>
      </c>
      <c r="B1210" s="6" t="s">
        <v>2391</v>
      </c>
      <c r="C1210" s="5" t="s">
        <v>2392</v>
      </c>
      <c r="D1210" s="6"/>
      <c r="E1210" s="6" t="s">
        <v>504</v>
      </c>
      <c r="F1210" s="229">
        <v>3</v>
      </c>
      <c r="I1210" s="16">
        <v>223</v>
      </c>
      <c r="J1210" s="13">
        <v>669</v>
      </c>
      <c r="K1210" s="16">
        <v>241</v>
      </c>
      <c r="L1210" s="13">
        <v>723</v>
      </c>
      <c r="M1210" s="16">
        <v>241</v>
      </c>
      <c r="N1210" s="171">
        <v>723</v>
      </c>
      <c r="O1210" s="16">
        <v>243</v>
      </c>
      <c r="P1210" s="13">
        <v>729</v>
      </c>
      <c r="Q1210" s="16">
        <v>224</v>
      </c>
      <c r="R1210" s="13">
        <v>672</v>
      </c>
      <c r="S1210" s="16">
        <v>275.87</v>
      </c>
      <c r="T1210" s="13">
        <v>827.61</v>
      </c>
      <c r="U1210" s="16">
        <v>0</v>
      </c>
      <c r="V1210" s="13">
        <v>0</v>
      </c>
    </row>
    <row r="1211" spans="1:22" ht="15" customHeight="1" x14ac:dyDescent="0.25">
      <c r="A1211" s="5" t="s">
        <v>2393</v>
      </c>
      <c r="B1211" s="6" t="s">
        <v>2394</v>
      </c>
      <c r="C1211" s="5" t="s">
        <v>2395</v>
      </c>
      <c r="D1211" s="6"/>
      <c r="E1211" s="6" t="s">
        <v>504</v>
      </c>
      <c r="F1211" s="229">
        <v>1</v>
      </c>
      <c r="I1211" s="16">
        <v>279</v>
      </c>
      <c r="J1211" s="13">
        <v>279</v>
      </c>
      <c r="K1211" s="16">
        <v>822</v>
      </c>
      <c r="L1211" s="13">
        <v>822</v>
      </c>
      <c r="M1211" s="16">
        <v>822</v>
      </c>
      <c r="N1211" s="171">
        <v>822</v>
      </c>
      <c r="O1211" s="16">
        <v>360</v>
      </c>
      <c r="P1211" s="13">
        <v>360</v>
      </c>
      <c r="Q1211" s="16">
        <v>357</v>
      </c>
      <c r="R1211" s="13">
        <v>357</v>
      </c>
      <c r="S1211" s="16">
        <v>345.34</v>
      </c>
      <c r="T1211" s="13">
        <v>345.34</v>
      </c>
      <c r="U1211" s="16">
        <v>0</v>
      </c>
      <c r="V1211" s="13">
        <v>0</v>
      </c>
    </row>
    <row r="1212" spans="1:22" ht="15" customHeight="1" x14ac:dyDescent="0.25">
      <c r="A1212" s="5" t="s">
        <v>2396</v>
      </c>
      <c r="B1212" s="6" t="s">
        <v>2397</v>
      </c>
      <c r="C1212" s="5" t="s">
        <v>2398</v>
      </c>
      <c r="D1212" s="6"/>
      <c r="E1212" s="6" t="s">
        <v>504</v>
      </c>
      <c r="F1212" s="229">
        <v>1</v>
      </c>
      <c r="I1212" s="16">
        <v>85</v>
      </c>
      <c r="J1212" s="13">
        <v>85</v>
      </c>
      <c r="K1212" s="16">
        <v>36</v>
      </c>
      <c r="L1212" s="13">
        <v>36</v>
      </c>
      <c r="M1212" s="16">
        <v>36</v>
      </c>
      <c r="N1212" s="171">
        <v>36</v>
      </c>
      <c r="O1212" s="16">
        <v>154</v>
      </c>
      <c r="P1212" s="13">
        <v>154</v>
      </c>
      <c r="Q1212" s="16">
        <v>204</v>
      </c>
      <c r="R1212" s="13">
        <v>204</v>
      </c>
      <c r="S1212" s="16">
        <v>104.22</v>
      </c>
      <c r="T1212" s="13">
        <v>104.22</v>
      </c>
      <c r="U1212" s="16">
        <v>0</v>
      </c>
      <c r="V1212" s="13">
        <v>0</v>
      </c>
    </row>
    <row r="1213" spans="1:22" ht="15" customHeight="1" x14ac:dyDescent="0.25">
      <c r="A1213" s="5" t="s">
        <v>2399</v>
      </c>
      <c r="B1213" s="6" t="s">
        <v>2400</v>
      </c>
      <c r="C1213" s="5" t="s">
        <v>2401</v>
      </c>
      <c r="D1213" s="6"/>
      <c r="E1213" s="6" t="s">
        <v>2402</v>
      </c>
      <c r="F1213" s="229">
        <v>10</v>
      </c>
      <c r="I1213" s="16">
        <v>154</v>
      </c>
      <c r="J1213" s="13">
        <v>1540</v>
      </c>
      <c r="K1213" s="16">
        <v>126</v>
      </c>
      <c r="L1213" s="13">
        <v>1260</v>
      </c>
      <c r="M1213" s="16">
        <v>126</v>
      </c>
      <c r="N1213" s="171">
        <v>1260</v>
      </c>
      <c r="O1213" s="16">
        <v>103</v>
      </c>
      <c r="P1213" s="13">
        <v>1030</v>
      </c>
      <c r="Q1213" s="16">
        <v>101</v>
      </c>
      <c r="R1213" s="13">
        <v>1010</v>
      </c>
      <c r="S1213" s="16">
        <v>190.04</v>
      </c>
      <c r="T1213" s="13">
        <v>1900.4</v>
      </c>
      <c r="U1213" s="16">
        <v>0</v>
      </c>
      <c r="V1213" s="13">
        <v>0</v>
      </c>
    </row>
    <row r="1214" spans="1:22" ht="15" customHeight="1" x14ac:dyDescent="0.25">
      <c r="A1214" s="5" t="s">
        <v>2403</v>
      </c>
      <c r="B1214" s="6" t="s">
        <v>2404</v>
      </c>
      <c r="C1214" s="5" t="s">
        <v>2405</v>
      </c>
      <c r="D1214" s="6"/>
      <c r="E1214" s="6" t="s">
        <v>504</v>
      </c>
      <c r="F1214" s="229">
        <v>2</v>
      </c>
      <c r="I1214" s="16">
        <v>1671</v>
      </c>
      <c r="J1214" s="13">
        <v>3342</v>
      </c>
      <c r="K1214" s="16">
        <v>96</v>
      </c>
      <c r="L1214" s="13">
        <v>192</v>
      </c>
      <c r="M1214" s="16">
        <v>96</v>
      </c>
      <c r="N1214" s="171">
        <v>192</v>
      </c>
      <c r="O1214" s="16">
        <v>96</v>
      </c>
      <c r="P1214" s="13">
        <v>192</v>
      </c>
      <c r="Q1214" s="16">
        <v>255</v>
      </c>
      <c r="R1214" s="13">
        <v>510</v>
      </c>
      <c r="S1214" s="16">
        <v>2069</v>
      </c>
      <c r="T1214" s="13">
        <v>4138</v>
      </c>
      <c r="U1214" s="16">
        <v>0</v>
      </c>
      <c r="V1214" s="13">
        <v>0</v>
      </c>
    </row>
    <row r="1215" spans="1:22" ht="15" customHeight="1" x14ac:dyDescent="0.25">
      <c r="A1215" s="5" t="s">
        <v>2406</v>
      </c>
      <c r="B1215" s="6" t="s">
        <v>2407</v>
      </c>
      <c r="C1215" s="5" t="s">
        <v>2408</v>
      </c>
      <c r="D1215" s="6"/>
      <c r="E1215" s="6" t="s">
        <v>2402</v>
      </c>
      <c r="F1215" s="229">
        <v>30</v>
      </c>
      <c r="I1215" s="16">
        <v>62</v>
      </c>
      <c r="J1215" s="13">
        <v>1860</v>
      </c>
      <c r="K1215" s="16">
        <v>50</v>
      </c>
      <c r="L1215" s="13">
        <v>1500</v>
      </c>
      <c r="M1215" s="16">
        <v>50</v>
      </c>
      <c r="N1215" s="171">
        <v>1500</v>
      </c>
      <c r="O1215" s="16">
        <v>42</v>
      </c>
      <c r="P1215" s="13">
        <v>1260</v>
      </c>
      <c r="Q1215" s="16">
        <v>46</v>
      </c>
      <c r="R1215" s="13">
        <v>1380</v>
      </c>
      <c r="S1215" s="16">
        <v>75.61</v>
      </c>
      <c r="T1215" s="13">
        <v>2268.3000000000002</v>
      </c>
      <c r="U1215" s="16">
        <v>0</v>
      </c>
      <c r="V1215" s="13">
        <v>0</v>
      </c>
    </row>
    <row r="1216" spans="1:22" ht="15" customHeight="1" x14ac:dyDescent="0.25">
      <c r="A1216" s="5" t="s">
        <v>2409</v>
      </c>
      <c r="B1216" s="6" t="s">
        <v>2410</v>
      </c>
      <c r="C1216" s="5" t="s">
        <v>2411</v>
      </c>
      <c r="D1216" s="6"/>
      <c r="E1216" s="6" t="s">
        <v>504</v>
      </c>
      <c r="F1216" s="229">
        <v>4</v>
      </c>
      <c r="I1216" s="16">
        <v>1226</v>
      </c>
      <c r="J1216" s="13">
        <v>4904</v>
      </c>
      <c r="K1216" s="16">
        <v>55</v>
      </c>
      <c r="L1216" s="13">
        <v>220</v>
      </c>
      <c r="M1216" s="16">
        <v>55</v>
      </c>
      <c r="N1216" s="171">
        <v>220</v>
      </c>
      <c r="O1216" s="16">
        <v>54</v>
      </c>
      <c r="P1216" s="13">
        <v>216</v>
      </c>
      <c r="Q1216" s="16">
        <v>204</v>
      </c>
      <c r="R1216" s="13">
        <v>816</v>
      </c>
      <c r="S1216" s="16">
        <v>1517.26</v>
      </c>
      <c r="T1216" s="13">
        <v>6069.04</v>
      </c>
      <c r="U1216" s="16">
        <v>0</v>
      </c>
      <c r="V1216" s="13">
        <v>0</v>
      </c>
    </row>
    <row r="1217" spans="1:22" ht="15" customHeight="1" x14ac:dyDescent="0.25">
      <c r="A1217" s="5" t="s">
        <v>2412</v>
      </c>
      <c r="B1217" s="6" t="s">
        <v>2413</v>
      </c>
      <c r="C1217" s="5" t="s">
        <v>2414</v>
      </c>
      <c r="D1217" s="6"/>
      <c r="E1217" s="6" t="s">
        <v>2402</v>
      </c>
      <c r="F1217" s="229">
        <v>5</v>
      </c>
      <c r="I1217" s="16">
        <v>42</v>
      </c>
      <c r="J1217" s="13">
        <v>210</v>
      </c>
      <c r="K1217" s="16">
        <v>36</v>
      </c>
      <c r="L1217" s="13">
        <v>180</v>
      </c>
      <c r="M1217" s="16">
        <v>36</v>
      </c>
      <c r="N1217" s="171">
        <v>180</v>
      </c>
      <c r="O1217" s="16">
        <v>26</v>
      </c>
      <c r="P1217" s="13">
        <v>130</v>
      </c>
      <c r="Q1217" s="16">
        <v>39</v>
      </c>
      <c r="R1217" s="13">
        <v>195</v>
      </c>
      <c r="S1217" s="16">
        <v>51.09</v>
      </c>
      <c r="T1217" s="13">
        <v>255.45</v>
      </c>
      <c r="U1217" s="16">
        <v>0</v>
      </c>
      <c r="V1217" s="13">
        <v>0</v>
      </c>
    </row>
    <row r="1218" spans="1:22" ht="15" customHeight="1" x14ac:dyDescent="0.25">
      <c r="A1218" s="5" t="s">
        <v>2415</v>
      </c>
      <c r="B1218" s="6" t="s">
        <v>2416</v>
      </c>
      <c r="C1218" s="5" t="s">
        <v>2417</v>
      </c>
      <c r="D1218" s="6"/>
      <c r="E1218" s="6" t="s">
        <v>504</v>
      </c>
      <c r="F1218" s="229">
        <v>2</v>
      </c>
      <c r="I1218" s="16">
        <v>1003</v>
      </c>
      <c r="J1218" s="13">
        <v>2006</v>
      </c>
      <c r="K1218" s="16">
        <v>48</v>
      </c>
      <c r="L1218" s="13">
        <v>96</v>
      </c>
      <c r="M1218" s="16">
        <v>48</v>
      </c>
      <c r="N1218" s="171">
        <v>96</v>
      </c>
      <c r="O1218" s="16">
        <v>41</v>
      </c>
      <c r="P1218" s="13">
        <v>82</v>
      </c>
      <c r="Q1218" s="16">
        <v>122</v>
      </c>
      <c r="R1218" s="13">
        <v>244</v>
      </c>
      <c r="S1218" s="16">
        <v>1241.4000000000001</v>
      </c>
      <c r="T1218" s="13">
        <v>2482.8000000000002</v>
      </c>
      <c r="U1218" s="16">
        <v>0</v>
      </c>
      <c r="V1218" s="13">
        <v>0</v>
      </c>
    </row>
    <row r="1219" spans="1:22" ht="15" customHeight="1" x14ac:dyDescent="0.25">
      <c r="A1219" s="5" t="s">
        <v>2418</v>
      </c>
      <c r="B1219" s="6" t="s">
        <v>2419</v>
      </c>
      <c r="C1219" s="5" t="s">
        <v>2420</v>
      </c>
      <c r="D1219" s="6"/>
      <c r="E1219" s="6" t="s">
        <v>2402</v>
      </c>
      <c r="F1219" s="229">
        <v>5</v>
      </c>
      <c r="I1219" s="16">
        <v>34</v>
      </c>
      <c r="J1219" s="13">
        <v>170</v>
      </c>
      <c r="K1219" s="16">
        <v>28</v>
      </c>
      <c r="L1219" s="13">
        <v>140</v>
      </c>
      <c r="M1219" s="16">
        <v>28</v>
      </c>
      <c r="N1219" s="171">
        <v>140</v>
      </c>
      <c r="O1219" s="16">
        <v>23</v>
      </c>
      <c r="P1219" s="13">
        <v>115</v>
      </c>
      <c r="Q1219" s="16">
        <v>31</v>
      </c>
      <c r="R1219" s="13">
        <v>155</v>
      </c>
      <c r="S1219" s="16">
        <v>41.89</v>
      </c>
      <c r="T1219" s="13">
        <v>209.45</v>
      </c>
      <c r="U1219" s="16">
        <v>0</v>
      </c>
      <c r="V1219" s="13">
        <v>0</v>
      </c>
    </row>
    <row r="1220" spans="1:22" ht="15" customHeight="1" x14ac:dyDescent="0.25">
      <c r="A1220" s="5" t="s">
        <v>2421</v>
      </c>
      <c r="B1220" s="6" t="s">
        <v>2422</v>
      </c>
      <c r="C1220" s="5" t="s">
        <v>2423</v>
      </c>
      <c r="D1220" s="6"/>
      <c r="E1220" s="6" t="s">
        <v>504</v>
      </c>
      <c r="F1220" s="229">
        <v>2</v>
      </c>
      <c r="I1220" s="16">
        <v>836</v>
      </c>
      <c r="J1220" s="13">
        <v>1672</v>
      </c>
      <c r="K1220" s="16">
        <v>42</v>
      </c>
      <c r="L1220" s="13">
        <v>84</v>
      </c>
      <c r="M1220" s="16">
        <v>42</v>
      </c>
      <c r="N1220" s="171">
        <v>84</v>
      </c>
      <c r="O1220" s="16">
        <v>32</v>
      </c>
      <c r="P1220" s="13">
        <v>64</v>
      </c>
      <c r="Q1220" s="16">
        <v>102</v>
      </c>
      <c r="R1220" s="13">
        <v>204</v>
      </c>
      <c r="S1220" s="16">
        <v>1035.01</v>
      </c>
      <c r="T1220" s="13">
        <v>2070.02</v>
      </c>
      <c r="U1220" s="16">
        <v>0</v>
      </c>
      <c r="V1220" s="13">
        <v>0</v>
      </c>
    </row>
    <row r="1221" spans="1:22" ht="15" customHeight="1" x14ac:dyDescent="0.25">
      <c r="A1221" s="5" t="s">
        <v>2424</v>
      </c>
      <c r="B1221" s="6" t="s">
        <v>2425</v>
      </c>
      <c r="C1221" s="5" t="s">
        <v>2426</v>
      </c>
      <c r="D1221" s="6"/>
      <c r="E1221" s="6" t="s">
        <v>2402</v>
      </c>
      <c r="F1221" s="229">
        <v>24</v>
      </c>
      <c r="I1221" s="16">
        <v>23</v>
      </c>
      <c r="J1221" s="13">
        <v>552</v>
      </c>
      <c r="K1221" s="16">
        <v>18</v>
      </c>
      <c r="L1221" s="13">
        <v>432</v>
      </c>
      <c r="M1221" s="16">
        <v>18</v>
      </c>
      <c r="N1221" s="171">
        <v>432</v>
      </c>
      <c r="O1221" s="16">
        <v>15</v>
      </c>
      <c r="P1221" s="13">
        <v>360</v>
      </c>
      <c r="Q1221" s="16">
        <v>20</v>
      </c>
      <c r="R1221" s="13">
        <v>480</v>
      </c>
      <c r="S1221" s="16">
        <v>27.59</v>
      </c>
      <c r="T1221" s="13">
        <v>662.16</v>
      </c>
      <c r="U1221" s="16">
        <v>0</v>
      </c>
      <c r="V1221" s="13">
        <v>0</v>
      </c>
    </row>
    <row r="1222" spans="1:22" ht="15" customHeight="1" x14ac:dyDescent="0.25">
      <c r="A1222" s="5" t="s">
        <v>2427</v>
      </c>
      <c r="B1222" s="6" t="s">
        <v>2428</v>
      </c>
      <c r="C1222" s="5" t="s">
        <v>2429</v>
      </c>
      <c r="D1222" s="6"/>
      <c r="E1222" s="6" t="s">
        <v>504</v>
      </c>
      <c r="F1222" s="229">
        <v>2</v>
      </c>
      <c r="I1222" s="16">
        <v>391</v>
      </c>
      <c r="J1222" s="13">
        <v>782</v>
      </c>
      <c r="K1222" s="16">
        <v>34</v>
      </c>
      <c r="L1222" s="13">
        <v>68</v>
      </c>
      <c r="M1222" s="16">
        <v>34</v>
      </c>
      <c r="N1222" s="171">
        <v>68</v>
      </c>
      <c r="O1222" s="16">
        <v>26</v>
      </c>
      <c r="P1222" s="13">
        <v>52</v>
      </c>
      <c r="Q1222" s="16">
        <v>21</v>
      </c>
      <c r="R1222" s="13">
        <v>42</v>
      </c>
      <c r="S1222" s="16">
        <v>483.28</v>
      </c>
      <c r="T1222" s="13">
        <v>966.56</v>
      </c>
      <c r="U1222" s="16">
        <v>0</v>
      </c>
      <c r="V1222" s="13">
        <v>0</v>
      </c>
    </row>
    <row r="1223" spans="1:22" ht="15" customHeight="1" x14ac:dyDescent="0.25">
      <c r="A1223" s="5" t="s">
        <v>2430</v>
      </c>
      <c r="B1223" s="6" t="s">
        <v>2431</v>
      </c>
      <c r="C1223" s="5" t="s">
        <v>2432</v>
      </c>
      <c r="D1223" s="6"/>
      <c r="E1223" s="6" t="s">
        <v>2402</v>
      </c>
      <c r="F1223" s="229">
        <v>68</v>
      </c>
      <c r="I1223" s="16">
        <v>17</v>
      </c>
      <c r="J1223" s="13">
        <v>1156</v>
      </c>
      <c r="K1223" s="16">
        <v>24</v>
      </c>
      <c r="L1223" s="13">
        <v>1632</v>
      </c>
      <c r="M1223" s="16">
        <v>24</v>
      </c>
      <c r="N1223" s="171">
        <v>1632</v>
      </c>
      <c r="O1223" s="16">
        <v>9</v>
      </c>
      <c r="P1223" s="13">
        <v>612</v>
      </c>
      <c r="Q1223" s="16">
        <v>17</v>
      </c>
      <c r="R1223" s="13">
        <v>1156</v>
      </c>
      <c r="S1223" s="16">
        <v>20.43</v>
      </c>
      <c r="T1223" s="13">
        <v>1389.24</v>
      </c>
      <c r="U1223" s="16">
        <v>0</v>
      </c>
      <c r="V1223" s="13">
        <v>0</v>
      </c>
    </row>
    <row r="1224" spans="1:22" ht="15" customHeight="1" x14ac:dyDescent="0.25">
      <c r="A1224" s="5" t="s">
        <v>2433</v>
      </c>
      <c r="B1224" s="6" t="s">
        <v>2434</v>
      </c>
      <c r="C1224" s="5" t="s">
        <v>2435</v>
      </c>
      <c r="D1224" s="6"/>
      <c r="E1224" s="6" t="s">
        <v>504</v>
      </c>
      <c r="F1224" s="229">
        <v>6</v>
      </c>
      <c r="I1224" s="16">
        <v>391</v>
      </c>
      <c r="J1224" s="13">
        <v>2346</v>
      </c>
      <c r="K1224" s="16">
        <v>34</v>
      </c>
      <c r="L1224" s="13">
        <v>204</v>
      </c>
      <c r="M1224" s="16">
        <v>34</v>
      </c>
      <c r="N1224" s="171">
        <v>204</v>
      </c>
      <c r="O1224" s="16">
        <v>21</v>
      </c>
      <c r="P1224" s="13">
        <v>126</v>
      </c>
      <c r="Q1224" s="16">
        <v>21</v>
      </c>
      <c r="R1224" s="13">
        <v>126</v>
      </c>
      <c r="S1224" s="16">
        <v>483.28</v>
      </c>
      <c r="T1224" s="13">
        <v>2899.68</v>
      </c>
      <c r="U1224" s="16">
        <v>0</v>
      </c>
      <c r="V1224" s="13">
        <v>0</v>
      </c>
    </row>
    <row r="1225" spans="1:22" ht="15" customHeight="1" x14ac:dyDescent="0.25">
      <c r="A1225" s="5" t="s">
        <v>2436</v>
      </c>
      <c r="B1225" s="6" t="s">
        <v>2437</v>
      </c>
      <c r="C1225" s="5" t="s">
        <v>2438</v>
      </c>
      <c r="D1225" s="6"/>
      <c r="E1225" s="6" t="s">
        <v>447</v>
      </c>
      <c r="F1225" s="229">
        <v>1</v>
      </c>
      <c r="I1225" s="16">
        <v>61257</v>
      </c>
      <c r="J1225" s="13">
        <v>61257</v>
      </c>
      <c r="K1225" s="16">
        <v>69000</v>
      </c>
      <c r="L1225" s="13">
        <v>69000</v>
      </c>
      <c r="M1225" s="16">
        <v>69000</v>
      </c>
      <c r="N1225" s="171">
        <v>69000</v>
      </c>
      <c r="O1225" s="16">
        <v>28875</v>
      </c>
      <c r="P1225" s="13">
        <v>28875</v>
      </c>
      <c r="Q1225" s="16">
        <v>25489</v>
      </c>
      <c r="R1225" s="13">
        <v>25489</v>
      </c>
      <c r="S1225" s="16">
        <v>75863.16</v>
      </c>
      <c r="T1225" s="13">
        <v>75863.16</v>
      </c>
      <c r="U1225" s="16">
        <v>0</v>
      </c>
      <c r="V1225" s="13">
        <v>0</v>
      </c>
    </row>
    <row r="1226" spans="1:22" ht="15" customHeight="1" x14ac:dyDescent="0.25">
      <c r="A1226" s="5" t="s">
        <v>2439</v>
      </c>
      <c r="B1226" s="6" t="s">
        <v>2440</v>
      </c>
      <c r="C1226" s="5" t="s">
        <v>2441</v>
      </c>
      <c r="D1226" s="6"/>
      <c r="E1226" s="6" t="s">
        <v>504</v>
      </c>
      <c r="F1226" s="229">
        <v>6</v>
      </c>
      <c r="I1226" s="16">
        <v>802</v>
      </c>
      <c r="J1226" s="13">
        <v>4812</v>
      </c>
      <c r="K1226" s="16">
        <v>4140</v>
      </c>
      <c r="L1226" s="13">
        <v>24840</v>
      </c>
      <c r="M1226" s="16">
        <v>4140</v>
      </c>
      <c r="N1226" s="171">
        <v>24840</v>
      </c>
      <c r="O1226" s="16">
        <v>1755</v>
      </c>
      <c r="P1226" s="13">
        <v>10530</v>
      </c>
      <c r="Q1226" s="16">
        <v>2039</v>
      </c>
      <c r="R1226" s="13">
        <v>12234</v>
      </c>
      <c r="S1226" s="16">
        <v>993.12</v>
      </c>
      <c r="T1226" s="13">
        <v>5958.72</v>
      </c>
      <c r="U1226" s="16">
        <v>0</v>
      </c>
      <c r="V1226" s="13">
        <v>0</v>
      </c>
    </row>
    <row r="1227" spans="1:22" ht="15" customHeight="1" x14ac:dyDescent="0.25">
      <c r="A1227" s="5" t="s">
        <v>2442</v>
      </c>
      <c r="B1227" s="6" t="s">
        <v>2443</v>
      </c>
      <c r="C1227" s="5" t="s">
        <v>2444</v>
      </c>
      <c r="D1227" s="6"/>
      <c r="E1227" s="6" t="s">
        <v>504</v>
      </c>
      <c r="F1227" s="229">
        <v>1</v>
      </c>
      <c r="I1227" s="16">
        <v>9467</v>
      </c>
      <c r="J1227" s="13">
        <v>9467</v>
      </c>
      <c r="K1227" s="16">
        <v>24840</v>
      </c>
      <c r="L1227" s="13">
        <v>24840</v>
      </c>
      <c r="M1227" s="16">
        <v>24840</v>
      </c>
      <c r="N1227" s="171">
        <v>24840</v>
      </c>
      <c r="O1227" s="16">
        <v>13466</v>
      </c>
      <c r="P1227" s="13">
        <v>13466</v>
      </c>
      <c r="Q1227" s="16">
        <v>2039</v>
      </c>
      <c r="R1227" s="13">
        <v>2039</v>
      </c>
      <c r="S1227" s="16">
        <v>11724.31</v>
      </c>
      <c r="T1227" s="13">
        <v>11724.31</v>
      </c>
      <c r="U1227" s="16">
        <v>0</v>
      </c>
      <c r="V1227" s="13">
        <v>0</v>
      </c>
    </row>
    <row r="1228" spans="1:22" ht="15" customHeight="1" x14ac:dyDescent="0.25">
      <c r="A1228" s="5" t="s">
        <v>2445</v>
      </c>
      <c r="B1228" s="6" t="s">
        <v>2446</v>
      </c>
      <c r="C1228" s="5" t="s">
        <v>2447</v>
      </c>
      <c r="D1228" s="6"/>
      <c r="E1228" s="6" t="s">
        <v>504</v>
      </c>
      <c r="F1228" s="229">
        <v>1</v>
      </c>
      <c r="I1228" s="16">
        <v>10581</v>
      </c>
      <c r="J1228" s="13">
        <v>10581</v>
      </c>
      <c r="K1228" s="16">
        <v>22080</v>
      </c>
      <c r="L1228" s="13">
        <v>22080</v>
      </c>
      <c r="M1228" s="16">
        <v>22080</v>
      </c>
      <c r="N1228" s="171">
        <v>22080</v>
      </c>
      <c r="O1228" s="16">
        <v>12948</v>
      </c>
      <c r="P1228" s="13">
        <v>12948</v>
      </c>
      <c r="Q1228" s="16">
        <v>2039</v>
      </c>
      <c r="R1228" s="13">
        <v>2039</v>
      </c>
      <c r="S1228" s="16">
        <v>13103.64</v>
      </c>
      <c r="T1228" s="13">
        <v>13103.64</v>
      </c>
      <c r="U1228" s="16">
        <v>0</v>
      </c>
      <c r="V1228" s="13">
        <v>0</v>
      </c>
    </row>
    <row r="1229" spans="1:22" ht="15" customHeight="1" x14ac:dyDescent="0.25">
      <c r="A1229" s="5" t="s">
        <v>2448</v>
      </c>
      <c r="B1229" s="6" t="s">
        <v>2449</v>
      </c>
      <c r="C1229" s="5" t="s">
        <v>2450</v>
      </c>
      <c r="D1229" s="6"/>
      <c r="E1229" s="6" t="s">
        <v>504</v>
      </c>
      <c r="F1229" s="229">
        <v>1</v>
      </c>
      <c r="I1229" s="16">
        <v>13365</v>
      </c>
      <c r="J1229" s="13">
        <v>13365</v>
      </c>
      <c r="K1229" s="16">
        <v>44160</v>
      </c>
      <c r="L1229" s="13">
        <v>44160</v>
      </c>
      <c r="M1229" s="16">
        <v>44160</v>
      </c>
      <c r="N1229" s="171">
        <v>44160</v>
      </c>
      <c r="O1229" s="16">
        <v>17780</v>
      </c>
      <c r="P1229" s="13">
        <v>17780</v>
      </c>
      <c r="Q1229" s="16">
        <v>21920</v>
      </c>
      <c r="R1229" s="13">
        <v>21920</v>
      </c>
      <c r="S1229" s="16">
        <v>16551.96</v>
      </c>
      <c r="T1229" s="13">
        <v>16551.96</v>
      </c>
      <c r="U1229" s="16">
        <v>0</v>
      </c>
      <c r="V1229" s="13">
        <v>0</v>
      </c>
    </row>
    <row r="1230" spans="1:22" ht="15" customHeight="1" x14ac:dyDescent="0.25">
      <c r="A1230" s="5" t="s">
        <v>2451</v>
      </c>
      <c r="B1230" s="6" t="s">
        <v>2452</v>
      </c>
      <c r="C1230" s="5" t="s">
        <v>2453</v>
      </c>
      <c r="D1230" s="6"/>
      <c r="E1230" s="6" t="s">
        <v>504</v>
      </c>
      <c r="F1230" s="229">
        <v>1</v>
      </c>
      <c r="I1230" s="16">
        <v>223</v>
      </c>
      <c r="J1230" s="13">
        <v>223</v>
      </c>
      <c r="K1230" s="16">
        <v>690</v>
      </c>
      <c r="L1230" s="13">
        <v>690</v>
      </c>
      <c r="M1230" s="16">
        <v>690</v>
      </c>
      <c r="N1230" s="171">
        <v>690</v>
      </c>
      <c r="O1230" s="16">
        <v>243</v>
      </c>
      <c r="P1230" s="13">
        <v>243</v>
      </c>
      <c r="Q1230" s="16">
        <v>153</v>
      </c>
      <c r="R1230" s="13">
        <v>153</v>
      </c>
      <c r="S1230" s="16">
        <v>275.87</v>
      </c>
      <c r="T1230" s="13">
        <v>275.87</v>
      </c>
      <c r="U1230" s="16">
        <v>0</v>
      </c>
      <c r="V1230" s="13">
        <v>0</v>
      </c>
    </row>
    <row r="1231" spans="1:22" ht="15" customHeight="1" x14ac:dyDescent="0.25">
      <c r="A1231" s="5" t="s">
        <v>2454</v>
      </c>
      <c r="B1231" s="6" t="s">
        <v>2455</v>
      </c>
      <c r="C1231" s="5" t="s">
        <v>2456</v>
      </c>
      <c r="D1231" s="6"/>
      <c r="E1231" s="6" t="s">
        <v>504</v>
      </c>
      <c r="F1231" s="229">
        <v>1</v>
      </c>
      <c r="I1231" s="16">
        <v>279</v>
      </c>
      <c r="J1231" s="13">
        <v>279</v>
      </c>
      <c r="K1231" s="16">
        <v>690</v>
      </c>
      <c r="L1231" s="13">
        <v>690</v>
      </c>
      <c r="M1231" s="16">
        <v>690</v>
      </c>
      <c r="N1231" s="171">
        <v>690</v>
      </c>
      <c r="O1231" s="16">
        <v>364</v>
      </c>
      <c r="P1231" s="13">
        <v>364</v>
      </c>
      <c r="Q1231" s="16">
        <v>214</v>
      </c>
      <c r="R1231" s="13">
        <v>214</v>
      </c>
      <c r="S1231" s="16">
        <v>345.34</v>
      </c>
      <c r="T1231" s="13">
        <v>345.34</v>
      </c>
      <c r="U1231" s="16">
        <v>0</v>
      </c>
      <c r="V1231" s="13">
        <v>0</v>
      </c>
    </row>
    <row r="1232" spans="1:22" ht="15" customHeight="1" x14ac:dyDescent="0.25">
      <c r="A1232" s="5" t="s">
        <v>2457</v>
      </c>
      <c r="B1232" s="6" t="s">
        <v>2458</v>
      </c>
      <c r="C1232" s="5" t="s">
        <v>2459</v>
      </c>
      <c r="D1232" s="6"/>
      <c r="E1232" s="6" t="s">
        <v>504</v>
      </c>
      <c r="F1232" s="229">
        <v>1</v>
      </c>
      <c r="I1232" s="16">
        <v>2785</v>
      </c>
      <c r="J1232" s="13">
        <v>2785</v>
      </c>
      <c r="K1232" s="16">
        <v>6900</v>
      </c>
      <c r="L1232" s="13">
        <v>6900</v>
      </c>
      <c r="M1232" s="16">
        <v>6900</v>
      </c>
      <c r="N1232" s="171">
        <v>6900</v>
      </c>
      <c r="O1232" s="16">
        <v>6713</v>
      </c>
      <c r="P1232" s="13">
        <v>6713</v>
      </c>
      <c r="Q1232" s="16">
        <v>2549</v>
      </c>
      <c r="R1232" s="13">
        <v>2549</v>
      </c>
      <c r="S1232" s="16">
        <v>3448.33</v>
      </c>
      <c r="T1232" s="13">
        <v>3448.33</v>
      </c>
      <c r="U1232" s="16">
        <v>0</v>
      </c>
      <c r="V1232" s="13">
        <v>0</v>
      </c>
    </row>
    <row r="1233" spans="1:22" ht="15" customHeight="1" x14ac:dyDescent="0.25">
      <c r="A1233" s="5" t="s">
        <v>2460</v>
      </c>
      <c r="B1233" s="6" t="s">
        <v>2461</v>
      </c>
      <c r="C1233" s="5" t="s">
        <v>2462</v>
      </c>
      <c r="D1233" s="6"/>
      <c r="E1233" s="6" t="s">
        <v>504</v>
      </c>
      <c r="F1233" s="229">
        <v>1</v>
      </c>
      <c r="I1233" s="16">
        <v>20605</v>
      </c>
      <c r="J1233" s="13">
        <v>20605</v>
      </c>
      <c r="K1233" s="16">
        <v>22080</v>
      </c>
      <c r="L1233" s="13">
        <v>22080</v>
      </c>
      <c r="M1233" s="16">
        <v>22080</v>
      </c>
      <c r="N1233" s="171">
        <v>22080</v>
      </c>
      <c r="O1233" s="16">
        <v>12689</v>
      </c>
      <c r="P1233" s="13">
        <v>12689</v>
      </c>
      <c r="Q1233" s="16">
        <v>5914</v>
      </c>
      <c r="R1233" s="13">
        <v>5914</v>
      </c>
      <c r="S1233" s="16">
        <v>51035.22</v>
      </c>
      <c r="T1233" s="13">
        <v>51035.22</v>
      </c>
      <c r="U1233" s="16">
        <v>0</v>
      </c>
      <c r="V1233" s="13">
        <v>0</v>
      </c>
    </row>
    <row r="1234" spans="1:22" ht="15" customHeight="1" x14ac:dyDescent="0.25">
      <c r="A1234" s="5" t="s">
        <v>2463</v>
      </c>
      <c r="B1234" s="6" t="s">
        <v>2464</v>
      </c>
      <c r="C1234" s="5" t="s">
        <v>2465</v>
      </c>
      <c r="D1234" s="6"/>
      <c r="E1234" s="6" t="s">
        <v>504</v>
      </c>
      <c r="F1234" s="229">
        <v>1</v>
      </c>
      <c r="I1234" s="16">
        <v>38982</v>
      </c>
      <c r="J1234" s="13">
        <v>38982</v>
      </c>
      <c r="K1234" s="16">
        <v>27600</v>
      </c>
      <c r="L1234" s="13">
        <v>27600</v>
      </c>
      <c r="M1234" s="16">
        <v>27600</v>
      </c>
      <c r="N1234" s="171">
        <v>27600</v>
      </c>
      <c r="O1234" s="16">
        <v>23657</v>
      </c>
      <c r="P1234" s="13">
        <v>23657</v>
      </c>
      <c r="Q1234" s="16">
        <v>53017</v>
      </c>
      <c r="R1234" s="13">
        <v>53017</v>
      </c>
      <c r="S1234" s="16">
        <v>48276.56</v>
      </c>
      <c r="T1234" s="13">
        <v>48276.56</v>
      </c>
      <c r="U1234" s="16">
        <v>0</v>
      </c>
      <c r="V1234" s="13">
        <v>0</v>
      </c>
    </row>
    <row r="1235" spans="1:22" ht="15" customHeight="1" x14ac:dyDescent="0.25">
      <c r="A1235" s="5" t="s">
        <v>2466</v>
      </c>
      <c r="B1235" s="6" t="s">
        <v>2467</v>
      </c>
      <c r="C1235" s="5" t="s">
        <v>2468</v>
      </c>
      <c r="D1235" s="6"/>
      <c r="E1235" s="6" t="s">
        <v>504</v>
      </c>
      <c r="F1235" s="229">
        <v>1</v>
      </c>
      <c r="I1235" s="16">
        <v>12994</v>
      </c>
      <c r="J1235" s="13">
        <v>12994</v>
      </c>
      <c r="K1235" s="16">
        <v>34500</v>
      </c>
      <c r="L1235" s="13">
        <v>34500</v>
      </c>
      <c r="M1235" s="16">
        <v>34500</v>
      </c>
      <c r="N1235" s="171">
        <v>34500</v>
      </c>
      <c r="O1235" s="16">
        <v>11550</v>
      </c>
      <c r="P1235" s="13">
        <v>11550</v>
      </c>
      <c r="Q1235" s="16">
        <v>510</v>
      </c>
      <c r="R1235" s="13">
        <v>510</v>
      </c>
      <c r="S1235" s="16">
        <v>16092.19</v>
      </c>
      <c r="T1235" s="13">
        <v>16092.19</v>
      </c>
      <c r="U1235" s="16">
        <v>0</v>
      </c>
      <c r="V1235" s="13">
        <v>0</v>
      </c>
    </row>
    <row r="1236" spans="1:22" ht="15" customHeight="1" x14ac:dyDescent="0.25">
      <c r="A1236" s="5" t="s">
        <v>2469</v>
      </c>
      <c r="B1236" s="6" t="s">
        <v>2470</v>
      </c>
      <c r="C1236" s="5" t="s">
        <v>2471</v>
      </c>
      <c r="D1236" s="6"/>
      <c r="E1236" s="6" t="s">
        <v>447</v>
      </c>
      <c r="F1236" s="229">
        <v>1</v>
      </c>
      <c r="I1236" s="16">
        <v>16707</v>
      </c>
      <c r="J1236" s="13">
        <v>16707</v>
      </c>
      <c r="K1236" s="16">
        <v>20700</v>
      </c>
      <c r="L1236" s="13">
        <v>20700</v>
      </c>
      <c r="M1236" s="16">
        <v>20700</v>
      </c>
      <c r="N1236" s="171">
        <v>20700</v>
      </c>
      <c r="O1236" s="16">
        <v>9818</v>
      </c>
      <c r="P1236" s="13">
        <v>9818</v>
      </c>
      <c r="Q1236" s="16">
        <v>7137</v>
      </c>
      <c r="R1236" s="13">
        <v>7137</v>
      </c>
      <c r="S1236" s="16">
        <v>20689.95</v>
      </c>
      <c r="T1236" s="13">
        <v>20689.95</v>
      </c>
      <c r="U1236" s="16">
        <v>0</v>
      </c>
      <c r="V1236" s="13">
        <v>0</v>
      </c>
    </row>
    <row r="1237" spans="1:22" ht="15" customHeight="1" x14ac:dyDescent="0.25">
      <c r="A1237" s="5" t="s">
        <v>2472</v>
      </c>
      <c r="B1237" s="6" t="s">
        <v>2473</v>
      </c>
      <c r="C1237" s="5" t="s">
        <v>2328</v>
      </c>
      <c r="D1237" s="6"/>
      <c r="E1237" s="6" t="s">
        <v>504</v>
      </c>
      <c r="F1237" s="229">
        <v>1</v>
      </c>
      <c r="I1237" s="16">
        <v>33000</v>
      </c>
      <c r="J1237" s="13">
        <v>33000</v>
      </c>
      <c r="K1237" s="16">
        <v>6900</v>
      </c>
      <c r="L1237" s="13">
        <v>6900</v>
      </c>
      <c r="M1237" s="16">
        <v>6900</v>
      </c>
      <c r="N1237" s="171">
        <v>6900</v>
      </c>
      <c r="O1237" s="16">
        <v>28875</v>
      </c>
      <c r="P1237" s="13">
        <v>28875</v>
      </c>
      <c r="Q1237" s="16">
        <v>0</v>
      </c>
      <c r="R1237" s="13">
        <v>0</v>
      </c>
      <c r="S1237" s="16">
        <v>40869.040000000001</v>
      </c>
      <c r="T1237" s="13">
        <v>40869.040000000001</v>
      </c>
      <c r="U1237" s="16">
        <v>0</v>
      </c>
      <c r="V1237" s="13">
        <v>0</v>
      </c>
    </row>
    <row r="1238" spans="1:22" ht="15" customHeight="1" x14ac:dyDescent="0.25">
      <c r="A1238" s="5" t="s">
        <v>2474</v>
      </c>
      <c r="B1238" s="6" t="s">
        <v>2475</v>
      </c>
      <c r="C1238" s="5" t="s">
        <v>2331</v>
      </c>
      <c r="D1238" s="6"/>
      <c r="E1238" s="6" t="s">
        <v>504</v>
      </c>
      <c r="F1238" s="229">
        <v>1</v>
      </c>
      <c r="I1238" s="16">
        <v>5569</v>
      </c>
      <c r="J1238" s="13">
        <v>5569</v>
      </c>
      <c r="K1238" s="16">
        <v>3450</v>
      </c>
      <c r="L1238" s="13">
        <v>3450</v>
      </c>
      <c r="M1238" s="16">
        <v>3450</v>
      </c>
      <c r="N1238" s="171">
        <v>3450</v>
      </c>
      <c r="O1238" s="16">
        <v>28875</v>
      </c>
      <c r="P1238" s="13">
        <v>28875</v>
      </c>
      <c r="Q1238" s="16">
        <v>0</v>
      </c>
      <c r="R1238" s="13">
        <v>0</v>
      </c>
      <c r="S1238" s="16">
        <v>6896.65</v>
      </c>
      <c r="T1238" s="13">
        <v>6896.65</v>
      </c>
      <c r="U1238" s="16">
        <v>0</v>
      </c>
      <c r="V1238" s="13">
        <v>0</v>
      </c>
    </row>
    <row r="1239" spans="1:22" ht="15" customHeight="1" x14ac:dyDescent="0.25">
      <c r="A1239" s="1"/>
      <c r="B1239" s="4" t="s">
        <v>32</v>
      </c>
      <c r="C1239" s="8" t="s">
        <v>33</v>
      </c>
      <c r="I1239" s="245"/>
      <c r="J1239" s="245"/>
      <c r="K1239" s="245"/>
      <c r="L1239" s="245"/>
      <c r="M1239" s="245"/>
      <c r="N1239" s="245"/>
      <c r="O1239" s="245"/>
      <c r="P1239" s="245"/>
      <c r="Q1239" s="245"/>
      <c r="R1239" s="245"/>
      <c r="S1239" s="245"/>
      <c r="T1239" s="245"/>
      <c r="U1239" s="245"/>
      <c r="V1239" s="245"/>
    </row>
    <row r="1240" spans="1:22" ht="15" customHeight="1" x14ac:dyDescent="0.25">
      <c r="A1240" s="5" t="s">
        <v>2476</v>
      </c>
      <c r="B1240" s="6" t="s">
        <v>35</v>
      </c>
      <c r="C1240" s="5" t="s">
        <v>2264</v>
      </c>
      <c r="I1240" s="245"/>
      <c r="J1240" s="245"/>
      <c r="K1240" s="245"/>
      <c r="L1240" s="245"/>
      <c r="M1240" s="245"/>
      <c r="N1240" s="245"/>
      <c r="O1240" s="245"/>
      <c r="P1240" s="245"/>
      <c r="Q1240" s="245"/>
      <c r="R1240" s="245"/>
      <c r="S1240" s="245"/>
      <c r="T1240" s="245"/>
      <c r="U1240" s="245"/>
      <c r="V1240" s="245"/>
    </row>
    <row r="1241" spans="1:22" ht="15" customHeight="1" x14ac:dyDescent="0.25">
      <c r="A1241" s="5" t="s">
        <v>2477</v>
      </c>
      <c r="B1241" s="6" t="s">
        <v>2478</v>
      </c>
      <c r="C1241" s="5" t="s">
        <v>2479</v>
      </c>
      <c r="I1241" s="245"/>
      <c r="J1241" s="245"/>
      <c r="K1241" s="245"/>
      <c r="L1241" s="245"/>
      <c r="M1241" s="245"/>
      <c r="N1241" s="245"/>
      <c r="O1241" s="245"/>
      <c r="P1241" s="245"/>
      <c r="Q1241" s="245"/>
      <c r="R1241" s="245"/>
      <c r="S1241" s="245"/>
      <c r="T1241" s="245"/>
      <c r="U1241" s="245"/>
      <c r="V1241" s="245"/>
    </row>
    <row r="1242" spans="1:22" ht="45" customHeight="1" x14ac:dyDescent="0.25">
      <c r="A1242" s="1"/>
      <c r="B1242" s="4" t="s">
        <v>68</v>
      </c>
      <c r="C1242" s="8" t="s">
        <v>69</v>
      </c>
      <c r="D1242" s="4" t="s">
        <v>70</v>
      </c>
      <c r="E1242" s="4" t="s">
        <v>71</v>
      </c>
      <c r="F1242" s="228" t="s">
        <v>72</v>
      </c>
      <c r="I1242" s="14" t="s">
        <v>73</v>
      </c>
      <c r="J1242" s="15" t="s">
        <v>28</v>
      </c>
      <c r="K1242" s="14" t="s">
        <v>73</v>
      </c>
      <c r="L1242" s="15" t="s">
        <v>28</v>
      </c>
      <c r="M1242" s="14" t="s">
        <v>73</v>
      </c>
      <c r="N1242" s="172" t="s">
        <v>28</v>
      </c>
      <c r="O1242" s="14" t="s">
        <v>73</v>
      </c>
      <c r="P1242" s="15" t="s">
        <v>28</v>
      </c>
      <c r="Q1242" s="14" t="s">
        <v>73</v>
      </c>
      <c r="R1242" s="15" t="s">
        <v>28</v>
      </c>
      <c r="S1242" s="14" t="s">
        <v>73</v>
      </c>
      <c r="T1242" s="15" t="s">
        <v>28</v>
      </c>
      <c r="U1242" s="14" t="s">
        <v>73</v>
      </c>
      <c r="V1242" s="15" t="s">
        <v>28</v>
      </c>
    </row>
    <row r="1243" spans="1:22" ht="15" customHeight="1" x14ac:dyDescent="0.25">
      <c r="A1243" s="5" t="s">
        <v>2480</v>
      </c>
      <c r="B1243" s="6" t="s">
        <v>2478</v>
      </c>
      <c r="C1243" s="5" t="s">
        <v>2481</v>
      </c>
      <c r="D1243" s="6"/>
      <c r="E1243" s="6" t="s">
        <v>447</v>
      </c>
      <c r="F1243" s="229">
        <v>1</v>
      </c>
      <c r="I1243" s="16">
        <v>5569</v>
      </c>
      <c r="J1243" s="13">
        <v>5569</v>
      </c>
      <c r="K1243" s="16">
        <v>1380</v>
      </c>
      <c r="L1243" s="13">
        <v>1380</v>
      </c>
      <c r="M1243" s="16">
        <v>1380</v>
      </c>
      <c r="N1243" s="171">
        <v>1380</v>
      </c>
      <c r="O1243" s="16">
        <v>65835</v>
      </c>
      <c r="P1243" s="13">
        <v>65835</v>
      </c>
      <c r="Q1243" s="16">
        <v>0</v>
      </c>
      <c r="R1243" s="13">
        <v>0</v>
      </c>
      <c r="S1243" s="16">
        <v>6896.65</v>
      </c>
      <c r="T1243" s="13">
        <v>6896.65</v>
      </c>
      <c r="U1243" s="16">
        <v>0</v>
      </c>
      <c r="V1243" s="13">
        <v>0</v>
      </c>
    </row>
    <row r="1244" spans="1:22" ht="15" customHeight="1" x14ac:dyDescent="0.25">
      <c r="A1244" s="5" t="s">
        <v>2482</v>
      </c>
      <c r="B1244" s="6" t="s">
        <v>2483</v>
      </c>
      <c r="C1244" s="5" t="s">
        <v>2339</v>
      </c>
      <c r="D1244" s="6"/>
      <c r="E1244" s="6" t="s">
        <v>504</v>
      </c>
      <c r="F1244" s="229">
        <v>1</v>
      </c>
      <c r="I1244" s="16">
        <v>1114</v>
      </c>
      <c r="J1244" s="13">
        <v>1114</v>
      </c>
      <c r="K1244" s="16">
        <v>3450</v>
      </c>
      <c r="L1244" s="13">
        <v>3450</v>
      </c>
      <c r="M1244" s="16">
        <v>3450</v>
      </c>
      <c r="N1244" s="171">
        <v>3450</v>
      </c>
      <c r="O1244" s="16">
        <v>1733</v>
      </c>
      <c r="P1244" s="13">
        <v>1733</v>
      </c>
      <c r="Q1244" s="16">
        <v>0</v>
      </c>
      <c r="R1244" s="13">
        <v>0</v>
      </c>
      <c r="S1244" s="16">
        <v>1379.33</v>
      </c>
      <c r="T1244" s="13">
        <v>1379.33</v>
      </c>
      <c r="U1244" s="16">
        <v>0</v>
      </c>
      <c r="V1244" s="13">
        <v>0</v>
      </c>
    </row>
    <row r="1245" spans="1:22" ht="15" customHeight="1" x14ac:dyDescent="0.25">
      <c r="A1245" s="5" t="s">
        <v>2484</v>
      </c>
      <c r="B1245" s="6" t="s">
        <v>2485</v>
      </c>
      <c r="C1245" s="5" t="s">
        <v>2342</v>
      </c>
      <c r="D1245" s="6"/>
      <c r="E1245" s="6" t="s">
        <v>447</v>
      </c>
      <c r="F1245" s="229">
        <v>1</v>
      </c>
      <c r="I1245" s="16">
        <v>1671</v>
      </c>
      <c r="J1245" s="13">
        <v>1671</v>
      </c>
      <c r="K1245" s="16">
        <v>1380</v>
      </c>
      <c r="L1245" s="13">
        <v>1380</v>
      </c>
      <c r="M1245" s="16">
        <v>1380</v>
      </c>
      <c r="N1245" s="171">
        <v>1380</v>
      </c>
      <c r="O1245" s="16">
        <v>1733</v>
      </c>
      <c r="P1245" s="13">
        <v>1733</v>
      </c>
      <c r="Q1245" s="16">
        <v>0</v>
      </c>
      <c r="R1245" s="13">
        <v>0</v>
      </c>
      <c r="S1245" s="16">
        <v>2069</v>
      </c>
      <c r="T1245" s="13">
        <v>2069</v>
      </c>
      <c r="U1245" s="16">
        <v>0</v>
      </c>
      <c r="V1245" s="13">
        <v>0</v>
      </c>
    </row>
    <row r="1246" spans="1:22" ht="15" customHeight="1" x14ac:dyDescent="0.25">
      <c r="A1246" s="5" t="s">
        <v>2486</v>
      </c>
      <c r="B1246" s="6" t="s">
        <v>2487</v>
      </c>
      <c r="C1246" s="5" t="s">
        <v>2345</v>
      </c>
      <c r="D1246" s="6"/>
      <c r="E1246" s="6" t="s">
        <v>504</v>
      </c>
      <c r="F1246" s="229">
        <v>1</v>
      </c>
      <c r="I1246" s="16">
        <v>557</v>
      </c>
      <c r="J1246" s="13">
        <v>557</v>
      </c>
      <c r="K1246" s="16">
        <v>690</v>
      </c>
      <c r="L1246" s="13">
        <v>690</v>
      </c>
      <c r="M1246" s="16">
        <v>690</v>
      </c>
      <c r="N1246" s="171">
        <v>690</v>
      </c>
      <c r="O1246" s="16">
        <v>549</v>
      </c>
      <c r="P1246" s="13">
        <v>549</v>
      </c>
      <c r="Q1246" s="16">
        <v>0</v>
      </c>
      <c r="R1246" s="13">
        <v>0</v>
      </c>
      <c r="S1246" s="16">
        <v>689.67</v>
      </c>
      <c r="T1246" s="13">
        <v>689.67</v>
      </c>
      <c r="U1246" s="16">
        <v>0</v>
      </c>
      <c r="V1246" s="13">
        <v>0</v>
      </c>
    </row>
    <row r="1247" spans="1:22" ht="15" customHeight="1" x14ac:dyDescent="0.25">
      <c r="A1247" s="5" t="s">
        <v>2488</v>
      </c>
      <c r="B1247" s="6" t="s">
        <v>2489</v>
      </c>
      <c r="C1247" s="5" t="s">
        <v>2348</v>
      </c>
      <c r="D1247" s="6"/>
      <c r="E1247" s="6" t="s">
        <v>447</v>
      </c>
      <c r="F1247" s="229">
        <v>1</v>
      </c>
      <c r="I1247" s="16">
        <v>1238</v>
      </c>
      <c r="J1247" s="13">
        <v>1238</v>
      </c>
      <c r="K1247" s="16">
        <v>6900</v>
      </c>
      <c r="L1247" s="13">
        <v>6900</v>
      </c>
      <c r="M1247" s="16">
        <v>6900</v>
      </c>
      <c r="N1247" s="171">
        <v>6900</v>
      </c>
      <c r="O1247" s="16">
        <v>40425</v>
      </c>
      <c r="P1247" s="13">
        <v>40425</v>
      </c>
      <c r="Q1247" s="16">
        <v>0</v>
      </c>
      <c r="R1247" s="13">
        <v>0</v>
      </c>
      <c r="S1247" s="16">
        <v>1532.59</v>
      </c>
      <c r="T1247" s="13">
        <v>1532.59</v>
      </c>
      <c r="U1247" s="16">
        <v>0</v>
      </c>
      <c r="V1247" s="13">
        <v>0</v>
      </c>
    </row>
    <row r="1248" spans="1:22" ht="15" customHeight="1" x14ac:dyDescent="0.25">
      <c r="A1248" s="5" t="s">
        <v>2490</v>
      </c>
      <c r="B1248" s="6" t="s">
        <v>2491</v>
      </c>
      <c r="C1248" s="5" t="s">
        <v>2351</v>
      </c>
      <c r="D1248" s="6"/>
      <c r="E1248" s="6" t="s">
        <v>504</v>
      </c>
      <c r="F1248" s="229">
        <v>1</v>
      </c>
      <c r="I1248" s="16">
        <v>1671</v>
      </c>
      <c r="J1248" s="13">
        <v>1671</v>
      </c>
      <c r="K1248" s="16">
        <v>690</v>
      </c>
      <c r="L1248" s="13">
        <v>690</v>
      </c>
      <c r="M1248" s="16">
        <v>690</v>
      </c>
      <c r="N1248" s="171">
        <v>690</v>
      </c>
      <c r="O1248" s="16">
        <v>520</v>
      </c>
      <c r="P1248" s="13">
        <v>520</v>
      </c>
      <c r="Q1248" s="16">
        <v>0</v>
      </c>
      <c r="R1248" s="13">
        <v>0</v>
      </c>
      <c r="S1248" s="16">
        <v>2069</v>
      </c>
      <c r="T1248" s="13">
        <v>2069</v>
      </c>
      <c r="U1248" s="16">
        <v>0</v>
      </c>
      <c r="V1248" s="13">
        <v>0</v>
      </c>
    </row>
    <row r="1249" spans="1:22" ht="15" customHeight="1" x14ac:dyDescent="0.25">
      <c r="A1249" s="5" t="s">
        <v>2492</v>
      </c>
      <c r="B1249" s="6" t="s">
        <v>2493</v>
      </c>
      <c r="C1249" s="5" t="s">
        <v>2354</v>
      </c>
      <c r="D1249" s="6"/>
      <c r="E1249" s="6" t="s">
        <v>447</v>
      </c>
      <c r="F1249" s="229">
        <v>1</v>
      </c>
      <c r="I1249" s="16">
        <v>2785</v>
      </c>
      <c r="J1249" s="13">
        <v>2785</v>
      </c>
      <c r="K1249" s="16">
        <v>6900</v>
      </c>
      <c r="L1249" s="13">
        <v>6900</v>
      </c>
      <c r="M1249" s="16">
        <v>6900</v>
      </c>
      <c r="N1249" s="171">
        <v>6900</v>
      </c>
      <c r="O1249" s="16">
        <v>11550</v>
      </c>
      <c r="P1249" s="13">
        <v>11550</v>
      </c>
      <c r="Q1249" s="16">
        <v>0</v>
      </c>
      <c r="R1249" s="13">
        <v>0</v>
      </c>
      <c r="S1249" s="16">
        <v>3448.33</v>
      </c>
      <c r="T1249" s="13">
        <v>3448.33</v>
      </c>
      <c r="U1249" s="16">
        <v>0</v>
      </c>
      <c r="V1249" s="13">
        <v>0</v>
      </c>
    </row>
    <row r="1250" spans="1:22" ht="15" customHeight="1" x14ac:dyDescent="0.25">
      <c r="A1250" s="1"/>
      <c r="B1250" s="4" t="s">
        <v>32</v>
      </c>
      <c r="C1250" s="8" t="s">
        <v>33</v>
      </c>
      <c r="I1250" s="245"/>
      <c r="J1250" s="245"/>
      <c r="K1250" s="245"/>
      <c r="L1250" s="245"/>
      <c r="M1250" s="245"/>
      <c r="N1250" s="245"/>
      <c r="O1250" s="245"/>
      <c r="P1250" s="245"/>
      <c r="Q1250" s="245"/>
      <c r="R1250" s="245"/>
      <c r="S1250" s="245"/>
      <c r="T1250" s="245"/>
      <c r="U1250" s="245"/>
      <c r="V1250" s="245"/>
    </row>
    <row r="1251" spans="1:22" ht="15" customHeight="1" x14ac:dyDescent="0.25">
      <c r="A1251" s="5" t="s">
        <v>2494</v>
      </c>
      <c r="B1251" s="6" t="s">
        <v>2495</v>
      </c>
      <c r="C1251" s="5" t="s">
        <v>2496</v>
      </c>
      <c r="I1251" s="245"/>
      <c r="J1251" s="245"/>
      <c r="K1251" s="245"/>
      <c r="L1251" s="245"/>
      <c r="M1251" s="245"/>
      <c r="N1251" s="245"/>
      <c r="O1251" s="245"/>
      <c r="P1251" s="245"/>
      <c r="Q1251" s="245"/>
      <c r="R1251" s="245"/>
      <c r="S1251" s="245"/>
      <c r="T1251" s="245"/>
      <c r="U1251" s="245"/>
      <c r="V1251" s="245"/>
    </row>
    <row r="1252" spans="1:22" ht="45" customHeight="1" x14ac:dyDescent="0.25">
      <c r="A1252" s="1"/>
      <c r="B1252" s="4" t="s">
        <v>68</v>
      </c>
      <c r="C1252" s="8" t="s">
        <v>69</v>
      </c>
      <c r="D1252" s="4" t="s">
        <v>70</v>
      </c>
      <c r="E1252" s="4" t="s">
        <v>71</v>
      </c>
      <c r="F1252" s="228" t="s">
        <v>72</v>
      </c>
      <c r="I1252" s="14" t="s">
        <v>73</v>
      </c>
      <c r="J1252" s="15" t="s">
        <v>28</v>
      </c>
      <c r="K1252" s="14" t="s">
        <v>73</v>
      </c>
      <c r="L1252" s="15" t="s">
        <v>28</v>
      </c>
      <c r="M1252" s="14" t="s">
        <v>73</v>
      </c>
      <c r="N1252" s="172" t="s">
        <v>28</v>
      </c>
      <c r="O1252" s="14" t="s">
        <v>73</v>
      </c>
      <c r="P1252" s="15" t="s">
        <v>28</v>
      </c>
      <c r="Q1252" s="14" t="s">
        <v>73</v>
      </c>
      <c r="R1252" s="15" t="s">
        <v>28</v>
      </c>
      <c r="S1252" s="14" t="s">
        <v>73</v>
      </c>
      <c r="T1252" s="15" t="s">
        <v>28</v>
      </c>
      <c r="U1252" s="14" t="s">
        <v>73</v>
      </c>
      <c r="V1252" s="15" t="s">
        <v>28</v>
      </c>
    </row>
    <row r="1253" spans="1:22" ht="15" customHeight="1" x14ac:dyDescent="0.25">
      <c r="A1253" s="5" t="s">
        <v>2497</v>
      </c>
      <c r="B1253" s="6" t="s">
        <v>2495</v>
      </c>
      <c r="C1253" s="5" t="s">
        <v>2498</v>
      </c>
      <c r="D1253" s="6"/>
      <c r="E1253" s="6" t="s">
        <v>504</v>
      </c>
      <c r="F1253" s="229">
        <v>1</v>
      </c>
      <c r="I1253" s="16">
        <v>279</v>
      </c>
      <c r="J1253" s="13">
        <v>279</v>
      </c>
      <c r="K1253" s="16">
        <v>138</v>
      </c>
      <c r="L1253" s="13">
        <v>138</v>
      </c>
      <c r="M1253" s="16">
        <v>138</v>
      </c>
      <c r="N1253" s="171">
        <v>138</v>
      </c>
      <c r="O1253" s="16">
        <v>58</v>
      </c>
      <c r="P1253" s="13">
        <v>58</v>
      </c>
      <c r="Q1253" s="16">
        <v>0</v>
      </c>
      <c r="R1253" s="13">
        <v>0</v>
      </c>
      <c r="S1253" s="16">
        <v>345.34</v>
      </c>
      <c r="T1253" s="13">
        <v>345.34</v>
      </c>
      <c r="U1253" s="16">
        <v>0</v>
      </c>
      <c r="V1253" s="13">
        <v>0</v>
      </c>
    </row>
    <row r="1254" spans="1:22" ht="15" customHeight="1" x14ac:dyDescent="0.25">
      <c r="A1254" s="5" t="s">
        <v>2499</v>
      </c>
      <c r="B1254" s="6" t="s">
        <v>2500</v>
      </c>
      <c r="C1254" s="5" t="s">
        <v>2362</v>
      </c>
      <c r="D1254" s="6"/>
      <c r="E1254" s="6" t="s">
        <v>504</v>
      </c>
      <c r="F1254" s="229">
        <v>3</v>
      </c>
      <c r="I1254" s="16">
        <v>557</v>
      </c>
      <c r="J1254" s="13">
        <v>1671</v>
      </c>
      <c r="K1254" s="16">
        <v>690</v>
      </c>
      <c r="L1254" s="13">
        <v>2070</v>
      </c>
      <c r="M1254" s="16">
        <v>690</v>
      </c>
      <c r="N1254" s="171">
        <v>2070</v>
      </c>
      <c r="O1254" s="16">
        <v>405</v>
      </c>
      <c r="P1254" s="13">
        <v>1215</v>
      </c>
      <c r="Q1254" s="16">
        <v>0</v>
      </c>
      <c r="R1254" s="13">
        <v>0</v>
      </c>
      <c r="S1254" s="16">
        <v>689.67</v>
      </c>
      <c r="T1254" s="13">
        <v>2069.0100000000002</v>
      </c>
      <c r="U1254" s="16">
        <v>0</v>
      </c>
      <c r="V1254" s="13">
        <v>0</v>
      </c>
    </row>
    <row r="1255" spans="1:22" ht="15" customHeight="1" x14ac:dyDescent="0.25">
      <c r="A1255" s="5" t="s">
        <v>2501</v>
      </c>
      <c r="B1255" s="6" t="s">
        <v>2502</v>
      </c>
      <c r="C1255" s="5" t="s">
        <v>2503</v>
      </c>
      <c r="D1255" s="6"/>
      <c r="E1255" s="6" t="s">
        <v>504</v>
      </c>
      <c r="F1255" s="229">
        <v>3</v>
      </c>
      <c r="I1255" s="16">
        <v>279</v>
      </c>
      <c r="J1255" s="13">
        <v>837</v>
      </c>
      <c r="K1255" s="16">
        <v>11000</v>
      </c>
      <c r="L1255" s="13">
        <v>33000</v>
      </c>
      <c r="M1255" s="16">
        <v>11000</v>
      </c>
      <c r="N1255" s="171">
        <v>33000</v>
      </c>
      <c r="O1255" s="16">
        <v>116</v>
      </c>
      <c r="P1255" s="13">
        <v>348</v>
      </c>
      <c r="Q1255" s="16">
        <v>0</v>
      </c>
      <c r="R1255" s="13">
        <v>0</v>
      </c>
      <c r="S1255" s="16">
        <v>345.34</v>
      </c>
      <c r="T1255" s="13">
        <v>1036.02</v>
      </c>
      <c r="U1255" s="16">
        <v>0</v>
      </c>
      <c r="V1255" s="13">
        <v>0</v>
      </c>
    </row>
    <row r="1256" spans="1:22" ht="15" customHeight="1" x14ac:dyDescent="0.25">
      <c r="A1256" s="5" t="s">
        <v>2504</v>
      </c>
      <c r="B1256" s="6" t="s">
        <v>2505</v>
      </c>
      <c r="C1256" s="5" t="s">
        <v>2506</v>
      </c>
      <c r="D1256" s="6"/>
      <c r="E1256" s="6" t="s">
        <v>504</v>
      </c>
      <c r="F1256" s="229">
        <v>1</v>
      </c>
      <c r="I1256" s="16">
        <v>279</v>
      </c>
      <c r="J1256" s="13">
        <v>279</v>
      </c>
      <c r="K1256" s="16">
        <v>400</v>
      </c>
      <c r="L1256" s="13">
        <v>400</v>
      </c>
      <c r="M1256" s="16">
        <v>400</v>
      </c>
      <c r="N1256" s="171">
        <v>400</v>
      </c>
      <c r="O1256" s="16">
        <v>162</v>
      </c>
      <c r="P1256" s="13">
        <v>162</v>
      </c>
      <c r="Q1256" s="16">
        <v>0</v>
      </c>
      <c r="R1256" s="13">
        <v>0</v>
      </c>
      <c r="S1256" s="16">
        <v>345.34</v>
      </c>
      <c r="T1256" s="13">
        <v>345.34</v>
      </c>
      <c r="U1256" s="16">
        <v>0</v>
      </c>
      <c r="V1256" s="13">
        <v>0</v>
      </c>
    </row>
    <row r="1257" spans="1:22" ht="15" customHeight="1" x14ac:dyDescent="0.25">
      <c r="A1257" s="5" t="s">
        <v>2507</v>
      </c>
      <c r="B1257" s="6" t="s">
        <v>2508</v>
      </c>
      <c r="C1257" s="5" t="s">
        <v>2509</v>
      </c>
      <c r="D1257" s="6"/>
      <c r="E1257" s="6" t="s">
        <v>504</v>
      </c>
      <c r="F1257" s="229">
        <v>1</v>
      </c>
      <c r="I1257" s="16">
        <v>279</v>
      </c>
      <c r="J1257" s="13">
        <v>279</v>
      </c>
      <c r="K1257" s="16">
        <v>400</v>
      </c>
      <c r="L1257" s="13">
        <v>400</v>
      </c>
      <c r="M1257" s="16">
        <v>400</v>
      </c>
      <c r="N1257" s="171">
        <v>400</v>
      </c>
      <c r="O1257" s="16">
        <v>162</v>
      </c>
      <c r="P1257" s="13">
        <v>162</v>
      </c>
      <c r="Q1257" s="16">
        <v>0</v>
      </c>
      <c r="R1257" s="13">
        <v>0</v>
      </c>
      <c r="S1257" s="16">
        <v>345.34</v>
      </c>
      <c r="T1257" s="13">
        <v>345.34</v>
      </c>
      <c r="U1257" s="16">
        <v>0</v>
      </c>
      <c r="V1257" s="13">
        <v>0</v>
      </c>
    </row>
    <row r="1258" spans="1:22" ht="15" customHeight="1" x14ac:dyDescent="0.25">
      <c r="A1258" s="5" t="s">
        <v>2510</v>
      </c>
      <c r="B1258" s="6" t="s">
        <v>2511</v>
      </c>
      <c r="C1258" s="5" t="s">
        <v>2512</v>
      </c>
      <c r="D1258" s="6"/>
      <c r="E1258" s="6" t="s">
        <v>504</v>
      </c>
      <c r="F1258" s="229">
        <v>2</v>
      </c>
      <c r="I1258" s="16">
        <v>279</v>
      </c>
      <c r="J1258" s="13">
        <v>558</v>
      </c>
      <c r="K1258" s="16">
        <v>250</v>
      </c>
      <c r="L1258" s="13">
        <v>500</v>
      </c>
      <c r="M1258" s="16">
        <v>250</v>
      </c>
      <c r="N1258" s="171">
        <v>500</v>
      </c>
      <c r="O1258" s="16">
        <v>116</v>
      </c>
      <c r="P1258" s="13">
        <v>232</v>
      </c>
      <c r="Q1258" s="16">
        <v>0</v>
      </c>
      <c r="R1258" s="13">
        <v>0</v>
      </c>
      <c r="S1258" s="16">
        <v>345.34</v>
      </c>
      <c r="T1258" s="13">
        <v>690.68</v>
      </c>
      <c r="U1258" s="16">
        <v>0</v>
      </c>
      <c r="V1258" s="13">
        <v>0</v>
      </c>
    </row>
    <row r="1259" spans="1:22" ht="15" customHeight="1" x14ac:dyDescent="0.25">
      <c r="A1259" s="5" t="s">
        <v>2513</v>
      </c>
      <c r="B1259" s="6" t="s">
        <v>2514</v>
      </c>
      <c r="C1259" s="5" t="s">
        <v>2377</v>
      </c>
      <c r="D1259" s="6"/>
      <c r="E1259" s="6" t="s">
        <v>504</v>
      </c>
      <c r="F1259" s="229">
        <v>1</v>
      </c>
      <c r="I1259" s="16">
        <v>279</v>
      </c>
      <c r="J1259" s="13">
        <v>279</v>
      </c>
      <c r="K1259" s="16">
        <v>550</v>
      </c>
      <c r="L1259" s="13">
        <v>550</v>
      </c>
      <c r="M1259" s="16">
        <v>550</v>
      </c>
      <c r="N1259" s="171">
        <v>550</v>
      </c>
      <c r="O1259" s="16">
        <v>116</v>
      </c>
      <c r="P1259" s="13">
        <v>116</v>
      </c>
      <c r="Q1259" s="16">
        <v>0</v>
      </c>
      <c r="R1259" s="13">
        <v>0</v>
      </c>
      <c r="S1259" s="16">
        <v>345.34</v>
      </c>
      <c r="T1259" s="13">
        <v>345.34</v>
      </c>
      <c r="U1259" s="16">
        <v>0</v>
      </c>
      <c r="V1259" s="13">
        <v>0</v>
      </c>
    </row>
    <row r="1260" spans="1:22" ht="15" customHeight="1" x14ac:dyDescent="0.25">
      <c r="A1260" s="5" t="s">
        <v>2515</v>
      </c>
      <c r="B1260" s="6" t="s">
        <v>2516</v>
      </c>
      <c r="C1260" s="5" t="s">
        <v>2380</v>
      </c>
      <c r="D1260" s="6"/>
      <c r="E1260" s="6" t="s">
        <v>504</v>
      </c>
      <c r="F1260" s="229">
        <v>2</v>
      </c>
      <c r="I1260" s="16">
        <v>279</v>
      </c>
      <c r="J1260" s="13">
        <v>558</v>
      </c>
      <c r="K1260" s="16">
        <v>600</v>
      </c>
      <c r="L1260" s="13">
        <v>1200</v>
      </c>
      <c r="M1260" s="16">
        <v>600</v>
      </c>
      <c r="N1260" s="171">
        <v>1200</v>
      </c>
      <c r="O1260" s="16">
        <v>116</v>
      </c>
      <c r="P1260" s="13">
        <v>232</v>
      </c>
      <c r="Q1260" s="16">
        <v>0</v>
      </c>
      <c r="R1260" s="13">
        <v>0</v>
      </c>
      <c r="S1260" s="16">
        <v>345.34</v>
      </c>
      <c r="T1260" s="13">
        <v>690.68</v>
      </c>
      <c r="U1260" s="16">
        <v>0</v>
      </c>
      <c r="V1260" s="13">
        <v>0</v>
      </c>
    </row>
    <row r="1261" spans="1:22" ht="15" customHeight="1" x14ac:dyDescent="0.25">
      <c r="A1261" s="5" t="s">
        <v>2517</v>
      </c>
      <c r="B1261" s="6" t="s">
        <v>2518</v>
      </c>
      <c r="C1261" s="5" t="s">
        <v>2519</v>
      </c>
      <c r="D1261" s="6"/>
      <c r="E1261" s="6" t="s">
        <v>504</v>
      </c>
      <c r="F1261" s="229">
        <v>3</v>
      </c>
      <c r="I1261" s="16">
        <v>279</v>
      </c>
      <c r="J1261" s="13">
        <v>837</v>
      </c>
      <c r="K1261" s="16">
        <v>250</v>
      </c>
      <c r="L1261" s="13">
        <v>750</v>
      </c>
      <c r="M1261" s="16">
        <v>250</v>
      </c>
      <c r="N1261" s="171">
        <v>750</v>
      </c>
      <c r="O1261" s="16">
        <v>116</v>
      </c>
      <c r="P1261" s="13">
        <v>348</v>
      </c>
      <c r="Q1261" s="16">
        <v>0</v>
      </c>
      <c r="R1261" s="13">
        <v>0</v>
      </c>
      <c r="S1261" s="16">
        <v>345.34</v>
      </c>
      <c r="T1261" s="13">
        <v>1036.02</v>
      </c>
      <c r="U1261" s="16">
        <v>0</v>
      </c>
      <c r="V1261" s="13">
        <v>0</v>
      </c>
    </row>
    <row r="1262" spans="1:22" ht="15" customHeight="1" x14ac:dyDescent="0.25">
      <c r="A1262" s="5" t="s">
        <v>2520</v>
      </c>
      <c r="B1262" s="6" t="s">
        <v>2521</v>
      </c>
      <c r="C1262" s="5" t="s">
        <v>2522</v>
      </c>
      <c r="D1262" s="6"/>
      <c r="E1262" s="6" t="s">
        <v>504</v>
      </c>
      <c r="F1262" s="229">
        <v>3</v>
      </c>
      <c r="I1262" s="16">
        <v>112</v>
      </c>
      <c r="J1262" s="13">
        <v>336</v>
      </c>
      <c r="K1262" s="16">
        <v>350</v>
      </c>
      <c r="L1262" s="13">
        <v>1050</v>
      </c>
      <c r="M1262" s="16">
        <v>350</v>
      </c>
      <c r="N1262" s="171">
        <v>1050</v>
      </c>
      <c r="O1262" s="16">
        <v>116</v>
      </c>
      <c r="P1262" s="13">
        <v>348</v>
      </c>
      <c r="Q1262" s="16">
        <v>0</v>
      </c>
      <c r="R1262" s="13">
        <v>0</v>
      </c>
      <c r="S1262" s="16">
        <v>137.93</v>
      </c>
      <c r="T1262" s="13">
        <v>413.79</v>
      </c>
      <c r="U1262" s="16">
        <v>0</v>
      </c>
      <c r="V1262" s="13">
        <v>0</v>
      </c>
    </row>
    <row r="1263" spans="1:22" ht="15" customHeight="1" x14ac:dyDescent="0.25">
      <c r="A1263" s="5" t="s">
        <v>2523</v>
      </c>
      <c r="B1263" s="6" t="s">
        <v>2524</v>
      </c>
      <c r="C1263" s="5" t="s">
        <v>2389</v>
      </c>
      <c r="D1263" s="6"/>
      <c r="E1263" s="6" t="s">
        <v>504</v>
      </c>
      <c r="F1263" s="229">
        <v>7</v>
      </c>
      <c r="I1263" s="16">
        <v>57</v>
      </c>
      <c r="J1263" s="13">
        <v>399</v>
      </c>
      <c r="K1263" s="16">
        <v>350</v>
      </c>
      <c r="L1263" s="13">
        <v>2450</v>
      </c>
      <c r="M1263" s="16">
        <v>350</v>
      </c>
      <c r="N1263" s="171">
        <v>2450</v>
      </c>
      <c r="O1263" s="16">
        <v>87</v>
      </c>
      <c r="P1263" s="13">
        <v>609</v>
      </c>
      <c r="Q1263" s="16">
        <v>0</v>
      </c>
      <c r="R1263" s="13">
        <v>0</v>
      </c>
      <c r="S1263" s="16">
        <v>69.48</v>
      </c>
      <c r="T1263" s="13">
        <v>486.36</v>
      </c>
      <c r="U1263" s="16">
        <v>0</v>
      </c>
      <c r="V1263" s="13">
        <v>0</v>
      </c>
    </row>
    <row r="1264" spans="1:22" ht="15" customHeight="1" x14ac:dyDescent="0.25">
      <c r="A1264" s="5" t="s">
        <v>2525</v>
      </c>
      <c r="B1264" s="6" t="s">
        <v>2526</v>
      </c>
      <c r="C1264" s="5" t="s">
        <v>2527</v>
      </c>
      <c r="D1264" s="6"/>
      <c r="E1264" s="6" t="s">
        <v>504</v>
      </c>
      <c r="F1264" s="229">
        <v>1</v>
      </c>
      <c r="I1264" s="16">
        <v>57</v>
      </c>
      <c r="J1264" s="13">
        <v>57</v>
      </c>
      <c r="K1264" s="16">
        <v>350</v>
      </c>
      <c r="L1264" s="13">
        <v>350</v>
      </c>
      <c r="M1264" s="16">
        <v>350</v>
      </c>
      <c r="N1264" s="171">
        <v>350</v>
      </c>
      <c r="O1264" s="16">
        <v>87</v>
      </c>
      <c r="P1264" s="13">
        <v>87</v>
      </c>
      <c r="Q1264" s="16">
        <v>0</v>
      </c>
      <c r="R1264" s="13">
        <v>0</v>
      </c>
      <c r="S1264" s="16">
        <v>69.48</v>
      </c>
      <c r="T1264" s="13">
        <v>69.48</v>
      </c>
      <c r="U1264" s="16">
        <v>0</v>
      </c>
      <c r="V1264" s="13">
        <v>0</v>
      </c>
    </row>
    <row r="1265" spans="1:22" ht="15" customHeight="1" x14ac:dyDescent="0.25">
      <c r="A1265" s="5" t="s">
        <v>2528</v>
      </c>
      <c r="B1265" s="6" t="s">
        <v>2529</v>
      </c>
      <c r="C1265" s="5" t="s">
        <v>2530</v>
      </c>
      <c r="D1265" s="6"/>
      <c r="E1265" s="6" t="s">
        <v>504</v>
      </c>
      <c r="F1265" s="229">
        <v>1</v>
      </c>
      <c r="I1265" s="16">
        <v>84</v>
      </c>
      <c r="J1265" s="13">
        <v>84</v>
      </c>
      <c r="K1265" s="16">
        <v>300</v>
      </c>
      <c r="L1265" s="13">
        <v>300</v>
      </c>
      <c r="M1265" s="16">
        <v>300</v>
      </c>
      <c r="N1265" s="171">
        <v>300</v>
      </c>
      <c r="O1265" s="16">
        <v>87</v>
      </c>
      <c r="P1265" s="13">
        <v>87</v>
      </c>
      <c r="Q1265" s="16">
        <v>0</v>
      </c>
      <c r="R1265" s="13">
        <v>0</v>
      </c>
      <c r="S1265" s="16">
        <v>103.19</v>
      </c>
      <c r="T1265" s="13">
        <v>103.19</v>
      </c>
      <c r="U1265" s="16">
        <v>0</v>
      </c>
      <c r="V1265" s="13">
        <v>0</v>
      </c>
    </row>
    <row r="1266" spans="1:22" ht="15" customHeight="1" x14ac:dyDescent="0.25">
      <c r="A1266" s="5" t="s">
        <v>2531</v>
      </c>
      <c r="B1266" s="6" t="s">
        <v>2532</v>
      </c>
      <c r="C1266" s="5" t="s">
        <v>2398</v>
      </c>
      <c r="D1266" s="6"/>
      <c r="E1266" s="6" t="s">
        <v>504</v>
      </c>
      <c r="F1266" s="229">
        <v>1</v>
      </c>
      <c r="I1266" s="16">
        <v>57</v>
      </c>
      <c r="J1266" s="13">
        <v>57</v>
      </c>
      <c r="K1266" s="16">
        <v>250</v>
      </c>
      <c r="L1266" s="13">
        <v>250</v>
      </c>
      <c r="M1266" s="16">
        <v>250</v>
      </c>
      <c r="N1266" s="171">
        <v>250</v>
      </c>
      <c r="O1266" s="16">
        <v>87</v>
      </c>
      <c r="P1266" s="13">
        <v>87</v>
      </c>
      <c r="Q1266" s="16">
        <v>0</v>
      </c>
      <c r="R1266" s="13">
        <v>0</v>
      </c>
      <c r="S1266" s="16">
        <v>69.48</v>
      </c>
      <c r="T1266" s="13">
        <v>69.48</v>
      </c>
      <c r="U1266" s="16">
        <v>0</v>
      </c>
      <c r="V1266" s="13">
        <v>0</v>
      </c>
    </row>
    <row r="1267" spans="1:22" ht="15" customHeight="1" x14ac:dyDescent="0.25">
      <c r="A1267" s="5" t="s">
        <v>2533</v>
      </c>
      <c r="B1267" s="6" t="s">
        <v>2534</v>
      </c>
      <c r="C1267" s="5" t="s">
        <v>2401</v>
      </c>
      <c r="D1267" s="6"/>
      <c r="E1267" s="6" t="s">
        <v>2402</v>
      </c>
      <c r="F1267" s="229">
        <v>10</v>
      </c>
      <c r="I1267" s="16">
        <v>17</v>
      </c>
      <c r="J1267" s="13">
        <v>170</v>
      </c>
      <c r="K1267" s="16">
        <v>140</v>
      </c>
      <c r="L1267" s="13">
        <v>1400</v>
      </c>
      <c r="M1267" s="16">
        <v>140</v>
      </c>
      <c r="N1267" s="171">
        <v>1400</v>
      </c>
      <c r="O1267" s="16">
        <v>17</v>
      </c>
      <c r="P1267" s="13">
        <v>170</v>
      </c>
      <c r="Q1267" s="16">
        <v>0</v>
      </c>
      <c r="R1267" s="13">
        <v>0</v>
      </c>
      <c r="S1267" s="16">
        <v>20.43</v>
      </c>
      <c r="T1267" s="13">
        <v>204.3</v>
      </c>
      <c r="U1267" s="16">
        <v>0</v>
      </c>
      <c r="V1267" s="13">
        <v>0</v>
      </c>
    </row>
    <row r="1268" spans="1:22" ht="15" customHeight="1" x14ac:dyDescent="0.25">
      <c r="A1268" s="5" t="s">
        <v>2535</v>
      </c>
      <c r="B1268" s="6" t="s">
        <v>2536</v>
      </c>
      <c r="C1268" s="5" t="s">
        <v>2405</v>
      </c>
      <c r="D1268" s="6"/>
      <c r="E1268" s="6" t="s">
        <v>504</v>
      </c>
      <c r="F1268" s="229">
        <v>2</v>
      </c>
      <c r="I1268" s="16">
        <v>104</v>
      </c>
      <c r="J1268" s="13">
        <v>208</v>
      </c>
      <c r="K1268" s="16">
        <v>206</v>
      </c>
      <c r="L1268" s="13">
        <v>412</v>
      </c>
      <c r="M1268" s="16">
        <v>206</v>
      </c>
      <c r="N1268" s="171">
        <v>412</v>
      </c>
      <c r="O1268" s="16">
        <v>99</v>
      </c>
      <c r="P1268" s="13">
        <v>198</v>
      </c>
      <c r="Q1268" s="16">
        <v>0</v>
      </c>
      <c r="R1268" s="13">
        <v>0</v>
      </c>
      <c r="S1268" s="16">
        <v>127.72</v>
      </c>
      <c r="T1268" s="13">
        <v>255.44</v>
      </c>
      <c r="U1268" s="16">
        <v>0</v>
      </c>
      <c r="V1268" s="13">
        <v>0</v>
      </c>
    </row>
    <row r="1269" spans="1:22" ht="15" customHeight="1" x14ac:dyDescent="0.25">
      <c r="A1269" s="5" t="s">
        <v>2537</v>
      </c>
      <c r="B1269" s="6" t="s">
        <v>2538</v>
      </c>
      <c r="C1269" s="5" t="s">
        <v>2408</v>
      </c>
      <c r="D1269" s="6"/>
      <c r="E1269" s="6" t="s">
        <v>2402</v>
      </c>
      <c r="F1269" s="229">
        <v>30</v>
      </c>
      <c r="I1269" s="16">
        <v>10</v>
      </c>
      <c r="J1269" s="13">
        <v>300</v>
      </c>
      <c r="K1269" s="16">
        <v>45</v>
      </c>
      <c r="L1269" s="13">
        <v>1350</v>
      </c>
      <c r="M1269" s="16">
        <v>45</v>
      </c>
      <c r="N1269" s="171">
        <v>1350</v>
      </c>
      <c r="O1269" s="16">
        <v>11</v>
      </c>
      <c r="P1269" s="13">
        <v>330</v>
      </c>
      <c r="Q1269" s="16">
        <v>0</v>
      </c>
      <c r="R1269" s="13">
        <v>0</v>
      </c>
      <c r="S1269" s="16">
        <v>12.26</v>
      </c>
      <c r="T1269" s="13">
        <v>367.8</v>
      </c>
      <c r="U1269" s="16">
        <v>0</v>
      </c>
      <c r="V1269" s="13">
        <v>0</v>
      </c>
    </row>
    <row r="1270" spans="1:22" ht="15" customHeight="1" x14ac:dyDescent="0.25">
      <c r="A1270" s="5" t="s">
        <v>2539</v>
      </c>
      <c r="B1270" s="6" t="s">
        <v>2540</v>
      </c>
      <c r="C1270" s="5" t="s">
        <v>2541</v>
      </c>
      <c r="D1270" s="6"/>
      <c r="E1270" s="6" t="s">
        <v>504</v>
      </c>
      <c r="F1270" s="229">
        <v>4</v>
      </c>
      <c r="I1270" s="16">
        <v>50</v>
      </c>
      <c r="J1270" s="13">
        <v>200</v>
      </c>
      <c r="K1270" s="16">
        <v>138</v>
      </c>
      <c r="L1270" s="13">
        <v>552</v>
      </c>
      <c r="M1270" s="16">
        <v>138</v>
      </c>
      <c r="N1270" s="171">
        <v>552</v>
      </c>
      <c r="O1270" s="16">
        <v>55</v>
      </c>
      <c r="P1270" s="13">
        <v>220</v>
      </c>
      <c r="Q1270" s="16">
        <v>0</v>
      </c>
      <c r="R1270" s="13">
        <v>0</v>
      </c>
      <c r="S1270" s="16">
        <v>61.3</v>
      </c>
      <c r="T1270" s="13">
        <v>245.2</v>
      </c>
      <c r="U1270" s="16">
        <v>0</v>
      </c>
      <c r="V1270" s="13">
        <v>0</v>
      </c>
    </row>
    <row r="1271" spans="1:22" ht="15" customHeight="1" x14ac:dyDescent="0.25">
      <c r="A1271" s="5" t="s">
        <v>2542</v>
      </c>
      <c r="B1271" s="6" t="s">
        <v>2543</v>
      </c>
      <c r="C1271" s="5" t="s">
        <v>2544</v>
      </c>
      <c r="D1271" s="6"/>
      <c r="E1271" s="6" t="s">
        <v>2402</v>
      </c>
      <c r="F1271" s="229">
        <v>5</v>
      </c>
      <c r="I1271" s="16">
        <v>9</v>
      </c>
      <c r="J1271" s="13">
        <v>45</v>
      </c>
      <c r="K1271" s="16">
        <v>35</v>
      </c>
      <c r="L1271" s="13">
        <v>175</v>
      </c>
      <c r="M1271" s="16">
        <v>35</v>
      </c>
      <c r="N1271" s="171">
        <v>175</v>
      </c>
      <c r="O1271" s="16">
        <v>9</v>
      </c>
      <c r="P1271" s="13">
        <v>45</v>
      </c>
      <c r="Q1271" s="16">
        <v>0</v>
      </c>
      <c r="R1271" s="13">
        <v>0</v>
      </c>
      <c r="S1271" s="16">
        <v>10.220000000000001</v>
      </c>
      <c r="T1271" s="13">
        <v>51.1</v>
      </c>
      <c r="U1271" s="16">
        <v>0</v>
      </c>
      <c r="V1271" s="13">
        <v>0</v>
      </c>
    </row>
    <row r="1272" spans="1:22" ht="15" customHeight="1" x14ac:dyDescent="0.25">
      <c r="A1272" s="5" t="s">
        <v>2545</v>
      </c>
      <c r="B1272" s="6" t="s">
        <v>2546</v>
      </c>
      <c r="C1272" s="5" t="s">
        <v>2547</v>
      </c>
      <c r="D1272" s="6"/>
      <c r="E1272" s="6" t="s">
        <v>504</v>
      </c>
      <c r="F1272" s="229">
        <v>2</v>
      </c>
      <c r="I1272" s="16">
        <v>42</v>
      </c>
      <c r="J1272" s="13">
        <v>84</v>
      </c>
      <c r="K1272" s="16">
        <v>138</v>
      </c>
      <c r="L1272" s="13">
        <v>276</v>
      </c>
      <c r="M1272" s="16">
        <v>138</v>
      </c>
      <c r="N1272" s="171">
        <v>276</v>
      </c>
      <c r="O1272" s="16">
        <v>52</v>
      </c>
      <c r="P1272" s="13">
        <v>104</v>
      </c>
      <c r="Q1272" s="16">
        <v>0</v>
      </c>
      <c r="R1272" s="13">
        <v>0</v>
      </c>
      <c r="S1272" s="16">
        <v>51.09</v>
      </c>
      <c r="T1272" s="13">
        <v>102.18</v>
      </c>
      <c r="U1272" s="16">
        <v>0</v>
      </c>
      <c r="V1272" s="13">
        <v>0</v>
      </c>
    </row>
    <row r="1273" spans="1:22" ht="15" customHeight="1" x14ac:dyDescent="0.25">
      <c r="A1273" s="5" t="s">
        <v>2548</v>
      </c>
      <c r="B1273" s="6" t="s">
        <v>2549</v>
      </c>
      <c r="C1273" s="5" t="s">
        <v>2550</v>
      </c>
      <c r="D1273" s="6"/>
      <c r="E1273" s="6" t="s">
        <v>2402</v>
      </c>
      <c r="F1273" s="229">
        <v>5</v>
      </c>
      <c r="I1273" s="16">
        <v>7</v>
      </c>
      <c r="J1273" s="13">
        <v>35</v>
      </c>
      <c r="K1273" s="16">
        <v>30</v>
      </c>
      <c r="L1273" s="13">
        <v>150</v>
      </c>
      <c r="M1273" s="16">
        <v>30</v>
      </c>
      <c r="N1273" s="171">
        <v>150</v>
      </c>
      <c r="O1273" s="16">
        <v>8</v>
      </c>
      <c r="P1273" s="13">
        <v>40</v>
      </c>
      <c r="Q1273" s="16">
        <v>0</v>
      </c>
      <c r="R1273" s="13">
        <v>0</v>
      </c>
      <c r="S1273" s="16">
        <v>8.17</v>
      </c>
      <c r="T1273" s="13">
        <v>40.85</v>
      </c>
      <c r="U1273" s="16">
        <v>0</v>
      </c>
      <c r="V1273" s="13">
        <v>0</v>
      </c>
    </row>
    <row r="1274" spans="1:22" ht="15" customHeight="1" x14ac:dyDescent="0.25">
      <c r="A1274" s="5" t="s">
        <v>2551</v>
      </c>
      <c r="B1274" s="6" t="s">
        <v>2552</v>
      </c>
      <c r="C1274" s="5" t="s">
        <v>2553</v>
      </c>
      <c r="D1274" s="6"/>
      <c r="E1274" s="6" t="s">
        <v>504</v>
      </c>
      <c r="F1274" s="229">
        <v>2</v>
      </c>
      <c r="I1274" s="16">
        <v>38</v>
      </c>
      <c r="J1274" s="13">
        <v>76</v>
      </c>
      <c r="K1274" s="16">
        <v>138</v>
      </c>
      <c r="L1274" s="13">
        <v>276</v>
      </c>
      <c r="M1274" s="16">
        <v>138</v>
      </c>
      <c r="N1274" s="171">
        <v>276</v>
      </c>
      <c r="O1274" s="16">
        <v>46</v>
      </c>
      <c r="P1274" s="13">
        <v>92</v>
      </c>
      <c r="Q1274" s="16">
        <v>0</v>
      </c>
      <c r="R1274" s="13">
        <v>0</v>
      </c>
      <c r="S1274" s="16">
        <v>45.98</v>
      </c>
      <c r="T1274" s="13">
        <v>91.96</v>
      </c>
      <c r="U1274" s="16">
        <v>0</v>
      </c>
      <c r="V1274" s="13">
        <v>0</v>
      </c>
    </row>
    <row r="1275" spans="1:22" ht="15" customHeight="1" x14ac:dyDescent="0.25">
      <c r="A1275" s="5" t="s">
        <v>2554</v>
      </c>
      <c r="B1275" s="6" t="s">
        <v>2555</v>
      </c>
      <c r="C1275" s="5" t="s">
        <v>2556</v>
      </c>
      <c r="D1275" s="6"/>
      <c r="E1275" s="6" t="s">
        <v>2402</v>
      </c>
      <c r="F1275" s="229">
        <v>24</v>
      </c>
      <c r="I1275" s="16">
        <v>5</v>
      </c>
      <c r="J1275" s="13">
        <v>120</v>
      </c>
      <c r="K1275" s="16">
        <v>25</v>
      </c>
      <c r="L1275" s="13">
        <v>600</v>
      </c>
      <c r="M1275" s="16">
        <v>25</v>
      </c>
      <c r="N1275" s="171">
        <v>600</v>
      </c>
      <c r="O1275" s="16">
        <v>7</v>
      </c>
      <c r="P1275" s="13">
        <v>168</v>
      </c>
      <c r="Q1275" s="16">
        <v>0</v>
      </c>
      <c r="R1275" s="13">
        <v>0</v>
      </c>
      <c r="S1275" s="16">
        <v>6.13</v>
      </c>
      <c r="T1275" s="13">
        <v>147.12</v>
      </c>
      <c r="U1275" s="16">
        <v>0</v>
      </c>
      <c r="V1275" s="13">
        <v>0</v>
      </c>
    </row>
    <row r="1276" spans="1:22" ht="15" customHeight="1" x14ac:dyDescent="0.25">
      <c r="A1276" s="5" t="s">
        <v>2557</v>
      </c>
      <c r="B1276" s="6" t="s">
        <v>2558</v>
      </c>
      <c r="C1276" s="5" t="s">
        <v>2559</v>
      </c>
      <c r="D1276" s="6"/>
      <c r="E1276" s="6" t="s">
        <v>504</v>
      </c>
      <c r="F1276" s="229">
        <v>2</v>
      </c>
      <c r="I1276" s="16">
        <v>29</v>
      </c>
      <c r="J1276" s="13">
        <v>58</v>
      </c>
      <c r="K1276" s="16">
        <v>108</v>
      </c>
      <c r="L1276" s="13">
        <v>216</v>
      </c>
      <c r="M1276" s="16">
        <v>108</v>
      </c>
      <c r="N1276" s="171">
        <v>216</v>
      </c>
      <c r="O1276" s="16">
        <v>41</v>
      </c>
      <c r="P1276" s="13">
        <v>82</v>
      </c>
      <c r="Q1276" s="16">
        <v>0</v>
      </c>
      <c r="R1276" s="13">
        <v>0</v>
      </c>
      <c r="S1276" s="16">
        <v>35.76</v>
      </c>
      <c r="T1276" s="13">
        <v>71.52</v>
      </c>
      <c r="U1276" s="16">
        <v>0</v>
      </c>
      <c r="V1276" s="13">
        <v>0</v>
      </c>
    </row>
    <row r="1277" spans="1:22" ht="15" customHeight="1" x14ac:dyDescent="0.25">
      <c r="A1277" s="5" t="s">
        <v>2560</v>
      </c>
      <c r="B1277" s="6" t="s">
        <v>2561</v>
      </c>
      <c r="C1277" s="5" t="s">
        <v>2432</v>
      </c>
      <c r="D1277" s="6"/>
      <c r="E1277" s="6" t="s">
        <v>2402</v>
      </c>
      <c r="F1277" s="229">
        <v>68</v>
      </c>
      <c r="I1277" s="16">
        <v>5</v>
      </c>
      <c r="J1277" s="13">
        <v>340</v>
      </c>
      <c r="K1277" s="16">
        <v>20</v>
      </c>
      <c r="L1277" s="13">
        <v>1360</v>
      </c>
      <c r="M1277" s="16">
        <v>20</v>
      </c>
      <c r="N1277" s="171">
        <v>1360</v>
      </c>
      <c r="O1277" s="16">
        <v>6</v>
      </c>
      <c r="P1277" s="13">
        <v>408</v>
      </c>
      <c r="Q1277" s="16">
        <v>0</v>
      </c>
      <c r="R1277" s="13">
        <v>0</v>
      </c>
      <c r="S1277" s="16">
        <v>6.13</v>
      </c>
      <c r="T1277" s="13">
        <v>416.84</v>
      </c>
      <c r="U1277" s="16">
        <v>0</v>
      </c>
      <c r="V1277" s="13">
        <v>0</v>
      </c>
    </row>
    <row r="1278" spans="1:22" ht="15" customHeight="1" x14ac:dyDescent="0.25">
      <c r="A1278" s="5" t="s">
        <v>2562</v>
      </c>
      <c r="B1278" s="6" t="s">
        <v>2563</v>
      </c>
      <c r="C1278" s="5" t="s">
        <v>2435</v>
      </c>
      <c r="D1278" s="6"/>
      <c r="E1278" s="6" t="s">
        <v>504</v>
      </c>
      <c r="F1278" s="229">
        <v>6</v>
      </c>
      <c r="I1278" s="16">
        <v>29</v>
      </c>
      <c r="J1278" s="13">
        <v>174</v>
      </c>
      <c r="K1278" s="16">
        <v>108</v>
      </c>
      <c r="L1278" s="13">
        <v>648</v>
      </c>
      <c r="M1278" s="16">
        <v>108</v>
      </c>
      <c r="N1278" s="171">
        <v>648</v>
      </c>
      <c r="O1278" s="16">
        <v>41</v>
      </c>
      <c r="P1278" s="13">
        <v>246</v>
      </c>
      <c r="Q1278" s="16">
        <v>0</v>
      </c>
      <c r="R1278" s="13">
        <v>0</v>
      </c>
      <c r="S1278" s="16">
        <v>35.76</v>
      </c>
      <c r="T1278" s="13">
        <v>214.56</v>
      </c>
      <c r="U1278" s="16">
        <v>0</v>
      </c>
      <c r="V1278" s="13">
        <v>0</v>
      </c>
    </row>
    <row r="1279" spans="1:22" ht="15" customHeight="1" x14ac:dyDescent="0.25">
      <c r="A1279" s="5" t="s">
        <v>2564</v>
      </c>
      <c r="B1279" s="6" t="s">
        <v>2565</v>
      </c>
      <c r="C1279" s="5" t="s">
        <v>2566</v>
      </c>
      <c r="D1279" s="6"/>
      <c r="E1279" s="6" t="s">
        <v>447</v>
      </c>
      <c r="F1279" s="229">
        <v>1</v>
      </c>
      <c r="I1279" s="16">
        <v>22688</v>
      </c>
      <c r="J1279" s="13">
        <v>22688</v>
      </c>
      <c r="K1279" s="16">
        <v>6900</v>
      </c>
      <c r="L1279" s="13">
        <v>6900</v>
      </c>
      <c r="M1279" s="16">
        <v>6900</v>
      </c>
      <c r="N1279" s="171">
        <v>6900</v>
      </c>
      <c r="O1279" s="16">
        <v>11550</v>
      </c>
      <c r="P1279" s="13">
        <v>11550</v>
      </c>
      <c r="Q1279" s="16">
        <v>0</v>
      </c>
      <c r="R1279" s="13">
        <v>0</v>
      </c>
      <c r="S1279" s="16">
        <v>28097.47</v>
      </c>
      <c r="T1279" s="13">
        <v>28097.47</v>
      </c>
      <c r="U1279" s="16">
        <v>0</v>
      </c>
      <c r="V1279" s="13">
        <v>0</v>
      </c>
    </row>
    <row r="1280" spans="1:22" ht="15" customHeight="1" x14ac:dyDescent="0.25">
      <c r="A1280" s="5" t="s">
        <v>2567</v>
      </c>
      <c r="B1280" s="6" t="s">
        <v>2568</v>
      </c>
      <c r="C1280" s="5" t="s">
        <v>2441</v>
      </c>
      <c r="D1280" s="6"/>
      <c r="E1280" s="6" t="s">
        <v>504</v>
      </c>
      <c r="F1280" s="229">
        <v>6</v>
      </c>
      <c r="I1280" s="16">
        <v>2063</v>
      </c>
      <c r="J1280" s="13">
        <v>12378</v>
      </c>
      <c r="K1280" s="16">
        <v>138</v>
      </c>
      <c r="L1280" s="13">
        <v>828</v>
      </c>
      <c r="M1280" s="16">
        <v>138</v>
      </c>
      <c r="N1280" s="171">
        <v>828</v>
      </c>
      <c r="O1280" s="16">
        <v>174</v>
      </c>
      <c r="P1280" s="13">
        <v>1044</v>
      </c>
      <c r="Q1280" s="16">
        <v>0</v>
      </c>
      <c r="R1280" s="13">
        <v>0</v>
      </c>
      <c r="S1280" s="16">
        <v>2554.3200000000002</v>
      </c>
      <c r="T1280" s="13">
        <v>15325.92</v>
      </c>
      <c r="U1280" s="16">
        <v>0</v>
      </c>
      <c r="V1280" s="13">
        <v>0</v>
      </c>
    </row>
    <row r="1281" spans="1:22" ht="15" customHeight="1" x14ac:dyDescent="0.25">
      <c r="A1281" s="5" t="s">
        <v>2569</v>
      </c>
      <c r="B1281" s="6" t="s">
        <v>2570</v>
      </c>
      <c r="C1281" s="5" t="s">
        <v>2444</v>
      </c>
      <c r="D1281" s="6"/>
      <c r="E1281" s="6" t="s">
        <v>504</v>
      </c>
      <c r="F1281" s="229">
        <v>1</v>
      </c>
      <c r="I1281" s="16">
        <v>825</v>
      </c>
      <c r="J1281" s="13">
        <v>825</v>
      </c>
      <c r="K1281" s="16">
        <v>690</v>
      </c>
      <c r="L1281" s="13">
        <v>690</v>
      </c>
      <c r="M1281" s="16">
        <v>690</v>
      </c>
      <c r="N1281" s="171">
        <v>690</v>
      </c>
      <c r="O1281" s="16">
        <v>1386</v>
      </c>
      <c r="P1281" s="13">
        <v>1386</v>
      </c>
      <c r="Q1281" s="16">
        <v>0</v>
      </c>
      <c r="R1281" s="13">
        <v>0</v>
      </c>
      <c r="S1281" s="16">
        <v>1021.73</v>
      </c>
      <c r="T1281" s="13">
        <v>1021.73</v>
      </c>
      <c r="U1281" s="16">
        <v>0</v>
      </c>
      <c r="V1281" s="13">
        <v>0</v>
      </c>
    </row>
    <row r="1282" spans="1:22" ht="15" customHeight="1" x14ac:dyDescent="0.25">
      <c r="A1282" s="5" t="s">
        <v>2571</v>
      </c>
      <c r="B1282" s="6" t="s">
        <v>2572</v>
      </c>
      <c r="C1282" s="5" t="s">
        <v>2573</v>
      </c>
      <c r="D1282" s="6"/>
      <c r="E1282" s="6" t="s">
        <v>504</v>
      </c>
      <c r="F1282" s="229">
        <v>1</v>
      </c>
      <c r="I1282" s="16">
        <v>825</v>
      </c>
      <c r="J1282" s="13">
        <v>825</v>
      </c>
      <c r="K1282" s="16">
        <v>690</v>
      </c>
      <c r="L1282" s="13">
        <v>690</v>
      </c>
      <c r="M1282" s="16">
        <v>690</v>
      </c>
      <c r="N1282" s="171">
        <v>690</v>
      </c>
      <c r="O1282" s="16">
        <v>1386</v>
      </c>
      <c r="P1282" s="13">
        <v>1386</v>
      </c>
      <c r="Q1282" s="16">
        <v>0</v>
      </c>
      <c r="R1282" s="13">
        <v>0</v>
      </c>
      <c r="S1282" s="16">
        <v>1021.73</v>
      </c>
      <c r="T1282" s="13">
        <v>1021.73</v>
      </c>
      <c r="U1282" s="16">
        <v>0</v>
      </c>
      <c r="V1282" s="13">
        <v>0</v>
      </c>
    </row>
    <row r="1283" spans="1:22" ht="15" customHeight="1" x14ac:dyDescent="0.25">
      <c r="A1283" s="5" t="s">
        <v>2574</v>
      </c>
      <c r="B1283" s="6" t="s">
        <v>2575</v>
      </c>
      <c r="C1283" s="5" t="s">
        <v>2576</v>
      </c>
      <c r="D1283" s="6"/>
      <c r="E1283" s="6" t="s">
        <v>504</v>
      </c>
      <c r="F1283" s="229">
        <v>1</v>
      </c>
      <c r="I1283" s="16">
        <v>2785</v>
      </c>
      <c r="J1283" s="13">
        <v>2785</v>
      </c>
      <c r="K1283" s="16">
        <v>1380</v>
      </c>
      <c r="L1283" s="13">
        <v>1380</v>
      </c>
      <c r="M1283" s="16">
        <v>1380</v>
      </c>
      <c r="N1283" s="171">
        <v>1380</v>
      </c>
      <c r="O1283" s="16">
        <v>2541</v>
      </c>
      <c r="P1283" s="13">
        <v>2541</v>
      </c>
      <c r="Q1283" s="16">
        <v>0</v>
      </c>
      <c r="R1283" s="13">
        <v>0</v>
      </c>
      <c r="S1283" s="16">
        <v>3448.33</v>
      </c>
      <c r="T1283" s="13">
        <v>3448.33</v>
      </c>
      <c r="U1283" s="16">
        <v>0</v>
      </c>
      <c r="V1283" s="13">
        <v>0</v>
      </c>
    </row>
    <row r="1284" spans="1:22" ht="15" customHeight="1" x14ac:dyDescent="0.25">
      <c r="A1284" s="5" t="s">
        <v>2577</v>
      </c>
      <c r="B1284" s="6" t="s">
        <v>2578</v>
      </c>
      <c r="C1284" s="5" t="s">
        <v>2453</v>
      </c>
      <c r="D1284" s="6"/>
      <c r="E1284" s="6" t="s">
        <v>504</v>
      </c>
      <c r="F1284" s="229">
        <v>2</v>
      </c>
      <c r="I1284" s="16">
        <v>42</v>
      </c>
      <c r="J1284" s="13">
        <v>84</v>
      </c>
      <c r="K1284" s="16">
        <v>420</v>
      </c>
      <c r="L1284" s="13">
        <v>840</v>
      </c>
      <c r="M1284" s="16">
        <v>420</v>
      </c>
      <c r="N1284" s="171">
        <v>840</v>
      </c>
      <c r="O1284" s="16">
        <v>110</v>
      </c>
      <c r="P1284" s="13">
        <v>220</v>
      </c>
      <c r="Q1284" s="16">
        <v>0</v>
      </c>
      <c r="R1284" s="13">
        <v>0</v>
      </c>
      <c r="S1284" s="16">
        <v>51.09</v>
      </c>
      <c r="T1284" s="13">
        <v>102.18</v>
      </c>
      <c r="U1284" s="16">
        <v>0</v>
      </c>
      <c r="V1284" s="13">
        <v>0</v>
      </c>
    </row>
    <row r="1285" spans="1:22" ht="15" customHeight="1" x14ac:dyDescent="0.25">
      <c r="A1285" s="5" t="s">
        <v>2579</v>
      </c>
      <c r="B1285" s="6" t="s">
        <v>2580</v>
      </c>
      <c r="C1285" s="5" t="s">
        <v>2456</v>
      </c>
      <c r="D1285" s="6"/>
      <c r="E1285" s="6" t="s">
        <v>504</v>
      </c>
      <c r="F1285" s="229">
        <v>2</v>
      </c>
      <c r="I1285" s="16">
        <v>21</v>
      </c>
      <c r="J1285" s="13">
        <v>42</v>
      </c>
      <c r="K1285" s="16">
        <v>450</v>
      </c>
      <c r="L1285" s="13">
        <v>900</v>
      </c>
      <c r="M1285" s="16">
        <v>450</v>
      </c>
      <c r="N1285" s="171">
        <v>900</v>
      </c>
      <c r="O1285" s="16">
        <v>110</v>
      </c>
      <c r="P1285" s="13">
        <v>220</v>
      </c>
      <c r="Q1285" s="16">
        <v>0</v>
      </c>
      <c r="R1285" s="13">
        <v>0</v>
      </c>
      <c r="S1285" s="16">
        <v>25.54</v>
      </c>
      <c r="T1285" s="13">
        <v>51.08</v>
      </c>
      <c r="U1285" s="16">
        <v>0</v>
      </c>
      <c r="V1285" s="13">
        <v>0</v>
      </c>
    </row>
    <row r="1286" spans="1:22" ht="15" customHeight="1" x14ac:dyDescent="0.25">
      <c r="A1286" s="5" t="s">
        <v>2581</v>
      </c>
      <c r="B1286" s="6" t="s">
        <v>2582</v>
      </c>
      <c r="C1286" s="5" t="s">
        <v>2459</v>
      </c>
      <c r="D1286" s="6"/>
      <c r="E1286" s="6" t="s">
        <v>504</v>
      </c>
      <c r="F1286" s="229">
        <v>1</v>
      </c>
      <c r="I1286" s="16">
        <v>3300</v>
      </c>
      <c r="J1286" s="13">
        <v>3300</v>
      </c>
      <c r="K1286" s="16">
        <v>690</v>
      </c>
      <c r="L1286" s="13">
        <v>690</v>
      </c>
      <c r="M1286" s="16">
        <v>690</v>
      </c>
      <c r="N1286" s="171">
        <v>690</v>
      </c>
      <c r="O1286" s="16">
        <v>405</v>
      </c>
      <c r="P1286" s="13">
        <v>405</v>
      </c>
      <c r="Q1286" s="16">
        <v>0</v>
      </c>
      <c r="R1286" s="13">
        <v>0</v>
      </c>
      <c r="S1286" s="16">
        <v>4086.9</v>
      </c>
      <c r="T1286" s="13">
        <v>4086.9</v>
      </c>
      <c r="U1286" s="16">
        <v>0</v>
      </c>
      <c r="V1286" s="13">
        <v>0</v>
      </c>
    </row>
    <row r="1287" spans="1:22" ht="15" customHeight="1" x14ac:dyDescent="0.25">
      <c r="A1287" s="5" t="s">
        <v>2583</v>
      </c>
      <c r="B1287" s="6" t="s">
        <v>2584</v>
      </c>
      <c r="C1287" s="5" t="s">
        <v>2462</v>
      </c>
      <c r="D1287" s="6"/>
      <c r="E1287" s="6" t="s">
        <v>504</v>
      </c>
      <c r="F1287" s="229">
        <v>2</v>
      </c>
      <c r="I1287" s="16">
        <v>2785</v>
      </c>
      <c r="J1287" s="13">
        <v>5570</v>
      </c>
      <c r="K1287" s="16">
        <v>2760</v>
      </c>
      <c r="L1287" s="13">
        <v>5520</v>
      </c>
      <c r="M1287" s="16">
        <v>2760</v>
      </c>
      <c r="N1287" s="171">
        <v>5520</v>
      </c>
      <c r="O1287" s="16">
        <v>1647</v>
      </c>
      <c r="P1287" s="13">
        <v>3294</v>
      </c>
      <c r="Q1287" s="16">
        <v>0</v>
      </c>
      <c r="R1287" s="13">
        <v>0</v>
      </c>
      <c r="S1287" s="16">
        <v>3448.33</v>
      </c>
      <c r="T1287" s="13">
        <v>6896.66</v>
      </c>
      <c r="U1287" s="16">
        <v>0</v>
      </c>
      <c r="V1287" s="13">
        <v>0</v>
      </c>
    </row>
    <row r="1288" spans="1:22" ht="15" customHeight="1" x14ac:dyDescent="0.25">
      <c r="A1288" s="5" t="s">
        <v>2585</v>
      </c>
      <c r="B1288" s="6" t="s">
        <v>2586</v>
      </c>
      <c r="C1288" s="5" t="s">
        <v>2465</v>
      </c>
      <c r="D1288" s="6"/>
      <c r="E1288" s="6" t="s">
        <v>504</v>
      </c>
      <c r="F1288" s="229">
        <v>1</v>
      </c>
      <c r="I1288" s="16">
        <v>7013</v>
      </c>
      <c r="J1288" s="13">
        <v>7013</v>
      </c>
      <c r="K1288" s="16">
        <v>1380</v>
      </c>
      <c r="L1288" s="13">
        <v>1380</v>
      </c>
      <c r="M1288" s="16">
        <v>1380</v>
      </c>
      <c r="N1288" s="171">
        <v>1380</v>
      </c>
      <c r="O1288" s="16">
        <v>5371</v>
      </c>
      <c r="P1288" s="13">
        <v>5371</v>
      </c>
      <c r="Q1288" s="16">
        <v>0</v>
      </c>
      <c r="R1288" s="13">
        <v>0</v>
      </c>
      <c r="S1288" s="16">
        <v>8684.67</v>
      </c>
      <c r="T1288" s="13">
        <v>8684.67</v>
      </c>
      <c r="U1288" s="16">
        <v>0</v>
      </c>
      <c r="V1288" s="13">
        <v>0</v>
      </c>
    </row>
    <row r="1289" spans="1:22" ht="15" customHeight="1" x14ac:dyDescent="0.25">
      <c r="A1289" s="5" t="s">
        <v>2587</v>
      </c>
      <c r="B1289" s="6" t="s">
        <v>2588</v>
      </c>
      <c r="C1289" s="5" t="s">
        <v>2468</v>
      </c>
      <c r="D1289" s="6"/>
      <c r="E1289" s="6" t="s">
        <v>504</v>
      </c>
      <c r="F1289" s="229">
        <v>1</v>
      </c>
      <c r="I1289" s="16">
        <v>2475</v>
      </c>
      <c r="J1289" s="13">
        <v>2475</v>
      </c>
      <c r="K1289" s="16">
        <v>1380</v>
      </c>
      <c r="L1289" s="13">
        <v>1380</v>
      </c>
      <c r="M1289" s="16">
        <v>1380</v>
      </c>
      <c r="N1289" s="171">
        <v>1380</v>
      </c>
      <c r="O1289" s="16">
        <v>6930</v>
      </c>
      <c r="P1289" s="13">
        <v>6930</v>
      </c>
      <c r="Q1289" s="16">
        <v>0</v>
      </c>
      <c r="R1289" s="13">
        <v>0</v>
      </c>
      <c r="S1289" s="16">
        <v>3065.18</v>
      </c>
      <c r="T1289" s="13">
        <v>3065.18</v>
      </c>
      <c r="U1289" s="16">
        <v>0</v>
      </c>
      <c r="V1289" s="13">
        <v>0</v>
      </c>
    </row>
    <row r="1290" spans="1:22" ht="15" customHeight="1" x14ac:dyDescent="0.25">
      <c r="A1290" s="5" t="s">
        <v>2589</v>
      </c>
      <c r="B1290" s="6" t="s">
        <v>2590</v>
      </c>
      <c r="C1290" s="5" t="s">
        <v>2471</v>
      </c>
      <c r="D1290" s="6"/>
      <c r="E1290" s="6" t="s">
        <v>447</v>
      </c>
      <c r="F1290" s="229">
        <v>1</v>
      </c>
      <c r="I1290" s="16">
        <v>2228</v>
      </c>
      <c r="J1290" s="13">
        <v>2228</v>
      </c>
      <c r="K1290" s="16">
        <v>1380</v>
      </c>
      <c r="L1290" s="13">
        <v>1380</v>
      </c>
      <c r="M1290" s="16">
        <v>1380</v>
      </c>
      <c r="N1290" s="171">
        <v>1380</v>
      </c>
      <c r="O1290" s="16">
        <v>4620</v>
      </c>
      <c r="P1290" s="13">
        <v>4620</v>
      </c>
      <c r="Q1290" s="16">
        <v>0</v>
      </c>
      <c r="R1290" s="13">
        <v>0</v>
      </c>
      <c r="S1290" s="16">
        <v>2758.66</v>
      </c>
      <c r="T1290" s="13">
        <v>2758.66</v>
      </c>
      <c r="U1290" s="16">
        <v>0</v>
      </c>
      <c r="V1290" s="13">
        <v>0</v>
      </c>
    </row>
    <row r="1291" spans="1:22" ht="15" customHeight="1" x14ac:dyDescent="0.25">
      <c r="A1291" s="5" t="s">
        <v>2591</v>
      </c>
      <c r="B1291" s="6" t="s">
        <v>2592</v>
      </c>
      <c r="C1291" s="5" t="s">
        <v>2593</v>
      </c>
      <c r="D1291" s="6"/>
      <c r="E1291" s="6" t="s">
        <v>447</v>
      </c>
      <c r="F1291" s="229">
        <v>1</v>
      </c>
      <c r="I1291" s="16">
        <v>12375</v>
      </c>
      <c r="J1291" s="13">
        <v>12375</v>
      </c>
      <c r="K1291" s="16">
        <v>1380</v>
      </c>
      <c r="L1291" s="13">
        <v>1380</v>
      </c>
      <c r="M1291" s="16">
        <v>1380</v>
      </c>
      <c r="N1291" s="171">
        <v>1380</v>
      </c>
      <c r="O1291" s="16">
        <v>23100</v>
      </c>
      <c r="P1291" s="13">
        <v>23100</v>
      </c>
      <c r="Q1291" s="16">
        <v>0</v>
      </c>
      <c r="R1291" s="13">
        <v>0</v>
      </c>
      <c r="S1291" s="16">
        <v>15325.89</v>
      </c>
      <c r="T1291" s="13">
        <v>15325.89</v>
      </c>
      <c r="U1291" s="16">
        <v>0</v>
      </c>
      <c r="V1291" s="13">
        <v>0</v>
      </c>
    </row>
    <row r="1292" spans="1:22" ht="15" customHeight="1" x14ac:dyDescent="0.25">
      <c r="A1292" s="5" t="s">
        <v>2594</v>
      </c>
      <c r="B1292" s="6" t="s">
        <v>2595</v>
      </c>
      <c r="C1292" s="5" t="s">
        <v>2596</v>
      </c>
      <c r="D1292" s="6"/>
      <c r="E1292" s="6" t="s">
        <v>447</v>
      </c>
      <c r="F1292" s="229">
        <v>1</v>
      </c>
      <c r="I1292" s="16">
        <v>9900</v>
      </c>
      <c r="J1292" s="13">
        <v>9900</v>
      </c>
      <c r="K1292" s="16">
        <v>3450</v>
      </c>
      <c r="L1292" s="13">
        <v>3450</v>
      </c>
      <c r="M1292" s="16">
        <v>3450</v>
      </c>
      <c r="N1292" s="171">
        <v>3450</v>
      </c>
      <c r="O1292" s="16">
        <v>11550</v>
      </c>
      <c r="P1292" s="13">
        <v>11550</v>
      </c>
      <c r="Q1292" s="16">
        <v>0</v>
      </c>
      <c r="R1292" s="13">
        <v>0</v>
      </c>
      <c r="S1292" s="16">
        <v>12260.71</v>
      </c>
      <c r="T1292" s="13">
        <v>12260.71</v>
      </c>
      <c r="U1292" s="16">
        <v>0</v>
      </c>
      <c r="V1292" s="13">
        <v>0</v>
      </c>
    </row>
    <row r="1293" spans="1:22" ht="15" customHeight="1" x14ac:dyDescent="0.25">
      <c r="A1293" s="5" t="s">
        <v>2597</v>
      </c>
      <c r="B1293" s="6" t="s">
        <v>2598</v>
      </c>
      <c r="C1293" s="5" t="s">
        <v>2599</v>
      </c>
      <c r="D1293" s="6"/>
      <c r="E1293" s="6" t="s">
        <v>504</v>
      </c>
      <c r="F1293" s="229">
        <v>1</v>
      </c>
      <c r="I1293" s="16">
        <v>20625</v>
      </c>
      <c r="J1293" s="13">
        <v>20625</v>
      </c>
      <c r="K1293" s="16">
        <v>34500</v>
      </c>
      <c r="L1293" s="13">
        <v>34500</v>
      </c>
      <c r="M1293" s="16">
        <v>34500</v>
      </c>
      <c r="N1293" s="171">
        <v>34500</v>
      </c>
      <c r="O1293" s="16">
        <v>73435</v>
      </c>
      <c r="P1293" s="13">
        <v>73435</v>
      </c>
      <c r="Q1293" s="16">
        <v>0</v>
      </c>
      <c r="R1293" s="13">
        <v>0</v>
      </c>
      <c r="S1293" s="16">
        <v>25543.15</v>
      </c>
      <c r="T1293" s="13">
        <v>25543.15</v>
      </c>
      <c r="U1293" s="16">
        <v>0</v>
      </c>
      <c r="V1293" s="13">
        <v>0</v>
      </c>
    </row>
    <row r="1294" spans="1:22" ht="15" customHeight="1" x14ac:dyDescent="0.25">
      <c r="A1294" s="5" t="s">
        <v>2600</v>
      </c>
      <c r="B1294" s="6" t="s">
        <v>2601</v>
      </c>
      <c r="C1294" s="5" t="s">
        <v>2602</v>
      </c>
      <c r="D1294" s="6"/>
      <c r="E1294" s="6" t="s">
        <v>447</v>
      </c>
      <c r="F1294" s="229">
        <v>1</v>
      </c>
      <c r="I1294" s="16">
        <v>27844</v>
      </c>
      <c r="J1294" s="13">
        <v>27844</v>
      </c>
      <c r="K1294" s="16">
        <v>6900</v>
      </c>
      <c r="L1294" s="13">
        <v>6900</v>
      </c>
      <c r="M1294" s="16">
        <v>6900</v>
      </c>
      <c r="N1294" s="171">
        <v>6900</v>
      </c>
      <c r="O1294" s="16">
        <v>17325</v>
      </c>
      <c r="P1294" s="13">
        <v>17325</v>
      </c>
      <c r="Q1294" s="16">
        <v>0</v>
      </c>
      <c r="R1294" s="13">
        <v>0</v>
      </c>
      <c r="S1294" s="16">
        <v>34483.26</v>
      </c>
      <c r="T1294" s="13">
        <v>34483.26</v>
      </c>
      <c r="U1294" s="16">
        <v>0</v>
      </c>
      <c r="V1294" s="13">
        <v>0</v>
      </c>
    </row>
    <row r="1295" spans="1:22" ht="15" customHeight="1" x14ac:dyDescent="0.25">
      <c r="A1295" s="5" t="s">
        <v>2603</v>
      </c>
      <c r="B1295" s="6" t="s">
        <v>2604</v>
      </c>
      <c r="C1295" s="5" t="s">
        <v>2605</v>
      </c>
      <c r="D1295" s="6"/>
      <c r="E1295" s="6" t="s">
        <v>504</v>
      </c>
      <c r="F1295" s="229">
        <v>3</v>
      </c>
      <c r="I1295" s="16">
        <v>23100</v>
      </c>
      <c r="J1295" s="13">
        <v>69300</v>
      </c>
      <c r="K1295" s="16">
        <v>23400</v>
      </c>
      <c r="L1295" s="13">
        <v>70200</v>
      </c>
      <c r="M1295" s="16">
        <v>23400</v>
      </c>
      <c r="N1295" s="171">
        <v>70200</v>
      </c>
      <c r="O1295" s="16">
        <v>0</v>
      </c>
      <c r="P1295" s="13">
        <v>0</v>
      </c>
      <c r="Q1295" s="16">
        <v>37220</v>
      </c>
      <c r="R1295" s="13">
        <v>111660</v>
      </c>
      <c r="S1295" s="16">
        <v>17208.02</v>
      </c>
      <c r="T1295" s="13">
        <v>51624.06</v>
      </c>
      <c r="U1295" s="16">
        <v>0</v>
      </c>
      <c r="V1295" s="13">
        <v>0</v>
      </c>
    </row>
    <row r="1296" spans="1:22" ht="15" customHeight="1" x14ac:dyDescent="0.25">
      <c r="A1296" s="5" t="s">
        <v>2606</v>
      </c>
      <c r="B1296" s="6" t="s">
        <v>2607</v>
      </c>
      <c r="C1296" s="5" t="s">
        <v>2608</v>
      </c>
      <c r="D1296" s="6"/>
      <c r="E1296" s="6" t="s">
        <v>504</v>
      </c>
      <c r="F1296" s="229">
        <v>1</v>
      </c>
      <c r="I1296" s="16">
        <v>39435</v>
      </c>
      <c r="J1296" s="13">
        <v>39435</v>
      </c>
      <c r="K1296" s="16">
        <v>51500</v>
      </c>
      <c r="L1296" s="13">
        <v>51500</v>
      </c>
      <c r="M1296" s="16">
        <v>51500</v>
      </c>
      <c r="N1296" s="171">
        <v>51500</v>
      </c>
      <c r="O1296" s="16">
        <v>0</v>
      </c>
      <c r="P1296" s="13">
        <v>0</v>
      </c>
      <c r="Q1296" s="16">
        <v>47150</v>
      </c>
      <c r="R1296" s="13">
        <v>47150</v>
      </c>
      <c r="S1296" s="16">
        <v>21510.02</v>
      </c>
      <c r="T1296" s="13">
        <v>21510.02</v>
      </c>
      <c r="U1296" s="16">
        <v>0</v>
      </c>
      <c r="V1296" s="13">
        <v>0</v>
      </c>
    </row>
    <row r="1297" spans="1:22" ht="15" customHeight="1" x14ac:dyDescent="0.25">
      <c r="A1297" s="5" t="s">
        <v>2609</v>
      </c>
      <c r="B1297" s="6" t="s">
        <v>2610</v>
      </c>
      <c r="C1297" s="5" t="s">
        <v>2611</v>
      </c>
      <c r="D1297" s="6"/>
      <c r="E1297" s="6" t="s">
        <v>504</v>
      </c>
      <c r="F1297" s="229">
        <v>1</v>
      </c>
      <c r="I1297" s="16">
        <v>78375</v>
      </c>
      <c r="J1297" s="13">
        <v>78375</v>
      </c>
      <c r="K1297" s="16">
        <v>30000</v>
      </c>
      <c r="L1297" s="13">
        <v>30000</v>
      </c>
      <c r="M1297" s="16">
        <v>30000</v>
      </c>
      <c r="N1297" s="171">
        <v>30000</v>
      </c>
      <c r="O1297" s="16">
        <v>0</v>
      </c>
      <c r="P1297" s="13">
        <v>0</v>
      </c>
      <c r="Q1297" s="16">
        <v>56913</v>
      </c>
      <c r="R1297" s="13">
        <v>56913</v>
      </c>
      <c r="S1297" s="16">
        <v>21510.02</v>
      </c>
      <c r="T1297" s="13">
        <v>21510.02</v>
      </c>
      <c r="U1297" s="16">
        <v>0</v>
      </c>
      <c r="V1297" s="13">
        <v>0</v>
      </c>
    </row>
    <row r="1298" spans="1:22" ht="15" customHeight="1" x14ac:dyDescent="0.25">
      <c r="A1298" s="1"/>
      <c r="B1298" s="4" t="s">
        <v>32</v>
      </c>
      <c r="C1298" s="8" t="s">
        <v>33</v>
      </c>
      <c r="I1298" s="245"/>
      <c r="J1298" s="245"/>
      <c r="K1298" s="245"/>
      <c r="L1298" s="245"/>
      <c r="M1298" s="245"/>
      <c r="N1298" s="245"/>
      <c r="O1298" s="245"/>
      <c r="P1298" s="245"/>
      <c r="Q1298" s="245"/>
      <c r="R1298" s="245"/>
      <c r="S1298" s="245"/>
      <c r="T1298" s="245"/>
      <c r="U1298" s="245"/>
      <c r="V1298" s="245"/>
    </row>
    <row r="1299" spans="1:22" ht="15" customHeight="1" x14ac:dyDescent="0.25">
      <c r="A1299" s="5" t="s">
        <v>2612</v>
      </c>
      <c r="B1299" s="6" t="s">
        <v>35</v>
      </c>
      <c r="C1299" s="5" t="s">
        <v>486</v>
      </c>
      <c r="I1299" s="245"/>
      <c r="J1299" s="245"/>
      <c r="K1299" s="245"/>
      <c r="L1299" s="245"/>
      <c r="M1299" s="245"/>
      <c r="N1299" s="245"/>
      <c r="O1299" s="245"/>
      <c r="P1299" s="245"/>
      <c r="Q1299" s="245"/>
      <c r="R1299" s="245"/>
      <c r="S1299" s="245"/>
      <c r="T1299" s="245"/>
      <c r="U1299" s="245"/>
      <c r="V1299" s="245"/>
    </row>
    <row r="1300" spans="1:22" ht="45" customHeight="1" x14ac:dyDescent="0.25">
      <c r="A1300" s="1"/>
      <c r="B1300" s="4" t="s">
        <v>68</v>
      </c>
      <c r="C1300" s="8" t="s">
        <v>69</v>
      </c>
      <c r="D1300" s="4" t="s">
        <v>70</v>
      </c>
      <c r="E1300" s="4" t="s">
        <v>71</v>
      </c>
      <c r="F1300" s="228" t="s">
        <v>72</v>
      </c>
      <c r="I1300" s="14" t="s">
        <v>73</v>
      </c>
      <c r="J1300" s="15" t="s">
        <v>28</v>
      </c>
      <c r="K1300" s="14" t="s">
        <v>73</v>
      </c>
      <c r="L1300" s="15" t="s">
        <v>28</v>
      </c>
      <c r="M1300" s="14" t="s">
        <v>73</v>
      </c>
      <c r="N1300" s="172" t="s">
        <v>28</v>
      </c>
      <c r="O1300" s="14" t="s">
        <v>73</v>
      </c>
      <c r="P1300" s="15" t="s">
        <v>28</v>
      </c>
      <c r="Q1300" s="14" t="s">
        <v>73</v>
      </c>
      <c r="R1300" s="15" t="s">
        <v>28</v>
      </c>
      <c r="S1300" s="14" t="s">
        <v>73</v>
      </c>
      <c r="T1300" s="15" t="s">
        <v>28</v>
      </c>
      <c r="U1300" s="14" t="s">
        <v>73</v>
      </c>
      <c r="V1300" s="15" t="s">
        <v>28</v>
      </c>
    </row>
    <row r="1301" spans="1:22" ht="15" customHeight="1" x14ac:dyDescent="0.25">
      <c r="A1301" s="5" t="s">
        <v>2613</v>
      </c>
      <c r="B1301" s="6" t="s">
        <v>2614</v>
      </c>
      <c r="C1301" s="5" t="s">
        <v>489</v>
      </c>
      <c r="D1301" s="6"/>
      <c r="E1301" s="6" t="s">
        <v>275</v>
      </c>
      <c r="F1301" s="229">
        <v>1</v>
      </c>
      <c r="I1301" s="16">
        <v>49274</v>
      </c>
      <c r="J1301" s="13">
        <v>49274</v>
      </c>
      <c r="K1301" s="16">
        <v>0</v>
      </c>
      <c r="L1301" s="13">
        <v>0</v>
      </c>
      <c r="M1301" s="16">
        <v>0</v>
      </c>
      <c r="N1301" s="171">
        <v>0</v>
      </c>
      <c r="O1301" s="16">
        <v>0</v>
      </c>
      <c r="P1301" s="13">
        <v>0</v>
      </c>
      <c r="Q1301" s="16">
        <v>0</v>
      </c>
      <c r="R1301" s="13">
        <v>0</v>
      </c>
      <c r="S1301" s="16">
        <v>0</v>
      </c>
      <c r="T1301" s="13">
        <v>0</v>
      </c>
      <c r="U1301" s="16">
        <v>39730037.93</v>
      </c>
      <c r="V1301" s="13">
        <v>39730037.93</v>
      </c>
    </row>
    <row r="1302" spans="1:22" ht="15" customHeight="1" x14ac:dyDescent="0.25">
      <c r="A1302" s="1"/>
      <c r="B1302" s="4" t="s">
        <v>32</v>
      </c>
      <c r="C1302" s="8" t="s">
        <v>33</v>
      </c>
      <c r="I1302" s="245"/>
      <c r="J1302" s="245"/>
      <c r="K1302" s="245"/>
      <c r="L1302" s="245"/>
      <c r="M1302" s="245"/>
      <c r="N1302" s="245"/>
      <c r="O1302" s="245"/>
      <c r="P1302" s="245"/>
      <c r="Q1302" s="245"/>
      <c r="R1302" s="245"/>
      <c r="S1302" s="245"/>
      <c r="T1302" s="245"/>
      <c r="U1302" s="245"/>
      <c r="V1302" s="245"/>
    </row>
    <row r="1303" spans="1:22" ht="15" customHeight="1" x14ac:dyDescent="0.25">
      <c r="A1303" s="5" t="s">
        <v>2615</v>
      </c>
      <c r="B1303" s="6" t="s">
        <v>35</v>
      </c>
      <c r="C1303" s="5" t="s">
        <v>491</v>
      </c>
      <c r="I1303" s="245"/>
      <c r="J1303" s="245"/>
      <c r="K1303" s="245"/>
      <c r="L1303" s="245"/>
      <c r="M1303" s="245"/>
      <c r="N1303" s="245"/>
      <c r="O1303" s="245"/>
      <c r="P1303" s="245"/>
      <c r="Q1303" s="245"/>
      <c r="R1303" s="245"/>
      <c r="S1303" s="245"/>
      <c r="T1303" s="245"/>
      <c r="U1303" s="245"/>
      <c r="V1303" s="245"/>
    </row>
    <row r="1304" spans="1:22" x14ac:dyDescent="0.25">
      <c r="A1304" s="246" t="s">
        <v>2616</v>
      </c>
      <c r="B1304" s="246"/>
      <c r="C1304" s="246"/>
      <c r="D1304" s="247"/>
      <c r="E1304" s="247"/>
      <c r="F1304" s="246"/>
      <c r="I1304" s="12" t="s">
        <v>2617</v>
      </c>
      <c r="J1304" s="13">
        <v>928870</v>
      </c>
      <c r="K1304" s="12" t="s">
        <v>2617</v>
      </c>
      <c r="L1304" s="13">
        <v>1199000</v>
      </c>
      <c r="M1304" s="12" t="s">
        <v>2617</v>
      </c>
      <c r="N1304" s="171">
        <v>1199000</v>
      </c>
      <c r="O1304" s="12" t="s">
        <v>2617</v>
      </c>
      <c r="P1304" s="13">
        <v>1185490</v>
      </c>
      <c r="Q1304" s="12" t="s">
        <v>2617</v>
      </c>
      <c r="R1304" s="13">
        <v>1101190</v>
      </c>
      <c r="S1304" s="12" t="s">
        <v>2617</v>
      </c>
      <c r="T1304" s="13">
        <v>824381.26</v>
      </c>
      <c r="U1304" s="12" t="s">
        <v>2617</v>
      </c>
      <c r="V1304" s="13">
        <v>1004569.8</v>
      </c>
    </row>
    <row r="1305" spans="1:22" ht="15" customHeight="1" x14ac:dyDescent="0.25">
      <c r="A1305" s="1"/>
      <c r="B1305" s="4" t="s">
        <v>32</v>
      </c>
      <c r="C1305" s="8" t="s">
        <v>33</v>
      </c>
      <c r="I1305" s="245"/>
      <c r="J1305" s="245"/>
      <c r="K1305" s="245"/>
      <c r="L1305" s="245"/>
      <c r="M1305" s="245"/>
      <c r="N1305" s="245"/>
      <c r="O1305" s="245"/>
      <c r="P1305" s="245"/>
      <c r="Q1305" s="245"/>
      <c r="R1305" s="245"/>
      <c r="S1305" s="245"/>
      <c r="T1305" s="245"/>
      <c r="U1305" s="245"/>
      <c r="V1305" s="245"/>
    </row>
    <row r="1306" spans="1:22" ht="15" customHeight="1" x14ac:dyDescent="0.25">
      <c r="A1306" s="5" t="s">
        <v>2618</v>
      </c>
      <c r="B1306" s="6" t="s">
        <v>35</v>
      </c>
      <c r="C1306" s="5" t="s">
        <v>2619</v>
      </c>
      <c r="I1306" s="245"/>
      <c r="J1306" s="245"/>
      <c r="K1306" s="245"/>
      <c r="L1306" s="245"/>
      <c r="M1306" s="245"/>
      <c r="N1306" s="245"/>
      <c r="O1306" s="245"/>
      <c r="P1306" s="245"/>
      <c r="Q1306" s="245"/>
      <c r="R1306" s="245"/>
      <c r="S1306" s="245"/>
      <c r="T1306" s="245"/>
      <c r="U1306" s="245"/>
      <c r="V1306" s="245"/>
    </row>
    <row r="1307" spans="1:22" ht="15" customHeight="1" x14ac:dyDescent="0.25">
      <c r="A1307" s="5" t="s">
        <v>2620</v>
      </c>
      <c r="B1307" s="6" t="s">
        <v>35</v>
      </c>
      <c r="C1307" s="5" t="s">
        <v>2621</v>
      </c>
      <c r="I1307" s="245"/>
      <c r="J1307" s="245"/>
      <c r="K1307" s="245"/>
      <c r="L1307" s="245"/>
      <c r="M1307" s="245"/>
      <c r="N1307" s="245"/>
      <c r="O1307" s="245"/>
      <c r="P1307" s="245"/>
      <c r="Q1307" s="245"/>
      <c r="R1307" s="245"/>
      <c r="S1307" s="245"/>
      <c r="T1307" s="245"/>
      <c r="U1307" s="245"/>
      <c r="V1307" s="245"/>
    </row>
    <row r="1308" spans="1:22" ht="45" customHeight="1" x14ac:dyDescent="0.25">
      <c r="A1308" s="1"/>
      <c r="B1308" s="4" t="s">
        <v>68</v>
      </c>
      <c r="C1308" s="8" t="s">
        <v>69</v>
      </c>
      <c r="D1308" s="4" t="s">
        <v>70</v>
      </c>
      <c r="E1308" s="4" t="s">
        <v>71</v>
      </c>
      <c r="F1308" s="228" t="s">
        <v>72</v>
      </c>
      <c r="I1308" s="14" t="s">
        <v>73</v>
      </c>
      <c r="J1308" s="15" t="s">
        <v>28</v>
      </c>
      <c r="K1308" s="14" t="s">
        <v>73</v>
      </c>
      <c r="L1308" s="15" t="s">
        <v>28</v>
      </c>
      <c r="M1308" s="14" t="s">
        <v>73</v>
      </c>
      <c r="N1308" s="172" t="s">
        <v>28</v>
      </c>
      <c r="O1308" s="14" t="s">
        <v>73</v>
      </c>
      <c r="P1308" s="15" t="s">
        <v>28</v>
      </c>
      <c r="Q1308" s="14" t="s">
        <v>73</v>
      </c>
      <c r="R1308" s="15" t="s">
        <v>28</v>
      </c>
      <c r="S1308" s="14" t="s">
        <v>73</v>
      </c>
      <c r="T1308" s="15" t="s">
        <v>28</v>
      </c>
      <c r="U1308" s="14" t="s">
        <v>73</v>
      </c>
      <c r="V1308" s="15" t="s">
        <v>28</v>
      </c>
    </row>
    <row r="1309" spans="1:22" ht="15" customHeight="1" x14ac:dyDescent="0.25">
      <c r="A1309" s="5" t="s">
        <v>2622</v>
      </c>
      <c r="B1309" s="6" t="s">
        <v>2623</v>
      </c>
      <c r="C1309" s="5" t="s">
        <v>2624</v>
      </c>
      <c r="D1309" s="6"/>
      <c r="E1309" s="6" t="s">
        <v>527</v>
      </c>
      <c r="F1309" s="229">
        <v>2000</v>
      </c>
      <c r="I1309" s="16">
        <v>210</v>
      </c>
      <c r="J1309" s="13">
        <v>420000</v>
      </c>
      <c r="K1309" s="16">
        <v>290</v>
      </c>
      <c r="L1309" s="13">
        <v>580000</v>
      </c>
      <c r="M1309" s="16">
        <v>290</v>
      </c>
      <c r="N1309" s="171">
        <v>580000</v>
      </c>
      <c r="O1309" s="16">
        <v>309</v>
      </c>
      <c r="P1309" s="13">
        <v>618000</v>
      </c>
      <c r="Q1309" s="16">
        <v>250</v>
      </c>
      <c r="R1309" s="13">
        <v>500000</v>
      </c>
      <c r="S1309" s="16">
        <v>161.33000000000001</v>
      </c>
      <c r="T1309" s="13">
        <v>322660</v>
      </c>
      <c r="U1309" s="16">
        <v>0</v>
      </c>
      <c r="V1309" s="13">
        <v>0</v>
      </c>
    </row>
    <row r="1310" spans="1:22" ht="15" customHeight="1" x14ac:dyDescent="0.25">
      <c r="A1310" s="5" t="s">
        <v>2625</v>
      </c>
      <c r="B1310" s="6" t="s">
        <v>2626</v>
      </c>
      <c r="C1310" s="5" t="s">
        <v>2627</v>
      </c>
      <c r="D1310" s="6"/>
      <c r="E1310" s="6" t="s">
        <v>527</v>
      </c>
      <c r="F1310" s="229">
        <v>1150</v>
      </c>
      <c r="I1310" s="16">
        <v>373</v>
      </c>
      <c r="J1310" s="13">
        <v>428950</v>
      </c>
      <c r="K1310" s="16">
        <v>460</v>
      </c>
      <c r="L1310" s="13">
        <v>529000</v>
      </c>
      <c r="M1310" s="16">
        <v>460</v>
      </c>
      <c r="N1310" s="171">
        <v>529000</v>
      </c>
      <c r="O1310" s="16">
        <v>403</v>
      </c>
      <c r="P1310" s="13">
        <v>463450</v>
      </c>
      <c r="Q1310" s="16">
        <v>437</v>
      </c>
      <c r="R1310" s="13">
        <v>502550</v>
      </c>
      <c r="S1310" s="16">
        <v>301.14</v>
      </c>
      <c r="T1310" s="13">
        <v>346311</v>
      </c>
      <c r="U1310" s="16">
        <v>0</v>
      </c>
      <c r="V1310" s="13">
        <v>0</v>
      </c>
    </row>
    <row r="1311" spans="1:22" ht="15" customHeight="1" x14ac:dyDescent="0.25">
      <c r="A1311" s="5" t="s">
        <v>2628</v>
      </c>
      <c r="B1311" s="6" t="s">
        <v>2629</v>
      </c>
      <c r="C1311" s="5" t="s">
        <v>2630</v>
      </c>
      <c r="D1311" s="6"/>
      <c r="E1311" s="6" t="s">
        <v>527</v>
      </c>
      <c r="F1311" s="229">
        <v>180</v>
      </c>
      <c r="I1311" s="16">
        <v>444</v>
      </c>
      <c r="J1311" s="13">
        <v>79920</v>
      </c>
      <c r="K1311" s="16">
        <v>500</v>
      </c>
      <c r="L1311" s="13">
        <v>90000</v>
      </c>
      <c r="M1311" s="16">
        <v>500</v>
      </c>
      <c r="N1311" s="171">
        <v>90000</v>
      </c>
      <c r="O1311" s="16">
        <v>578</v>
      </c>
      <c r="P1311" s="13">
        <v>104040</v>
      </c>
      <c r="Q1311" s="16">
        <v>548</v>
      </c>
      <c r="R1311" s="13">
        <v>98640</v>
      </c>
      <c r="S1311" s="16">
        <v>564.64</v>
      </c>
      <c r="T1311" s="13">
        <v>101635.2</v>
      </c>
      <c r="U1311" s="16">
        <v>0</v>
      </c>
      <c r="V1311" s="13">
        <v>0</v>
      </c>
    </row>
    <row r="1312" spans="1:22" ht="15" customHeight="1" x14ac:dyDescent="0.25">
      <c r="A1312" s="1"/>
      <c r="B1312" s="4" t="s">
        <v>32</v>
      </c>
      <c r="C1312" s="8" t="s">
        <v>33</v>
      </c>
      <c r="I1312" s="245"/>
      <c r="J1312" s="245"/>
      <c r="K1312" s="245"/>
      <c r="L1312" s="245"/>
      <c r="M1312" s="245"/>
      <c r="N1312" s="245"/>
      <c r="O1312" s="245"/>
      <c r="P1312" s="245"/>
      <c r="Q1312" s="245"/>
      <c r="R1312" s="245"/>
      <c r="S1312" s="245"/>
      <c r="T1312" s="245"/>
      <c r="U1312" s="245"/>
      <c r="V1312" s="245"/>
    </row>
    <row r="1313" spans="1:22" ht="15" customHeight="1" x14ac:dyDescent="0.25">
      <c r="A1313" s="5" t="s">
        <v>2631</v>
      </c>
      <c r="B1313" s="6" t="s">
        <v>35</v>
      </c>
      <c r="C1313" s="5" t="s">
        <v>486</v>
      </c>
      <c r="I1313" s="245"/>
      <c r="J1313" s="245"/>
      <c r="K1313" s="245"/>
      <c r="L1313" s="245"/>
      <c r="M1313" s="245"/>
      <c r="N1313" s="245"/>
      <c r="O1313" s="245"/>
      <c r="P1313" s="245"/>
      <c r="Q1313" s="245"/>
      <c r="R1313" s="245"/>
      <c r="S1313" s="245"/>
      <c r="T1313" s="245"/>
      <c r="U1313" s="245"/>
      <c r="V1313" s="245"/>
    </row>
    <row r="1314" spans="1:22" ht="45" customHeight="1" x14ac:dyDescent="0.25">
      <c r="A1314" s="1"/>
      <c r="B1314" s="4" t="s">
        <v>68</v>
      </c>
      <c r="C1314" s="8" t="s">
        <v>69</v>
      </c>
      <c r="D1314" s="4" t="s">
        <v>70</v>
      </c>
      <c r="E1314" s="4" t="s">
        <v>71</v>
      </c>
      <c r="F1314" s="228" t="s">
        <v>72</v>
      </c>
      <c r="I1314" s="14" t="s">
        <v>73</v>
      </c>
      <c r="J1314" s="15" t="s">
        <v>28</v>
      </c>
      <c r="K1314" s="14" t="s">
        <v>73</v>
      </c>
      <c r="L1314" s="15" t="s">
        <v>28</v>
      </c>
      <c r="M1314" s="14" t="s">
        <v>73</v>
      </c>
      <c r="N1314" s="172" t="s">
        <v>28</v>
      </c>
      <c r="O1314" s="14" t="s">
        <v>73</v>
      </c>
      <c r="P1314" s="15" t="s">
        <v>28</v>
      </c>
      <c r="Q1314" s="14" t="s">
        <v>73</v>
      </c>
      <c r="R1314" s="15" t="s">
        <v>28</v>
      </c>
      <c r="S1314" s="14" t="s">
        <v>73</v>
      </c>
      <c r="T1314" s="15" t="s">
        <v>28</v>
      </c>
      <c r="U1314" s="14" t="s">
        <v>73</v>
      </c>
      <c r="V1314" s="15" t="s">
        <v>28</v>
      </c>
    </row>
    <row r="1315" spans="1:22" ht="15" customHeight="1" x14ac:dyDescent="0.25">
      <c r="A1315" s="5" t="s">
        <v>2632</v>
      </c>
      <c r="B1315" s="6" t="s">
        <v>2633</v>
      </c>
      <c r="C1315" s="5" t="s">
        <v>624</v>
      </c>
      <c r="D1315" s="6"/>
      <c r="E1315" s="6" t="s">
        <v>275</v>
      </c>
      <c r="F1315" s="229">
        <v>1</v>
      </c>
      <c r="I1315" s="16">
        <v>0</v>
      </c>
      <c r="J1315" s="13">
        <v>0</v>
      </c>
      <c r="K1315" s="16">
        <v>0</v>
      </c>
      <c r="L1315" s="13">
        <v>0</v>
      </c>
      <c r="M1315" s="16">
        <v>0</v>
      </c>
      <c r="N1315" s="171">
        <v>0</v>
      </c>
      <c r="O1315" s="16">
        <v>0</v>
      </c>
      <c r="P1315" s="13">
        <v>0</v>
      </c>
      <c r="Q1315" s="16">
        <v>0</v>
      </c>
      <c r="R1315" s="13">
        <v>0</v>
      </c>
      <c r="S1315" s="16">
        <v>53775.06</v>
      </c>
      <c r="T1315" s="13">
        <v>53775.06</v>
      </c>
      <c r="U1315" s="16">
        <v>1004569.8</v>
      </c>
      <c r="V1315" s="13">
        <v>1004569.8</v>
      </c>
    </row>
    <row r="1316" spans="1:22" ht="15" customHeight="1" x14ac:dyDescent="0.25">
      <c r="A1316" s="1"/>
      <c r="B1316" s="4" t="s">
        <v>32</v>
      </c>
      <c r="C1316" s="8" t="s">
        <v>33</v>
      </c>
      <c r="I1316" s="245"/>
      <c r="J1316" s="245"/>
      <c r="K1316" s="245"/>
      <c r="L1316" s="245"/>
      <c r="M1316" s="245"/>
      <c r="N1316" s="245"/>
      <c r="O1316" s="245"/>
      <c r="P1316" s="245"/>
      <c r="Q1316" s="245"/>
      <c r="R1316" s="245"/>
      <c r="S1316" s="245"/>
      <c r="T1316" s="245"/>
      <c r="U1316" s="245"/>
      <c r="V1316" s="245"/>
    </row>
    <row r="1317" spans="1:22" ht="15" customHeight="1" x14ac:dyDescent="0.25">
      <c r="A1317" s="5" t="s">
        <v>2634</v>
      </c>
      <c r="B1317" s="6" t="s">
        <v>35</v>
      </c>
      <c r="C1317" s="5" t="s">
        <v>491</v>
      </c>
      <c r="I1317" s="245"/>
      <c r="J1317" s="245"/>
      <c r="K1317" s="245"/>
      <c r="L1317" s="245"/>
      <c r="M1317" s="245"/>
      <c r="N1317" s="245"/>
      <c r="O1317" s="245"/>
      <c r="P1317" s="245"/>
      <c r="Q1317" s="245"/>
      <c r="R1317" s="245"/>
      <c r="S1317" s="245"/>
      <c r="T1317" s="245"/>
      <c r="U1317" s="245"/>
      <c r="V1317" s="245"/>
    </row>
    <row r="1318" spans="1:22" x14ac:dyDescent="0.25">
      <c r="A1318" s="246" t="s">
        <v>2635</v>
      </c>
      <c r="B1318" s="246"/>
      <c r="C1318" s="246"/>
      <c r="D1318" s="247"/>
      <c r="E1318" s="247"/>
      <c r="F1318" s="246"/>
      <c r="I1318" s="12" t="s">
        <v>2636</v>
      </c>
      <c r="J1318" s="13">
        <v>12870910</v>
      </c>
      <c r="K1318" s="12" t="s">
        <v>2636</v>
      </c>
      <c r="L1318" s="13">
        <v>17033500</v>
      </c>
      <c r="M1318" s="12" t="s">
        <v>2636</v>
      </c>
      <c r="N1318" s="171">
        <v>17033500</v>
      </c>
      <c r="O1318" s="12" t="s">
        <v>2636</v>
      </c>
      <c r="P1318" s="13">
        <v>13881127</v>
      </c>
      <c r="Q1318" s="12" t="s">
        <v>2636</v>
      </c>
      <c r="R1318" s="13">
        <v>13189673</v>
      </c>
      <c r="S1318" s="12" t="s">
        <v>2636</v>
      </c>
      <c r="T1318" s="13">
        <v>18390770.309999999</v>
      </c>
      <c r="U1318" s="12" t="s">
        <v>2636</v>
      </c>
      <c r="V1318" s="13">
        <v>16708994.24</v>
      </c>
    </row>
    <row r="1319" spans="1:22" ht="15" customHeight="1" x14ac:dyDescent="0.25">
      <c r="A1319" s="1"/>
      <c r="B1319" s="4" t="s">
        <v>32</v>
      </c>
      <c r="C1319" s="8" t="s">
        <v>33</v>
      </c>
      <c r="I1319" s="245"/>
      <c r="J1319" s="245"/>
      <c r="K1319" s="245"/>
      <c r="L1319" s="245"/>
      <c r="M1319" s="245"/>
      <c r="N1319" s="245"/>
      <c r="O1319" s="245"/>
      <c r="P1319" s="245"/>
      <c r="Q1319" s="245"/>
      <c r="R1319" s="245"/>
      <c r="S1319" s="245"/>
      <c r="T1319" s="245"/>
      <c r="U1319" s="245"/>
      <c r="V1319" s="245"/>
    </row>
    <row r="1320" spans="1:22" ht="15" customHeight="1" x14ac:dyDescent="0.25">
      <c r="A1320" s="5" t="s">
        <v>2637</v>
      </c>
      <c r="B1320" s="6" t="s">
        <v>35</v>
      </c>
      <c r="C1320" s="5" t="s">
        <v>2638</v>
      </c>
      <c r="I1320" s="245"/>
      <c r="J1320" s="245"/>
      <c r="K1320" s="245"/>
      <c r="L1320" s="245"/>
      <c r="M1320" s="245"/>
      <c r="N1320" s="245"/>
      <c r="O1320" s="245"/>
      <c r="P1320" s="245"/>
      <c r="Q1320" s="245"/>
      <c r="R1320" s="245"/>
      <c r="S1320" s="245"/>
      <c r="T1320" s="245"/>
      <c r="U1320" s="245"/>
      <c r="V1320" s="245"/>
    </row>
    <row r="1321" spans="1:22" ht="15" customHeight="1" x14ac:dyDescent="0.25">
      <c r="A1321" s="5" t="s">
        <v>2639</v>
      </c>
      <c r="B1321" s="6" t="s">
        <v>35</v>
      </c>
      <c r="C1321" s="5" t="s">
        <v>2640</v>
      </c>
      <c r="I1321" s="245"/>
      <c r="J1321" s="245"/>
      <c r="K1321" s="245"/>
      <c r="L1321" s="245"/>
      <c r="M1321" s="245"/>
      <c r="N1321" s="245"/>
      <c r="O1321" s="245"/>
      <c r="P1321" s="245"/>
      <c r="Q1321" s="245"/>
      <c r="R1321" s="245"/>
      <c r="S1321" s="245"/>
      <c r="T1321" s="245"/>
      <c r="U1321" s="245"/>
      <c r="V1321" s="245"/>
    </row>
    <row r="1322" spans="1:22" ht="45" customHeight="1" x14ac:dyDescent="0.25">
      <c r="A1322" s="1"/>
      <c r="B1322" s="4" t="s">
        <v>68</v>
      </c>
      <c r="C1322" s="8" t="s">
        <v>69</v>
      </c>
      <c r="D1322" s="4" t="s">
        <v>70</v>
      </c>
      <c r="E1322" s="4" t="s">
        <v>71</v>
      </c>
      <c r="F1322" s="228" t="s">
        <v>72</v>
      </c>
      <c r="I1322" s="14" t="s">
        <v>73</v>
      </c>
      <c r="J1322" s="15" t="s">
        <v>28</v>
      </c>
      <c r="K1322" s="14" t="s">
        <v>73</v>
      </c>
      <c r="L1322" s="15" t="s">
        <v>28</v>
      </c>
      <c r="M1322" s="14" t="s">
        <v>73</v>
      </c>
      <c r="N1322" s="172" t="s">
        <v>28</v>
      </c>
      <c r="O1322" s="14" t="s">
        <v>73</v>
      </c>
      <c r="P1322" s="15" t="s">
        <v>28</v>
      </c>
      <c r="Q1322" s="14" t="s">
        <v>73</v>
      </c>
      <c r="R1322" s="15" t="s">
        <v>28</v>
      </c>
      <c r="S1322" s="14" t="s">
        <v>73</v>
      </c>
      <c r="T1322" s="15" t="s">
        <v>28</v>
      </c>
      <c r="U1322" s="14" t="s">
        <v>73</v>
      </c>
      <c r="V1322" s="15" t="s">
        <v>28</v>
      </c>
    </row>
    <row r="1323" spans="1:22" ht="15" customHeight="1" x14ac:dyDescent="0.25">
      <c r="A1323" s="5" t="s">
        <v>2641</v>
      </c>
      <c r="B1323" s="6" t="s">
        <v>2642</v>
      </c>
      <c r="C1323" s="5" t="s">
        <v>2643</v>
      </c>
      <c r="D1323" s="6"/>
      <c r="E1323" s="6" t="s">
        <v>527</v>
      </c>
      <c r="F1323" s="229">
        <v>2930</v>
      </c>
      <c r="I1323" s="16">
        <v>272</v>
      </c>
      <c r="J1323" s="13">
        <v>796960</v>
      </c>
      <c r="K1323" s="16">
        <v>500</v>
      </c>
      <c r="L1323" s="13">
        <v>1465000</v>
      </c>
      <c r="M1323" s="16">
        <v>500</v>
      </c>
      <c r="N1323" s="171">
        <v>1465000</v>
      </c>
      <c r="O1323" s="16">
        <v>276</v>
      </c>
      <c r="P1323" s="13">
        <v>808680</v>
      </c>
      <c r="Q1323" s="16">
        <v>365</v>
      </c>
      <c r="R1323" s="13">
        <v>1069450</v>
      </c>
      <c r="S1323" s="16">
        <v>532.32000000000005</v>
      </c>
      <c r="T1323" s="13">
        <v>1559697.6</v>
      </c>
      <c r="U1323" s="16">
        <v>0</v>
      </c>
      <c r="V1323" s="13">
        <v>0</v>
      </c>
    </row>
    <row r="1324" spans="1:22" ht="15" customHeight="1" x14ac:dyDescent="0.25">
      <c r="A1324" s="5" t="s">
        <v>2644</v>
      </c>
      <c r="B1324" s="6" t="s">
        <v>2645</v>
      </c>
      <c r="C1324" s="5" t="s">
        <v>2646</v>
      </c>
      <c r="D1324" s="6"/>
      <c r="E1324" s="6" t="s">
        <v>527</v>
      </c>
      <c r="F1324" s="229">
        <v>10</v>
      </c>
      <c r="I1324" s="16">
        <v>288</v>
      </c>
      <c r="J1324" s="13">
        <v>2880</v>
      </c>
      <c r="K1324" s="16">
        <v>525</v>
      </c>
      <c r="L1324" s="13">
        <v>5250</v>
      </c>
      <c r="M1324" s="16">
        <v>525</v>
      </c>
      <c r="N1324" s="171">
        <v>5250</v>
      </c>
      <c r="O1324" s="16">
        <v>305</v>
      </c>
      <c r="P1324" s="13">
        <v>3050</v>
      </c>
      <c r="Q1324" s="16">
        <v>418</v>
      </c>
      <c r="R1324" s="13">
        <v>4180</v>
      </c>
      <c r="S1324" s="16">
        <v>552.75</v>
      </c>
      <c r="T1324" s="13">
        <v>5527.5</v>
      </c>
      <c r="U1324" s="16">
        <v>0</v>
      </c>
      <c r="V1324" s="13">
        <v>0</v>
      </c>
    </row>
    <row r="1325" spans="1:22" ht="15" customHeight="1" x14ac:dyDescent="0.25">
      <c r="A1325" s="5" t="s">
        <v>2647</v>
      </c>
      <c r="B1325" s="6" t="s">
        <v>2648</v>
      </c>
      <c r="C1325" s="5" t="s">
        <v>2649</v>
      </c>
      <c r="D1325" s="6"/>
      <c r="E1325" s="6" t="s">
        <v>527</v>
      </c>
      <c r="F1325" s="229">
        <v>10</v>
      </c>
      <c r="I1325" s="16">
        <v>305</v>
      </c>
      <c r="J1325" s="13">
        <v>3050</v>
      </c>
      <c r="K1325" s="16">
        <v>550</v>
      </c>
      <c r="L1325" s="13">
        <v>5500</v>
      </c>
      <c r="M1325" s="16">
        <v>550</v>
      </c>
      <c r="N1325" s="171">
        <v>5500</v>
      </c>
      <c r="O1325" s="16">
        <v>318</v>
      </c>
      <c r="P1325" s="13">
        <v>3180</v>
      </c>
      <c r="Q1325" s="16">
        <v>496</v>
      </c>
      <c r="R1325" s="13">
        <v>4960</v>
      </c>
      <c r="S1325" s="16">
        <v>587.49</v>
      </c>
      <c r="T1325" s="13">
        <v>5874.9</v>
      </c>
      <c r="U1325" s="16">
        <v>0</v>
      </c>
      <c r="V1325" s="13">
        <v>0</v>
      </c>
    </row>
    <row r="1326" spans="1:22" ht="15" customHeight="1" x14ac:dyDescent="0.25">
      <c r="A1326" s="5" t="s">
        <v>2650</v>
      </c>
      <c r="B1326" s="6" t="s">
        <v>2651</v>
      </c>
      <c r="C1326" s="5" t="s">
        <v>2652</v>
      </c>
      <c r="D1326" s="6"/>
      <c r="E1326" s="6" t="s">
        <v>527</v>
      </c>
      <c r="F1326" s="229">
        <v>2350</v>
      </c>
      <c r="I1326" s="16">
        <v>192</v>
      </c>
      <c r="J1326" s="13">
        <v>451200</v>
      </c>
      <c r="K1326" s="16">
        <v>300</v>
      </c>
      <c r="L1326" s="13">
        <v>705000</v>
      </c>
      <c r="M1326" s="16">
        <v>300</v>
      </c>
      <c r="N1326" s="171">
        <v>705000</v>
      </c>
      <c r="O1326" s="16">
        <v>152</v>
      </c>
      <c r="P1326" s="13">
        <v>357200</v>
      </c>
      <c r="Q1326" s="16">
        <v>219</v>
      </c>
      <c r="R1326" s="13">
        <v>514650</v>
      </c>
      <c r="S1326" s="16">
        <v>309.58</v>
      </c>
      <c r="T1326" s="13">
        <v>727513</v>
      </c>
      <c r="U1326" s="16">
        <v>0</v>
      </c>
      <c r="V1326" s="13">
        <v>0</v>
      </c>
    </row>
    <row r="1327" spans="1:22" ht="15" customHeight="1" x14ac:dyDescent="0.25">
      <c r="A1327" s="5" t="s">
        <v>2653</v>
      </c>
      <c r="B1327" s="6" t="s">
        <v>2654</v>
      </c>
      <c r="C1327" s="5" t="s">
        <v>2646</v>
      </c>
      <c r="D1327" s="6"/>
      <c r="E1327" s="6" t="s">
        <v>527</v>
      </c>
      <c r="F1327" s="229">
        <v>10</v>
      </c>
      <c r="I1327" s="16">
        <v>208</v>
      </c>
      <c r="J1327" s="13">
        <v>2080</v>
      </c>
      <c r="K1327" s="16">
        <v>320</v>
      </c>
      <c r="L1327" s="13">
        <v>3200</v>
      </c>
      <c r="M1327" s="16">
        <v>320</v>
      </c>
      <c r="N1327" s="171">
        <v>3200</v>
      </c>
      <c r="O1327" s="16">
        <v>167</v>
      </c>
      <c r="P1327" s="13">
        <v>1670</v>
      </c>
      <c r="Q1327" s="16">
        <v>257</v>
      </c>
      <c r="R1327" s="13">
        <v>2570</v>
      </c>
      <c r="S1327" s="16">
        <v>330.02</v>
      </c>
      <c r="T1327" s="13">
        <v>3300.2</v>
      </c>
      <c r="U1327" s="16">
        <v>0</v>
      </c>
      <c r="V1327" s="13">
        <v>0</v>
      </c>
    </row>
    <row r="1328" spans="1:22" ht="15" customHeight="1" x14ac:dyDescent="0.25">
      <c r="A1328" s="5" t="s">
        <v>2655</v>
      </c>
      <c r="B1328" s="6" t="s">
        <v>2656</v>
      </c>
      <c r="C1328" s="5" t="s">
        <v>2649</v>
      </c>
      <c r="D1328" s="6"/>
      <c r="E1328" s="6" t="s">
        <v>527</v>
      </c>
      <c r="F1328" s="229">
        <v>10</v>
      </c>
      <c r="I1328" s="16">
        <v>225</v>
      </c>
      <c r="J1328" s="13">
        <v>2250</v>
      </c>
      <c r="K1328" s="16">
        <v>350</v>
      </c>
      <c r="L1328" s="13">
        <v>3500</v>
      </c>
      <c r="M1328" s="16">
        <v>350</v>
      </c>
      <c r="N1328" s="171">
        <v>3500</v>
      </c>
      <c r="O1328" s="16">
        <v>174</v>
      </c>
      <c r="P1328" s="13">
        <v>1740</v>
      </c>
      <c r="Q1328" s="16">
        <v>361</v>
      </c>
      <c r="R1328" s="13">
        <v>3610</v>
      </c>
      <c r="S1328" s="16">
        <v>357.6</v>
      </c>
      <c r="T1328" s="13">
        <v>3576</v>
      </c>
      <c r="U1328" s="16">
        <v>0</v>
      </c>
      <c r="V1328" s="13">
        <v>0</v>
      </c>
    </row>
    <row r="1329" spans="1:22" ht="15" customHeight="1" x14ac:dyDescent="0.25">
      <c r="A1329" s="5" t="s">
        <v>2657</v>
      </c>
      <c r="B1329" s="6" t="s">
        <v>2658</v>
      </c>
      <c r="C1329" s="5" t="s">
        <v>2659</v>
      </c>
      <c r="D1329" s="6"/>
      <c r="E1329" s="6" t="s">
        <v>527</v>
      </c>
      <c r="F1329" s="229">
        <v>10950</v>
      </c>
      <c r="I1329" s="16">
        <v>148</v>
      </c>
      <c r="J1329" s="13">
        <v>1620600</v>
      </c>
      <c r="K1329" s="16">
        <v>210</v>
      </c>
      <c r="L1329" s="13">
        <v>2299500</v>
      </c>
      <c r="M1329" s="16">
        <v>210</v>
      </c>
      <c r="N1329" s="171">
        <v>2299500</v>
      </c>
      <c r="O1329" s="16">
        <v>107</v>
      </c>
      <c r="P1329" s="13">
        <v>1171650</v>
      </c>
      <c r="Q1329" s="16">
        <v>159</v>
      </c>
      <c r="R1329" s="13">
        <v>1741050</v>
      </c>
      <c r="S1329" s="16">
        <v>249.3</v>
      </c>
      <c r="T1329" s="13">
        <v>2729835</v>
      </c>
      <c r="U1329" s="16">
        <v>0</v>
      </c>
      <c r="V1329" s="13">
        <v>0</v>
      </c>
    </row>
    <row r="1330" spans="1:22" ht="15" customHeight="1" x14ac:dyDescent="0.25">
      <c r="A1330" s="5" t="s">
        <v>2660</v>
      </c>
      <c r="B1330" s="6" t="s">
        <v>2661</v>
      </c>
      <c r="C1330" s="5" t="s">
        <v>2646</v>
      </c>
      <c r="D1330" s="6"/>
      <c r="E1330" s="6" t="s">
        <v>527</v>
      </c>
      <c r="F1330" s="229">
        <v>10</v>
      </c>
      <c r="I1330" s="16">
        <v>165</v>
      </c>
      <c r="J1330" s="13">
        <v>1650</v>
      </c>
      <c r="K1330" s="16">
        <v>230</v>
      </c>
      <c r="L1330" s="13">
        <v>2300</v>
      </c>
      <c r="M1330" s="16">
        <v>230</v>
      </c>
      <c r="N1330" s="171">
        <v>2300</v>
      </c>
      <c r="O1330" s="16">
        <v>119</v>
      </c>
      <c r="P1330" s="13">
        <v>1190</v>
      </c>
      <c r="Q1330" s="16">
        <v>214</v>
      </c>
      <c r="R1330" s="13">
        <v>2140</v>
      </c>
      <c r="S1330" s="16">
        <v>269.74</v>
      </c>
      <c r="T1330" s="13">
        <v>2697.4</v>
      </c>
      <c r="U1330" s="16">
        <v>0</v>
      </c>
      <c r="V1330" s="13">
        <v>0</v>
      </c>
    </row>
    <row r="1331" spans="1:22" ht="15" customHeight="1" x14ac:dyDescent="0.25">
      <c r="A1331" s="5" t="s">
        <v>2662</v>
      </c>
      <c r="B1331" s="6" t="s">
        <v>2663</v>
      </c>
      <c r="C1331" s="5" t="s">
        <v>2649</v>
      </c>
      <c r="D1331" s="6"/>
      <c r="E1331" s="6" t="s">
        <v>527</v>
      </c>
      <c r="F1331" s="229">
        <v>10</v>
      </c>
      <c r="I1331" s="16">
        <v>181</v>
      </c>
      <c r="J1331" s="13">
        <v>1810</v>
      </c>
      <c r="K1331" s="16">
        <v>250</v>
      </c>
      <c r="L1331" s="13">
        <v>2500</v>
      </c>
      <c r="M1331" s="16">
        <v>250</v>
      </c>
      <c r="N1331" s="171">
        <v>2500</v>
      </c>
      <c r="O1331" s="16">
        <v>123</v>
      </c>
      <c r="P1331" s="13">
        <v>1230</v>
      </c>
      <c r="Q1331" s="16">
        <v>272</v>
      </c>
      <c r="R1331" s="13">
        <v>2720</v>
      </c>
      <c r="S1331" s="16">
        <v>296.3</v>
      </c>
      <c r="T1331" s="13">
        <v>2963</v>
      </c>
      <c r="U1331" s="16">
        <v>0</v>
      </c>
      <c r="V1331" s="13">
        <v>0</v>
      </c>
    </row>
    <row r="1332" spans="1:22" ht="15" customHeight="1" x14ac:dyDescent="0.25">
      <c r="A1332" s="5" t="s">
        <v>2664</v>
      </c>
      <c r="B1332" s="6" t="s">
        <v>2665</v>
      </c>
      <c r="C1332" s="5" t="s">
        <v>2666</v>
      </c>
      <c r="D1332" s="6"/>
      <c r="E1332" s="6" t="s">
        <v>527</v>
      </c>
      <c r="F1332" s="229">
        <v>6300</v>
      </c>
      <c r="I1332" s="16">
        <v>138</v>
      </c>
      <c r="J1332" s="13">
        <v>869400</v>
      </c>
      <c r="K1332" s="16">
        <v>190</v>
      </c>
      <c r="L1332" s="13">
        <v>1197000</v>
      </c>
      <c r="M1332" s="16">
        <v>190</v>
      </c>
      <c r="N1332" s="171">
        <v>1197000</v>
      </c>
      <c r="O1332" s="16">
        <v>79</v>
      </c>
      <c r="P1332" s="13">
        <v>497700</v>
      </c>
      <c r="Q1332" s="16">
        <v>132</v>
      </c>
      <c r="R1332" s="13">
        <v>831600</v>
      </c>
      <c r="S1332" s="16">
        <v>223.76</v>
      </c>
      <c r="T1332" s="13">
        <v>1409688</v>
      </c>
      <c r="U1332" s="16">
        <v>0</v>
      </c>
      <c r="V1332" s="13">
        <v>0</v>
      </c>
    </row>
    <row r="1333" spans="1:22" ht="15" customHeight="1" x14ac:dyDescent="0.25">
      <c r="A1333" s="5" t="s">
        <v>2667</v>
      </c>
      <c r="B1333" s="6" t="s">
        <v>2668</v>
      </c>
      <c r="C1333" s="5" t="s">
        <v>2646</v>
      </c>
      <c r="D1333" s="6"/>
      <c r="E1333" s="6" t="s">
        <v>527</v>
      </c>
      <c r="F1333" s="229">
        <v>10</v>
      </c>
      <c r="I1333" s="16">
        <v>155</v>
      </c>
      <c r="J1333" s="13">
        <v>1550</v>
      </c>
      <c r="K1333" s="16">
        <v>210</v>
      </c>
      <c r="L1333" s="13">
        <v>2100</v>
      </c>
      <c r="M1333" s="16">
        <v>210</v>
      </c>
      <c r="N1333" s="171">
        <v>2100</v>
      </c>
      <c r="O1333" s="16">
        <v>86</v>
      </c>
      <c r="P1333" s="13">
        <v>860</v>
      </c>
      <c r="Q1333" s="16">
        <v>186</v>
      </c>
      <c r="R1333" s="13">
        <v>1860</v>
      </c>
      <c r="S1333" s="16">
        <v>244.19</v>
      </c>
      <c r="T1333" s="13">
        <v>2441.9</v>
      </c>
      <c r="U1333" s="16">
        <v>0</v>
      </c>
      <c r="V1333" s="13">
        <v>0</v>
      </c>
    </row>
    <row r="1334" spans="1:22" ht="15" customHeight="1" x14ac:dyDescent="0.25">
      <c r="A1334" s="5" t="s">
        <v>2669</v>
      </c>
      <c r="B1334" s="6" t="s">
        <v>2670</v>
      </c>
      <c r="C1334" s="5" t="s">
        <v>2649</v>
      </c>
      <c r="D1334" s="6"/>
      <c r="E1334" s="6" t="s">
        <v>527</v>
      </c>
      <c r="F1334" s="229">
        <v>10</v>
      </c>
      <c r="I1334" s="16">
        <v>171</v>
      </c>
      <c r="J1334" s="13">
        <v>1710</v>
      </c>
      <c r="K1334" s="16">
        <v>235</v>
      </c>
      <c r="L1334" s="13">
        <v>2350</v>
      </c>
      <c r="M1334" s="16">
        <v>235</v>
      </c>
      <c r="N1334" s="171">
        <v>2350</v>
      </c>
      <c r="O1334" s="16">
        <v>90</v>
      </c>
      <c r="P1334" s="13">
        <v>900</v>
      </c>
      <c r="Q1334" s="16">
        <v>245</v>
      </c>
      <c r="R1334" s="13">
        <v>2450</v>
      </c>
      <c r="S1334" s="16">
        <v>255.43</v>
      </c>
      <c r="T1334" s="13">
        <v>2554.3000000000002</v>
      </c>
      <c r="U1334" s="16">
        <v>0</v>
      </c>
      <c r="V1334" s="13">
        <v>0</v>
      </c>
    </row>
    <row r="1335" spans="1:22" ht="15" customHeight="1" x14ac:dyDescent="0.25">
      <c r="A1335" s="5" t="s">
        <v>2671</v>
      </c>
      <c r="B1335" s="6" t="s">
        <v>2672</v>
      </c>
      <c r="C1335" s="5" t="s">
        <v>2673</v>
      </c>
      <c r="D1335" s="6"/>
      <c r="E1335" s="6" t="s">
        <v>527</v>
      </c>
      <c r="F1335" s="229">
        <v>200</v>
      </c>
      <c r="I1335" s="16">
        <v>392</v>
      </c>
      <c r="J1335" s="13">
        <v>78400</v>
      </c>
      <c r="K1335" s="16">
        <v>950</v>
      </c>
      <c r="L1335" s="13">
        <v>190000</v>
      </c>
      <c r="M1335" s="16">
        <v>950</v>
      </c>
      <c r="N1335" s="171">
        <v>190000</v>
      </c>
      <c r="O1335" s="16">
        <v>385</v>
      </c>
      <c r="P1335" s="13">
        <v>77000</v>
      </c>
      <c r="Q1335" s="16">
        <v>398</v>
      </c>
      <c r="R1335" s="13">
        <v>79600</v>
      </c>
      <c r="S1335" s="16">
        <v>510.86</v>
      </c>
      <c r="T1335" s="13">
        <v>102172</v>
      </c>
      <c r="U1335" s="16">
        <v>0</v>
      </c>
      <c r="V1335" s="13">
        <v>0</v>
      </c>
    </row>
    <row r="1336" spans="1:22" ht="15" customHeight="1" x14ac:dyDescent="0.25">
      <c r="A1336" s="5" t="s">
        <v>2674</v>
      </c>
      <c r="B1336" s="6" t="s">
        <v>2675</v>
      </c>
      <c r="C1336" s="5" t="s">
        <v>2646</v>
      </c>
      <c r="D1336" s="6"/>
      <c r="E1336" s="6" t="s">
        <v>527</v>
      </c>
      <c r="F1336" s="229">
        <v>10</v>
      </c>
      <c r="I1336" s="16">
        <v>409</v>
      </c>
      <c r="J1336" s="13">
        <v>4090</v>
      </c>
      <c r="K1336" s="16">
        <v>1200</v>
      </c>
      <c r="L1336" s="13">
        <v>12000</v>
      </c>
      <c r="M1336" s="16">
        <v>1200</v>
      </c>
      <c r="N1336" s="171">
        <v>12000</v>
      </c>
      <c r="O1336" s="16">
        <v>424</v>
      </c>
      <c r="P1336" s="13">
        <v>4240</v>
      </c>
      <c r="Q1336" s="16">
        <v>453</v>
      </c>
      <c r="R1336" s="13">
        <v>4530</v>
      </c>
      <c r="S1336" s="16">
        <v>561.95000000000005</v>
      </c>
      <c r="T1336" s="13">
        <v>5619.5</v>
      </c>
      <c r="U1336" s="16">
        <v>0</v>
      </c>
      <c r="V1336" s="13">
        <v>0</v>
      </c>
    </row>
    <row r="1337" spans="1:22" ht="15" customHeight="1" x14ac:dyDescent="0.25">
      <c r="A1337" s="5" t="s">
        <v>2676</v>
      </c>
      <c r="B1337" s="6" t="s">
        <v>2677</v>
      </c>
      <c r="C1337" s="5" t="s">
        <v>2649</v>
      </c>
      <c r="D1337" s="6"/>
      <c r="E1337" s="6" t="s">
        <v>527</v>
      </c>
      <c r="F1337" s="229">
        <v>10</v>
      </c>
      <c r="I1337" s="16">
        <v>425</v>
      </c>
      <c r="J1337" s="13">
        <v>4250</v>
      </c>
      <c r="K1337" s="16">
        <v>1300</v>
      </c>
      <c r="L1337" s="13">
        <v>13000</v>
      </c>
      <c r="M1337" s="16">
        <v>1300</v>
      </c>
      <c r="N1337" s="171">
        <v>13000</v>
      </c>
      <c r="O1337" s="16">
        <v>442</v>
      </c>
      <c r="P1337" s="13">
        <v>4420</v>
      </c>
      <c r="Q1337" s="16">
        <v>511</v>
      </c>
      <c r="R1337" s="13">
        <v>5110</v>
      </c>
      <c r="S1337" s="16">
        <v>613.04</v>
      </c>
      <c r="T1337" s="13">
        <v>6130.4</v>
      </c>
      <c r="U1337" s="16">
        <v>0</v>
      </c>
      <c r="V1337" s="13">
        <v>0</v>
      </c>
    </row>
    <row r="1338" spans="1:22" ht="15" customHeight="1" x14ac:dyDescent="0.25">
      <c r="A1338" s="5" t="s">
        <v>2678</v>
      </c>
      <c r="B1338" s="6" t="s">
        <v>2679</v>
      </c>
      <c r="C1338" s="5" t="s">
        <v>2680</v>
      </c>
      <c r="D1338" s="6"/>
      <c r="E1338" s="6" t="s">
        <v>527</v>
      </c>
      <c r="F1338" s="229">
        <v>90</v>
      </c>
      <c r="I1338" s="16">
        <v>1118</v>
      </c>
      <c r="J1338" s="13">
        <v>100620</v>
      </c>
      <c r="K1338" s="16">
        <v>1050</v>
      </c>
      <c r="L1338" s="13">
        <v>94500</v>
      </c>
      <c r="M1338" s="16">
        <v>1050</v>
      </c>
      <c r="N1338" s="171">
        <v>94500</v>
      </c>
      <c r="O1338" s="16">
        <v>1465</v>
      </c>
      <c r="P1338" s="13">
        <v>131850</v>
      </c>
      <c r="Q1338" s="16">
        <v>1121</v>
      </c>
      <c r="R1338" s="13">
        <v>100890</v>
      </c>
      <c r="S1338" s="16">
        <v>1368.09</v>
      </c>
      <c r="T1338" s="13">
        <v>123128.1</v>
      </c>
      <c r="U1338" s="16">
        <v>0</v>
      </c>
      <c r="V1338" s="13">
        <v>0</v>
      </c>
    </row>
    <row r="1339" spans="1:22" ht="15" customHeight="1" x14ac:dyDescent="0.25">
      <c r="A1339" s="5" t="s">
        <v>2681</v>
      </c>
      <c r="B1339" s="6" t="s">
        <v>2682</v>
      </c>
      <c r="C1339" s="5" t="s">
        <v>2683</v>
      </c>
      <c r="D1339" s="6"/>
      <c r="E1339" s="6" t="s">
        <v>527</v>
      </c>
      <c r="F1339" s="229">
        <v>90</v>
      </c>
      <c r="I1339" s="16">
        <v>986</v>
      </c>
      <c r="J1339" s="13">
        <v>88740</v>
      </c>
      <c r="K1339" s="16">
        <v>1000</v>
      </c>
      <c r="L1339" s="13">
        <v>90000</v>
      </c>
      <c r="M1339" s="16">
        <v>1000</v>
      </c>
      <c r="N1339" s="171">
        <v>90000</v>
      </c>
      <c r="O1339" s="16">
        <v>1139</v>
      </c>
      <c r="P1339" s="13">
        <v>102510</v>
      </c>
      <c r="Q1339" s="16">
        <v>992</v>
      </c>
      <c r="R1339" s="13">
        <v>89280</v>
      </c>
      <c r="S1339" s="16">
        <v>1124.92</v>
      </c>
      <c r="T1339" s="13">
        <v>101242.8</v>
      </c>
      <c r="U1339" s="16">
        <v>0</v>
      </c>
      <c r="V1339" s="13">
        <v>0</v>
      </c>
    </row>
    <row r="1340" spans="1:22" ht="15" customHeight="1" x14ac:dyDescent="0.25">
      <c r="A1340" s="5" t="s">
        <v>2684</v>
      </c>
      <c r="B1340" s="6" t="s">
        <v>2685</v>
      </c>
      <c r="C1340" s="5" t="s">
        <v>2686</v>
      </c>
      <c r="D1340" s="6"/>
      <c r="E1340" s="6" t="s">
        <v>527</v>
      </c>
      <c r="F1340" s="229">
        <v>500</v>
      </c>
      <c r="I1340" s="16">
        <v>806</v>
      </c>
      <c r="J1340" s="13">
        <v>403000</v>
      </c>
      <c r="K1340" s="16">
        <v>625</v>
      </c>
      <c r="L1340" s="13">
        <v>312500</v>
      </c>
      <c r="M1340" s="16">
        <v>625</v>
      </c>
      <c r="N1340" s="171">
        <v>312500</v>
      </c>
      <c r="O1340" s="16">
        <v>818</v>
      </c>
      <c r="P1340" s="13">
        <v>409000</v>
      </c>
      <c r="Q1340" s="16">
        <v>886</v>
      </c>
      <c r="R1340" s="13">
        <v>443000</v>
      </c>
      <c r="S1340" s="16">
        <v>1000.27</v>
      </c>
      <c r="T1340" s="13">
        <v>500135</v>
      </c>
      <c r="U1340" s="16">
        <v>0</v>
      </c>
      <c r="V1340" s="13">
        <v>0</v>
      </c>
    </row>
    <row r="1341" spans="1:22" ht="15" customHeight="1" x14ac:dyDescent="0.25">
      <c r="A1341" s="5" t="s">
        <v>2687</v>
      </c>
      <c r="B1341" s="6" t="s">
        <v>2688</v>
      </c>
      <c r="C1341" s="5" t="s">
        <v>2689</v>
      </c>
      <c r="D1341" s="6"/>
      <c r="E1341" s="6" t="s">
        <v>527</v>
      </c>
      <c r="F1341" s="229">
        <v>250</v>
      </c>
      <c r="I1341" s="16">
        <v>777</v>
      </c>
      <c r="J1341" s="13">
        <v>194250</v>
      </c>
      <c r="K1341" s="16">
        <v>580</v>
      </c>
      <c r="L1341" s="13">
        <v>145000</v>
      </c>
      <c r="M1341" s="16">
        <v>580</v>
      </c>
      <c r="N1341" s="171">
        <v>145000</v>
      </c>
      <c r="O1341" s="16">
        <v>628</v>
      </c>
      <c r="P1341" s="13">
        <v>157000</v>
      </c>
      <c r="Q1341" s="16">
        <v>885</v>
      </c>
      <c r="R1341" s="13">
        <v>221250</v>
      </c>
      <c r="S1341" s="16">
        <v>951.23</v>
      </c>
      <c r="T1341" s="13">
        <v>237807.5</v>
      </c>
      <c r="U1341" s="16">
        <v>0</v>
      </c>
      <c r="V1341" s="13">
        <v>0</v>
      </c>
    </row>
    <row r="1342" spans="1:22" ht="15" customHeight="1" x14ac:dyDescent="0.25">
      <c r="A1342" s="5" t="s">
        <v>2690</v>
      </c>
      <c r="B1342" s="6" t="s">
        <v>2691</v>
      </c>
      <c r="C1342" s="5" t="s">
        <v>2692</v>
      </c>
      <c r="D1342" s="6"/>
      <c r="E1342" s="6" t="s">
        <v>504</v>
      </c>
      <c r="F1342" s="229">
        <v>23</v>
      </c>
      <c r="I1342" s="16">
        <v>156</v>
      </c>
      <c r="J1342" s="13">
        <v>3588</v>
      </c>
      <c r="K1342" s="16">
        <v>3150</v>
      </c>
      <c r="L1342" s="13">
        <v>72450</v>
      </c>
      <c r="M1342" s="16">
        <v>3150</v>
      </c>
      <c r="N1342" s="171">
        <v>72450</v>
      </c>
      <c r="O1342" s="16">
        <v>675</v>
      </c>
      <c r="P1342" s="13">
        <v>15525</v>
      </c>
      <c r="Q1342" s="16">
        <v>511</v>
      </c>
      <c r="R1342" s="13">
        <v>11753</v>
      </c>
      <c r="S1342" s="16">
        <v>1741.02</v>
      </c>
      <c r="T1342" s="13">
        <v>40043.46</v>
      </c>
      <c r="U1342" s="16">
        <v>0</v>
      </c>
      <c r="V1342" s="13">
        <v>0</v>
      </c>
    </row>
    <row r="1343" spans="1:22" ht="15" customHeight="1" x14ac:dyDescent="0.25">
      <c r="A1343" s="5" t="s">
        <v>2693</v>
      </c>
      <c r="B1343" s="6" t="s">
        <v>2694</v>
      </c>
      <c r="C1343" s="5" t="s">
        <v>2695</v>
      </c>
      <c r="D1343" s="6"/>
      <c r="E1343" s="6" t="s">
        <v>504</v>
      </c>
      <c r="F1343" s="229">
        <v>18</v>
      </c>
      <c r="I1343" s="16">
        <v>134</v>
      </c>
      <c r="J1343" s="13">
        <v>2412</v>
      </c>
      <c r="K1343" s="16">
        <v>2000</v>
      </c>
      <c r="L1343" s="13">
        <v>36000</v>
      </c>
      <c r="M1343" s="16">
        <v>2000</v>
      </c>
      <c r="N1343" s="171">
        <v>36000</v>
      </c>
      <c r="O1343" s="16">
        <v>341</v>
      </c>
      <c r="P1343" s="13">
        <v>6138</v>
      </c>
      <c r="Q1343" s="16">
        <v>447</v>
      </c>
      <c r="R1343" s="13">
        <v>8046</v>
      </c>
      <c r="S1343" s="16">
        <v>963.49</v>
      </c>
      <c r="T1343" s="13">
        <v>17342.82</v>
      </c>
      <c r="U1343" s="16">
        <v>0</v>
      </c>
      <c r="V1343" s="13">
        <v>0</v>
      </c>
    </row>
    <row r="1344" spans="1:22" ht="15" customHeight="1" x14ac:dyDescent="0.25">
      <c r="A1344" s="5" t="s">
        <v>2696</v>
      </c>
      <c r="B1344" s="6" t="s">
        <v>2697</v>
      </c>
      <c r="C1344" s="5" t="s">
        <v>2698</v>
      </c>
      <c r="D1344" s="6"/>
      <c r="E1344" s="6" t="s">
        <v>504</v>
      </c>
      <c r="F1344" s="229">
        <v>88</v>
      </c>
      <c r="I1344" s="16">
        <v>123</v>
      </c>
      <c r="J1344" s="13">
        <v>10824</v>
      </c>
      <c r="K1344" s="16">
        <v>1350</v>
      </c>
      <c r="L1344" s="13">
        <v>118800</v>
      </c>
      <c r="M1344" s="16">
        <v>1350</v>
      </c>
      <c r="N1344" s="171">
        <v>118800</v>
      </c>
      <c r="O1344" s="16">
        <v>200</v>
      </c>
      <c r="P1344" s="13">
        <v>17600</v>
      </c>
      <c r="Q1344" s="16">
        <v>409</v>
      </c>
      <c r="R1344" s="13">
        <v>35992</v>
      </c>
      <c r="S1344" s="16">
        <v>776.51</v>
      </c>
      <c r="T1344" s="13">
        <v>68332.88</v>
      </c>
      <c r="U1344" s="16">
        <v>0</v>
      </c>
      <c r="V1344" s="13">
        <v>0</v>
      </c>
    </row>
    <row r="1345" spans="1:22" ht="15" customHeight="1" x14ac:dyDescent="0.25">
      <c r="A1345" s="5" t="s">
        <v>2699</v>
      </c>
      <c r="B1345" s="6" t="s">
        <v>2700</v>
      </c>
      <c r="C1345" s="5" t="s">
        <v>2701</v>
      </c>
      <c r="D1345" s="6"/>
      <c r="E1345" s="6" t="s">
        <v>504</v>
      </c>
      <c r="F1345" s="229">
        <v>50</v>
      </c>
      <c r="I1345" s="16">
        <v>104</v>
      </c>
      <c r="J1345" s="13">
        <v>5200</v>
      </c>
      <c r="K1345" s="16">
        <v>770</v>
      </c>
      <c r="L1345" s="13">
        <v>38500</v>
      </c>
      <c r="M1345" s="16">
        <v>770</v>
      </c>
      <c r="N1345" s="171">
        <v>38500</v>
      </c>
      <c r="O1345" s="16">
        <v>123</v>
      </c>
      <c r="P1345" s="13">
        <v>6150</v>
      </c>
      <c r="Q1345" s="16">
        <v>384</v>
      </c>
      <c r="R1345" s="13">
        <v>19200</v>
      </c>
      <c r="S1345" s="16">
        <v>678.43</v>
      </c>
      <c r="T1345" s="13">
        <v>33921.5</v>
      </c>
      <c r="U1345" s="16">
        <v>0</v>
      </c>
      <c r="V1345" s="13">
        <v>0</v>
      </c>
    </row>
    <row r="1346" spans="1:22" ht="15" customHeight="1" x14ac:dyDescent="0.25">
      <c r="A1346" s="5" t="s">
        <v>2702</v>
      </c>
      <c r="B1346" s="6" t="s">
        <v>2703</v>
      </c>
      <c r="C1346" s="5" t="s">
        <v>2704</v>
      </c>
      <c r="D1346" s="6"/>
      <c r="E1346" s="6" t="s">
        <v>504</v>
      </c>
      <c r="F1346" s="229">
        <v>4</v>
      </c>
      <c r="I1346" s="16">
        <v>93</v>
      </c>
      <c r="J1346" s="13">
        <v>372</v>
      </c>
      <c r="K1346" s="16">
        <v>600</v>
      </c>
      <c r="L1346" s="13">
        <v>2400</v>
      </c>
      <c r="M1346" s="16">
        <v>600</v>
      </c>
      <c r="N1346" s="171">
        <v>2400</v>
      </c>
      <c r="O1346" s="16">
        <v>99</v>
      </c>
      <c r="P1346" s="13">
        <v>396</v>
      </c>
      <c r="Q1346" s="16">
        <v>371</v>
      </c>
      <c r="R1346" s="13">
        <v>1484</v>
      </c>
      <c r="S1346" s="16">
        <v>657.99</v>
      </c>
      <c r="T1346" s="13">
        <v>2631.96</v>
      </c>
      <c r="U1346" s="16">
        <v>0</v>
      </c>
      <c r="V1346" s="13">
        <v>0</v>
      </c>
    </row>
    <row r="1347" spans="1:22" ht="15" customHeight="1" x14ac:dyDescent="0.25">
      <c r="A1347" s="1"/>
      <c r="B1347" s="4" t="s">
        <v>32</v>
      </c>
      <c r="C1347" s="8" t="s">
        <v>33</v>
      </c>
      <c r="I1347" s="245"/>
      <c r="J1347" s="245"/>
      <c r="K1347" s="245"/>
      <c r="L1347" s="245"/>
      <c r="M1347" s="245"/>
      <c r="N1347" s="245"/>
      <c r="O1347" s="245"/>
      <c r="P1347" s="245"/>
      <c r="Q1347" s="245"/>
      <c r="R1347" s="245"/>
      <c r="S1347" s="245"/>
      <c r="T1347" s="245"/>
      <c r="U1347" s="245"/>
      <c r="V1347" s="245"/>
    </row>
    <row r="1348" spans="1:22" ht="15" customHeight="1" x14ac:dyDescent="0.25">
      <c r="A1348" s="5" t="s">
        <v>2705</v>
      </c>
      <c r="B1348" s="6" t="s">
        <v>2706</v>
      </c>
      <c r="C1348" s="5" t="s">
        <v>2707</v>
      </c>
      <c r="I1348" s="245"/>
      <c r="J1348" s="245"/>
      <c r="K1348" s="245"/>
      <c r="L1348" s="245"/>
      <c r="M1348" s="245"/>
      <c r="N1348" s="245"/>
      <c r="O1348" s="245"/>
      <c r="P1348" s="245"/>
      <c r="Q1348" s="245"/>
      <c r="R1348" s="245"/>
      <c r="S1348" s="245"/>
      <c r="T1348" s="245"/>
      <c r="U1348" s="245"/>
      <c r="V1348" s="245"/>
    </row>
    <row r="1349" spans="1:22" ht="45" customHeight="1" x14ac:dyDescent="0.25">
      <c r="A1349" s="1"/>
      <c r="B1349" s="4" t="s">
        <v>68</v>
      </c>
      <c r="C1349" s="8" t="s">
        <v>69</v>
      </c>
      <c r="D1349" s="4" t="s">
        <v>70</v>
      </c>
      <c r="E1349" s="4" t="s">
        <v>71</v>
      </c>
      <c r="F1349" s="228" t="s">
        <v>72</v>
      </c>
      <c r="I1349" s="14" t="s">
        <v>73</v>
      </c>
      <c r="J1349" s="15" t="s">
        <v>28</v>
      </c>
      <c r="K1349" s="14" t="s">
        <v>73</v>
      </c>
      <c r="L1349" s="15" t="s">
        <v>28</v>
      </c>
      <c r="M1349" s="14" t="s">
        <v>73</v>
      </c>
      <c r="N1349" s="172" t="s">
        <v>28</v>
      </c>
      <c r="O1349" s="14" t="s">
        <v>73</v>
      </c>
      <c r="P1349" s="15" t="s">
        <v>28</v>
      </c>
      <c r="Q1349" s="14" t="s">
        <v>73</v>
      </c>
      <c r="R1349" s="15" t="s">
        <v>28</v>
      </c>
      <c r="S1349" s="14" t="s">
        <v>73</v>
      </c>
      <c r="T1349" s="15" t="s">
        <v>28</v>
      </c>
      <c r="U1349" s="14" t="s">
        <v>73</v>
      </c>
      <c r="V1349" s="15" t="s">
        <v>28</v>
      </c>
    </row>
    <row r="1350" spans="1:22" ht="15" customHeight="1" x14ac:dyDescent="0.25">
      <c r="A1350" s="5" t="s">
        <v>2708</v>
      </c>
      <c r="B1350" s="6" t="s">
        <v>2706</v>
      </c>
      <c r="C1350" s="5" t="s">
        <v>2709</v>
      </c>
      <c r="D1350" s="6"/>
      <c r="E1350" s="6" t="s">
        <v>504</v>
      </c>
      <c r="F1350" s="229">
        <v>1</v>
      </c>
      <c r="I1350" s="16">
        <v>3960</v>
      </c>
      <c r="J1350" s="13">
        <v>3960</v>
      </c>
      <c r="K1350" s="16">
        <v>6000</v>
      </c>
      <c r="L1350" s="13">
        <v>6000</v>
      </c>
      <c r="M1350" s="16">
        <v>6000</v>
      </c>
      <c r="N1350" s="171">
        <v>6000</v>
      </c>
      <c r="O1350" s="16">
        <v>5579</v>
      </c>
      <c r="P1350" s="13">
        <v>5579</v>
      </c>
      <c r="Q1350" s="16">
        <v>4839</v>
      </c>
      <c r="R1350" s="13">
        <v>4839</v>
      </c>
      <c r="S1350" s="16">
        <v>2554.3200000000002</v>
      </c>
      <c r="T1350" s="13">
        <v>2554.3200000000002</v>
      </c>
      <c r="U1350" s="16">
        <v>0</v>
      </c>
      <c r="V1350" s="13">
        <v>0</v>
      </c>
    </row>
    <row r="1351" spans="1:22" ht="15" customHeight="1" x14ac:dyDescent="0.25">
      <c r="A1351" s="5" t="s">
        <v>2710</v>
      </c>
      <c r="B1351" s="6" t="s">
        <v>2711</v>
      </c>
      <c r="C1351" s="5" t="s">
        <v>2712</v>
      </c>
      <c r="D1351" s="6"/>
      <c r="E1351" s="6" t="s">
        <v>504</v>
      </c>
      <c r="F1351" s="229">
        <v>2</v>
      </c>
      <c r="I1351" s="16">
        <v>2847</v>
      </c>
      <c r="J1351" s="13">
        <v>5694</v>
      </c>
      <c r="K1351" s="16">
        <v>2800</v>
      </c>
      <c r="L1351" s="13">
        <v>5600</v>
      </c>
      <c r="M1351" s="16">
        <v>2800</v>
      </c>
      <c r="N1351" s="171">
        <v>5600</v>
      </c>
      <c r="O1351" s="16">
        <v>3786</v>
      </c>
      <c r="P1351" s="13">
        <v>7572</v>
      </c>
      <c r="Q1351" s="16">
        <v>1726</v>
      </c>
      <c r="R1351" s="13">
        <v>3452</v>
      </c>
      <c r="S1351" s="16">
        <v>2554.3200000000002</v>
      </c>
      <c r="T1351" s="13">
        <v>5108.6400000000003</v>
      </c>
      <c r="U1351" s="16">
        <v>0</v>
      </c>
      <c r="V1351" s="13">
        <v>0</v>
      </c>
    </row>
    <row r="1352" spans="1:22" ht="15" customHeight="1" x14ac:dyDescent="0.25">
      <c r="A1352" s="5" t="s">
        <v>2713</v>
      </c>
      <c r="B1352" s="6" t="s">
        <v>2714</v>
      </c>
      <c r="C1352" s="5" t="s">
        <v>2715</v>
      </c>
      <c r="D1352" s="6"/>
      <c r="E1352" s="6" t="s">
        <v>504</v>
      </c>
      <c r="F1352" s="229">
        <v>2</v>
      </c>
      <c r="I1352" s="16">
        <v>2455</v>
      </c>
      <c r="J1352" s="13">
        <v>4910</v>
      </c>
      <c r="K1352" s="16">
        <v>5800</v>
      </c>
      <c r="L1352" s="13">
        <v>11600</v>
      </c>
      <c r="M1352" s="16">
        <v>5800</v>
      </c>
      <c r="N1352" s="171">
        <v>11600</v>
      </c>
      <c r="O1352" s="16">
        <v>3857</v>
      </c>
      <c r="P1352" s="13">
        <v>7714</v>
      </c>
      <c r="Q1352" s="16">
        <v>2913</v>
      </c>
      <c r="R1352" s="13">
        <v>5826</v>
      </c>
      <c r="S1352" s="16">
        <v>2554.3200000000002</v>
      </c>
      <c r="T1352" s="13">
        <v>5108.6400000000003</v>
      </c>
      <c r="U1352" s="16">
        <v>0</v>
      </c>
      <c r="V1352" s="13">
        <v>0</v>
      </c>
    </row>
    <row r="1353" spans="1:22" ht="15" customHeight="1" x14ac:dyDescent="0.25">
      <c r="A1353" s="1"/>
      <c r="B1353" s="4" t="s">
        <v>32</v>
      </c>
      <c r="C1353" s="8" t="s">
        <v>33</v>
      </c>
      <c r="I1353" s="245"/>
      <c r="J1353" s="245"/>
      <c r="K1353" s="245"/>
      <c r="L1353" s="245"/>
      <c r="M1353" s="245"/>
      <c r="N1353" s="245"/>
      <c r="O1353" s="245"/>
      <c r="P1353" s="245"/>
      <c r="Q1353" s="245"/>
      <c r="R1353" s="245"/>
      <c r="S1353" s="245"/>
      <c r="T1353" s="245"/>
      <c r="U1353" s="245"/>
      <c r="V1353" s="245"/>
    </row>
    <row r="1354" spans="1:22" ht="15" customHeight="1" x14ac:dyDescent="0.25">
      <c r="A1354" s="5" t="s">
        <v>2716</v>
      </c>
      <c r="B1354" s="6" t="s">
        <v>35</v>
      </c>
      <c r="C1354" s="5" t="s">
        <v>2717</v>
      </c>
      <c r="I1354" s="245"/>
      <c r="J1354" s="245"/>
      <c r="K1354" s="245"/>
      <c r="L1354" s="245"/>
      <c r="M1354" s="245"/>
      <c r="N1354" s="245"/>
      <c r="O1354" s="245"/>
      <c r="P1354" s="245"/>
      <c r="Q1354" s="245"/>
      <c r="R1354" s="245"/>
      <c r="S1354" s="245"/>
      <c r="T1354" s="245"/>
      <c r="U1354" s="245"/>
      <c r="V1354" s="245"/>
    </row>
    <row r="1355" spans="1:22" ht="15" customHeight="1" x14ac:dyDescent="0.25">
      <c r="A1355" s="5" t="s">
        <v>2718</v>
      </c>
      <c r="B1355" s="6" t="s">
        <v>35</v>
      </c>
      <c r="C1355" s="5" t="s">
        <v>2719</v>
      </c>
      <c r="I1355" s="245"/>
      <c r="J1355" s="245"/>
      <c r="K1355" s="245"/>
      <c r="L1355" s="245"/>
      <c r="M1355" s="245"/>
      <c r="N1355" s="245"/>
      <c r="O1355" s="245"/>
      <c r="P1355" s="245"/>
      <c r="Q1355" s="245"/>
      <c r="R1355" s="245"/>
      <c r="S1355" s="245"/>
      <c r="T1355" s="245"/>
      <c r="U1355" s="245"/>
      <c r="V1355" s="245"/>
    </row>
    <row r="1356" spans="1:22" ht="15" customHeight="1" x14ac:dyDescent="0.25">
      <c r="A1356" s="5" t="s">
        <v>2720</v>
      </c>
      <c r="B1356" s="6" t="s">
        <v>35</v>
      </c>
      <c r="C1356" s="5" t="s">
        <v>2721</v>
      </c>
      <c r="I1356" s="245"/>
      <c r="J1356" s="245"/>
      <c r="K1356" s="245"/>
      <c r="L1356" s="245"/>
      <c r="M1356" s="245"/>
      <c r="N1356" s="245"/>
      <c r="O1356" s="245"/>
      <c r="P1356" s="245"/>
      <c r="Q1356" s="245"/>
      <c r="R1356" s="245"/>
      <c r="S1356" s="245"/>
      <c r="T1356" s="245"/>
      <c r="U1356" s="245"/>
      <c r="V1356" s="245"/>
    </row>
    <row r="1357" spans="1:22" ht="15" customHeight="1" x14ac:dyDescent="0.25">
      <c r="A1357" s="5" t="s">
        <v>2722</v>
      </c>
      <c r="B1357" s="6" t="s">
        <v>35</v>
      </c>
      <c r="C1357" s="5" t="s">
        <v>2723</v>
      </c>
      <c r="I1357" s="245"/>
      <c r="J1357" s="245"/>
      <c r="K1357" s="245"/>
      <c r="L1357" s="245"/>
      <c r="M1357" s="245"/>
      <c r="N1357" s="245"/>
      <c r="O1357" s="245"/>
      <c r="P1357" s="245"/>
      <c r="Q1357" s="245"/>
      <c r="R1357" s="245"/>
      <c r="S1357" s="245"/>
      <c r="T1357" s="245"/>
      <c r="U1357" s="245"/>
      <c r="V1357" s="245"/>
    </row>
    <row r="1358" spans="1:22" ht="45" customHeight="1" x14ac:dyDescent="0.25">
      <c r="A1358" s="1"/>
      <c r="B1358" s="4" t="s">
        <v>68</v>
      </c>
      <c r="C1358" s="8" t="s">
        <v>69</v>
      </c>
      <c r="D1358" s="4" t="s">
        <v>70</v>
      </c>
      <c r="E1358" s="4" t="s">
        <v>71</v>
      </c>
      <c r="F1358" s="228" t="s">
        <v>72</v>
      </c>
      <c r="I1358" s="14" t="s">
        <v>73</v>
      </c>
      <c r="J1358" s="15" t="s">
        <v>28</v>
      </c>
      <c r="K1358" s="14" t="s">
        <v>73</v>
      </c>
      <c r="L1358" s="15" t="s">
        <v>28</v>
      </c>
      <c r="M1358" s="14" t="s">
        <v>73</v>
      </c>
      <c r="N1358" s="172" t="s">
        <v>28</v>
      </c>
      <c r="O1358" s="14" t="s">
        <v>73</v>
      </c>
      <c r="P1358" s="15" t="s">
        <v>28</v>
      </c>
      <c r="Q1358" s="14" t="s">
        <v>73</v>
      </c>
      <c r="R1358" s="15" t="s">
        <v>28</v>
      </c>
      <c r="S1358" s="14" t="s">
        <v>73</v>
      </c>
      <c r="T1358" s="15" t="s">
        <v>28</v>
      </c>
      <c r="U1358" s="14" t="s">
        <v>73</v>
      </c>
      <c r="V1358" s="15" t="s">
        <v>28</v>
      </c>
    </row>
    <row r="1359" spans="1:22" ht="15" customHeight="1" x14ac:dyDescent="0.25">
      <c r="A1359" s="5" t="s">
        <v>2724</v>
      </c>
      <c r="B1359" s="6" t="s">
        <v>2725</v>
      </c>
      <c r="C1359" s="5" t="s">
        <v>2726</v>
      </c>
      <c r="D1359" s="6"/>
      <c r="E1359" s="6" t="s">
        <v>504</v>
      </c>
      <c r="F1359" s="229">
        <v>6</v>
      </c>
      <c r="I1359" s="16">
        <v>28371</v>
      </c>
      <c r="J1359" s="13">
        <v>170226</v>
      </c>
      <c r="K1359" s="16">
        <v>43000</v>
      </c>
      <c r="L1359" s="13">
        <v>258000</v>
      </c>
      <c r="M1359" s="16">
        <v>43000</v>
      </c>
      <c r="N1359" s="171">
        <v>258000</v>
      </c>
      <c r="O1359" s="16">
        <v>51830</v>
      </c>
      <c r="P1359" s="13">
        <v>310980</v>
      </c>
      <c r="Q1359" s="16">
        <v>35454</v>
      </c>
      <c r="R1359" s="13">
        <v>212724</v>
      </c>
      <c r="S1359" s="16">
        <v>37375.760000000002</v>
      </c>
      <c r="T1359" s="13">
        <v>224254.56</v>
      </c>
      <c r="U1359" s="16">
        <v>0</v>
      </c>
      <c r="V1359" s="13">
        <v>0</v>
      </c>
    </row>
    <row r="1360" spans="1:22" ht="15" customHeight="1" x14ac:dyDescent="0.25">
      <c r="A1360" s="5" t="s">
        <v>2727</v>
      </c>
      <c r="B1360" s="6" t="s">
        <v>2728</v>
      </c>
      <c r="C1360" s="5" t="s">
        <v>2729</v>
      </c>
      <c r="D1360" s="6"/>
      <c r="E1360" s="6" t="s">
        <v>504</v>
      </c>
      <c r="F1360" s="229">
        <v>6</v>
      </c>
      <c r="I1360" s="16">
        <v>21588</v>
      </c>
      <c r="J1360" s="13">
        <v>129528</v>
      </c>
      <c r="K1360" s="16">
        <v>29200</v>
      </c>
      <c r="L1360" s="13">
        <v>175200</v>
      </c>
      <c r="M1360" s="16">
        <v>29200</v>
      </c>
      <c r="N1360" s="171">
        <v>175200</v>
      </c>
      <c r="O1360" s="16">
        <v>29046</v>
      </c>
      <c r="P1360" s="13">
        <v>174276</v>
      </c>
      <c r="Q1360" s="16">
        <v>24999</v>
      </c>
      <c r="R1360" s="13">
        <v>149994</v>
      </c>
      <c r="S1360" s="16">
        <v>26679.31</v>
      </c>
      <c r="T1360" s="13">
        <v>160075.85999999999</v>
      </c>
      <c r="U1360" s="16">
        <v>0</v>
      </c>
      <c r="V1360" s="13">
        <v>0</v>
      </c>
    </row>
    <row r="1361" spans="1:22" ht="15" customHeight="1" x14ac:dyDescent="0.25">
      <c r="A1361" s="5" t="s">
        <v>2730</v>
      </c>
      <c r="B1361" s="6" t="s">
        <v>2731</v>
      </c>
      <c r="C1361" s="5" t="s">
        <v>2732</v>
      </c>
      <c r="D1361" s="6"/>
      <c r="E1361" s="6" t="s">
        <v>504</v>
      </c>
      <c r="F1361" s="229">
        <v>44</v>
      </c>
      <c r="I1361" s="16">
        <v>18812</v>
      </c>
      <c r="J1361" s="13">
        <v>827728</v>
      </c>
      <c r="K1361" s="16">
        <v>24300</v>
      </c>
      <c r="L1361" s="13">
        <v>1069200</v>
      </c>
      <c r="M1361" s="16">
        <v>24300</v>
      </c>
      <c r="N1361" s="171">
        <v>1069200</v>
      </c>
      <c r="O1361" s="16">
        <v>25507</v>
      </c>
      <c r="P1361" s="13">
        <v>1122308</v>
      </c>
      <c r="Q1361" s="16">
        <v>17050</v>
      </c>
      <c r="R1361" s="13">
        <v>750200</v>
      </c>
      <c r="S1361" s="16">
        <v>24495.88</v>
      </c>
      <c r="T1361" s="13">
        <v>1077818.72</v>
      </c>
      <c r="U1361" s="16">
        <v>0</v>
      </c>
      <c r="V1361" s="13">
        <v>0</v>
      </c>
    </row>
    <row r="1362" spans="1:22" ht="15" customHeight="1" x14ac:dyDescent="0.25">
      <c r="A1362" s="5" t="s">
        <v>2733</v>
      </c>
      <c r="B1362" s="6" t="s">
        <v>2734</v>
      </c>
      <c r="C1362" s="5" t="s">
        <v>2735</v>
      </c>
      <c r="D1362" s="6"/>
      <c r="E1362" s="6" t="s">
        <v>504</v>
      </c>
      <c r="F1362" s="229">
        <v>23</v>
      </c>
      <c r="I1362" s="16">
        <v>17245</v>
      </c>
      <c r="J1362" s="13">
        <v>396635</v>
      </c>
      <c r="K1362" s="16">
        <v>22400</v>
      </c>
      <c r="L1362" s="13">
        <v>515200</v>
      </c>
      <c r="M1362" s="16">
        <v>22400</v>
      </c>
      <c r="N1362" s="171">
        <v>515200</v>
      </c>
      <c r="O1362" s="16">
        <v>22955</v>
      </c>
      <c r="P1362" s="13">
        <v>527965</v>
      </c>
      <c r="Q1362" s="16">
        <v>16782</v>
      </c>
      <c r="R1362" s="13">
        <v>385986</v>
      </c>
      <c r="S1362" s="16">
        <v>22642.47</v>
      </c>
      <c r="T1362" s="13">
        <v>520776.81</v>
      </c>
      <c r="U1362" s="16">
        <v>0</v>
      </c>
      <c r="V1362" s="13">
        <v>0</v>
      </c>
    </row>
    <row r="1363" spans="1:22" ht="15" customHeight="1" x14ac:dyDescent="0.25">
      <c r="A1363" s="5" t="s">
        <v>2736</v>
      </c>
      <c r="B1363" s="6" t="s">
        <v>2737</v>
      </c>
      <c r="C1363" s="5" t="s">
        <v>2738</v>
      </c>
      <c r="D1363" s="6"/>
      <c r="E1363" s="6" t="s">
        <v>504</v>
      </c>
      <c r="F1363" s="229">
        <v>4</v>
      </c>
      <c r="I1363" s="16">
        <v>10971</v>
      </c>
      <c r="J1363" s="13">
        <v>43884</v>
      </c>
      <c r="K1363" s="16">
        <v>25800</v>
      </c>
      <c r="L1363" s="13">
        <v>103200</v>
      </c>
      <c r="M1363" s="16">
        <v>25800</v>
      </c>
      <c r="N1363" s="171">
        <v>103200</v>
      </c>
      <c r="O1363" s="16">
        <v>20761</v>
      </c>
      <c r="P1363" s="13">
        <v>83044</v>
      </c>
      <c r="Q1363" s="16">
        <v>15276</v>
      </c>
      <c r="R1363" s="13">
        <v>61104</v>
      </c>
      <c r="S1363" s="16">
        <v>25058.85</v>
      </c>
      <c r="T1363" s="13">
        <v>100235.4</v>
      </c>
      <c r="U1363" s="16">
        <v>0</v>
      </c>
      <c r="V1363" s="13">
        <v>0</v>
      </c>
    </row>
    <row r="1364" spans="1:22" ht="15" customHeight="1" x14ac:dyDescent="0.25">
      <c r="A1364" s="5" t="s">
        <v>2739</v>
      </c>
      <c r="B1364" s="6" t="s">
        <v>2740</v>
      </c>
      <c r="C1364" s="5" t="s">
        <v>2729</v>
      </c>
      <c r="D1364" s="6"/>
      <c r="E1364" s="6" t="s">
        <v>504</v>
      </c>
      <c r="F1364" s="229">
        <v>3</v>
      </c>
      <c r="I1364" s="16">
        <v>10476</v>
      </c>
      <c r="J1364" s="13">
        <v>31428</v>
      </c>
      <c r="K1364" s="16">
        <v>23400</v>
      </c>
      <c r="L1364" s="13">
        <v>70200</v>
      </c>
      <c r="M1364" s="16">
        <v>23400</v>
      </c>
      <c r="N1364" s="171">
        <v>70200</v>
      </c>
      <c r="O1364" s="16">
        <v>20494</v>
      </c>
      <c r="P1364" s="13">
        <v>61482</v>
      </c>
      <c r="Q1364" s="16">
        <v>10624</v>
      </c>
      <c r="R1364" s="13">
        <v>31872</v>
      </c>
      <c r="S1364" s="16">
        <v>20133.11</v>
      </c>
      <c r="T1364" s="13">
        <v>60399.33</v>
      </c>
      <c r="U1364" s="16">
        <v>0</v>
      </c>
      <c r="V1364" s="13">
        <v>0</v>
      </c>
    </row>
    <row r="1365" spans="1:22" ht="15" customHeight="1" x14ac:dyDescent="0.25">
      <c r="A1365" s="5" t="s">
        <v>2741</v>
      </c>
      <c r="B1365" s="6" t="s">
        <v>2742</v>
      </c>
      <c r="C1365" s="5" t="s">
        <v>2743</v>
      </c>
      <c r="D1365" s="6"/>
      <c r="E1365" s="6" t="s">
        <v>504</v>
      </c>
      <c r="F1365" s="229">
        <v>3</v>
      </c>
      <c r="I1365" s="16">
        <v>25448</v>
      </c>
      <c r="J1365" s="13">
        <v>76344</v>
      </c>
      <c r="K1365" s="16">
        <v>54100</v>
      </c>
      <c r="L1365" s="13">
        <v>162300</v>
      </c>
      <c r="M1365" s="16">
        <v>54100</v>
      </c>
      <c r="N1365" s="171">
        <v>162300</v>
      </c>
      <c r="O1365" s="16">
        <v>49881</v>
      </c>
      <c r="P1365" s="13">
        <v>149643</v>
      </c>
      <c r="Q1365" s="16">
        <v>32056</v>
      </c>
      <c r="R1365" s="13">
        <v>96168</v>
      </c>
      <c r="S1365" s="16">
        <v>66412.2</v>
      </c>
      <c r="T1365" s="13">
        <v>199236.6</v>
      </c>
      <c r="U1365" s="16">
        <v>0</v>
      </c>
      <c r="V1365" s="13">
        <v>0</v>
      </c>
    </row>
    <row r="1366" spans="1:22" ht="15" customHeight="1" x14ac:dyDescent="0.25">
      <c r="A1366" s="5" t="s">
        <v>2744</v>
      </c>
      <c r="B1366" s="6" t="s">
        <v>2745</v>
      </c>
      <c r="C1366" s="5" t="s">
        <v>2729</v>
      </c>
      <c r="D1366" s="6"/>
      <c r="E1366" s="6" t="s">
        <v>504</v>
      </c>
      <c r="F1366" s="229">
        <v>2</v>
      </c>
      <c r="I1366" s="16">
        <v>24964</v>
      </c>
      <c r="J1366" s="13">
        <v>49928</v>
      </c>
      <c r="K1366" s="16">
        <v>51500</v>
      </c>
      <c r="L1366" s="13">
        <v>103000</v>
      </c>
      <c r="M1366" s="16">
        <v>51500</v>
      </c>
      <c r="N1366" s="171">
        <v>103000</v>
      </c>
      <c r="O1366" s="16">
        <v>42854</v>
      </c>
      <c r="P1366" s="13">
        <v>85708</v>
      </c>
      <c r="Q1366" s="16">
        <v>27935</v>
      </c>
      <c r="R1366" s="13">
        <v>55870</v>
      </c>
      <c r="S1366" s="16">
        <v>47672.72</v>
      </c>
      <c r="T1366" s="13">
        <v>95345.44</v>
      </c>
      <c r="U1366" s="16">
        <v>0</v>
      </c>
      <c r="V1366" s="13">
        <v>0</v>
      </c>
    </row>
    <row r="1367" spans="1:22" ht="15" customHeight="1" x14ac:dyDescent="0.25">
      <c r="A1367" s="5" t="s">
        <v>2746</v>
      </c>
      <c r="B1367" s="6" t="s">
        <v>2747</v>
      </c>
      <c r="C1367" s="5" t="s">
        <v>2732</v>
      </c>
      <c r="D1367" s="6"/>
      <c r="E1367" s="6" t="s">
        <v>504</v>
      </c>
      <c r="F1367" s="229">
        <v>2</v>
      </c>
      <c r="I1367" s="16">
        <v>24837</v>
      </c>
      <c r="J1367" s="13">
        <v>49674</v>
      </c>
      <c r="K1367" s="16">
        <v>50700</v>
      </c>
      <c r="L1367" s="13">
        <v>101400</v>
      </c>
      <c r="M1367" s="16">
        <v>50700</v>
      </c>
      <c r="N1367" s="171">
        <v>101400</v>
      </c>
      <c r="O1367" s="16">
        <v>42438</v>
      </c>
      <c r="P1367" s="13">
        <v>84876</v>
      </c>
      <c r="Q1367" s="16">
        <v>27215</v>
      </c>
      <c r="R1367" s="13">
        <v>54430</v>
      </c>
      <c r="S1367" s="16">
        <v>43934.22</v>
      </c>
      <c r="T1367" s="13">
        <v>87868.44</v>
      </c>
      <c r="U1367" s="16">
        <v>0</v>
      </c>
      <c r="V1367" s="13">
        <v>0</v>
      </c>
    </row>
    <row r="1368" spans="1:22" ht="15" customHeight="1" x14ac:dyDescent="0.25">
      <c r="A1368" s="1"/>
      <c r="B1368" s="4" t="s">
        <v>32</v>
      </c>
      <c r="C1368" s="8" t="s">
        <v>33</v>
      </c>
      <c r="I1368" s="245"/>
      <c r="J1368" s="245"/>
      <c r="K1368" s="245"/>
      <c r="L1368" s="245"/>
      <c r="M1368" s="245"/>
      <c r="N1368" s="245"/>
      <c r="O1368" s="245"/>
      <c r="P1368" s="245"/>
      <c r="Q1368" s="245"/>
      <c r="R1368" s="245"/>
      <c r="S1368" s="245"/>
      <c r="T1368" s="245"/>
      <c r="U1368" s="245"/>
      <c r="V1368" s="245"/>
    </row>
    <row r="1369" spans="1:22" ht="15" customHeight="1" x14ac:dyDescent="0.25">
      <c r="A1369" s="5" t="s">
        <v>2748</v>
      </c>
      <c r="B1369" s="6" t="s">
        <v>2749</v>
      </c>
      <c r="C1369" s="5" t="s">
        <v>2750</v>
      </c>
      <c r="I1369" s="245"/>
      <c r="J1369" s="245"/>
      <c r="K1369" s="245"/>
      <c r="L1369" s="245"/>
      <c r="M1369" s="245"/>
      <c r="N1369" s="245"/>
      <c r="O1369" s="245"/>
      <c r="P1369" s="245"/>
      <c r="Q1369" s="245"/>
      <c r="R1369" s="245"/>
      <c r="S1369" s="245"/>
      <c r="T1369" s="245"/>
      <c r="U1369" s="245"/>
      <c r="V1369" s="245"/>
    </row>
    <row r="1370" spans="1:22" ht="15" customHeight="1" x14ac:dyDescent="0.25">
      <c r="A1370" s="5" t="s">
        <v>2751</v>
      </c>
      <c r="B1370" s="6" t="s">
        <v>2749</v>
      </c>
      <c r="C1370" s="5" t="s">
        <v>2752</v>
      </c>
      <c r="I1370" s="245"/>
      <c r="J1370" s="245"/>
      <c r="K1370" s="245"/>
      <c r="L1370" s="245"/>
      <c r="M1370" s="245"/>
      <c r="N1370" s="245"/>
      <c r="O1370" s="245"/>
      <c r="P1370" s="245"/>
      <c r="Q1370" s="245"/>
      <c r="R1370" s="245"/>
      <c r="S1370" s="245"/>
      <c r="T1370" s="245"/>
      <c r="U1370" s="245"/>
      <c r="V1370" s="245"/>
    </row>
    <row r="1371" spans="1:22" ht="45" customHeight="1" x14ac:dyDescent="0.25">
      <c r="A1371" s="1"/>
      <c r="B1371" s="4" t="s">
        <v>68</v>
      </c>
      <c r="C1371" s="8" t="s">
        <v>69</v>
      </c>
      <c r="D1371" s="4" t="s">
        <v>70</v>
      </c>
      <c r="E1371" s="4" t="s">
        <v>71</v>
      </c>
      <c r="F1371" s="228" t="s">
        <v>72</v>
      </c>
      <c r="I1371" s="14" t="s">
        <v>73</v>
      </c>
      <c r="J1371" s="15" t="s">
        <v>28</v>
      </c>
      <c r="K1371" s="14" t="s">
        <v>73</v>
      </c>
      <c r="L1371" s="15" t="s">
        <v>28</v>
      </c>
      <c r="M1371" s="14" t="s">
        <v>73</v>
      </c>
      <c r="N1371" s="172" t="s">
        <v>28</v>
      </c>
      <c r="O1371" s="14" t="s">
        <v>73</v>
      </c>
      <c r="P1371" s="15" t="s">
        <v>28</v>
      </c>
      <c r="Q1371" s="14" t="s">
        <v>73</v>
      </c>
      <c r="R1371" s="15" t="s">
        <v>28</v>
      </c>
      <c r="S1371" s="14" t="s">
        <v>73</v>
      </c>
      <c r="T1371" s="15" t="s">
        <v>28</v>
      </c>
      <c r="U1371" s="14" t="s">
        <v>73</v>
      </c>
      <c r="V1371" s="15" t="s">
        <v>28</v>
      </c>
    </row>
    <row r="1372" spans="1:22" ht="15" customHeight="1" x14ac:dyDescent="0.25">
      <c r="A1372" s="5" t="s">
        <v>2753</v>
      </c>
      <c r="B1372" s="6" t="s">
        <v>2749</v>
      </c>
      <c r="C1372" s="5" t="s">
        <v>2754</v>
      </c>
      <c r="D1372" s="6"/>
      <c r="E1372" s="6" t="s">
        <v>504</v>
      </c>
      <c r="F1372" s="229">
        <v>1</v>
      </c>
      <c r="I1372" s="16">
        <v>235125</v>
      </c>
      <c r="J1372" s="13">
        <v>235125</v>
      </c>
      <c r="K1372" s="16">
        <v>450000</v>
      </c>
      <c r="L1372" s="13">
        <v>450000</v>
      </c>
      <c r="M1372" s="16">
        <v>450000</v>
      </c>
      <c r="N1372" s="171">
        <v>450000</v>
      </c>
      <c r="O1372" s="16">
        <v>543446</v>
      </c>
      <c r="P1372" s="13">
        <v>543446</v>
      </c>
      <c r="Q1372" s="16">
        <v>703103</v>
      </c>
      <c r="R1372" s="13">
        <v>703103</v>
      </c>
      <c r="S1372" s="16">
        <v>510863.05</v>
      </c>
      <c r="T1372" s="13">
        <v>510863.05</v>
      </c>
      <c r="U1372" s="16">
        <v>0</v>
      </c>
      <c r="V1372" s="13">
        <v>0</v>
      </c>
    </row>
    <row r="1373" spans="1:22" ht="15" customHeight="1" x14ac:dyDescent="0.25">
      <c r="A1373" s="5" t="s">
        <v>2755</v>
      </c>
      <c r="B1373" s="6" t="s">
        <v>2756</v>
      </c>
      <c r="C1373" s="5" t="s">
        <v>2757</v>
      </c>
      <c r="D1373" s="6"/>
      <c r="E1373" s="6" t="s">
        <v>504</v>
      </c>
      <c r="F1373" s="229">
        <v>1</v>
      </c>
      <c r="I1373" s="16">
        <v>9924</v>
      </c>
      <c r="J1373" s="13">
        <v>9924</v>
      </c>
      <c r="K1373" s="16">
        <v>15000</v>
      </c>
      <c r="L1373" s="13">
        <v>15000</v>
      </c>
      <c r="M1373" s="16">
        <v>15000</v>
      </c>
      <c r="N1373" s="171">
        <v>15000</v>
      </c>
      <c r="O1373" s="16">
        <v>8194</v>
      </c>
      <c r="P1373" s="13">
        <v>8194</v>
      </c>
      <c r="Q1373" s="16">
        <v>12425</v>
      </c>
      <c r="R1373" s="13">
        <v>12425</v>
      </c>
      <c r="S1373" s="16">
        <v>14099.82</v>
      </c>
      <c r="T1373" s="13">
        <v>14099.82</v>
      </c>
      <c r="U1373" s="16">
        <v>0</v>
      </c>
      <c r="V1373" s="13">
        <v>0</v>
      </c>
    </row>
    <row r="1374" spans="1:22" ht="15" customHeight="1" x14ac:dyDescent="0.25">
      <c r="A1374" s="5" t="s">
        <v>2758</v>
      </c>
      <c r="B1374" s="6" t="s">
        <v>2759</v>
      </c>
      <c r="C1374" s="5" t="s">
        <v>2760</v>
      </c>
      <c r="D1374" s="6"/>
      <c r="E1374" s="6" t="s">
        <v>504</v>
      </c>
      <c r="F1374" s="229">
        <v>1</v>
      </c>
      <c r="I1374" s="16">
        <v>1502</v>
      </c>
      <c r="J1374" s="13">
        <v>1502</v>
      </c>
      <c r="K1374" s="16">
        <v>1500</v>
      </c>
      <c r="L1374" s="13">
        <v>1500</v>
      </c>
      <c r="M1374" s="16">
        <v>1500</v>
      </c>
      <c r="N1374" s="171">
        <v>1500</v>
      </c>
      <c r="O1374" s="16">
        <v>426</v>
      </c>
      <c r="P1374" s="13">
        <v>426</v>
      </c>
      <c r="Q1374" s="16">
        <v>959</v>
      </c>
      <c r="R1374" s="13">
        <v>959</v>
      </c>
      <c r="S1374" s="16">
        <v>459.78</v>
      </c>
      <c r="T1374" s="13">
        <v>459.78</v>
      </c>
      <c r="U1374" s="16">
        <v>0</v>
      </c>
      <c r="V1374" s="13">
        <v>0</v>
      </c>
    </row>
    <row r="1375" spans="1:22" ht="15" customHeight="1" x14ac:dyDescent="0.25">
      <c r="A1375" s="5" t="s">
        <v>2761</v>
      </c>
      <c r="B1375" s="6" t="s">
        <v>2762</v>
      </c>
      <c r="C1375" s="5" t="s">
        <v>2763</v>
      </c>
      <c r="D1375" s="6"/>
      <c r="E1375" s="6" t="s">
        <v>504</v>
      </c>
      <c r="F1375" s="229">
        <v>130</v>
      </c>
      <c r="I1375" s="16">
        <v>9924</v>
      </c>
      <c r="J1375" s="13">
        <v>1290120</v>
      </c>
      <c r="K1375" s="16">
        <v>12500</v>
      </c>
      <c r="L1375" s="13">
        <v>1625000</v>
      </c>
      <c r="M1375" s="16">
        <v>12500</v>
      </c>
      <c r="N1375" s="171">
        <v>1625000</v>
      </c>
      <c r="O1375" s="16">
        <v>11945</v>
      </c>
      <c r="P1375" s="13">
        <v>1552850</v>
      </c>
      <c r="Q1375" s="16">
        <v>11741</v>
      </c>
      <c r="R1375" s="13">
        <v>1526330</v>
      </c>
      <c r="S1375" s="16">
        <v>14548.36</v>
      </c>
      <c r="T1375" s="13">
        <v>1891286.8</v>
      </c>
      <c r="U1375" s="16">
        <v>0</v>
      </c>
      <c r="V1375" s="13">
        <v>0</v>
      </c>
    </row>
    <row r="1376" spans="1:22" ht="15" customHeight="1" x14ac:dyDescent="0.25">
      <c r="A1376" s="5" t="s">
        <v>2764</v>
      </c>
      <c r="B1376" s="6" t="s">
        <v>2765</v>
      </c>
      <c r="C1376" s="5" t="s">
        <v>2766</v>
      </c>
      <c r="D1376" s="6"/>
      <c r="E1376" s="6" t="s">
        <v>504</v>
      </c>
      <c r="F1376" s="229">
        <v>1</v>
      </c>
      <c r="I1376" s="16">
        <v>2482</v>
      </c>
      <c r="J1376" s="13">
        <v>2482</v>
      </c>
      <c r="K1376" s="16">
        <v>5000</v>
      </c>
      <c r="L1376" s="13">
        <v>5000</v>
      </c>
      <c r="M1376" s="16">
        <v>5000</v>
      </c>
      <c r="N1376" s="171">
        <v>5000</v>
      </c>
      <c r="O1376" s="16">
        <v>2682</v>
      </c>
      <c r="P1376" s="13">
        <v>2682</v>
      </c>
      <c r="Q1376" s="16">
        <v>2401</v>
      </c>
      <c r="R1376" s="13">
        <v>2401</v>
      </c>
      <c r="S1376" s="16">
        <v>3199.02</v>
      </c>
      <c r="T1376" s="13">
        <v>3199.02</v>
      </c>
      <c r="U1376" s="16">
        <v>0</v>
      </c>
      <c r="V1376" s="13">
        <v>0</v>
      </c>
    </row>
    <row r="1377" spans="1:22" ht="15" customHeight="1" x14ac:dyDescent="0.25">
      <c r="A1377" s="5" t="s">
        <v>2767</v>
      </c>
      <c r="B1377" s="6" t="s">
        <v>2768</v>
      </c>
      <c r="C1377" s="5" t="s">
        <v>2769</v>
      </c>
      <c r="D1377" s="6"/>
      <c r="E1377" s="6" t="s">
        <v>504</v>
      </c>
      <c r="F1377" s="229">
        <v>306</v>
      </c>
      <c r="I1377" s="16">
        <v>3081</v>
      </c>
      <c r="J1377" s="13">
        <v>942786</v>
      </c>
      <c r="K1377" s="16">
        <v>4000</v>
      </c>
      <c r="L1377" s="13">
        <v>1224000</v>
      </c>
      <c r="M1377" s="16">
        <v>4000</v>
      </c>
      <c r="N1377" s="171">
        <v>1224000</v>
      </c>
      <c r="O1377" s="16">
        <v>3600</v>
      </c>
      <c r="P1377" s="13">
        <v>1101600</v>
      </c>
      <c r="Q1377" s="16">
        <v>3401</v>
      </c>
      <c r="R1377" s="13">
        <v>1040706</v>
      </c>
      <c r="S1377" s="16">
        <v>3576.04</v>
      </c>
      <c r="T1377" s="13">
        <v>1094268.24</v>
      </c>
      <c r="U1377" s="16">
        <v>0</v>
      </c>
      <c r="V1377" s="13">
        <v>0</v>
      </c>
    </row>
    <row r="1378" spans="1:22" ht="15" customHeight="1" x14ac:dyDescent="0.25">
      <c r="A1378" s="5" t="s">
        <v>2770</v>
      </c>
      <c r="B1378" s="6" t="s">
        <v>2771</v>
      </c>
      <c r="C1378" s="5" t="s">
        <v>2772</v>
      </c>
      <c r="D1378" s="6"/>
      <c r="E1378" s="6" t="s">
        <v>504</v>
      </c>
      <c r="F1378" s="229">
        <v>1</v>
      </c>
      <c r="I1378" s="16">
        <v>1767</v>
      </c>
      <c r="J1378" s="13">
        <v>1767</v>
      </c>
      <c r="K1378" s="16">
        <v>2500</v>
      </c>
      <c r="L1378" s="13">
        <v>2500</v>
      </c>
      <c r="M1378" s="16">
        <v>2500</v>
      </c>
      <c r="N1378" s="171">
        <v>2500</v>
      </c>
      <c r="O1378" s="16">
        <v>1289</v>
      </c>
      <c r="P1378" s="13">
        <v>1289</v>
      </c>
      <c r="Q1378" s="16">
        <v>1211</v>
      </c>
      <c r="R1378" s="13">
        <v>1211</v>
      </c>
      <c r="S1378" s="16">
        <v>1730.8</v>
      </c>
      <c r="T1378" s="13">
        <v>1730.8</v>
      </c>
      <c r="U1378" s="16">
        <v>0</v>
      </c>
      <c r="V1378" s="13">
        <v>0</v>
      </c>
    </row>
    <row r="1379" spans="1:22" ht="15" customHeight="1" x14ac:dyDescent="0.25">
      <c r="A1379" s="5" t="s">
        <v>2773</v>
      </c>
      <c r="B1379" s="6" t="s">
        <v>2774</v>
      </c>
      <c r="C1379" s="5" t="s">
        <v>2769</v>
      </c>
      <c r="D1379" s="6"/>
      <c r="E1379" s="6" t="s">
        <v>504</v>
      </c>
      <c r="F1379" s="229">
        <v>306</v>
      </c>
      <c r="I1379" s="16">
        <v>1891</v>
      </c>
      <c r="J1379" s="13">
        <v>578646</v>
      </c>
      <c r="K1379" s="16">
        <v>2500</v>
      </c>
      <c r="L1379" s="13">
        <v>765000</v>
      </c>
      <c r="M1379" s="16">
        <v>2500</v>
      </c>
      <c r="N1379" s="171">
        <v>765000</v>
      </c>
      <c r="O1379" s="16">
        <v>1356</v>
      </c>
      <c r="P1379" s="13">
        <v>414936</v>
      </c>
      <c r="Q1379" s="16">
        <v>1614</v>
      </c>
      <c r="R1379" s="13">
        <v>493884</v>
      </c>
      <c r="S1379" s="16">
        <v>1852.39</v>
      </c>
      <c r="T1379" s="13">
        <v>566831.34</v>
      </c>
      <c r="U1379" s="16">
        <v>0</v>
      </c>
      <c r="V1379" s="13">
        <v>0</v>
      </c>
    </row>
    <row r="1380" spans="1:22" ht="15" customHeight="1" x14ac:dyDescent="0.25">
      <c r="A1380" s="5" t="s">
        <v>2775</v>
      </c>
      <c r="B1380" s="6" t="s">
        <v>2776</v>
      </c>
      <c r="C1380" s="5" t="s">
        <v>2777</v>
      </c>
      <c r="D1380" s="6"/>
      <c r="E1380" s="6" t="s">
        <v>504</v>
      </c>
      <c r="F1380" s="229">
        <v>20</v>
      </c>
      <c r="I1380" s="16">
        <v>2097</v>
      </c>
      <c r="J1380" s="13">
        <v>41940</v>
      </c>
      <c r="K1380" s="16">
        <v>3000</v>
      </c>
      <c r="L1380" s="13">
        <v>60000</v>
      </c>
      <c r="M1380" s="16">
        <v>3000</v>
      </c>
      <c r="N1380" s="171">
        <v>60000</v>
      </c>
      <c r="O1380" s="16">
        <v>1934</v>
      </c>
      <c r="P1380" s="13">
        <v>38680</v>
      </c>
      <c r="Q1380" s="16">
        <v>2428</v>
      </c>
      <c r="R1380" s="13">
        <v>48560</v>
      </c>
      <c r="S1380" s="16">
        <v>2836.31</v>
      </c>
      <c r="T1380" s="13">
        <v>56726.2</v>
      </c>
      <c r="U1380" s="16">
        <v>0</v>
      </c>
      <c r="V1380" s="13">
        <v>0</v>
      </c>
    </row>
    <row r="1381" spans="1:22" ht="15" customHeight="1" x14ac:dyDescent="0.25">
      <c r="A1381" s="5" t="s">
        <v>2778</v>
      </c>
      <c r="B1381" s="6" t="s">
        <v>2779</v>
      </c>
      <c r="C1381" s="5" t="s">
        <v>2780</v>
      </c>
      <c r="D1381" s="6"/>
      <c r="E1381" s="6" t="s">
        <v>504</v>
      </c>
      <c r="F1381" s="229">
        <v>1</v>
      </c>
      <c r="I1381" s="16">
        <v>2268</v>
      </c>
      <c r="J1381" s="13">
        <v>2268</v>
      </c>
      <c r="K1381" s="16">
        <v>3500</v>
      </c>
      <c r="L1381" s="13">
        <v>3500</v>
      </c>
      <c r="M1381" s="16">
        <v>3500</v>
      </c>
      <c r="N1381" s="171">
        <v>3500</v>
      </c>
      <c r="O1381" s="16">
        <v>2283</v>
      </c>
      <c r="P1381" s="13">
        <v>2283</v>
      </c>
      <c r="Q1381" s="16">
        <v>1511</v>
      </c>
      <c r="R1381" s="13">
        <v>1511</v>
      </c>
      <c r="S1381" s="16">
        <v>3501.46</v>
      </c>
      <c r="T1381" s="13">
        <v>3501.46</v>
      </c>
      <c r="U1381" s="16">
        <v>0</v>
      </c>
      <c r="V1381" s="13">
        <v>0</v>
      </c>
    </row>
    <row r="1382" spans="1:22" ht="15" customHeight="1" x14ac:dyDescent="0.25">
      <c r="A1382" s="5" t="s">
        <v>2781</v>
      </c>
      <c r="B1382" s="6" t="s">
        <v>2782</v>
      </c>
      <c r="C1382" s="5" t="s">
        <v>2783</v>
      </c>
      <c r="D1382" s="6"/>
      <c r="E1382" s="6" t="s">
        <v>504</v>
      </c>
      <c r="F1382" s="229">
        <v>20</v>
      </c>
      <c r="I1382" s="16">
        <v>7193</v>
      </c>
      <c r="J1382" s="13">
        <v>143860</v>
      </c>
      <c r="K1382" s="16">
        <v>12500</v>
      </c>
      <c r="L1382" s="13">
        <v>250000</v>
      </c>
      <c r="M1382" s="16">
        <v>12500</v>
      </c>
      <c r="N1382" s="171">
        <v>250000</v>
      </c>
      <c r="O1382" s="16">
        <v>8679</v>
      </c>
      <c r="P1382" s="13">
        <v>173580</v>
      </c>
      <c r="Q1382" s="16">
        <v>5343</v>
      </c>
      <c r="R1382" s="13">
        <v>106860</v>
      </c>
      <c r="S1382" s="16">
        <v>10591.21</v>
      </c>
      <c r="T1382" s="13">
        <v>211824.2</v>
      </c>
      <c r="U1382" s="16">
        <v>0</v>
      </c>
      <c r="V1382" s="13">
        <v>0</v>
      </c>
    </row>
    <row r="1383" spans="1:22" ht="15" customHeight="1" x14ac:dyDescent="0.25">
      <c r="A1383" s="5" t="s">
        <v>2784</v>
      </c>
      <c r="B1383" s="6" t="s">
        <v>2785</v>
      </c>
      <c r="C1383" s="5" t="s">
        <v>2780</v>
      </c>
      <c r="D1383" s="6"/>
      <c r="E1383" s="6" t="s">
        <v>504</v>
      </c>
      <c r="F1383" s="229">
        <v>1</v>
      </c>
      <c r="I1383" s="16">
        <v>8728</v>
      </c>
      <c r="J1383" s="13">
        <v>8728</v>
      </c>
      <c r="K1383" s="16">
        <v>13000</v>
      </c>
      <c r="L1383" s="13">
        <v>13000</v>
      </c>
      <c r="M1383" s="16">
        <v>13000</v>
      </c>
      <c r="N1383" s="171">
        <v>13000</v>
      </c>
      <c r="O1383" s="16">
        <v>14134</v>
      </c>
      <c r="P1383" s="13">
        <v>14134</v>
      </c>
      <c r="Q1383" s="16">
        <v>8014</v>
      </c>
      <c r="R1383" s="13">
        <v>8014</v>
      </c>
      <c r="S1383" s="16">
        <v>11032.6</v>
      </c>
      <c r="T1383" s="13">
        <v>11032.6</v>
      </c>
      <c r="U1383" s="16">
        <v>0</v>
      </c>
      <c r="V1383" s="13">
        <v>0</v>
      </c>
    </row>
    <row r="1384" spans="1:22" ht="15" customHeight="1" x14ac:dyDescent="0.25">
      <c r="A1384" s="5" t="s">
        <v>2786</v>
      </c>
      <c r="B1384" s="6" t="s">
        <v>2787</v>
      </c>
      <c r="C1384" s="5" t="s">
        <v>2788</v>
      </c>
      <c r="D1384" s="6"/>
      <c r="E1384" s="6" t="s">
        <v>527</v>
      </c>
      <c r="F1384" s="229">
        <v>10</v>
      </c>
      <c r="I1384" s="16">
        <v>180</v>
      </c>
      <c r="J1384" s="13">
        <v>1800</v>
      </c>
      <c r="K1384" s="16">
        <v>150</v>
      </c>
      <c r="L1384" s="13">
        <v>1500</v>
      </c>
      <c r="M1384" s="16">
        <v>150</v>
      </c>
      <c r="N1384" s="171">
        <v>1500</v>
      </c>
      <c r="O1384" s="16">
        <v>176</v>
      </c>
      <c r="P1384" s="13">
        <v>1760</v>
      </c>
      <c r="Q1384" s="16">
        <v>215</v>
      </c>
      <c r="R1384" s="13">
        <v>2150</v>
      </c>
      <c r="S1384" s="16">
        <v>304.47000000000003</v>
      </c>
      <c r="T1384" s="13">
        <v>3044.7</v>
      </c>
      <c r="U1384" s="16">
        <v>0</v>
      </c>
      <c r="V1384" s="13">
        <v>0</v>
      </c>
    </row>
    <row r="1385" spans="1:22" ht="15" customHeight="1" x14ac:dyDescent="0.25">
      <c r="A1385" s="5" t="s">
        <v>2789</v>
      </c>
      <c r="B1385" s="6" t="s">
        <v>2790</v>
      </c>
      <c r="C1385" s="5" t="s">
        <v>2791</v>
      </c>
      <c r="D1385" s="6"/>
      <c r="E1385" s="6" t="s">
        <v>527</v>
      </c>
      <c r="F1385" s="229">
        <v>2500</v>
      </c>
      <c r="I1385" s="16">
        <v>181</v>
      </c>
      <c r="J1385" s="13">
        <v>452500</v>
      </c>
      <c r="K1385" s="16">
        <v>135</v>
      </c>
      <c r="L1385" s="13">
        <v>337500</v>
      </c>
      <c r="M1385" s="16">
        <v>135</v>
      </c>
      <c r="N1385" s="171">
        <v>337500</v>
      </c>
      <c r="O1385" s="16">
        <v>177</v>
      </c>
      <c r="P1385" s="13">
        <v>442500</v>
      </c>
      <c r="Q1385" s="16">
        <v>216</v>
      </c>
      <c r="R1385" s="13">
        <v>540000</v>
      </c>
      <c r="S1385" s="16">
        <v>317.76</v>
      </c>
      <c r="T1385" s="13">
        <v>794400</v>
      </c>
      <c r="U1385" s="16">
        <v>0</v>
      </c>
      <c r="V1385" s="13">
        <v>0</v>
      </c>
    </row>
    <row r="1386" spans="1:22" ht="15" customHeight="1" x14ac:dyDescent="0.25">
      <c r="A1386" s="5" t="s">
        <v>2792</v>
      </c>
      <c r="B1386" s="6" t="s">
        <v>2793</v>
      </c>
      <c r="C1386" s="5" t="s">
        <v>2794</v>
      </c>
      <c r="D1386" s="6"/>
      <c r="E1386" s="6" t="s">
        <v>527</v>
      </c>
      <c r="F1386" s="229">
        <v>500</v>
      </c>
      <c r="I1386" s="16">
        <v>183</v>
      </c>
      <c r="J1386" s="13">
        <v>91500</v>
      </c>
      <c r="K1386" s="16">
        <v>200</v>
      </c>
      <c r="L1386" s="13">
        <v>100000</v>
      </c>
      <c r="M1386" s="16">
        <v>200</v>
      </c>
      <c r="N1386" s="171">
        <v>100000</v>
      </c>
      <c r="O1386" s="16">
        <v>230</v>
      </c>
      <c r="P1386" s="13">
        <v>115000</v>
      </c>
      <c r="Q1386" s="16">
        <v>216</v>
      </c>
      <c r="R1386" s="13">
        <v>108000</v>
      </c>
      <c r="S1386" s="16">
        <v>404.6</v>
      </c>
      <c r="T1386" s="13">
        <v>202300</v>
      </c>
      <c r="U1386" s="16">
        <v>0</v>
      </c>
      <c r="V1386" s="13">
        <v>0</v>
      </c>
    </row>
    <row r="1387" spans="1:22" ht="15" customHeight="1" x14ac:dyDescent="0.25">
      <c r="A1387" s="5" t="s">
        <v>2795</v>
      </c>
      <c r="B1387" s="6" t="s">
        <v>2796</v>
      </c>
      <c r="C1387" s="5" t="s">
        <v>2797</v>
      </c>
      <c r="D1387" s="6"/>
      <c r="E1387" s="6" t="s">
        <v>527</v>
      </c>
      <c r="F1387" s="229">
        <v>10</v>
      </c>
      <c r="I1387" s="16">
        <v>188</v>
      </c>
      <c r="J1387" s="13">
        <v>1880</v>
      </c>
      <c r="K1387" s="16">
        <v>235</v>
      </c>
      <c r="L1387" s="13">
        <v>2350</v>
      </c>
      <c r="M1387" s="16">
        <v>235</v>
      </c>
      <c r="N1387" s="171">
        <v>2350</v>
      </c>
      <c r="O1387" s="16">
        <v>237</v>
      </c>
      <c r="P1387" s="13">
        <v>2370</v>
      </c>
      <c r="Q1387" s="16">
        <v>223</v>
      </c>
      <c r="R1387" s="13">
        <v>2230</v>
      </c>
      <c r="S1387" s="16">
        <v>432.19</v>
      </c>
      <c r="T1387" s="13">
        <v>4321.8999999999996</v>
      </c>
      <c r="U1387" s="16">
        <v>0</v>
      </c>
      <c r="V1387" s="13">
        <v>0</v>
      </c>
    </row>
    <row r="1388" spans="1:22" ht="15" customHeight="1" x14ac:dyDescent="0.25">
      <c r="A1388" s="5" t="s">
        <v>2798</v>
      </c>
      <c r="B1388" s="6" t="s">
        <v>2799</v>
      </c>
      <c r="C1388" s="5" t="s">
        <v>2800</v>
      </c>
      <c r="D1388" s="6"/>
      <c r="E1388" s="6" t="s">
        <v>504</v>
      </c>
      <c r="F1388" s="229">
        <v>306</v>
      </c>
      <c r="I1388" s="16">
        <v>203</v>
      </c>
      <c r="J1388" s="13">
        <v>62118</v>
      </c>
      <c r="K1388" s="16">
        <v>150</v>
      </c>
      <c r="L1388" s="13">
        <v>45900</v>
      </c>
      <c r="M1388" s="16">
        <v>150</v>
      </c>
      <c r="N1388" s="171">
        <v>45900</v>
      </c>
      <c r="O1388" s="16">
        <v>187</v>
      </c>
      <c r="P1388" s="13">
        <v>57222</v>
      </c>
      <c r="Q1388" s="16">
        <v>52</v>
      </c>
      <c r="R1388" s="13">
        <v>15912</v>
      </c>
      <c r="S1388" s="16">
        <v>97.06</v>
      </c>
      <c r="T1388" s="13">
        <v>29700.36</v>
      </c>
      <c r="U1388" s="16">
        <v>0</v>
      </c>
      <c r="V1388" s="13">
        <v>0</v>
      </c>
    </row>
    <row r="1389" spans="1:22" ht="15" customHeight="1" x14ac:dyDescent="0.25">
      <c r="A1389" s="5" t="s">
        <v>2801</v>
      </c>
      <c r="B1389" s="6" t="s">
        <v>2802</v>
      </c>
      <c r="C1389" s="5" t="s">
        <v>2803</v>
      </c>
      <c r="D1389" s="6"/>
      <c r="E1389" s="6" t="s">
        <v>504</v>
      </c>
      <c r="F1389" s="229">
        <v>70</v>
      </c>
      <c r="I1389" s="16">
        <v>1891</v>
      </c>
      <c r="J1389" s="13">
        <v>132370</v>
      </c>
      <c r="K1389" s="16">
        <v>2200</v>
      </c>
      <c r="L1389" s="13">
        <v>154000</v>
      </c>
      <c r="M1389" s="16">
        <v>2200</v>
      </c>
      <c r="N1389" s="171">
        <v>154000</v>
      </c>
      <c r="O1389" s="16">
        <v>1290</v>
      </c>
      <c r="P1389" s="13">
        <v>90300</v>
      </c>
      <c r="Q1389" s="16">
        <v>2428</v>
      </c>
      <c r="R1389" s="13">
        <v>169960</v>
      </c>
      <c r="S1389" s="16">
        <v>3576.04</v>
      </c>
      <c r="T1389" s="13">
        <v>250322.8</v>
      </c>
      <c r="U1389" s="16">
        <v>0</v>
      </c>
      <c r="V1389" s="13">
        <v>0</v>
      </c>
    </row>
    <row r="1390" spans="1:22" ht="15" customHeight="1" x14ac:dyDescent="0.25">
      <c r="A1390" s="1"/>
      <c r="B1390" s="4" t="s">
        <v>32</v>
      </c>
      <c r="C1390" s="8" t="s">
        <v>33</v>
      </c>
      <c r="I1390" s="245"/>
      <c r="J1390" s="245"/>
      <c r="K1390" s="245"/>
      <c r="L1390" s="245"/>
      <c r="M1390" s="245"/>
      <c r="N1390" s="245"/>
      <c r="O1390" s="245"/>
      <c r="P1390" s="245"/>
      <c r="Q1390" s="245"/>
      <c r="R1390" s="245"/>
      <c r="S1390" s="245"/>
      <c r="T1390" s="245"/>
      <c r="U1390" s="245"/>
      <c r="V1390" s="245"/>
    </row>
    <row r="1391" spans="1:22" ht="15" customHeight="1" x14ac:dyDescent="0.25">
      <c r="A1391" s="5" t="s">
        <v>2804</v>
      </c>
      <c r="B1391" s="6" t="s">
        <v>35</v>
      </c>
      <c r="C1391" s="5" t="s">
        <v>2805</v>
      </c>
      <c r="I1391" s="245"/>
      <c r="J1391" s="245"/>
      <c r="K1391" s="245"/>
      <c r="L1391" s="245"/>
      <c r="M1391" s="245"/>
      <c r="N1391" s="245"/>
      <c r="O1391" s="245"/>
      <c r="P1391" s="245"/>
      <c r="Q1391" s="245"/>
      <c r="R1391" s="245"/>
      <c r="S1391" s="245"/>
      <c r="T1391" s="245"/>
      <c r="U1391" s="245"/>
      <c r="V1391" s="245"/>
    </row>
    <row r="1392" spans="1:22" ht="45" customHeight="1" x14ac:dyDescent="0.25">
      <c r="A1392" s="1"/>
      <c r="B1392" s="4" t="s">
        <v>68</v>
      </c>
      <c r="C1392" s="8" t="s">
        <v>69</v>
      </c>
      <c r="D1392" s="4" t="s">
        <v>70</v>
      </c>
      <c r="E1392" s="4" t="s">
        <v>71</v>
      </c>
      <c r="F1392" s="228" t="s">
        <v>72</v>
      </c>
      <c r="I1392" s="14" t="s">
        <v>73</v>
      </c>
      <c r="J1392" s="15" t="s">
        <v>28</v>
      </c>
      <c r="K1392" s="14" t="s">
        <v>73</v>
      </c>
      <c r="L1392" s="15" t="s">
        <v>28</v>
      </c>
      <c r="M1392" s="14" t="s">
        <v>73</v>
      </c>
      <c r="N1392" s="172" t="s">
        <v>28</v>
      </c>
      <c r="O1392" s="14" t="s">
        <v>73</v>
      </c>
      <c r="P1392" s="15" t="s">
        <v>28</v>
      </c>
      <c r="Q1392" s="14" t="s">
        <v>73</v>
      </c>
      <c r="R1392" s="15" t="s">
        <v>28</v>
      </c>
      <c r="S1392" s="14" t="s">
        <v>73</v>
      </c>
      <c r="T1392" s="15" t="s">
        <v>28</v>
      </c>
      <c r="U1392" s="14" t="s">
        <v>73</v>
      </c>
      <c r="V1392" s="15" t="s">
        <v>28</v>
      </c>
    </row>
    <row r="1393" spans="1:22" ht="15" customHeight="1" x14ac:dyDescent="0.25">
      <c r="A1393" s="5" t="s">
        <v>2806</v>
      </c>
      <c r="B1393" s="6" t="s">
        <v>2807</v>
      </c>
      <c r="C1393" s="5" t="s">
        <v>2808</v>
      </c>
      <c r="D1393" s="6"/>
      <c r="E1393" s="6" t="s">
        <v>504</v>
      </c>
      <c r="F1393" s="229">
        <v>1</v>
      </c>
      <c r="I1393" s="16">
        <v>2022</v>
      </c>
      <c r="J1393" s="13">
        <v>2022</v>
      </c>
      <c r="K1393" s="16">
        <v>2300</v>
      </c>
      <c r="L1393" s="13">
        <v>2300</v>
      </c>
      <c r="M1393" s="16">
        <v>2300</v>
      </c>
      <c r="N1393" s="171">
        <v>2300</v>
      </c>
      <c r="O1393" s="16">
        <v>1262</v>
      </c>
      <c r="P1393" s="13">
        <v>1262</v>
      </c>
      <c r="Q1393" s="16">
        <v>665</v>
      </c>
      <c r="R1393" s="13">
        <v>665</v>
      </c>
      <c r="S1393" s="16">
        <v>1542.81</v>
      </c>
      <c r="T1393" s="13">
        <v>1542.81</v>
      </c>
      <c r="U1393" s="16">
        <v>0</v>
      </c>
      <c r="V1393" s="13">
        <v>0</v>
      </c>
    </row>
    <row r="1394" spans="1:22" ht="15" customHeight="1" x14ac:dyDescent="0.25">
      <c r="A1394" s="5" t="s">
        <v>2809</v>
      </c>
      <c r="B1394" s="6" t="s">
        <v>2810</v>
      </c>
      <c r="C1394" s="5" t="s">
        <v>2811</v>
      </c>
      <c r="D1394" s="6"/>
      <c r="E1394" s="6" t="s">
        <v>504</v>
      </c>
      <c r="F1394" s="229">
        <v>306</v>
      </c>
      <c r="I1394" s="16">
        <v>2166</v>
      </c>
      <c r="J1394" s="13">
        <v>662796</v>
      </c>
      <c r="K1394" s="16">
        <v>2200</v>
      </c>
      <c r="L1394" s="13">
        <v>673200</v>
      </c>
      <c r="M1394" s="16">
        <v>2200</v>
      </c>
      <c r="N1394" s="171">
        <v>673200</v>
      </c>
      <c r="O1394" s="16">
        <v>1528</v>
      </c>
      <c r="P1394" s="13">
        <v>467568</v>
      </c>
      <c r="Q1394" s="16">
        <v>685</v>
      </c>
      <c r="R1394" s="13">
        <v>209610</v>
      </c>
      <c r="S1394" s="16">
        <v>1531.57</v>
      </c>
      <c r="T1394" s="13">
        <v>468660.42</v>
      </c>
      <c r="U1394" s="16">
        <v>0</v>
      </c>
      <c r="V1394" s="13">
        <v>0</v>
      </c>
    </row>
    <row r="1395" spans="1:22" ht="15" customHeight="1" x14ac:dyDescent="0.25">
      <c r="A1395" s="5" t="s">
        <v>2812</v>
      </c>
      <c r="B1395" s="6" t="s">
        <v>2813</v>
      </c>
      <c r="C1395" s="5" t="s">
        <v>2814</v>
      </c>
      <c r="D1395" s="6"/>
      <c r="E1395" s="6" t="s">
        <v>504</v>
      </c>
      <c r="F1395" s="229">
        <v>20</v>
      </c>
      <c r="I1395" s="16">
        <v>2430</v>
      </c>
      <c r="J1395" s="13">
        <v>48600</v>
      </c>
      <c r="K1395" s="16">
        <v>2500</v>
      </c>
      <c r="L1395" s="13">
        <v>50000</v>
      </c>
      <c r="M1395" s="16">
        <v>2500</v>
      </c>
      <c r="N1395" s="171">
        <v>50000</v>
      </c>
      <c r="O1395" s="16">
        <v>1606</v>
      </c>
      <c r="P1395" s="13">
        <v>32120</v>
      </c>
      <c r="Q1395" s="16">
        <v>712</v>
      </c>
      <c r="R1395" s="13">
        <v>14240</v>
      </c>
      <c r="S1395" s="16">
        <v>1826.85</v>
      </c>
      <c r="T1395" s="13">
        <v>36537</v>
      </c>
      <c r="U1395" s="16">
        <v>0</v>
      </c>
      <c r="V1395" s="13">
        <v>0</v>
      </c>
    </row>
    <row r="1396" spans="1:22" ht="15" customHeight="1" x14ac:dyDescent="0.25">
      <c r="A1396" s="5" t="s">
        <v>2815</v>
      </c>
      <c r="B1396" s="6" t="s">
        <v>2816</v>
      </c>
      <c r="C1396" s="5" t="s">
        <v>2817</v>
      </c>
      <c r="D1396" s="6"/>
      <c r="E1396" s="6" t="s">
        <v>504</v>
      </c>
      <c r="F1396" s="229">
        <v>1</v>
      </c>
      <c r="I1396" s="16">
        <v>2871</v>
      </c>
      <c r="J1396" s="13">
        <v>2871</v>
      </c>
      <c r="K1396" s="16">
        <v>3500</v>
      </c>
      <c r="L1396" s="13">
        <v>3500</v>
      </c>
      <c r="M1396" s="16">
        <v>3500</v>
      </c>
      <c r="N1396" s="171">
        <v>3500</v>
      </c>
      <c r="O1396" s="16">
        <v>2055</v>
      </c>
      <c r="P1396" s="13">
        <v>2055</v>
      </c>
      <c r="Q1396" s="16">
        <v>1117</v>
      </c>
      <c r="R1396" s="13">
        <v>1117</v>
      </c>
      <c r="S1396" s="16">
        <v>1806.41</v>
      </c>
      <c r="T1396" s="13">
        <v>1806.41</v>
      </c>
      <c r="U1396" s="16">
        <v>0</v>
      </c>
      <c r="V1396" s="13">
        <v>0</v>
      </c>
    </row>
    <row r="1397" spans="1:22" ht="15" customHeight="1" x14ac:dyDescent="0.25">
      <c r="A1397" s="5" t="s">
        <v>2818</v>
      </c>
      <c r="B1397" s="6" t="s">
        <v>2819</v>
      </c>
      <c r="C1397" s="5" t="s">
        <v>2820</v>
      </c>
      <c r="D1397" s="6"/>
      <c r="E1397" s="6" t="s">
        <v>698</v>
      </c>
      <c r="F1397" s="229">
        <v>375</v>
      </c>
      <c r="I1397" s="16">
        <v>949</v>
      </c>
      <c r="J1397" s="13">
        <v>355875</v>
      </c>
      <c r="K1397" s="16">
        <v>1000</v>
      </c>
      <c r="L1397" s="13">
        <v>375000</v>
      </c>
      <c r="M1397" s="16">
        <v>1000</v>
      </c>
      <c r="N1397" s="171">
        <v>375000</v>
      </c>
      <c r="O1397" s="16">
        <v>1689</v>
      </c>
      <c r="P1397" s="13">
        <v>633375</v>
      </c>
      <c r="Q1397" s="16">
        <v>964</v>
      </c>
      <c r="R1397" s="13">
        <v>361500</v>
      </c>
      <c r="S1397" s="16">
        <v>1277.1600000000001</v>
      </c>
      <c r="T1397" s="13">
        <v>478935</v>
      </c>
      <c r="U1397" s="16">
        <v>0</v>
      </c>
      <c r="V1397" s="13">
        <v>0</v>
      </c>
    </row>
    <row r="1398" spans="1:22" ht="15" customHeight="1" x14ac:dyDescent="0.25">
      <c r="A1398" s="5" t="s">
        <v>2821</v>
      </c>
      <c r="B1398" s="6" t="s">
        <v>2822</v>
      </c>
      <c r="C1398" s="5" t="s">
        <v>2823</v>
      </c>
      <c r="D1398" s="6"/>
      <c r="E1398" s="6" t="s">
        <v>698</v>
      </c>
      <c r="F1398" s="229">
        <v>5</v>
      </c>
      <c r="I1398" s="16">
        <v>1527</v>
      </c>
      <c r="J1398" s="13">
        <v>7635</v>
      </c>
      <c r="K1398" s="16">
        <v>1000</v>
      </c>
      <c r="L1398" s="13">
        <v>5000</v>
      </c>
      <c r="M1398" s="16">
        <v>1000</v>
      </c>
      <c r="N1398" s="171">
        <v>5000</v>
      </c>
      <c r="O1398" s="16">
        <v>3857</v>
      </c>
      <c r="P1398" s="13">
        <v>19285</v>
      </c>
      <c r="Q1398" s="16">
        <v>951</v>
      </c>
      <c r="R1398" s="13">
        <v>4755</v>
      </c>
      <c r="S1398" s="16">
        <v>1583.68</v>
      </c>
      <c r="T1398" s="13">
        <v>7918.4</v>
      </c>
      <c r="U1398" s="16">
        <v>0</v>
      </c>
      <c r="V1398" s="13">
        <v>0</v>
      </c>
    </row>
    <row r="1399" spans="1:22" ht="15" customHeight="1" x14ac:dyDescent="0.25">
      <c r="A1399" s="5" t="s">
        <v>2824</v>
      </c>
      <c r="B1399" s="6" t="s">
        <v>2825</v>
      </c>
      <c r="C1399" s="5" t="s">
        <v>2826</v>
      </c>
      <c r="D1399" s="6"/>
      <c r="E1399" s="6" t="s">
        <v>504</v>
      </c>
      <c r="F1399" s="229">
        <v>200</v>
      </c>
      <c r="I1399" s="16">
        <v>1857</v>
      </c>
      <c r="J1399" s="13">
        <v>371400</v>
      </c>
      <c r="K1399" s="16">
        <v>600</v>
      </c>
      <c r="L1399" s="13">
        <v>120000</v>
      </c>
      <c r="M1399" s="16">
        <v>600</v>
      </c>
      <c r="N1399" s="171">
        <v>120000</v>
      </c>
      <c r="O1399" s="16">
        <v>1671</v>
      </c>
      <c r="P1399" s="13">
        <v>334200</v>
      </c>
      <c r="Q1399" s="16">
        <v>224</v>
      </c>
      <c r="R1399" s="13">
        <v>44800</v>
      </c>
      <c r="S1399" s="16">
        <v>970.64</v>
      </c>
      <c r="T1399" s="13">
        <v>194128</v>
      </c>
      <c r="U1399" s="16">
        <v>0</v>
      </c>
      <c r="V1399" s="13">
        <v>0</v>
      </c>
    </row>
    <row r="1400" spans="1:22" ht="15" customHeight="1" x14ac:dyDescent="0.25">
      <c r="A1400" s="5" t="s">
        <v>2827</v>
      </c>
      <c r="B1400" s="6" t="s">
        <v>2828</v>
      </c>
      <c r="C1400" s="5" t="s">
        <v>2829</v>
      </c>
      <c r="D1400" s="6"/>
      <c r="E1400" s="6" t="s">
        <v>504</v>
      </c>
      <c r="F1400" s="229">
        <v>130</v>
      </c>
      <c r="I1400" s="16">
        <v>1110</v>
      </c>
      <c r="J1400" s="13">
        <v>144300</v>
      </c>
      <c r="K1400" s="16">
        <v>1000</v>
      </c>
      <c r="L1400" s="13">
        <v>130000</v>
      </c>
      <c r="M1400" s="16">
        <v>1000</v>
      </c>
      <c r="N1400" s="171">
        <v>130000</v>
      </c>
      <c r="O1400" s="16">
        <v>1137</v>
      </c>
      <c r="P1400" s="13">
        <v>147810</v>
      </c>
      <c r="Q1400" s="16">
        <v>940</v>
      </c>
      <c r="R1400" s="13">
        <v>122200</v>
      </c>
      <c r="S1400" s="16">
        <v>1481.5</v>
      </c>
      <c r="T1400" s="13">
        <v>192595</v>
      </c>
      <c r="U1400" s="16">
        <v>0</v>
      </c>
      <c r="V1400" s="13">
        <v>0</v>
      </c>
    </row>
    <row r="1401" spans="1:22" ht="15" customHeight="1" x14ac:dyDescent="0.25">
      <c r="A1401" s="5" t="s">
        <v>2830</v>
      </c>
      <c r="B1401" s="6" t="s">
        <v>2831</v>
      </c>
      <c r="C1401" s="5" t="s">
        <v>2832</v>
      </c>
      <c r="D1401" s="6"/>
      <c r="E1401" s="6" t="s">
        <v>504</v>
      </c>
      <c r="F1401" s="229">
        <v>130</v>
      </c>
      <c r="I1401" s="16">
        <v>825</v>
      </c>
      <c r="J1401" s="13">
        <v>107250</v>
      </c>
      <c r="K1401" s="16">
        <v>2000</v>
      </c>
      <c r="L1401" s="13">
        <v>260000</v>
      </c>
      <c r="M1401" s="16">
        <v>2000</v>
      </c>
      <c r="N1401" s="171">
        <v>260000</v>
      </c>
      <c r="O1401" s="16">
        <v>1167</v>
      </c>
      <c r="P1401" s="13">
        <v>151710</v>
      </c>
      <c r="Q1401" s="16">
        <v>741</v>
      </c>
      <c r="R1401" s="13">
        <v>96330</v>
      </c>
      <c r="S1401" s="16">
        <v>1226.07</v>
      </c>
      <c r="T1401" s="13">
        <v>159389.1</v>
      </c>
      <c r="U1401" s="16">
        <v>0</v>
      </c>
      <c r="V1401" s="13">
        <v>0</v>
      </c>
    </row>
    <row r="1402" spans="1:22" ht="15" customHeight="1" x14ac:dyDescent="0.25">
      <c r="A1402" s="5" t="s">
        <v>2833</v>
      </c>
      <c r="B1402" s="6" t="s">
        <v>2834</v>
      </c>
      <c r="C1402" s="5" t="s">
        <v>2835</v>
      </c>
      <c r="D1402" s="6"/>
      <c r="E1402" s="6" t="s">
        <v>504</v>
      </c>
      <c r="F1402" s="229">
        <v>10</v>
      </c>
      <c r="I1402" s="16">
        <v>784</v>
      </c>
      <c r="J1402" s="13">
        <v>7840</v>
      </c>
      <c r="K1402" s="16">
        <v>500</v>
      </c>
      <c r="L1402" s="13">
        <v>5000</v>
      </c>
      <c r="M1402" s="16">
        <v>500</v>
      </c>
      <c r="N1402" s="171">
        <v>5000</v>
      </c>
      <c r="O1402" s="16">
        <v>2076</v>
      </c>
      <c r="P1402" s="13">
        <v>20760</v>
      </c>
      <c r="Q1402" s="16">
        <v>1392</v>
      </c>
      <c r="R1402" s="13">
        <v>13920</v>
      </c>
      <c r="S1402" s="16">
        <v>868.47</v>
      </c>
      <c r="T1402" s="13">
        <v>8684.7000000000007</v>
      </c>
      <c r="U1402" s="16">
        <v>0</v>
      </c>
      <c r="V1402" s="13">
        <v>0</v>
      </c>
    </row>
    <row r="1403" spans="1:22" ht="15" customHeight="1" x14ac:dyDescent="0.25">
      <c r="A1403" s="5" t="s">
        <v>2836</v>
      </c>
      <c r="B1403" s="6" t="s">
        <v>2837</v>
      </c>
      <c r="C1403" s="5" t="s">
        <v>2838</v>
      </c>
      <c r="D1403" s="6"/>
      <c r="E1403" s="6" t="s">
        <v>504</v>
      </c>
      <c r="F1403" s="229">
        <v>5</v>
      </c>
      <c r="I1403" s="16">
        <v>20213</v>
      </c>
      <c r="J1403" s="13">
        <v>101065</v>
      </c>
      <c r="K1403" s="16">
        <v>32000</v>
      </c>
      <c r="L1403" s="13">
        <v>160000</v>
      </c>
      <c r="M1403" s="16">
        <v>32000</v>
      </c>
      <c r="N1403" s="171">
        <v>160000</v>
      </c>
      <c r="O1403" s="16">
        <v>54574</v>
      </c>
      <c r="P1403" s="13">
        <v>272870</v>
      </c>
      <c r="Q1403" s="16">
        <v>25567</v>
      </c>
      <c r="R1403" s="13">
        <v>127835</v>
      </c>
      <c r="S1403" s="16">
        <v>37907.06</v>
      </c>
      <c r="T1403" s="13">
        <v>189535.3</v>
      </c>
      <c r="U1403" s="16">
        <v>0</v>
      </c>
      <c r="V1403" s="13">
        <v>0</v>
      </c>
    </row>
    <row r="1404" spans="1:22" ht="15" customHeight="1" x14ac:dyDescent="0.25">
      <c r="A1404" s="5" t="s">
        <v>2839</v>
      </c>
      <c r="B1404" s="6" t="s">
        <v>2840</v>
      </c>
      <c r="C1404" s="5" t="s">
        <v>2841</v>
      </c>
      <c r="D1404" s="6"/>
      <c r="E1404" s="6" t="s">
        <v>504</v>
      </c>
      <c r="F1404" s="229">
        <v>2</v>
      </c>
      <c r="I1404" s="16">
        <v>18563</v>
      </c>
      <c r="J1404" s="13">
        <v>37126</v>
      </c>
      <c r="K1404" s="16">
        <v>22500</v>
      </c>
      <c r="L1404" s="13">
        <v>45000</v>
      </c>
      <c r="M1404" s="16">
        <v>22500</v>
      </c>
      <c r="N1404" s="171">
        <v>45000</v>
      </c>
      <c r="O1404" s="16">
        <v>46267</v>
      </c>
      <c r="P1404" s="13">
        <v>92534</v>
      </c>
      <c r="Q1404" s="16">
        <v>25567</v>
      </c>
      <c r="R1404" s="13">
        <v>51134</v>
      </c>
      <c r="S1404" s="16">
        <v>30651.78</v>
      </c>
      <c r="T1404" s="13">
        <v>61303.56</v>
      </c>
      <c r="U1404" s="16">
        <v>0</v>
      </c>
      <c r="V1404" s="13">
        <v>0</v>
      </c>
    </row>
    <row r="1405" spans="1:22" ht="15" customHeight="1" x14ac:dyDescent="0.25">
      <c r="A1405" s="5" t="s">
        <v>2842</v>
      </c>
      <c r="B1405" s="6" t="s">
        <v>2843</v>
      </c>
      <c r="C1405" s="5" t="s">
        <v>2844</v>
      </c>
      <c r="D1405" s="6"/>
      <c r="E1405" s="6" t="s">
        <v>504</v>
      </c>
      <c r="F1405" s="229">
        <v>1</v>
      </c>
      <c r="I1405" s="16">
        <v>15882</v>
      </c>
      <c r="J1405" s="13">
        <v>15882</v>
      </c>
      <c r="K1405" s="16">
        <v>20000</v>
      </c>
      <c r="L1405" s="13">
        <v>20000</v>
      </c>
      <c r="M1405" s="16">
        <v>20000</v>
      </c>
      <c r="N1405" s="171">
        <v>20000</v>
      </c>
      <c r="O1405" s="16">
        <v>41598</v>
      </c>
      <c r="P1405" s="13">
        <v>41598</v>
      </c>
      <c r="Q1405" s="16">
        <v>25567</v>
      </c>
      <c r="R1405" s="13">
        <v>25567</v>
      </c>
      <c r="S1405" s="16">
        <v>21794.44</v>
      </c>
      <c r="T1405" s="13">
        <v>21794.44</v>
      </c>
      <c r="U1405" s="16">
        <v>0</v>
      </c>
      <c r="V1405" s="13">
        <v>0</v>
      </c>
    </row>
    <row r="1406" spans="1:22" ht="15" customHeight="1" x14ac:dyDescent="0.25">
      <c r="A1406" s="5" t="s">
        <v>2845</v>
      </c>
      <c r="B1406" s="6" t="s">
        <v>2846</v>
      </c>
      <c r="C1406" s="5" t="s">
        <v>2847</v>
      </c>
      <c r="D1406" s="6"/>
      <c r="E1406" s="6" t="s">
        <v>504</v>
      </c>
      <c r="F1406" s="229">
        <v>2</v>
      </c>
      <c r="I1406" s="16">
        <v>15882</v>
      </c>
      <c r="J1406" s="13">
        <v>31764</v>
      </c>
      <c r="K1406" s="16">
        <v>20000</v>
      </c>
      <c r="L1406" s="13">
        <v>40000</v>
      </c>
      <c r="M1406" s="16">
        <v>20000</v>
      </c>
      <c r="N1406" s="171">
        <v>40000</v>
      </c>
      <c r="O1406" s="16">
        <v>43077</v>
      </c>
      <c r="P1406" s="13">
        <v>86154</v>
      </c>
      <c r="Q1406" s="16">
        <v>25567</v>
      </c>
      <c r="R1406" s="13">
        <v>51134</v>
      </c>
      <c r="S1406" s="16">
        <v>35760.410000000003</v>
      </c>
      <c r="T1406" s="13">
        <v>71520.820000000007</v>
      </c>
      <c r="U1406" s="16">
        <v>0</v>
      </c>
      <c r="V1406" s="13">
        <v>0</v>
      </c>
    </row>
    <row r="1407" spans="1:22" ht="15" customHeight="1" x14ac:dyDescent="0.25">
      <c r="A1407" s="5" t="s">
        <v>2848</v>
      </c>
      <c r="B1407" s="6" t="s">
        <v>2849</v>
      </c>
      <c r="C1407" s="5" t="s">
        <v>2850</v>
      </c>
      <c r="D1407" s="6"/>
      <c r="E1407" s="6" t="s">
        <v>527</v>
      </c>
      <c r="F1407" s="229">
        <v>350</v>
      </c>
      <c r="I1407" s="16">
        <v>132</v>
      </c>
      <c r="J1407" s="13">
        <v>46200</v>
      </c>
      <c r="K1407" s="16">
        <v>200</v>
      </c>
      <c r="L1407" s="13">
        <v>70000</v>
      </c>
      <c r="M1407" s="16">
        <v>200</v>
      </c>
      <c r="N1407" s="171">
        <v>70000</v>
      </c>
      <c r="O1407" s="16">
        <v>294</v>
      </c>
      <c r="P1407" s="13">
        <v>102900</v>
      </c>
      <c r="Q1407" s="16">
        <v>198</v>
      </c>
      <c r="R1407" s="13">
        <v>69300</v>
      </c>
      <c r="S1407" s="16">
        <v>153.26</v>
      </c>
      <c r="T1407" s="13">
        <v>53641</v>
      </c>
      <c r="U1407" s="16">
        <v>0</v>
      </c>
      <c r="V1407" s="13">
        <v>0</v>
      </c>
    </row>
    <row r="1408" spans="1:22" ht="15" customHeight="1" x14ac:dyDescent="0.25">
      <c r="A1408" s="5" t="s">
        <v>2851</v>
      </c>
      <c r="B1408" s="6" t="s">
        <v>2852</v>
      </c>
      <c r="C1408" s="5" t="s">
        <v>2853</v>
      </c>
      <c r="D1408" s="6"/>
      <c r="E1408" s="6" t="s">
        <v>527</v>
      </c>
      <c r="F1408" s="229">
        <v>250</v>
      </c>
      <c r="I1408" s="16">
        <v>132</v>
      </c>
      <c r="J1408" s="13">
        <v>33000</v>
      </c>
      <c r="K1408" s="16">
        <v>200</v>
      </c>
      <c r="L1408" s="13">
        <v>50000</v>
      </c>
      <c r="M1408" s="16">
        <v>200</v>
      </c>
      <c r="N1408" s="171">
        <v>50000</v>
      </c>
      <c r="O1408" s="16">
        <v>240</v>
      </c>
      <c r="P1408" s="13">
        <v>60000</v>
      </c>
      <c r="Q1408" s="16">
        <v>198</v>
      </c>
      <c r="R1408" s="13">
        <v>49500</v>
      </c>
      <c r="S1408" s="16">
        <v>143.04</v>
      </c>
      <c r="T1408" s="13">
        <v>35760</v>
      </c>
      <c r="U1408" s="16">
        <v>0</v>
      </c>
      <c r="V1408" s="13">
        <v>0</v>
      </c>
    </row>
    <row r="1409" spans="1:22" ht="15" customHeight="1" x14ac:dyDescent="0.25">
      <c r="A1409" s="5" t="s">
        <v>2854</v>
      </c>
      <c r="B1409" s="6" t="s">
        <v>2855</v>
      </c>
      <c r="C1409" s="5" t="s">
        <v>2856</v>
      </c>
      <c r="D1409" s="6"/>
      <c r="E1409" s="6" t="s">
        <v>504</v>
      </c>
      <c r="F1409" s="229">
        <v>1</v>
      </c>
      <c r="I1409" s="16">
        <v>12540</v>
      </c>
      <c r="J1409" s="13">
        <v>12540</v>
      </c>
      <c r="K1409" s="16">
        <v>5000</v>
      </c>
      <c r="L1409" s="13">
        <v>5000</v>
      </c>
      <c r="M1409" s="16">
        <v>5000</v>
      </c>
      <c r="N1409" s="171">
        <v>5000</v>
      </c>
      <c r="O1409" s="16">
        <v>10352</v>
      </c>
      <c r="P1409" s="13">
        <v>10352</v>
      </c>
      <c r="Q1409" s="16">
        <v>4474</v>
      </c>
      <c r="R1409" s="13">
        <v>4474</v>
      </c>
      <c r="S1409" s="16">
        <v>5108.63</v>
      </c>
      <c r="T1409" s="13">
        <v>5108.63</v>
      </c>
      <c r="U1409" s="16">
        <v>0</v>
      </c>
      <c r="V1409" s="13">
        <v>0</v>
      </c>
    </row>
    <row r="1410" spans="1:22" ht="15" customHeight="1" x14ac:dyDescent="0.25">
      <c r="A1410" s="5" t="s">
        <v>2857</v>
      </c>
      <c r="B1410" s="6" t="s">
        <v>2858</v>
      </c>
      <c r="C1410" s="5" t="s">
        <v>2859</v>
      </c>
      <c r="D1410" s="6"/>
      <c r="E1410" s="6" t="s">
        <v>504</v>
      </c>
      <c r="F1410" s="229">
        <v>1</v>
      </c>
      <c r="I1410" s="16">
        <v>12540</v>
      </c>
      <c r="J1410" s="13">
        <v>12540</v>
      </c>
      <c r="K1410" s="16">
        <v>5000</v>
      </c>
      <c r="L1410" s="13">
        <v>5000</v>
      </c>
      <c r="M1410" s="16">
        <v>5000</v>
      </c>
      <c r="N1410" s="171">
        <v>5000</v>
      </c>
      <c r="O1410" s="16">
        <v>16562</v>
      </c>
      <c r="P1410" s="13">
        <v>16562</v>
      </c>
      <c r="Q1410" s="16">
        <v>5753</v>
      </c>
      <c r="R1410" s="13">
        <v>5753</v>
      </c>
      <c r="S1410" s="16">
        <v>6130.36</v>
      </c>
      <c r="T1410" s="13">
        <v>6130.36</v>
      </c>
      <c r="U1410" s="16">
        <v>0</v>
      </c>
      <c r="V1410" s="13">
        <v>0</v>
      </c>
    </row>
    <row r="1411" spans="1:22" ht="15" customHeight="1" x14ac:dyDescent="0.25">
      <c r="A1411" s="5" t="s">
        <v>2860</v>
      </c>
      <c r="B1411" s="6" t="s">
        <v>2861</v>
      </c>
      <c r="C1411" s="5" t="s">
        <v>2862</v>
      </c>
      <c r="D1411" s="6"/>
      <c r="E1411" s="6" t="s">
        <v>504</v>
      </c>
      <c r="F1411" s="229">
        <v>1</v>
      </c>
      <c r="I1411" s="16">
        <v>15263</v>
      </c>
      <c r="J1411" s="13">
        <v>15263</v>
      </c>
      <c r="K1411" s="16">
        <v>5000</v>
      </c>
      <c r="L1411" s="13">
        <v>5000</v>
      </c>
      <c r="M1411" s="16">
        <v>5000</v>
      </c>
      <c r="N1411" s="171">
        <v>5000</v>
      </c>
      <c r="O1411" s="16">
        <v>14078</v>
      </c>
      <c r="P1411" s="13">
        <v>14078</v>
      </c>
      <c r="Q1411" s="16">
        <v>9588</v>
      </c>
      <c r="R1411" s="13">
        <v>9588</v>
      </c>
      <c r="S1411" s="16">
        <v>4086.9</v>
      </c>
      <c r="T1411" s="13">
        <v>4086.9</v>
      </c>
      <c r="U1411" s="16">
        <v>0</v>
      </c>
      <c r="V1411" s="13">
        <v>0</v>
      </c>
    </row>
    <row r="1412" spans="1:22" ht="15" customHeight="1" x14ac:dyDescent="0.25">
      <c r="A1412" s="1"/>
      <c r="B1412" s="4" t="s">
        <v>32</v>
      </c>
      <c r="C1412" s="8" t="s">
        <v>33</v>
      </c>
      <c r="I1412" s="245"/>
      <c r="J1412" s="245"/>
      <c r="K1412" s="245"/>
      <c r="L1412" s="245"/>
      <c r="M1412" s="245"/>
      <c r="N1412" s="245"/>
      <c r="O1412" s="245"/>
      <c r="P1412" s="245"/>
      <c r="Q1412" s="245"/>
      <c r="R1412" s="245"/>
      <c r="S1412" s="245"/>
      <c r="T1412" s="245"/>
      <c r="U1412" s="245"/>
      <c r="V1412" s="245"/>
    </row>
    <row r="1413" spans="1:22" ht="15" customHeight="1" x14ac:dyDescent="0.25">
      <c r="A1413" s="5" t="s">
        <v>2863</v>
      </c>
      <c r="B1413" s="6" t="s">
        <v>2864</v>
      </c>
      <c r="C1413" s="5" t="s">
        <v>2865</v>
      </c>
      <c r="I1413" s="245"/>
      <c r="J1413" s="245"/>
      <c r="K1413" s="245"/>
      <c r="L1413" s="245"/>
      <c r="M1413" s="245"/>
      <c r="N1413" s="245"/>
      <c r="O1413" s="245"/>
      <c r="P1413" s="245"/>
      <c r="Q1413" s="245"/>
      <c r="R1413" s="245"/>
      <c r="S1413" s="245"/>
      <c r="T1413" s="245"/>
      <c r="U1413" s="245"/>
      <c r="V1413" s="245"/>
    </row>
    <row r="1414" spans="1:22" ht="45" customHeight="1" x14ac:dyDescent="0.25">
      <c r="A1414" s="1"/>
      <c r="B1414" s="4" t="s">
        <v>68</v>
      </c>
      <c r="C1414" s="8" t="s">
        <v>69</v>
      </c>
      <c r="D1414" s="4" t="s">
        <v>70</v>
      </c>
      <c r="E1414" s="4" t="s">
        <v>71</v>
      </c>
      <c r="F1414" s="228" t="s">
        <v>72</v>
      </c>
      <c r="I1414" s="14" t="s">
        <v>73</v>
      </c>
      <c r="J1414" s="15" t="s">
        <v>28</v>
      </c>
      <c r="K1414" s="14" t="s">
        <v>73</v>
      </c>
      <c r="L1414" s="15" t="s">
        <v>28</v>
      </c>
      <c r="M1414" s="14" t="s">
        <v>73</v>
      </c>
      <c r="N1414" s="172" t="s">
        <v>28</v>
      </c>
      <c r="O1414" s="14" t="s">
        <v>73</v>
      </c>
      <c r="P1414" s="15" t="s">
        <v>28</v>
      </c>
      <c r="Q1414" s="14" t="s">
        <v>73</v>
      </c>
      <c r="R1414" s="15" t="s">
        <v>28</v>
      </c>
      <c r="S1414" s="14" t="s">
        <v>73</v>
      </c>
      <c r="T1414" s="15" t="s">
        <v>28</v>
      </c>
      <c r="U1414" s="14" t="s">
        <v>73</v>
      </c>
      <c r="V1414" s="15" t="s">
        <v>28</v>
      </c>
    </row>
    <row r="1415" spans="1:22" ht="15" customHeight="1" x14ac:dyDescent="0.25">
      <c r="A1415" s="5" t="s">
        <v>2866</v>
      </c>
      <c r="B1415" s="6" t="s">
        <v>2864</v>
      </c>
      <c r="C1415" s="5" t="s">
        <v>2867</v>
      </c>
      <c r="D1415" s="6"/>
      <c r="E1415" s="6" t="s">
        <v>527</v>
      </c>
      <c r="F1415" s="229">
        <v>15</v>
      </c>
      <c r="I1415" s="16">
        <v>702</v>
      </c>
      <c r="J1415" s="13">
        <v>10530</v>
      </c>
      <c r="K1415" s="16">
        <v>1500</v>
      </c>
      <c r="L1415" s="13">
        <v>22500</v>
      </c>
      <c r="M1415" s="16">
        <v>1500</v>
      </c>
      <c r="N1415" s="171">
        <v>22500</v>
      </c>
      <c r="O1415" s="16">
        <v>674</v>
      </c>
      <c r="P1415" s="13">
        <v>10110</v>
      </c>
      <c r="Q1415" s="16">
        <v>594</v>
      </c>
      <c r="R1415" s="13">
        <v>8910</v>
      </c>
      <c r="S1415" s="16">
        <v>25543.15</v>
      </c>
      <c r="T1415" s="13">
        <v>383147.25</v>
      </c>
      <c r="U1415" s="16">
        <v>0</v>
      </c>
      <c r="V1415" s="13">
        <v>0</v>
      </c>
    </row>
    <row r="1416" spans="1:22" ht="15" customHeight="1" x14ac:dyDescent="0.25">
      <c r="A1416" s="5" t="s">
        <v>2868</v>
      </c>
      <c r="B1416" s="6" t="s">
        <v>2869</v>
      </c>
      <c r="C1416" s="5" t="s">
        <v>2870</v>
      </c>
      <c r="D1416" s="6"/>
      <c r="E1416" s="6" t="s">
        <v>447</v>
      </c>
      <c r="F1416" s="229">
        <v>1</v>
      </c>
      <c r="I1416" s="16">
        <v>152625</v>
      </c>
      <c r="J1416" s="13">
        <v>152625</v>
      </c>
      <c r="K1416" s="16">
        <v>500000</v>
      </c>
      <c r="L1416" s="13">
        <v>500000</v>
      </c>
      <c r="M1416" s="16">
        <v>500000</v>
      </c>
      <c r="N1416" s="171">
        <v>500000</v>
      </c>
      <c r="O1416" s="16">
        <v>261945</v>
      </c>
      <c r="P1416" s="13">
        <v>261945</v>
      </c>
      <c r="Q1416" s="16">
        <v>58805</v>
      </c>
      <c r="R1416" s="13">
        <v>58805</v>
      </c>
      <c r="S1416" s="16">
        <v>76629.460000000006</v>
      </c>
      <c r="T1416" s="13">
        <v>76629.460000000006</v>
      </c>
      <c r="U1416" s="16">
        <v>0</v>
      </c>
      <c r="V1416" s="13">
        <v>0</v>
      </c>
    </row>
    <row r="1417" spans="1:22" ht="15" customHeight="1" x14ac:dyDescent="0.25">
      <c r="A1417" s="5" t="s">
        <v>2871</v>
      </c>
      <c r="B1417" s="6" t="s">
        <v>2869</v>
      </c>
      <c r="C1417" s="5" t="s">
        <v>2872</v>
      </c>
      <c r="D1417" s="6"/>
      <c r="E1417" s="6" t="s">
        <v>527</v>
      </c>
      <c r="F1417" s="229">
        <v>160</v>
      </c>
      <c r="I1417" s="16">
        <v>297</v>
      </c>
      <c r="J1417" s="13">
        <v>47520</v>
      </c>
      <c r="K1417" s="16">
        <v>200</v>
      </c>
      <c r="L1417" s="13">
        <v>32000</v>
      </c>
      <c r="M1417" s="16">
        <v>200</v>
      </c>
      <c r="N1417" s="171">
        <v>32000</v>
      </c>
      <c r="O1417" s="16">
        <v>542</v>
      </c>
      <c r="P1417" s="13">
        <v>86720</v>
      </c>
      <c r="Q1417" s="16">
        <v>378</v>
      </c>
      <c r="R1417" s="13">
        <v>60480</v>
      </c>
      <c r="S1417" s="16">
        <v>306.52</v>
      </c>
      <c r="T1417" s="13">
        <v>49043.199999999997</v>
      </c>
      <c r="U1417" s="16">
        <v>0</v>
      </c>
      <c r="V1417" s="13">
        <v>0</v>
      </c>
    </row>
    <row r="1418" spans="1:22" ht="15" customHeight="1" x14ac:dyDescent="0.25">
      <c r="A1418" s="1"/>
      <c r="B1418" s="4" t="s">
        <v>32</v>
      </c>
      <c r="C1418" s="8" t="s">
        <v>33</v>
      </c>
      <c r="I1418" s="245"/>
      <c r="J1418" s="245"/>
      <c r="K1418" s="245"/>
      <c r="L1418" s="245"/>
      <c r="M1418" s="245"/>
      <c r="N1418" s="245"/>
      <c r="O1418" s="245"/>
      <c r="P1418" s="245"/>
      <c r="Q1418" s="245"/>
      <c r="R1418" s="245"/>
      <c r="S1418" s="245"/>
      <c r="T1418" s="245"/>
      <c r="U1418" s="245"/>
      <c r="V1418" s="245"/>
    </row>
    <row r="1419" spans="1:22" ht="15" customHeight="1" x14ac:dyDescent="0.25">
      <c r="A1419" s="5" t="s">
        <v>2873</v>
      </c>
      <c r="B1419" s="6" t="s">
        <v>35</v>
      </c>
      <c r="C1419" s="5" t="s">
        <v>486</v>
      </c>
      <c r="I1419" s="245"/>
      <c r="J1419" s="245"/>
      <c r="K1419" s="245"/>
      <c r="L1419" s="245"/>
      <c r="M1419" s="245"/>
      <c r="N1419" s="245"/>
      <c r="O1419" s="245"/>
      <c r="P1419" s="245"/>
      <c r="Q1419" s="245"/>
      <c r="R1419" s="245"/>
      <c r="S1419" s="245"/>
      <c r="T1419" s="245"/>
      <c r="U1419" s="245"/>
      <c r="V1419" s="245"/>
    </row>
    <row r="1420" spans="1:22" ht="45" customHeight="1" x14ac:dyDescent="0.25">
      <c r="A1420" s="1"/>
      <c r="B1420" s="4" t="s">
        <v>68</v>
      </c>
      <c r="C1420" s="8" t="s">
        <v>69</v>
      </c>
      <c r="D1420" s="4" t="s">
        <v>70</v>
      </c>
      <c r="E1420" s="4" t="s">
        <v>71</v>
      </c>
      <c r="F1420" s="228" t="s">
        <v>72</v>
      </c>
      <c r="I1420" s="14" t="s">
        <v>73</v>
      </c>
      <c r="J1420" s="15" t="s">
        <v>28</v>
      </c>
      <c r="K1420" s="14" t="s">
        <v>73</v>
      </c>
      <c r="L1420" s="15" t="s">
        <v>28</v>
      </c>
      <c r="M1420" s="14" t="s">
        <v>73</v>
      </c>
      <c r="N1420" s="172" t="s">
        <v>28</v>
      </c>
      <c r="O1420" s="14" t="s">
        <v>73</v>
      </c>
      <c r="P1420" s="15" t="s">
        <v>28</v>
      </c>
      <c r="Q1420" s="14" t="s">
        <v>73</v>
      </c>
      <c r="R1420" s="15" t="s">
        <v>28</v>
      </c>
      <c r="S1420" s="14" t="s">
        <v>73</v>
      </c>
      <c r="T1420" s="15" t="s">
        <v>28</v>
      </c>
      <c r="U1420" s="14" t="s">
        <v>73</v>
      </c>
      <c r="V1420" s="15" t="s">
        <v>28</v>
      </c>
    </row>
    <row r="1421" spans="1:22" ht="15" customHeight="1" x14ac:dyDescent="0.25">
      <c r="A1421" s="5" t="s">
        <v>2874</v>
      </c>
      <c r="B1421" s="6" t="s">
        <v>2875</v>
      </c>
      <c r="C1421" s="5" t="s">
        <v>624</v>
      </c>
      <c r="D1421" s="6"/>
      <c r="E1421" s="6" t="s">
        <v>275</v>
      </c>
      <c r="F1421" s="229">
        <v>1</v>
      </c>
      <c r="I1421" s="16">
        <v>202125</v>
      </c>
      <c r="J1421" s="13">
        <v>202125</v>
      </c>
      <c r="K1421" s="16">
        <v>0</v>
      </c>
      <c r="L1421" s="13">
        <v>0</v>
      </c>
      <c r="M1421" s="16">
        <v>0</v>
      </c>
      <c r="N1421" s="171">
        <v>0</v>
      </c>
      <c r="O1421" s="16">
        <v>49881</v>
      </c>
      <c r="P1421" s="13">
        <v>49881</v>
      </c>
      <c r="Q1421" s="16">
        <v>0</v>
      </c>
      <c r="R1421" s="13">
        <v>0</v>
      </c>
      <c r="S1421" s="16">
        <v>0</v>
      </c>
      <c r="T1421" s="13">
        <v>0</v>
      </c>
      <c r="U1421" s="16">
        <v>16708994.24</v>
      </c>
      <c r="V1421" s="13">
        <v>16708994.24</v>
      </c>
    </row>
    <row r="1422" spans="1:22" ht="15" customHeight="1" x14ac:dyDescent="0.25">
      <c r="A1422" s="1"/>
      <c r="B1422" s="4" t="s">
        <v>32</v>
      </c>
      <c r="C1422" s="8" t="s">
        <v>33</v>
      </c>
      <c r="I1422" s="245"/>
      <c r="J1422" s="245"/>
      <c r="K1422" s="245"/>
      <c r="L1422" s="245"/>
      <c r="M1422" s="245"/>
      <c r="N1422" s="245"/>
      <c r="O1422" s="245"/>
      <c r="P1422" s="245"/>
      <c r="Q1422" s="245"/>
      <c r="R1422" s="245"/>
      <c r="S1422" s="245"/>
      <c r="T1422" s="245"/>
      <c r="U1422" s="245"/>
      <c r="V1422" s="245"/>
    </row>
    <row r="1423" spans="1:22" ht="15" customHeight="1" x14ac:dyDescent="0.25">
      <c r="A1423" s="5" t="s">
        <v>2876</v>
      </c>
      <c r="B1423" s="6" t="s">
        <v>35</v>
      </c>
      <c r="C1423" s="5" t="s">
        <v>491</v>
      </c>
      <c r="I1423" s="245"/>
      <c r="J1423" s="245"/>
      <c r="K1423" s="245"/>
      <c r="L1423" s="245"/>
      <c r="M1423" s="245"/>
      <c r="N1423" s="245"/>
      <c r="O1423" s="245"/>
      <c r="P1423" s="245"/>
      <c r="Q1423" s="245"/>
      <c r="R1423" s="245"/>
      <c r="S1423" s="245"/>
      <c r="T1423" s="245"/>
      <c r="U1423" s="245"/>
      <c r="V1423" s="245"/>
    </row>
    <row r="1424" spans="1:22" x14ac:dyDescent="0.25">
      <c r="A1424" s="246" t="s">
        <v>2877</v>
      </c>
      <c r="B1424" s="246"/>
      <c r="C1424" s="246"/>
      <c r="D1424" s="247"/>
      <c r="E1424" s="247"/>
      <c r="F1424" s="246"/>
      <c r="I1424" s="12" t="s">
        <v>627</v>
      </c>
      <c r="J1424" s="13">
        <v>4352534</v>
      </c>
      <c r="K1424" s="12" t="s">
        <v>627</v>
      </c>
      <c r="L1424" s="13">
        <v>8189560</v>
      </c>
      <c r="M1424" s="12" t="s">
        <v>627</v>
      </c>
      <c r="N1424" s="171">
        <v>8189560</v>
      </c>
      <c r="O1424" s="12" t="s">
        <v>627</v>
      </c>
      <c r="P1424" s="13">
        <v>7878961</v>
      </c>
      <c r="Q1424" s="12" t="s">
        <v>627</v>
      </c>
      <c r="R1424" s="13">
        <v>6365870</v>
      </c>
      <c r="S1424" s="12" t="s">
        <v>627</v>
      </c>
      <c r="T1424" s="13">
        <v>4655254.32</v>
      </c>
      <c r="U1424" s="12" t="s">
        <v>627</v>
      </c>
      <c r="V1424" s="13">
        <v>9681613.8300000001</v>
      </c>
    </row>
    <row r="1425" spans="1:22" ht="15" customHeight="1" x14ac:dyDescent="0.25">
      <c r="A1425" s="1"/>
      <c r="B1425" s="4" t="s">
        <v>32</v>
      </c>
      <c r="C1425" s="8" t="s">
        <v>33</v>
      </c>
      <c r="I1425" s="245"/>
      <c r="J1425" s="245"/>
      <c r="K1425" s="245"/>
      <c r="L1425" s="245"/>
      <c r="M1425" s="245"/>
      <c r="N1425" s="245"/>
      <c r="O1425" s="245"/>
      <c r="P1425" s="245"/>
      <c r="Q1425" s="245"/>
      <c r="R1425" s="245"/>
      <c r="S1425" s="245"/>
      <c r="T1425" s="245"/>
      <c r="U1425" s="245"/>
      <c r="V1425" s="245"/>
    </row>
    <row r="1426" spans="1:22" ht="15" customHeight="1" x14ac:dyDescent="0.25">
      <c r="A1426" s="5" t="s">
        <v>2878</v>
      </c>
      <c r="B1426" s="6" t="s">
        <v>35</v>
      </c>
      <c r="C1426" s="5" t="s">
        <v>2879</v>
      </c>
      <c r="I1426" s="245"/>
      <c r="J1426" s="245"/>
      <c r="K1426" s="245"/>
      <c r="L1426" s="245"/>
      <c r="M1426" s="245"/>
      <c r="N1426" s="245"/>
      <c r="O1426" s="245"/>
      <c r="P1426" s="245"/>
      <c r="Q1426" s="245"/>
      <c r="R1426" s="245"/>
      <c r="S1426" s="245"/>
      <c r="T1426" s="245"/>
      <c r="U1426" s="245"/>
      <c r="V1426" s="245"/>
    </row>
    <row r="1427" spans="1:22" ht="45" customHeight="1" x14ac:dyDescent="0.25">
      <c r="A1427" s="1"/>
      <c r="B1427" s="4" t="s">
        <v>68</v>
      </c>
      <c r="C1427" s="8" t="s">
        <v>69</v>
      </c>
      <c r="D1427" s="4" t="s">
        <v>70</v>
      </c>
      <c r="E1427" s="4" t="s">
        <v>71</v>
      </c>
      <c r="F1427" s="228" t="s">
        <v>72</v>
      </c>
      <c r="I1427" s="14" t="s">
        <v>73</v>
      </c>
      <c r="J1427" s="15" t="s">
        <v>28</v>
      </c>
      <c r="K1427" s="14" t="s">
        <v>73</v>
      </c>
      <c r="L1427" s="15" t="s">
        <v>28</v>
      </c>
      <c r="M1427" s="14" t="s">
        <v>73</v>
      </c>
      <c r="N1427" s="172" t="s">
        <v>28</v>
      </c>
      <c r="O1427" s="14" t="s">
        <v>73</v>
      </c>
      <c r="P1427" s="15" t="s">
        <v>28</v>
      </c>
      <c r="Q1427" s="14" t="s">
        <v>73</v>
      </c>
      <c r="R1427" s="15" t="s">
        <v>28</v>
      </c>
      <c r="S1427" s="14" t="s">
        <v>73</v>
      </c>
      <c r="T1427" s="15" t="s">
        <v>28</v>
      </c>
      <c r="U1427" s="14" t="s">
        <v>73</v>
      </c>
      <c r="V1427" s="15" t="s">
        <v>28</v>
      </c>
    </row>
    <row r="1428" spans="1:22" ht="15" customHeight="1" x14ac:dyDescent="0.25">
      <c r="A1428" s="5" t="s">
        <v>2880</v>
      </c>
      <c r="B1428" s="6" t="s">
        <v>2881</v>
      </c>
      <c r="C1428" s="5" t="s">
        <v>2882</v>
      </c>
      <c r="D1428" s="6"/>
      <c r="E1428" s="6" t="s">
        <v>504</v>
      </c>
      <c r="F1428" s="229">
        <v>115</v>
      </c>
      <c r="I1428" s="16">
        <v>6926</v>
      </c>
      <c r="J1428" s="13">
        <v>796490</v>
      </c>
      <c r="K1428" s="16">
        <v>12500</v>
      </c>
      <c r="L1428" s="13">
        <v>1437500</v>
      </c>
      <c r="M1428" s="16">
        <v>12500</v>
      </c>
      <c r="N1428" s="171">
        <v>1437500</v>
      </c>
      <c r="O1428" s="16">
        <v>7739</v>
      </c>
      <c r="P1428" s="13">
        <v>889985</v>
      </c>
      <c r="Q1428" s="16">
        <v>8140</v>
      </c>
      <c r="R1428" s="13">
        <v>936100</v>
      </c>
      <c r="S1428" s="16">
        <v>6501.4</v>
      </c>
      <c r="T1428" s="13">
        <v>747661</v>
      </c>
      <c r="U1428" s="16">
        <v>0</v>
      </c>
      <c r="V1428" s="13">
        <v>0</v>
      </c>
    </row>
    <row r="1429" spans="1:22" ht="15" customHeight="1" x14ac:dyDescent="0.25">
      <c r="A1429" s="5" t="s">
        <v>2883</v>
      </c>
      <c r="B1429" s="6" t="s">
        <v>2884</v>
      </c>
      <c r="C1429" s="5" t="s">
        <v>2885</v>
      </c>
      <c r="D1429" s="6"/>
      <c r="E1429" s="6" t="s">
        <v>504</v>
      </c>
      <c r="F1429" s="229">
        <v>5</v>
      </c>
      <c r="I1429" s="16">
        <v>10711</v>
      </c>
      <c r="J1429" s="13">
        <v>53555</v>
      </c>
      <c r="K1429" s="16">
        <v>14000</v>
      </c>
      <c r="L1429" s="13">
        <v>70000</v>
      </c>
      <c r="M1429" s="16">
        <v>14000</v>
      </c>
      <c r="N1429" s="171">
        <v>70000</v>
      </c>
      <c r="O1429" s="16">
        <v>9240</v>
      </c>
      <c r="P1429" s="13">
        <v>46200</v>
      </c>
      <c r="Q1429" s="16">
        <v>8250</v>
      </c>
      <c r="R1429" s="13">
        <v>41250</v>
      </c>
      <c r="S1429" s="16">
        <v>8501.84</v>
      </c>
      <c r="T1429" s="13">
        <v>42509.2</v>
      </c>
      <c r="U1429" s="16">
        <v>0</v>
      </c>
      <c r="V1429" s="13">
        <v>0</v>
      </c>
    </row>
    <row r="1430" spans="1:22" ht="15" customHeight="1" x14ac:dyDescent="0.25">
      <c r="A1430" s="5" t="s">
        <v>2886</v>
      </c>
      <c r="B1430" s="6" t="s">
        <v>2887</v>
      </c>
      <c r="C1430" s="5" t="s">
        <v>2888</v>
      </c>
      <c r="D1430" s="6"/>
      <c r="E1430" s="6" t="s">
        <v>504</v>
      </c>
      <c r="F1430" s="229">
        <v>125</v>
      </c>
      <c r="I1430" s="16">
        <v>4232</v>
      </c>
      <c r="J1430" s="13">
        <v>529000</v>
      </c>
      <c r="K1430" s="16">
        <v>10000</v>
      </c>
      <c r="L1430" s="13">
        <v>1250000</v>
      </c>
      <c r="M1430" s="16">
        <v>10000</v>
      </c>
      <c r="N1430" s="171">
        <v>1250000</v>
      </c>
      <c r="O1430" s="16">
        <v>6930</v>
      </c>
      <c r="P1430" s="13">
        <v>866250</v>
      </c>
      <c r="Q1430" s="16">
        <v>6050</v>
      </c>
      <c r="R1430" s="13">
        <v>756250</v>
      </c>
      <c r="S1430" s="16">
        <v>5201.12</v>
      </c>
      <c r="T1430" s="13">
        <v>650140</v>
      </c>
      <c r="U1430" s="16">
        <v>0</v>
      </c>
      <c r="V1430" s="13">
        <v>0</v>
      </c>
    </row>
    <row r="1431" spans="1:22" ht="15" customHeight="1" x14ac:dyDescent="0.25">
      <c r="A1431" s="5" t="s">
        <v>2889</v>
      </c>
      <c r="B1431" s="6" t="s">
        <v>2890</v>
      </c>
      <c r="C1431" s="5" t="s">
        <v>2891</v>
      </c>
      <c r="D1431" s="6"/>
      <c r="E1431" s="6" t="s">
        <v>504</v>
      </c>
      <c r="F1431" s="229">
        <v>369</v>
      </c>
      <c r="I1431" s="16">
        <v>1416</v>
      </c>
      <c r="J1431" s="13">
        <v>522504</v>
      </c>
      <c r="K1431" s="16">
        <v>3000</v>
      </c>
      <c r="L1431" s="13">
        <v>1107000</v>
      </c>
      <c r="M1431" s="16">
        <v>3000</v>
      </c>
      <c r="N1431" s="171">
        <v>1107000</v>
      </c>
      <c r="O1431" s="16">
        <v>5082</v>
      </c>
      <c r="P1431" s="13">
        <v>1875258</v>
      </c>
      <c r="Q1431" s="16">
        <v>2750</v>
      </c>
      <c r="R1431" s="13">
        <v>1014750</v>
      </c>
      <c r="S1431" s="16">
        <v>1400.3</v>
      </c>
      <c r="T1431" s="13">
        <v>516710.7</v>
      </c>
      <c r="U1431" s="16">
        <v>0</v>
      </c>
      <c r="V1431" s="13">
        <v>0</v>
      </c>
    </row>
    <row r="1432" spans="1:22" ht="15" customHeight="1" x14ac:dyDescent="0.25">
      <c r="A1432" s="5" t="s">
        <v>2892</v>
      </c>
      <c r="B1432" s="6" t="s">
        <v>2893</v>
      </c>
      <c r="C1432" s="5" t="s">
        <v>2894</v>
      </c>
      <c r="D1432" s="6"/>
      <c r="E1432" s="6" t="s">
        <v>527</v>
      </c>
      <c r="F1432" s="229">
        <v>10850</v>
      </c>
      <c r="I1432" s="16">
        <v>65</v>
      </c>
      <c r="J1432" s="13">
        <v>705250</v>
      </c>
      <c r="K1432" s="16">
        <v>150</v>
      </c>
      <c r="L1432" s="13">
        <v>1627500</v>
      </c>
      <c r="M1432" s="16">
        <v>150</v>
      </c>
      <c r="N1432" s="171">
        <v>1627500</v>
      </c>
      <c r="O1432" s="16">
        <v>87</v>
      </c>
      <c r="P1432" s="13">
        <v>943950</v>
      </c>
      <c r="Q1432" s="16">
        <v>88</v>
      </c>
      <c r="R1432" s="13">
        <v>954800</v>
      </c>
      <c r="S1432" s="16">
        <v>70.02</v>
      </c>
      <c r="T1432" s="13">
        <v>759717</v>
      </c>
      <c r="U1432" s="16">
        <v>0</v>
      </c>
      <c r="V1432" s="13">
        <v>0</v>
      </c>
    </row>
    <row r="1433" spans="1:22" ht="15" customHeight="1" x14ac:dyDescent="0.25">
      <c r="A1433" s="5" t="s">
        <v>2895</v>
      </c>
      <c r="B1433" s="6" t="s">
        <v>2896</v>
      </c>
      <c r="C1433" s="5" t="s">
        <v>2897</v>
      </c>
      <c r="D1433" s="6"/>
      <c r="E1433" s="6" t="s">
        <v>527</v>
      </c>
      <c r="F1433" s="229">
        <v>7050</v>
      </c>
      <c r="I1433" s="16">
        <v>49</v>
      </c>
      <c r="J1433" s="13">
        <v>345450</v>
      </c>
      <c r="K1433" s="16">
        <v>120</v>
      </c>
      <c r="L1433" s="13">
        <v>846000</v>
      </c>
      <c r="M1433" s="16">
        <v>120</v>
      </c>
      <c r="N1433" s="171">
        <v>846000</v>
      </c>
      <c r="O1433" s="16">
        <v>68</v>
      </c>
      <c r="P1433" s="13">
        <v>479400</v>
      </c>
      <c r="Q1433" s="16">
        <v>44</v>
      </c>
      <c r="R1433" s="13">
        <v>310200</v>
      </c>
      <c r="S1433" s="16">
        <v>55.01</v>
      </c>
      <c r="T1433" s="13">
        <v>387820.5</v>
      </c>
      <c r="U1433" s="16">
        <v>0</v>
      </c>
      <c r="V1433" s="13">
        <v>0</v>
      </c>
    </row>
    <row r="1434" spans="1:22" ht="15" customHeight="1" x14ac:dyDescent="0.25">
      <c r="A1434" s="5" t="s">
        <v>2898</v>
      </c>
      <c r="B1434" s="6" t="s">
        <v>2899</v>
      </c>
      <c r="C1434" s="5" t="s">
        <v>2900</v>
      </c>
      <c r="D1434" s="6"/>
      <c r="E1434" s="6" t="s">
        <v>527</v>
      </c>
      <c r="F1434" s="229">
        <v>16650</v>
      </c>
      <c r="I1434" s="16">
        <v>37</v>
      </c>
      <c r="J1434" s="13">
        <v>616050</v>
      </c>
      <c r="K1434" s="16">
        <v>70</v>
      </c>
      <c r="L1434" s="13">
        <v>1165500</v>
      </c>
      <c r="M1434" s="16">
        <v>70</v>
      </c>
      <c r="N1434" s="171">
        <v>1165500</v>
      </c>
      <c r="O1434" s="16">
        <v>64</v>
      </c>
      <c r="P1434" s="13">
        <v>1065600</v>
      </c>
      <c r="Q1434" s="16">
        <v>38</v>
      </c>
      <c r="R1434" s="13">
        <v>632700</v>
      </c>
      <c r="S1434" s="16">
        <v>45.01</v>
      </c>
      <c r="T1434" s="13">
        <v>749416.5</v>
      </c>
      <c r="U1434" s="16">
        <v>0</v>
      </c>
      <c r="V1434" s="13">
        <v>0</v>
      </c>
    </row>
    <row r="1435" spans="1:22" ht="15" customHeight="1" x14ac:dyDescent="0.25">
      <c r="A1435" s="5" t="s">
        <v>2901</v>
      </c>
      <c r="B1435" s="6" t="s">
        <v>2902</v>
      </c>
      <c r="C1435" s="5" t="s">
        <v>2903</v>
      </c>
      <c r="D1435" s="6"/>
      <c r="E1435" s="6" t="s">
        <v>527</v>
      </c>
      <c r="F1435" s="229">
        <v>1190</v>
      </c>
      <c r="I1435" s="16">
        <v>94</v>
      </c>
      <c r="J1435" s="13">
        <v>111860</v>
      </c>
      <c r="K1435" s="16">
        <v>150</v>
      </c>
      <c r="L1435" s="13">
        <v>178500</v>
      </c>
      <c r="M1435" s="16">
        <v>150</v>
      </c>
      <c r="N1435" s="171">
        <v>178500</v>
      </c>
      <c r="O1435" s="16">
        <v>156</v>
      </c>
      <c r="P1435" s="13">
        <v>185640</v>
      </c>
      <c r="Q1435" s="16">
        <v>66</v>
      </c>
      <c r="R1435" s="13">
        <v>78540</v>
      </c>
      <c r="S1435" s="16">
        <v>100.02</v>
      </c>
      <c r="T1435" s="13">
        <v>119023.8</v>
      </c>
      <c r="U1435" s="16">
        <v>0</v>
      </c>
      <c r="V1435" s="13">
        <v>0</v>
      </c>
    </row>
    <row r="1436" spans="1:22" ht="15" customHeight="1" x14ac:dyDescent="0.25">
      <c r="A1436" s="5" t="s">
        <v>2904</v>
      </c>
      <c r="B1436" s="6" t="s">
        <v>2905</v>
      </c>
      <c r="C1436" s="5" t="s">
        <v>2906</v>
      </c>
      <c r="D1436" s="6"/>
      <c r="E1436" s="6" t="s">
        <v>527</v>
      </c>
      <c r="F1436" s="229">
        <v>1280</v>
      </c>
      <c r="I1436" s="16">
        <v>59</v>
      </c>
      <c r="J1436" s="13">
        <v>75520</v>
      </c>
      <c r="K1436" s="16">
        <v>100</v>
      </c>
      <c r="L1436" s="13">
        <v>128000</v>
      </c>
      <c r="M1436" s="16">
        <v>100</v>
      </c>
      <c r="N1436" s="171">
        <v>128000</v>
      </c>
      <c r="O1436" s="16">
        <v>133</v>
      </c>
      <c r="P1436" s="13">
        <v>170240</v>
      </c>
      <c r="Q1436" s="16">
        <v>55</v>
      </c>
      <c r="R1436" s="13">
        <v>70400</v>
      </c>
      <c r="S1436" s="16">
        <v>90.02</v>
      </c>
      <c r="T1436" s="13">
        <v>115225.60000000001</v>
      </c>
      <c r="U1436" s="16">
        <v>0</v>
      </c>
      <c r="V1436" s="13">
        <v>0</v>
      </c>
    </row>
    <row r="1437" spans="1:22" ht="15" customHeight="1" x14ac:dyDescent="0.25">
      <c r="A1437" s="5" t="s">
        <v>2907</v>
      </c>
      <c r="B1437" s="6" t="s">
        <v>2908</v>
      </c>
      <c r="C1437" s="5" t="s">
        <v>2909</v>
      </c>
      <c r="D1437" s="6"/>
      <c r="E1437" s="6" t="s">
        <v>527</v>
      </c>
      <c r="F1437" s="229">
        <v>260</v>
      </c>
      <c r="I1437" s="16">
        <v>67</v>
      </c>
      <c r="J1437" s="13">
        <v>17420</v>
      </c>
      <c r="K1437" s="16">
        <v>80</v>
      </c>
      <c r="L1437" s="13">
        <v>20800</v>
      </c>
      <c r="M1437" s="16">
        <v>80</v>
      </c>
      <c r="N1437" s="171">
        <v>20800</v>
      </c>
      <c r="O1437" s="16">
        <v>122</v>
      </c>
      <c r="P1437" s="13">
        <v>31720</v>
      </c>
      <c r="Q1437" s="16">
        <v>44</v>
      </c>
      <c r="R1437" s="13">
        <v>11440</v>
      </c>
      <c r="S1437" s="16">
        <v>70.02</v>
      </c>
      <c r="T1437" s="13">
        <v>18205.2</v>
      </c>
      <c r="U1437" s="16">
        <v>0</v>
      </c>
      <c r="V1437" s="13">
        <v>0</v>
      </c>
    </row>
    <row r="1438" spans="1:22" ht="15" customHeight="1" x14ac:dyDescent="0.25">
      <c r="A1438" s="5" t="s">
        <v>2910</v>
      </c>
      <c r="B1438" s="6" t="s">
        <v>2911</v>
      </c>
      <c r="C1438" s="5" t="s">
        <v>2912</v>
      </c>
      <c r="D1438" s="6"/>
      <c r="E1438" s="6" t="s">
        <v>527</v>
      </c>
      <c r="F1438" s="229">
        <v>20730</v>
      </c>
      <c r="I1438" s="16">
        <v>8</v>
      </c>
      <c r="J1438" s="13">
        <v>165840</v>
      </c>
      <c r="K1438" s="16">
        <v>12</v>
      </c>
      <c r="L1438" s="13">
        <v>248760</v>
      </c>
      <c r="M1438" s="16">
        <v>12</v>
      </c>
      <c r="N1438" s="171">
        <v>248760</v>
      </c>
      <c r="O1438" s="16">
        <v>30</v>
      </c>
      <c r="P1438" s="13">
        <v>621900</v>
      </c>
      <c r="Q1438" s="16">
        <v>28</v>
      </c>
      <c r="R1438" s="13">
        <v>580440</v>
      </c>
      <c r="S1438" s="16">
        <v>12</v>
      </c>
      <c r="T1438" s="13">
        <v>248760</v>
      </c>
      <c r="U1438" s="16">
        <v>0</v>
      </c>
      <c r="V1438" s="13">
        <v>0</v>
      </c>
    </row>
    <row r="1439" spans="1:22" ht="15" customHeight="1" x14ac:dyDescent="0.25">
      <c r="A1439" s="5" t="s">
        <v>2913</v>
      </c>
      <c r="B1439" s="6" t="s">
        <v>2914</v>
      </c>
      <c r="C1439" s="5" t="s">
        <v>2915</v>
      </c>
      <c r="D1439" s="6"/>
      <c r="E1439" s="6" t="s">
        <v>504</v>
      </c>
      <c r="F1439" s="229">
        <v>1</v>
      </c>
      <c r="I1439" s="16">
        <v>132000</v>
      </c>
      <c r="J1439" s="13">
        <v>132000</v>
      </c>
      <c r="K1439" s="16">
        <v>100000</v>
      </c>
      <c r="L1439" s="13">
        <v>100000</v>
      </c>
      <c r="M1439" s="16">
        <v>100000</v>
      </c>
      <c r="N1439" s="171">
        <v>100000</v>
      </c>
      <c r="O1439" s="16">
        <v>669900</v>
      </c>
      <c r="P1439" s="13">
        <v>669900</v>
      </c>
      <c r="Q1439" s="16">
        <v>165000</v>
      </c>
      <c r="R1439" s="13">
        <v>165000</v>
      </c>
      <c r="S1439" s="16">
        <v>250054.02</v>
      </c>
      <c r="T1439" s="13">
        <v>250054.02</v>
      </c>
      <c r="U1439" s="16">
        <v>0</v>
      </c>
      <c r="V1439" s="13">
        <v>0</v>
      </c>
    </row>
    <row r="1440" spans="1:22" ht="15" customHeight="1" x14ac:dyDescent="0.25">
      <c r="A1440" s="5" t="s">
        <v>2916</v>
      </c>
      <c r="B1440" s="6" t="s">
        <v>2917</v>
      </c>
      <c r="C1440" s="5" t="s">
        <v>2918</v>
      </c>
      <c r="D1440" s="6"/>
      <c r="E1440" s="6" t="s">
        <v>447</v>
      </c>
      <c r="F1440" s="229">
        <v>1</v>
      </c>
      <c r="I1440" s="16">
        <v>18924</v>
      </c>
      <c r="J1440" s="13">
        <v>18924</v>
      </c>
      <c r="K1440" s="16">
        <v>10000</v>
      </c>
      <c r="L1440" s="13">
        <v>10000</v>
      </c>
      <c r="M1440" s="16">
        <v>10000</v>
      </c>
      <c r="N1440" s="171">
        <v>10000</v>
      </c>
      <c r="O1440" s="16">
        <v>32918</v>
      </c>
      <c r="P1440" s="13">
        <v>32918</v>
      </c>
      <c r="Q1440" s="16">
        <v>55000</v>
      </c>
      <c r="R1440" s="13">
        <v>55000</v>
      </c>
      <c r="S1440" s="16">
        <v>50010.8</v>
      </c>
      <c r="T1440" s="13">
        <v>50010.8</v>
      </c>
      <c r="U1440" s="16">
        <v>0</v>
      </c>
      <c r="V1440" s="13">
        <v>0</v>
      </c>
    </row>
    <row r="1441" spans="1:22" ht="15" customHeight="1" x14ac:dyDescent="0.25">
      <c r="A1441" s="1"/>
      <c r="B1441" s="4" t="s">
        <v>32</v>
      </c>
      <c r="C1441" s="8" t="s">
        <v>33</v>
      </c>
      <c r="I1441" s="245"/>
      <c r="J1441" s="245"/>
      <c r="K1441" s="245"/>
      <c r="L1441" s="245"/>
      <c r="M1441" s="245"/>
      <c r="N1441" s="245"/>
      <c r="O1441" s="245"/>
      <c r="P1441" s="245"/>
      <c r="Q1441" s="245"/>
      <c r="R1441" s="245"/>
      <c r="S1441" s="245"/>
      <c r="T1441" s="245"/>
      <c r="U1441" s="245"/>
      <c r="V1441" s="245"/>
    </row>
    <row r="1442" spans="1:22" ht="15" customHeight="1" x14ac:dyDescent="0.25">
      <c r="A1442" s="5" t="s">
        <v>2919</v>
      </c>
      <c r="B1442" s="6" t="s">
        <v>35</v>
      </c>
      <c r="C1442" s="5" t="s">
        <v>486</v>
      </c>
      <c r="I1442" s="245"/>
      <c r="J1442" s="245"/>
      <c r="K1442" s="245"/>
      <c r="L1442" s="245"/>
      <c r="M1442" s="245"/>
      <c r="N1442" s="245"/>
      <c r="O1442" s="245"/>
      <c r="P1442" s="245"/>
      <c r="Q1442" s="245"/>
      <c r="R1442" s="245"/>
      <c r="S1442" s="245"/>
      <c r="T1442" s="245"/>
      <c r="U1442" s="245"/>
      <c r="V1442" s="245"/>
    </row>
    <row r="1443" spans="1:22" ht="45" customHeight="1" x14ac:dyDescent="0.25">
      <c r="A1443" s="1"/>
      <c r="B1443" s="4" t="s">
        <v>68</v>
      </c>
      <c r="C1443" s="8" t="s">
        <v>69</v>
      </c>
      <c r="D1443" s="4" t="s">
        <v>70</v>
      </c>
      <c r="E1443" s="4" t="s">
        <v>71</v>
      </c>
      <c r="F1443" s="228" t="s">
        <v>72</v>
      </c>
      <c r="I1443" s="14" t="s">
        <v>73</v>
      </c>
      <c r="J1443" s="15" t="s">
        <v>28</v>
      </c>
      <c r="K1443" s="14" t="s">
        <v>73</v>
      </c>
      <c r="L1443" s="15" t="s">
        <v>28</v>
      </c>
      <c r="M1443" s="14" t="s">
        <v>73</v>
      </c>
      <c r="N1443" s="172" t="s">
        <v>28</v>
      </c>
      <c r="O1443" s="14" t="s">
        <v>73</v>
      </c>
      <c r="P1443" s="15" t="s">
        <v>28</v>
      </c>
      <c r="Q1443" s="14" t="s">
        <v>73</v>
      </c>
      <c r="R1443" s="15" t="s">
        <v>28</v>
      </c>
      <c r="S1443" s="14" t="s">
        <v>73</v>
      </c>
      <c r="T1443" s="15" t="s">
        <v>28</v>
      </c>
      <c r="U1443" s="14" t="s">
        <v>73</v>
      </c>
      <c r="V1443" s="15" t="s">
        <v>28</v>
      </c>
    </row>
    <row r="1444" spans="1:22" ht="15" customHeight="1" x14ac:dyDescent="0.25">
      <c r="A1444" s="5" t="s">
        <v>2920</v>
      </c>
      <c r="B1444" s="6" t="s">
        <v>2921</v>
      </c>
      <c r="C1444" s="5" t="s">
        <v>489</v>
      </c>
      <c r="D1444" s="6"/>
      <c r="E1444" s="6" t="s">
        <v>275</v>
      </c>
      <c r="F1444" s="229">
        <v>1</v>
      </c>
      <c r="I1444" s="16">
        <v>262671</v>
      </c>
      <c r="J1444" s="13">
        <v>262671</v>
      </c>
      <c r="K1444" s="16">
        <v>0</v>
      </c>
      <c r="L1444" s="13">
        <v>0</v>
      </c>
      <c r="M1444" s="16">
        <v>0</v>
      </c>
      <c r="N1444" s="171">
        <v>0</v>
      </c>
      <c r="O1444" s="16">
        <v>0</v>
      </c>
      <c r="P1444" s="13">
        <v>0</v>
      </c>
      <c r="Q1444" s="16">
        <v>759000</v>
      </c>
      <c r="R1444" s="13">
        <v>759000</v>
      </c>
      <c r="S1444" s="16">
        <v>0</v>
      </c>
      <c r="T1444" s="13">
        <v>0</v>
      </c>
      <c r="U1444" s="16">
        <v>9681613.8300000001</v>
      </c>
      <c r="V1444" s="13">
        <v>9681613.8300000001</v>
      </c>
    </row>
    <row r="1445" spans="1:22" ht="15" customHeight="1" x14ac:dyDescent="0.25">
      <c r="A1445" s="1"/>
      <c r="B1445" s="4" t="s">
        <v>32</v>
      </c>
      <c r="C1445" s="8" t="s">
        <v>33</v>
      </c>
      <c r="I1445" s="245"/>
      <c r="J1445" s="245"/>
      <c r="K1445" s="245"/>
      <c r="L1445" s="245"/>
      <c r="M1445" s="245"/>
      <c r="N1445" s="245"/>
      <c r="O1445" s="245"/>
      <c r="P1445" s="245"/>
      <c r="Q1445" s="245"/>
      <c r="R1445" s="245"/>
      <c r="S1445" s="245"/>
      <c r="T1445" s="245"/>
      <c r="U1445" s="245"/>
      <c r="V1445" s="245"/>
    </row>
    <row r="1446" spans="1:22" ht="15" customHeight="1" x14ac:dyDescent="0.25">
      <c r="A1446" s="5" t="s">
        <v>2922</v>
      </c>
      <c r="B1446" s="6" t="s">
        <v>35</v>
      </c>
      <c r="C1446" s="5" t="s">
        <v>491</v>
      </c>
      <c r="I1446" s="245"/>
      <c r="J1446" s="245"/>
      <c r="K1446" s="245"/>
      <c r="L1446" s="245"/>
      <c r="M1446" s="245"/>
      <c r="N1446" s="245"/>
      <c r="O1446" s="245"/>
      <c r="P1446" s="245"/>
      <c r="Q1446" s="245"/>
      <c r="R1446" s="245"/>
      <c r="S1446" s="245"/>
      <c r="T1446" s="245"/>
      <c r="U1446" s="245"/>
      <c r="V1446" s="245"/>
    </row>
    <row r="1447" spans="1:22" x14ac:dyDescent="0.25">
      <c r="A1447" s="246" t="s">
        <v>2923</v>
      </c>
      <c r="B1447" s="246"/>
      <c r="C1447" s="246"/>
      <c r="D1447" s="247"/>
      <c r="E1447" s="247"/>
      <c r="F1447" s="246"/>
      <c r="I1447" s="12" t="s">
        <v>2924</v>
      </c>
      <c r="J1447" s="13">
        <v>7138857</v>
      </c>
      <c r="K1447" s="12" t="s">
        <v>2924</v>
      </c>
      <c r="L1447" s="13">
        <v>6560225</v>
      </c>
      <c r="M1447" s="12" t="s">
        <v>2924</v>
      </c>
      <c r="N1447" s="171">
        <v>6560225</v>
      </c>
      <c r="O1447" s="12" t="s">
        <v>2924</v>
      </c>
      <c r="P1447" s="13">
        <v>8087257</v>
      </c>
      <c r="Q1447" s="12" t="s">
        <v>2924</v>
      </c>
      <c r="R1447" s="13">
        <v>7825184</v>
      </c>
      <c r="S1447" s="12" t="s">
        <v>2924</v>
      </c>
      <c r="T1447" s="13">
        <v>8448768.2100000009</v>
      </c>
      <c r="U1447" s="12" t="s">
        <v>2924</v>
      </c>
      <c r="V1447" s="13">
        <v>11758645.800000001</v>
      </c>
    </row>
    <row r="1448" spans="1:22" ht="15" customHeight="1" x14ac:dyDescent="0.25">
      <c r="A1448" s="1"/>
      <c r="B1448" s="4" t="s">
        <v>32</v>
      </c>
      <c r="C1448" s="8" t="s">
        <v>33</v>
      </c>
      <c r="I1448" s="245"/>
      <c r="J1448" s="245"/>
      <c r="K1448" s="245"/>
      <c r="L1448" s="245"/>
      <c r="M1448" s="245"/>
      <c r="N1448" s="245"/>
      <c r="O1448" s="245"/>
      <c r="P1448" s="245"/>
      <c r="Q1448" s="245"/>
      <c r="R1448" s="245"/>
      <c r="S1448" s="245"/>
      <c r="T1448" s="245"/>
      <c r="U1448" s="245"/>
      <c r="V1448" s="245"/>
    </row>
    <row r="1449" spans="1:22" ht="15" customHeight="1" x14ac:dyDescent="0.25">
      <c r="A1449" s="5" t="s">
        <v>2925</v>
      </c>
      <c r="B1449" s="6" t="s">
        <v>35</v>
      </c>
      <c r="C1449" s="5" t="s">
        <v>2926</v>
      </c>
      <c r="I1449" s="245"/>
      <c r="J1449" s="245"/>
      <c r="K1449" s="245"/>
      <c r="L1449" s="245"/>
      <c r="M1449" s="245"/>
      <c r="N1449" s="245"/>
      <c r="O1449" s="245"/>
      <c r="P1449" s="245"/>
      <c r="Q1449" s="245"/>
      <c r="R1449" s="245"/>
      <c r="S1449" s="245"/>
      <c r="T1449" s="245"/>
      <c r="U1449" s="245"/>
      <c r="V1449" s="245"/>
    </row>
    <row r="1450" spans="1:22" ht="15" customHeight="1" x14ac:dyDescent="0.25">
      <c r="A1450" s="5" t="s">
        <v>2927</v>
      </c>
      <c r="B1450" s="6" t="s">
        <v>35</v>
      </c>
      <c r="C1450" s="5" t="s">
        <v>2928</v>
      </c>
      <c r="I1450" s="245"/>
      <c r="J1450" s="245"/>
      <c r="K1450" s="245"/>
      <c r="L1450" s="245"/>
      <c r="M1450" s="245"/>
      <c r="N1450" s="245"/>
      <c r="O1450" s="245"/>
      <c r="P1450" s="245"/>
      <c r="Q1450" s="245"/>
      <c r="R1450" s="245"/>
      <c r="S1450" s="245"/>
      <c r="T1450" s="245"/>
      <c r="U1450" s="245"/>
      <c r="V1450" s="245"/>
    </row>
    <row r="1451" spans="1:22" ht="45" customHeight="1" x14ac:dyDescent="0.25">
      <c r="A1451" s="1"/>
      <c r="B1451" s="4" t="s">
        <v>68</v>
      </c>
      <c r="C1451" s="8" t="s">
        <v>69</v>
      </c>
      <c r="D1451" s="4" t="s">
        <v>70</v>
      </c>
      <c r="E1451" s="4" t="s">
        <v>71</v>
      </c>
      <c r="F1451" s="228" t="s">
        <v>72</v>
      </c>
      <c r="I1451" s="14" t="s">
        <v>73</v>
      </c>
      <c r="J1451" s="15" t="s">
        <v>28</v>
      </c>
      <c r="K1451" s="14" t="s">
        <v>73</v>
      </c>
      <c r="L1451" s="15" t="s">
        <v>28</v>
      </c>
      <c r="M1451" s="14" t="s">
        <v>73</v>
      </c>
      <c r="N1451" s="172" t="s">
        <v>28</v>
      </c>
      <c r="O1451" s="14" t="s">
        <v>73</v>
      </c>
      <c r="P1451" s="15" t="s">
        <v>28</v>
      </c>
      <c r="Q1451" s="14" t="s">
        <v>73</v>
      </c>
      <c r="R1451" s="15" t="s">
        <v>28</v>
      </c>
      <c r="S1451" s="14" t="s">
        <v>73</v>
      </c>
      <c r="T1451" s="15" t="s">
        <v>28</v>
      </c>
      <c r="U1451" s="14" t="s">
        <v>73</v>
      </c>
      <c r="V1451" s="15" t="s">
        <v>28</v>
      </c>
    </row>
    <row r="1452" spans="1:22" ht="15" customHeight="1" x14ac:dyDescent="0.25">
      <c r="A1452" s="5" t="s">
        <v>2929</v>
      </c>
      <c r="B1452" s="6" t="s">
        <v>2930</v>
      </c>
      <c r="C1452" s="5" t="s">
        <v>2931</v>
      </c>
      <c r="D1452" s="6"/>
      <c r="E1452" s="6" t="s">
        <v>527</v>
      </c>
      <c r="F1452" s="229">
        <v>17640</v>
      </c>
      <c r="I1452" s="16">
        <v>54</v>
      </c>
      <c r="J1452" s="13">
        <v>952560</v>
      </c>
      <c r="K1452" s="16">
        <v>80</v>
      </c>
      <c r="L1452" s="13">
        <v>1411200</v>
      </c>
      <c r="M1452" s="16">
        <v>80</v>
      </c>
      <c r="N1452" s="171">
        <v>1411200</v>
      </c>
      <c r="O1452" s="16">
        <v>99</v>
      </c>
      <c r="P1452" s="13">
        <v>1746360</v>
      </c>
      <c r="Q1452" s="16">
        <v>127</v>
      </c>
      <c r="R1452" s="13">
        <v>2240280</v>
      </c>
      <c r="S1452" s="16">
        <v>51.09</v>
      </c>
      <c r="T1452" s="13">
        <v>901227.6</v>
      </c>
      <c r="U1452" s="16">
        <v>0</v>
      </c>
      <c r="V1452" s="13">
        <v>0</v>
      </c>
    </row>
    <row r="1453" spans="1:22" ht="15" customHeight="1" x14ac:dyDescent="0.25">
      <c r="A1453" s="5" t="s">
        <v>2932</v>
      </c>
      <c r="B1453" s="6" t="s">
        <v>2933</v>
      </c>
      <c r="C1453" s="5" t="s">
        <v>2934</v>
      </c>
      <c r="D1453" s="6"/>
      <c r="E1453" s="6" t="s">
        <v>527</v>
      </c>
      <c r="F1453" s="229">
        <v>4128</v>
      </c>
      <c r="I1453" s="16">
        <v>44</v>
      </c>
      <c r="J1453" s="13">
        <v>181632</v>
      </c>
      <c r="K1453" s="16">
        <v>58</v>
      </c>
      <c r="L1453" s="13">
        <v>239424</v>
      </c>
      <c r="M1453" s="16">
        <v>58</v>
      </c>
      <c r="N1453" s="171">
        <v>239424</v>
      </c>
      <c r="O1453" s="16">
        <v>64</v>
      </c>
      <c r="P1453" s="13">
        <v>264192</v>
      </c>
      <c r="Q1453" s="16">
        <v>105</v>
      </c>
      <c r="R1453" s="13">
        <v>433440</v>
      </c>
      <c r="S1453" s="16">
        <v>43.93</v>
      </c>
      <c r="T1453" s="13">
        <v>181343.04</v>
      </c>
      <c r="U1453" s="16">
        <v>0</v>
      </c>
      <c r="V1453" s="13">
        <v>0</v>
      </c>
    </row>
    <row r="1454" spans="1:22" ht="15" customHeight="1" x14ac:dyDescent="0.25">
      <c r="A1454" s="1"/>
      <c r="B1454" s="4" t="s">
        <v>32</v>
      </c>
      <c r="C1454" s="8" t="s">
        <v>33</v>
      </c>
      <c r="I1454" s="245"/>
      <c r="J1454" s="245"/>
      <c r="K1454" s="245"/>
      <c r="L1454" s="245"/>
      <c r="M1454" s="245"/>
      <c r="N1454" s="245"/>
      <c r="O1454" s="245"/>
      <c r="P1454" s="245"/>
      <c r="Q1454" s="245"/>
      <c r="R1454" s="245"/>
      <c r="S1454" s="245"/>
      <c r="T1454" s="245"/>
      <c r="U1454" s="245"/>
      <c r="V1454" s="245"/>
    </row>
    <row r="1455" spans="1:22" ht="15" customHeight="1" x14ac:dyDescent="0.25">
      <c r="A1455" s="5" t="s">
        <v>2935</v>
      </c>
      <c r="B1455" s="6" t="s">
        <v>35</v>
      </c>
      <c r="C1455" s="5" t="s">
        <v>2936</v>
      </c>
      <c r="I1455" s="245"/>
      <c r="J1455" s="245"/>
      <c r="K1455" s="245"/>
      <c r="L1455" s="245"/>
      <c r="M1455" s="245"/>
      <c r="N1455" s="245"/>
      <c r="O1455" s="245"/>
      <c r="P1455" s="245"/>
      <c r="Q1455" s="245"/>
      <c r="R1455" s="245"/>
      <c r="S1455" s="245"/>
      <c r="T1455" s="245"/>
      <c r="U1455" s="245"/>
      <c r="V1455" s="245"/>
    </row>
    <row r="1456" spans="1:22" ht="15" customHeight="1" x14ac:dyDescent="0.25">
      <c r="A1456" s="5" t="s">
        <v>2937</v>
      </c>
      <c r="B1456" s="6" t="s">
        <v>35</v>
      </c>
      <c r="C1456" s="5" t="s">
        <v>2938</v>
      </c>
      <c r="I1456" s="245"/>
      <c r="J1456" s="245"/>
      <c r="K1456" s="245"/>
      <c r="L1456" s="245"/>
      <c r="M1456" s="245"/>
      <c r="N1456" s="245"/>
      <c r="O1456" s="245"/>
      <c r="P1456" s="245"/>
      <c r="Q1456" s="245"/>
      <c r="R1456" s="245"/>
      <c r="S1456" s="245"/>
      <c r="T1456" s="245"/>
      <c r="U1456" s="245"/>
      <c r="V1456" s="245"/>
    </row>
    <row r="1457" spans="1:22" ht="15" customHeight="1" x14ac:dyDescent="0.25">
      <c r="A1457" s="5" t="s">
        <v>2939</v>
      </c>
      <c r="B1457" s="6" t="s">
        <v>35</v>
      </c>
      <c r="C1457" s="5" t="s">
        <v>2940</v>
      </c>
      <c r="I1457" s="245"/>
      <c r="J1457" s="245"/>
      <c r="K1457" s="245"/>
      <c r="L1457" s="245"/>
      <c r="M1457" s="245"/>
      <c r="N1457" s="245"/>
      <c r="O1457" s="245"/>
      <c r="P1457" s="245"/>
      <c r="Q1457" s="245"/>
      <c r="R1457" s="245"/>
      <c r="S1457" s="245"/>
      <c r="T1457" s="245"/>
      <c r="U1457" s="245"/>
      <c r="V1457" s="245"/>
    </row>
    <row r="1458" spans="1:22" ht="45" customHeight="1" x14ac:dyDescent="0.25">
      <c r="A1458" s="1"/>
      <c r="B1458" s="4" t="s">
        <v>68</v>
      </c>
      <c r="C1458" s="8" t="s">
        <v>69</v>
      </c>
      <c r="D1458" s="4" t="s">
        <v>70</v>
      </c>
      <c r="E1458" s="4" t="s">
        <v>71</v>
      </c>
      <c r="F1458" s="228" t="s">
        <v>72</v>
      </c>
      <c r="I1458" s="14" t="s">
        <v>73</v>
      </c>
      <c r="J1458" s="15" t="s">
        <v>28</v>
      </c>
      <c r="K1458" s="14" t="s">
        <v>73</v>
      </c>
      <c r="L1458" s="15" t="s">
        <v>28</v>
      </c>
      <c r="M1458" s="14" t="s">
        <v>73</v>
      </c>
      <c r="N1458" s="172" t="s">
        <v>28</v>
      </c>
      <c r="O1458" s="14" t="s">
        <v>73</v>
      </c>
      <c r="P1458" s="15" t="s">
        <v>28</v>
      </c>
      <c r="Q1458" s="14" t="s">
        <v>73</v>
      </c>
      <c r="R1458" s="15" t="s">
        <v>28</v>
      </c>
      <c r="S1458" s="14" t="s">
        <v>73</v>
      </c>
      <c r="T1458" s="15" t="s">
        <v>28</v>
      </c>
      <c r="U1458" s="14" t="s">
        <v>73</v>
      </c>
      <c r="V1458" s="15" t="s">
        <v>28</v>
      </c>
    </row>
    <row r="1459" spans="1:22" ht="15" customHeight="1" x14ac:dyDescent="0.25">
      <c r="A1459" s="5" t="s">
        <v>2941</v>
      </c>
      <c r="B1459" s="6" t="s">
        <v>2942</v>
      </c>
      <c r="C1459" s="5" t="s">
        <v>2943</v>
      </c>
      <c r="D1459" s="6"/>
      <c r="E1459" s="6" t="s">
        <v>504</v>
      </c>
      <c r="F1459" s="229">
        <v>287</v>
      </c>
      <c r="I1459" s="16">
        <v>2517</v>
      </c>
      <c r="J1459" s="13">
        <v>722379</v>
      </c>
      <c r="K1459" s="16">
        <v>3000</v>
      </c>
      <c r="L1459" s="13">
        <v>861000</v>
      </c>
      <c r="M1459" s="16">
        <v>3000</v>
      </c>
      <c r="N1459" s="171">
        <v>861000</v>
      </c>
      <c r="O1459" s="16">
        <v>2143</v>
      </c>
      <c r="P1459" s="13">
        <v>615041</v>
      </c>
      <c r="Q1459" s="16">
        <v>1958</v>
      </c>
      <c r="R1459" s="13">
        <v>561946</v>
      </c>
      <c r="S1459" s="16">
        <v>2809.75</v>
      </c>
      <c r="T1459" s="13">
        <v>806398.25</v>
      </c>
      <c r="U1459" s="16">
        <v>0</v>
      </c>
      <c r="V1459" s="13">
        <v>0</v>
      </c>
    </row>
    <row r="1460" spans="1:22" ht="15" customHeight="1" x14ac:dyDescent="0.25">
      <c r="A1460" s="5" t="s">
        <v>2944</v>
      </c>
      <c r="B1460" s="6" t="s">
        <v>2945</v>
      </c>
      <c r="C1460" s="5" t="s">
        <v>2946</v>
      </c>
      <c r="D1460" s="6"/>
      <c r="E1460" s="6" t="s">
        <v>504</v>
      </c>
      <c r="F1460" s="229">
        <v>313</v>
      </c>
      <c r="I1460" s="16">
        <v>1370</v>
      </c>
      <c r="J1460" s="13">
        <v>428810</v>
      </c>
      <c r="K1460" s="16">
        <v>1891</v>
      </c>
      <c r="L1460" s="13">
        <v>591883</v>
      </c>
      <c r="M1460" s="16">
        <v>1891</v>
      </c>
      <c r="N1460" s="171">
        <v>591883</v>
      </c>
      <c r="O1460" s="16">
        <v>1023</v>
      </c>
      <c r="P1460" s="13">
        <v>320199</v>
      </c>
      <c r="Q1460" s="16">
        <v>891</v>
      </c>
      <c r="R1460" s="13">
        <v>278883</v>
      </c>
      <c r="S1460" s="16">
        <v>1185.2</v>
      </c>
      <c r="T1460" s="13">
        <v>370967.6</v>
      </c>
      <c r="U1460" s="16">
        <v>0</v>
      </c>
      <c r="V1460" s="13">
        <v>0</v>
      </c>
    </row>
    <row r="1461" spans="1:22" ht="15" customHeight="1" x14ac:dyDescent="0.25">
      <c r="A1461" s="5" t="s">
        <v>2947</v>
      </c>
      <c r="B1461" s="6" t="s">
        <v>2948</v>
      </c>
      <c r="C1461" s="5" t="s">
        <v>2949</v>
      </c>
      <c r="D1461" s="6"/>
      <c r="E1461" s="6" t="s">
        <v>504</v>
      </c>
      <c r="F1461" s="229">
        <v>306</v>
      </c>
      <c r="I1461" s="16">
        <v>372</v>
      </c>
      <c r="J1461" s="13">
        <v>113832</v>
      </c>
      <c r="K1461" s="16">
        <v>644</v>
      </c>
      <c r="L1461" s="13">
        <v>197064</v>
      </c>
      <c r="M1461" s="16">
        <v>644</v>
      </c>
      <c r="N1461" s="171">
        <v>197064</v>
      </c>
      <c r="O1461" s="16">
        <v>762</v>
      </c>
      <c r="P1461" s="13">
        <v>233172</v>
      </c>
      <c r="Q1461" s="16">
        <v>644</v>
      </c>
      <c r="R1461" s="13">
        <v>197064</v>
      </c>
      <c r="S1461" s="16">
        <v>459.78</v>
      </c>
      <c r="T1461" s="13">
        <v>140692.68</v>
      </c>
      <c r="U1461" s="16">
        <v>0</v>
      </c>
      <c r="V1461" s="13">
        <v>0</v>
      </c>
    </row>
    <row r="1462" spans="1:22" ht="15" customHeight="1" x14ac:dyDescent="0.25">
      <c r="A1462" s="1"/>
      <c r="B1462" s="4" t="s">
        <v>32</v>
      </c>
      <c r="C1462" s="8" t="s">
        <v>33</v>
      </c>
      <c r="I1462" s="245"/>
      <c r="J1462" s="245"/>
      <c r="K1462" s="245"/>
      <c r="L1462" s="245"/>
      <c r="M1462" s="245"/>
      <c r="N1462" s="245"/>
      <c r="O1462" s="245"/>
      <c r="P1462" s="245"/>
      <c r="Q1462" s="245"/>
      <c r="R1462" s="245"/>
      <c r="S1462" s="245"/>
      <c r="T1462" s="245"/>
      <c r="U1462" s="245"/>
      <c r="V1462" s="245"/>
    </row>
    <row r="1463" spans="1:22" ht="15" customHeight="1" x14ac:dyDescent="0.25">
      <c r="A1463" s="5" t="s">
        <v>2950</v>
      </c>
      <c r="B1463" s="6" t="s">
        <v>35</v>
      </c>
      <c r="C1463" s="5" t="s">
        <v>2951</v>
      </c>
      <c r="I1463" s="245"/>
      <c r="J1463" s="245"/>
      <c r="K1463" s="245"/>
      <c r="L1463" s="245"/>
      <c r="M1463" s="245"/>
      <c r="N1463" s="245"/>
      <c r="O1463" s="245"/>
      <c r="P1463" s="245"/>
      <c r="Q1463" s="245"/>
      <c r="R1463" s="245"/>
      <c r="S1463" s="245"/>
      <c r="T1463" s="245"/>
      <c r="U1463" s="245"/>
      <c r="V1463" s="245"/>
    </row>
    <row r="1464" spans="1:22" ht="45" customHeight="1" x14ac:dyDescent="0.25">
      <c r="A1464" s="1"/>
      <c r="B1464" s="4" t="s">
        <v>68</v>
      </c>
      <c r="C1464" s="8" t="s">
        <v>69</v>
      </c>
      <c r="D1464" s="4" t="s">
        <v>70</v>
      </c>
      <c r="E1464" s="4" t="s">
        <v>71</v>
      </c>
      <c r="F1464" s="228" t="s">
        <v>72</v>
      </c>
      <c r="I1464" s="14" t="s">
        <v>73</v>
      </c>
      <c r="J1464" s="15" t="s">
        <v>28</v>
      </c>
      <c r="K1464" s="14" t="s">
        <v>73</v>
      </c>
      <c r="L1464" s="15" t="s">
        <v>28</v>
      </c>
      <c r="M1464" s="14" t="s">
        <v>73</v>
      </c>
      <c r="N1464" s="172" t="s">
        <v>28</v>
      </c>
      <c r="O1464" s="14" t="s">
        <v>73</v>
      </c>
      <c r="P1464" s="15" t="s">
        <v>28</v>
      </c>
      <c r="Q1464" s="14" t="s">
        <v>73</v>
      </c>
      <c r="R1464" s="15" t="s">
        <v>28</v>
      </c>
      <c r="S1464" s="14" t="s">
        <v>73</v>
      </c>
      <c r="T1464" s="15" t="s">
        <v>28</v>
      </c>
      <c r="U1464" s="14" t="s">
        <v>73</v>
      </c>
      <c r="V1464" s="15" t="s">
        <v>28</v>
      </c>
    </row>
    <row r="1465" spans="1:22" ht="15" customHeight="1" x14ac:dyDescent="0.25">
      <c r="A1465" s="5" t="s">
        <v>2952</v>
      </c>
      <c r="B1465" s="6" t="s">
        <v>2953</v>
      </c>
      <c r="C1465" s="5" t="s">
        <v>2954</v>
      </c>
      <c r="D1465" s="6"/>
      <c r="E1465" s="6" t="s">
        <v>504</v>
      </c>
      <c r="F1465" s="229">
        <v>820</v>
      </c>
      <c r="I1465" s="16">
        <v>71</v>
      </c>
      <c r="J1465" s="13">
        <v>58220</v>
      </c>
      <c r="K1465" s="16">
        <v>242</v>
      </c>
      <c r="L1465" s="13">
        <v>198440</v>
      </c>
      <c r="M1465" s="16">
        <v>242</v>
      </c>
      <c r="N1465" s="171">
        <v>198440</v>
      </c>
      <c r="O1465" s="16">
        <v>266</v>
      </c>
      <c r="P1465" s="13">
        <v>218120</v>
      </c>
      <c r="Q1465" s="16">
        <v>242</v>
      </c>
      <c r="R1465" s="13">
        <v>198440</v>
      </c>
      <c r="S1465" s="16">
        <v>86.85</v>
      </c>
      <c r="T1465" s="13">
        <v>71217</v>
      </c>
      <c r="U1465" s="16">
        <v>0</v>
      </c>
      <c r="V1465" s="13">
        <v>0</v>
      </c>
    </row>
    <row r="1466" spans="1:22" ht="15" customHeight="1" x14ac:dyDescent="0.25">
      <c r="A1466" s="5" t="s">
        <v>2955</v>
      </c>
      <c r="B1466" s="6" t="s">
        <v>2956</v>
      </c>
      <c r="C1466" s="5" t="s">
        <v>2957</v>
      </c>
      <c r="D1466" s="6"/>
      <c r="E1466" s="6" t="s">
        <v>504</v>
      </c>
      <c r="F1466" s="229">
        <v>900</v>
      </c>
      <c r="I1466" s="16">
        <v>54</v>
      </c>
      <c r="J1466" s="13">
        <v>48600</v>
      </c>
      <c r="K1466" s="16">
        <v>198</v>
      </c>
      <c r="L1466" s="13">
        <v>178200</v>
      </c>
      <c r="M1466" s="16">
        <v>198</v>
      </c>
      <c r="N1466" s="171">
        <v>178200</v>
      </c>
      <c r="O1466" s="16">
        <v>220</v>
      </c>
      <c r="P1466" s="13">
        <v>198000</v>
      </c>
      <c r="Q1466" s="16">
        <v>198</v>
      </c>
      <c r="R1466" s="13">
        <v>178200</v>
      </c>
      <c r="S1466" s="16">
        <v>66.41</v>
      </c>
      <c r="T1466" s="13">
        <v>59769</v>
      </c>
      <c r="U1466" s="16">
        <v>0</v>
      </c>
      <c r="V1466" s="13">
        <v>0</v>
      </c>
    </row>
    <row r="1467" spans="1:22" ht="15" customHeight="1" x14ac:dyDescent="0.25">
      <c r="A1467" s="5" t="s">
        <v>2958</v>
      </c>
      <c r="B1467" s="6" t="s">
        <v>2959</v>
      </c>
      <c r="C1467" s="5" t="s">
        <v>2960</v>
      </c>
      <c r="D1467" s="6"/>
      <c r="E1467" s="6" t="s">
        <v>504</v>
      </c>
      <c r="F1467" s="229">
        <v>313</v>
      </c>
      <c r="I1467" s="16">
        <v>227</v>
      </c>
      <c r="J1467" s="13">
        <v>71051</v>
      </c>
      <c r="K1467" s="16">
        <v>512</v>
      </c>
      <c r="L1467" s="13">
        <v>160256</v>
      </c>
      <c r="M1467" s="16">
        <v>512</v>
      </c>
      <c r="N1467" s="171">
        <v>160256</v>
      </c>
      <c r="O1467" s="16">
        <v>549</v>
      </c>
      <c r="P1467" s="13">
        <v>171837</v>
      </c>
      <c r="Q1467" s="16">
        <v>512</v>
      </c>
      <c r="R1467" s="13">
        <v>160256</v>
      </c>
      <c r="S1467" s="16">
        <v>280.97000000000003</v>
      </c>
      <c r="T1467" s="13">
        <v>87943.61</v>
      </c>
      <c r="U1467" s="16">
        <v>0</v>
      </c>
      <c r="V1467" s="13">
        <v>0</v>
      </c>
    </row>
    <row r="1468" spans="1:22" ht="15" customHeight="1" x14ac:dyDescent="0.25">
      <c r="A1468" s="5" t="s">
        <v>2961</v>
      </c>
      <c r="B1468" s="6" t="s">
        <v>2962</v>
      </c>
      <c r="C1468" s="5" t="s">
        <v>2963</v>
      </c>
      <c r="D1468" s="6"/>
      <c r="E1468" s="6" t="s">
        <v>504</v>
      </c>
      <c r="F1468" s="229">
        <v>90</v>
      </c>
      <c r="I1468" s="16">
        <v>145</v>
      </c>
      <c r="J1468" s="13">
        <v>13050</v>
      </c>
      <c r="K1468" s="16">
        <v>534</v>
      </c>
      <c r="L1468" s="13">
        <v>48060</v>
      </c>
      <c r="M1468" s="16">
        <v>534</v>
      </c>
      <c r="N1468" s="171">
        <v>48060</v>
      </c>
      <c r="O1468" s="16">
        <v>572</v>
      </c>
      <c r="P1468" s="13">
        <v>51480</v>
      </c>
      <c r="Q1468" s="16">
        <v>534</v>
      </c>
      <c r="R1468" s="13">
        <v>48060</v>
      </c>
      <c r="S1468" s="16">
        <v>178.8</v>
      </c>
      <c r="T1468" s="13">
        <v>16092</v>
      </c>
      <c r="U1468" s="16">
        <v>0</v>
      </c>
      <c r="V1468" s="13">
        <v>0</v>
      </c>
    </row>
    <row r="1469" spans="1:22" ht="15" customHeight="1" x14ac:dyDescent="0.25">
      <c r="A1469" s="5" t="s">
        <v>2964</v>
      </c>
      <c r="B1469" s="6" t="s">
        <v>2965</v>
      </c>
      <c r="C1469" s="5" t="s">
        <v>2966</v>
      </c>
      <c r="D1469" s="6"/>
      <c r="E1469" s="6" t="s">
        <v>527</v>
      </c>
      <c r="F1469" s="229">
        <v>21000</v>
      </c>
      <c r="I1469" s="16">
        <v>5</v>
      </c>
      <c r="J1469" s="13">
        <v>105000</v>
      </c>
      <c r="K1469" s="16">
        <v>4</v>
      </c>
      <c r="L1469" s="13">
        <v>84000</v>
      </c>
      <c r="M1469" s="16">
        <v>4</v>
      </c>
      <c r="N1469" s="171">
        <v>84000</v>
      </c>
      <c r="O1469" s="16">
        <v>6</v>
      </c>
      <c r="P1469" s="13">
        <v>126000</v>
      </c>
      <c r="Q1469" s="16">
        <v>4</v>
      </c>
      <c r="R1469" s="13">
        <v>84000</v>
      </c>
      <c r="S1469" s="16">
        <v>5.1100000000000003</v>
      </c>
      <c r="T1469" s="13">
        <v>107310</v>
      </c>
      <c r="U1469" s="16">
        <v>0</v>
      </c>
      <c r="V1469" s="13">
        <v>0</v>
      </c>
    </row>
    <row r="1470" spans="1:22" ht="15" customHeight="1" x14ac:dyDescent="0.25">
      <c r="A1470" s="5" t="s">
        <v>2967</v>
      </c>
      <c r="B1470" s="6" t="s">
        <v>2968</v>
      </c>
      <c r="C1470" s="5" t="s">
        <v>2969</v>
      </c>
      <c r="D1470" s="6"/>
      <c r="E1470" s="6" t="s">
        <v>504</v>
      </c>
      <c r="F1470" s="229">
        <v>4</v>
      </c>
      <c r="I1470" s="16">
        <v>120</v>
      </c>
      <c r="J1470" s="13">
        <v>480</v>
      </c>
      <c r="K1470" s="16">
        <v>204</v>
      </c>
      <c r="L1470" s="13">
        <v>816</v>
      </c>
      <c r="M1470" s="16">
        <v>204</v>
      </c>
      <c r="N1470" s="171">
        <v>816</v>
      </c>
      <c r="O1470" s="16">
        <v>226</v>
      </c>
      <c r="P1470" s="13">
        <v>904</v>
      </c>
      <c r="Q1470" s="16">
        <v>204</v>
      </c>
      <c r="R1470" s="13">
        <v>816</v>
      </c>
      <c r="S1470" s="16">
        <v>148.15</v>
      </c>
      <c r="T1470" s="13">
        <v>592.6</v>
      </c>
      <c r="U1470" s="16">
        <v>0</v>
      </c>
      <c r="V1470" s="13">
        <v>0</v>
      </c>
    </row>
    <row r="1471" spans="1:22" ht="15" customHeight="1" x14ac:dyDescent="0.25">
      <c r="A1471" s="5" t="s">
        <v>2970</v>
      </c>
      <c r="B1471" s="6" t="s">
        <v>2971</v>
      </c>
      <c r="C1471" s="5" t="s">
        <v>2972</v>
      </c>
      <c r="D1471" s="6"/>
      <c r="E1471" s="6" t="s">
        <v>527</v>
      </c>
      <c r="F1471" s="229">
        <v>1250</v>
      </c>
      <c r="I1471" s="16">
        <v>289</v>
      </c>
      <c r="J1471" s="13">
        <v>361250</v>
      </c>
      <c r="K1471" s="16">
        <v>180</v>
      </c>
      <c r="L1471" s="13">
        <v>225000</v>
      </c>
      <c r="M1471" s="16">
        <v>180</v>
      </c>
      <c r="N1471" s="171">
        <v>225000</v>
      </c>
      <c r="O1471" s="16">
        <v>405</v>
      </c>
      <c r="P1471" s="13">
        <v>506250</v>
      </c>
      <c r="Q1471" s="16">
        <v>215</v>
      </c>
      <c r="R1471" s="13">
        <v>268750</v>
      </c>
      <c r="S1471" s="16">
        <v>102.17</v>
      </c>
      <c r="T1471" s="13">
        <v>127712.5</v>
      </c>
      <c r="U1471" s="16">
        <v>0</v>
      </c>
      <c r="V1471" s="13">
        <v>0</v>
      </c>
    </row>
    <row r="1472" spans="1:22" ht="15" customHeight="1" x14ac:dyDescent="0.25">
      <c r="A1472" s="1"/>
      <c r="B1472" s="4" t="s">
        <v>32</v>
      </c>
      <c r="C1472" s="8" t="s">
        <v>33</v>
      </c>
      <c r="I1472" s="245"/>
      <c r="J1472" s="245"/>
      <c r="K1472" s="245"/>
      <c r="L1472" s="245"/>
      <c r="M1472" s="245"/>
      <c r="N1472" s="245"/>
      <c r="O1472" s="245"/>
      <c r="P1472" s="245"/>
      <c r="Q1472" s="245"/>
      <c r="R1472" s="245"/>
      <c r="S1472" s="245"/>
      <c r="T1472" s="245"/>
      <c r="U1472" s="245"/>
      <c r="V1472" s="245"/>
    </row>
    <row r="1473" spans="1:22" ht="15" customHeight="1" x14ac:dyDescent="0.25">
      <c r="A1473" s="5" t="s">
        <v>2973</v>
      </c>
      <c r="B1473" s="6" t="s">
        <v>35</v>
      </c>
      <c r="C1473" s="5" t="s">
        <v>2974</v>
      </c>
      <c r="I1473" s="245"/>
      <c r="J1473" s="245"/>
      <c r="K1473" s="245"/>
      <c r="L1473" s="245"/>
      <c r="M1473" s="245"/>
      <c r="N1473" s="245"/>
      <c r="O1473" s="245"/>
      <c r="P1473" s="245"/>
      <c r="Q1473" s="245"/>
      <c r="R1473" s="245"/>
      <c r="S1473" s="245"/>
      <c r="T1473" s="245"/>
      <c r="U1473" s="245"/>
      <c r="V1473" s="245"/>
    </row>
    <row r="1474" spans="1:22" ht="45" customHeight="1" x14ac:dyDescent="0.25">
      <c r="A1474" s="1"/>
      <c r="B1474" s="4" t="s">
        <v>68</v>
      </c>
      <c r="C1474" s="8" t="s">
        <v>69</v>
      </c>
      <c r="D1474" s="4" t="s">
        <v>70</v>
      </c>
      <c r="E1474" s="4" t="s">
        <v>71</v>
      </c>
      <c r="F1474" s="228" t="s">
        <v>72</v>
      </c>
      <c r="I1474" s="14" t="s">
        <v>73</v>
      </c>
      <c r="J1474" s="15" t="s">
        <v>28</v>
      </c>
      <c r="K1474" s="14" t="s">
        <v>73</v>
      </c>
      <c r="L1474" s="15" t="s">
        <v>28</v>
      </c>
      <c r="M1474" s="14" t="s">
        <v>73</v>
      </c>
      <c r="N1474" s="172" t="s">
        <v>28</v>
      </c>
      <c r="O1474" s="14" t="s">
        <v>73</v>
      </c>
      <c r="P1474" s="15" t="s">
        <v>28</v>
      </c>
      <c r="Q1474" s="14" t="s">
        <v>73</v>
      </c>
      <c r="R1474" s="15" t="s">
        <v>28</v>
      </c>
      <c r="S1474" s="14" t="s">
        <v>73</v>
      </c>
      <c r="T1474" s="15" t="s">
        <v>28</v>
      </c>
      <c r="U1474" s="14" t="s">
        <v>73</v>
      </c>
      <c r="V1474" s="15" t="s">
        <v>28</v>
      </c>
    </row>
    <row r="1475" spans="1:22" ht="15" customHeight="1" x14ac:dyDescent="0.25">
      <c r="A1475" s="5" t="s">
        <v>2975</v>
      </c>
      <c r="B1475" s="6" t="s">
        <v>2976</v>
      </c>
      <c r="C1475" s="5" t="s">
        <v>2977</v>
      </c>
      <c r="D1475" s="6"/>
      <c r="E1475" s="6" t="s">
        <v>504</v>
      </c>
      <c r="F1475" s="229">
        <v>2</v>
      </c>
      <c r="I1475" s="16">
        <v>61875</v>
      </c>
      <c r="J1475" s="13">
        <v>123750</v>
      </c>
      <c r="K1475" s="16">
        <v>67375</v>
      </c>
      <c r="L1475" s="13">
        <v>134750</v>
      </c>
      <c r="M1475" s="16">
        <v>67375</v>
      </c>
      <c r="N1475" s="171">
        <v>134750</v>
      </c>
      <c r="O1475" s="16">
        <v>52033</v>
      </c>
      <c r="P1475" s="13">
        <v>104066</v>
      </c>
      <c r="Q1475" s="16">
        <v>48730</v>
      </c>
      <c r="R1475" s="13">
        <v>97460</v>
      </c>
      <c r="S1475" s="16">
        <v>76629.460000000006</v>
      </c>
      <c r="T1475" s="13">
        <v>153258.92000000001</v>
      </c>
      <c r="U1475" s="16">
        <v>0</v>
      </c>
      <c r="V1475" s="13">
        <v>0</v>
      </c>
    </row>
    <row r="1476" spans="1:22" ht="15" customHeight="1" x14ac:dyDescent="0.25">
      <c r="A1476" s="5" t="s">
        <v>2978</v>
      </c>
      <c r="B1476" s="6" t="s">
        <v>2979</v>
      </c>
      <c r="C1476" s="5" t="s">
        <v>2980</v>
      </c>
      <c r="D1476" s="6"/>
      <c r="E1476" s="6" t="s">
        <v>504</v>
      </c>
      <c r="F1476" s="229">
        <v>1</v>
      </c>
      <c r="I1476" s="16">
        <v>363000</v>
      </c>
      <c r="J1476" s="13">
        <v>363000</v>
      </c>
      <c r="K1476" s="16">
        <v>255200</v>
      </c>
      <c r="L1476" s="13">
        <v>255200</v>
      </c>
      <c r="M1476" s="16">
        <v>255200</v>
      </c>
      <c r="N1476" s="171">
        <v>255200</v>
      </c>
      <c r="O1476" s="16">
        <v>268827</v>
      </c>
      <c r="P1476" s="13">
        <v>268827</v>
      </c>
      <c r="Q1476" s="16">
        <v>255200</v>
      </c>
      <c r="R1476" s="13">
        <v>255200</v>
      </c>
      <c r="S1476" s="16">
        <v>449559.49</v>
      </c>
      <c r="T1476" s="13">
        <v>449559.49</v>
      </c>
      <c r="U1476" s="16">
        <v>0</v>
      </c>
      <c r="V1476" s="13">
        <v>0</v>
      </c>
    </row>
    <row r="1477" spans="1:22" ht="15" customHeight="1" x14ac:dyDescent="0.25">
      <c r="A1477" s="5" t="s">
        <v>2981</v>
      </c>
      <c r="B1477" s="6" t="s">
        <v>2982</v>
      </c>
      <c r="C1477" s="5" t="s">
        <v>2983</v>
      </c>
      <c r="D1477" s="6"/>
      <c r="E1477" s="6" t="s">
        <v>504</v>
      </c>
      <c r="F1477" s="229">
        <v>2</v>
      </c>
      <c r="I1477" s="16">
        <v>313500</v>
      </c>
      <c r="J1477" s="13">
        <v>627000</v>
      </c>
      <c r="K1477" s="16">
        <v>63800</v>
      </c>
      <c r="L1477" s="13">
        <v>127600</v>
      </c>
      <c r="M1477" s="16">
        <v>63800</v>
      </c>
      <c r="N1477" s="171">
        <v>127600</v>
      </c>
      <c r="O1477" s="16">
        <v>67857</v>
      </c>
      <c r="P1477" s="13">
        <v>135714</v>
      </c>
      <c r="Q1477" s="16">
        <v>63800</v>
      </c>
      <c r="R1477" s="13">
        <v>127600</v>
      </c>
      <c r="S1477" s="16">
        <v>388255.92</v>
      </c>
      <c r="T1477" s="13">
        <v>776511.84</v>
      </c>
      <c r="U1477" s="16">
        <v>0</v>
      </c>
      <c r="V1477" s="13">
        <v>0</v>
      </c>
    </row>
    <row r="1478" spans="1:22" ht="15" customHeight="1" x14ac:dyDescent="0.25">
      <c r="A1478" s="5" t="s">
        <v>2984</v>
      </c>
      <c r="B1478" s="6" t="s">
        <v>2985</v>
      </c>
      <c r="C1478" s="5" t="s">
        <v>2986</v>
      </c>
      <c r="D1478" s="6"/>
      <c r="E1478" s="6" t="s">
        <v>504</v>
      </c>
      <c r="F1478" s="229">
        <v>2</v>
      </c>
      <c r="I1478" s="16">
        <v>189750</v>
      </c>
      <c r="J1478" s="13">
        <v>379500</v>
      </c>
      <c r="K1478" s="16">
        <v>56100</v>
      </c>
      <c r="L1478" s="13">
        <v>112200</v>
      </c>
      <c r="M1478" s="16">
        <v>56100</v>
      </c>
      <c r="N1478" s="171">
        <v>112200</v>
      </c>
      <c r="O1478" s="16">
        <v>59772</v>
      </c>
      <c r="P1478" s="13">
        <v>119544</v>
      </c>
      <c r="Q1478" s="16">
        <v>56100</v>
      </c>
      <c r="R1478" s="13">
        <v>112200</v>
      </c>
      <c r="S1478" s="16">
        <v>234997</v>
      </c>
      <c r="T1478" s="13">
        <v>469994</v>
      </c>
      <c r="U1478" s="16">
        <v>0</v>
      </c>
      <c r="V1478" s="13">
        <v>0</v>
      </c>
    </row>
    <row r="1479" spans="1:22" ht="15" customHeight="1" x14ac:dyDescent="0.25">
      <c r="A1479" s="5" t="s">
        <v>2987</v>
      </c>
      <c r="B1479" s="6" t="s">
        <v>2988</v>
      </c>
      <c r="C1479" s="5" t="s">
        <v>2989</v>
      </c>
      <c r="D1479" s="6"/>
      <c r="E1479" s="6" t="s">
        <v>447</v>
      </c>
      <c r="F1479" s="229">
        <v>1</v>
      </c>
      <c r="I1479" s="16">
        <v>1113750</v>
      </c>
      <c r="J1479" s="13">
        <v>1113750</v>
      </c>
      <c r="K1479" s="16">
        <v>700000</v>
      </c>
      <c r="L1479" s="13">
        <v>700000</v>
      </c>
      <c r="M1479" s="16">
        <v>700000</v>
      </c>
      <c r="N1479" s="171">
        <v>700000</v>
      </c>
      <c r="O1479" s="16">
        <v>1645875</v>
      </c>
      <c r="P1479" s="13">
        <v>1645875</v>
      </c>
      <c r="Q1479" s="16">
        <v>1507000</v>
      </c>
      <c r="R1479" s="13">
        <v>1507000</v>
      </c>
      <c r="S1479" s="16">
        <v>2401056.34</v>
      </c>
      <c r="T1479" s="13">
        <v>2401056.34</v>
      </c>
      <c r="U1479" s="16">
        <v>0</v>
      </c>
      <c r="V1479" s="13">
        <v>0</v>
      </c>
    </row>
    <row r="1480" spans="1:22" ht="15" customHeight="1" x14ac:dyDescent="0.25">
      <c r="A1480" s="1"/>
      <c r="B1480" s="4" t="s">
        <v>32</v>
      </c>
      <c r="C1480" s="8" t="s">
        <v>33</v>
      </c>
      <c r="I1480" s="245"/>
      <c r="J1480" s="245"/>
      <c r="K1480" s="245"/>
      <c r="L1480" s="245"/>
      <c r="M1480" s="245"/>
      <c r="N1480" s="245"/>
      <c r="O1480" s="245"/>
      <c r="P1480" s="245"/>
      <c r="Q1480" s="245"/>
      <c r="R1480" s="245"/>
      <c r="S1480" s="245"/>
      <c r="T1480" s="245"/>
      <c r="U1480" s="245"/>
      <c r="V1480" s="245"/>
    </row>
    <row r="1481" spans="1:22" ht="15" customHeight="1" x14ac:dyDescent="0.25">
      <c r="A1481" s="5" t="s">
        <v>2990</v>
      </c>
      <c r="B1481" s="6" t="s">
        <v>35</v>
      </c>
      <c r="C1481" s="5" t="s">
        <v>2991</v>
      </c>
      <c r="I1481" s="245"/>
      <c r="J1481" s="245"/>
      <c r="K1481" s="245"/>
      <c r="L1481" s="245"/>
      <c r="M1481" s="245"/>
      <c r="N1481" s="245"/>
      <c r="O1481" s="245"/>
      <c r="P1481" s="245"/>
      <c r="Q1481" s="245"/>
      <c r="R1481" s="245"/>
      <c r="S1481" s="245"/>
      <c r="T1481" s="245"/>
      <c r="U1481" s="245"/>
      <c r="V1481" s="245"/>
    </row>
    <row r="1482" spans="1:22" ht="45" customHeight="1" x14ac:dyDescent="0.25">
      <c r="A1482" s="1"/>
      <c r="B1482" s="4" t="s">
        <v>68</v>
      </c>
      <c r="C1482" s="8" t="s">
        <v>69</v>
      </c>
      <c r="D1482" s="4" t="s">
        <v>70</v>
      </c>
      <c r="E1482" s="4" t="s">
        <v>71</v>
      </c>
      <c r="F1482" s="228" t="s">
        <v>72</v>
      </c>
      <c r="I1482" s="14" t="s">
        <v>73</v>
      </c>
      <c r="J1482" s="15" t="s">
        <v>28</v>
      </c>
      <c r="K1482" s="14" t="s">
        <v>73</v>
      </c>
      <c r="L1482" s="15" t="s">
        <v>28</v>
      </c>
      <c r="M1482" s="14" t="s">
        <v>73</v>
      </c>
      <c r="N1482" s="172" t="s">
        <v>28</v>
      </c>
      <c r="O1482" s="14" t="s">
        <v>73</v>
      </c>
      <c r="P1482" s="15" t="s">
        <v>28</v>
      </c>
      <c r="Q1482" s="14" t="s">
        <v>73</v>
      </c>
      <c r="R1482" s="15" t="s">
        <v>28</v>
      </c>
      <c r="S1482" s="14" t="s">
        <v>73</v>
      </c>
      <c r="T1482" s="15" t="s">
        <v>28</v>
      </c>
      <c r="U1482" s="14" t="s">
        <v>73</v>
      </c>
      <c r="V1482" s="15" t="s">
        <v>28</v>
      </c>
    </row>
    <row r="1483" spans="1:22" ht="15" customHeight="1" x14ac:dyDescent="0.25">
      <c r="A1483" s="5" t="s">
        <v>2992</v>
      </c>
      <c r="B1483" s="6" t="s">
        <v>2993</v>
      </c>
      <c r="C1483" s="5" t="s">
        <v>2994</v>
      </c>
      <c r="D1483" s="6"/>
      <c r="E1483" s="6" t="s">
        <v>504</v>
      </c>
      <c r="F1483" s="229">
        <v>2</v>
      </c>
      <c r="I1483" s="16">
        <v>1238</v>
      </c>
      <c r="J1483" s="13">
        <v>2476</v>
      </c>
      <c r="K1483" s="16">
        <v>1815</v>
      </c>
      <c r="L1483" s="13">
        <v>3630</v>
      </c>
      <c r="M1483" s="16">
        <v>1815</v>
      </c>
      <c r="N1483" s="171">
        <v>3630</v>
      </c>
      <c r="O1483" s="16">
        <v>2022</v>
      </c>
      <c r="P1483" s="13">
        <v>4044</v>
      </c>
      <c r="Q1483" s="16">
        <v>1815</v>
      </c>
      <c r="R1483" s="13">
        <v>3630</v>
      </c>
      <c r="S1483" s="16">
        <v>1532.59</v>
      </c>
      <c r="T1483" s="13">
        <v>3065.18</v>
      </c>
      <c r="U1483" s="16">
        <v>0</v>
      </c>
      <c r="V1483" s="13">
        <v>0</v>
      </c>
    </row>
    <row r="1484" spans="1:22" ht="15" customHeight="1" x14ac:dyDescent="0.25">
      <c r="A1484" s="5" t="s">
        <v>2995</v>
      </c>
      <c r="B1484" s="6" t="s">
        <v>2996</v>
      </c>
      <c r="C1484" s="5" t="s">
        <v>2997</v>
      </c>
      <c r="D1484" s="6"/>
      <c r="E1484" s="6" t="s">
        <v>504</v>
      </c>
      <c r="F1484" s="229">
        <v>2</v>
      </c>
      <c r="I1484" s="16">
        <v>619</v>
      </c>
      <c r="J1484" s="13">
        <v>1238</v>
      </c>
      <c r="K1484" s="16">
        <v>715</v>
      </c>
      <c r="L1484" s="13">
        <v>1430</v>
      </c>
      <c r="M1484" s="16">
        <v>715</v>
      </c>
      <c r="N1484" s="171">
        <v>1430</v>
      </c>
      <c r="O1484" s="16">
        <v>867</v>
      </c>
      <c r="P1484" s="13">
        <v>1734</v>
      </c>
      <c r="Q1484" s="16">
        <v>715</v>
      </c>
      <c r="R1484" s="13">
        <v>1430</v>
      </c>
      <c r="S1484" s="16">
        <v>766.29</v>
      </c>
      <c r="T1484" s="13">
        <v>1532.58</v>
      </c>
      <c r="U1484" s="16">
        <v>0</v>
      </c>
      <c r="V1484" s="13">
        <v>0</v>
      </c>
    </row>
    <row r="1485" spans="1:22" ht="15" customHeight="1" x14ac:dyDescent="0.25">
      <c r="A1485" s="5" t="s">
        <v>2998</v>
      </c>
      <c r="B1485" s="6" t="s">
        <v>2999</v>
      </c>
      <c r="C1485" s="5" t="s">
        <v>3000</v>
      </c>
      <c r="D1485" s="6"/>
      <c r="E1485" s="6" t="s">
        <v>504</v>
      </c>
      <c r="F1485" s="229">
        <v>2</v>
      </c>
      <c r="I1485" s="16">
        <v>619</v>
      </c>
      <c r="J1485" s="13">
        <v>1238</v>
      </c>
      <c r="K1485" s="16">
        <v>561</v>
      </c>
      <c r="L1485" s="13">
        <v>1122</v>
      </c>
      <c r="M1485" s="16">
        <v>561</v>
      </c>
      <c r="N1485" s="171">
        <v>1122</v>
      </c>
      <c r="O1485" s="16">
        <v>705</v>
      </c>
      <c r="P1485" s="13">
        <v>1410</v>
      </c>
      <c r="Q1485" s="16">
        <v>561</v>
      </c>
      <c r="R1485" s="13">
        <v>1122</v>
      </c>
      <c r="S1485" s="16">
        <v>766.29</v>
      </c>
      <c r="T1485" s="13">
        <v>1532.58</v>
      </c>
      <c r="U1485" s="16">
        <v>0</v>
      </c>
      <c r="V1485" s="13">
        <v>0</v>
      </c>
    </row>
    <row r="1486" spans="1:22" ht="15" customHeight="1" x14ac:dyDescent="0.25">
      <c r="A1486" s="5" t="s">
        <v>3001</v>
      </c>
      <c r="B1486" s="6" t="s">
        <v>3002</v>
      </c>
      <c r="C1486" s="5" t="s">
        <v>3003</v>
      </c>
      <c r="D1486" s="6"/>
      <c r="E1486" s="6" t="s">
        <v>504</v>
      </c>
      <c r="F1486" s="229">
        <v>2</v>
      </c>
      <c r="I1486" s="16">
        <v>4125</v>
      </c>
      <c r="J1486" s="13">
        <v>8250</v>
      </c>
      <c r="K1486" s="16">
        <v>5775</v>
      </c>
      <c r="L1486" s="13">
        <v>11550</v>
      </c>
      <c r="M1486" s="16">
        <v>5775</v>
      </c>
      <c r="N1486" s="171">
        <v>11550</v>
      </c>
      <c r="O1486" s="16">
        <v>6180</v>
      </c>
      <c r="P1486" s="13">
        <v>12360</v>
      </c>
      <c r="Q1486" s="16">
        <v>5775</v>
      </c>
      <c r="R1486" s="13">
        <v>11550</v>
      </c>
      <c r="S1486" s="16">
        <v>510.86</v>
      </c>
      <c r="T1486" s="13">
        <v>1021.72</v>
      </c>
      <c r="U1486" s="16">
        <v>0</v>
      </c>
      <c r="V1486" s="13">
        <v>0</v>
      </c>
    </row>
    <row r="1487" spans="1:22" ht="15" customHeight="1" x14ac:dyDescent="0.25">
      <c r="A1487" s="5" t="s">
        <v>3004</v>
      </c>
      <c r="B1487" s="6" t="s">
        <v>3005</v>
      </c>
      <c r="C1487" s="5" t="s">
        <v>3006</v>
      </c>
      <c r="D1487" s="6"/>
      <c r="E1487" s="6" t="s">
        <v>447</v>
      </c>
      <c r="F1487" s="229">
        <v>1</v>
      </c>
      <c r="I1487" s="16">
        <v>28875</v>
      </c>
      <c r="J1487" s="13">
        <v>28875</v>
      </c>
      <c r="K1487" s="16">
        <v>10200</v>
      </c>
      <c r="L1487" s="13">
        <v>10200</v>
      </c>
      <c r="M1487" s="16">
        <v>10200</v>
      </c>
      <c r="N1487" s="171">
        <v>10200</v>
      </c>
      <c r="O1487" s="16">
        <v>10771</v>
      </c>
      <c r="P1487" s="13">
        <v>10771</v>
      </c>
      <c r="Q1487" s="16">
        <v>10175</v>
      </c>
      <c r="R1487" s="13">
        <v>10175</v>
      </c>
      <c r="S1487" s="16">
        <v>5108.63</v>
      </c>
      <c r="T1487" s="13">
        <v>5108.63</v>
      </c>
      <c r="U1487" s="16">
        <v>0</v>
      </c>
      <c r="V1487" s="13">
        <v>0</v>
      </c>
    </row>
    <row r="1488" spans="1:22" ht="15" customHeight="1" x14ac:dyDescent="0.25">
      <c r="A1488" s="5" t="s">
        <v>3007</v>
      </c>
      <c r="B1488" s="6" t="s">
        <v>3008</v>
      </c>
      <c r="C1488" s="5" t="s">
        <v>3009</v>
      </c>
      <c r="D1488" s="6"/>
      <c r="E1488" s="6" t="s">
        <v>504</v>
      </c>
      <c r="F1488" s="229">
        <v>2</v>
      </c>
      <c r="I1488" s="16">
        <v>1238</v>
      </c>
      <c r="J1488" s="13">
        <v>2476</v>
      </c>
      <c r="K1488" s="16">
        <v>633</v>
      </c>
      <c r="L1488" s="13">
        <v>1266</v>
      </c>
      <c r="M1488" s="16">
        <v>633</v>
      </c>
      <c r="N1488" s="171">
        <v>1266</v>
      </c>
      <c r="O1488" s="16">
        <v>780</v>
      </c>
      <c r="P1488" s="13">
        <v>1560</v>
      </c>
      <c r="Q1488" s="16">
        <v>632</v>
      </c>
      <c r="R1488" s="13">
        <v>1264</v>
      </c>
      <c r="S1488" s="16">
        <v>35760.410000000003</v>
      </c>
      <c r="T1488" s="13">
        <v>71520.820000000007</v>
      </c>
      <c r="U1488" s="16">
        <v>0</v>
      </c>
      <c r="V1488" s="13">
        <v>0</v>
      </c>
    </row>
    <row r="1489" spans="1:22" ht="15" customHeight="1" x14ac:dyDescent="0.25">
      <c r="A1489" s="5" t="s">
        <v>3010</v>
      </c>
      <c r="B1489" s="6" t="s">
        <v>3011</v>
      </c>
      <c r="C1489" s="5" t="s">
        <v>3012</v>
      </c>
      <c r="D1489" s="6"/>
      <c r="E1489" s="6" t="s">
        <v>504</v>
      </c>
      <c r="F1489" s="229">
        <v>2</v>
      </c>
      <c r="I1489" s="16">
        <v>619</v>
      </c>
      <c r="J1489" s="13">
        <v>1238</v>
      </c>
      <c r="K1489" s="16">
        <v>248</v>
      </c>
      <c r="L1489" s="13">
        <v>496</v>
      </c>
      <c r="M1489" s="16">
        <v>248</v>
      </c>
      <c r="N1489" s="171">
        <v>496</v>
      </c>
      <c r="O1489" s="16">
        <v>376</v>
      </c>
      <c r="P1489" s="13">
        <v>752</v>
      </c>
      <c r="Q1489" s="16">
        <v>248</v>
      </c>
      <c r="R1489" s="13">
        <v>496</v>
      </c>
      <c r="S1489" s="16">
        <v>15325.89</v>
      </c>
      <c r="T1489" s="13">
        <v>30651.78</v>
      </c>
      <c r="U1489" s="16">
        <v>0</v>
      </c>
      <c r="V1489" s="13">
        <v>0</v>
      </c>
    </row>
    <row r="1490" spans="1:22" ht="15" customHeight="1" x14ac:dyDescent="0.25">
      <c r="A1490" s="1"/>
      <c r="B1490" s="4" t="s">
        <v>32</v>
      </c>
      <c r="C1490" s="8" t="s">
        <v>33</v>
      </c>
      <c r="I1490" s="245"/>
      <c r="J1490" s="245"/>
      <c r="K1490" s="245"/>
      <c r="L1490" s="245"/>
      <c r="M1490" s="245"/>
      <c r="N1490" s="245"/>
      <c r="O1490" s="245"/>
      <c r="P1490" s="245"/>
      <c r="Q1490" s="245"/>
      <c r="R1490" s="245"/>
      <c r="S1490" s="245"/>
      <c r="T1490" s="245"/>
      <c r="U1490" s="245"/>
      <c r="V1490" s="245"/>
    </row>
    <row r="1491" spans="1:22" ht="15" customHeight="1" x14ac:dyDescent="0.25">
      <c r="A1491" s="5" t="s">
        <v>3013</v>
      </c>
      <c r="B1491" s="6" t="s">
        <v>35</v>
      </c>
      <c r="C1491" s="5" t="s">
        <v>3014</v>
      </c>
      <c r="I1491" s="245"/>
      <c r="J1491" s="245"/>
      <c r="K1491" s="245"/>
      <c r="L1491" s="245"/>
      <c r="M1491" s="245"/>
      <c r="N1491" s="245"/>
      <c r="O1491" s="245"/>
      <c r="P1491" s="245"/>
      <c r="Q1491" s="245"/>
      <c r="R1491" s="245"/>
      <c r="S1491" s="245"/>
      <c r="T1491" s="245"/>
      <c r="U1491" s="245"/>
      <c r="V1491" s="245"/>
    </row>
    <row r="1492" spans="1:22" ht="45" customHeight="1" x14ac:dyDescent="0.25">
      <c r="A1492" s="1"/>
      <c r="B1492" s="4" t="s">
        <v>68</v>
      </c>
      <c r="C1492" s="8" t="s">
        <v>69</v>
      </c>
      <c r="D1492" s="4" t="s">
        <v>70</v>
      </c>
      <c r="E1492" s="4" t="s">
        <v>71</v>
      </c>
      <c r="F1492" s="228" t="s">
        <v>72</v>
      </c>
      <c r="I1492" s="14" t="s">
        <v>73</v>
      </c>
      <c r="J1492" s="15" t="s">
        <v>28</v>
      </c>
      <c r="K1492" s="14" t="s">
        <v>73</v>
      </c>
      <c r="L1492" s="15" t="s">
        <v>28</v>
      </c>
      <c r="M1492" s="14" t="s">
        <v>73</v>
      </c>
      <c r="N1492" s="172" t="s">
        <v>28</v>
      </c>
      <c r="O1492" s="14" t="s">
        <v>73</v>
      </c>
      <c r="P1492" s="15" t="s">
        <v>28</v>
      </c>
      <c r="Q1492" s="14" t="s">
        <v>73</v>
      </c>
      <c r="R1492" s="15" t="s">
        <v>28</v>
      </c>
      <c r="S1492" s="14" t="s">
        <v>73</v>
      </c>
      <c r="T1492" s="15" t="s">
        <v>28</v>
      </c>
      <c r="U1492" s="14" t="s">
        <v>73</v>
      </c>
      <c r="V1492" s="15" t="s">
        <v>28</v>
      </c>
    </row>
    <row r="1493" spans="1:22" ht="15" customHeight="1" x14ac:dyDescent="0.25">
      <c r="A1493" s="5" t="s">
        <v>3015</v>
      </c>
      <c r="B1493" s="6" t="s">
        <v>3016</v>
      </c>
      <c r="C1493" s="5" t="s">
        <v>3017</v>
      </c>
      <c r="D1493" s="6"/>
      <c r="E1493" s="6" t="s">
        <v>504</v>
      </c>
      <c r="F1493" s="229">
        <v>16</v>
      </c>
      <c r="I1493" s="16">
        <v>2063</v>
      </c>
      <c r="J1493" s="13">
        <v>33008</v>
      </c>
      <c r="K1493" s="16">
        <v>2365</v>
      </c>
      <c r="L1493" s="13">
        <v>37840</v>
      </c>
      <c r="M1493" s="16">
        <v>2365</v>
      </c>
      <c r="N1493" s="171">
        <v>37840</v>
      </c>
      <c r="O1493" s="16">
        <v>2599</v>
      </c>
      <c r="P1493" s="13">
        <v>41584</v>
      </c>
      <c r="Q1493" s="16">
        <v>2365</v>
      </c>
      <c r="R1493" s="13">
        <v>37840</v>
      </c>
      <c r="S1493" s="16">
        <v>766.29</v>
      </c>
      <c r="T1493" s="13">
        <v>12260.64</v>
      </c>
      <c r="U1493" s="16">
        <v>0</v>
      </c>
      <c r="V1493" s="13">
        <v>0</v>
      </c>
    </row>
    <row r="1494" spans="1:22" ht="15" customHeight="1" x14ac:dyDescent="0.25">
      <c r="A1494" s="5" t="s">
        <v>3018</v>
      </c>
      <c r="B1494" s="6" t="s">
        <v>3019</v>
      </c>
      <c r="C1494" s="5" t="s">
        <v>3020</v>
      </c>
      <c r="D1494" s="6"/>
      <c r="E1494" s="6" t="s">
        <v>504</v>
      </c>
      <c r="F1494" s="229">
        <v>2</v>
      </c>
      <c r="I1494" s="16">
        <v>3713</v>
      </c>
      <c r="J1494" s="13">
        <v>7426</v>
      </c>
      <c r="K1494" s="16">
        <v>13750</v>
      </c>
      <c r="L1494" s="13">
        <v>27500</v>
      </c>
      <c r="M1494" s="16">
        <v>13750</v>
      </c>
      <c r="N1494" s="171">
        <v>27500</v>
      </c>
      <c r="O1494" s="16">
        <v>14553</v>
      </c>
      <c r="P1494" s="13">
        <v>29106</v>
      </c>
      <c r="Q1494" s="16">
        <v>13750</v>
      </c>
      <c r="R1494" s="13">
        <v>27500</v>
      </c>
      <c r="S1494" s="16">
        <v>2554.3200000000002</v>
      </c>
      <c r="T1494" s="13">
        <v>5108.6400000000003</v>
      </c>
      <c r="U1494" s="16">
        <v>0</v>
      </c>
      <c r="V1494" s="13">
        <v>0</v>
      </c>
    </row>
    <row r="1495" spans="1:22" ht="15" customHeight="1" x14ac:dyDescent="0.25">
      <c r="A1495" s="5" t="s">
        <v>3021</v>
      </c>
      <c r="B1495" s="6" t="s">
        <v>3022</v>
      </c>
      <c r="C1495" s="5" t="s">
        <v>3023</v>
      </c>
      <c r="D1495" s="6"/>
      <c r="E1495" s="6" t="s">
        <v>504</v>
      </c>
      <c r="F1495" s="229">
        <v>2</v>
      </c>
      <c r="I1495" s="16">
        <v>10313</v>
      </c>
      <c r="J1495" s="13">
        <v>20626</v>
      </c>
      <c r="K1495" s="16">
        <v>29975</v>
      </c>
      <c r="L1495" s="13">
        <v>59950</v>
      </c>
      <c r="M1495" s="16">
        <v>29975</v>
      </c>
      <c r="N1495" s="171">
        <v>59950</v>
      </c>
      <c r="O1495" s="16">
        <v>31590</v>
      </c>
      <c r="P1495" s="13">
        <v>63180</v>
      </c>
      <c r="Q1495" s="16">
        <v>29975</v>
      </c>
      <c r="R1495" s="13">
        <v>59950</v>
      </c>
      <c r="S1495" s="16">
        <v>4597.7700000000004</v>
      </c>
      <c r="T1495" s="13">
        <v>9195.5400000000009</v>
      </c>
      <c r="U1495" s="16">
        <v>0</v>
      </c>
      <c r="V1495" s="13">
        <v>0</v>
      </c>
    </row>
    <row r="1496" spans="1:22" ht="15" customHeight="1" x14ac:dyDescent="0.25">
      <c r="A1496" s="5" t="s">
        <v>3024</v>
      </c>
      <c r="B1496" s="6" t="s">
        <v>3025</v>
      </c>
      <c r="C1496" s="5" t="s">
        <v>3026</v>
      </c>
      <c r="D1496" s="6"/>
      <c r="E1496" s="6" t="s">
        <v>504</v>
      </c>
      <c r="F1496" s="229">
        <v>2</v>
      </c>
      <c r="I1496" s="16">
        <v>2888</v>
      </c>
      <c r="J1496" s="13">
        <v>5776</v>
      </c>
      <c r="K1496" s="16">
        <v>4785</v>
      </c>
      <c r="L1496" s="13">
        <v>9570</v>
      </c>
      <c r="M1496" s="16">
        <v>4785</v>
      </c>
      <c r="N1496" s="171">
        <v>9570</v>
      </c>
      <c r="O1496" s="16">
        <v>5140</v>
      </c>
      <c r="P1496" s="13">
        <v>10280</v>
      </c>
      <c r="Q1496" s="16">
        <v>4785</v>
      </c>
      <c r="R1496" s="13">
        <v>9570</v>
      </c>
      <c r="S1496" s="16">
        <v>12771.58</v>
      </c>
      <c r="T1496" s="13">
        <v>25543.16</v>
      </c>
      <c r="U1496" s="16">
        <v>0</v>
      </c>
      <c r="V1496" s="13">
        <v>0</v>
      </c>
    </row>
    <row r="1497" spans="1:22" ht="15" customHeight="1" x14ac:dyDescent="0.25">
      <c r="A1497" s="5" t="s">
        <v>3027</v>
      </c>
      <c r="B1497" s="6" t="s">
        <v>3028</v>
      </c>
      <c r="C1497" s="5" t="s">
        <v>3029</v>
      </c>
      <c r="D1497" s="6"/>
      <c r="E1497" s="6" t="s">
        <v>504</v>
      </c>
      <c r="F1497" s="229">
        <v>4</v>
      </c>
      <c r="I1497" s="16">
        <v>1485</v>
      </c>
      <c r="J1497" s="13">
        <v>5940</v>
      </c>
      <c r="K1497" s="16">
        <v>473</v>
      </c>
      <c r="L1497" s="13">
        <v>1892</v>
      </c>
      <c r="M1497" s="16">
        <v>473</v>
      </c>
      <c r="N1497" s="171">
        <v>1892</v>
      </c>
      <c r="O1497" s="16">
        <v>613</v>
      </c>
      <c r="P1497" s="13">
        <v>2452</v>
      </c>
      <c r="Q1497" s="16">
        <v>473</v>
      </c>
      <c r="R1497" s="13">
        <v>1892</v>
      </c>
      <c r="S1497" s="16">
        <v>3576.04</v>
      </c>
      <c r="T1497" s="13">
        <v>14304.16</v>
      </c>
      <c r="U1497" s="16">
        <v>0</v>
      </c>
      <c r="V1497" s="13">
        <v>0</v>
      </c>
    </row>
    <row r="1498" spans="1:22" ht="15" customHeight="1" x14ac:dyDescent="0.25">
      <c r="A1498" s="1"/>
      <c r="B1498" s="4" t="s">
        <v>32</v>
      </c>
      <c r="C1498" s="8" t="s">
        <v>33</v>
      </c>
      <c r="I1498" s="245"/>
      <c r="J1498" s="245"/>
      <c r="K1498" s="245"/>
      <c r="L1498" s="245"/>
      <c r="M1498" s="245"/>
      <c r="N1498" s="245"/>
      <c r="O1498" s="245"/>
      <c r="P1498" s="245"/>
      <c r="Q1498" s="245"/>
      <c r="R1498" s="245"/>
      <c r="S1498" s="245"/>
      <c r="T1498" s="245"/>
      <c r="U1498" s="245"/>
      <c r="V1498" s="245"/>
    </row>
    <row r="1499" spans="1:22" ht="15" customHeight="1" x14ac:dyDescent="0.25">
      <c r="A1499" s="5" t="s">
        <v>3030</v>
      </c>
      <c r="B1499" s="6" t="s">
        <v>35</v>
      </c>
      <c r="C1499" s="5" t="s">
        <v>3031</v>
      </c>
      <c r="I1499" s="245"/>
      <c r="J1499" s="245"/>
      <c r="K1499" s="245"/>
      <c r="L1499" s="245"/>
      <c r="M1499" s="245"/>
      <c r="N1499" s="245"/>
      <c r="O1499" s="245"/>
      <c r="P1499" s="245"/>
      <c r="Q1499" s="245"/>
      <c r="R1499" s="245"/>
      <c r="S1499" s="245"/>
      <c r="T1499" s="245"/>
      <c r="U1499" s="245"/>
      <c r="V1499" s="245"/>
    </row>
    <row r="1500" spans="1:22" ht="45" customHeight="1" x14ac:dyDescent="0.25">
      <c r="A1500" s="1"/>
      <c r="B1500" s="4" t="s">
        <v>68</v>
      </c>
      <c r="C1500" s="8" t="s">
        <v>69</v>
      </c>
      <c r="D1500" s="4" t="s">
        <v>70</v>
      </c>
      <c r="E1500" s="4" t="s">
        <v>71</v>
      </c>
      <c r="F1500" s="228" t="s">
        <v>72</v>
      </c>
      <c r="I1500" s="14" t="s">
        <v>73</v>
      </c>
      <c r="J1500" s="15" t="s">
        <v>28</v>
      </c>
      <c r="K1500" s="14" t="s">
        <v>73</v>
      </c>
      <c r="L1500" s="15" t="s">
        <v>28</v>
      </c>
      <c r="M1500" s="14" t="s">
        <v>73</v>
      </c>
      <c r="N1500" s="172" t="s">
        <v>28</v>
      </c>
      <c r="O1500" s="14" t="s">
        <v>73</v>
      </c>
      <c r="P1500" s="15" t="s">
        <v>28</v>
      </c>
      <c r="Q1500" s="14" t="s">
        <v>73</v>
      </c>
      <c r="R1500" s="15" t="s">
        <v>28</v>
      </c>
      <c r="S1500" s="14" t="s">
        <v>73</v>
      </c>
      <c r="T1500" s="15" t="s">
        <v>28</v>
      </c>
      <c r="U1500" s="14" t="s">
        <v>73</v>
      </c>
      <c r="V1500" s="15" t="s">
        <v>28</v>
      </c>
    </row>
    <row r="1501" spans="1:22" ht="15" customHeight="1" x14ac:dyDescent="0.25">
      <c r="A1501" s="5" t="s">
        <v>3032</v>
      </c>
      <c r="B1501" s="6" t="s">
        <v>3033</v>
      </c>
      <c r="C1501" s="5" t="s">
        <v>3034</v>
      </c>
      <c r="D1501" s="6"/>
      <c r="E1501" s="6" t="s">
        <v>504</v>
      </c>
      <c r="F1501" s="229">
        <v>306</v>
      </c>
      <c r="I1501" s="16">
        <v>124</v>
      </c>
      <c r="J1501" s="13">
        <v>37944</v>
      </c>
      <c r="K1501" s="16">
        <v>281</v>
      </c>
      <c r="L1501" s="13">
        <v>85986</v>
      </c>
      <c r="M1501" s="16">
        <v>281</v>
      </c>
      <c r="N1501" s="171">
        <v>85986</v>
      </c>
      <c r="O1501" s="16">
        <v>410</v>
      </c>
      <c r="P1501" s="13">
        <v>125460</v>
      </c>
      <c r="Q1501" s="16">
        <v>280</v>
      </c>
      <c r="R1501" s="13">
        <v>85680</v>
      </c>
      <c r="S1501" s="16">
        <v>1839.11</v>
      </c>
      <c r="T1501" s="13">
        <v>562767.66</v>
      </c>
      <c r="U1501" s="16">
        <v>0</v>
      </c>
      <c r="V1501" s="13">
        <v>0</v>
      </c>
    </row>
    <row r="1502" spans="1:22" ht="15" customHeight="1" x14ac:dyDescent="0.25">
      <c r="A1502" s="5" t="s">
        <v>3035</v>
      </c>
      <c r="B1502" s="6" t="s">
        <v>3036</v>
      </c>
      <c r="C1502" s="5" t="s">
        <v>3037</v>
      </c>
      <c r="D1502" s="6"/>
      <c r="E1502" s="6" t="s">
        <v>504</v>
      </c>
      <c r="F1502" s="229">
        <v>612</v>
      </c>
      <c r="I1502" s="16">
        <v>62</v>
      </c>
      <c r="J1502" s="13">
        <v>37944</v>
      </c>
      <c r="K1502" s="16">
        <v>215</v>
      </c>
      <c r="L1502" s="13">
        <v>131580</v>
      </c>
      <c r="M1502" s="16">
        <v>215</v>
      </c>
      <c r="N1502" s="171">
        <v>131580</v>
      </c>
      <c r="O1502" s="16">
        <v>341</v>
      </c>
      <c r="P1502" s="13">
        <v>208692</v>
      </c>
      <c r="Q1502" s="16">
        <v>215</v>
      </c>
      <c r="R1502" s="13">
        <v>131580</v>
      </c>
      <c r="S1502" s="16">
        <v>153.26</v>
      </c>
      <c r="T1502" s="13">
        <v>93795.12</v>
      </c>
      <c r="U1502" s="16">
        <v>0</v>
      </c>
      <c r="V1502" s="13">
        <v>0</v>
      </c>
    </row>
    <row r="1503" spans="1:22" ht="15" customHeight="1" x14ac:dyDescent="0.25">
      <c r="A1503" s="5" t="s">
        <v>3038</v>
      </c>
      <c r="B1503" s="6" t="s">
        <v>3039</v>
      </c>
      <c r="C1503" s="5" t="s">
        <v>3040</v>
      </c>
      <c r="D1503" s="6"/>
      <c r="E1503" s="6" t="s">
        <v>504</v>
      </c>
      <c r="F1503" s="229">
        <v>306</v>
      </c>
      <c r="I1503" s="16">
        <v>248</v>
      </c>
      <c r="J1503" s="13">
        <v>75888</v>
      </c>
      <c r="K1503" s="16">
        <v>231</v>
      </c>
      <c r="L1503" s="13">
        <v>70686</v>
      </c>
      <c r="M1503" s="16">
        <v>231</v>
      </c>
      <c r="N1503" s="171">
        <v>70686</v>
      </c>
      <c r="O1503" s="16">
        <v>359</v>
      </c>
      <c r="P1503" s="13">
        <v>109854</v>
      </c>
      <c r="Q1503" s="16">
        <v>231</v>
      </c>
      <c r="R1503" s="13">
        <v>70686</v>
      </c>
      <c r="S1503" s="16">
        <v>76.63</v>
      </c>
      <c r="T1503" s="13">
        <v>23448.78</v>
      </c>
      <c r="U1503" s="16">
        <v>0</v>
      </c>
      <c r="V1503" s="13">
        <v>0</v>
      </c>
    </row>
    <row r="1504" spans="1:22" ht="15" customHeight="1" x14ac:dyDescent="0.25">
      <c r="A1504" s="5" t="s">
        <v>3041</v>
      </c>
      <c r="B1504" s="6" t="s">
        <v>3042</v>
      </c>
      <c r="C1504" s="5" t="s">
        <v>3043</v>
      </c>
      <c r="D1504" s="6"/>
      <c r="E1504" s="6" t="s">
        <v>504</v>
      </c>
      <c r="F1504" s="229">
        <v>306</v>
      </c>
      <c r="I1504" s="16">
        <v>145</v>
      </c>
      <c r="J1504" s="13">
        <v>44370</v>
      </c>
      <c r="K1504" s="16">
        <v>341</v>
      </c>
      <c r="L1504" s="13">
        <v>104346</v>
      </c>
      <c r="M1504" s="16">
        <v>341</v>
      </c>
      <c r="N1504" s="171">
        <v>104346</v>
      </c>
      <c r="O1504" s="16">
        <v>474</v>
      </c>
      <c r="P1504" s="13">
        <v>145044</v>
      </c>
      <c r="Q1504" s="16">
        <v>341</v>
      </c>
      <c r="R1504" s="13">
        <v>104346</v>
      </c>
      <c r="S1504" s="16">
        <v>306.52</v>
      </c>
      <c r="T1504" s="13">
        <v>93795.12</v>
      </c>
      <c r="U1504" s="16">
        <v>0</v>
      </c>
      <c r="V1504" s="13">
        <v>0</v>
      </c>
    </row>
    <row r="1505" spans="1:22" ht="15" customHeight="1" x14ac:dyDescent="0.25">
      <c r="A1505" s="5" t="s">
        <v>3044</v>
      </c>
      <c r="B1505" s="6" t="s">
        <v>3045</v>
      </c>
      <c r="C1505" s="5" t="s">
        <v>3046</v>
      </c>
      <c r="D1505" s="6"/>
      <c r="E1505" s="6" t="s">
        <v>504</v>
      </c>
      <c r="F1505" s="229">
        <v>306</v>
      </c>
      <c r="I1505" s="16">
        <v>165</v>
      </c>
      <c r="J1505" s="13">
        <v>50490</v>
      </c>
      <c r="K1505" s="16">
        <v>248</v>
      </c>
      <c r="L1505" s="13">
        <v>75888</v>
      </c>
      <c r="M1505" s="16">
        <v>248</v>
      </c>
      <c r="N1505" s="171">
        <v>75888</v>
      </c>
      <c r="O1505" s="16">
        <v>376</v>
      </c>
      <c r="P1505" s="13">
        <v>115056</v>
      </c>
      <c r="Q1505" s="16">
        <v>248</v>
      </c>
      <c r="R1505" s="13">
        <v>75888</v>
      </c>
      <c r="S1505" s="16">
        <v>178.8</v>
      </c>
      <c r="T1505" s="13">
        <v>54712.800000000003</v>
      </c>
      <c r="U1505" s="16">
        <v>0</v>
      </c>
      <c r="V1505" s="13">
        <v>0</v>
      </c>
    </row>
    <row r="1506" spans="1:22" ht="15" customHeight="1" x14ac:dyDescent="0.25">
      <c r="A1506" s="5" t="s">
        <v>3047</v>
      </c>
      <c r="B1506" s="6" t="s">
        <v>3048</v>
      </c>
      <c r="C1506" s="5" t="s">
        <v>3049</v>
      </c>
      <c r="D1506" s="6"/>
      <c r="E1506" s="6" t="s">
        <v>447</v>
      </c>
      <c r="F1506" s="229">
        <v>1</v>
      </c>
      <c r="I1506" s="16">
        <v>165</v>
      </c>
      <c r="J1506" s="13">
        <v>165</v>
      </c>
      <c r="K1506" s="16">
        <v>75500</v>
      </c>
      <c r="L1506" s="13">
        <v>75500</v>
      </c>
      <c r="M1506" s="16">
        <v>75500</v>
      </c>
      <c r="N1506" s="171">
        <v>75500</v>
      </c>
      <c r="O1506" s="16">
        <v>79276</v>
      </c>
      <c r="P1506" s="13">
        <v>79276</v>
      </c>
      <c r="Q1506" s="16">
        <v>75900</v>
      </c>
      <c r="R1506" s="13">
        <v>75900</v>
      </c>
      <c r="S1506" s="16">
        <v>204.35</v>
      </c>
      <c r="T1506" s="13">
        <v>204.35</v>
      </c>
      <c r="U1506" s="16">
        <v>0</v>
      </c>
      <c r="V1506" s="13">
        <v>0</v>
      </c>
    </row>
    <row r="1507" spans="1:22" ht="15" customHeight="1" x14ac:dyDescent="0.25">
      <c r="A1507" s="5" t="s">
        <v>3050</v>
      </c>
      <c r="B1507" s="6" t="s">
        <v>3051</v>
      </c>
      <c r="C1507" s="5" t="s">
        <v>3052</v>
      </c>
      <c r="D1507" s="6"/>
      <c r="E1507" s="6" t="s">
        <v>447</v>
      </c>
      <c r="F1507" s="229">
        <v>1</v>
      </c>
      <c r="I1507" s="16">
        <v>202125</v>
      </c>
      <c r="J1507" s="13">
        <v>202125</v>
      </c>
      <c r="K1507" s="16">
        <v>295000</v>
      </c>
      <c r="L1507" s="13">
        <v>295000</v>
      </c>
      <c r="M1507" s="16">
        <v>295000</v>
      </c>
      <c r="N1507" s="171">
        <v>295000</v>
      </c>
      <c r="O1507" s="16">
        <v>308971</v>
      </c>
      <c r="P1507" s="13">
        <v>308971</v>
      </c>
      <c r="Q1507" s="16">
        <v>294800</v>
      </c>
      <c r="R1507" s="13">
        <v>294800</v>
      </c>
      <c r="S1507" s="16">
        <v>41686.43</v>
      </c>
      <c r="T1507" s="13">
        <v>41686.43</v>
      </c>
      <c r="U1507" s="16">
        <v>0</v>
      </c>
      <c r="V1507" s="13">
        <v>0</v>
      </c>
    </row>
    <row r="1508" spans="1:22" ht="15" customHeight="1" x14ac:dyDescent="0.25">
      <c r="A1508" s="5" t="s">
        <v>3053</v>
      </c>
      <c r="B1508" s="6" t="s">
        <v>3054</v>
      </c>
      <c r="C1508" s="5" t="s">
        <v>3055</v>
      </c>
      <c r="D1508" s="6"/>
      <c r="E1508" s="6" t="s">
        <v>447</v>
      </c>
      <c r="F1508" s="229">
        <v>1</v>
      </c>
      <c r="I1508" s="16">
        <v>907500</v>
      </c>
      <c r="J1508" s="13">
        <v>907500</v>
      </c>
      <c r="K1508" s="16">
        <v>29700</v>
      </c>
      <c r="L1508" s="13">
        <v>29700</v>
      </c>
      <c r="M1508" s="16">
        <v>29700</v>
      </c>
      <c r="N1508" s="171">
        <v>29700</v>
      </c>
      <c r="O1508" s="16">
        <v>90090</v>
      </c>
      <c r="P1508" s="13">
        <v>90090</v>
      </c>
      <c r="Q1508" s="16">
        <v>70290</v>
      </c>
      <c r="R1508" s="13">
        <v>70290</v>
      </c>
      <c r="S1508" s="16">
        <v>178802.07</v>
      </c>
      <c r="T1508" s="13">
        <v>178802.07</v>
      </c>
      <c r="U1508" s="16">
        <v>0</v>
      </c>
      <c r="V1508" s="13">
        <v>0</v>
      </c>
    </row>
    <row r="1509" spans="1:22" ht="15" customHeight="1" x14ac:dyDescent="0.25">
      <c r="A1509" s="1"/>
      <c r="B1509" s="4" t="s">
        <v>32</v>
      </c>
      <c r="C1509" s="8" t="s">
        <v>33</v>
      </c>
      <c r="I1509" s="245"/>
      <c r="J1509" s="245"/>
      <c r="K1509" s="245"/>
      <c r="L1509" s="245"/>
      <c r="M1509" s="245"/>
      <c r="N1509" s="245"/>
      <c r="O1509" s="245"/>
      <c r="P1509" s="245"/>
      <c r="Q1509" s="245"/>
      <c r="R1509" s="245"/>
      <c r="S1509" s="245"/>
      <c r="T1509" s="245"/>
      <c r="U1509" s="245"/>
      <c r="V1509" s="245"/>
    </row>
    <row r="1510" spans="1:22" ht="15" customHeight="1" x14ac:dyDescent="0.25">
      <c r="A1510" s="5" t="s">
        <v>3056</v>
      </c>
      <c r="B1510" s="6" t="s">
        <v>35</v>
      </c>
      <c r="C1510" s="5" t="s">
        <v>486</v>
      </c>
      <c r="I1510" s="245"/>
      <c r="J1510" s="245"/>
      <c r="K1510" s="245"/>
      <c r="L1510" s="245"/>
      <c r="M1510" s="245"/>
      <c r="N1510" s="245"/>
      <c r="O1510" s="245"/>
      <c r="P1510" s="245"/>
      <c r="Q1510" s="245"/>
      <c r="R1510" s="245"/>
      <c r="S1510" s="245"/>
      <c r="T1510" s="245"/>
      <c r="U1510" s="245"/>
      <c r="V1510" s="245"/>
    </row>
    <row r="1511" spans="1:22" ht="45" customHeight="1" x14ac:dyDescent="0.25">
      <c r="A1511" s="1"/>
      <c r="B1511" s="4" t="s">
        <v>68</v>
      </c>
      <c r="C1511" s="8" t="s">
        <v>69</v>
      </c>
      <c r="D1511" s="4" t="s">
        <v>70</v>
      </c>
      <c r="E1511" s="4" t="s">
        <v>71</v>
      </c>
      <c r="F1511" s="228" t="s">
        <v>72</v>
      </c>
      <c r="I1511" s="14" t="s">
        <v>73</v>
      </c>
      <c r="J1511" s="15" t="s">
        <v>28</v>
      </c>
      <c r="K1511" s="14" t="s">
        <v>73</v>
      </c>
      <c r="L1511" s="15" t="s">
        <v>28</v>
      </c>
      <c r="M1511" s="14" t="s">
        <v>73</v>
      </c>
      <c r="N1511" s="172" t="s">
        <v>28</v>
      </c>
      <c r="O1511" s="14" t="s">
        <v>73</v>
      </c>
      <c r="P1511" s="15" t="s">
        <v>28</v>
      </c>
      <c r="Q1511" s="14" t="s">
        <v>73</v>
      </c>
      <c r="R1511" s="15" t="s">
        <v>28</v>
      </c>
      <c r="S1511" s="14" t="s">
        <v>73</v>
      </c>
      <c r="T1511" s="15" t="s">
        <v>28</v>
      </c>
      <c r="U1511" s="14" t="s">
        <v>73</v>
      </c>
      <c r="V1511" s="15" t="s">
        <v>28</v>
      </c>
    </row>
    <row r="1512" spans="1:22" ht="15" customHeight="1" x14ac:dyDescent="0.25">
      <c r="A1512" s="5" t="s">
        <v>3057</v>
      </c>
      <c r="B1512" s="6" t="s">
        <v>3058</v>
      </c>
      <c r="C1512" s="5" t="s">
        <v>489</v>
      </c>
      <c r="D1512" s="6"/>
      <c r="E1512" s="6" t="s">
        <v>275</v>
      </c>
      <c r="F1512" s="229">
        <v>1</v>
      </c>
      <c r="I1512" s="16">
        <v>0</v>
      </c>
      <c r="J1512" s="13">
        <v>0</v>
      </c>
      <c r="K1512" s="16">
        <v>0</v>
      </c>
      <c r="L1512" s="13">
        <v>0</v>
      </c>
      <c r="M1512" s="16">
        <v>0</v>
      </c>
      <c r="N1512" s="171">
        <v>0</v>
      </c>
      <c r="O1512" s="16">
        <v>0</v>
      </c>
      <c r="P1512" s="13">
        <v>0</v>
      </c>
      <c r="Q1512" s="16">
        <v>0</v>
      </c>
      <c r="R1512" s="13">
        <v>0</v>
      </c>
      <c r="S1512" s="16">
        <v>97063.98</v>
      </c>
      <c r="T1512" s="13">
        <v>97063.98</v>
      </c>
      <c r="U1512" s="16">
        <v>11758645.800000001</v>
      </c>
      <c r="V1512" s="13">
        <v>11758645.800000001</v>
      </c>
    </row>
    <row r="1513" spans="1:22" ht="15" customHeight="1" x14ac:dyDescent="0.25">
      <c r="A1513" s="1"/>
      <c r="B1513" s="4" t="s">
        <v>32</v>
      </c>
      <c r="C1513" s="8" t="s">
        <v>33</v>
      </c>
      <c r="I1513" s="245"/>
      <c r="J1513" s="245"/>
      <c r="K1513" s="245"/>
      <c r="L1513" s="245"/>
      <c r="M1513" s="245"/>
      <c r="N1513" s="245"/>
      <c r="O1513" s="245"/>
      <c r="P1513" s="245"/>
      <c r="Q1513" s="245"/>
      <c r="R1513" s="245"/>
      <c r="S1513" s="245"/>
      <c r="T1513" s="245"/>
      <c r="U1513" s="245"/>
      <c r="V1513" s="245"/>
    </row>
    <row r="1514" spans="1:22" ht="15" customHeight="1" x14ac:dyDescent="0.25">
      <c r="A1514" s="5" t="s">
        <v>3059</v>
      </c>
      <c r="B1514" s="6" t="s">
        <v>35</v>
      </c>
      <c r="C1514" s="5" t="s">
        <v>491</v>
      </c>
      <c r="I1514" s="245"/>
      <c r="J1514" s="245"/>
      <c r="K1514" s="245"/>
      <c r="L1514" s="245"/>
      <c r="M1514" s="245"/>
      <c r="N1514" s="245"/>
      <c r="O1514" s="245"/>
      <c r="P1514" s="245"/>
      <c r="Q1514" s="245"/>
      <c r="R1514" s="245"/>
      <c r="S1514" s="245"/>
      <c r="T1514" s="245"/>
      <c r="U1514" s="245"/>
      <c r="V1514" s="245"/>
    </row>
    <row r="1515" spans="1:22" x14ac:dyDescent="0.25">
      <c r="A1515" s="246" t="s">
        <v>3060</v>
      </c>
      <c r="B1515" s="246"/>
      <c r="C1515" s="246"/>
      <c r="D1515" s="247"/>
      <c r="E1515" s="247"/>
      <c r="F1515" s="246"/>
      <c r="I1515" s="12" t="s">
        <v>3061</v>
      </c>
      <c r="J1515" s="13">
        <v>20493249</v>
      </c>
      <c r="K1515" s="12" t="s">
        <v>3061</v>
      </c>
      <c r="L1515" s="13">
        <v>34736936</v>
      </c>
      <c r="M1515" s="12" t="s">
        <v>3061</v>
      </c>
      <c r="N1515" s="171">
        <v>34736936</v>
      </c>
      <c r="O1515" s="12" t="s">
        <v>3061</v>
      </c>
      <c r="P1515" s="13">
        <v>31828739</v>
      </c>
      <c r="Q1515" s="12" t="s">
        <v>3061</v>
      </c>
      <c r="R1515" s="13">
        <v>30725237</v>
      </c>
      <c r="S1515" s="12" t="s">
        <v>3061</v>
      </c>
      <c r="T1515" s="13">
        <v>26302026.859999999</v>
      </c>
      <c r="U1515" s="12" t="s">
        <v>3061</v>
      </c>
      <c r="V1515" s="13">
        <v>0</v>
      </c>
    </row>
    <row r="1516" spans="1:22" ht="15" customHeight="1" x14ac:dyDescent="0.25">
      <c r="A1516" s="1"/>
      <c r="B1516" s="4" t="s">
        <v>32</v>
      </c>
      <c r="C1516" s="8" t="s">
        <v>33</v>
      </c>
      <c r="I1516" s="245"/>
      <c r="J1516" s="245"/>
      <c r="K1516" s="245"/>
      <c r="L1516" s="245"/>
      <c r="M1516" s="245"/>
      <c r="N1516" s="245"/>
      <c r="O1516" s="245"/>
      <c r="P1516" s="245"/>
      <c r="Q1516" s="245"/>
      <c r="R1516" s="245"/>
      <c r="S1516" s="245"/>
      <c r="T1516" s="245"/>
      <c r="U1516" s="245"/>
      <c r="V1516" s="245"/>
    </row>
    <row r="1517" spans="1:22" ht="15" customHeight="1" x14ac:dyDescent="0.25">
      <c r="A1517" s="5" t="s">
        <v>3062</v>
      </c>
      <c r="B1517" s="6" t="s">
        <v>35</v>
      </c>
      <c r="C1517" s="5" t="s">
        <v>3063</v>
      </c>
      <c r="I1517" s="245"/>
      <c r="J1517" s="245"/>
      <c r="K1517" s="245"/>
      <c r="L1517" s="245"/>
      <c r="M1517" s="245"/>
      <c r="N1517" s="245"/>
      <c r="O1517" s="245"/>
      <c r="P1517" s="245"/>
      <c r="Q1517" s="245"/>
      <c r="R1517" s="245"/>
      <c r="S1517" s="245"/>
      <c r="T1517" s="245"/>
      <c r="U1517" s="245"/>
      <c r="V1517" s="245"/>
    </row>
    <row r="1518" spans="1:22" ht="15" customHeight="1" x14ac:dyDescent="0.25">
      <c r="A1518" s="5" t="s">
        <v>3064</v>
      </c>
      <c r="B1518" s="6" t="s">
        <v>35</v>
      </c>
      <c r="C1518" s="5" t="s">
        <v>3065</v>
      </c>
      <c r="I1518" s="245"/>
      <c r="J1518" s="245"/>
      <c r="K1518" s="245"/>
      <c r="L1518" s="245"/>
      <c r="M1518" s="245"/>
      <c r="N1518" s="245"/>
      <c r="O1518" s="245"/>
      <c r="P1518" s="245"/>
      <c r="Q1518" s="245"/>
      <c r="R1518" s="245"/>
      <c r="S1518" s="245"/>
      <c r="T1518" s="245"/>
      <c r="U1518" s="245"/>
      <c r="V1518" s="245"/>
    </row>
    <row r="1519" spans="1:22" ht="15" customHeight="1" x14ac:dyDescent="0.25">
      <c r="A1519" s="5" t="s">
        <v>3066</v>
      </c>
      <c r="B1519" s="6" t="s">
        <v>35</v>
      </c>
      <c r="C1519" s="5" t="s">
        <v>3067</v>
      </c>
      <c r="I1519" s="245"/>
      <c r="J1519" s="245"/>
      <c r="K1519" s="245"/>
      <c r="L1519" s="245"/>
      <c r="M1519" s="245"/>
      <c r="N1519" s="245"/>
      <c r="O1519" s="245"/>
      <c r="P1519" s="245"/>
      <c r="Q1519" s="245"/>
      <c r="R1519" s="245"/>
      <c r="S1519" s="245"/>
      <c r="T1519" s="245"/>
      <c r="U1519" s="245"/>
      <c r="V1519" s="245"/>
    </row>
    <row r="1520" spans="1:22" ht="15" customHeight="1" x14ac:dyDescent="0.25">
      <c r="A1520" s="5" t="s">
        <v>3068</v>
      </c>
      <c r="B1520" s="6" t="s">
        <v>35</v>
      </c>
      <c r="C1520" s="5" t="s">
        <v>3069</v>
      </c>
      <c r="I1520" s="245"/>
      <c r="J1520" s="245"/>
      <c r="K1520" s="245"/>
      <c r="L1520" s="245"/>
      <c r="M1520" s="245"/>
      <c r="N1520" s="245"/>
      <c r="O1520" s="245"/>
      <c r="P1520" s="245"/>
      <c r="Q1520" s="245"/>
      <c r="R1520" s="245"/>
      <c r="S1520" s="245"/>
      <c r="T1520" s="245"/>
      <c r="U1520" s="245"/>
      <c r="V1520" s="245"/>
    </row>
    <row r="1521" spans="1:22" ht="45" customHeight="1" x14ac:dyDescent="0.25">
      <c r="A1521" s="1"/>
      <c r="B1521" s="4" t="s">
        <v>68</v>
      </c>
      <c r="C1521" s="8" t="s">
        <v>69</v>
      </c>
      <c r="D1521" s="4" t="s">
        <v>70</v>
      </c>
      <c r="E1521" s="4" t="s">
        <v>71</v>
      </c>
      <c r="F1521" s="228" t="s">
        <v>72</v>
      </c>
      <c r="I1521" s="14" t="s">
        <v>73</v>
      </c>
      <c r="J1521" s="15" t="s">
        <v>28</v>
      </c>
      <c r="K1521" s="14" t="s">
        <v>73</v>
      </c>
      <c r="L1521" s="15" t="s">
        <v>28</v>
      </c>
      <c r="M1521" s="14" t="s">
        <v>73</v>
      </c>
      <c r="N1521" s="172" t="s">
        <v>28</v>
      </c>
      <c r="O1521" s="14" t="s">
        <v>73</v>
      </c>
      <c r="P1521" s="15" t="s">
        <v>28</v>
      </c>
      <c r="Q1521" s="14" t="s">
        <v>73</v>
      </c>
      <c r="R1521" s="15" t="s">
        <v>28</v>
      </c>
      <c r="S1521" s="14" t="s">
        <v>73</v>
      </c>
      <c r="T1521" s="15" t="s">
        <v>28</v>
      </c>
      <c r="U1521" s="14" t="s">
        <v>73</v>
      </c>
      <c r="V1521" s="15" t="s">
        <v>28</v>
      </c>
    </row>
    <row r="1522" spans="1:22" ht="15" customHeight="1" x14ac:dyDescent="0.25">
      <c r="A1522" s="5" t="s">
        <v>3070</v>
      </c>
      <c r="B1522" s="6" t="s">
        <v>3071</v>
      </c>
      <c r="C1522" s="5" t="s">
        <v>3072</v>
      </c>
      <c r="D1522" s="6"/>
      <c r="E1522" s="6" t="s">
        <v>698</v>
      </c>
      <c r="F1522" s="229">
        <v>35545</v>
      </c>
      <c r="I1522" s="16">
        <v>6</v>
      </c>
      <c r="J1522" s="13">
        <v>213270</v>
      </c>
      <c r="K1522" s="16">
        <v>15</v>
      </c>
      <c r="L1522" s="13">
        <v>533175</v>
      </c>
      <c r="M1522" s="16">
        <v>15</v>
      </c>
      <c r="N1522" s="171">
        <v>533175</v>
      </c>
      <c r="O1522" s="16">
        <v>33</v>
      </c>
      <c r="P1522" s="13">
        <v>1172985</v>
      </c>
      <c r="Q1522" s="16">
        <v>10</v>
      </c>
      <c r="R1522" s="13">
        <v>355450</v>
      </c>
      <c r="S1522" s="16">
        <v>11</v>
      </c>
      <c r="T1522" s="13">
        <v>390995</v>
      </c>
      <c r="U1522" s="16">
        <v>0</v>
      </c>
      <c r="V1522" s="13">
        <v>0</v>
      </c>
    </row>
    <row r="1523" spans="1:22" ht="15" customHeight="1" x14ac:dyDescent="0.25">
      <c r="A1523" s="5" t="s">
        <v>3073</v>
      </c>
      <c r="B1523" s="6" t="s">
        <v>3074</v>
      </c>
      <c r="C1523" s="5" t="s">
        <v>3075</v>
      </c>
      <c r="D1523" s="6"/>
      <c r="E1523" s="6" t="s">
        <v>707</v>
      </c>
      <c r="F1523" s="229">
        <v>177728</v>
      </c>
      <c r="I1523" s="16">
        <v>3</v>
      </c>
      <c r="J1523" s="13">
        <v>533184</v>
      </c>
      <c r="K1523" s="16">
        <v>10</v>
      </c>
      <c r="L1523" s="13">
        <v>1777280</v>
      </c>
      <c r="M1523" s="16">
        <v>10</v>
      </c>
      <c r="N1523" s="171">
        <v>1777280</v>
      </c>
      <c r="O1523" s="16">
        <v>4</v>
      </c>
      <c r="P1523" s="13">
        <v>710912</v>
      </c>
      <c r="Q1523" s="16">
        <v>4</v>
      </c>
      <c r="R1523" s="13">
        <v>710912</v>
      </c>
      <c r="S1523" s="16">
        <v>8</v>
      </c>
      <c r="T1523" s="13">
        <v>1421824</v>
      </c>
      <c r="U1523" s="16">
        <v>0</v>
      </c>
      <c r="V1523" s="13">
        <v>0</v>
      </c>
    </row>
    <row r="1524" spans="1:22" ht="15" customHeight="1" x14ac:dyDescent="0.25">
      <c r="A1524" s="1"/>
      <c r="B1524" s="4" t="s">
        <v>32</v>
      </c>
      <c r="C1524" s="8" t="s">
        <v>33</v>
      </c>
      <c r="I1524" s="245"/>
      <c r="J1524" s="245"/>
      <c r="K1524" s="245"/>
      <c r="L1524" s="245"/>
      <c r="M1524" s="245"/>
      <c r="N1524" s="245"/>
      <c r="O1524" s="245"/>
      <c r="P1524" s="245"/>
      <c r="Q1524" s="245"/>
      <c r="R1524" s="245"/>
      <c r="S1524" s="245"/>
      <c r="T1524" s="245"/>
      <c r="U1524" s="245"/>
      <c r="V1524" s="245"/>
    </row>
    <row r="1525" spans="1:22" ht="15" customHeight="1" x14ac:dyDescent="0.25">
      <c r="A1525" s="5" t="s">
        <v>3076</v>
      </c>
      <c r="B1525" s="6" t="s">
        <v>35</v>
      </c>
      <c r="C1525" s="5" t="s">
        <v>3077</v>
      </c>
      <c r="I1525" s="245"/>
      <c r="J1525" s="245"/>
      <c r="K1525" s="245"/>
      <c r="L1525" s="245"/>
      <c r="M1525" s="245"/>
      <c r="N1525" s="245"/>
      <c r="O1525" s="245"/>
      <c r="P1525" s="245"/>
      <c r="Q1525" s="245"/>
      <c r="R1525" s="245"/>
      <c r="S1525" s="245"/>
      <c r="T1525" s="245"/>
      <c r="U1525" s="245"/>
      <c r="V1525" s="245"/>
    </row>
    <row r="1526" spans="1:22" ht="15" customHeight="1" x14ac:dyDescent="0.25">
      <c r="A1526" s="5" t="s">
        <v>3078</v>
      </c>
      <c r="B1526" s="6" t="s">
        <v>35</v>
      </c>
      <c r="C1526" s="5" t="s">
        <v>3079</v>
      </c>
      <c r="I1526" s="245"/>
      <c r="J1526" s="245"/>
      <c r="K1526" s="245"/>
      <c r="L1526" s="245"/>
      <c r="M1526" s="245"/>
      <c r="N1526" s="245"/>
      <c r="O1526" s="245"/>
      <c r="P1526" s="245"/>
      <c r="Q1526" s="245"/>
      <c r="R1526" s="245"/>
      <c r="S1526" s="245"/>
      <c r="T1526" s="245"/>
      <c r="U1526" s="245"/>
      <c r="V1526" s="245"/>
    </row>
    <row r="1527" spans="1:22" ht="45" customHeight="1" x14ac:dyDescent="0.25">
      <c r="A1527" s="1"/>
      <c r="B1527" s="4" t="s">
        <v>68</v>
      </c>
      <c r="C1527" s="8" t="s">
        <v>69</v>
      </c>
      <c r="D1527" s="4" t="s">
        <v>70</v>
      </c>
      <c r="E1527" s="4" t="s">
        <v>71</v>
      </c>
      <c r="F1527" s="228" t="s">
        <v>72</v>
      </c>
      <c r="I1527" s="14" t="s">
        <v>73</v>
      </c>
      <c r="J1527" s="15" t="s">
        <v>28</v>
      </c>
      <c r="K1527" s="14" t="s">
        <v>73</v>
      </c>
      <c r="L1527" s="15" t="s">
        <v>28</v>
      </c>
      <c r="M1527" s="14" t="s">
        <v>73</v>
      </c>
      <c r="N1527" s="172" t="s">
        <v>28</v>
      </c>
      <c r="O1527" s="14" t="s">
        <v>73</v>
      </c>
      <c r="P1527" s="15" t="s">
        <v>28</v>
      </c>
      <c r="Q1527" s="14" t="s">
        <v>73</v>
      </c>
      <c r="R1527" s="15" t="s">
        <v>28</v>
      </c>
      <c r="S1527" s="14" t="s">
        <v>73</v>
      </c>
      <c r="T1527" s="15" t="s">
        <v>28</v>
      </c>
      <c r="U1527" s="14" t="s">
        <v>73</v>
      </c>
      <c r="V1527" s="15" t="s">
        <v>28</v>
      </c>
    </row>
    <row r="1528" spans="1:22" ht="15" customHeight="1" x14ac:dyDescent="0.25">
      <c r="A1528" s="5" t="s">
        <v>3080</v>
      </c>
      <c r="B1528" s="6" t="s">
        <v>3081</v>
      </c>
      <c r="C1528" s="5" t="s">
        <v>3082</v>
      </c>
      <c r="D1528" s="6"/>
      <c r="E1528" s="6" t="s">
        <v>707</v>
      </c>
      <c r="F1528" s="229">
        <v>103800</v>
      </c>
      <c r="I1528" s="16">
        <v>91</v>
      </c>
      <c r="J1528" s="13">
        <v>9445800</v>
      </c>
      <c r="K1528" s="16">
        <v>118</v>
      </c>
      <c r="L1528" s="13">
        <v>12248400</v>
      </c>
      <c r="M1528" s="16">
        <v>118</v>
      </c>
      <c r="N1528" s="171">
        <v>12248400</v>
      </c>
      <c r="O1528" s="16">
        <v>122</v>
      </c>
      <c r="P1528" s="13">
        <v>12663600</v>
      </c>
      <c r="Q1528" s="16">
        <v>138</v>
      </c>
      <c r="R1528" s="13">
        <v>14324400</v>
      </c>
      <c r="S1528" s="16">
        <v>78.02</v>
      </c>
      <c r="T1528" s="13">
        <v>8098476</v>
      </c>
      <c r="U1528" s="16">
        <v>0</v>
      </c>
      <c r="V1528" s="13">
        <v>0</v>
      </c>
    </row>
    <row r="1529" spans="1:22" ht="15" customHeight="1" x14ac:dyDescent="0.25">
      <c r="A1529" s="5" t="s">
        <v>3083</v>
      </c>
      <c r="B1529" s="6" t="s">
        <v>3084</v>
      </c>
      <c r="C1529" s="5" t="s">
        <v>3085</v>
      </c>
      <c r="D1529" s="6"/>
      <c r="E1529" s="6" t="s">
        <v>707</v>
      </c>
      <c r="F1529" s="229">
        <v>45599</v>
      </c>
      <c r="I1529" s="16">
        <v>16</v>
      </c>
      <c r="J1529" s="13">
        <v>729584</v>
      </c>
      <c r="K1529" s="16">
        <v>50</v>
      </c>
      <c r="L1529" s="13">
        <v>2279950</v>
      </c>
      <c r="M1529" s="16">
        <v>50</v>
      </c>
      <c r="N1529" s="171">
        <v>2279950</v>
      </c>
      <c r="O1529" s="16">
        <v>52</v>
      </c>
      <c r="P1529" s="13">
        <v>2371148</v>
      </c>
      <c r="Q1529" s="16">
        <v>45</v>
      </c>
      <c r="R1529" s="13">
        <v>2051955</v>
      </c>
      <c r="S1529" s="16">
        <v>32.01</v>
      </c>
      <c r="T1529" s="13">
        <v>1459623.99</v>
      </c>
      <c r="U1529" s="16">
        <v>0</v>
      </c>
      <c r="V1529" s="13">
        <v>0</v>
      </c>
    </row>
    <row r="1530" spans="1:22" ht="15" customHeight="1" x14ac:dyDescent="0.25">
      <c r="A1530" s="5" t="s">
        <v>3086</v>
      </c>
      <c r="B1530" s="6" t="s">
        <v>3087</v>
      </c>
      <c r="C1530" s="5" t="s">
        <v>3088</v>
      </c>
      <c r="D1530" s="6"/>
      <c r="E1530" s="6" t="s">
        <v>707</v>
      </c>
      <c r="F1530" s="229">
        <v>27175</v>
      </c>
      <c r="I1530" s="16">
        <v>71</v>
      </c>
      <c r="J1530" s="13">
        <v>1929425</v>
      </c>
      <c r="K1530" s="16">
        <v>465</v>
      </c>
      <c r="L1530" s="13">
        <v>12636375</v>
      </c>
      <c r="M1530" s="16">
        <v>465</v>
      </c>
      <c r="N1530" s="171">
        <v>12636375</v>
      </c>
      <c r="O1530" s="16">
        <v>243</v>
      </c>
      <c r="P1530" s="13">
        <v>6603525</v>
      </c>
      <c r="Q1530" s="16">
        <v>228</v>
      </c>
      <c r="R1530" s="13">
        <v>6195900</v>
      </c>
      <c r="S1530" s="16">
        <v>235.05</v>
      </c>
      <c r="T1530" s="13">
        <v>6387483.75</v>
      </c>
      <c r="U1530" s="16">
        <v>0</v>
      </c>
      <c r="V1530" s="13">
        <v>0</v>
      </c>
    </row>
    <row r="1531" spans="1:22" ht="15" customHeight="1" x14ac:dyDescent="0.25">
      <c r="A1531" s="5" t="s">
        <v>3089</v>
      </c>
      <c r="B1531" s="6" t="s">
        <v>3090</v>
      </c>
      <c r="C1531" s="5" t="s">
        <v>3091</v>
      </c>
      <c r="D1531" s="6"/>
      <c r="E1531" s="6" t="s">
        <v>527</v>
      </c>
      <c r="F1531" s="229">
        <v>32644</v>
      </c>
      <c r="I1531" s="16">
        <v>24</v>
      </c>
      <c r="J1531" s="13">
        <v>783456</v>
      </c>
      <c r="K1531" s="16">
        <v>40</v>
      </c>
      <c r="L1531" s="13">
        <v>1305760</v>
      </c>
      <c r="M1531" s="16">
        <v>40</v>
      </c>
      <c r="N1531" s="171">
        <v>1305760</v>
      </c>
      <c r="O1531" s="16">
        <v>64</v>
      </c>
      <c r="P1531" s="13">
        <v>2089216</v>
      </c>
      <c r="Q1531" s="16">
        <v>37</v>
      </c>
      <c r="R1531" s="13">
        <v>1207828</v>
      </c>
      <c r="S1531" s="16">
        <v>73.02</v>
      </c>
      <c r="T1531" s="13">
        <v>2383664.88</v>
      </c>
      <c r="U1531" s="16">
        <v>0</v>
      </c>
      <c r="V1531" s="13">
        <v>0</v>
      </c>
    </row>
    <row r="1532" spans="1:22" ht="15" customHeight="1" x14ac:dyDescent="0.25">
      <c r="A1532" s="5" t="s">
        <v>3092</v>
      </c>
      <c r="B1532" s="6" t="s">
        <v>3093</v>
      </c>
      <c r="C1532" s="5" t="s">
        <v>3094</v>
      </c>
      <c r="D1532" s="6"/>
      <c r="E1532" s="6" t="s">
        <v>527</v>
      </c>
      <c r="F1532" s="229">
        <v>56498</v>
      </c>
      <c r="I1532" s="16">
        <v>99</v>
      </c>
      <c r="J1532" s="13">
        <v>5593302</v>
      </c>
      <c r="K1532" s="16">
        <v>52</v>
      </c>
      <c r="L1532" s="13">
        <v>2937896</v>
      </c>
      <c r="M1532" s="16">
        <v>52</v>
      </c>
      <c r="N1532" s="171">
        <v>2937896</v>
      </c>
      <c r="O1532" s="16">
        <v>91</v>
      </c>
      <c r="P1532" s="13">
        <v>5141318</v>
      </c>
      <c r="Q1532" s="16">
        <v>82</v>
      </c>
      <c r="R1532" s="13">
        <v>4632836</v>
      </c>
      <c r="S1532" s="16">
        <v>88.02</v>
      </c>
      <c r="T1532" s="13">
        <v>4972953.96</v>
      </c>
      <c r="U1532" s="16">
        <v>0</v>
      </c>
      <c r="V1532" s="13">
        <v>0</v>
      </c>
    </row>
    <row r="1533" spans="1:22" ht="15" customHeight="1" x14ac:dyDescent="0.25">
      <c r="A1533" s="5" t="s">
        <v>3095</v>
      </c>
      <c r="B1533" s="6" t="s">
        <v>3096</v>
      </c>
      <c r="C1533" s="5" t="s">
        <v>3097</v>
      </c>
      <c r="D1533" s="6"/>
      <c r="E1533" s="6" t="s">
        <v>707</v>
      </c>
      <c r="F1533" s="229">
        <v>1154</v>
      </c>
      <c r="I1533" s="16">
        <v>124</v>
      </c>
      <c r="J1533" s="13">
        <v>143096</v>
      </c>
      <c r="K1533" s="16">
        <v>150</v>
      </c>
      <c r="L1533" s="13">
        <v>173100</v>
      </c>
      <c r="M1533" s="16">
        <v>150</v>
      </c>
      <c r="N1533" s="171">
        <v>173100</v>
      </c>
      <c r="O1533" s="16">
        <v>113</v>
      </c>
      <c r="P1533" s="13">
        <v>130402</v>
      </c>
      <c r="Q1533" s="16">
        <v>304</v>
      </c>
      <c r="R1533" s="13">
        <v>350816</v>
      </c>
      <c r="S1533" s="16">
        <v>495.11</v>
      </c>
      <c r="T1533" s="13">
        <v>571356.93999999994</v>
      </c>
      <c r="U1533" s="16">
        <v>0</v>
      </c>
      <c r="V1533" s="13">
        <v>0</v>
      </c>
    </row>
    <row r="1534" spans="1:22" ht="15" customHeight="1" x14ac:dyDescent="0.25">
      <c r="A1534" s="1"/>
      <c r="B1534" s="4" t="s">
        <v>32</v>
      </c>
      <c r="C1534" s="8" t="s">
        <v>33</v>
      </c>
      <c r="I1534" s="245"/>
      <c r="J1534" s="245"/>
      <c r="K1534" s="245"/>
      <c r="L1534" s="245"/>
      <c r="M1534" s="245"/>
      <c r="N1534" s="245"/>
      <c r="O1534" s="245"/>
      <c r="P1534" s="245"/>
      <c r="Q1534" s="245"/>
      <c r="R1534" s="245"/>
      <c r="S1534" s="245"/>
      <c r="T1534" s="245"/>
      <c r="U1534" s="245"/>
      <c r="V1534" s="245"/>
    </row>
    <row r="1535" spans="1:22" ht="15" customHeight="1" x14ac:dyDescent="0.25">
      <c r="A1535" s="5" t="s">
        <v>3098</v>
      </c>
      <c r="B1535" s="6" t="s">
        <v>35</v>
      </c>
      <c r="C1535" s="5" t="s">
        <v>3099</v>
      </c>
      <c r="I1535" s="245"/>
      <c r="J1535" s="245"/>
      <c r="K1535" s="245"/>
      <c r="L1535" s="245"/>
      <c r="M1535" s="245"/>
      <c r="N1535" s="245"/>
      <c r="O1535" s="245"/>
      <c r="P1535" s="245"/>
      <c r="Q1535" s="245"/>
      <c r="R1535" s="245"/>
      <c r="S1535" s="245"/>
      <c r="T1535" s="245"/>
      <c r="U1535" s="245"/>
      <c r="V1535" s="245"/>
    </row>
    <row r="1536" spans="1:22" ht="15" customHeight="1" x14ac:dyDescent="0.25">
      <c r="A1536" s="5" t="s">
        <v>3100</v>
      </c>
      <c r="B1536" s="6" t="s">
        <v>35</v>
      </c>
      <c r="C1536" s="5" t="s">
        <v>3101</v>
      </c>
      <c r="I1536" s="245"/>
      <c r="J1536" s="245"/>
      <c r="K1536" s="245"/>
      <c r="L1536" s="245"/>
      <c r="M1536" s="245"/>
      <c r="N1536" s="245"/>
      <c r="O1536" s="245"/>
      <c r="P1536" s="245"/>
      <c r="Q1536" s="245"/>
      <c r="R1536" s="245"/>
      <c r="S1536" s="245"/>
      <c r="T1536" s="245"/>
      <c r="U1536" s="245"/>
      <c r="V1536" s="245"/>
    </row>
    <row r="1537" spans="1:22" ht="45" customHeight="1" x14ac:dyDescent="0.25">
      <c r="A1537" s="1"/>
      <c r="B1537" s="4" t="s">
        <v>68</v>
      </c>
      <c r="C1537" s="8" t="s">
        <v>69</v>
      </c>
      <c r="D1537" s="4" t="s">
        <v>70</v>
      </c>
      <c r="E1537" s="4" t="s">
        <v>71</v>
      </c>
      <c r="F1537" s="228" t="s">
        <v>72</v>
      </c>
      <c r="I1537" s="14" t="s">
        <v>73</v>
      </c>
      <c r="J1537" s="15" t="s">
        <v>28</v>
      </c>
      <c r="K1537" s="14" t="s">
        <v>73</v>
      </c>
      <c r="L1537" s="15" t="s">
        <v>28</v>
      </c>
      <c r="M1537" s="14" t="s">
        <v>73</v>
      </c>
      <c r="N1537" s="172" t="s">
        <v>28</v>
      </c>
      <c r="O1537" s="14" t="s">
        <v>73</v>
      </c>
      <c r="P1537" s="15" t="s">
        <v>28</v>
      </c>
      <c r="Q1537" s="14" t="s">
        <v>73</v>
      </c>
      <c r="R1537" s="15" t="s">
        <v>28</v>
      </c>
      <c r="S1537" s="14" t="s">
        <v>73</v>
      </c>
      <c r="T1537" s="15" t="s">
        <v>28</v>
      </c>
      <c r="U1537" s="14" t="s">
        <v>73</v>
      </c>
      <c r="V1537" s="15" t="s">
        <v>28</v>
      </c>
    </row>
    <row r="1538" spans="1:22" ht="15" customHeight="1" x14ac:dyDescent="0.25">
      <c r="A1538" s="5" t="s">
        <v>3102</v>
      </c>
      <c r="B1538" s="6" t="s">
        <v>3103</v>
      </c>
      <c r="C1538" s="5" t="s">
        <v>3104</v>
      </c>
      <c r="D1538" s="6"/>
      <c r="E1538" s="6" t="s">
        <v>504</v>
      </c>
      <c r="F1538" s="229">
        <v>46</v>
      </c>
      <c r="I1538" s="16">
        <v>15840</v>
      </c>
      <c r="J1538" s="13">
        <v>728640</v>
      </c>
      <c r="K1538" s="16">
        <v>6000</v>
      </c>
      <c r="L1538" s="13">
        <v>276000</v>
      </c>
      <c r="M1538" s="16">
        <v>6000</v>
      </c>
      <c r="N1538" s="171">
        <v>276000</v>
      </c>
      <c r="O1538" s="16">
        <v>15882</v>
      </c>
      <c r="P1538" s="13">
        <v>730572</v>
      </c>
      <c r="Q1538" s="16">
        <v>7588</v>
      </c>
      <c r="R1538" s="13">
        <v>349048</v>
      </c>
      <c r="S1538" s="16">
        <v>6931.5</v>
      </c>
      <c r="T1538" s="13">
        <v>318849</v>
      </c>
      <c r="U1538" s="16">
        <v>0</v>
      </c>
      <c r="V1538" s="13">
        <v>0</v>
      </c>
    </row>
    <row r="1539" spans="1:22" ht="15" customHeight="1" x14ac:dyDescent="0.25">
      <c r="A1539" s="5" t="s">
        <v>3105</v>
      </c>
      <c r="B1539" s="6" t="s">
        <v>3106</v>
      </c>
      <c r="C1539" s="5" t="s">
        <v>3107</v>
      </c>
      <c r="D1539" s="6"/>
      <c r="E1539" s="6" t="s">
        <v>504</v>
      </c>
      <c r="F1539" s="229">
        <v>46</v>
      </c>
      <c r="I1539" s="16">
        <v>1452</v>
      </c>
      <c r="J1539" s="13">
        <v>66792</v>
      </c>
      <c r="K1539" s="16">
        <v>1500</v>
      </c>
      <c r="L1539" s="13">
        <v>69000</v>
      </c>
      <c r="M1539" s="16">
        <v>1500</v>
      </c>
      <c r="N1539" s="171">
        <v>69000</v>
      </c>
      <c r="O1539" s="16">
        <v>2541</v>
      </c>
      <c r="P1539" s="13">
        <v>116886</v>
      </c>
      <c r="Q1539" s="16">
        <v>3502</v>
      </c>
      <c r="R1539" s="13">
        <v>161092</v>
      </c>
      <c r="S1539" s="16">
        <v>3465.75</v>
      </c>
      <c r="T1539" s="13">
        <v>159424.5</v>
      </c>
      <c r="U1539" s="16">
        <v>0</v>
      </c>
      <c r="V1539" s="13">
        <v>0</v>
      </c>
    </row>
    <row r="1540" spans="1:22" ht="15" customHeight="1" x14ac:dyDescent="0.25">
      <c r="A1540" s="5" t="s">
        <v>3108</v>
      </c>
      <c r="B1540" s="6" t="s">
        <v>3109</v>
      </c>
      <c r="C1540" s="5" t="s">
        <v>3110</v>
      </c>
      <c r="D1540" s="6"/>
      <c r="E1540" s="6" t="s">
        <v>447</v>
      </c>
      <c r="F1540" s="229">
        <v>1</v>
      </c>
      <c r="I1540" s="16">
        <v>326700</v>
      </c>
      <c r="J1540" s="13">
        <v>326700</v>
      </c>
      <c r="K1540" s="16">
        <v>500000</v>
      </c>
      <c r="L1540" s="13">
        <v>500000</v>
      </c>
      <c r="M1540" s="16">
        <v>500000</v>
      </c>
      <c r="N1540" s="171">
        <v>500000</v>
      </c>
      <c r="O1540" s="16">
        <v>98175</v>
      </c>
      <c r="P1540" s="13">
        <v>98175</v>
      </c>
      <c r="Q1540" s="16">
        <v>385000</v>
      </c>
      <c r="R1540" s="13">
        <v>385000</v>
      </c>
      <c r="S1540" s="16">
        <v>137374.84</v>
      </c>
      <c r="T1540" s="13">
        <v>137374.84</v>
      </c>
      <c r="U1540" s="16">
        <v>0</v>
      </c>
      <c r="V1540" s="13">
        <v>0</v>
      </c>
    </row>
    <row r="1541" spans="1:22" x14ac:dyDescent="0.25">
      <c r="A1541" s="246" t="s">
        <v>3111</v>
      </c>
      <c r="B1541" s="246"/>
      <c r="C1541" s="246"/>
      <c r="D1541" s="247"/>
      <c r="E1541" s="247"/>
      <c r="F1541" s="246"/>
      <c r="I1541" s="12" t="s">
        <v>3112</v>
      </c>
      <c r="J1541" s="13">
        <v>27117739</v>
      </c>
      <c r="K1541" s="12" t="s">
        <v>3112</v>
      </c>
      <c r="L1541" s="13">
        <v>59549450</v>
      </c>
      <c r="M1541" s="12" t="s">
        <v>3112</v>
      </c>
      <c r="N1541" s="171">
        <v>59549450</v>
      </c>
      <c r="O1541" s="12" t="s">
        <v>3112</v>
      </c>
      <c r="P1541" s="13">
        <v>37632414</v>
      </c>
      <c r="Q1541" s="12" t="s">
        <v>3112</v>
      </c>
      <c r="R1541" s="13">
        <v>40401065</v>
      </c>
      <c r="S1541" s="12" t="s">
        <v>3112</v>
      </c>
      <c r="T1541" s="13">
        <v>42152870.640000001</v>
      </c>
      <c r="U1541" s="12" t="s">
        <v>3112</v>
      </c>
      <c r="V1541" s="13">
        <v>47732196.57</v>
      </c>
    </row>
    <row r="1542" spans="1:22" ht="15" customHeight="1" x14ac:dyDescent="0.25">
      <c r="A1542" s="1"/>
      <c r="B1542" s="4" t="s">
        <v>32</v>
      </c>
      <c r="C1542" s="8" t="s">
        <v>33</v>
      </c>
      <c r="I1542" s="245"/>
      <c r="J1542" s="245"/>
      <c r="K1542" s="245"/>
      <c r="L1542" s="245"/>
      <c r="M1542" s="245"/>
      <c r="N1542" s="245"/>
      <c r="O1542" s="245"/>
      <c r="P1542" s="245"/>
      <c r="Q1542" s="245"/>
      <c r="R1542" s="245"/>
      <c r="S1542" s="245"/>
      <c r="T1542" s="245"/>
      <c r="U1542" s="245"/>
      <c r="V1542" s="245"/>
    </row>
    <row r="1543" spans="1:22" ht="15" customHeight="1" x14ac:dyDescent="0.25">
      <c r="A1543" s="5" t="s">
        <v>3113</v>
      </c>
      <c r="B1543" s="6" t="s">
        <v>35</v>
      </c>
      <c r="C1543" s="5" t="s">
        <v>3114</v>
      </c>
      <c r="I1543" s="245"/>
      <c r="J1543" s="245"/>
      <c r="K1543" s="245"/>
      <c r="L1543" s="245"/>
      <c r="M1543" s="245"/>
      <c r="N1543" s="245"/>
      <c r="O1543" s="245"/>
      <c r="P1543" s="245"/>
      <c r="Q1543" s="245"/>
      <c r="R1543" s="245"/>
      <c r="S1543" s="245"/>
      <c r="T1543" s="245"/>
      <c r="U1543" s="245"/>
      <c r="V1543" s="245"/>
    </row>
    <row r="1544" spans="1:22" ht="15" customHeight="1" x14ac:dyDescent="0.25">
      <c r="A1544" s="5" t="s">
        <v>3115</v>
      </c>
      <c r="B1544" s="6" t="s">
        <v>35</v>
      </c>
      <c r="C1544" s="5" t="s">
        <v>3116</v>
      </c>
      <c r="I1544" s="245"/>
      <c r="J1544" s="245"/>
      <c r="K1544" s="245"/>
      <c r="L1544" s="245"/>
      <c r="M1544" s="245"/>
      <c r="N1544" s="245"/>
      <c r="O1544" s="245"/>
      <c r="P1544" s="245"/>
      <c r="Q1544" s="245"/>
      <c r="R1544" s="245"/>
      <c r="S1544" s="245"/>
      <c r="T1544" s="245"/>
      <c r="U1544" s="245"/>
      <c r="V1544" s="245"/>
    </row>
    <row r="1545" spans="1:22" ht="15" customHeight="1" x14ac:dyDescent="0.25">
      <c r="A1545" s="5" t="s">
        <v>3117</v>
      </c>
      <c r="B1545" s="6" t="s">
        <v>35</v>
      </c>
      <c r="C1545" s="5" t="s">
        <v>3118</v>
      </c>
      <c r="I1545" s="245"/>
      <c r="J1545" s="245"/>
      <c r="K1545" s="245"/>
      <c r="L1545" s="245"/>
      <c r="M1545" s="245"/>
      <c r="N1545" s="245"/>
      <c r="O1545" s="245"/>
      <c r="P1545" s="245"/>
      <c r="Q1545" s="245"/>
      <c r="R1545" s="245"/>
      <c r="S1545" s="245"/>
      <c r="T1545" s="245"/>
      <c r="U1545" s="245"/>
      <c r="V1545" s="245"/>
    </row>
    <row r="1546" spans="1:22" ht="15" customHeight="1" x14ac:dyDescent="0.25">
      <c r="A1546" s="5" t="s">
        <v>3119</v>
      </c>
      <c r="B1546" s="6" t="s">
        <v>35</v>
      </c>
      <c r="C1546" s="5" t="s">
        <v>3120</v>
      </c>
      <c r="I1546" s="245"/>
      <c r="J1546" s="245"/>
      <c r="K1546" s="245"/>
      <c r="L1546" s="245"/>
      <c r="M1546" s="245"/>
      <c r="N1546" s="245"/>
      <c r="O1546" s="245"/>
      <c r="P1546" s="245"/>
      <c r="Q1546" s="245"/>
      <c r="R1546" s="245"/>
      <c r="S1546" s="245"/>
      <c r="T1546" s="245"/>
      <c r="U1546" s="245"/>
      <c r="V1546" s="245"/>
    </row>
    <row r="1547" spans="1:22" ht="15" customHeight="1" x14ac:dyDescent="0.25">
      <c r="A1547" s="5" t="s">
        <v>3121</v>
      </c>
      <c r="B1547" s="6" t="s">
        <v>35</v>
      </c>
      <c r="C1547" s="5" t="s">
        <v>3122</v>
      </c>
      <c r="I1547" s="245"/>
      <c r="J1547" s="245"/>
      <c r="K1547" s="245"/>
      <c r="L1547" s="245"/>
      <c r="M1547" s="245"/>
      <c r="N1547" s="245"/>
      <c r="O1547" s="245"/>
      <c r="P1547" s="245"/>
      <c r="Q1547" s="245"/>
      <c r="R1547" s="245"/>
      <c r="S1547" s="245"/>
      <c r="T1547" s="245"/>
      <c r="U1547" s="245"/>
      <c r="V1547" s="245"/>
    </row>
    <row r="1548" spans="1:22" ht="15" customHeight="1" x14ac:dyDescent="0.25">
      <c r="A1548" s="5" t="s">
        <v>3123</v>
      </c>
      <c r="B1548" s="6" t="s">
        <v>35</v>
      </c>
      <c r="C1548" s="5" t="s">
        <v>3124</v>
      </c>
      <c r="I1548" s="245"/>
      <c r="J1548" s="245"/>
      <c r="K1548" s="245"/>
      <c r="L1548" s="245"/>
      <c r="M1548" s="245"/>
      <c r="N1548" s="245"/>
      <c r="O1548" s="245"/>
      <c r="P1548" s="245"/>
      <c r="Q1548" s="245"/>
      <c r="R1548" s="245"/>
      <c r="S1548" s="245"/>
      <c r="T1548" s="245"/>
      <c r="U1548" s="245"/>
      <c r="V1548" s="245"/>
    </row>
    <row r="1549" spans="1:22" ht="15" customHeight="1" x14ac:dyDescent="0.25">
      <c r="A1549" s="5" t="s">
        <v>3125</v>
      </c>
      <c r="B1549" s="6" t="s">
        <v>35</v>
      </c>
      <c r="C1549" s="5" t="s">
        <v>3126</v>
      </c>
      <c r="I1549" s="245"/>
      <c r="J1549" s="245"/>
      <c r="K1549" s="245"/>
      <c r="L1549" s="245"/>
      <c r="M1549" s="245"/>
      <c r="N1549" s="245"/>
      <c r="O1549" s="245"/>
      <c r="P1549" s="245"/>
      <c r="Q1549" s="245"/>
      <c r="R1549" s="245"/>
      <c r="S1549" s="245"/>
      <c r="T1549" s="245"/>
      <c r="U1549" s="245"/>
      <c r="V1549" s="245"/>
    </row>
    <row r="1550" spans="1:22" ht="15" customHeight="1" x14ac:dyDescent="0.25">
      <c r="A1550" s="5" t="s">
        <v>3127</v>
      </c>
      <c r="B1550" s="6" t="s">
        <v>35</v>
      </c>
      <c r="C1550" s="5" t="s">
        <v>3128</v>
      </c>
      <c r="I1550" s="245"/>
      <c r="J1550" s="245"/>
      <c r="K1550" s="245"/>
      <c r="L1550" s="245"/>
      <c r="M1550" s="245"/>
      <c r="N1550" s="245"/>
      <c r="O1550" s="245"/>
      <c r="P1550" s="245"/>
      <c r="Q1550" s="245"/>
      <c r="R1550" s="245"/>
      <c r="S1550" s="245"/>
      <c r="T1550" s="245"/>
      <c r="U1550" s="245"/>
      <c r="V1550" s="245"/>
    </row>
    <row r="1551" spans="1:22" ht="15" customHeight="1" x14ac:dyDescent="0.25">
      <c r="A1551" s="5" t="s">
        <v>3129</v>
      </c>
      <c r="B1551" s="6" t="s">
        <v>35</v>
      </c>
      <c r="C1551" s="5" t="s">
        <v>3130</v>
      </c>
      <c r="I1551" s="245"/>
      <c r="J1551" s="245"/>
      <c r="K1551" s="245"/>
      <c r="L1551" s="245"/>
      <c r="M1551" s="245"/>
      <c r="N1551" s="245"/>
      <c r="O1551" s="245"/>
      <c r="P1551" s="245"/>
      <c r="Q1551" s="245"/>
      <c r="R1551" s="245"/>
      <c r="S1551" s="245"/>
      <c r="T1551" s="245"/>
      <c r="U1551" s="245"/>
      <c r="V1551" s="245"/>
    </row>
    <row r="1552" spans="1:22" ht="45" customHeight="1" x14ac:dyDescent="0.25">
      <c r="A1552" s="1"/>
      <c r="B1552" s="4" t="s">
        <v>68</v>
      </c>
      <c r="C1552" s="8" t="s">
        <v>69</v>
      </c>
      <c r="D1552" s="4" t="s">
        <v>70</v>
      </c>
      <c r="E1552" s="4" t="s">
        <v>71</v>
      </c>
      <c r="F1552" s="228" t="s">
        <v>72</v>
      </c>
      <c r="I1552" s="14" t="s">
        <v>73</v>
      </c>
      <c r="J1552" s="15" t="s">
        <v>28</v>
      </c>
      <c r="K1552" s="14" t="s">
        <v>73</v>
      </c>
      <c r="L1552" s="15" t="s">
        <v>28</v>
      </c>
      <c r="M1552" s="14" t="s">
        <v>73</v>
      </c>
      <c r="N1552" s="172" t="s">
        <v>28</v>
      </c>
      <c r="O1552" s="14" t="s">
        <v>73</v>
      </c>
      <c r="P1552" s="15" t="s">
        <v>28</v>
      </c>
      <c r="Q1552" s="14" t="s">
        <v>73</v>
      </c>
      <c r="R1552" s="15" t="s">
        <v>28</v>
      </c>
      <c r="S1552" s="14" t="s">
        <v>73</v>
      </c>
      <c r="T1552" s="15" t="s">
        <v>28</v>
      </c>
      <c r="U1552" s="14" t="s">
        <v>73</v>
      </c>
      <c r="V1552" s="15" t="s">
        <v>28</v>
      </c>
    </row>
    <row r="1553" spans="1:22" ht="15" customHeight="1" x14ac:dyDescent="0.25">
      <c r="A1553" s="5" t="s">
        <v>3131</v>
      </c>
      <c r="B1553" s="6" t="s">
        <v>3132</v>
      </c>
      <c r="C1553" s="5" t="s">
        <v>3133</v>
      </c>
      <c r="D1553" s="6"/>
      <c r="E1553" s="6" t="s">
        <v>527</v>
      </c>
      <c r="F1553" s="229">
        <v>29860</v>
      </c>
      <c r="I1553" s="16">
        <v>260</v>
      </c>
      <c r="J1553" s="13">
        <v>7763600</v>
      </c>
      <c r="K1553" s="16">
        <v>490</v>
      </c>
      <c r="L1553" s="13">
        <v>14631400</v>
      </c>
      <c r="M1553" s="16">
        <v>490</v>
      </c>
      <c r="N1553" s="171">
        <v>14631400</v>
      </c>
      <c r="O1553" s="16">
        <v>334</v>
      </c>
      <c r="P1553" s="13">
        <v>9973240</v>
      </c>
      <c r="Q1553" s="16">
        <v>295</v>
      </c>
      <c r="R1553" s="13">
        <v>8808700</v>
      </c>
      <c r="S1553" s="16">
        <v>338.57</v>
      </c>
      <c r="T1553" s="13">
        <v>10109700.199999999</v>
      </c>
      <c r="U1553" s="16">
        <v>0</v>
      </c>
      <c r="V1553" s="13">
        <v>0</v>
      </c>
    </row>
    <row r="1554" spans="1:22" ht="15" customHeight="1" x14ac:dyDescent="0.25">
      <c r="A1554" s="5" t="s">
        <v>3134</v>
      </c>
      <c r="B1554" s="6" t="s">
        <v>3135</v>
      </c>
      <c r="C1554" s="5" t="s">
        <v>3136</v>
      </c>
      <c r="D1554" s="6"/>
      <c r="E1554" s="6" t="s">
        <v>527</v>
      </c>
      <c r="F1554" s="229">
        <v>1775</v>
      </c>
      <c r="I1554" s="16">
        <v>204</v>
      </c>
      <c r="J1554" s="13">
        <v>362100</v>
      </c>
      <c r="K1554" s="16">
        <v>350</v>
      </c>
      <c r="L1554" s="13">
        <v>621250</v>
      </c>
      <c r="M1554" s="16">
        <v>350</v>
      </c>
      <c r="N1554" s="171">
        <v>621250</v>
      </c>
      <c r="O1554" s="16">
        <v>304</v>
      </c>
      <c r="P1554" s="13">
        <v>539600</v>
      </c>
      <c r="Q1554" s="16">
        <v>231</v>
      </c>
      <c r="R1554" s="13">
        <v>410025</v>
      </c>
      <c r="S1554" s="16">
        <v>508.61</v>
      </c>
      <c r="T1554" s="13">
        <v>902782.75</v>
      </c>
      <c r="U1554" s="16">
        <v>0</v>
      </c>
      <c r="V1554" s="13">
        <v>0</v>
      </c>
    </row>
    <row r="1555" spans="1:22" ht="15" customHeight="1" x14ac:dyDescent="0.25">
      <c r="A1555" s="5" t="s">
        <v>3137</v>
      </c>
      <c r="B1555" s="6" t="s">
        <v>3138</v>
      </c>
      <c r="C1555" s="5" t="s">
        <v>3139</v>
      </c>
      <c r="D1555" s="6"/>
      <c r="E1555" s="6" t="s">
        <v>527</v>
      </c>
      <c r="F1555" s="229">
        <v>4810</v>
      </c>
      <c r="I1555" s="16">
        <v>149</v>
      </c>
      <c r="J1555" s="13">
        <v>716690</v>
      </c>
      <c r="K1555" s="16">
        <v>270</v>
      </c>
      <c r="L1555" s="13">
        <v>1298700</v>
      </c>
      <c r="M1555" s="16">
        <v>270</v>
      </c>
      <c r="N1555" s="171">
        <v>1298700</v>
      </c>
      <c r="O1555" s="16">
        <v>230</v>
      </c>
      <c r="P1555" s="13">
        <v>1106300</v>
      </c>
      <c r="Q1555" s="16">
        <v>169</v>
      </c>
      <c r="R1555" s="13">
        <v>812890</v>
      </c>
      <c r="S1555" s="16">
        <v>188.34</v>
      </c>
      <c r="T1555" s="13">
        <v>905915.4</v>
      </c>
      <c r="U1555" s="16">
        <v>0</v>
      </c>
      <c r="V1555" s="13">
        <v>0</v>
      </c>
    </row>
    <row r="1556" spans="1:22" ht="15" customHeight="1" x14ac:dyDescent="0.25">
      <c r="A1556" s="5" t="s">
        <v>3140</v>
      </c>
      <c r="B1556" s="6" t="s">
        <v>3141</v>
      </c>
      <c r="C1556" s="5" t="s">
        <v>3142</v>
      </c>
      <c r="D1556" s="6"/>
      <c r="E1556" s="6" t="s">
        <v>527</v>
      </c>
      <c r="F1556" s="229">
        <v>28880</v>
      </c>
      <c r="I1556" s="16">
        <v>95</v>
      </c>
      <c r="J1556" s="13">
        <v>2743600</v>
      </c>
      <c r="K1556" s="16">
        <v>190</v>
      </c>
      <c r="L1556" s="13">
        <v>5487200</v>
      </c>
      <c r="M1556" s="16">
        <v>190</v>
      </c>
      <c r="N1556" s="171">
        <v>5487200</v>
      </c>
      <c r="O1556" s="16">
        <v>156</v>
      </c>
      <c r="P1556" s="13">
        <v>4505280</v>
      </c>
      <c r="Q1556" s="16">
        <v>118</v>
      </c>
      <c r="R1556" s="13">
        <v>3407840</v>
      </c>
      <c r="S1556" s="16">
        <v>126.33</v>
      </c>
      <c r="T1556" s="13">
        <v>3648410.4</v>
      </c>
      <c r="U1556" s="16">
        <v>0</v>
      </c>
      <c r="V1556" s="13">
        <v>0</v>
      </c>
    </row>
    <row r="1557" spans="1:22" ht="15" customHeight="1" x14ac:dyDescent="0.25">
      <c r="A1557" s="5" t="s">
        <v>3143</v>
      </c>
      <c r="B1557" s="6" t="s">
        <v>3144</v>
      </c>
      <c r="C1557" s="5" t="s">
        <v>3145</v>
      </c>
      <c r="D1557" s="6"/>
      <c r="E1557" s="6" t="s">
        <v>527</v>
      </c>
      <c r="F1557" s="229">
        <v>45</v>
      </c>
      <c r="I1557" s="16">
        <v>81</v>
      </c>
      <c r="J1557" s="13">
        <v>3645</v>
      </c>
      <c r="K1557" s="16">
        <v>110</v>
      </c>
      <c r="L1557" s="13">
        <v>4950</v>
      </c>
      <c r="M1557" s="16">
        <v>110</v>
      </c>
      <c r="N1557" s="171">
        <v>4950</v>
      </c>
      <c r="O1557" s="16">
        <v>95</v>
      </c>
      <c r="P1557" s="13">
        <v>4275</v>
      </c>
      <c r="Q1557" s="16">
        <v>74</v>
      </c>
      <c r="R1557" s="13">
        <v>3330</v>
      </c>
      <c r="S1557" s="16">
        <v>73.42</v>
      </c>
      <c r="T1557" s="13">
        <v>3303.9</v>
      </c>
      <c r="U1557" s="16">
        <v>0</v>
      </c>
      <c r="V1557" s="13">
        <v>0</v>
      </c>
    </row>
    <row r="1558" spans="1:22" ht="15" customHeight="1" x14ac:dyDescent="0.25">
      <c r="A1558" s="5" t="s">
        <v>3146</v>
      </c>
      <c r="B1558" s="6" t="s">
        <v>3147</v>
      </c>
      <c r="C1558" s="5" t="s">
        <v>3148</v>
      </c>
      <c r="D1558" s="6"/>
      <c r="E1558" s="6" t="s">
        <v>504</v>
      </c>
      <c r="F1558" s="229">
        <v>68</v>
      </c>
      <c r="I1558" s="16">
        <v>6214</v>
      </c>
      <c r="J1558" s="13">
        <v>422552</v>
      </c>
      <c r="K1558" s="16">
        <v>18000</v>
      </c>
      <c r="L1558" s="13">
        <v>1224000</v>
      </c>
      <c r="M1558" s="16">
        <v>18000</v>
      </c>
      <c r="N1558" s="171">
        <v>1224000</v>
      </c>
      <c r="O1558" s="16">
        <v>10033</v>
      </c>
      <c r="P1558" s="13">
        <v>682244</v>
      </c>
      <c r="Q1558" s="16">
        <v>6923</v>
      </c>
      <c r="R1558" s="13">
        <v>470764</v>
      </c>
      <c r="S1558" s="16">
        <v>8033.34</v>
      </c>
      <c r="T1558" s="13">
        <v>546267.12</v>
      </c>
      <c r="U1558" s="16">
        <v>0</v>
      </c>
      <c r="V1558" s="13">
        <v>0</v>
      </c>
    </row>
    <row r="1559" spans="1:22" ht="15" customHeight="1" x14ac:dyDescent="0.25">
      <c r="A1559" s="5" t="s">
        <v>3149</v>
      </c>
      <c r="B1559" s="6" t="s">
        <v>3150</v>
      </c>
      <c r="C1559" s="5" t="s">
        <v>3151</v>
      </c>
      <c r="D1559" s="6"/>
      <c r="E1559" s="6" t="s">
        <v>504</v>
      </c>
      <c r="F1559" s="229">
        <v>1</v>
      </c>
      <c r="I1559" s="16">
        <v>5842</v>
      </c>
      <c r="J1559" s="13">
        <v>5842</v>
      </c>
      <c r="K1559" s="16">
        <v>15000</v>
      </c>
      <c r="L1559" s="13">
        <v>15000</v>
      </c>
      <c r="M1559" s="16">
        <v>15000</v>
      </c>
      <c r="N1559" s="171">
        <v>15000</v>
      </c>
      <c r="O1559" s="16">
        <v>8997</v>
      </c>
      <c r="P1559" s="13">
        <v>8997</v>
      </c>
      <c r="Q1559" s="16">
        <v>6576</v>
      </c>
      <c r="R1559" s="13">
        <v>6576</v>
      </c>
      <c r="S1559" s="16">
        <v>7502.22</v>
      </c>
      <c r="T1559" s="13">
        <v>7502.22</v>
      </c>
      <c r="U1559" s="16">
        <v>0</v>
      </c>
      <c r="V1559" s="13">
        <v>0</v>
      </c>
    </row>
    <row r="1560" spans="1:22" ht="15" customHeight="1" x14ac:dyDescent="0.25">
      <c r="A1560" s="5" t="s">
        <v>3152</v>
      </c>
      <c r="B1560" s="6" t="s">
        <v>3153</v>
      </c>
      <c r="C1560" s="5" t="s">
        <v>3154</v>
      </c>
      <c r="D1560" s="6"/>
      <c r="E1560" s="6" t="s">
        <v>504</v>
      </c>
      <c r="F1560" s="229">
        <v>5</v>
      </c>
      <c r="I1560" s="16">
        <v>5347</v>
      </c>
      <c r="J1560" s="13">
        <v>26735</v>
      </c>
      <c r="K1560" s="16">
        <v>12000</v>
      </c>
      <c r="L1560" s="13">
        <v>60000</v>
      </c>
      <c r="M1560" s="16">
        <v>12000</v>
      </c>
      <c r="N1560" s="171">
        <v>60000</v>
      </c>
      <c r="O1560" s="16">
        <v>9240</v>
      </c>
      <c r="P1560" s="13">
        <v>46200</v>
      </c>
      <c r="Q1560" s="16">
        <v>5011</v>
      </c>
      <c r="R1560" s="13">
        <v>25055</v>
      </c>
      <c r="S1560" s="16">
        <v>5782.55</v>
      </c>
      <c r="T1560" s="13">
        <v>28912.75</v>
      </c>
      <c r="U1560" s="16">
        <v>0</v>
      </c>
      <c r="V1560" s="13">
        <v>0</v>
      </c>
    </row>
    <row r="1561" spans="1:22" ht="15" customHeight="1" x14ac:dyDescent="0.25">
      <c r="A1561" s="5" t="s">
        <v>3155</v>
      </c>
      <c r="B1561" s="6" t="s">
        <v>3156</v>
      </c>
      <c r="C1561" s="5" t="s">
        <v>3157</v>
      </c>
      <c r="D1561" s="6"/>
      <c r="E1561" s="6" t="s">
        <v>504</v>
      </c>
      <c r="F1561" s="229">
        <v>256</v>
      </c>
      <c r="I1561" s="16">
        <v>215</v>
      </c>
      <c r="J1561" s="13">
        <v>55040</v>
      </c>
      <c r="K1561" s="16">
        <v>900</v>
      </c>
      <c r="L1561" s="13">
        <v>230400</v>
      </c>
      <c r="M1561" s="16">
        <v>900</v>
      </c>
      <c r="N1561" s="171">
        <v>230400</v>
      </c>
      <c r="O1561" s="16">
        <v>438</v>
      </c>
      <c r="P1561" s="13">
        <v>112128</v>
      </c>
      <c r="Q1561" s="16">
        <v>632</v>
      </c>
      <c r="R1561" s="13">
        <v>161792</v>
      </c>
      <c r="S1561" s="16">
        <v>472.3</v>
      </c>
      <c r="T1561" s="13">
        <v>120908.8</v>
      </c>
      <c r="U1561" s="16">
        <v>0</v>
      </c>
      <c r="V1561" s="13">
        <v>0</v>
      </c>
    </row>
    <row r="1562" spans="1:22" ht="15" customHeight="1" x14ac:dyDescent="0.25">
      <c r="A1562" s="5" t="s">
        <v>3158</v>
      </c>
      <c r="B1562" s="6" t="s">
        <v>3159</v>
      </c>
      <c r="C1562" s="5" t="s">
        <v>3160</v>
      </c>
      <c r="D1562" s="6"/>
      <c r="E1562" s="6" t="s">
        <v>504</v>
      </c>
      <c r="F1562" s="229">
        <v>8</v>
      </c>
      <c r="I1562" s="16">
        <v>207</v>
      </c>
      <c r="J1562" s="13">
        <v>1656</v>
      </c>
      <c r="K1562" s="16">
        <v>600</v>
      </c>
      <c r="L1562" s="13">
        <v>4800</v>
      </c>
      <c r="M1562" s="16">
        <v>600</v>
      </c>
      <c r="N1562" s="171">
        <v>4800</v>
      </c>
      <c r="O1562" s="16">
        <v>307</v>
      </c>
      <c r="P1562" s="13">
        <v>2456</v>
      </c>
      <c r="Q1562" s="16">
        <v>612</v>
      </c>
      <c r="R1562" s="13">
        <v>4896</v>
      </c>
      <c r="S1562" s="16">
        <v>460.5</v>
      </c>
      <c r="T1562" s="13">
        <v>3684</v>
      </c>
      <c r="U1562" s="16">
        <v>0</v>
      </c>
      <c r="V1562" s="13">
        <v>0</v>
      </c>
    </row>
    <row r="1563" spans="1:22" ht="15" customHeight="1" x14ac:dyDescent="0.25">
      <c r="A1563" s="5" t="s">
        <v>3161</v>
      </c>
      <c r="B1563" s="6" t="s">
        <v>3162</v>
      </c>
      <c r="C1563" s="5" t="s">
        <v>3163</v>
      </c>
      <c r="D1563" s="6"/>
      <c r="E1563" s="6" t="s">
        <v>504</v>
      </c>
      <c r="F1563" s="229">
        <v>72</v>
      </c>
      <c r="I1563" s="16">
        <v>194</v>
      </c>
      <c r="J1563" s="13">
        <v>13968</v>
      </c>
      <c r="K1563" s="16">
        <v>500</v>
      </c>
      <c r="L1563" s="13">
        <v>36000</v>
      </c>
      <c r="M1563" s="16">
        <v>500</v>
      </c>
      <c r="N1563" s="171">
        <v>36000</v>
      </c>
      <c r="O1563" s="16">
        <v>212</v>
      </c>
      <c r="P1563" s="13">
        <v>15264</v>
      </c>
      <c r="Q1563" s="16">
        <v>520</v>
      </c>
      <c r="R1563" s="13">
        <v>37440</v>
      </c>
      <c r="S1563" s="16">
        <v>371.98</v>
      </c>
      <c r="T1563" s="13">
        <v>26782.560000000001</v>
      </c>
      <c r="U1563" s="16">
        <v>0</v>
      </c>
      <c r="V1563" s="13">
        <v>0</v>
      </c>
    </row>
    <row r="1564" spans="1:22" ht="15" customHeight="1" x14ac:dyDescent="0.25">
      <c r="A1564" s="5" t="s">
        <v>3164</v>
      </c>
      <c r="B1564" s="6" t="s">
        <v>3165</v>
      </c>
      <c r="C1564" s="5" t="s">
        <v>3166</v>
      </c>
      <c r="D1564" s="6"/>
      <c r="E1564" s="6" t="s">
        <v>504</v>
      </c>
      <c r="F1564" s="229">
        <v>584</v>
      </c>
      <c r="I1564" s="16">
        <v>165</v>
      </c>
      <c r="J1564" s="13">
        <v>96360</v>
      </c>
      <c r="K1564" s="16">
        <v>350</v>
      </c>
      <c r="L1564" s="13">
        <v>204400</v>
      </c>
      <c r="M1564" s="16">
        <v>350</v>
      </c>
      <c r="N1564" s="171">
        <v>204400</v>
      </c>
      <c r="O1564" s="16">
        <v>184</v>
      </c>
      <c r="P1564" s="13">
        <v>107456</v>
      </c>
      <c r="Q1564" s="16">
        <v>255</v>
      </c>
      <c r="R1564" s="13">
        <v>148920</v>
      </c>
      <c r="S1564" s="16">
        <v>348.38</v>
      </c>
      <c r="T1564" s="13">
        <v>203453.92</v>
      </c>
      <c r="U1564" s="16">
        <v>0</v>
      </c>
      <c r="V1564" s="13">
        <v>0</v>
      </c>
    </row>
    <row r="1565" spans="1:22" ht="15" customHeight="1" x14ac:dyDescent="0.25">
      <c r="A1565" s="5" t="s">
        <v>3167</v>
      </c>
      <c r="B1565" s="6" t="s">
        <v>3168</v>
      </c>
      <c r="C1565" s="5" t="s">
        <v>3169</v>
      </c>
      <c r="D1565" s="6"/>
      <c r="E1565" s="6" t="s">
        <v>504</v>
      </c>
      <c r="F1565" s="229">
        <v>2</v>
      </c>
      <c r="I1565" s="16">
        <v>165</v>
      </c>
      <c r="J1565" s="13">
        <v>330</v>
      </c>
      <c r="K1565" s="16">
        <v>150</v>
      </c>
      <c r="L1565" s="13">
        <v>300</v>
      </c>
      <c r="M1565" s="16">
        <v>150</v>
      </c>
      <c r="N1565" s="171">
        <v>300</v>
      </c>
      <c r="O1565" s="16">
        <v>106</v>
      </c>
      <c r="P1565" s="13">
        <v>212</v>
      </c>
      <c r="Q1565" s="16">
        <v>204</v>
      </c>
      <c r="R1565" s="13">
        <v>408</v>
      </c>
      <c r="S1565" s="16">
        <v>336.57</v>
      </c>
      <c r="T1565" s="13">
        <v>673.14</v>
      </c>
      <c r="U1565" s="16">
        <v>0</v>
      </c>
      <c r="V1565" s="13">
        <v>0</v>
      </c>
    </row>
    <row r="1566" spans="1:22" ht="15" customHeight="1" x14ac:dyDescent="0.25">
      <c r="A1566" s="5" t="s">
        <v>3170</v>
      </c>
      <c r="B1566" s="6" t="s">
        <v>3171</v>
      </c>
      <c r="C1566" s="5" t="s">
        <v>3172</v>
      </c>
      <c r="D1566" s="6"/>
      <c r="E1566" s="6" t="s">
        <v>504</v>
      </c>
      <c r="F1566" s="229">
        <v>140</v>
      </c>
      <c r="I1566" s="16">
        <v>310</v>
      </c>
      <c r="J1566" s="13">
        <v>43400</v>
      </c>
      <c r="K1566" s="16">
        <v>2000</v>
      </c>
      <c r="L1566" s="13">
        <v>280000</v>
      </c>
      <c r="M1566" s="16">
        <v>2000</v>
      </c>
      <c r="N1566" s="171">
        <v>280000</v>
      </c>
      <c r="O1566" s="16">
        <v>1366</v>
      </c>
      <c r="P1566" s="13">
        <v>191240</v>
      </c>
      <c r="Q1566" s="16">
        <v>1326</v>
      </c>
      <c r="R1566" s="13">
        <v>185640</v>
      </c>
      <c r="S1566" s="16">
        <v>656.84</v>
      </c>
      <c r="T1566" s="13">
        <v>91957.6</v>
      </c>
      <c r="U1566" s="16">
        <v>0</v>
      </c>
      <c r="V1566" s="13">
        <v>0</v>
      </c>
    </row>
    <row r="1567" spans="1:22" ht="15" customHeight="1" x14ac:dyDescent="0.25">
      <c r="A1567" s="1"/>
      <c r="B1567" s="4" t="s">
        <v>32</v>
      </c>
      <c r="C1567" s="8" t="s">
        <v>33</v>
      </c>
      <c r="I1567" s="245"/>
      <c r="J1567" s="245"/>
      <c r="K1567" s="245"/>
      <c r="L1567" s="245"/>
      <c r="M1567" s="245"/>
      <c r="N1567" s="245"/>
      <c r="O1567" s="245"/>
      <c r="P1567" s="245"/>
      <c r="Q1567" s="245"/>
      <c r="R1567" s="245"/>
      <c r="S1567" s="245"/>
      <c r="T1567" s="245"/>
      <c r="U1567" s="245"/>
      <c r="V1567" s="245"/>
    </row>
    <row r="1568" spans="1:22" ht="15" customHeight="1" x14ac:dyDescent="0.25">
      <c r="A1568" s="5" t="s">
        <v>3173</v>
      </c>
      <c r="B1568" s="6" t="s">
        <v>35</v>
      </c>
      <c r="C1568" s="5" t="s">
        <v>3174</v>
      </c>
      <c r="I1568" s="245"/>
      <c r="J1568" s="245"/>
      <c r="K1568" s="245"/>
      <c r="L1568" s="245"/>
      <c r="M1568" s="245"/>
      <c r="N1568" s="245"/>
      <c r="O1568" s="245"/>
      <c r="P1568" s="245"/>
      <c r="Q1568" s="245"/>
      <c r="R1568" s="245"/>
      <c r="S1568" s="245"/>
      <c r="T1568" s="245"/>
      <c r="U1568" s="245"/>
      <c r="V1568" s="245"/>
    </row>
    <row r="1569" spans="1:22" ht="15" customHeight="1" x14ac:dyDescent="0.25">
      <c r="A1569" s="5" t="s">
        <v>3175</v>
      </c>
      <c r="B1569" s="6" t="s">
        <v>35</v>
      </c>
      <c r="C1569" s="5" t="s">
        <v>3176</v>
      </c>
      <c r="I1569" s="245"/>
      <c r="J1569" s="245"/>
      <c r="K1569" s="245"/>
      <c r="L1569" s="245"/>
      <c r="M1569" s="245"/>
      <c r="N1569" s="245"/>
      <c r="O1569" s="245"/>
      <c r="P1569" s="245"/>
      <c r="Q1569" s="245"/>
      <c r="R1569" s="245"/>
      <c r="S1569" s="245"/>
      <c r="T1569" s="245"/>
      <c r="U1569" s="245"/>
      <c r="V1569" s="245"/>
    </row>
    <row r="1570" spans="1:22" ht="15" customHeight="1" x14ac:dyDescent="0.25">
      <c r="A1570" s="5" t="s">
        <v>3177</v>
      </c>
      <c r="B1570" s="6" t="s">
        <v>35</v>
      </c>
      <c r="C1570" s="5" t="s">
        <v>3178</v>
      </c>
      <c r="I1570" s="245"/>
      <c r="J1570" s="245"/>
      <c r="K1570" s="245"/>
      <c r="L1570" s="245"/>
      <c r="M1570" s="245"/>
      <c r="N1570" s="245"/>
      <c r="O1570" s="245"/>
      <c r="P1570" s="245"/>
      <c r="Q1570" s="245"/>
      <c r="R1570" s="245"/>
      <c r="S1570" s="245"/>
      <c r="T1570" s="245"/>
      <c r="U1570" s="245"/>
      <c r="V1570" s="245"/>
    </row>
    <row r="1571" spans="1:22" ht="45" customHeight="1" x14ac:dyDescent="0.25">
      <c r="A1571" s="1"/>
      <c r="B1571" s="4" t="s">
        <v>68</v>
      </c>
      <c r="C1571" s="8" t="s">
        <v>69</v>
      </c>
      <c r="D1571" s="4" t="s">
        <v>70</v>
      </c>
      <c r="E1571" s="4" t="s">
        <v>71</v>
      </c>
      <c r="F1571" s="228" t="s">
        <v>72</v>
      </c>
      <c r="I1571" s="14" t="s">
        <v>73</v>
      </c>
      <c r="J1571" s="15" t="s">
        <v>28</v>
      </c>
      <c r="K1571" s="14" t="s">
        <v>73</v>
      </c>
      <c r="L1571" s="15" t="s">
        <v>28</v>
      </c>
      <c r="M1571" s="14" t="s">
        <v>73</v>
      </c>
      <c r="N1571" s="172" t="s">
        <v>28</v>
      </c>
      <c r="O1571" s="14" t="s">
        <v>73</v>
      </c>
      <c r="P1571" s="15" t="s">
        <v>28</v>
      </c>
      <c r="Q1571" s="14" t="s">
        <v>73</v>
      </c>
      <c r="R1571" s="15" t="s">
        <v>28</v>
      </c>
      <c r="S1571" s="14" t="s">
        <v>73</v>
      </c>
      <c r="T1571" s="15" t="s">
        <v>28</v>
      </c>
      <c r="U1571" s="14" t="s">
        <v>73</v>
      </c>
      <c r="V1571" s="15" t="s">
        <v>28</v>
      </c>
    </row>
    <row r="1572" spans="1:22" ht="15" customHeight="1" x14ac:dyDescent="0.25">
      <c r="A1572" s="5" t="s">
        <v>3179</v>
      </c>
      <c r="B1572" s="6" t="s">
        <v>3180</v>
      </c>
      <c r="C1572" s="5" t="s">
        <v>3181</v>
      </c>
      <c r="D1572" s="6"/>
      <c r="E1572" s="6" t="s">
        <v>527</v>
      </c>
      <c r="F1572" s="229">
        <v>82</v>
      </c>
      <c r="I1572" s="16">
        <v>1198</v>
      </c>
      <c r="J1572" s="13">
        <v>98236</v>
      </c>
      <c r="K1572" s="16">
        <v>1625</v>
      </c>
      <c r="L1572" s="13">
        <v>133250</v>
      </c>
      <c r="M1572" s="16">
        <v>1625</v>
      </c>
      <c r="N1572" s="171">
        <v>133250</v>
      </c>
      <c r="O1572" s="16">
        <v>519</v>
      </c>
      <c r="P1572" s="13">
        <v>42558</v>
      </c>
      <c r="Q1572" s="16">
        <v>1329</v>
      </c>
      <c r="R1572" s="13">
        <v>108978</v>
      </c>
      <c r="S1572" s="16">
        <v>914.18</v>
      </c>
      <c r="T1572" s="13">
        <v>74962.759999999995</v>
      </c>
      <c r="U1572" s="16">
        <v>0</v>
      </c>
      <c r="V1572" s="13">
        <v>0</v>
      </c>
    </row>
    <row r="1573" spans="1:22" ht="15" customHeight="1" x14ac:dyDescent="0.25">
      <c r="A1573" s="5" t="s">
        <v>3182</v>
      </c>
      <c r="B1573" s="6" t="s">
        <v>3183</v>
      </c>
      <c r="C1573" s="5" t="s">
        <v>3184</v>
      </c>
      <c r="D1573" s="6"/>
      <c r="E1573" s="6" t="s">
        <v>527</v>
      </c>
      <c r="F1573" s="229">
        <v>115</v>
      </c>
      <c r="I1573" s="16">
        <v>1047</v>
      </c>
      <c r="J1573" s="13">
        <v>120405</v>
      </c>
      <c r="K1573" s="16">
        <v>1160</v>
      </c>
      <c r="L1573" s="13">
        <v>133400</v>
      </c>
      <c r="M1573" s="16">
        <v>1160</v>
      </c>
      <c r="N1573" s="171">
        <v>133400</v>
      </c>
      <c r="O1573" s="16">
        <v>463</v>
      </c>
      <c r="P1573" s="13">
        <v>53245</v>
      </c>
      <c r="Q1573" s="16">
        <v>1151</v>
      </c>
      <c r="R1573" s="13">
        <v>132365</v>
      </c>
      <c r="S1573" s="16">
        <v>699.08</v>
      </c>
      <c r="T1573" s="13">
        <v>80394.2</v>
      </c>
      <c r="U1573" s="16">
        <v>0</v>
      </c>
      <c r="V1573" s="13">
        <v>0</v>
      </c>
    </row>
    <row r="1574" spans="1:22" ht="15" customHeight="1" x14ac:dyDescent="0.25">
      <c r="A1574" s="5" t="s">
        <v>3185</v>
      </c>
      <c r="B1574" s="6" t="s">
        <v>3186</v>
      </c>
      <c r="C1574" s="5" t="s">
        <v>3187</v>
      </c>
      <c r="D1574" s="6"/>
      <c r="E1574" s="6" t="s">
        <v>527</v>
      </c>
      <c r="F1574" s="229">
        <v>340</v>
      </c>
      <c r="I1574" s="16">
        <v>877</v>
      </c>
      <c r="J1574" s="13">
        <v>298180</v>
      </c>
      <c r="K1574" s="16">
        <v>900</v>
      </c>
      <c r="L1574" s="13">
        <v>306000</v>
      </c>
      <c r="M1574" s="16">
        <v>900</v>
      </c>
      <c r="N1574" s="171">
        <v>306000</v>
      </c>
      <c r="O1574" s="16">
        <v>367</v>
      </c>
      <c r="P1574" s="13">
        <v>124780</v>
      </c>
      <c r="Q1574" s="16">
        <v>943</v>
      </c>
      <c r="R1574" s="13">
        <v>320620</v>
      </c>
      <c r="S1574" s="16">
        <v>537.75</v>
      </c>
      <c r="T1574" s="13">
        <v>182835</v>
      </c>
      <c r="U1574" s="16">
        <v>0</v>
      </c>
      <c r="V1574" s="13">
        <v>0</v>
      </c>
    </row>
    <row r="1575" spans="1:22" ht="15" customHeight="1" x14ac:dyDescent="0.25">
      <c r="A1575" s="5" t="s">
        <v>3188</v>
      </c>
      <c r="B1575" s="6" t="s">
        <v>3189</v>
      </c>
      <c r="C1575" s="5" t="s">
        <v>3190</v>
      </c>
      <c r="D1575" s="6"/>
      <c r="E1575" s="6" t="s">
        <v>527</v>
      </c>
      <c r="F1575" s="229">
        <v>1060</v>
      </c>
      <c r="I1575" s="16">
        <v>656</v>
      </c>
      <c r="J1575" s="13">
        <v>695360</v>
      </c>
      <c r="K1575" s="16">
        <v>690</v>
      </c>
      <c r="L1575" s="13">
        <v>731400</v>
      </c>
      <c r="M1575" s="16">
        <v>690</v>
      </c>
      <c r="N1575" s="171">
        <v>731400</v>
      </c>
      <c r="O1575" s="16">
        <v>278</v>
      </c>
      <c r="P1575" s="13">
        <v>294680</v>
      </c>
      <c r="Q1575" s="16">
        <v>726</v>
      </c>
      <c r="R1575" s="13">
        <v>769560</v>
      </c>
      <c r="S1575" s="16">
        <v>430.2</v>
      </c>
      <c r="T1575" s="13">
        <v>456012</v>
      </c>
      <c r="U1575" s="16">
        <v>0</v>
      </c>
      <c r="V1575" s="13">
        <v>0</v>
      </c>
    </row>
    <row r="1576" spans="1:22" ht="15" customHeight="1" x14ac:dyDescent="0.25">
      <c r="A1576" s="5" t="s">
        <v>3191</v>
      </c>
      <c r="B1576" s="6" t="s">
        <v>3192</v>
      </c>
      <c r="C1576" s="5" t="s">
        <v>3193</v>
      </c>
      <c r="D1576" s="6"/>
      <c r="E1576" s="6" t="s">
        <v>527</v>
      </c>
      <c r="F1576" s="229">
        <v>754</v>
      </c>
      <c r="I1576" s="16">
        <v>535</v>
      </c>
      <c r="J1576" s="13">
        <v>403390</v>
      </c>
      <c r="K1576" s="16">
        <v>400</v>
      </c>
      <c r="L1576" s="13">
        <v>301600</v>
      </c>
      <c r="M1576" s="16">
        <v>400</v>
      </c>
      <c r="N1576" s="171">
        <v>301600</v>
      </c>
      <c r="O1576" s="16">
        <v>217</v>
      </c>
      <c r="P1576" s="13">
        <v>163618</v>
      </c>
      <c r="Q1576" s="16">
        <v>504</v>
      </c>
      <c r="R1576" s="13">
        <v>380016</v>
      </c>
      <c r="S1576" s="16">
        <v>241.99</v>
      </c>
      <c r="T1576" s="13">
        <v>182460.46</v>
      </c>
      <c r="U1576" s="16">
        <v>0</v>
      </c>
      <c r="V1576" s="13">
        <v>0</v>
      </c>
    </row>
    <row r="1577" spans="1:22" ht="15" customHeight="1" x14ac:dyDescent="0.25">
      <c r="A1577" s="1"/>
      <c r="B1577" s="4" t="s">
        <v>32</v>
      </c>
      <c r="C1577" s="8" t="s">
        <v>33</v>
      </c>
      <c r="I1577" s="245"/>
      <c r="J1577" s="245"/>
      <c r="K1577" s="245"/>
      <c r="L1577" s="245"/>
      <c r="M1577" s="245"/>
      <c r="N1577" s="245"/>
      <c r="O1577" s="245"/>
      <c r="P1577" s="245"/>
      <c r="Q1577" s="245"/>
      <c r="R1577" s="245"/>
      <c r="S1577" s="245"/>
      <c r="T1577" s="245"/>
      <c r="U1577" s="245"/>
      <c r="V1577" s="245"/>
    </row>
    <row r="1578" spans="1:22" ht="15" customHeight="1" x14ac:dyDescent="0.25">
      <c r="A1578" s="5" t="s">
        <v>3194</v>
      </c>
      <c r="B1578" s="6" t="s">
        <v>35</v>
      </c>
      <c r="C1578" s="5" t="s">
        <v>3195</v>
      </c>
      <c r="I1578" s="245"/>
      <c r="J1578" s="245"/>
      <c r="K1578" s="245"/>
      <c r="L1578" s="245"/>
      <c r="M1578" s="245"/>
      <c r="N1578" s="245"/>
      <c r="O1578" s="245"/>
      <c r="P1578" s="245"/>
      <c r="Q1578" s="245"/>
      <c r="R1578" s="245"/>
      <c r="S1578" s="245"/>
      <c r="T1578" s="245"/>
      <c r="U1578" s="245"/>
      <c r="V1578" s="245"/>
    </row>
    <row r="1579" spans="1:22" ht="45" customHeight="1" x14ac:dyDescent="0.25">
      <c r="A1579" s="1"/>
      <c r="B1579" s="4" t="s">
        <v>68</v>
      </c>
      <c r="C1579" s="8" t="s">
        <v>69</v>
      </c>
      <c r="D1579" s="4" t="s">
        <v>70</v>
      </c>
      <c r="E1579" s="4" t="s">
        <v>71</v>
      </c>
      <c r="F1579" s="228" t="s">
        <v>72</v>
      </c>
      <c r="I1579" s="14" t="s">
        <v>73</v>
      </c>
      <c r="J1579" s="15" t="s">
        <v>28</v>
      </c>
      <c r="K1579" s="14" t="s">
        <v>73</v>
      </c>
      <c r="L1579" s="15" t="s">
        <v>28</v>
      </c>
      <c r="M1579" s="14" t="s">
        <v>73</v>
      </c>
      <c r="N1579" s="172" t="s">
        <v>28</v>
      </c>
      <c r="O1579" s="14" t="s">
        <v>73</v>
      </c>
      <c r="P1579" s="15" t="s">
        <v>28</v>
      </c>
      <c r="Q1579" s="14" t="s">
        <v>73</v>
      </c>
      <c r="R1579" s="15" t="s">
        <v>28</v>
      </c>
      <c r="S1579" s="14" t="s">
        <v>73</v>
      </c>
      <c r="T1579" s="15" t="s">
        <v>28</v>
      </c>
      <c r="U1579" s="14" t="s">
        <v>73</v>
      </c>
      <c r="V1579" s="15" t="s">
        <v>28</v>
      </c>
    </row>
    <row r="1580" spans="1:22" ht="15" customHeight="1" x14ac:dyDescent="0.25">
      <c r="A1580" s="5" t="s">
        <v>3196</v>
      </c>
      <c r="B1580" s="6" t="s">
        <v>3197</v>
      </c>
      <c r="C1580" s="5" t="s">
        <v>3198</v>
      </c>
      <c r="D1580" s="6"/>
      <c r="E1580" s="6" t="s">
        <v>3199</v>
      </c>
      <c r="F1580" s="229">
        <v>8</v>
      </c>
      <c r="I1580" s="16">
        <v>76478</v>
      </c>
      <c r="J1580" s="13">
        <v>611824</v>
      </c>
      <c r="K1580" s="16">
        <v>587000</v>
      </c>
      <c r="L1580" s="13">
        <v>4696000</v>
      </c>
      <c r="M1580" s="16">
        <v>587000</v>
      </c>
      <c r="N1580" s="171">
        <v>4696000</v>
      </c>
      <c r="O1580" s="16">
        <v>354319</v>
      </c>
      <c r="P1580" s="13">
        <v>2834552</v>
      </c>
      <c r="Q1580" s="16">
        <v>296081</v>
      </c>
      <c r="R1580" s="13">
        <v>2368648</v>
      </c>
      <c r="S1580" s="16">
        <v>399399.98</v>
      </c>
      <c r="T1580" s="13">
        <v>3195199.84</v>
      </c>
      <c r="U1580" s="16">
        <v>0</v>
      </c>
      <c r="V1580" s="13">
        <v>0</v>
      </c>
    </row>
    <row r="1581" spans="1:22" ht="15" customHeight="1" x14ac:dyDescent="0.25">
      <c r="A1581" s="5" t="s">
        <v>3200</v>
      </c>
      <c r="B1581" s="6" t="s">
        <v>3201</v>
      </c>
      <c r="C1581" s="5" t="s">
        <v>3202</v>
      </c>
      <c r="D1581" s="6"/>
      <c r="E1581" s="6" t="s">
        <v>504</v>
      </c>
      <c r="F1581" s="229">
        <v>16</v>
      </c>
      <c r="I1581" s="16">
        <v>66825</v>
      </c>
      <c r="J1581" s="13">
        <v>1069200</v>
      </c>
      <c r="K1581" s="16">
        <v>170000</v>
      </c>
      <c r="L1581" s="13">
        <v>2720000</v>
      </c>
      <c r="M1581" s="16">
        <v>170000</v>
      </c>
      <c r="N1581" s="171">
        <v>2720000</v>
      </c>
      <c r="O1581" s="16">
        <v>100370</v>
      </c>
      <c r="P1581" s="13">
        <v>1605920</v>
      </c>
      <c r="Q1581" s="16">
        <v>100784</v>
      </c>
      <c r="R1581" s="13">
        <v>1612544</v>
      </c>
      <c r="S1581" s="16">
        <v>93774.76</v>
      </c>
      <c r="T1581" s="13">
        <v>1500396.16</v>
      </c>
      <c r="U1581" s="16">
        <v>0</v>
      </c>
      <c r="V1581" s="13">
        <v>0</v>
      </c>
    </row>
    <row r="1582" spans="1:22" ht="15" customHeight="1" x14ac:dyDescent="0.25">
      <c r="A1582" s="1"/>
      <c r="B1582" s="4" t="s">
        <v>32</v>
      </c>
      <c r="C1582" s="8" t="s">
        <v>33</v>
      </c>
      <c r="I1582" s="245"/>
      <c r="J1582" s="245"/>
      <c r="K1582" s="245"/>
      <c r="L1582" s="245"/>
      <c r="M1582" s="245"/>
      <c r="N1582" s="245"/>
      <c r="O1582" s="245"/>
      <c r="P1582" s="245"/>
      <c r="Q1582" s="245"/>
      <c r="R1582" s="245"/>
      <c r="S1582" s="245"/>
      <c r="T1582" s="245"/>
      <c r="U1582" s="245"/>
      <c r="V1582" s="245"/>
    </row>
    <row r="1583" spans="1:22" ht="15" customHeight="1" x14ac:dyDescent="0.25">
      <c r="A1583" s="5" t="s">
        <v>3203</v>
      </c>
      <c r="B1583" s="6" t="s">
        <v>3204</v>
      </c>
      <c r="C1583" s="5" t="s">
        <v>3205</v>
      </c>
      <c r="I1583" s="245"/>
      <c r="J1583" s="245"/>
      <c r="K1583" s="245"/>
      <c r="L1583" s="245"/>
      <c r="M1583" s="245"/>
      <c r="N1583" s="245"/>
      <c r="O1583" s="245"/>
      <c r="P1583" s="245"/>
      <c r="Q1583" s="245"/>
      <c r="R1583" s="245"/>
      <c r="S1583" s="245"/>
      <c r="T1583" s="245"/>
      <c r="U1583" s="245"/>
      <c r="V1583" s="245"/>
    </row>
    <row r="1584" spans="1:22" ht="45" customHeight="1" x14ac:dyDescent="0.25">
      <c r="A1584" s="1"/>
      <c r="B1584" s="4" t="s">
        <v>68</v>
      </c>
      <c r="C1584" s="8" t="s">
        <v>69</v>
      </c>
      <c r="D1584" s="4" t="s">
        <v>70</v>
      </c>
      <c r="E1584" s="4" t="s">
        <v>71</v>
      </c>
      <c r="F1584" s="228" t="s">
        <v>72</v>
      </c>
      <c r="I1584" s="14" t="s">
        <v>73</v>
      </c>
      <c r="J1584" s="15" t="s">
        <v>28</v>
      </c>
      <c r="K1584" s="14" t="s">
        <v>73</v>
      </c>
      <c r="L1584" s="15" t="s">
        <v>28</v>
      </c>
      <c r="M1584" s="14" t="s">
        <v>73</v>
      </c>
      <c r="N1584" s="172" t="s">
        <v>28</v>
      </c>
      <c r="O1584" s="14" t="s">
        <v>73</v>
      </c>
      <c r="P1584" s="15" t="s">
        <v>28</v>
      </c>
      <c r="Q1584" s="14" t="s">
        <v>73</v>
      </c>
      <c r="R1584" s="15" t="s">
        <v>28</v>
      </c>
      <c r="S1584" s="14" t="s">
        <v>73</v>
      </c>
      <c r="T1584" s="15" t="s">
        <v>28</v>
      </c>
      <c r="U1584" s="14" t="s">
        <v>73</v>
      </c>
      <c r="V1584" s="15" t="s">
        <v>28</v>
      </c>
    </row>
    <row r="1585" spans="1:22" ht="15" customHeight="1" x14ac:dyDescent="0.25">
      <c r="A1585" s="5" t="s">
        <v>3206</v>
      </c>
      <c r="B1585" s="6" t="s">
        <v>3204</v>
      </c>
      <c r="C1585" s="5" t="s">
        <v>3207</v>
      </c>
      <c r="D1585" s="6"/>
      <c r="E1585" s="6" t="s">
        <v>3199</v>
      </c>
      <c r="F1585" s="229">
        <v>8</v>
      </c>
      <c r="I1585" s="16">
        <v>66825</v>
      </c>
      <c r="J1585" s="13">
        <v>534600</v>
      </c>
      <c r="K1585" s="16">
        <v>280000</v>
      </c>
      <c r="L1585" s="13">
        <v>2240000</v>
      </c>
      <c r="M1585" s="16">
        <v>280000</v>
      </c>
      <c r="N1585" s="171">
        <v>2240000</v>
      </c>
      <c r="O1585" s="16">
        <v>113133</v>
      </c>
      <c r="P1585" s="13">
        <v>905064</v>
      </c>
      <c r="Q1585" s="16">
        <v>80010</v>
      </c>
      <c r="R1585" s="13">
        <v>640080</v>
      </c>
      <c r="S1585" s="16">
        <v>81491</v>
      </c>
      <c r="T1585" s="13">
        <v>651928</v>
      </c>
      <c r="U1585" s="16">
        <v>0</v>
      </c>
      <c r="V1585" s="13">
        <v>0</v>
      </c>
    </row>
    <row r="1586" spans="1:22" ht="15" customHeight="1" x14ac:dyDescent="0.25">
      <c r="A1586" s="5" t="s">
        <v>3208</v>
      </c>
      <c r="B1586" s="6" t="s">
        <v>3209</v>
      </c>
      <c r="C1586" s="5" t="s">
        <v>3210</v>
      </c>
      <c r="D1586" s="6"/>
      <c r="E1586" s="6" t="s">
        <v>3199</v>
      </c>
      <c r="F1586" s="229">
        <v>8</v>
      </c>
      <c r="I1586" s="16">
        <v>54360</v>
      </c>
      <c r="J1586" s="13">
        <v>434880</v>
      </c>
      <c r="K1586" s="16">
        <v>172500</v>
      </c>
      <c r="L1586" s="13">
        <v>1380000</v>
      </c>
      <c r="M1586" s="16">
        <v>172500</v>
      </c>
      <c r="N1586" s="171">
        <v>1380000</v>
      </c>
      <c r="O1586" s="16">
        <v>78492</v>
      </c>
      <c r="P1586" s="13">
        <v>627936</v>
      </c>
      <c r="Q1586" s="16">
        <v>61087</v>
      </c>
      <c r="R1586" s="13">
        <v>488696</v>
      </c>
      <c r="S1586" s="16">
        <v>66810.83</v>
      </c>
      <c r="T1586" s="13">
        <v>534486.64</v>
      </c>
      <c r="U1586" s="16">
        <v>0</v>
      </c>
      <c r="V1586" s="13">
        <v>0</v>
      </c>
    </row>
    <row r="1587" spans="1:22" ht="15" customHeight="1" x14ac:dyDescent="0.25">
      <c r="A1587" s="5" t="s">
        <v>3211</v>
      </c>
      <c r="B1587" s="6" t="s">
        <v>3212</v>
      </c>
      <c r="C1587" s="5" t="s">
        <v>3213</v>
      </c>
      <c r="D1587" s="6"/>
      <c r="E1587" s="6" t="s">
        <v>527</v>
      </c>
      <c r="F1587" s="229">
        <v>1760</v>
      </c>
      <c r="I1587" s="16">
        <v>165</v>
      </c>
      <c r="J1587" s="13">
        <v>290400</v>
      </c>
      <c r="K1587" s="16">
        <v>375</v>
      </c>
      <c r="L1587" s="13">
        <v>660000</v>
      </c>
      <c r="M1587" s="16">
        <v>375</v>
      </c>
      <c r="N1587" s="171">
        <v>660000</v>
      </c>
      <c r="O1587" s="16">
        <v>326</v>
      </c>
      <c r="P1587" s="13">
        <v>573760</v>
      </c>
      <c r="Q1587" s="16">
        <v>209</v>
      </c>
      <c r="R1587" s="13">
        <v>367840</v>
      </c>
      <c r="S1587" s="16">
        <v>186.84</v>
      </c>
      <c r="T1587" s="13">
        <v>328838.40000000002</v>
      </c>
      <c r="U1587" s="16">
        <v>0</v>
      </c>
      <c r="V1587" s="13">
        <v>0</v>
      </c>
    </row>
    <row r="1588" spans="1:22" ht="15" customHeight="1" x14ac:dyDescent="0.25">
      <c r="A1588" s="5" t="s">
        <v>3214</v>
      </c>
      <c r="B1588" s="6" t="s">
        <v>3215</v>
      </c>
      <c r="C1588" s="5" t="s">
        <v>3216</v>
      </c>
      <c r="D1588" s="6"/>
      <c r="E1588" s="6" t="s">
        <v>527</v>
      </c>
      <c r="F1588" s="229">
        <v>240</v>
      </c>
      <c r="I1588" s="16">
        <v>147</v>
      </c>
      <c r="J1588" s="13">
        <v>35280</v>
      </c>
      <c r="K1588" s="16">
        <v>290</v>
      </c>
      <c r="L1588" s="13">
        <v>69600</v>
      </c>
      <c r="M1588" s="16">
        <v>290</v>
      </c>
      <c r="N1588" s="171">
        <v>69600</v>
      </c>
      <c r="O1588" s="16">
        <v>508</v>
      </c>
      <c r="P1588" s="13">
        <v>121920</v>
      </c>
      <c r="Q1588" s="16">
        <v>566</v>
      </c>
      <c r="R1588" s="13">
        <v>135840</v>
      </c>
      <c r="S1588" s="16">
        <v>233.65</v>
      </c>
      <c r="T1588" s="13">
        <v>56076</v>
      </c>
      <c r="U1588" s="16">
        <v>0</v>
      </c>
      <c r="V1588" s="13">
        <v>0</v>
      </c>
    </row>
    <row r="1589" spans="1:22" ht="15" customHeight="1" x14ac:dyDescent="0.25">
      <c r="A1589" s="5" t="s">
        <v>3217</v>
      </c>
      <c r="B1589" s="6" t="s">
        <v>3218</v>
      </c>
      <c r="C1589" s="5" t="s">
        <v>3219</v>
      </c>
      <c r="D1589" s="6"/>
      <c r="E1589" s="6" t="s">
        <v>504</v>
      </c>
      <c r="F1589" s="229">
        <v>8</v>
      </c>
      <c r="I1589" s="16">
        <v>15296</v>
      </c>
      <c r="J1589" s="13">
        <v>122368</v>
      </c>
      <c r="K1589" s="16">
        <v>72000</v>
      </c>
      <c r="L1589" s="13">
        <v>576000</v>
      </c>
      <c r="M1589" s="16">
        <v>72000</v>
      </c>
      <c r="N1589" s="171">
        <v>576000</v>
      </c>
      <c r="O1589" s="16">
        <v>70749</v>
      </c>
      <c r="P1589" s="13">
        <v>565992</v>
      </c>
      <c r="Q1589" s="16">
        <v>37660</v>
      </c>
      <c r="R1589" s="13">
        <v>301280</v>
      </c>
      <c r="S1589" s="16">
        <v>26386.799999999999</v>
      </c>
      <c r="T1589" s="13">
        <v>211094.39999999999</v>
      </c>
      <c r="U1589" s="16">
        <v>0</v>
      </c>
      <c r="V1589" s="13">
        <v>0</v>
      </c>
    </row>
    <row r="1590" spans="1:22" ht="15" customHeight="1" x14ac:dyDescent="0.25">
      <c r="A1590" s="5" t="s">
        <v>3220</v>
      </c>
      <c r="B1590" s="6" t="s">
        <v>3221</v>
      </c>
      <c r="C1590" s="5" t="s">
        <v>3222</v>
      </c>
      <c r="D1590" s="6"/>
      <c r="E1590" s="6" t="s">
        <v>504</v>
      </c>
      <c r="F1590" s="229">
        <v>8</v>
      </c>
      <c r="I1590" s="16">
        <v>7219</v>
      </c>
      <c r="J1590" s="13">
        <v>57752</v>
      </c>
      <c r="K1590" s="16">
        <v>30000</v>
      </c>
      <c r="L1590" s="13">
        <v>240000</v>
      </c>
      <c r="M1590" s="16">
        <v>30000</v>
      </c>
      <c r="N1590" s="171">
        <v>240000</v>
      </c>
      <c r="O1590" s="16">
        <v>32189</v>
      </c>
      <c r="P1590" s="13">
        <v>257512</v>
      </c>
      <c r="Q1590" s="16">
        <v>20391</v>
      </c>
      <c r="R1590" s="13">
        <v>163128</v>
      </c>
      <c r="S1590" s="16">
        <v>15738.1</v>
      </c>
      <c r="T1590" s="13">
        <v>125904.8</v>
      </c>
      <c r="U1590" s="16">
        <v>0</v>
      </c>
      <c r="V1590" s="13">
        <v>0</v>
      </c>
    </row>
    <row r="1591" spans="1:22" ht="15" customHeight="1" x14ac:dyDescent="0.25">
      <c r="A1591" s="5" t="s">
        <v>3223</v>
      </c>
      <c r="B1591" s="6" t="s">
        <v>3224</v>
      </c>
      <c r="C1591" s="5" t="s">
        <v>3225</v>
      </c>
      <c r="D1591" s="6"/>
      <c r="E1591" s="6" t="s">
        <v>504</v>
      </c>
      <c r="F1591" s="229">
        <v>6</v>
      </c>
      <c r="I1591" s="16">
        <v>63732</v>
      </c>
      <c r="J1591" s="13">
        <v>382392</v>
      </c>
      <c r="K1591" s="16">
        <v>10000</v>
      </c>
      <c r="L1591" s="13">
        <v>60000</v>
      </c>
      <c r="M1591" s="16">
        <v>10000</v>
      </c>
      <c r="N1591" s="171">
        <v>60000</v>
      </c>
      <c r="O1591" s="16">
        <v>57750</v>
      </c>
      <c r="P1591" s="13">
        <v>346500</v>
      </c>
      <c r="Q1591" s="16">
        <v>20391</v>
      </c>
      <c r="R1591" s="13">
        <v>122346</v>
      </c>
      <c r="S1591" s="16">
        <v>374099.52</v>
      </c>
      <c r="T1591" s="13">
        <v>2244597.12</v>
      </c>
      <c r="U1591" s="16">
        <v>0</v>
      </c>
      <c r="V1591" s="13">
        <v>0</v>
      </c>
    </row>
    <row r="1592" spans="1:22" ht="15" customHeight="1" x14ac:dyDescent="0.25">
      <c r="A1592" s="5" t="s">
        <v>3226</v>
      </c>
      <c r="B1592" s="6" t="s">
        <v>3227</v>
      </c>
      <c r="C1592" s="5" t="s">
        <v>3228</v>
      </c>
      <c r="D1592" s="6"/>
      <c r="E1592" s="6" t="s">
        <v>504</v>
      </c>
      <c r="F1592" s="229">
        <v>8</v>
      </c>
      <c r="I1592" s="16">
        <v>8663</v>
      </c>
      <c r="J1592" s="13">
        <v>69304</v>
      </c>
      <c r="K1592" s="16">
        <v>72500</v>
      </c>
      <c r="L1592" s="13">
        <v>580000</v>
      </c>
      <c r="M1592" s="16">
        <v>72500</v>
      </c>
      <c r="N1592" s="171">
        <v>580000</v>
      </c>
      <c r="O1592" s="16">
        <v>26565</v>
      </c>
      <c r="P1592" s="13">
        <v>212520</v>
      </c>
      <c r="Q1592" s="16">
        <v>11113</v>
      </c>
      <c r="R1592" s="13">
        <v>88904</v>
      </c>
      <c r="S1592" s="16">
        <v>10748.62</v>
      </c>
      <c r="T1592" s="13">
        <v>85988.96</v>
      </c>
      <c r="U1592" s="16">
        <v>0</v>
      </c>
      <c r="V1592" s="13">
        <v>0</v>
      </c>
    </row>
    <row r="1593" spans="1:22" ht="15" customHeight="1" x14ac:dyDescent="0.25">
      <c r="A1593" s="5" t="s">
        <v>3229</v>
      </c>
      <c r="B1593" s="6" t="s">
        <v>3230</v>
      </c>
      <c r="C1593" s="5" t="s">
        <v>3231</v>
      </c>
      <c r="D1593" s="6"/>
      <c r="E1593" s="6" t="s">
        <v>504</v>
      </c>
      <c r="F1593" s="229">
        <v>8</v>
      </c>
      <c r="I1593" s="16">
        <v>20394</v>
      </c>
      <c r="J1593" s="13">
        <v>163152</v>
      </c>
      <c r="K1593" s="16">
        <v>32500</v>
      </c>
      <c r="L1593" s="13">
        <v>260000</v>
      </c>
      <c r="M1593" s="16">
        <v>32500</v>
      </c>
      <c r="N1593" s="171">
        <v>260000</v>
      </c>
      <c r="O1593" s="16">
        <v>17325</v>
      </c>
      <c r="P1593" s="13">
        <v>138600</v>
      </c>
      <c r="Q1593" s="16">
        <v>11725</v>
      </c>
      <c r="R1593" s="13">
        <v>93800</v>
      </c>
      <c r="S1593" s="16">
        <v>15163.28</v>
      </c>
      <c r="T1593" s="13">
        <v>121306.24000000001</v>
      </c>
      <c r="U1593" s="16">
        <v>0</v>
      </c>
      <c r="V1593" s="13">
        <v>0</v>
      </c>
    </row>
    <row r="1594" spans="1:22" ht="15" customHeight="1" x14ac:dyDescent="0.25">
      <c r="A1594" s="5" t="s">
        <v>3232</v>
      </c>
      <c r="B1594" s="6" t="s">
        <v>3233</v>
      </c>
      <c r="C1594" s="5" t="s">
        <v>3234</v>
      </c>
      <c r="D1594" s="6"/>
      <c r="E1594" s="6" t="s">
        <v>504</v>
      </c>
      <c r="F1594" s="229">
        <v>8</v>
      </c>
      <c r="I1594" s="16">
        <v>9900</v>
      </c>
      <c r="J1594" s="13">
        <v>79200</v>
      </c>
      <c r="K1594" s="16">
        <v>30800</v>
      </c>
      <c r="L1594" s="13">
        <v>246400</v>
      </c>
      <c r="M1594" s="16">
        <v>30800</v>
      </c>
      <c r="N1594" s="171">
        <v>246400</v>
      </c>
      <c r="O1594" s="16">
        <v>30050</v>
      </c>
      <c r="P1594" s="13">
        <v>240400</v>
      </c>
      <c r="Q1594" s="16">
        <v>28548</v>
      </c>
      <c r="R1594" s="13">
        <v>228384</v>
      </c>
      <c r="S1594" s="16">
        <v>30662.92</v>
      </c>
      <c r="T1594" s="13">
        <v>245303.36</v>
      </c>
      <c r="U1594" s="16">
        <v>0</v>
      </c>
      <c r="V1594" s="13">
        <v>0</v>
      </c>
    </row>
    <row r="1595" spans="1:22" ht="15" customHeight="1" x14ac:dyDescent="0.25">
      <c r="A1595" s="5" t="s">
        <v>3235</v>
      </c>
      <c r="B1595" s="6" t="s">
        <v>3236</v>
      </c>
      <c r="C1595" s="5" t="s">
        <v>3237</v>
      </c>
      <c r="D1595" s="6"/>
      <c r="E1595" s="6" t="s">
        <v>504</v>
      </c>
      <c r="F1595" s="229">
        <v>8</v>
      </c>
      <c r="I1595" s="16">
        <v>57750</v>
      </c>
      <c r="J1595" s="13">
        <v>462000</v>
      </c>
      <c r="K1595" s="16">
        <v>117600</v>
      </c>
      <c r="L1595" s="13">
        <v>940800</v>
      </c>
      <c r="M1595" s="16">
        <v>117600</v>
      </c>
      <c r="N1595" s="171">
        <v>940800</v>
      </c>
      <c r="O1595" s="16">
        <v>75426</v>
      </c>
      <c r="P1595" s="13">
        <v>603408</v>
      </c>
      <c r="Q1595" s="16">
        <v>276812</v>
      </c>
      <c r="R1595" s="13">
        <v>2214496</v>
      </c>
      <c r="S1595" s="16">
        <v>90957.55</v>
      </c>
      <c r="T1595" s="13">
        <v>727660.4</v>
      </c>
      <c r="U1595" s="16">
        <v>0</v>
      </c>
      <c r="V1595" s="13">
        <v>0</v>
      </c>
    </row>
    <row r="1596" spans="1:22" ht="15" customHeight="1" x14ac:dyDescent="0.25">
      <c r="A1596" s="5" t="s">
        <v>3238</v>
      </c>
      <c r="B1596" s="6" t="s">
        <v>3239</v>
      </c>
      <c r="C1596" s="5" t="s">
        <v>3240</v>
      </c>
      <c r="D1596" s="6"/>
      <c r="E1596" s="6" t="s">
        <v>504</v>
      </c>
      <c r="F1596" s="229">
        <v>1</v>
      </c>
      <c r="I1596" s="16">
        <v>38363</v>
      </c>
      <c r="J1596" s="13">
        <v>38363</v>
      </c>
      <c r="K1596" s="16">
        <v>60000</v>
      </c>
      <c r="L1596" s="13">
        <v>60000</v>
      </c>
      <c r="M1596" s="16">
        <v>60000</v>
      </c>
      <c r="N1596" s="171">
        <v>60000</v>
      </c>
      <c r="O1596" s="16">
        <v>112613</v>
      </c>
      <c r="P1596" s="13">
        <v>112613</v>
      </c>
      <c r="Q1596" s="16">
        <v>28548</v>
      </c>
      <c r="R1596" s="13">
        <v>28548</v>
      </c>
      <c r="S1596" s="16">
        <v>34457.440000000002</v>
      </c>
      <c r="T1596" s="13">
        <v>34457.440000000002</v>
      </c>
      <c r="U1596" s="16">
        <v>0</v>
      </c>
      <c r="V1596" s="13">
        <v>0</v>
      </c>
    </row>
    <row r="1597" spans="1:22" ht="15" customHeight="1" x14ac:dyDescent="0.25">
      <c r="A1597" s="5" t="s">
        <v>3241</v>
      </c>
      <c r="B1597" s="6" t="s">
        <v>3242</v>
      </c>
      <c r="C1597" s="5" t="s">
        <v>3243</v>
      </c>
      <c r="D1597" s="6"/>
      <c r="E1597" s="6" t="s">
        <v>504</v>
      </c>
      <c r="F1597" s="229">
        <v>1</v>
      </c>
      <c r="I1597" s="16">
        <v>49294</v>
      </c>
      <c r="J1597" s="13">
        <v>49294</v>
      </c>
      <c r="K1597" s="16">
        <v>150000</v>
      </c>
      <c r="L1597" s="13">
        <v>150000</v>
      </c>
      <c r="M1597" s="16">
        <v>150000</v>
      </c>
      <c r="N1597" s="171">
        <v>150000</v>
      </c>
      <c r="O1597" s="16">
        <v>282545</v>
      </c>
      <c r="P1597" s="13">
        <v>282545</v>
      </c>
      <c r="Q1597" s="16">
        <v>249793</v>
      </c>
      <c r="R1597" s="13">
        <v>249793</v>
      </c>
      <c r="S1597" s="16">
        <v>360006.17</v>
      </c>
      <c r="T1597" s="13">
        <v>360006.17</v>
      </c>
      <c r="U1597" s="16">
        <v>0</v>
      </c>
      <c r="V1597" s="13">
        <v>0</v>
      </c>
    </row>
    <row r="1598" spans="1:22" ht="15" customHeight="1" x14ac:dyDescent="0.25">
      <c r="A1598" s="5" t="s">
        <v>3244</v>
      </c>
      <c r="B1598" s="6" t="s">
        <v>3245</v>
      </c>
      <c r="C1598" s="5" t="s">
        <v>3246</v>
      </c>
      <c r="D1598" s="6"/>
      <c r="E1598" s="6" t="s">
        <v>504</v>
      </c>
      <c r="F1598" s="229">
        <v>8</v>
      </c>
      <c r="I1598" s="16">
        <v>385551</v>
      </c>
      <c r="J1598" s="13">
        <v>3084408</v>
      </c>
      <c r="K1598" s="16">
        <v>300000</v>
      </c>
      <c r="L1598" s="13">
        <v>2400000</v>
      </c>
      <c r="M1598" s="16">
        <v>300000</v>
      </c>
      <c r="N1598" s="171">
        <v>2400000</v>
      </c>
      <c r="O1598" s="16">
        <v>433125</v>
      </c>
      <c r="P1598" s="13">
        <v>3465000</v>
      </c>
      <c r="Q1598" s="16">
        <v>299000</v>
      </c>
      <c r="R1598" s="13">
        <v>2392000</v>
      </c>
      <c r="S1598" s="16">
        <v>376425.41</v>
      </c>
      <c r="T1598" s="13">
        <v>3011403.28</v>
      </c>
      <c r="U1598" s="16">
        <v>0</v>
      </c>
      <c r="V1598" s="13">
        <v>0</v>
      </c>
    </row>
    <row r="1599" spans="1:22" ht="15" customHeight="1" x14ac:dyDescent="0.25">
      <c r="A1599" s="5" t="s">
        <v>3247</v>
      </c>
      <c r="B1599" s="6" t="s">
        <v>3248</v>
      </c>
      <c r="C1599" s="5" t="s">
        <v>3249</v>
      </c>
      <c r="D1599" s="6"/>
      <c r="E1599" s="6" t="s">
        <v>527</v>
      </c>
      <c r="F1599" s="229">
        <v>9260</v>
      </c>
      <c r="I1599" s="16">
        <v>297</v>
      </c>
      <c r="J1599" s="13">
        <v>2750220</v>
      </c>
      <c r="K1599" s="16">
        <v>680</v>
      </c>
      <c r="L1599" s="13">
        <v>6296800</v>
      </c>
      <c r="M1599" s="16">
        <v>680</v>
      </c>
      <c r="N1599" s="171">
        <v>6296800</v>
      </c>
      <c r="O1599" s="16">
        <v>394</v>
      </c>
      <c r="P1599" s="13">
        <v>3648440</v>
      </c>
      <c r="Q1599" s="16">
        <v>381</v>
      </c>
      <c r="R1599" s="13">
        <v>3528060</v>
      </c>
      <c r="S1599" s="16">
        <v>365.08</v>
      </c>
      <c r="T1599" s="13">
        <v>3380640.8</v>
      </c>
      <c r="U1599" s="16">
        <v>0</v>
      </c>
      <c r="V1599" s="13">
        <v>0</v>
      </c>
    </row>
    <row r="1600" spans="1:22" ht="15" customHeight="1" x14ac:dyDescent="0.25">
      <c r="A1600" s="5" t="s">
        <v>3250</v>
      </c>
      <c r="B1600" s="6" t="s">
        <v>3251</v>
      </c>
      <c r="C1600" s="5" t="s">
        <v>3252</v>
      </c>
      <c r="D1600" s="6"/>
      <c r="E1600" s="6" t="s">
        <v>527</v>
      </c>
      <c r="F1600" s="229">
        <v>11270</v>
      </c>
      <c r="I1600" s="16">
        <v>30</v>
      </c>
      <c r="J1600" s="13">
        <v>338100</v>
      </c>
      <c r="K1600" s="16">
        <v>375</v>
      </c>
      <c r="L1600" s="13">
        <v>4226250</v>
      </c>
      <c r="M1600" s="16">
        <v>375</v>
      </c>
      <c r="N1600" s="171">
        <v>4226250</v>
      </c>
      <c r="O1600" s="16">
        <v>112</v>
      </c>
      <c r="P1600" s="13">
        <v>1262240</v>
      </c>
      <c r="Q1600" s="16">
        <v>35</v>
      </c>
      <c r="R1600" s="13">
        <v>394450</v>
      </c>
      <c r="S1600" s="16">
        <v>59.81</v>
      </c>
      <c r="T1600" s="13">
        <v>674058.7</v>
      </c>
      <c r="U1600" s="16">
        <v>0</v>
      </c>
      <c r="V1600" s="13">
        <v>0</v>
      </c>
    </row>
    <row r="1601" spans="1:22" ht="15" customHeight="1" x14ac:dyDescent="0.25">
      <c r="A1601" s="5" t="s">
        <v>3253</v>
      </c>
      <c r="B1601" s="6" t="s">
        <v>3254</v>
      </c>
      <c r="C1601" s="5" t="s">
        <v>3255</v>
      </c>
      <c r="D1601" s="6"/>
      <c r="E1601" s="6" t="s">
        <v>504</v>
      </c>
      <c r="F1601" s="229">
        <v>30</v>
      </c>
      <c r="I1601" s="16">
        <v>908</v>
      </c>
      <c r="J1601" s="13">
        <v>27240</v>
      </c>
      <c r="K1601" s="16">
        <v>2750</v>
      </c>
      <c r="L1601" s="13">
        <v>82500</v>
      </c>
      <c r="M1601" s="16">
        <v>2750</v>
      </c>
      <c r="N1601" s="171">
        <v>82500</v>
      </c>
      <c r="O1601" s="16">
        <v>2743</v>
      </c>
      <c r="P1601" s="13">
        <v>82290</v>
      </c>
      <c r="Q1601" s="16">
        <v>2855</v>
      </c>
      <c r="R1601" s="13">
        <v>85650</v>
      </c>
      <c r="S1601" s="16">
        <v>1712.17</v>
      </c>
      <c r="T1601" s="13">
        <v>51365.1</v>
      </c>
      <c r="U1601" s="16">
        <v>0</v>
      </c>
      <c r="V1601" s="13">
        <v>0</v>
      </c>
    </row>
    <row r="1602" spans="1:22" ht="15" customHeight="1" x14ac:dyDescent="0.25">
      <c r="A1602" s="5" t="s">
        <v>3256</v>
      </c>
      <c r="B1602" s="6" t="s">
        <v>3257</v>
      </c>
      <c r="C1602" s="5" t="s">
        <v>3258</v>
      </c>
      <c r="D1602" s="6"/>
      <c r="E1602" s="6" t="s">
        <v>504</v>
      </c>
      <c r="F1602" s="229">
        <v>22</v>
      </c>
      <c r="I1602" s="16">
        <v>867</v>
      </c>
      <c r="J1602" s="13">
        <v>19074</v>
      </c>
      <c r="K1602" s="16">
        <v>3200</v>
      </c>
      <c r="L1602" s="13">
        <v>70400</v>
      </c>
      <c r="M1602" s="16">
        <v>3200</v>
      </c>
      <c r="N1602" s="171">
        <v>70400</v>
      </c>
      <c r="O1602" s="16">
        <v>2911</v>
      </c>
      <c r="P1602" s="13">
        <v>64042</v>
      </c>
      <c r="Q1602" s="16">
        <v>2753</v>
      </c>
      <c r="R1602" s="13">
        <v>60566</v>
      </c>
      <c r="S1602" s="16">
        <v>1762.88</v>
      </c>
      <c r="T1602" s="13">
        <v>38783.360000000001</v>
      </c>
      <c r="U1602" s="16">
        <v>0</v>
      </c>
      <c r="V1602" s="13">
        <v>0</v>
      </c>
    </row>
    <row r="1603" spans="1:22" ht="15" customHeight="1" x14ac:dyDescent="0.25">
      <c r="A1603" s="5" t="s">
        <v>3259</v>
      </c>
      <c r="B1603" s="6" t="s">
        <v>3260</v>
      </c>
      <c r="C1603" s="5" t="s">
        <v>3261</v>
      </c>
      <c r="D1603" s="6"/>
      <c r="E1603" s="6" t="s">
        <v>504</v>
      </c>
      <c r="F1603" s="229">
        <v>116</v>
      </c>
      <c r="I1603" s="16">
        <v>1877</v>
      </c>
      <c r="J1603" s="13">
        <v>217732</v>
      </c>
      <c r="K1603" s="16">
        <v>8700</v>
      </c>
      <c r="L1603" s="13">
        <v>1009200</v>
      </c>
      <c r="M1603" s="16">
        <v>8700</v>
      </c>
      <c r="N1603" s="171">
        <v>1009200</v>
      </c>
      <c r="O1603" s="16">
        <v>4851</v>
      </c>
      <c r="P1603" s="13">
        <v>562716</v>
      </c>
      <c r="Q1603" s="16">
        <v>2300</v>
      </c>
      <c r="R1603" s="13">
        <v>266800</v>
      </c>
      <c r="S1603" s="16">
        <v>5162.41</v>
      </c>
      <c r="T1603" s="13">
        <v>598839.56000000006</v>
      </c>
      <c r="U1603" s="16">
        <v>0</v>
      </c>
      <c r="V1603" s="13">
        <v>0</v>
      </c>
    </row>
    <row r="1604" spans="1:22" ht="15" customHeight="1" x14ac:dyDescent="0.25">
      <c r="A1604" s="1"/>
      <c r="B1604" s="4" t="s">
        <v>32</v>
      </c>
      <c r="C1604" s="8" t="s">
        <v>33</v>
      </c>
      <c r="I1604" s="245"/>
      <c r="J1604" s="245"/>
      <c r="K1604" s="245"/>
      <c r="L1604" s="245"/>
      <c r="M1604" s="245"/>
      <c r="N1604" s="245"/>
      <c r="O1604" s="245"/>
      <c r="P1604" s="245"/>
      <c r="Q1604" s="245"/>
      <c r="R1604" s="245"/>
      <c r="S1604" s="245"/>
      <c r="T1604" s="245"/>
      <c r="U1604" s="245"/>
      <c r="V1604" s="245"/>
    </row>
    <row r="1605" spans="1:22" ht="15" customHeight="1" x14ac:dyDescent="0.25">
      <c r="A1605" s="5" t="s">
        <v>3262</v>
      </c>
      <c r="B1605" s="6" t="s">
        <v>35</v>
      </c>
      <c r="C1605" s="5" t="s">
        <v>3263</v>
      </c>
      <c r="I1605" s="245"/>
      <c r="J1605" s="245"/>
      <c r="K1605" s="245"/>
      <c r="L1605" s="245"/>
      <c r="M1605" s="245"/>
      <c r="N1605" s="245"/>
      <c r="O1605" s="245"/>
      <c r="P1605" s="245"/>
      <c r="Q1605" s="245"/>
      <c r="R1605" s="245"/>
      <c r="S1605" s="245"/>
      <c r="T1605" s="245"/>
      <c r="U1605" s="245"/>
      <c r="V1605" s="245"/>
    </row>
    <row r="1606" spans="1:22" ht="45" customHeight="1" x14ac:dyDescent="0.25">
      <c r="A1606" s="1"/>
      <c r="B1606" s="4" t="s">
        <v>68</v>
      </c>
      <c r="C1606" s="8" t="s">
        <v>69</v>
      </c>
      <c r="D1606" s="4" t="s">
        <v>70</v>
      </c>
      <c r="E1606" s="4" t="s">
        <v>71</v>
      </c>
      <c r="F1606" s="228" t="s">
        <v>72</v>
      </c>
      <c r="I1606" s="14" t="s">
        <v>73</v>
      </c>
      <c r="J1606" s="15" t="s">
        <v>28</v>
      </c>
      <c r="K1606" s="14" t="s">
        <v>73</v>
      </c>
      <c r="L1606" s="15" t="s">
        <v>28</v>
      </c>
      <c r="M1606" s="14" t="s">
        <v>73</v>
      </c>
      <c r="N1606" s="172" t="s">
        <v>28</v>
      </c>
      <c r="O1606" s="14" t="s">
        <v>73</v>
      </c>
      <c r="P1606" s="15" t="s">
        <v>28</v>
      </c>
      <c r="Q1606" s="14" t="s">
        <v>73</v>
      </c>
      <c r="R1606" s="15" t="s">
        <v>28</v>
      </c>
      <c r="S1606" s="14" t="s">
        <v>73</v>
      </c>
      <c r="T1606" s="15" t="s">
        <v>28</v>
      </c>
      <c r="U1606" s="14" t="s">
        <v>73</v>
      </c>
      <c r="V1606" s="15" t="s">
        <v>28</v>
      </c>
    </row>
    <row r="1607" spans="1:22" ht="15" customHeight="1" x14ac:dyDescent="0.25">
      <c r="A1607" s="5" t="s">
        <v>3264</v>
      </c>
      <c r="B1607" s="6" t="s">
        <v>3265</v>
      </c>
      <c r="C1607" s="5" t="s">
        <v>3266</v>
      </c>
      <c r="D1607" s="6"/>
      <c r="E1607" s="6" t="s">
        <v>504</v>
      </c>
      <c r="F1607" s="229">
        <v>4</v>
      </c>
      <c r="I1607" s="16">
        <v>37125</v>
      </c>
      <c r="J1607" s="13">
        <v>148500</v>
      </c>
      <c r="K1607" s="16">
        <v>1750</v>
      </c>
      <c r="L1607" s="13">
        <v>7000</v>
      </c>
      <c r="M1607" s="16">
        <v>1750</v>
      </c>
      <c r="N1607" s="171">
        <v>7000</v>
      </c>
      <c r="O1607" s="16">
        <v>24741</v>
      </c>
      <c r="P1607" s="13">
        <v>98964</v>
      </c>
      <c r="Q1607" s="16">
        <v>18583</v>
      </c>
      <c r="R1607" s="13">
        <v>74332</v>
      </c>
      <c r="S1607" s="16">
        <v>14281.09</v>
      </c>
      <c r="T1607" s="13">
        <v>57124.36</v>
      </c>
      <c r="U1607" s="16">
        <v>0</v>
      </c>
      <c r="V1607" s="13">
        <v>0</v>
      </c>
    </row>
    <row r="1608" spans="1:22" ht="15" customHeight="1" x14ac:dyDescent="0.25">
      <c r="A1608" s="5" t="s">
        <v>3267</v>
      </c>
      <c r="B1608" s="6" t="s">
        <v>3268</v>
      </c>
      <c r="C1608" s="5" t="s">
        <v>3269</v>
      </c>
      <c r="D1608" s="6"/>
      <c r="E1608" s="6" t="s">
        <v>504</v>
      </c>
      <c r="F1608" s="229">
        <v>2</v>
      </c>
      <c r="I1608" s="16">
        <v>42900</v>
      </c>
      <c r="J1608" s="13">
        <v>85800</v>
      </c>
      <c r="K1608" s="16">
        <v>1500</v>
      </c>
      <c r="L1608" s="13">
        <v>3000</v>
      </c>
      <c r="M1608" s="16">
        <v>1500</v>
      </c>
      <c r="N1608" s="171">
        <v>3000</v>
      </c>
      <c r="O1608" s="16">
        <v>62576</v>
      </c>
      <c r="P1608" s="13">
        <v>125152</v>
      </c>
      <c r="Q1608" s="16">
        <v>21207</v>
      </c>
      <c r="R1608" s="13">
        <v>42414</v>
      </c>
      <c r="S1608" s="16">
        <v>8639.4699999999993</v>
      </c>
      <c r="T1608" s="13">
        <v>17278.939999999999</v>
      </c>
      <c r="U1608" s="16">
        <v>0</v>
      </c>
      <c r="V1608" s="13">
        <v>0</v>
      </c>
    </row>
    <row r="1609" spans="1:22" ht="15" customHeight="1" x14ac:dyDescent="0.25">
      <c r="A1609" s="5" t="s">
        <v>3270</v>
      </c>
      <c r="B1609" s="6" t="s">
        <v>3271</v>
      </c>
      <c r="C1609" s="5" t="s">
        <v>3272</v>
      </c>
      <c r="D1609" s="6"/>
      <c r="E1609" s="6" t="s">
        <v>504</v>
      </c>
      <c r="F1609" s="229">
        <v>4</v>
      </c>
      <c r="I1609" s="16">
        <v>11574</v>
      </c>
      <c r="J1609" s="13">
        <v>46296</v>
      </c>
      <c r="K1609" s="16">
        <v>1200</v>
      </c>
      <c r="L1609" s="13">
        <v>4800</v>
      </c>
      <c r="M1609" s="16">
        <v>1200</v>
      </c>
      <c r="N1609" s="171">
        <v>4800</v>
      </c>
      <c r="O1609" s="16">
        <v>15017</v>
      </c>
      <c r="P1609" s="13">
        <v>60068</v>
      </c>
      <c r="Q1609" s="16">
        <v>1529</v>
      </c>
      <c r="R1609" s="13">
        <v>6116</v>
      </c>
      <c r="S1609" s="16">
        <v>29997.38</v>
      </c>
      <c r="T1609" s="13">
        <v>119989.52</v>
      </c>
      <c r="U1609" s="16">
        <v>0</v>
      </c>
      <c r="V1609" s="13">
        <v>0</v>
      </c>
    </row>
    <row r="1610" spans="1:22" ht="15" customHeight="1" x14ac:dyDescent="0.25">
      <c r="A1610" s="5" t="s">
        <v>3273</v>
      </c>
      <c r="B1610" s="6" t="s">
        <v>3274</v>
      </c>
      <c r="C1610" s="5" t="s">
        <v>3275</v>
      </c>
      <c r="D1610" s="6"/>
      <c r="E1610" s="6" t="s">
        <v>504</v>
      </c>
      <c r="F1610" s="229">
        <v>8</v>
      </c>
      <c r="I1610" s="16">
        <v>2682</v>
      </c>
      <c r="J1610" s="13">
        <v>21456</v>
      </c>
      <c r="K1610" s="16">
        <v>500</v>
      </c>
      <c r="L1610" s="13">
        <v>4000</v>
      </c>
      <c r="M1610" s="16">
        <v>500</v>
      </c>
      <c r="N1610" s="171">
        <v>4000</v>
      </c>
      <c r="O1610" s="16">
        <v>23487</v>
      </c>
      <c r="P1610" s="13">
        <v>187896</v>
      </c>
      <c r="Q1610" s="16">
        <v>1020</v>
      </c>
      <c r="R1610" s="13">
        <v>8160</v>
      </c>
      <c r="S1610" s="16">
        <v>14266.88</v>
      </c>
      <c r="T1610" s="13">
        <v>114135.03999999999</v>
      </c>
      <c r="U1610" s="16">
        <v>0</v>
      </c>
      <c r="V1610" s="13">
        <v>0</v>
      </c>
    </row>
    <row r="1611" spans="1:22" ht="15" customHeight="1" x14ac:dyDescent="0.25">
      <c r="A1611" s="5" t="s">
        <v>3276</v>
      </c>
      <c r="B1611" s="6" t="s">
        <v>3277</v>
      </c>
      <c r="C1611" s="5" t="s">
        <v>3278</v>
      </c>
      <c r="D1611" s="6"/>
      <c r="E1611" s="6" t="s">
        <v>504</v>
      </c>
      <c r="F1611" s="229">
        <v>8</v>
      </c>
      <c r="I1611" s="16">
        <v>2682</v>
      </c>
      <c r="J1611" s="13">
        <v>21456</v>
      </c>
      <c r="K1611" s="16">
        <v>600</v>
      </c>
      <c r="L1611" s="13">
        <v>4800</v>
      </c>
      <c r="M1611" s="16">
        <v>600</v>
      </c>
      <c r="N1611" s="171">
        <v>4800</v>
      </c>
      <c r="O1611" s="16">
        <v>23487</v>
      </c>
      <c r="P1611" s="13">
        <v>187896</v>
      </c>
      <c r="Q1611" s="16">
        <v>1020</v>
      </c>
      <c r="R1611" s="13">
        <v>8160</v>
      </c>
      <c r="S1611" s="16">
        <v>5665.22</v>
      </c>
      <c r="T1611" s="13">
        <v>45321.760000000002</v>
      </c>
      <c r="U1611" s="16">
        <v>0</v>
      </c>
      <c r="V1611" s="13">
        <v>0</v>
      </c>
    </row>
    <row r="1612" spans="1:22" ht="15" customHeight="1" x14ac:dyDescent="0.25">
      <c r="A1612" s="5" t="s">
        <v>3279</v>
      </c>
      <c r="B1612" s="6" t="s">
        <v>3280</v>
      </c>
      <c r="C1612" s="5" t="s">
        <v>3281</v>
      </c>
      <c r="D1612" s="6"/>
      <c r="E1612" s="6" t="s">
        <v>504</v>
      </c>
      <c r="F1612" s="229">
        <v>2</v>
      </c>
      <c r="I1612" s="16">
        <v>2063</v>
      </c>
      <c r="J1612" s="13">
        <v>4126</v>
      </c>
      <c r="K1612" s="16">
        <v>2000</v>
      </c>
      <c r="L1612" s="13">
        <v>4000</v>
      </c>
      <c r="M1612" s="16">
        <v>2000</v>
      </c>
      <c r="N1612" s="171">
        <v>4000</v>
      </c>
      <c r="O1612" s="16">
        <v>24741</v>
      </c>
      <c r="P1612" s="13">
        <v>49482</v>
      </c>
      <c r="Q1612" s="16">
        <v>6892</v>
      </c>
      <c r="R1612" s="13">
        <v>13784</v>
      </c>
      <c r="S1612" s="16">
        <v>21085.26</v>
      </c>
      <c r="T1612" s="13">
        <v>42170.52</v>
      </c>
      <c r="U1612" s="16">
        <v>0</v>
      </c>
      <c r="V1612" s="13">
        <v>0</v>
      </c>
    </row>
    <row r="1613" spans="1:22" ht="15" customHeight="1" x14ac:dyDescent="0.25">
      <c r="A1613" s="5" t="s">
        <v>3282</v>
      </c>
      <c r="B1613" s="6" t="s">
        <v>3283</v>
      </c>
      <c r="C1613" s="5" t="s">
        <v>3284</v>
      </c>
      <c r="D1613" s="6"/>
      <c r="E1613" s="6" t="s">
        <v>504</v>
      </c>
      <c r="F1613" s="229">
        <v>2</v>
      </c>
      <c r="I1613" s="16">
        <v>3218</v>
      </c>
      <c r="J1613" s="13">
        <v>6436</v>
      </c>
      <c r="K1613" s="16">
        <v>12500</v>
      </c>
      <c r="L1613" s="13">
        <v>25000</v>
      </c>
      <c r="M1613" s="16">
        <v>12500</v>
      </c>
      <c r="N1613" s="171">
        <v>25000</v>
      </c>
      <c r="O1613" s="16">
        <v>11550</v>
      </c>
      <c r="P1613" s="13">
        <v>23100</v>
      </c>
      <c r="Q1613" s="16">
        <v>8156</v>
      </c>
      <c r="R1613" s="13">
        <v>16312</v>
      </c>
      <c r="S1613" s="16">
        <v>9087.9599999999991</v>
      </c>
      <c r="T1613" s="13">
        <v>18175.919999999998</v>
      </c>
      <c r="U1613" s="16">
        <v>0</v>
      </c>
      <c r="V1613" s="13">
        <v>0</v>
      </c>
    </row>
    <row r="1614" spans="1:22" ht="15" customHeight="1" x14ac:dyDescent="0.25">
      <c r="A1614" s="5" t="s">
        <v>3285</v>
      </c>
      <c r="B1614" s="6" t="s">
        <v>3286</v>
      </c>
      <c r="C1614" s="5" t="s">
        <v>3287</v>
      </c>
      <c r="D1614" s="6"/>
      <c r="E1614" s="6" t="s">
        <v>504</v>
      </c>
      <c r="F1614" s="229">
        <v>1</v>
      </c>
      <c r="I1614" s="16">
        <v>29370</v>
      </c>
      <c r="J1614" s="13">
        <v>29370</v>
      </c>
      <c r="K1614" s="16">
        <v>10000</v>
      </c>
      <c r="L1614" s="13">
        <v>10000</v>
      </c>
      <c r="M1614" s="16">
        <v>10000</v>
      </c>
      <c r="N1614" s="171">
        <v>10000</v>
      </c>
      <c r="O1614" s="16">
        <v>40425</v>
      </c>
      <c r="P1614" s="13">
        <v>40425</v>
      </c>
      <c r="Q1614" s="16">
        <v>83604</v>
      </c>
      <c r="R1614" s="13">
        <v>83604</v>
      </c>
      <c r="S1614" s="16">
        <v>76716.570000000007</v>
      </c>
      <c r="T1614" s="13">
        <v>76716.570000000007</v>
      </c>
      <c r="U1614" s="16">
        <v>0</v>
      </c>
      <c r="V1614" s="13">
        <v>0</v>
      </c>
    </row>
    <row r="1615" spans="1:22" ht="15" customHeight="1" x14ac:dyDescent="0.25">
      <c r="A1615" s="1"/>
      <c r="B1615" s="4" t="s">
        <v>32</v>
      </c>
      <c r="C1615" s="8" t="s">
        <v>33</v>
      </c>
      <c r="I1615" s="245"/>
      <c r="J1615" s="245"/>
      <c r="K1615" s="245"/>
      <c r="L1615" s="245"/>
      <c r="M1615" s="245"/>
      <c r="N1615" s="245"/>
      <c r="O1615" s="245"/>
      <c r="P1615" s="245"/>
      <c r="Q1615" s="245"/>
      <c r="R1615" s="245"/>
      <c r="S1615" s="245"/>
      <c r="T1615" s="245"/>
      <c r="U1615" s="245"/>
      <c r="V1615" s="245"/>
    </row>
    <row r="1616" spans="1:22" ht="15" customHeight="1" x14ac:dyDescent="0.25">
      <c r="A1616" s="5" t="s">
        <v>3288</v>
      </c>
      <c r="B1616" s="6" t="s">
        <v>35</v>
      </c>
      <c r="C1616" s="5" t="s">
        <v>3263</v>
      </c>
      <c r="I1616" s="245"/>
      <c r="J1616" s="245"/>
      <c r="K1616" s="245"/>
      <c r="L1616" s="245"/>
      <c r="M1616" s="245"/>
      <c r="N1616" s="245"/>
      <c r="O1616" s="245"/>
      <c r="P1616" s="245"/>
      <c r="Q1616" s="245"/>
      <c r="R1616" s="245"/>
      <c r="S1616" s="245"/>
      <c r="T1616" s="245"/>
      <c r="U1616" s="245"/>
      <c r="V1616" s="245"/>
    </row>
    <row r="1617" spans="1:22" ht="45" customHeight="1" x14ac:dyDescent="0.25">
      <c r="A1617" s="1"/>
      <c r="B1617" s="4" t="s">
        <v>68</v>
      </c>
      <c r="C1617" s="8" t="s">
        <v>69</v>
      </c>
      <c r="D1617" s="4" t="s">
        <v>70</v>
      </c>
      <c r="E1617" s="4" t="s">
        <v>71</v>
      </c>
      <c r="F1617" s="228" t="s">
        <v>72</v>
      </c>
      <c r="I1617" s="14" t="s">
        <v>73</v>
      </c>
      <c r="J1617" s="15" t="s">
        <v>28</v>
      </c>
      <c r="K1617" s="14" t="s">
        <v>73</v>
      </c>
      <c r="L1617" s="15" t="s">
        <v>28</v>
      </c>
      <c r="M1617" s="14" t="s">
        <v>73</v>
      </c>
      <c r="N1617" s="172" t="s">
        <v>28</v>
      </c>
      <c r="O1617" s="14" t="s">
        <v>73</v>
      </c>
      <c r="P1617" s="15" t="s">
        <v>28</v>
      </c>
      <c r="Q1617" s="14" t="s">
        <v>73</v>
      </c>
      <c r="R1617" s="15" t="s">
        <v>28</v>
      </c>
      <c r="S1617" s="14" t="s">
        <v>73</v>
      </c>
      <c r="T1617" s="15" t="s">
        <v>28</v>
      </c>
      <c r="U1617" s="14" t="s">
        <v>73</v>
      </c>
      <c r="V1617" s="15" t="s">
        <v>28</v>
      </c>
    </row>
    <row r="1618" spans="1:22" ht="15" customHeight="1" x14ac:dyDescent="0.25">
      <c r="A1618" s="5" t="s">
        <v>3289</v>
      </c>
      <c r="B1618" s="6" t="s">
        <v>3290</v>
      </c>
      <c r="C1618" s="5" t="s">
        <v>3291</v>
      </c>
      <c r="D1618" s="6"/>
      <c r="E1618" s="6" t="s">
        <v>504</v>
      </c>
      <c r="F1618" s="229">
        <v>1</v>
      </c>
      <c r="I1618" s="16">
        <v>8457</v>
      </c>
      <c r="J1618" s="13">
        <v>8457</v>
      </c>
      <c r="K1618" s="16">
        <v>1500</v>
      </c>
      <c r="L1618" s="13">
        <v>1500</v>
      </c>
      <c r="M1618" s="16">
        <v>1500</v>
      </c>
      <c r="N1618" s="171">
        <v>1500</v>
      </c>
      <c r="O1618" s="16">
        <v>17325</v>
      </c>
      <c r="P1618" s="13">
        <v>17325</v>
      </c>
      <c r="Q1618" s="16">
        <v>5098</v>
      </c>
      <c r="R1618" s="13">
        <v>5098</v>
      </c>
      <c r="S1618" s="16">
        <v>4721.0200000000004</v>
      </c>
      <c r="T1618" s="13">
        <v>4721.0200000000004</v>
      </c>
      <c r="U1618" s="16">
        <v>0</v>
      </c>
      <c r="V1618" s="13">
        <v>0</v>
      </c>
    </row>
    <row r="1619" spans="1:22" ht="15" customHeight="1" x14ac:dyDescent="0.25">
      <c r="A1619" s="5" t="s">
        <v>3292</v>
      </c>
      <c r="B1619" s="6" t="s">
        <v>3293</v>
      </c>
      <c r="C1619" s="5" t="s">
        <v>3294</v>
      </c>
      <c r="D1619" s="6"/>
      <c r="E1619" s="6" t="s">
        <v>504</v>
      </c>
      <c r="F1619" s="229">
        <v>1</v>
      </c>
      <c r="I1619" s="16">
        <v>8168</v>
      </c>
      <c r="J1619" s="13">
        <v>8168</v>
      </c>
      <c r="K1619" s="16">
        <v>1000</v>
      </c>
      <c r="L1619" s="13">
        <v>1000</v>
      </c>
      <c r="M1619" s="16">
        <v>1000</v>
      </c>
      <c r="N1619" s="171">
        <v>1000</v>
      </c>
      <c r="O1619" s="16">
        <v>17325</v>
      </c>
      <c r="P1619" s="13">
        <v>17325</v>
      </c>
      <c r="Q1619" s="16">
        <v>5098</v>
      </c>
      <c r="R1619" s="13">
        <v>5098</v>
      </c>
      <c r="S1619" s="16">
        <v>3540.76</v>
      </c>
      <c r="T1619" s="13">
        <v>3540.76</v>
      </c>
      <c r="U1619" s="16">
        <v>0</v>
      </c>
      <c r="V1619" s="13">
        <v>0</v>
      </c>
    </row>
    <row r="1620" spans="1:22" ht="15" customHeight="1" x14ac:dyDescent="0.25">
      <c r="A1620" s="5" t="s">
        <v>3295</v>
      </c>
      <c r="B1620" s="6" t="s">
        <v>3296</v>
      </c>
      <c r="C1620" s="5" t="s">
        <v>3297</v>
      </c>
      <c r="D1620" s="6"/>
      <c r="E1620" s="6" t="s">
        <v>504</v>
      </c>
      <c r="F1620" s="229">
        <v>3</v>
      </c>
      <c r="I1620" s="16">
        <v>2211</v>
      </c>
      <c r="J1620" s="13">
        <v>6633</v>
      </c>
      <c r="K1620" s="16">
        <v>500</v>
      </c>
      <c r="L1620" s="13">
        <v>1500</v>
      </c>
      <c r="M1620" s="16">
        <v>500</v>
      </c>
      <c r="N1620" s="171">
        <v>1500</v>
      </c>
      <c r="O1620" s="16">
        <v>5775</v>
      </c>
      <c r="P1620" s="13">
        <v>17325</v>
      </c>
      <c r="Q1620" s="16">
        <v>10196</v>
      </c>
      <c r="R1620" s="13">
        <v>30588</v>
      </c>
      <c r="S1620" s="16">
        <v>2124.46</v>
      </c>
      <c r="T1620" s="13">
        <v>6373.38</v>
      </c>
      <c r="U1620" s="16">
        <v>0</v>
      </c>
      <c r="V1620" s="13">
        <v>0</v>
      </c>
    </row>
    <row r="1621" spans="1:22" ht="15" customHeight="1" x14ac:dyDescent="0.25">
      <c r="A1621" s="5" t="s">
        <v>3298</v>
      </c>
      <c r="B1621" s="6" t="s">
        <v>3299</v>
      </c>
      <c r="C1621" s="5" t="s">
        <v>3300</v>
      </c>
      <c r="D1621" s="6"/>
      <c r="E1621" s="6" t="s">
        <v>504</v>
      </c>
      <c r="F1621" s="229">
        <v>2</v>
      </c>
      <c r="I1621" s="16">
        <v>7013</v>
      </c>
      <c r="J1621" s="13">
        <v>14026</v>
      </c>
      <c r="K1621" s="16">
        <v>1000</v>
      </c>
      <c r="L1621" s="13">
        <v>2000</v>
      </c>
      <c r="M1621" s="16">
        <v>1000</v>
      </c>
      <c r="N1621" s="171">
        <v>2000</v>
      </c>
      <c r="O1621" s="16">
        <v>24741</v>
      </c>
      <c r="P1621" s="13">
        <v>49482</v>
      </c>
      <c r="Q1621" s="16">
        <v>18583</v>
      </c>
      <c r="R1621" s="13">
        <v>37166</v>
      </c>
      <c r="S1621" s="16">
        <v>4721.0200000000004</v>
      </c>
      <c r="T1621" s="13">
        <v>9442.0400000000009</v>
      </c>
      <c r="U1621" s="16">
        <v>0</v>
      </c>
      <c r="V1621" s="13">
        <v>0</v>
      </c>
    </row>
    <row r="1622" spans="1:22" ht="15" customHeight="1" x14ac:dyDescent="0.25">
      <c r="A1622" s="5" t="s">
        <v>3301</v>
      </c>
      <c r="B1622" s="6" t="s">
        <v>3302</v>
      </c>
      <c r="C1622" s="5" t="s">
        <v>3303</v>
      </c>
      <c r="D1622" s="6"/>
      <c r="E1622" s="6" t="s">
        <v>504</v>
      </c>
      <c r="F1622" s="229">
        <v>2</v>
      </c>
      <c r="I1622" s="16">
        <v>1733</v>
      </c>
      <c r="J1622" s="13">
        <v>3466</v>
      </c>
      <c r="K1622" s="16">
        <v>1000</v>
      </c>
      <c r="L1622" s="13">
        <v>2000</v>
      </c>
      <c r="M1622" s="16">
        <v>1000</v>
      </c>
      <c r="N1622" s="171">
        <v>2000</v>
      </c>
      <c r="O1622" s="16">
        <v>2517</v>
      </c>
      <c r="P1622" s="13">
        <v>5034</v>
      </c>
      <c r="Q1622" s="16">
        <v>5098</v>
      </c>
      <c r="R1622" s="13">
        <v>10196</v>
      </c>
      <c r="S1622" s="16">
        <v>2466.73</v>
      </c>
      <c r="T1622" s="13">
        <v>4933.46</v>
      </c>
      <c r="U1622" s="16">
        <v>0</v>
      </c>
      <c r="V1622" s="13">
        <v>0</v>
      </c>
    </row>
    <row r="1623" spans="1:22" ht="15" customHeight="1" x14ac:dyDescent="0.25">
      <c r="A1623" s="1"/>
      <c r="B1623" s="4" t="s">
        <v>32</v>
      </c>
      <c r="C1623" s="8" t="s">
        <v>33</v>
      </c>
      <c r="I1623" s="245"/>
      <c r="J1623" s="245"/>
      <c r="K1623" s="245"/>
      <c r="L1623" s="245"/>
      <c r="M1623" s="245"/>
      <c r="N1623" s="245"/>
      <c r="O1623" s="245"/>
      <c r="P1623" s="245"/>
      <c r="Q1623" s="245"/>
      <c r="R1623" s="245"/>
      <c r="S1623" s="245"/>
      <c r="T1623" s="245"/>
      <c r="U1623" s="245"/>
      <c r="V1623" s="245"/>
    </row>
    <row r="1624" spans="1:22" ht="15" customHeight="1" x14ac:dyDescent="0.25">
      <c r="A1624" s="5" t="s">
        <v>3304</v>
      </c>
      <c r="B1624" s="6" t="s">
        <v>35</v>
      </c>
      <c r="C1624" s="5" t="s">
        <v>3305</v>
      </c>
      <c r="I1624" s="245"/>
      <c r="J1624" s="245"/>
      <c r="K1624" s="245"/>
      <c r="L1624" s="245"/>
      <c r="M1624" s="245"/>
      <c r="N1624" s="245"/>
      <c r="O1624" s="245"/>
      <c r="P1624" s="245"/>
      <c r="Q1624" s="245"/>
      <c r="R1624" s="245"/>
      <c r="S1624" s="245"/>
      <c r="T1624" s="245"/>
      <c r="U1624" s="245"/>
      <c r="V1624" s="245"/>
    </row>
    <row r="1625" spans="1:22" ht="45" customHeight="1" x14ac:dyDescent="0.25">
      <c r="A1625" s="1"/>
      <c r="B1625" s="4" t="s">
        <v>68</v>
      </c>
      <c r="C1625" s="8" t="s">
        <v>69</v>
      </c>
      <c r="D1625" s="4" t="s">
        <v>70</v>
      </c>
      <c r="E1625" s="4" t="s">
        <v>71</v>
      </c>
      <c r="F1625" s="228" t="s">
        <v>72</v>
      </c>
      <c r="I1625" s="14" t="s">
        <v>73</v>
      </c>
      <c r="J1625" s="15" t="s">
        <v>28</v>
      </c>
      <c r="K1625" s="14" t="s">
        <v>73</v>
      </c>
      <c r="L1625" s="15" t="s">
        <v>28</v>
      </c>
      <c r="M1625" s="14" t="s">
        <v>73</v>
      </c>
      <c r="N1625" s="172" t="s">
        <v>28</v>
      </c>
      <c r="O1625" s="14" t="s">
        <v>73</v>
      </c>
      <c r="P1625" s="15" t="s">
        <v>28</v>
      </c>
      <c r="Q1625" s="14" t="s">
        <v>73</v>
      </c>
      <c r="R1625" s="15" t="s">
        <v>28</v>
      </c>
      <c r="S1625" s="14" t="s">
        <v>73</v>
      </c>
      <c r="T1625" s="15" t="s">
        <v>28</v>
      </c>
      <c r="U1625" s="14" t="s">
        <v>73</v>
      </c>
      <c r="V1625" s="15" t="s">
        <v>28</v>
      </c>
    </row>
    <row r="1626" spans="1:22" ht="15" customHeight="1" x14ac:dyDescent="0.25">
      <c r="A1626" s="5" t="s">
        <v>3306</v>
      </c>
      <c r="B1626" s="6" t="s">
        <v>3307</v>
      </c>
      <c r="C1626" s="5" t="s">
        <v>3308</v>
      </c>
      <c r="D1626" s="6"/>
      <c r="E1626" s="6" t="s">
        <v>504</v>
      </c>
      <c r="F1626" s="229">
        <v>1</v>
      </c>
      <c r="I1626" s="16">
        <v>8663</v>
      </c>
      <c r="J1626" s="13">
        <v>8663</v>
      </c>
      <c r="K1626" s="16">
        <v>8600</v>
      </c>
      <c r="L1626" s="13">
        <v>8600</v>
      </c>
      <c r="M1626" s="16">
        <v>8600</v>
      </c>
      <c r="N1626" s="171">
        <v>8600</v>
      </c>
      <c r="O1626" s="16">
        <v>17325</v>
      </c>
      <c r="P1626" s="13">
        <v>17325</v>
      </c>
      <c r="Q1626" s="16">
        <v>12235</v>
      </c>
      <c r="R1626" s="13">
        <v>12235</v>
      </c>
      <c r="S1626" s="16">
        <v>4124.55</v>
      </c>
      <c r="T1626" s="13">
        <v>4124.55</v>
      </c>
      <c r="U1626" s="16">
        <v>0</v>
      </c>
      <c r="V1626" s="13">
        <v>0</v>
      </c>
    </row>
    <row r="1627" spans="1:22" ht="15" customHeight="1" x14ac:dyDescent="0.25">
      <c r="A1627" s="5" t="s">
        <v>3309</v>
      </c>
      <c r="B1627" s="6" t="s">
        <v>3310</v>
      </c>
      <c r="C1627" s="5" t="s">
        <v>3311</v>
      </c>
      <c r="D1627" s="6"/>
      <c r="E1627" s="6" t="s">
        <v>504</v>
      </c>
      <c r="F1627" s="229">
        <v>3</v>
      </c>
      <c r="I1627" s="16">
        <v>702</v>
      </c>
      <c r="J1627" s="13">
        <v>2106</v>
      </c>
      <c r="K1627" s="16">
        <v>750</v>
      </c>
      <c r="L1627" s="13">
        <v>2250</v>
      </c>
      <c r="M1627" s="16">
        <v>750</v>
      </c>
      <c r="N1627" s="171">
        <v>2250</v>
      </c>
      <c r="O1627" s="16">
        <v>5775</v>
      </c>
      <c r="P1627" s="13">
        <v>17325</v>
      </c>
      <c r="Q1627" s="16">
        <v>3568</v>
      </c>
      <c r="R1627" s="13">
        <v>10704</v>
      </c>
      <c r="S1627" s="16">
        <v>444.18</v>
      </c>
      <c r="T1627" s="13">
        <v>1332.54</v>
      </c>
      <c r="U1627" s="16">
        <v>0</v>
      </c>
      <c r="V1627" s="13">
        <v>0</v>
      </c>
    </row>
    <row r="1628" spans="1:22" ht="15" customHeight="1" x14ac:dyDescent="0.25">
      <c r="A1628" s="5" t="s">
        <v>3312</v>
      </c>
      <c r="B1628" s="6" t="s">
        <v>3313</v>
      </c>
      <c r="C1628" s="5" t="s">
        <v>3314</v>
      </c>
      <c r="D1628" s="6"/>
      <c r="E1628" s="6" t="s">
        <v>447</v>
      </c>
      <c r="F1628" s="229">
        <v>1</v>
      </c>
      <c r="I1628" s="16">
        <v>907954</v>
      </c>
      <c r="J1628" s="13">
        <v>907954</v>
      </c>
      <c r="K1628" s="16">
        <v>3800000</v>
      </c>
      <c r="L1628" s="13">
        <v>3800000</v>
      </c>
      <c r="M1628" s="16">
        <v>3800000</v>
      </c>
      <c r="N1628" s="171">
        <v>3800000</v>
      </c>
      <c r="O1628" s="16">
        <v>195897</v>
      </c>
      <c r="P1628" s="13">
        <v>195897</v>
      </c>
      <c r="Q1628" s="16">
        <v>5688641</v>
      </c>
      <c r="R1628" s="13">
        <v>5688641</v>
      </c>
      <c r="S1628" s="16">
        <v>4226719.57</v>
      </c>
      <c r="T1628" s="13">
        <v>4226719.57</v>
      </c>
      <c r="U1628" s="16">
        <v>0</v>
      </c>
      <c r="V1628" s="13">
        <v>0</v>
      </c>
    </row>
    <row r="1629" spans="1:22" ht="15" customHeight="1" x14ac:dyDescent="0.25">
      <c r="A1629" s="5" t="s">
        <v>3315</v>
      </c>
      <c r="B1629" s="6" t="s">
        <v>3316</v>
      </c>
      <c r="C1629" s="5" t="s">
        <v>3317</v>
      </c>
      <c r="D1629" s="6"/>
      <c r="E1629" s="6" t="s">
        <v>447</v>
      </c>
      <c r="F1629" s="229">
        <v>1</v>
      </c>
      <c r="I1629" s="16">
        <v>990000</v>
      </c>
      <c r="J1629" s="13">
        <v>990000</v>
      </c>
      <c r="K1629" s="16">
        <v>1000000</v>
      </c>
      <c r="L1629" s="13">
        <v>1000000</v>
      </c>
      <c r="M1629" s="16">
        <v>1000000</v>
      </c>
      <c r="N1629" s="171">
        <v>1000000</v>
      </c>
      <c r="O1629" s="16">
        <v>34650</v>
      </c>
      <c r="P1629" s="13">
        <v>34650</v>
      </c>
      <c r="Q1629" s="16">
        <v>2320789</v>
      </c>
      <c r="R1629" s="13">
        <v>2320789</v>
      </c>
      <c r="S1629" s="16">
        <v>1645516.78</v>
      </c>
      <c r="T1629" s="13">
        <v>1645516.78</v>
      </c>
      <c r="U1629" s="16">
        <v>0</v>
      </c>
      <c r="V1629" s="13">
        <v>0</v>
      </c>
    </row>
    <row r="1630" spans="1:22" ht="15" customHeight="1" x14ac:dyDescent="0.25">
      <c r="A1630" s="1"/>
      <c r="B1630" s="4" t="s">
        <v>32</v>
      </c>
      <c r="C1630" s="8" t="s">
        <v>33</v>
      </c>
      <c r="I1630" s="245"/>
      <c r="J1630" s="245"/>
      <c r="K1630" s="245"/>
      <c r="L1630" s="245"/>
      <c r="M1630" s="245"/>
      <c r="N1630" s="245"/>
      <c r="O1630" s="245"/>
      <c r="P1630" s="245"/>
      <c r="Q1630" s="245"/>
      <c r="R1630" s="245"/>
      <c r="S1630" s="245"/>
      <c r="T1630" s="245"/>
      <c r="U1630" s="245"/>
      <c r="V1630" s="245"/>
    </row>
    <row r="1631" spans="1:22" ht="15" customHeight="1" x14ac:dyDescent="0.25">
      <c r="A1631" s="5" t="s">
        <v>3318</v>
      </c>
      <c r="B1631" s="6" t="s">
        <v>35</v>
      </c>
      <c r="C1631" s="5" t="s">
        <v>486</v>
      </c>
      <c r="I1631" s="245"/>
      <c r="J1631" s="245"/>
      <c r="K1631" s="245"/>
      <c r="L1631" s="245"/>
      <c r="M1631" s="245"/>
      <c r="N1631" s="245"/>
      <c r="O1631" s="245"/>
      <c r="P1631" s="245"/>
      <c r="Q1631" s="245"/>
      <c r="R1631" s="245"/>
      <c r="S1631" s="245"/>
      <c r="T1631" s="245"/>
      <c r="U1631" s="245"/>
      <c r="V1631" s="245"/>
    </row>
    <row r="1632" spans="1:22" ht="45" customHeight="1" x14ac:dyDescent="0.25">
      <c r="A1632" s="1"/>
      <c r="B1632" s="4" t="s">
        <v>68</v>
      </c>
      <c r="C1632" s="8" t="s">
        <v>69</v>
      </c>
      <c r="D1632" s="4" t="s">
        <v>70</v>
      </c>
      <c r="E1632" s="4" t="s">
        <v>71</v>
      </c>
      <c r="F1632" s="228" t="s">
        <v>72</v>
      </c>
      <c r="I1632" s="14" t="s">
        <v>73</v>
      </c>
      <c r="J1632" s="15" t="s">
        <v>28</v>
      </c>
      <c r="K1632" s="14" t="s">
        <v>73</v>
      </c>
      <c r="L1632" s="15" t="s">
        <v>28</v>
      </c>
      <c r="M1632" s="14" t="s">
        <v>73</v>
      </c>
      <c r="N1632" s="172" t="s">
        <v>28</v>
      </c>
      <c r="O1632" s="14" t="s">
        <v>73</v>
      </c>
      <c r="P1632" s="15" t="s">
        <v>28</v>
      </c>
      <c r="Q1632" s="14" t="s">
        <v>73</v>
      </c>
      <c r="R1632" s="15" t="s">
        <v>28</v>
      </c>
      <c r="S1632" s="14" t="s">
        <v>73</v>
      </c>
      <c r="T1632" s="15" t="s">
        <v>28</v>
      </c>
      <c r="U1632" s="14" t="s">
        <v>73</v>
      </c>
      <c r="V1632" s="15" t="s">
        <v>28</v>
      </c>
    </row>
    <row r="1633" spans="1:22" ht="15" customHeight="1" x14ac:dyDescent="0.25">
      <c r="A1633" s="5" t="s">
        <v>3319</v>
      </c>
      <c r="B1633" s="6" t="s">
        <v>3320</v>
      </c>
      <c r="C1633" s="5" t="s">
        <v>624</v>
      </c>
      <c r="D1633" s="6"/>
      <c r="E1633" s="6" t="s">
        <v>275</v>
      </c>
      <c r="F1633" s="229">
        <v>1</v>
      </c>
      <c r="I1633" s="16">
        <v>96954</v>
      </c>
      <c r="J1633" s="13">
        <v>96954</v>
      </c>
      <c r="K1633" s="16">
        <v>0</v>
      </c>
      <c r="L1633" s="13">
        <v>0</v>
      </c>
      <c r="M1633" s="16">
        <v>0</v>
      </c>
      <c r="N1633" s="171">
        <v>0</v>
      </c>
      <c r="O1633" s="16">
        <v>0</v>
      </c>
      <c r="P1633" s="13">
        <v>0</v>
      </c>
      <c r="Q1633" s="16">
        <v>0</v>
      </c>
      <c r="R1633" s="13">
        <v>0</v>
      </c>
      <c r="S1633" s="16">
        <v>0</v>
      </c>
      <c r="T1633" s="13">
        <v>0</v>
      </c>
      <c r="U1633" s="16">
        <v>47732196.57</v>
      </c>
      <c r="V1633" s="13">
        <v>47732196.57</v>
      </c>
    </row>
    <row r="1634" spans="1:22" ht="15" customHeight="1" x14ac:dyDescent="0.25">
      <c r="A1634" s="1"/>
      <c r="B1634" s="4" t="s">
        <v>32</v>
      </c>
      <c r="C1634" s="8" t="s">
        <v>33</v>
      </c>
      <c r="I1634" s="245"/>
      <c r="J1634" s="245"/>
      <c r="K1634" s="245"/>
      <c r="L1634" s="245"/>
      <c r="M1634" s="245"/>
      <c r="N1634" s="245"/>
      <c r="O1634" s="245"/>
      <c r="P1634" s="245"/>
      <c r="Q1634" s="245"/>
      <c r="R1634" s="245"/>
      <c r="S1634" s="245"/>
      <c r="T1634" s="245"/>
      <c r="U1634" s="245"/>
      <c r="V1634" s="245"/>
    </row>
    <row r="1635" spans="1:22" ht="15" customHeight="1" x14ac:dyDescent="0.25">
      <c r="A1635" s="5" t="s">
        <v>3321</v>
      </c>
      <c r="B1635" s="6" t="s">
        <v>35</v>
      </c>
      <c r="C1635" s="5" t="s">
        <v>491</v>
      </c>
      <c r="I1635" s="245"/>
      <c r="J1635" s="245"/>
      <c r="K1635" s="245"/>
      <c r="L1635" s="245"/>
      <c r="M1635" s="245"/>
      <c r="N1635" s="245"/>
      <c r="O1635" s="245"/>
      <c r="P1635" s="245"/>
      <c r="Q1635" s="245"/>
      <c r="R1635" s="245"/>
      <c r="S1635" s="245"/>
      <c r="T1635" s="245"/>
      <c r="U1635" s="245"/>
      <c r="V1635" s="245"/>
    </row>
    <row r="1636" spans="1:22" x14ac:dyDescent="0.25">
      <c r="A1636" s="246" t="s">
        <v>3322</v>
      </c>
      <c r="B1636" s="246"/>
      <c r="C1636" s="246"/>
      <c r="D1636" s="247"/>
      <c r="E1636" s="247"/>
      <c r="F1636" s="246"/>
      <c r="I1636" s="12" t="s">
        <v>31</v>
      </c>
      <c r="J1636" s="13">
        <v>0</v>
      </c>
      <c r="K1636" s="12" t="s">
        <v>31</v>
      </c>
      <c r="L1636" s="13">
        <v>0</v>
      </c>
      <c r="M1636" s="12" t="s">
        <v>31</v>
      </c>
      <c r="N1636" s="171">
        <v>0</v>
      </c>
      <c r="O1636" s="12" t="s">
        <v>31</v>
      </c>
      <c r="P1636" s="13">
        <v>0</v>
      </c>
      <c r="Q1636" s="12" t="s">
        <v>31</v>
      </c>
      <c r="R1636" s="13">
        <v>0</v>
      </c>
      <c r="S1636" s="12" t="s">
        <v>31</v>
      </c>
      <c r="T1636" s="13">
        <v>0</v>
      </c>
      <c r="U1636" s="12" t="s">
        <v>31</v>
      </c>
      <c r="V1636" s="13">
        <v>0</v>
      </c>
    </row>
    <row r="1637" spans="1:22" x14ac:dyDescent="0.25">
      <c r="A1637" s="246" t="s">
        <v>3323</v>
      </c>
      <c r="B1637" s="246"/>
      <c r="C1637" s="246"/>
      <c r="D1637" s="247"/>
      <c r="E1637" s="247"/>
      <c r="F1637" s="246"/>
      <c r="I1637" s="12" t="s">
        <v>753</v>
      </c>
      <c r="J1637" s="13">
        <v>113550</v>
      </c>
      <c r="K1637" s="12" t="s">
        <v>753</v>
      </c>
      <c r="L1637" s="13">
        <v>119595</v>
      </c>
      <c r="M1637" s="12" t="s">
        <v>753</v>
      </c>
      <c r="N1637" s="171">
        <v>119595</v>
      </c>
      <c r="O1637" s="12" t="s">
        <v>753</v>
      </c>
      <c r="P1637" s="13">
        <v>145554</v>
      </c>
      <c r="Q1637" s="12" t="s">
        <v>753</v>
      </c>
      <c r="R1637" s="13">
        <v>84924</v>
      </c>
      <c r="S1637" s="12" t="s">
        <v>753</v>
      </c>
      <c r="T1637" s="13">
        <v>90043.32</v>
      </c>
      <c r="U1637" s="12" t="s">
        <v>753</v>
      </c>
      <c r="V1637" s="13">
        <v>194639.25</v>
      </c>
    </row>
    <row r="1638" spans="1:22" ht="15" customHeight="1" x14ac:dyDescent="0.25">
      <c r="A1638" s="1"/>
      <c r="B1638" s="4" t="s">
        <v>32</v>
      </c>
      <c r="C1638" s="8" t="s">
        <v>33</v>
      </c>
      <c r="I1638" s="245"/>
      <c r="J1638" s="245"/>
      <c r="K1638" s="245"/>
      <c r="L1638" s="245"/>
      <c r="M1638" s="245"/>
      <c r="N1638" s="245"/>
      <c r="O1638" s="245"/>
      <c r="P1638" s="245"/>
      <c r="Q1638" s="245"/>
      <c r="R1638" s="245"/>
      <c r="S1638" s="245"/>
      <c r="T1638" s="245"/>
      <c r="U1638" s="245"/>
      <c r="V1638" s="245"/>
    </row>
    <row r="1639" spans="1:22" ht="15" customHeight="1" x14ac:dyDescent="0.25">
      <c r="A1639" s="5" t="s">
        <v>3324</v>
      </c>
      <c r="B1639" s="6" t="s">
        <v>35</v>
      </c>
      <c r="C1639" s="5" t="s">
        <v>3325</v>
      </c>
      <c r="I1639" s="245"/>
      <c r="J1639" s="245"/>
      <c r="K1639" s="245"/>
      <c r="L1639" s="245"/>
      <c r="M1639" s="245"/>
      <c r="N1639" s="245"/>
      <c r="O1639" s="245"/>
      <c r="P1639" s="245"/>
      <c r="Q1639" s="245"/>
      <c r="R1639" s="245"/>
      <c r="S1639" s="245"/>
      <c r="T1639" s="245"/>
      <c r="U1639" s="245"/>
      <c r="V1639" s="245"/>
    </row>
    <row r="1640" spans="1:22" ht="45" customHeight="1" x14ac:dyDescent="0.25">
      <c r="A1640" s="1"/>
      <c r="B1640" s="4" t="s">
        <v>68</v>
      </c>
      <c r="C1640" s="8" t="s">
        <v>69</v>
      </c>
      <c r="D1640" s="4" t="s">
        <v>70</v>
      </c>
      <c r="E1640" s="4" t="s">
        <v>71</v>
      </c>
      <c r="F1640" s="228" t="s">
        <v>72</v>
      </c>
      <c r="I1640" s="14" t="s">
        <v>73</v>
      </c>
      <c r="J1640" s="15" t="s">
        <v>28</v>
      </c>
      <c r="K1640" s="14" t="s">
        <v>73</v>
      </c>
      <c r="L1640" s="15" t="s">
        <v>28</v>
      </c>
      <c r="M1640" s="14" t="s">
        <v>73</v>
      </c>
      <c r="N1640" s="172" t="s">
        <v>28</v>
      </c>
      <c r="O1640" s="14" t="s">
        <v>73</v>
      </c>
      <c r="P1640" s="15" t="s">
        <v>28</v>
      </c>
      <c r="Q1640" s="14" t="s">
        <v>73</v>
      </c>
      <c r="R1640" s="15" t="s">
        <v>28</v>
      </c>
      <c r="S1640" s="14" t="s">
        <v>73</v>
      </c>
      <c r="T1640" s="15" t="s">
        <v>28</v>
      </c>
      <c r="U1640" s="14" t="s">
        <v>73</v>
      </c>
      <c r="V1640" s="15" t="s">
        <v>28</v>
      </c>
    </row>
    <row r="1641" spans="1:22" ht="15" customHeight="1" x14ac:dyDescent="0.25">
      <c r="A1641" s="5" t="s">
        <v>3326</v>
      </c>
      <c r="B1641" s="6" t="s">
        <v>3327</v>
      </c>
      <c r="C1641" s="5" t="s">
        <v>3328</v>
      </c>
      <c r="D1641" s="6"/>
      <c r="E1641" s="6" t="s">
        <v>504</v>
      </c>
      <c r="F1641" s="229">
        <v>3</v>
      </c>
      <c r="I1641" s="16">
        <v>111</v>
      </c>
      <c r="J1641" s="13">
        <v>333</v>
      </c>
      <c r="K1641" s="16">
        <v>2700</v>
      </c>
      <c r="L1641" s="13">
        <v>8100</v>
      </c>
      <c r="M1641" s="16">
        <v>2700</v>
      </c>
      <c r="N1641" s="171">
        <v>8100</v>
      </c>
      <c r="O1641" s="16">
        <v>4200</v>
      </c>
      <c r="P1641" s="13">
        <v>12600</v>
      </c>
      <c r="Q1641" s="16">
        <v>6961</v>
      </c>
      <c r="R1641" s="13">
        <v>20883</v>
      </c>
      <c r="S1641" s="16">
        <v>4302</v>
      </c>
      <c r="T1641" s="13">
        <v>12906</v>
      </c>
      <c r="U1641" s="16">
        <v>4398.75</v>
      </c>
      <c r="V1641" s="13">
        <v>13196.25</v>
      </c>
    </row>
    <row r="1642" spans="1:22" ht="15" customHeight="1" x14ac:dyDescent="0.25">
      <c r="A1642" s="1"/>
      <c r="B1642" s="4" t="s">
        <v>32</v>
      </c>
      <c r="C1642" s="8" t="s">
        <v>33</v>
      </c>
      <c r="I1642" s="245"/>
      <c r="J1642" s="245"/>
      <c r="K1642" s="245"/>
      <c r="L1642" s="245"/>
      <c r="M1642" s="245"/>
      <c r="N1642" s="245"/>
      <c r="O1642" s="245"/>
      <c r="P1642" s="245"/>
      <c r="Q1642" s="245"/>
      <c r="R1642" s="245"/>
      <c r="S1642" s="245"/>
      <c r="T1642" s="245"/>
      <c r="U1642" s="245"/>
      <c r="V1642" s="245"/>
    </row>
    <row r="1643" spans="1:22" ht="15" customHeight="1" x14ac:dyDescent="0.25">
      <c r="A1643" s="5" t="s">
        <v>3329</v>
      </c>
      <c r="B1643" s="6" t="s">
        <v>35</v>
      </c>
      <c r="C1643" s="5" t="s">
        <v>3330</v>
      </c>
      <c r="I1643" s="245"/>
      <c r="J1643" s="245"/>
      <c r="K1643" s="245"/>
      <c r="L1643" s="245"/>
      <c r="M1643" s="245"/>
      <c r="N1643" s="245"/>
      <c r="O1643" s="245"/>
      <c r="P1643" s="245"/>
      <c r="Q1643" s="245"/>
      <c r="R1643" s="245"/>
      <c r="S1643" s="245"/>
      <c r="T1643" s="245"/>
      <c r="U1643" s="245"/>
      <c r="V1643" s="245"/>
    </row>
    <row r="1644" spans="1:22" ht="45" customHeight="1" x14ac:dyDescent="0.25">
      <c r="A1644" s="1"/>
      <c r="B1644" s="4" t="s">
        <v>68</v>
      </c>
      <c r="C1644" s="8" t="s">
        <v>69</v>
      </c>
      <c r="D1644" s="4" t="s">
        <v>70</v>
      </c>
      <c r="E1644" s="4" t="s">
        <v>71</v>
      </c>
      <c r="F1644" s="228" t="s">
        <v>72</v>
      </c>
      <c r="I1644" s="14" t="s">
        <v>73</v>
      </c>
      <c r="J1644" s="15" t="s">
        <v>28</v>
      </c>
      <c r="K1644" s="14" t="s">
        <v>73</v>
      </c>
      <c r="L1644" s="15" t="s">
        <v>28</v>
      </c>
      <c r="M1644" s="14" t="s">
        <v>73</v>
      </c>
      <c r="N1644" s="172" t="s">
        <v>28</v>
      </c>
      <c r="O1644" s="14" t="s">
        <v>73</v>
      </c>
      <c r="P1644" s="15" t="s">
        <v>28</v>
      </c>
      <c r="Q1644" s="14" t="s">
        <v>73</v>
      </c>
      <c r="R1644" s="15" t="s">
        <v>28</v>
      </c>
      <c r="S1644" s="14" t="s">
        <v>73</v>
      </c>
      <c r="T1644" s="15" t="s">
        <v>28</v>
      </c>
      <c r="U1644" s="14" t="s">
        <v>73</v>
      </c>
      <c r="V1644" s="15" t="s">
        <v>28</v>
      </c>
    </row>
    <row r="1645" spans="1:22" ht="15" customHeight="1" x14ac:dyDescent="0.25">
      <c r="A1645" s="5" t="s">
        <v>3331</v>
      </c>
      <c r="B1645" s="6" t="s">
        <v>3332</v>
      </c>
      <c r="C1645" s="5" t="s">
        <v>3333</v>
      </c>
      <c r="D1645" s="6"/>
      <c r="E1645" s="6" t="s">
        <v>707</v>
      </c>
      <c r="F1645" s="229">
        <v>2880</v>
      </c>
      <c r="I1645" s="16">
        <v>4</v>
      </c>
      <c r="J1645" s="13">
        <v>11520</v>
      </c>
      <c r="K1645" s="16">
        <v>3</v>
      </c>
      <c r="L1645" s="13">
        <v>8640</v>
      </c>
      <c r="M1645" s="16">
        <v>3</v>
      </c>
      <c r="N1645" s="171">
        <v>8640</v>
      </c>
      <c r="O1645" s="16">
        <v>4</v>
      </c>
      <c r="P1645" s="13">
        <v>11520</v>
      </c>
      <c r="Q1645" s="16">
        <v>3</v>
      </c>
      <c r="R1645" s="13">
        <v>8640</v>
      </c>
      <c r="S1645" s="16">
        <v>1.81</v>
      </c>
      <c r="T1645" s="13">
        <v>5212.8</v>
      </c>
      <c r="U1645" s="16">
        <v>3.41</v>
      </c>
      <c r="V1645" s="13">
        <v>9820.7999999999993</v>
      </c>
    </row>
    <row r="1646" spans="1:22" ht="15" customHeight="1" x14ac:dyDescent="0.25">
      <c r="A1646" s="5" t="s">
        <v>3334</v>
      </c>
      <c r="B1646" s="6" t="s">
        <v>3335</v>
      </c>
      <c r="C1646" s="5" t="s">
        <v>3336</v>
      </c>
      <c r="D1646" s="6"/>
      <c r="E1646" s="6" t="s">
        <v>698</v>
      </c>
      <c r="F1646" s="229">
        <v>1587</v>
      </c>
      <c r="I1646" s="16">
        <v>8</v>
      </c>
      <c r="J1646" s="13">
        <v>12696</v>
      </c>
      <c r="K1646" s="16">
        <v>15</v>
      </c>
      <c r="L1646" s="13">
        <v>23805</v>
      </c>
      <c r="M1646" s="16">
        <v>15</v>
      </c>
      <c r="N1646" s="171">
        <v>23805</v>
      </c>
      <c r="O1646" s="16">
        <v>25</v>
      </c>
      <c r="P1646" s="13">
        <v>39675</v>
      </c>
      <c r="Q1646" s="16">
        <v>6</v>
      </c>
      <c r="R1646" s="13">
        <v>9522</v>
      </c>
      <c r="S1646" s="16">
        <v>8.6</v>
      </c>
      <c r="T1646" s="13">
        <v>13648.2</v>
      </c>
      <c r="U1646" s="16">
        <v>15.15</v>
      </c>
      <c r="V1646" s="13">
        <v>24043.05</v>
      </c>
    </row>
    <row r="1647" spans="1:22" ht="15" customHeight="1" x14ac:dyDescent="0.25">
      <c r="A1647" s="5" t="s">
        <v>3337</v>
      </c>
      <c r="B1647" s="6" t="s">
        <v>3338</v>
      </c>
      <c r="C1647" s="5" t="s">
        <v>3339</v>
      </c>
      <c r="D1647" s="6"/>
      <c r="E1647" s="6" t="s">
        <v>698</v>
      </c>
      <c r="F1647" s="229">
        <v>1050</v>
      </c>
      <c r="I1647" s="16">
        <v>52</v>
      </c>
      <c r="J1647" s="13">
        <v>54600</v>
      </c>
      <c r="K1647" s="16">
        <v>40</v>
      </c>
      <c r="L1647" s="13">
        <v>42000</v>
      </c>
      <c r="M1647" s="16">
        <v>40</v>
      </c>
      <c r="N1647" s="171">
        <v>42000</v>
      </c>
      <c r="O1647" s="16">
        <v>30</v>
      </c>
      <c r="P1647" s="13">
        <v>31500</v>
      </c>
      <c r="Q1647" s="16">
        <v>19</v>
      </c>
      <c r="R1647" s="13">
        <v>19950</v>
      </c>
      <c r="S1647" s="16">
        <v>28.39</v>
      </c>
      <c r="T1647" s="13">
        <v>29809.5</v>
      </c>
      <c r="U1647" s="16">
        <v>0</v>
      </c>
      <c r="V1647" s="13">
        <v>0</v>
      </c>
    </row>
    <row r="1648" spans="1:22" ht="15" customHeight="1" x14ac:dyDescent="0.25">
      <c r="A1648" s="5" t="s">
        <v>3340</v>
      </c>
      <c r="B1648" s="6" t="s">
        <v>3341</v>
      </c>
      <c r="C1648" s="5" t="s">
        <v>710</v>
      </c>
      <c r="D1648" s="6"/>
      <c r="E1648" s="6" t="s">
        <v>698</v>
      </c>
      <c r="F1648" s="229">
        <v>1587</v>
      </c>
      <c r="I1648" s="16">
        <v>15</v>
      </c>
      <c r="J1648" s="13">
        <v>23805</v>
      </c>
      <c r="K1648" s="16">
        <v>15</v>
      </c>
      <c r="L1648" s="13">
        <v>23805</v>
      </c>
      <c r="M1648" s="16">
        <v>15</v>
      </c>
      <c r="N1648" s="171">
        <v>23805</v>
      </c>
      <c r="O1648" s="16">
        <v>30</v>
      </c>
      <c r="P1648" s="13">
        <v>47610</v>
      </c>
      <c r="Q1648" s="16">
        <v>13</v>
      </c>
      <c r="R1648" s="13">
        <v>20631</v>
      </c>
      <c r="S1648" s="16">
        <v>10.76</v>
      </c>
      <c r="T1648" s="13">
        <v>17076.12</v>
      </c>
      <c r="U1648" s="16">
        <v>17.09</v>
      </c>
      <c r="V1648" s="13">
        <v>27121.83</v>
      </c>
    </row>
    <row r="1649" spans="1:22" ht="15" customHeight="1" x14ac:dyDescent="0.25">
      <c r="A1649" s="5" t="s">
        <v>3342</v>
      </c>
      <c r="B1649" s="6" t="s">
        <v>3343</v>
      </c>
      <c r="C1649" s="5" t="s">
        <v>3344</v>
      </c>
      <c r="D1649" s="6"/>
      <c r="E1649" s="6" t="s">
        <v>707</v>
      </c>
      <c r="F1649" s="229">
        <v>2649</v>
      </c>
      <c r="I1649" s="16">
        <v>4</v>
      </c>
      <c r="J1649" s="13">
        <v>10596</v>
      </c>
      <c r="K1649" s="16">
        <v>5</v>
      </c>
      <c r="L1649" s="13">
        <v>13245</v>
      </c>
      <c r="M1649" s="16">
        <v>5</v>
      </c>
      <c r="N1649" s="171">
        <v>13245</v>
      </c>
      <c r="O1649" s="16">
        <v>1</v>
      </c>
      <c r="P1649" s="13">
        <v>2649</v>
      </c>
      <c r="Q1649" s="16">
        <v>2</v>
      </c>
      <c r="R1649" s="13">
        <v>5298</v>
      </c>
      <c r="S1649" s="16">
        <v>4.3</v>
      </c>
      <c r="T1649" s="13">
        <v>11390.7</v>
      </c>
      <c r="U1649" s="16">
        <v>2.93</v>
      </c>
      <c r="V1649" s="13">
        <v>7761.57</v>
      </c>
    </row>
    <row r="1650" spans="1:22" ht="15" customHeight="1" x14ac:dyDescent="0.25">
      <c r="A1650" s="1"/>
      <c r="B1650" s="4" t="s">
        <v>32</v>
      </c>
      <c r="C1650" s="8" t="s">
        <v>33</v>
      </c>
      <c r="I1650" s="245"/>
      <c r="J1650" s="245"/>
      <c r="K1650" s="245"/>
      <c r="L1650" s="245"/>
      <c r="M1650" s="245"/>
      <c r="N1650" s="245"/>
      <c r="O1650" s="245"/>
      <c r="P1650" s="245"/>
      <c r="Q1650" s="245"/>
      <c r="R1650" s="245"/>
      <c r="S1650" s="245"/>
      <c r="T1650" s="245"/>
      <c r="U1650" s="245"/>
      <c r="V1650" s="245"/>
    </row>
    <row r="1651" spans="1:22" ht="15" customHeight="1" x14ac:dyDescent="0.25">
      <c r="A1651" s="5" t="s">
        <v>3345</v>
      </c>
      <c r="B1651" s="6" t="s">
        <v>35</v>
      </c>
      <c r="C1651" s="5" t="s">
        <v>486</v>
      </c>
      <c r="I1651" s="245"/>
      <c r="J1651" s="245"/>
      <c r="K1651" s="245"/>
      <c r="L1651" s="245"/>
      <c r="M1651" s="245"/>
      <c r="N1651" s="245"/>
      <c r="O1651" s="245"/>
      <c r="P1651" s="245"/>
      <c r="Q1651" s="245"/>
      <c r="R1651" s="245"/>
      <c r="S1651" s="245"/>
      <c r="T1651" s="245"/>
      <c r="U1651" s="245"/>
      <c r="V1651" s="245"/>
    </row>
    <row r="1652" spans="1:22" ht="45" customHeight="1" x14ac:dyDescent="0.25">
      <c r="A1652" s="1"/>
      <c r="B1652" s="4" t="s">
        <v>68</v>
      </c>
      <c r="C1652" s="8" t="s">
        <v>69</v>
      </c>
      <c r="D1652" s="4" t="s">
        <v>70</v>
      </c>
      <c r="E1652" s="4" t="s">
        <v>71</v>
      </c>
      <c r="F1652" s="228" t="s">
        <v>72</v>
      </c>
      <c r="I1652" s="14" t="s">
        <v>73</v>
      </c>
      <c r="J1652" s="15" t="s">
        <v>28</v>
      </c>
      <c r="K1652" s="14" t="s">
        <v>73</v>
      </c>
      <c r="L1652" s="15" t="s">
        <v>28</v>
      </c>
      <c r="M1652" s="14" t="s">
        <v>73</v>
      </c>
      <c r="N1652" s="172" t="s">
        <v>28</v>
      </c>
      <c r="O1652" s="14" t="s">
        <v>73</v>
      </c>
      <c r="P1652" s="15" t="s">
        <v>28</v>
      </c>
      <c r="Q1652" s="14" t="s">
        <v>73</v>
      </c>
      <c r="R1652" s="15" t="s">
        <v>28</v>
      </c>
      <c r="S1652" s="14" t="s">
        <v>73</v>
      </c>
      <c r="T1652" s="15" t="s">
        <v>28</v>
      </c>
      <c r="U1652" s="14" t="s">
        <v>73</v>
      </c>
      <c r="V1652" s="15" t="s">
        <v>28</v>
      </c>
    </row>
    <row r="1653" spans="1:22" ht="15" customHeight="1" x14ac:dyDescent="0.25">
      <c r="A1653" s="5" t="s">
        <v>3346</v>
      </c>
      <c r="B1653" s="6" t="s">
        <v>3347</v>
      </c>
      <c r="C1653" s="5" t="s">
        <v>624</v>
      </c>
      <c r="D1653" s="6"/>
      <c r="E1653" s="6" t="s">
        <v>275</v>
      </c>
      <c r="F1653" s="229">
        <v>1</v>
      </c>
      <c r="I1653" s="16">
        <v>0</v>
      </c>
      <c r="J1653" s="13">
        <v>0</v>
      </c>
      <c r="K1653" s="16">
        <v>0</v>
      </c>
      <c r="L1653" s="13">
        <v>0</v>
      </c>
      <c r="M1653" s="16">
        <v>0</v>
      </c>
      <c r="N1653" s="171">
        <v>0</v>
      </c>
      <c r="O1653" s="16">
        <v>0</v>
      </c>
      <c r="P1653" s="13">
        <v>0</v>
      </c>
      <c r="Q1653" s="16">
        <v>0</v>
      </c>
      <c r="R1653" s="13">
        <v>0</v>
      </c>
      <c r="S1653" s="16">
        <v>0</v>
      </c>
      <c r="T1653" s="13">
        <v>0</v>
      </c>
      <c r="U1653" s="16">
        <v>112695.75</v>
      </c>
      <c r="V1653" s="13">
        <v>112695.75</v>
      </c>
    </row>
    <row r="1654" spans="1:22" ht="15" customHeight="1" x14ac:dyDescent="0.25">
      <c r="A1654" s="1"/>
      <c r="B1654" s="4" t="s">
        <v>32</v>
      </c>
      <c r="C1654" s="8" t="s">
        <v>33</v>
      </c>
      <c r="I1654" s="245"/>
      <c r="J1654" s="245"/>
      <c r="K1654" s="245"/>
      <c r="L1654" s="245"/>
      <c r="M1654" s="245"/>
      <c r="N1654" s="245"/>
      <c r="O1654" s="245"/>
      <c r="P1654" s="245"/>
      <c r="Q1654" s="245"/>
      <c r="R1654" s="245"/>
      <c r="S1654" s="245"/>
      <c r="T1654" s="245"/>
      <c r="U1654" s="245"/>
      <c r="V1654" s="245"/>
    </row>
    <row r="1655" spans="1:22" ht="15" customHeight="1" x14ac:dyDescent="0.25">
      <c r="A1655" s="5" t="s">
        <v>3348</v>
      </c>
      <c r="B1655" s="6" t="s">
        <v>35</v>
      </c>
      <c r="C1655" s="5" t="s">
        <v>491</v>
      </c>
      <c r="I1655" s="245"/>
      <c r="J1655" s="245"/>
      <c r="K1655" s="245"/>
      <c r="L1655" s="245"/>
      <c r="M1655" s="245"/>
      <c r="N1655" s="245"/>
      <c r="O1655" s="245"/>
      <c r="P1655" s="245"/>
      <c r="Q1655" s="245"/>
      <c r="R1655" s="245"/>
      <c r="S1655" s="245"/>
      <c r="T1655" s="245"/>
      <c r="U1655" s="245"/>
      <c r="V1655" s="245"/>
    </row>
    <row r="1656" spans="1:22" x14ac:dyDescent="0.25">
      <c r="A1656" s="246" t="s">
        <v>3349</v>
      </c>
      <c r="B1656" s="246"/>
      <c r="C1656" s="246"/>
      <c r="D1656" s="247"/>
      <c r="E1656" s="247"/>
      <c r="F1656" s="246"/>
      <c r="I1656" s="12" t="s">
        <v>3350</v>
      </c>
      <c r="J1656" s="13">
        <v>1534364.5</v>
      </c>
      <c r="K1656" s="12" t="s">
        <v>3350</v>
      </c>
      <c r="L1656" s="13">
        <v>1348628.5</v>
      </c>
      <c r="M1656" s="12" t="s">
        <v>3350</v>
      </c>
      <c r="N1656" s="171">
        <v>1348628.5</v>
      </c>
      <c r="O1656" s="12" t="s">
        <v>3350</v>
      </c>
      <c r="P1656" s="13">
        <v>1447388</v>
      </c>
      <c r="Q1656" s="12" t="s">
        <v>3350</v>
      </c>
      <c r="R1656" s="13">
        <v>1662620.5</v>
      </c>
      <c r="S1656" s="12" t="s">
        <v>3350</v>
      </c>
      <c r="T1656" s="13">
        <v>1502372.46</v>
      </c>
      <c r="U1656" s="12" t="s">
        <v>3350</v>
      </c>
      <c r="V1656" s="13">
        <v>2177614.79</v>
      </c>
    </row>
    <row r="1657" spans="1:22" ht="15" customHeight="1" x14ac:dyDescent="0.25">
      <c r="A1657" s="1"/>
      <c r="B1657" s="4" t="s">
        <v>32</v>
      </c>
      <c r="C1657" s="8" t="s">
        <v>33</v>
      </c>
      <c r="I1657" s="245"/>
      <c r="J1657" s="245"/>
      <c r="K1657" s="245"/>
      <c r="L1657" s="245"/>
      <c r="M1657" s="245"/>
      <c r="N1657" s="245"/>
      <c r="O1657" s="245"/>
      <c r="P1657" s="245"/>
      <c r="Q1657" s="245"/>
      <c r="R1657" s="245"/>
      <c r="S1657" s="245"/>
      <c r="T1657" s="245"/>
      <c r="U1657" s="245"/>
      <c r="V1657" s="245"/>
    </row>
    <row r="1658" spans="1:22" ht="15" customHeight="1" x14ac:dyDescent="0.25">
      <c r="A1658" s="5" t="s">
        <v>3351</v>
      </c>
      <c r="B1658" s="6" t="s">
        <v>35</v>
      </c>
      <c r="C1658" s="5" t="s">
        <v>3352</v>
      </c>
      <c r="I1658" s="245"/>
      <c r="J1658" s="245"/>
      <c r="K1658" s="245"/>
      <c r="L1658" s="245"/>
      <c r="M1658" s="245"/>
      <c r="N1658" s="245"/>
      <c r="O1658" s="245"/>
      <c r="P1658" s="245"/>
      <c r="Q1658" s="245"/>
      <c r="R1658" s="245"/>
      <c r="S1658" s="245"/>
      <c r="T1658" s="245"/>
      <c r="U1658" s="245"/>
      <c r="V1658" s="245"/>
    </row>
    <row r="1659" spans="1:22" ht="15" customHeight="1" x14ac:dyDescent="0.25">
      <c r="A1659" s="5" t="s">
        <v>3353</v>
      </c>
      <c r="B1659" s="6" t="s">
        <v>35</v>
      </c>
      <c r="C1659" s="5" t="s">
        <v>3354</v>
      </c>
      <c r="I1659" s="245"/>
      <c r="J1659" s="245"/>
      <c r="K1659" s="245"/>
      <c r="L1659" s="245"/>
      <c r="M1659" s="245"/>
      <c r="N1659" s="245"/>
      <c r="O1659" s="245"/>
      <c r="P1659" s="245"/>
      <c r="Q1659" s="245"/>
      <c r="R1659" s="245"/>
      <c r="S1659" s="245"/>
      <c r="T1659" s="245"/>
      <c r="U1659" s="245"/>
      <c r="V1659" s="245"/>
    </row>
    <row r="1660" spans="1:22" ht="45" customHeight="1" x14ac:dyDescent="0.25">
      <c r="A1660" s="1"/>
      <c r="B1660" s="4" t="s">
        <v>68</v>
      </c>
      <c r="C1660" s="8" t="s">
        <v>69</v>
      </c>
      <c r="D1660" s="4" t="s">
        <v>70</v>
      </c>
      <c r="E1660" s="4" t="s">
        <v>71</v>
      </c>
      <c r="F1660" s="228" t="s">
        <v>72</v>
      </c>
      <c r="I1660" s="14" t="s">
        <v>73</v>
      </c>
      <c r="J1660" s="15" t="s">
        <v>28</v>
      </c>
      <c r="K1660" s="14" t="s">
        <v>73</v>
      </c>
      <c r="L1660" s="15" t="s">
        <v>28</v>
      </c>
      <c r="M1660" s="14" t="s">
        <v>73</v>
      </c>
      <c r="N1660" s="172" t="s">
        <v>28</v>
      </c>
      <c r="O1660" s="14" t="s">
        <v>73</v>
      </c>
      <c r="P1660" s="15" t="s">
        <v>28</v>
      </c>
      <c r="Q1660" s="14" t="s">
        <v>73</v>
      </c>
      <c r="R1660" s="15" t="s">
        <v>28</v>
      </c>
      <c r="S1660" s="14" t="s">
        <v>73</v>
      </c>
      <c r="T1660" s="15" t="s">
        <v>28</v>
      </c>
      <c r="U1660" s="14" t="s">
        <v>73</v>
      </c>
      <c r="V1660" s="15" t="s">
        <v>28</v>
      </c>
    </row>
    <row r="1661" spans="1:22" ht="15" customHeight="1" x14ac:dyDescent="0.25">
      <c r="A1661" s="5" t="s">
        <v>3355</v>
      </c>
      <c r="B1661" s="6" t="s">
        <v>3356</v>
      </c>
      <c r="C1661" s="5" t="s">
        <v>3357</v>
      </c>
      <c r="D1661" s="6"/>
      <c r="E1661" s="6" t="s">
        <v>698</v>
      </c>
      <c r="F1661" s="229">
        <v>54</v>
      </c>
      <c r="I1661" s="16">
        <v>270</v>
      </c>
      <c r="J1661" s="13">
        <v>14580</v>
      </c>
      <c r="K1661" s="16">
        <v>31</v>
      </c>
      <c r="L1661" s="13">
        <v>1674</v>
      </c>
      <c r="M1661" s="16">
        <v>31</v>
      </c>
      <c r="N1661" s="171">
        <v>1674</v>
      </c>
      <c r="O1661" s="16">
        <v>423</v>
      </c>
      <c r="P1661" s="13">
        <v>22842</v>
      </c>
      <c r="Q1661" s="16">
        <v>475</v>
      </c>
      <c r="R1661" s="13">
        <v>25650</v>
      </c>
      <c r="S1661" s="16">
        <v>440.96</v>
      </c>
      <c r="T1661" s="13">
        <v>23811.84</v>
      </c>
      <c r="U1661" s="16">
        <v>343.61</v>
      </c>
      <c r="V1661" s="13">
        <v>18554.939999999999</v>
      </c>
    </row>
    <row r="1662" spans="1:22" ht="15" customHeight="1" x14ac:dyDescent="0.25">
      <c r="A1662" s="5" t="s">
        <v>3358</v>
      </c>
      <c r="B1662" s="6" t="s">
        <v>3359</v>
      </c>
      <c r="C1662" s="5" t="s">
        <v>3360</v>
      </c>
      <c r="D1662" s="6"/>
      <c r="E1662" s="6" t="s">
        <v>698</v>
      </c>
      <c r="F1662" s="229">
        <v>31.5</v>
      </c>
      <c r="I1662" s="16">
        <v>280</v>
      </c>
      <c r="J1662" s="13">
        <v>8820</v>
      </c>
      <c r="K1662" s="16">
        <v>23</v>
      </c>
      <c r="L1662" s="13">
        <v>724.5</v>
      </c>
      <c r="M1662" s="16">
        <v>23</v>
      </c>
      <c r="N1662" s="171">
        <v>724.5</v>
      </c>
      <c r="O1662" s="16">
        <v>423</v>
      </c>
      <c r="P1662" s="13">
        <v>13324.5</v>
      </c>
      <c r="Q1662" s="16">
        <v>475</v>
      </c>
      <c r="R1662" s="13">
        <v>14962.5</v>
      </c>
      <c r="S1662" s="16">
        <v>440.96</v>
      </c>
      <c r="T1662" s="13">
        <v>13890.24</v>
      </c>
      <c r="U1662" s="16">
        <v>343.61</v>
      </c>
      <c r="V1662" s="13">
        <v>10823.715</v>
      </c>
    </row>
    <row r="1663" spans="1:22" ht="15" customHeight="1" x14ac:dyDescent="0.25">
      <c r="A1663" s="5" t="s">
        <v>3361</v>
      </c>
      <c r="B1663" s="6" t="s">
        <v>3362</v>
      </c>
      <c r="C1663" s="5" t="s">
        <v>3363</v>
      </c>
      <c r="D1663" s="6"/>
      <c r="E1663" s="6" t="s">
        <v>698</v>
      </c>
      <c r="F1663" s="229">
        <v>171</v>
      </c>
      <c r="I1663" s="16">
        <v>270</v>
      </c>
      <c r="J1663" s="13">
        <v>46170</v>
      </c>
      <c r="K1663" s="16">
        <v>31</v>
      </c>
      <c r="L1663" s="13">
        <v>5301</v>
      </c>
      <c r="M1663" s="16">
        <v>31</v>
      </c>
      <c r="N1663" s="171">
        <v>5301</v>
      </c>
      <c r="O1663" s="16">
        <v>364</v>
      </c>
      <c r="P1663" s="13">
        <v>62244</v>
      </c>
      <c r="Q1663" s="16">
        <v>344</v>
      </c>
      <c r="R1663" s="13">
        <v>58824</v>
      </c>
      <c r="S1663" s="16">
        <v>440.96</v>
      </c>
      <c r="T1663" s="13">
        <v>75404.160000000003</v>
      </c>
      <c r="U1663" s="16">
        <v>343.61</v>
      </c>
      <c r="V1663" s="13">
        <v>58757.31</v>
      </c>
    </row>
    <row r="1664" spans="1:22" ht="15" customHeight="1" x14ac:dyDescent="0.25">
      <c r="A1664" s="1"/>
      <c r="B1664" s="4" t="s">
        <v>32</v>
      </c>
      <c r="C1664" s="8" t="s">
        <v>33</v>
      </c>
      <c r="I1664" s="245"/>
      <c r="J1664" s="245"/>
      <c r="K1664" s="245"/>
      <c r="L1664" s="245"/>
      <c r="M1664" s="245"/>
      <c r="N1664" s="245"/>
      <c r="O1664" s="245"/>
      <c r="P1664" s="245"/>
      <c r="Q1664" s="245"/>
      <c r="R1664" s="245"/>
      <c r="S1664" s="245"/>
      <c r="T1664" s="245"/>
      <c r="U1664" s="245"/>
      <c r="V1664" s="245"/>
    </row>
    <row r="1665" spans="1:22" ht="15" customHeight="1" x14ac:dyDescent="0.25">
      <c r="A1665" s="5" t="s">
        <v>3364</v>
      </c>
      <c r="B1665" s="6" t="s">
        <v>35</v>
      </c>
      <c r="C1665" s="5" t="s">
        <v>3365</v>
      </c>
      <c r="I1665" s="245"/>
      <c r="J1665" s="245"/>
      <c r="K1665" s="245"/>
      <c r="L1665" s="245"/>
      <c r="M1665" s="245"/>
      <c r="N1665" s="245"/>
      <c r="O1665" s="245"/>
      <c r="P1665" s="245"/>
      <c r="Q1665" s="245"/>
      <c r="R1665" s="245"/>
      <c r="S1665" s="245"/>
      <c r="T1665" s="245"/>
      <c r="U1665" s="245"/>
      <c r="V1665" s="245"/>
    </row>
    <row r="1666" spans="1:22" ht="45" customHeight="1" x14ac:dyDescent="0.25">
      <c r="A1666" s="1"/>
      <c r="B1666" s="4" t="s">
        <v>68</v>
      </c>
      <c r="C1666" s="8" t="s">
        <v>69</v>
      </c>
      <c r="D1666" s="4" t="s">
        <v>70</v>
      </c>
      <c r="E1666" s="4" t="s">
        <v>71</v>
      </c>
      <c r="F1666" s="228" t="s">
        <v>72</v>
      </c>
      <c r="I1666" s="14" t="s">
        <v>73</v>
      </c>
      <c r="J1666" s="15" t="s">
        <v>28</v>
      </c>
      <c r="K1666" s="14" t="s">
        <v>73</v>
      </c>
      <c r="L1666" s="15" t="s">
        <v>28</v>
      </c>
      <c r="M1666" s="14" t="s">
        <v>73</v>
      </c>
      <c r="N1666" s="172" t="s">
        <v>28</v>
      </c>
      <c r="O1666" s="14" t="s">
        <v>73</v>
      </c>
      <c r="P1666" s="15" t="s">
        <v>28</v>
      </c>
      <c r="Q1666" s="14" t="s">
        <v>73</v>
      </c>
      <c r="R1666" s="15" t="s">
        <v>28</v>
      </c>
      <c r="S1666" s="14" t="s">
        <v>73</v>
      </c>
      <c r="T1666" s="15" t="s">
        <v>28</v>
      </c>
      <c r="U1666" s="14" t="s">
        <v>73</v>
      </c>
      <c r="V1666" s="15" t="s">
        <v>28</v>
      </c>
    </row>
    <row r="1667" spans="1:22" ht="15" customHeight="1" x14ac:dyDescent="0.25">
      <c r="A1667" s="5" t="s">
        <v>3366</v>
      </c>
      <c r="B1667" s="6" t="s">
        <v>3367</v>
      </c>
      <c r="C1667" s="5" t="s">
        <v>3368</v>
      </c>
      <c r="D1667" s="6"/>
      <c r="E1667" s="6" t="s">
        <v>698</v>
      </c>
      <c r="F1667" s="229">
        <v>204</v>
      </c>
      <c r="I1667" s="16">
        <v>536</v>
      </c>
      <c r="J1667" s="13">
        <v>109344</v>
      </c>
      <c r="K1667" s="16">
        <v>820</v>
      </c>
      <c r="L1667" s="13">
        <v>167280</v>
      </c>
      <c r="M1667" s="16">
        <v>820</v>
      </c>
      <c r="N1667" s="171">
        <v>167280</v>
      </c>
      <c r="O1667" s="16">
        <v>819</v>
      </c>
      <c r="P1667" s="13">
        <v>167076</v>
      </c>
      <c r="Q1667" s="16">
        <v>798</v>
      </c>
      <c r="R1667" s="13">
        <v>162792</v>
      </c>
      <c r="S1667" s="16">
        <v>914.18</v>
      </c>
      <c r="T1667" s="13">
        <v>186492.72</v>
      </c>
      <c r="U1667" s="16">
        <v>702.08</v>
      </c>
      <c r="V1667" s="13">
        <v>143224.32000000001</v>
      </c>
    </row>
    <row r="1668" spans="1:22" ht="15" customHeight="1" x14ac:dyDescent="0.25">
      <c r="A1668" s="5" t="s">
        <v>3369</v>
      </c>
      <c r="B1668" s="6" t="s">
        <v>3370</v>
      </c>
      <c r="C1668" s="5" t="s">
        <v>3371</v>
      </c>
      <c r="D1668" s="6"/>
      <c r="E1668" s="6" t="s">
        <v>698</v>
      </c>
      <c r="F1668" s="229">
        <v>114</v>
      </c>
      <c r="I1668" s="16">
        <v>1335</v>
      </c>
      <c r="J1668" s="13">
        <v>152190</v>
      </c>
      <c r="K1668" s="16">
        <v>1105</v>
      </c>
      <c r="L1668" s="13">
        <v>125970</v>
      </c>
      <c r="M1668" s="16">
        <v>1105</v>
      </c>
      <c r="N1668" s="171">
        <v>125970</v>
      </c>
      <c r="O1668" s="16">
        <v>1066</v>
      </c>
      <c r="P1668" s="13">
        <v>121524</v>
      </c>
      <c r="Q1668" s="16">
        <v>1324</v>
      </c>
      <c r="R1668" s="13">
        <v>150936</v>
      </c>
      <c r="S1668" s="16">
        <v>914.18</v>
      </c>
      <c r="T1668" s="13">
        <v>104216.52</v>
      </c>
      <c r="U1668" s="16">
        <v>1647.16</v>
      </c>
      <c r="V1668" s="13">
        <v>187776.24</v>
      </c>
    </row>
    <row r="1669" spans="1:22" ht="15" customHeight="1" x14ac:dyDescent="0.25">
      <c r="A1669" s="5" t="s">
        <v>3372</v>
      </c>
      <c r="B1669" s="6" t="s">
        <v>3373</v>
      </c>
      <c r="C1669" s="5" t="s">
        <v>3374</v>
      </c>
      <c r="D1669" s="6"/>
      <c r="E1669" s="6" t="s">
        <v>698</v>
      </c>
      <c r="F1669" s="229">
        <v>25.5</v>
      </c>
      <c r="I1669" s="16">
        <v>1503</v>
      </c>
      <c r="J1669" s="13">
        <v>38326.5</v>
      </c>
      <c r="K1669" s="16">
        <v>2000</v>
      </c>
      <c r="L1669" s="13">
        <v>51000</v>
      </c>
      <c r="M1669" s="16">
        <v>2000</v>
      </c>
      <c r="N1669" s="171">
        <v>51000</v>
      </c>
      <c r="O1669" s="16">
        <v>1339</v>
      </c>
      <c r="P1669" s="13">
        <v>34144.5</v>
      </c>
      <c r="Q1669" s="16">
        <v>2732</v>
      </c>
      <c r="R1669" s="13">
        <v>69666</v>
      </c>
      <c r="S1669" s="16">
        <v>914.18</v>
      </c>
      <c r="T1669" s="13">
        <v>23311.59</v>
      </c>
      <c r="U1669" s="16">
        <v>3012.53</v>
      </c>
      <c r="V1669" s="13">
        <v>76819.514999999999</v>
      </c>
    </row>
    <row r="1670" spans="1:22" ht="15" customHeight="1" x14ac:dyDescent="0.25">
      <c r="A1670" s="5" t="s">
        <v>3375</v>
      </c>
      <c r="B1670" s="6" t="s">
        <v>3376</v>
      </c>
      <c r="C1670" s="5" t="s">
        <v>3377</v>
      </c>
      <c r="D1670" s="6"/>
      <c r="E1670" s="6" t="s">
        <v>698</v>
      </c>
      <c r="F1670" s="229">
        <v>132</v>
      </c>
      <c r="I1670" s="16">
        <v>1335</v>
      </c>
      <c r="J1670" s="13">
        <v>176220</v>
      </c>
      <c r="K1670" s="16">
        <v>1020</v>
      </c>
      <c r="L1670" s="13">
        <v>134640</v>
      </c>
      <c r="M1670" s="16">
        <v>1020</v>
      </c>
      <c r="N1670" s="171">
        <v>134640</v>
      </c>
      <c r="O1670" s="16">
        <v>1014</v>
      </c>
      <c r="P1670" s="13">
        <v>133848</v>
      </c>
      <c r="Q1670" s="16">
        <v>1212</v>
      </c>
      <c r="R1670" s="13">
        <v>159984</v>
      </c>
      <c r="S1670" s="16">
        <v>914.18</v>
      </c>
      <c r="T1670" s="13">
        <v>120671.76</v>
      </c>
      <c r="U1670" s="16">
        <v>1924.73</v>
      </c>
      <c r="V1670" s="13">
        <v>254064.36</v>
      </c>
    </row>
    <row r="1671" spans="1:22" ht="15" customHeight="1" x14ac:dyDescent="0.25">
      <c r="A1671" s="5" t="s">
        <v>3378</v>
      </c>
      <c r="B1671" s="6" t="s">
        <v>3379</v>
      </c>
      <c r="C1671" s="5" t="s">
        <v>3380</v>
      </c>
      <c r="D1671" s="6"/>
      <c r="E1671" s="6" t="s">
        <v>698</v>
      </c>
      <c r="F1671" s="229">
        <v>13.5</v>
      </c>
      <c r="I1671" s="16">
        <v>948</v>
      </c>
      <c r="J1671" s="13">
        <v>12798</v>
      </c>
      <c r="K1671" s="16">
        <v>1000</v>
      </c>
      <c r="L1671" s="13">
        <v>13500</v>
      </c>
      <c r="M1671" s="16">
        <v>1000</v>
      </c>
      <c r="N1671" s="171">
        <v>13500</v>
      </c>
      <c r="O1671" s="16">
        <v>923</v>
      </c>
      <c r="P1671" s="13">
        <v>12460.5</v>
      </c>
      <c r="Q1671" s="16">
        <v>1045</v>
      </c>
      <c r="R1671" s="13">
        <v>14107.5</v>
      </c>
      <c r="S1671" s="16">
        <v>914.18</v>
      </c>
      <c r="T1671" s="13">
        <v>12341.43</v>
      </c>
      <c r="U1671" s="16">
        <v>1123.24</v>
      </c>
      <c r="V1671" s="13">
        <v>15163.74</v>
      </c>
    </row>
    <row r="1672" spans="1:22" ht="15" customHeight="1" x14ac:dyDescent="0.25">
      <c r="A1672" s="5" t="s">
        <v>3381</v>
      </c>
      <c r="B1672" s="6" t="s">
        <v>3382</v>
      </c>
      <c r="C1672" s="5" t="s">
        <v>3383</v>
      </c>
      <c r="D1672" s="6"/>
      <c r="E1672" s="6" t="s">
        <v>698</v>
      </c>
      <c r="F1672" s="229">
        <v>267</v>
      </c>
      <c r="I1672" s="16">
        <v>443</v>
      </c>
      <c r="J1672" s="13">
        <v>118281</v>
      </c>
      <c r="K1672" s="16">
        <v>515</v>
      </c>
      <c r="L1672" s="13">
        <v>137505</v>
      </c>
      <c r="M1672" s="16">
        <v>515</v>
      </c>
      <c r="N1672" s="171">
        <v>137505</v>
      </c>
      <c r="O1672" s="16">
        <v>676</v>
      </c>
      <c r="P1672" s="13">
        <v>180492</v>
      </c>
      <c r="Q1672" s="16">
        <v>756</v>
      </c>
      <c r="R1672" s="13">
        <v>201852</v>
      </c>
      <c r="S1672" s="16">
        <v>623.79</v>
      </c>
      <c r="T1672" s="13">
        <v>166551.93</v>
      </c>
      <c r="U1672" s="16">
        <v>755.57</v>
      </c>
      <c r="V1672" s="13">
        <v>201737.19</v>
      </c>
    </row>
    <row r="1673" spans="1:22" ht="15" customHeight="1" x14ac:dyDescent="0.25">
      <c r="A1673" s="1"/>
      <c r="B1673" s="4" t="s">
        <v>32</v>
      </c>
      <c r="C1673" s="8" t="s">
        <v>33</v>
      </c>
      <c r="I1673" s="245"/>
      <c r="J1673" s="245"/>
      <c r="K1673" s="245"/>
      <c r="L1673" s="245"/>
      <c r="M1673" s="245"/>
      <c r="N1673" s="245"/>
      <c r="O1673" s="245"/>
      <c r="P1673" s="245"/>
      <c r="Q1673" s="245"/>
      <c r="R1673" s="245"/>
      <c r="S1673" s="245"/>
      <c r="T1673" s="245"/>
      <c r="U1673" s="245"/>
      <c r="V1673" s="245"/>
    </row>
    <row r="1674" spans="1:22" ht="15" customHeight="1" x14ac:dyDescent="0.25">
      <c r="A1674" s="5" t="s">
        <v>3384</v>
      </c>
      <c r="B1674" s="6" t="s">
        <v>35</v>
      </c>
      <c r="C1674" s="5" t="s">
        <v>3385</v>
      </c>
      <c r="I1674" s="245"/>
      <c r="J1674" s="245"/>
      <c r="K1674" s="245"/>
      <c r="L1674" s="245"/>
      <c r="M1674" s="245"/>
      <c r="N1674" s="245"/>
      <c r="O1674" s="245"/>
      <c r="P1674" s="245"/>
      <c r="Q1674" s="245"/>
      <c r="R1674" s="245"/>
      <c r="S1674" s="245"/>
      <c r="T1674" s="245"/>
      <c r="U1674" s="245"/>
      <c r="V1674" s="245"/>
    </row>
    <row r="1675" spans="1:22" ht="45" customHeight="1" x14ac:dyDescent="0.25">
      <c r="A1675" s="1"/>
      <c r="B1675" s="4" t="s">
        <v>68</v>
      </c>
      <c r="C1675" s="8" t="s">
        <v>69</v>
      </c>
      <c r="D1675" s="4" t="s">
        <v>70</v>
      </c>
      <c r="E1675" s="4" t="s">
        <v>71</v>
      </c>
      <c r="F1675" s="228" t="s">
        <v>72</v>
      </c>
      <c r="I1675" s="14" t="s">
        <v>73</v>
      </c>
      <c r="J1675" s="15" t="s">
        <v>28</v>
      </c>
      <c r="K1675" s="14" t="s">
        <v>73</v>
      </c>
      <c r="L1675" s="15" t="s">
        <v>28</v>
      </c>
      <c r="M1675" s="14" t="s">
        <v>73</v>
      </c>
      <c r="N1675" s="172" t="s">
        <v>28</v>
      </c>
      <c r="O1675" s="14" t="s">
        <v>73</v>
      </c>
      <c r="P1675" s="15" t="s">
        <v>28</v>
      </c>
      <c r="Q1675" s="14" t="s">
        <v>73</v>
      </c>
      <c r="R1675" s="15" t="s">
        <v>28</v>
      </c>
      <c r="S1675" s="14" t="s">
        <v>73</v>
      </c>
      <c r="T1675" s="15" t="s">
        <v>28</v>
      </c>
      <c r="U1675" s="14" t="s">
        <v>73</v>
      </c>
      <c r="V1675" s="15" t="s">
        <v>28</v>
      </c>
    </row>
    <row r="1676" spans="1:22" ht="15" customHeight="1" x14ac:dyDescent="0.25">
      <c r="A1676" s="5" t="s">
        <v>3386</v>
      </c>
      <c r="B1676" s="6" t="s">
        <v>3387</v>
      </c>
      <c r="C1676" s="5" t="s">
        <v>3388</v>
      </c>
      <c r="D1676" s="6"/>
      <c r="E1676" s="6" t="s">
        <v>707</v>
      </c>
      <c r="F1676" s="229">
        <v>3288</v>
      </c>
      <c r="I1676" s="16">
        <v>5</v>
      </c>
      <c r="J1676" s="13">
        <v>16440</v>
      </c>
      <c r="K1676" s="16">
        <v>5</v>
      </c>
      <c r="L1676" s="13">
        <v>16440</v>
      </c>
      <c r="M1676" s="16">
        <v>5</v>
      </c>
      <c r="N1676" s="171">
        <v>16440</v>
      </c>
      <c r="O1676" s="16">
        <v>3</v>
      </c>
      <c r="P1676" s="13">
        <v>9864</v>
      </c>
      <c r="Q1676" s="16">
        <v>3</v>
      </c>
      <c r="R1676" s="13">
        <v>9864</v>
      </c>
      <c r="S1676" s="16">
        <v>3.23</v>
      </c>
      <c r="T1676" s="13">
        <v>10620.24</v>
      </c>
      <c r="U1676" s="16">
        <v>4.96</v>
      </c>
      <c r="V1676" s="13">
        <v>16308.48</v>
      </c>
    </row>
    <row r="1677" spans="1:22" ht="15" customHeight="1" x14ac:dyDescent="0.25">
      <c r="A1677" s="5" t="s">
        <v>3389</v>
      </c>
      <c r="B1677" s="6" t="s">
        <v>3390</v>
      </c>
      <c r="C1677" s="5" t="s">
        <v>3391</v>
      </c>
      <c r="D1677" s="6"/>
      <c r="E1677" s="6" t="s">
        <v>707</v>
      </c>
      <c r="F1677" s="229">
        <v>6619.5</v>
      </c>
      <c r="I1677" s="16">
        <v>22</v>
      </c>
      <c r="J1677" s="13">
        <v>145629</v>
      </c>
      <c r="K1677" s="16">
        <v>7</v>
      </c>
      <c r="L1677" s="13">
        <v>46336.5</v>
      </c>
      <c r="M1677" s="16">
        <v>7</v>
      </c>
      <c r="N1677" s="171">
        <v>46336.5</v>
      </c>
      <c r="O1677" s="16">
        <v>9</v>
      </c>
      <c r="P1677" s="13">
        <v>59575.5</v>
      </c>
      <c r="Q1677" s="16">
        <v>15</v>
      </c>
      <c r="R1677" s="13">
        <v>99292.5</v>
      </c>
      <c r="S1677" s="16">
        <v>26.89</v>
      </c>
      <c r="T1677" s="13">
        <v>177998.35500000001</v>
      </c>
      <c r="U1677" s="16">
        <v>15.16</v>
      </c>
      <c r="V1677" s="13">
        <v>100351.62</v>
      </c>
    </row>
    <row r="1678" spans="1:22" ht="15" customHeight="1" x14ac:dyDescent="0.25">
      <c r="A1678" s="1"/>
      <c r="B1678" s="4" t="s">
        <v>32</v>
      </c>
      <c r="C1678" s="8" t="s">
        <v>33</v>
      </c>
      <c r="I1678" s="245"/>
      <c r="J1678" s="245"/>
      <c r="K1678" s="245"/>
      <c r="L1678" s="245"/>
      <c r="M1678" s="245"/>
      <c r="N1678" s="245"/>
      <c r="O1678" s="245"/>
      <c r="P1678" s="245"/>
      <c r="Q1678" s="245"/>
      <c r="R1678" s="245"/>
      <c r="S1678" s="245"/>
      <c r="T1678" s="245"/>
      <c r="U1678" s="245"/>
      <c r="V1678" s="245"/>
    </row>
    <row r="1679" spans="1:22" ht="15" customHeight="1" x14ac:dyDescent="0.25">
      <c r="A1679" s="5" t="s">
        <v>3392</v>
      </c>
      <c r="B1679" s="6" t="s">
        <v>35</v>
      </c>
      <c r="C1679" s="5" t="s">
        <v>3393</v>
      </c>
      <c r="I1679" s="245"/>
      <c r="J1679" s="245"/>
      <c r="K1679" s="245"/>
      <c r="L1679" s="245"/>
      <c r="M1679" s="245"/>
      <c r="N1679" s="245"/>
      <c r="O1679" s="245"/>
      <c r="P1679" s="245"/>
      <c r="Q1679" s="245"/>
      <c r="R1679" s="245"/>
      <c r="S1679" s="245"/>
      <c r="T1679" s="245"/>
      <c r="U1679" s="245"/>
      <c r="V1679" s="245"/>
    </row>
    <row r="1680" spans="1:22" ht="15" customHeight="1" x14ac:dyDescent="0.25">
      <c r="A1680" s="5" t="s">
        <v>3394</v>
      </c>
      <c r="B1680" s="6" t="s">
        <v>35</v>
      </c>
      <c r="C1680" s="5" t="s">
        <v>3395</v>
      </c>
      <c r="I1680" s="245"/>
      <c r="J1680" s="245"/>
      <c r="K1680" s="245"/>
      <c r="L1680" s="245"/>
      <c r="M1680" s="245"/>
      <c r="N1680" s="245"/>
      <c r="O1680" s="245"/>
      <c r="P1680" s="245"/>
      <c r="Q1680" s="245"/>
      <c r="R1680" s="245"/>
      <c r="S1680" s="245"/>
      <c r="T1680" s="245"/>
      <c r="U1680" s="245"/>
      <c r="V1680" s="245"/>
    </row>
    <row r="1681" spans="1:22" ht="45" customHeight="1" x14ac:dyDescent="0.25">
      <c r="A1681" s="1"/>
      <c r="B1681" s="4" t="s">
        <v>68</v>
      </c>
      <c r="C1681" s="8" t="s">
        <v>69</v>
      </c>
      <c r="D1681" s="4" t="s">
        <v>70</v>
      </c>
      <c r="E1681" s="4" t="s">
        <v>71</v>
      </c>
      <c r="F1681" s="228" t="s">
        <v>72</v>
      </c>
      <c r="I1681" s="14" t="s">
        <v>73</v>
      </c>
      <c r="J1681" s="15" t="s">
        <v>28</v>
      </c>
      <c r="K1681" s="14" t="s">
        <v>73</v>
      </c>
      <c r="L1681" s="15" t="s">
        <v>28</v>
      </c>
      <c r="M1681" s="14" t="s">
        <v>73</v>
      </c>
      <c r="N1681" s="172" t="s">
        <v>28</v>
      </c>
      <c r="O1681" s="14" t="s">
        <v>73</v>
      </c>
      <c r="P1681" s="15" t="s">
        <v>28</v>
      </c>
      <c r="Q1681" s="14" t="s">
        <v>73</v>
      </c>
      <c r="R1681" s="15" t="s">
        <v>28</v>
      </c>
      <c r="S1681" s="14" t="s">
        <v>73</v>
      </c>
      <c r="T1681" s="15" t="s">
        <v>28</v>
      </c>
      <c r="U1681" s="14" t="s">
        <v>73</v>
      </c>
      <c r="V1681" s="15" t="s">
        <v>28</v>
      </c>
    </row>
    <row r="1682" spans="1:22" ht="15" customHeight="1" x14ac:dyDescent="0.25">
      <c r="A1682" s="5" t="s">
        <v>3396</v>
      </c>
      <c r="B1682" s="6" t="s">
        <v>3397</v>
      </c>
      <c r="C1682" s="5" t="s">
        <v>3398</v>
      </c>
      <c r="D1682" s="6"/>
      <c r="E1682" s="6" t="s">
        <v>698</v>
      </c>
      <c r="F1682" s="229">
        <v>55.5</v>
      </c>
      <c r="I1682" s="16">
        <v>1902</v>
      </c>
      <c r="J1682" s="13">
        <v>105561</v>
      </c>
      <c r="K1682" s="16">
        <v>1505</v>
      </c>
      <c r="L1682" s="13">
        <v>83527.5</v>
      </c>
      <c r="M1682" s="16">
        <v>1505</v>
      </c>
      <c r="N1682" s="171">
        <v>83527.5</v>
      </c>
      <c r="O1682" s="16">
        <v>1092</v>
      </c>
      <c r="P1682" s="13">
        <v>60606</v>
      </c>
      <c r="Q1682" s="16">
        <v>1556</v>
      </c>
      <c r="R1682" s="13">
        <v>86358</v>
      </c>
      <c r="S1682" s="16">
        <v>967.95</v>
      </c>
      <c r="T1682" s="13">
        <v>53721.224999999999</v>
      </c>
      <c r="U1682" s="16">
        <v>1952.1</v>
      </c>
      <c r="V1682" s="13">
        <v>108341.55</v>
      </c>
    </row>
    <row r="1683" spans="1:22" ht="15" customHeight="1" x14ac:dyDescent="0.25">
      <c r="A1683" s="5" t="s">
        <v>3399</v>
      </c>
      <c r="B1683" s="6" t="s">
        <v>3400</v>
      </c>
      <c r="C1683" s="5" t="s">
        <v>3401</v>
      </c>
      <c r="D1683" s="6"/>
      <c r="E1683" s="6" t="s">
        <v>698</v>
      </c>
      <c r="F1683" s="229">
        <v>93</v>
      </c>
      <c r="I1683" s="16">
        <v>1426</v>
      </c>
      <c r="J1683" s="13">
        <v>132618</v>
      </c>
      <c r="K1683" s="16">
        <v>1115</v>
      </c>
      <c r="L1683" s="13">
        <v>103695</v>
      </c>
      <c r="M1683" s="16">
        <v>1115</v>
      </c>
      <c r="N1683" s="171">
        <v>103695</v>
      </c>
      <c r="O1683" s="16">
        <v>1066</v>
      </c>
      <c r="P1683" s="13">
        <v>99138</v>
      </c>
      <c r="Q1683" s="16">
        <v>1236</v>
      </c>
      <c r="R1683" s="13">
        <v>114948</v>
      </c>
      <c r="S1683" s="16">
        <v>967.95</v>
      </c>
      <c r="T1683" s="13">
        <v>90019.35</v>
      </c>
      <c r="U1683" s="16">
        <v>1356.02</v>
      </c>
      <c r="V1683" s="13">
        <v>126109.86</v>
      </c>
    </row>
    <row r="1684" spans="1:22" ht="15" customHeight="1" x14ac:dyDescent="0.25">
      <c r="A1684" s="5" t="s">
        <v>3402</v>
      </c>
      <c r="B1684" s="6" t="s">
        <v>3403</v>
      </c>
      <c r="C1684" s="5" t="s">
        <v>3404</v>
      </c>
      <c r="D1684" s="6"/>
      <c r="E1684" s="6" t="s">
        <v>698</v>
      </c>
      <c r="F1684" s="229">
        <v>355.5</v>
      </c>
      <c r="I1684" s="16">
        <v>918</v>
      </c>
      <c r="J1684" s="13">
        <v>326349</v>
      </c>
      <c r="K1684" s="16">
        <v>970</v>
      </c>
      <c r="L1684" s="13">
        <v>344835</v>
      </c>
      <c r="M1684" s="16">
        <v>970</v>
      </c>
      <c r="N1684" s="171">
        <v>344835</v>
      </c>
      <c r="O1684" s="16">
        <v>1027</v>
      </c>
      <c r="P1684" s="13">
        <v>365098.5</v>
      </c>
      <c r="Q1684" s="16">
        <v>1120</v>
      </c>
      <c r="R1684" s="13">
        <v>398160</v>
      </c>
      <c r="S1684" s="16">
        <v>967.95</v>
      </c>
      <c r="T1684" s="13">
        <v>344106.22499999998</v>
      </c>
      <c r="U1684" s="16">
        <v>1154.94</v>
      </c>
      <c r="V1684" s="13">
        <v>410581.17</v>
      </c>
    </row>
    <row r="1685" spans="1:22" ht="15" customHeight="1" x14ac:dyDescent="0.25">
      <c r="A1685" s="5" t="s">
        <v>3405</v>
      </c>
      <c r="B1685" s="6" t="s">
        <v>3406</v>
      </c>
      <c r="C1685" s="5" t="s">
        <v>3407</v>
      </c>
      <c r="D1685" s="6"/>
      <c r="E1685" s="6" t="s">
        <v>698</v>
      </c>
      <c r="F1685" s="229">
        <v>57</v>
      </c>
      <c r="I1685" s="16">
        <v>1307</v>
      </c>
      <c r="J1685" s="13">
        <v>74499</v>
      </c>
      <c r="K1685" s="16">
        <v>1100</v>
      </c>
      <c r="L1685" s="13">
        <v>62700</v>
      </c>
      <c r="M1685" s="16">
        <v>1100</v>
      </c>
      <c r="N1685" s="171">
        <v>62700</v>
      </c>
      <c r="O1685" s="16">
        <v>1001</v>
      </c>
      <c r="P1685" s="13">
        <v>57057</v>
      </c>
      <c r="Q1685" s="16">
        <v>911</v>
      </c>
      <c r="R1685" s="13">
        <v>51927</v>
      </c>
      <c r="S1685" s="16">
        <v>967.95</v>
      </c>
      <c r="T1685" s="13">
        <v>55173.15</v>
      </c>
      <c r="U1685" s="16">
        <v>1698.5</v>
      </c>
      <c r="V1685" s="13">
        <v>96814.5</v>
      </c>
    </row>
    <row r="1686" spans="1:22" ht="15" customHeight="1" x14ac:dyDescent="0.25">
      <c r="A1686" s="5" t="s">
        <v>3408</v>
      </c>
      <c r="B1686" s="6" t="s">
        <v>3409</v>
      </c>
      <c r="C1686" s="5" t="s">
        <v>3410</v>
      </c>
      <c r="D1686" s="6"/>
      <c r="E1686" s="6" t="s">
        <v>698</v>
      </c>
      <c r="F1686" s="229">
        <v>43.5</v>
      </c>
      <c r="I1686" s="16">
        <v>1292</v>
      </c>
      <c r="J1686" s="13">
        <v>56202</v>
      </c>
      <c r="K1686" s="16">
        <v>1000</v>
      </c>
      <c r="L1686" s="13">
        <v>43500</v>
      </c>
      <c r="M1686" s="16">
        <v>1000</v>
      </c>
      <c r="N1686" s="171">
        <v>43500</v>
      </c>
      <c r="O1686" s="16">
        <v>1001</v>
      </c>
      <c r="P1686" s="13">
        <v>43543.5</v>
      </c>
      <c r="Q1686" s="16">
        <v>952</v>
      </c>
      <c r="R1686" s="13">
        <v>41412</v>
      </c>
      <c r="S1686" s="16">
        <v>967.95</v>
      </c>
      <c r="T1686" s="13">
        <v>42105.824999999997</v>
      </c>
      <c r="U1686" s="16">
        <v>1007.66</v>
      </c>
      <c r="V1686" s="13">
        <v>43833.21</v>
      </c>
    </row>
    <row r="1687" spans="1:22" ht="15" customHeight="1" x14ac:dyDescent="0.25">
      <c r="A1687" s="5" t="s">
        <v>3411</v>
      </c>
      <c r="B1687" s="6" t="s">
        <v>3412</v>
      </c>
      <c r="C1687" s="5" t="s">
        <v>3413</v>
      </c>
      <c r="D1687" s="6"/>
      <c r="E1687" s="6" t="s">
        <v>447</v>
      </c>
      <c r="F1687" s="229">
        <v>1</v>
      </c>
      <c r="I1687" s="16">
        <v>337</v>
      </c>
      <c r="J1687" s="13">
        <v>337</v>
      </c>
      <c r="K1687" s="16">
        <v>10000</v>
      </c>
      <c r="L1687" s="13">
        <v>10000</v>
      </c>
      <c r="M1687" s="16">
        <v>10000</v>
      </c>
      <c r="N1687" s="171">
        <v>10000</v>
      </c>
      <c r="O1687" s="16">
        <v>4550</v>
      </c>
      <c r="P1687" s="13">
        <v>4550</v>
      </c>
      <c r="Q1687" s="16">
        <v>1885</v>
      </c>
      <c r="R1687" s="13">
        <v>1885</v>
      </c>
      <c r="S1687" s="16">
        <v>1935.9</v>
      </c>
      <c r="T1687" s="13">
        <v>1935.9</v>
      </c>
      <c r="U1687" s="16">
        <v>13014.92</v>
      </c>
      <c r="V1687" s="13">
        <v>13014.92</v>
      </c>
    </row>
    <row r="1688" spans="1:22" ht="15" customHeight="1" x14ac:dyDescent="0.25">
      <c r="A1688" s="1"/>
      <c r="B1688" s="4" t="s">
        <v>32</v>
      </c>
      <c r="C1688" s="8" t="s">
        <v>33</v>
      </c>
      <c r="I1688" s="245"/>
      <c r="J1688" s="245"/>
      <c r="K1688" s="245"/>
      <c r="L1688" s="245"/>
      <c r="M1688" s="245"/>
      <c r="N1688" s="245"/>
      <c r="O1688" s="245"/>
      <c r="P1688" s="245"/>
      <c r="Q1688" s="245"/>
      <c r="R1688" s="245"/>
      <c r="S1688" s="245"/>
      <c r="T1688" s="245"/>
      <c r="U1688" s="245"/>
      <c r="V1688" s="245"/>
    </row>
    <row r="1689" spans="1:22" ht="15" customHeight="1" x14ac:dyDescent="0.25">
      <c r="A1689" s="5" t="s">
        <v>3414</v>
      </c>
      <c r="B1689" s="6" t="s">
        <v>35</v>
      </c>
      <c r="C1689" s="5" t="s">
        <v>486</v>
      </c>
      <c r="I1689" s="245"/>
      <c r="J1689" s="245"/>
      <c r="K1689" s="245"/>
      <c r="L1689" s="245"/>
      <c r="M1689" s="245"/>
      <c r="N1689" s="245"/>
      <c r="O1689" s="245"/>
      <c r="P1689" s="245"/>
      <c r="Q1689" s="245"/>
      <c r="R1689" s="245"/>
      <c r="S1689" s="245"/>
      <c r="T1689" s="245"/>
      <c r="U1689" s="245"/>
      <c r="V1689" s="245"/>
    </row>
    <row r="1690" spans="1:22" ht="45" customHeight="1" x14ac:dyDescent="0.25">
      <c r="A1690" s="1"/>
      <c r="B1690" s="4" t="s">
        <v>68</v>
      </c>
      <c r="C1690" s="8" t="s">
        <v>69</v>
      </c>
      <c r="D1690" s="4" t="s">
        <v>70</v>
      </c>
      <c r="E1690" s="4" t="s">
        <v>71</v>
      </c>
      <c r="F1690" s="228" t="s">
        <v>72</v>
      </c>
      <c r="I1690" s="14" t="s">
        <v>73</v>
      </c>
      <c r="J1690" s="15" t="s">
        <v>28</v>
      </c>
      <c r="K1690" s="14" t="s">
        <v>73</v>
      </c>
      <c r="L1690" s="15" t="s">
        <v>28</v>
      </c>
      <c r="M1690" s="14" t="s">
        <v>73</v>
      </c>
      <c r="N1690" s="172" t="s">
        <v>28</v>
      </c>
      <c r="O1690" s="14" t="s">
        <v>73</v>
      </c>
      <c r="P1690" s="15" t="s">
        <v>28</v>
      </c>
      <c r="Q1690" s="14" t="s">
        <v>73</v>
      </c>
      <c r="R1690" s="15" t="s">
        <v>28</v>
      </c>
      <c r="S1690" s="14" t="s">
        <v>73</v>
      </c>
      <c r="T1690" s="15" t="s">
        <v>28</v>
      </c>
      <c r="U1690" s="14" t="s">
        <v>73</v>
      </c>
      <c r="V1690" s="15" t="s">
        <v>28</v>
      </c>
    </row>
    <row r="1691" spans="1:22" ht="15" customHeight="1" x14ac:dyDescent="0.25">
      <c r="A1691" s="5" t="s">
        <v>3415</v>
      </c>
      <c r="B1691" s="6" t="s">
        <v>3416</v>
      </c>
      <c r="C1691" s="5" t="s">
        <v>624</v>
      </c>
      <c r="D1691" s="6"/>
      <c r="E1691" s="6" t="s">
        <v>275</v>
      </c>
      <c r="F1691" s="229">
        <v>1</v>
      </c>
      <c r="I1691" s="16">
        <v>0</v>
      </c>
      <c r="J1691" s="13">
        <v>0</v>
      </c>
      <c r="K1691" s="16">
        <v>0</v>
      </c>
      <c r="L1691" s="13">
        <v>0</v>
      </c>
      <c r="M1691" s="16">
        <v>0</v>
      </c>
      <c r="N1691" s="171">
        <v>0</v>
      </c>
      <c r="O1691" s="16">
        <v>0</v>
      </c>
      <c r="P1691" s="13">
        <v>0</v>
      </c>
      <c r="Q1691" s="16">
        <v>0</v>
      </c>
      <c r="R1691" s="13">
        <v>0</v>
      </c>
      <c r="S1691" s="16">
        <v>0</v>
      </c>
      <c r="T1691" s="13">
        <v>0</v>
      </c>
      <c r="U1691" s="16">
        <v>295338.15000000002</v>
      </c>
      <c r="V1691" s="13">
        <v>295338.15000000002</v>
      </c>
    </row>
    <row r="1692" spans="1:22" ht="15" customHeight="1" x14ac:dyDescent="0.25">
      <c r="A1692" s="1"/>
      <c r="B1692" s="4" t="s">
        <v>32</v>
      </c>
      <c r="C1692" s="8" t="s">
        <v>33</v>
      </c>
      <c r="I1692" s="245"/>
      <c r="J1692" s="245"/>
      <c r="K1692" s="245"/>
      <c r="L1692" s="245"/>
      <c r="M1692" s="245"/>
      <c r="N1692" s="245"/>
      <c r="O1692" s="245"/>
      <c r="P1692" s="245"/>
      <c r="Q1692" s="245"/>
      <c r="R1692" s="245"/>
      <c r="S1692" s="245"/>
      <c r="T1692" s="245"/>
      <c r="U1692" s="245"/>
      <c r="V1692" s="245"/>
    </row>
    <row r="1693" spans="1:22" ht="15" customHeight="1" x14ac:dyDescent="0.25">
      <c r="A1693" s="5" t="s">
        <v>3417</v>
      </c>
      <c r="B1693" s="6" t="s">
        <v>35</v>
      </c>
      <c r="C1693" s="5" t="s">
        <v>491</v>
      </c>
      <c r="I1693" s="245"/>
      <c r="J1693" s="245"/>
      <c r="K1693" s="245"/>
      <c r="L1693" s="245"/>
      <c r="M1693" s="245"/>
      <c r="N1693" s="245"/>
      <c r="O1693" s="245"/>
      <c r="P1693" s="245"/>
      <c r="Q1693" s="245"/>
      <c r="R1693" s="245"/>
      <c r="S1693" s="245"/>
      <c r="T1693" s="245"/>
      <c r="U1693" s="245"/>
      <c r="V1693" s="245"/>
    </row>
    <row r="1694" spans="1:22" x14ac:dyDescent="0.25">
      <c r="A1694" s="246" t="s">
        <v>3418</v>
      </c>
      <c r="B1694" s="246"/>
      <c r="C1694" s="246"/>
      <c r="D1694" s="247"/>
      <c r="E1694" s="247"/>
      <c r="F1694" s="246"/>
      <c r="I1694" s="12" t="s">
        <v>627</v>
      </c>
      <c r="J1694" s="13">
        <v>646770</v>
      </c>
      <c r="K1694" s="12" t="s">
        <v>627</v>
      </c>
      <c r="L1694" s="13">
        <v>589975.5</v>
      </c>
      <c r="M1694" s="12" t="s">
        <v>627</v>
      </c>
      <c r="N1694" s="171">
        <v>589975.5</v>
      </c>
      <c r="O1694" s="12" t="s">
        <v>627</v>
      </c>
      <c r="P1694" s="13">
        <v>728624</v>
      </c>
      <c r="Q1694" s="12" t="s">
        <v>627</v>
      </c>
      <c r="R1694" s="13">
        <v>590604.5</v>
      </c>
      <c r="S1694" s="12" t="s">
        <v>627</v>
      </c>
      <c r="T1694" s="13">
        <v>735659.20499999996</v>
      </c>
      <c r="U1694" s="12" t="s">
        <v>627</v>
      </c>
      <c r="V1694" s="13">
        <v>898615.84</v>
      </c>
    </row>
    <row r="1695" spans="1:22" ht="15" customHeight="1" x14ac:dyDescent="0.25">
      <c r="A1695" s="1"/>
      <c r="B1695" s="4" t="s">
        <v>32</v>
      </c>
      <c r="C1695" s="8" t="s">
        <v>33</v>
      </c>
      <c r="I1695" s="245"/>
      <c r="J1695" s="245"/>
      <c r="K1695" s="245"/>
      <c r="L1695" s="245"/>
      <c r="M1695" s="245"/>
      <c r="N1695" s="245"/>
      <c r="O1695" s="245"/>
      <c r="P1695" s="245"/>
      <c r="Q1695" s="245"/>
      <c r="R1695" s="245"/>
      <c r="S1695" s="245"/>
      <c r="T1695" s="245"/>
      <c r="U1695" s="245"/>
      <c r="V1695" s="245"/>
    </row>
    <row r="1696" spans="1:22" ht="15" customHeight="1" x14ac:dyDescent="0.25">
      <c r="A1696" s="5" t="s">
        <v>3419</v>
      </c>
      <c r="B1696" s="6" t="s">
        <v>35</v>
      </c>
      <c r="C1696" s="5" t="s">
        <v>3420</v>
      </c>
      <c r="I1696" s="245"/>
      <c r="J1696" s="245"/>
      <c r="K1696" s="245"/>
      <c r="L1696" s="245"/>
      <c r="M1696" s="245"/>
      <c r="N1696" s="245"/>
      <c r="O1696" s="245"/>
      <c r="P1696" s="245"/>
      <c r="Q1696" s="245"/>
      <c r="R1696" s="245"/>
      <c r="S1696" s="245"/>
      <c r="T1696" s="245"/>
      <c r="U1696" s="245"/>
      <c r="V1696" s="245"/>
    </row>
    <row r="1697" spans="1:22" ht="15" customHeight="1" x14ac:dyDescent="0.25">
      <c r="A1697" s="5" t="s">
        <v>3421</v>
      </c>
      <c r="B1697" s="6" t="s">
        <v>35</v>
      </c>
      <c r="C1697" s="5" t="s">
        <v>3422</v>
      </c>
      <c r="I1697" s="245"/>
      <c r="J1697" s="245"/>
      <c r="K1697" s="245"/>
      <c r="L1697" s="245"/>
      <c r="M1697" s="245"/>
      <c r="N1697" s="245"/>
      <c r="O1697" s="245"/>
      <c r="P1697" s="245"/>
      <c r="Q1697" s="245"/>
      <c r="R1697" s="245"/>
      <c r="S1697" s="245"/>
      <c r="T1697" s="245"/>
      <c r="U1697" s="245"/>
      <c r="V1697" s="245"/>
    </row>
    <row r="1698" spans="1:22" ht="45" customHeight="1" x14ac:dyDescent="0.25">
      <c r="A1698" s="1"/>
      <c r="B1698" s="4" t="s">
        <v>68</v>
      </c>
      <c r="C1698" s="8" t="s">
        <v>69</v>
      </c>
      <c r="D1698" s="4" t="s">
        <v>70</v>
      </c>
      <c r="E1698" s="4" t="s">
        <v>71</v>
      </c>
      <c r="F1698" s="228" t="s">
        <v>72</v>
      </c>
      <c r="I1698" s="14" t="s">
        <v>73</v>
      </c>
      <c r="J1698" s="15" t="s">
        <v>28</v>
      </c>
      <c r="K1698" s="14" t="s">
        <v>73</v>
      </c>
      <c r="L1698" s="15" t="s">
        <v>28</v>
      </c>
      <c r="M1698" s="14" t="s">
        <v>73</v>
      </c>
      <c r="N1698" s="172" t="s">
        <v>28</v>
      </c>
      <c r="O1698" s="14" t="s">
        <v>73</v>
      </c>
      <c r="P1698" s="15" t="s">
        <v>28</v>
      </c>
      <c r="Q1698" s="14" t="s">
        <v>73</v>
      </c>
      <c r="R1698" s="15" t="s">
        <v>28</v>
      </c>
      <c r="S1698" s="14" t="s">
        <v>73</v>
      </c>
      <c r="T1698" s="15" t="s">
        <v>28</v>
      </c>
      <c r="U1698" s="14" t="s">
        <v>73</v>
      </c>
      <c r="V1698" s="15" t="s">
        <v>28</v>
      </c>
    </row>
    <row r="1699" spans="1:22" ht="15" customHeight="1" x14ac:dyDescent="0.25">
      <c r="A1699" s="5" t="s">
        <v>3423</v>
      </c>
      <c r="B1699" s="6" t="s">
        <v>3424</v>
      </c>
      <c r="C1699" s="5" t="s">
        <v>3425</v>
      </c>
      <c r="D1699" s="6"/>
      <c r="E1699" s="6" t="s">
        <v>707</v>
      </c>
      <c r="F1699" s="229">
        <v>663</v>
      </c>
      <c r="I1699" s="16">
        <v>96</v>
      </c>
      <c r="J1699" s="13">
        <v>63648</v>
      </c>
      <c r="K1699" s="16">
        <v>108</v>
      </c>
      <c r="L1699" s="13">
        <v>71604</v>
      </c>
      <c r="M1699" s="16">
        <v>108</v>
      </c>
      <c r="N1699" s="171">
        <v>71604</v>
      </c>
      <c r="O1699" s="16">
        <v>105</v>
      </c>
      <c r="P1699" s="13">
        <v>69615</v>
      </c>
      <c r="Q1699" s="16">
        <v>116</v>
      </c>
      <c r="R1699" s="13">
        <v>76908</v>
      </c>
      <c r="S1699" s="16">
        <v>126.91</v>
      </c>
      <c r="T1699" s="13">
        <v>84141.33</v>
      </c>
      <c r="U1699" s="16">
        <v>109.9</v>
      </c>
      <c r="V1699" s="13">
        <v>72863.7</v>
      </c>
    </row>
    <row r="1700" spans="1:22" ht="15" customHeight="1" x14ac:dyDescent="0.25">
      <c r="A1700" s="5" t="s">
        <v>3426</v>
      </c>
      <c r="B1700" s="6" t="s">
        <v>3427</v>
      </c>
      <c r="C1700" s="5" t="s">
        <v>3428</v>
      </c>
      <c r="D1700" s="6"/>
      <c r="E1700" s="6" t="s">
        <v>707</v>
      </c>
      <c r="F1700" s="229">
        <v>147</v>
      </c>
      <c r="I1700" s="16">
        <v>63</v>
      </c>
      <c r="J1700" s="13">
        <v>9261</v>
      </c>
      <c r="K1700" s="16">
        <v>80</v>
      </c>
      <c r="L1700" s="13">
        <v>11760</v>
      </c>
      <c r="M1700" s="16">
        <v>80</v>
      </c>
      <c r="N1700" s="171">
        <v>11760</v>
      </c>
      <c r="O1700" s="16">
        <v>69</v>
      </c>
      <c r="P1700" s="13">
        <v>10143</v>
      </c>
      <c r="Q1700" s="16">
        <v>76</v>
      </c>
      <c r="R1700" s="13">
        <v>11172</v>
      </c>
      <c r="S1700" s="16">
        <v>86.04</v>
      </c>
      <c r="T1700" s="13">
        <v>12647.88</v>
      </c>
      <c r="U1700" s="16">
        <v>84.15</v>
      </c>
      <c r="V1700" s="13">
        <v>12370.05</v>
      </c>
    </row>
    <row r="1701" spans="1:22" ht="15" customHeight="1" x14ac:dyDescent="0.25">
      <c r="A1701" s="5" t="s">
        <v>3429</v>
      </c>
      <c r="B1701" s="6" t="s">
        <v>3430</v>
      </c>
      <c r="C1701" s="5" t="s">
        <v>3431</v>
      </c>
      <c r="D1701" s="6"/>
      <c r="E1701" s="6" t="s">
        <v>707</v>
      </c>
      <c r="F1701" s="229">
        <v>570</v>
      </c>
      <c r="I1701" s="16">
        <v>63</v>
      </c>
      <c r="J1701" s="13">
        <v>35910</v>
      </c>
      <c r="K1701" s="16">
        <v>80</v>
      </c>
      <c r="L1701" s="13">
        <v>45600</v>
      </c>
      <c r="M1701" s="16">
        <v>80</v>
      </c>
      <c r="N1701" s="171">
        <v>45600</v>
      </c>
      <c r="O1701" s="16">
        <v>69</v>
      </c>
      <c r="P1701" s="13">
        <v>39330</v>
      </c>
      <c r="Q1701" s="16">
        <v>76</v>
      </c>
      <c r="R1701" s="13">
        <v>43320</v>
      </c>
      <c r="S1701" s="16">
        <v>86.04</v>
      </c>
      <c r="T1701" s="13">
        <v>49042.8</v>
      </c>
      <c r="U1701" s="16">
        <v>84.15</v>
      </c>
      <c r="V1701" s="13">
        <v>47965.5</v>
      </c>
    </row>
    <row r="1702" spans="1:22" ht="15" customHeight="1" x14ac:dyDescent="0.25">
      <c r="A1702" s="5" t="s">
        <v>3432</v>
      </c>
      <c r="B1702" s="6" t="s">
        <v>3433</v>
      </c>
      <c r="C1702" s="5" t="s">
        <v>3434</v>
      </c>
      <c r="D1702" s="6"/>
      <c r="E1702" s="6" t="s">
        <v>707</v>
      </c>
      <c r="F1702" s="229">
        <v>1201.5</v>
      </c>
      <c r="I1702" s="16">
        <v>49</v>
      </c>
      <c r="J1702" s="13">
        <v>58873.5</v>
      </c>
      <c r="K1702" s="16">
        <v>77</v>
      </c>
      <c r="L1702" s="13">
        <v>92515.5</v>
      </c>
      <c r="M1702" s="16">
        <v>77</v>
      </c>
      <c r="N1702" s="171">
        <v>92515.5</v>
      </c>
      <c r="O1702" s="16">
        <v>59</v>
      </c>
      <c r="P1702" s="13">
        <v>70888.5</v>
      </c>
      <c r="Q1702" s="16">
        <v>66</v>
      </c>
      <c r="R1702" s="13">
        <v>79299</v>
      </c>
      <c r="S1702" s="16">
        <v>77.44</v>
      </c>
      <c r="T1702" s="13">
        <v>93044.160000000003</v>
      </c>
      <c r="U1702" s="16">
        <v>69.040000000000006</v>
      </c>
      <c r="V1702" s="13">
        <v>82951.56</v>
      </c>
    </row>
    <row r="1703" spans="1:22" ht="15" customHeight="1" x14ac:dyDescent="0.25">
      <c r="A1703" s="5" t="s">
        <v>3435</v>
      </c>
      <c r="B1703" s="6" t="s">
        <v>3436</v>
      </c>
      <c r="C1703" s="5" t="s">
        <v>3437</v>
      </c>
      <c r="D1703" s="6"/>
      <c r="E1703" s="6" t="s">
        <v>707</v>
      </c>
      <c r="F1703" s="229">
        <v>222</v>
      </c>
      <c r="I1703" s="16">
        <v>49</v>
      </c>
      <c r="J1703" s="13">
        <v>10878</v>
      </c>
      <c r="K1703" s="16">
        <v>77</v>
      </c>
      <c r="L1703" s="13">
        <v>17094</v>
      </c>
      <c r="M1703" s="16">
        <v>77</v>
      </c>
      <c r="N1703" s="171">
        <v>17094</v>
      </c>
      <c r="O1703" s="16">
        <v>59</v>
      </c>
      <c r="P1703" s="13">
        <v>13098</v>
      </c>
      <c r="Q1703" s="16">
        <v>66</v>
      </c>
      <c r="R1703" s="13">
        <v>14652</v>
      </c>
      <c r="S1703" s="16">
        <v>77.44</v>
      </c>
      <c r="T1703" s="13">
        <v>17191.68</v>
      </c>
      <c r="U1703" s="16">
        <v>69.040000000000006</v>
      </c>
      <c r="V1703" s="13">
        <v>15326.88</v>
      </c>
    </row>
    <row r="1704" spans="1:22" ht="15" customHeight="1" x14ac:dyDescent="0.25">
      <c r="A1704" s="5" t="s">
        <v>3438</v>
      </c>
      <c r="B1704" s="6" t="s">
        <v>3439</v>
      </c>
      <c r="C1704" s="5" t="s">
        <v>3440</v>
      </c>
      <c r="D1704" s="6"/>
      <c r="E1704" s="6" t="s">
        <v>707</v>
      </c>
      <c r="F1704" s="229">
        <v>133.5</v>
      </c>
      <c r="I1704" s="16">
        <v>49</v>
      </c>
      <c r="J1704" s="13">
        <v>6541.5</v>
      </c>
      <c r="K1704" s="16">
        <v>77</v>
      </c>
      <c r="L1704" s="13">
        <v>10279.5</v>
      </c>
      <c r="M1704" s="16">
        <v>77</v>
      </c>
      <c r="N1704" s="171">
        <v>10279.5</v>
      </c>
      <c r="O1704" s="16">
        <v>59</v>
      </c>
      <c r="P1704" s="13">
        <v>7876.5</v>
      </c>
      <c r="Q1704" s="16">
        <v>66</v>
      </c>
      <c r="R1704" s="13">
        <v>8811</v>
      </c>
      <c r="S1704" s="16">
        <v>77.44</v>
      </c>
      <c r="T1704" s="13">
        <v>10338.24</v>
      </c>
      <c r="U1704" s="16">
        <v>69.040000000000006</v>
      </c>
      <c r="V1704" s="13">
        <v>9216.84</v>
      </c>
    </row>
    <row r="1705" spans="1:22" ht="15" customHeight="1" x14ac:dyDescent="0.25">
      <c r="A1705" s="5" t="s">
        <v>3441</v>
      </c>
      <c r="B1705" s="6" t="s">
        <v>3442</v>
      </c>
      <c r="C1705" s="5" t="s">
        <v>3443</v>
      </c>
      <c r="D1705" s="6"/>
      <c r="E1705" s="6" t="s">
        <v>707</v>
      </c>
      <c r="F1705" s="229">
        <v>97.5</v>
      </c>
      <c r="I1705" s="16">
        <v>63</v>
      </c>
      <c r="J1705" s="13">
        <v>6142.5</v>
      </c>
      <c r="K1705" s="16">
        <v>80</v>
      </c>
      <c r="L1705" s="13">
        <v>7800</v>
      </c>
      <c r="M1705" s="16">
        <v>80</v>
      </c>
      <c r="N1705" s="171">
        <v>7800</v>
      </c>
      <c r="O1705" s="16">
        <v>69</v>
      </c>
      <c r="P1705" s="13">
        <v>6727.5</v>
      </c>
      <c r="Q1705" s="16">
        <v>76</v>
      </c>
      <c r="R1705" s="13">
        <v>7410</v>
      </c>
      <c r="S1705" s="16">
        <v>83.89</v>
      </c>
      <c r="T1705" s="13">
        <v>8179.2749999999996</v>
      </c>
      <c r="U1705" s="16">
        <v>83.34</v>
      </c>
      <c r="V1705" s="13">
        <v>8125.65</v>
      </c>
    </row>
    <row r="1706" spans="1:22" ht="15" customHeight="1" x14ac:dyDescent="0.25">
      <c r="A1706" s="1"/>
      <c r="B1706" s="4" t="s">
        <v>32</v>
      </c>
      <c r="C1706" s="8" t="s">
        <v>33</v>
      </c>
      <c r="I1706" s="245"/>
      <c r="J1706" s="245"/>
      <c r="K1706" s="245"/>
      <c r="L1706" s="245"/>
      <c r="M1706" s="245"/>
      <c r="N1706" s="245"/>
      <c r="O1706" s="245"/>
      <c r="P1706" s="245"/>
      <c r="Q1706" s="245"/>
      <c r="R1706" s="245"/>
      <c r="S1706" s="245"/>
      <c r="T1706" s="245"/>
      <c r="U1706" s="245"/>
      <c r="V1706" s="245"/>
    </row>
    <row r="1707" spans="1:22" ht="15" customHeight="1" x14ac:dyDescent="0.25">
      <c r="A1707" s="5" t="s">
        <v>3444</v>
      </c>
      <c r="B1707" s="6" t="s">
        <v>35</v>
      </c>
      <c r="C1707" s="5" t="s">
        <v>3445</v>
      </c>
      <c r="I1707" s="245"/>
      <c r="J1707" s="245"/>
      <c r="K1707" s="245"/>
      <c r="L1707" s="245"/>
      <c r="M1707" s="245"/>
      <c r="N1707" s="245"/>
      <c r="O1707" s="245"/>
      <c r="P1707" s="245"/>
      <c r="Q1707" s="245"/>
      <c r="R1707" s="245"/>
      <c r="S1707" s="245"/>
      <c r="T1707" s="245"/>
      <c r="U1707" s="245"/>
      <c r="V1707" s="245"/>
    </row>
    <row r="1708" spans="1:22" ht="45" customHeight="1" x14ac:dyDescent="0.25">
      <c r="A1708" s="1"/>
      <c r="B1708" s="4" t="s">
        <v>68</v>
      </c>
      <c r="C1708" s="8" t="s">
        <v>69</v>
      </c>
      <c r="D1708" s="4" t="s">
        <v>70</v>
      </c>
      <c r="E1708" s="4" t="s">
        <v>71</v>
      </c>
      <c r="F1708" s="228" t="s">
        <v>72</v>
      </c>
      <c r="I1708" s="14" t="s">
        <v>73</v>
      </c>
      <c r="J1708" s="15" t="s">
        <v>28</v>
      </c>
      <c r="K1708" s="14" t="s">
        <v>73</v>
      </c>
      <c r="L1708" s="15" t="s">
        <v>28</v>
      </c>
      <c r="M1708" s="14" t="s">
        <v>73</v>
      </c>
      <c r="N1708" s="172" t="s">
        <v>28</v>
      </c>
      <c r="O1708" s="14" t="s">
        <v>73</v>
      </c>
      <c r="P1708" s="15" t="s">
        <v>28</v>
      </c>
      <c r="Q1708" s="14" t="s">
        <v>73</v>
      </c>
      <c r="R1708" s="15" t="s">
        <v>28</v>
      </c>
      <c r="S1708" s="14" t="s">
        <v>73</v>
      </c>
      <c r="T1708" s="15" t="s">
        <v>28</v>
      </c>
      <c r="U1708" s="14" t="s">
        <v>73</v>
      </c>
      <c r="V1708" s="15" t="s">
        <v>28</v>
      </c>
    </row>
    <row r="1709" spans="1:22" ht="15" customHeight="1" x14ac:dyDescent="0.25">
      <c r="A1709" s="5" t="s">
        <v>3446</v>
      </c>
      <c r="B1709" s="6" t="s">
        <v>3447</v>
      </c>
      <c r="C1709" s="5" t="s">
        <v>3448</v>
      </c>
      <c r="D1709" s="6"/>
      <c r="E1709" s="6" t="s">
        <v>447</v>
      </c>
      <c r="F1709" s="229">
        <v>1</v>
      </c>
      <c r="I1709" s="16">
        <v>7800</v>
      </c>
      <c r="J1709" s="13">
        <v>7800</v>
      </c>
      <c r="K1709" s="16">
        <v>6000</v>
      </c>
      <c r="L1709" s="13">
        <v>6000</v>
      </c>
      <c r="M1709" s="16">
        <v>6000</v>
      </c>
      <c r="N1709" s="171">
        <v>6000</v>
      </c>
      <c r="O1709" s="16">
        <v>1300</v>
      </c>
      <c r="P1709" s="13">
        <v>1300</v>
      </c>
      <c r="Q1709" s="16">
        <v>3256</v>
      </c>
      <c r="R1709" s="13">
        <v>3256</v>
      </c>
      <c r="S1709" s="16">
        <v>13986.89</v>
      </c>
      <c r="T1709" s="13">
        <v>13986.89</v>
      </c>
      <c r="U1709" s="16">
        <v>0</v>
      </c>
      <c r="V1709" s="13">
        <v>0</v>
      </c>
    </row>
    <row r="1710" spans="1:22" ht="15" customHeight="1" x14ac:dyDescent="0.25">
      <c r="A1710" s="1"/>
      <c r="B1710" s="4" t="s">
        <v>32</v>
      </c>
      <c r="C1710" s="8" t="s">
        <v>33</v>
      </c>
      <c r="I1710" s="245"/>
      <c r="J1710" s="245"/>
      <c r="K1710" s="245"/>
      <c r="L1710" s="245"/>
      <c r="M1710" s="245"/>
      <c r="N1710" s="245"/>
      <c r="O1710" s="245"/>
      <c r="P1710" s="245"/>
      <c r="Q1710" s="245"/>
      <c r="R1710" s="245"/>
      <c r="S1710" s="245"/>
      <c r="T1710" s="245"/>
      <c r="U1710" s="245"/>
      <c r="V1710" s="245"/>
    </row>
    <row r="1711" spans="1:22" ht="15" customHeight="1" x14ac:dyDescent="0.25">
      <c r="A1711" s="5" t="s">
        <v>3449</v>
      </c>
      <c r="B1711" s="6" t="s">
        <v>35</v>
      </c>
      <c r="C1711" s="5" t="s">
        <v>3385</v>
      </c>
      <c r="I1711" s="245"/>
      <c r="J1711" s="245"/>
      <c r="K1711" s="245"/>
      <c r="L1711" s="245"/>
      <c r="M1711" s="245"/>
      <c r="N1711" s="245"/>
      <c r="O1711" s="245"/>
      <c r="P1711" s="245"/>
      <c r="Q1711" s="245"/>
      <c r="R1711" s="245"/>
      <c r="S1711" s="245"/>
      <c r="T1711" s="245"/>
      <c r="U1711" s="245"/>
      <c r="V1711" s="245"/>
    </row>
    <row r="1712" spans="1:22" ht="45" customHeight="1" x14ac:dyDescent="0.25">
      <c r="A1712" s="1"/>
      <c r="B1712" s="4" t="s">
        <v>68</v>
      </c>
      <c r="C1712" s="8" t="s">
        <v>69</v>
      </c>
      <c r="D1712" s="4" t="s">
        <v>70</v>
      </c>
      <c r="E1712" s="4" t="s">
        <v>71</v>
      </c>
      <c r="F1712" s="228" t="s">
        <v>72</v>
      </c>
      <c r="I1712" s="14" t="s">
        <v>73</v>
      </c>
      <c r="J1712" s="15" t="s">
        <v>28</v>
      </c>
      <c r="K1712" s="14" t="s">
        <v>73</v>
      </c>
      <c r="L1712" s="15" t="s">
        <v>28</v>
      </c>
      <c r="M1712" s="14" t="s">
        <v>73</v>
      </c>
      <c r="N1712" s="172" t="s">
        <v>28</v>
      </c>
      <c r="O1712" s="14" t="s">
        <v>73</v>
      </c>
      <c r="P1712" s="15" t="s">
        <v>28</v>
      </c>
      <c r="Q1712" s="14" t="s">
        <v>73</v>
      </c>
      <c r="R1712" s="15" t="s">
        <v>28</v>
      </c>
      <c r="S1712" s="14" t="s">
        <v>73</v>
      </c>
      <c r="T1712" s="15" t="s">
        <v>28</v>
      </c>
      <c r="U1712" s="14" t="s">
        <v>73</v>
      </c>
      <c r="V1712" s="15" t="s">
        <v>28</v>
      </c>
    </row>
    <row r="1713" spans="1:22" ht="15" customHeight="1" x14ac:dyDescent="0.25">
      <c r="A1713" s="5" t="s">
        <v>3450</v>
      </c>
      <c r="B1713" s="6" t="s">
        <v>3451</v>
      </c>
      <c r="C1713" s="5" t="s">
        <v>3452</v>
      </c>
      <c r="D1713" s="6"/>
      <c r="E1713" s="6" t="s">
        <v>447</v>
      </c>
      <c r="F1713" s="229">
        <v>1</v>
      </c>
      <c r="I1713" s="16">
        <v>0</v>
      </c>
      <c r="J1713" s="13">
        <v>0</v>
      </c>
      <c r="K1713" s="16">
        <v>0</v>
      </c>
      <c r="L1713" s="13">
        <v>0</v>
      </c>
      <c r="M1713" s="16">
        <v>0</v>
      </c>
      <c r="N1713" s="171">
        <v>0</v>
      </c>
      <c r="O1713" s="16">
        <v>11833</v>
      </c>
      <c r="P1713" s="13">
        <v>11833</v>
      </c>
      <c r="Q1713" s="16">
        <v>0</v>
      </c>
      <c r="R1713" s="13">
        <v>0</v>
      </c>
      <c r="S1713" s="16">
        <v>0</v>
      </c>
      <c r="T1713" s="13">
        <v>0</v>
      </c>
      <c r="U1713" s="16">
        <v>0</v>
      </c>
      <c r="V1713" s="13">
        <v>0</v>
      </c>
    </row>
    <row r="1714" spans="1:22" ht="15" customHeight="1" x14ac:dyDescent="0.25">
      <c r="A1714" s="5" t="s">
        <v>3453</v>
      </c>
      <c r="B1714" s="6" t="s">
        <v>3454</v>
      </c>
      <c r="C1714" s="5" t="s">
        <v>3455</v>
      </c>
      <c r="D1714" s="6"/>
      <c r="E1714" s="6" t="s">
        <v>447</v>
      </c>
      <c r="F1714" s="229">
        <v>1</v>
      </c>
      <c r="I1714" s="16">
        <v>0</v>
      </c>
      <c r="J1714" s="13">
        <v>0</v>
      </c>
      <c r="K1714" s="16">
        <v>0</v>
      </c>
      <c r="L1714" s="13">
        <v>0</v>
      </c>
      <c r="M1714" s="16">
        <v>0</v>
      </c>
      <c r="N1714" s="171">
        <v>0</v>
      </c>
      <c r="O1714" s="16">
        <v>7888</v>
      </c>
      <c r="P1714" s="13">
        <v>7888</v>
      </c>
      <c r="Q1714" s="16">
        <v>0</v>
      </c>
      <c r="R1714" s="13">
        <v>0</v>
      </c>
      <c r="S1714" s="16">
        <v>0</v>
      </c>
      <c r="T1714" s="13">
        <v>0</v>
      </c>
      <c r="U1714" s="16">
        <v>0</v>
      </c>
      <c r="V1714" s="13">
        <v>0</v>
      </c>
    </row>
    <row r="1715" spans="1:22" ht="15" customHeight="1" x14ac:dyDescent="0.25">
      <c r="A1715" s="5" t="s">
        <v>3456</v>
      </c>
      <c r="B1715" s="6" t="s">
        <v>3457</v>
      </c>
      <c r="C1715" s="5" t="s">
        <v>3458</v>
      </c>
      <c r="D1715" s="6"/>
      <c r="E1715" s="6" t="s">
        <v>447</v>
      </c>
      <c r="F1715" s="229">
        <v>1</v>
      </c>
      <c r="I1715" s="16">
        <v>0</v>
      </c>
      <c r="J1715" s="13">
        <v>0</v>
      </c>
      <c r="K1715" s="16">
        <v>0</v>
      </c>
      <c r="L1715" s="13">
        <v>0</v>
      </c>
      <c r="M1715" s="16">
        <v>0</v>
      </c>
      <c r="N1715" s="171">
        <v>0</v>
      </c>
      <c r="O1715" s="16">
        <v>6500</v>
      </c>
      <c r="P1715" s="13">
        <v>6500</v>
      </c>
      <c r="Q1715" s="16">
        <v>3256</v>
      </c>
      <c r="R1715" s="13">
        <v>3256</v>
      </c>
      <c r="S1715" s="16">
        <v>8604.01</v>
      </c>
      <c r="T1715" s="13">
        <v>8604.01</v>
      </c>
      <c r="U1715" s="16">
        <v>26062.639999999999</v>
      </c>
      <c r="V1715" s="13">
        <v>26062.639999999999</v>
      </c>
    </row>
    <row r="1716" spans="1:22" ht="15" customHeight="1" x14ac:dyDescent="0.25">
      <c r="A1716" s="1"/>
      <c r="B1716" s="4" t="s">
        <v>32</v>
      </c>
      <c r="C1716" s="8" t="s">
        <v>33</v>
      </c>
      <c r="I1716" s="245"/>
      <c r="J1716" s="245"/>
      <c r="K1716" s="245"/>
      <c r="L1716" s="245"/>
      <c r="M1716" s="245"/>
      <c r="N1716" s="245"/>
      <c r="O1716" s="245"/>
      <c r="P1716" s="245"/>
      <c r="Q1716" s="245"/>
      <c r="R1716" s="245"/>
      <c r="S1716" s="245"/>
      <c r="T1716" s="245"/>
      <c r="U1716" s="245"/>
      <c r="V1716" s="245"/>
    </row>
    <row r="1717" spans="1:22" ht="15" customHeight="1" x14ac:dyDescent="0.25">
      <c r="A1717" s="5" t="s">
        <v>3459</v>
      </c>
      <c r="B1717" s="6" t="s">
        <v>35</v>
      </c>
      <c r="C1717" s="5" t="s">
        <v>3460</v>
      </c>
      <c r="I1717" s="245"/>
      <c r="J1717" s="245"/>
      <c r="K1717" s="245"/>
      <c r="L1717" s="245"/>
      <c r="M1717" s="245"/>
      <c r="N1717" s="245"/>
      <c r="O1717" s="245"/>
      <c r="P1717" s="245"/>
      <c r="Q1717" s="245"/>
      <c r="R1717" s="245"/>
      <c r="S1717" s="245"/>
      <c r="T1717" s="245"/>
      <c r="U1717" s="245"/>
      <c r="V1717" s="245"/>
    </row>
    <row r="1718" spans="1:22" ht="45" customHeight="1" x14ac:dyDescent="0.25">
      <c r="A1718" s="1"/>
      <c r="B1718" s="4" t="s">
        <v>68</v>
      </c>
      <c r="C1718" s="8" t="s">
        <v>69</v>
      </c>
      <c r="D1718" s="4" t="s">
        <v>70</v>
      </c>
      <c r="E1718" s="4" t="s">
        <v>71</v>
      </c>
      <c r="F1718" s="228" t="s">
        <v>72</v>
      </c>
      <c r="I1718" s="14" t="s">
        <v>73</v>
      </c>
      <c r="J1718" s="15" t="s">
        <v>28</v>
      </c>
      <c r="K1718" s="14" t="s">
        <v>73</v>
      </c>
      <c r="L1718" s="15" t="s">
        <v>28</v>
      </c>
      <c r="M1718" s="14" t="s">
        <v>73</v>
      </c>
      <c r="N1718" s="172" t="s">
        <v>28</v>
      </c>
      <c r="O1718" s="14" t="s">
        <v>73</v>
      </c>
      <c r="P1718" s="15" t="s">
        <v>28</v>
      </c>
      <c r="Q1718" s="14" t="s">
        <v>73</v>
      </c>
      <c r="R1718" s="15" t="s">
        <v>28</v>
      </c>
      <c r="S1718" s="14" t="s">
        <v>73</v>
      </c>
      <c r="T1718" s="15" t="s">
        <v>28</v>
      </c>
      <c r="U1718" s="14" t="s">
        <v>73</v>
      </c>
      <c r="V1718" s="15" t="s">
        <v>28</v>
      </c>
    </row>
    <row r="1719" spans="1:22" ht="15" customHeight="1" x14ac:dyDescent="0.25">
      <c r="A1719" s="5" t="s">
        <v>3461</v>
      </c>
      <c r="B1719" s="6" t="s">
        <v>3462</v>
      </c>
      <c r="C1719" s="5" t="s">
        <v>3463</v>
      </c>
      <c r="D1719" s="6"/>
      <c r="E1719" s="6" t="s">
        <v>707</v>
      </c>
      <c r="F1719" s="229">
        <v>295.5</v>
      </c>
      <c r="I1719" s="16">
        <v>161</v>
      </c>
      <c r="J1719" s="13">
        <v>47575.5</v>
      </c>
      <c r="K1719" s="16">
        <v>95</v>
      </c>
      <c r="L1719" s="13">
        <v>28072.5</v>
      </c>
      <c r="M1719" s="16">
        <v>95</v>
      </c>
      <c r="N1719" s="171">
        <v>28072.5</v>
      </c>
      <c r="O1719" s="16">
        <v>169</v>
      </c>
      <c r="P1719" s="13">
        <v>49939.5</v>
      </c>
      <c r="Q1719" s="16">
        <v>226</v>
      </c>
      <c r="R1719" s="13">
        <v>66783</v>
      </c>
      <c r="S1719" s="16">
        <v>123.68</v>
      </c>
      <c r="T1719" s="13">
        <v>36547.440000000002</v>
      </c>
      <c r="U1719" s="16">
        <v>210.37</v>
      </c>
      <c r="V1719" s="13">
        <v>62164.334999999999</v>
      </c>
    </row>
    <row r="1720" spans="1:22" ht="15" customHeight="1" x14ac:dyDescent="0.25">
      <c r="A1720" s="5" t="s">
        <v>3464</v>
      </c>
      <c r="B1720" s="6" t="s">
        <v>3465</v>
      </c>
      <c r="C1720" s="5" t="s">
        <v>3466</v>
      </c>
      <c r="D1720" s="6"/>
      <c r="E1720" s="6" t="s">
        <v>707</v>
      </c>
      <c r="F1720" s="229">
        <v>427.5</v>
      </c>
      <c r="I1720" s="16">
        <v>936</v>
      </c>
      <c r="J1720" s="13">
        <v>400140</v>
      </c>
      <c r="K1720" s="16">
        <v>700</v>
      </c>
      <c r="L1720" s="13">
        <v>299250</v>
      </c>
      <c r="M1720" s="16">
        <v>700</v>
      </c>
      <c r="N1720" s="171">
        <v>299250</v>
      </c>
      <c r="O1720" s="16">
        <v>1014</v>
      </c>
      <c r="P1720" s="13">
        <v>433485</v>
      </c>
      <c r="Q1720" s="16">
        <v>645</v>
      </c>
      <c r="R1720" s="13">
        <v>275737.5</v>
      </c>
      <c r="S1720" s="16">
        <v>940.2</v>
      </c>
      <c r="T1720" s="13">
        <v>401935.5</v>
      </c>
      <c r="U1720" s="16">
        <v>1160.19</v>
      </c>
      <c r="V1720" s="13">
        <v>495981.22499999998</v>
      </c>
    </row>
    <row r="1721" spans="1:22" ht="15" customHeight="1" x14ac:dyDescent="0.25">
      <c r="A1721" s="1"/>
      <c r="B1721" s="4" t="s">
        <v>32</v>
      </c>
      <c r="C1721" s="8" t="s">
        <v>33</v>
      </c>
      <c r="I1721" s="245"/>
      <c r="J1721" s="245"/>
      <c r="K1721" s="245"/>
      <c r="L1721" s="245"/>
      <c r="M1721" s="245"/>
      <c r="N1721" s="245"/>
      <c r="O1721" s="245"/>
      <c r="P1721" s="245"/>
      <c r="Q1721" s="245"/>
      <c r="R1721" s="245"/>
      <c r="S1721" s="245"/>
      <c r="T1721" s="245"/>
      <c r="U1721" s="245"/>
      <c r="V1721" s="245"/>
    </row>
    <row r="1722" spans="1:22" ht="15" customHeight="1" x14ac:dyDescent="0.25">
      <c r="A1722" s="5" t="s">
        <v>3467</v>
      </c>
      <c r="B1722" s="6" t="s">
        <v>35</v>
      </c>
      <c r="C1722" s="5" t="s">
        <v>486</v>
      </c>
      <c r="I1722" s="245"/>
      <c r="J1722" s="245"/>
      <c r="K1722" s="245"/>
      <c r="L1722" s="245"/>
      <c r="M1722" s="245"/>
      <c r="N1722" s="245"/>
      <c r="O1722" s="245"/>
      <c r="P1722" s="245"/>
      <c r="Q1722" s="245"/>
      <c r="R1722" s="245"/>
      <c r="S1722" s="245"/>
      <c r="T1722" s="245"/>
      <c r="U1722" s="245"/>
      <c r="V1722" s="245"/>
    </row>
    <row r="1723" spans="1:22" ht="45" customHeight="1" x14ac:dyDescent="0.25">
      <c r="A1723" s="1"/>
      <c r="B1723" s="4" t="s">
        <v>68</v>
      </c>
      <c r="C1723" s="8" t="s">
        <v>69</v>
      </c>
      <c r="D1723" s="4" t="s">
        <v>70</v>
      </c>
      <c r="E1723" s="4" t="s">
        <v>71</v>
      </c>
      <c r="F1723" s="228" t="s">
        <v>72</v>
      </c>
      <c r="I1723" s="14" t="s">
        <v>73</v>
      </c>
      <c r="J1723" s="15" t="s">
        <v>28</v>
      </c>
      <c r="K1723" s="14" t="s">
        <v>73</v>
      </c>
      <c r="L1723" s="15" t="s">
        <v>28</v>
      </c>
      <c r="M1723" s="14" t="s">
        <v>73</v>
      </c>
      <c r="N1723" s="172" t="s">
        <v>28</v>
      </c>
      <c r="O1723" s="14" t="s">
        <v>73</v>
      </c>
      <c r="P1723" s="15" t="s">
        <v>28</v>
      </c>
      <c r="Q1723" s="14" t="s">
        <v>73</v>
      </c>
      <c r="R1723" s="15" t="s">
        <v>28</v>
      </c>
      <c r="S1723" s="14" t="s">
        <v>73</v>
      </c>
      <c r="T1723" s="15" t="s">
        <v>28</v>
      </c>
      <c r="U1723" s="14" t="s">
        <v>73</v>
      </c>
      <c r="V1723" s="15" t="s">
        <v>28</v>
      </c>
    </row>
    <row r="1724" spans="1:22" ht="15" customHeight="1" x14ac:dyDescent="0.25">
      <c r="A1724" s="5" t="s">
        <v>3468</v>
      </c>
      <c r="B1724" s="6" t="s">
        <v>3469</v>
      </c>
      <c r="C1724" s="5" t="s">
        <v>624</v>
      </c>
      <c r="D1724" s="6"/>
      <c r="E1724" s="6" t="s">
        <v>275</v>
      </c>
      <c r="F1724" s="229">
        <v>1</v>
      </c>
      <c r="I1724" s="16">
        <v>0</v>
      </c>
      <c r="J1724" s="13">
        <v>0</v>
      </c>
      <c r="K1724" s="16">
        <v>0</v>
      </c>
      <c r="L1724" s="13">
        <v>0</v>
      </c>
      <c r="M1724" s="16">
        <v>0</v>
      </c>
      <c r="N1724" s="171">
        <v>0</v>
      </c>
      <c r="O1724" s="16">
        <v>0</v>
      </c>
      <c r="P1724" s="13">
        <v>0</v>
      </c>
      <c r="Q1724" s="16">
        <v>0</v>
      </c>
      <c r="R1724" s="13">
        <v>0</v>
      </c>
      <c r="S1724" s="16">
        <v>0</v>
      </c>
      <c r="T1724" s="13">
        <v>0</v>
      </c>
      <c r="U1724" s="16">
        <v>65587.460000000006</v>
      </c>
      <c r="V1724" s="13">
        <v>65587.460000000006</v>
      </c>
    </row>
    <row r="1725" spans="1:22" ht="15" customHeight="1" x14ac:dyDescent="0.25">
      <c r="A1725" s="1"/>
      <c r="B1725" s="4" t="s">
        <v>32</v>
      </c>
      <c r="C1725" s="8" t="s">
        <v>33</v>
      </c>
      <c r="I1725" s="245"/>
      <c r="J1725" s="245"/>
      <c r="K1725" s="245"/>
      <c r="L1725" s="245"/>
      <c r="M1725" s="245"/>
      <c r="N1725" s="245"/>
      <c r="O1725" s="245"/>
      <c r="P1725" s="245"/>
      <c r="Q1725" s="245"/>
      <c r="R1725" s="245"/>
      <c r="S1725" s="245"/>
      <c r="T1725" s="245"/>
      <c r="U1725" s="245"/>
      <c r="V1725" s="245"/>
    </row>
    <row r="1726" spans="1:22" ht="15" customHeight="1" x14ac:dyDescent="0.25">
      <c r="A1726" s="5" t="s">
        <v>3470</v>
      </c>
      <c r="B1726" s="6" t="s">
        <v>35</v>
      </c>
      <c r="C1726" s="5" t="s">
        <v>491</v>
      </c>
      <c r="I1726" s="245"/>
      <c r="J1726" s="245"/>
      <c r="K1726" s="245"/>
      <c r="L1726" s="245"/>
      <c r="M1726" s="245"/>
      <c r="N1726" s="245"/>
      <c r="O1726" s="245"/>
      <c r="P1726" s="245"/>
      <c r="Q1726" s="245"/>
      <c r="R1726" s="245"/>
      <c r="S1726" s="245"/>
      <c r="T1726" s="245"/>
      <c r="U1726" s="245"/>
      <c r="V1726" s="245"/>
    </row>
    <row r="1727" spans="1:22" x14ac:dyDescent="0.25">
      <c r="A1727" s="246" t="s">
        <v>3471</v>
      </c>
      <c r="B1727" s="246"/>
      <c r="C1727" s="246"/>
      <c r="D1727" s="247"/>
      <c r="E1727" s="247"/>
      <c r="F1727" s="246"/>
      <c r="I1727" s="12" t="s">
        <v>3472</v>
      </c>
      <c r="J1727" s="13">
        <v>314438</v>
      </c>
      <c r="K1727" s="12" t="s">
        <v>3472</v>
      </c>
      <c r="L1727" s="13">
        <v>248849</v>
      </c>
      <c r="M1727" s="12" t="s">
        <v>3472</v>
      </c>
      <c r="N1727" s="171">
        <v>248849</v>
      </c>
      <c r="O1727" s="12" t="s">
        <v>3472</v>
      </c>
      <c r="P1727" s="13">
        <v>222740</v>
      </c>
      <c r="Q1727" s="12" t="s">
        <v>3472</v>
      </c>
      <c r="R1727" s="13">
        <v>336574</v>
      </c>
      <c r="S1727" s="12" t="s">
        <v>3472</v>
      </c>
      <c r="T1727" s="13">
        <v>340189.49</v>
      </c>
      <c r="U1727" s="12" t="s">
        <v>3472</v>
      </c>
      <c r="V1727" s="13">
        <v>292556.51</v>
      </c>
    </row>
    <row r="1728" spans="1:22" ht="15" customHeight="1" x14ac:dyDescent="0.25">
      <c r="A1728" s="1"/>
      <c r="B1728" s="4" t="s">
        <v>32</v>
      </c>
      <c r="C1728" s="8" t="s">
        <v>33</v>
      </c>
      <c r="I1728" s="245"/>
      <c r="J1728" s="245"/>
      <c r="K1728" s="245"/>
      <c r="L1728" s="245"/>
      <c r="M1728" s="245"/>
      <c r="N1728" s="245"/>
      <c r="O1728" s="245"/>
      <c r="P1728" s="245"/>
      <c r="Q1728" s="245"/>
      <c r="R1728" s="245"/>
      <c r="S1728" s="245"/>
      <c r="T1728" s="245"/>
      <c r="U1728" s="245"/>
      <c r="V1728" s="245"/>
    </row>
    <row r="1729" spans="1:22" ht="15" customHeight="1" x14ac:dyDescent="0.25">
      <c r="A1729" s="5" t="s">
        <v>3473</v>
      </c>
      <c r="B1729" s="6" t="s">
        <v>35</v>
      </c>
      <c r="C1729" s="5" t="s">
        <v>3474</v>
      </c>
      <c r="I1729" s="245"/>
      <c r="J1729" s="245"/>
      <c r="K1729" s="245"/>
      <c r="L1729" s="245"/>
      <c r="M1729" s="245"/>
      <c r="N1729" s="245"/>
      <c r="O1729" s="245"/>
      <c r="P1729" s="245"/>
      <c r="Q1729" s="245"/>
      <c r="R1729" s="245"/>
      <c r="S1729" s="245"/>
      <c r="T1729" s="245"/>
      <c r="U1729" s="245"/>
      <c r="V1729" s="245"/>
    </row>
    <row r="1730" spans="1:22" ht="45" customHeight="1" x14ac:dyDescent="0.25">
      <c r="A1730" s="1"/>
      <c r="B1730" s="4" t="s">
        <v>68</v>
      </c>
      <c r="C1730" s="8" t="s">
        <v>69</v>
      </c>
      <c r="D1730" s="4" t="s">
        <v>70</v>
      </c>
      <c r="E1730" s="4" t="s">
        <v>71</v>
      </c>
      <c r="F1730" s="228" t="s">
        <v>72</v>
      </c>
      <c r="I1730" s="14" t="s">
        <v>73</v>
      </c>
      <c r="J1730" s="15" t="s">
        <v>28</v>
      </c>
      <c r="K1730" s="14" t="s">
        <v>73</v>
      </c>
      <c r="L1730" s="15" t="s">
        <v>28</v>
      </c>
      <c r="M1730" s="14" t="s">
        <v>73</v>
      </c>
      <c r="N1730" s="172" t="s">
        <v>28</v>
      </c>
      <c r="O1730" s="14" t="s">
        <v>73</v>
      </c>
      <c r="P1730" s="15" t="s">
        <v>28</v>
      </c>
      <c r="Q1730" s="14" t="s">
        <v>73</v>
      </c>
      <c r="R1730" s="15" t="s">
        <v>28</v>
      </c>
      <c r="S1730" s="14" t="s">
        <v>73</v>
      </c>
      <c r="T1730" s="15" t="s">
        <v>28</v>
      </c>
      <c r="U1730" s="14" t="s">
        <v>73</v>
      </c>
      <c r="V1730" s="15" t="s">
        <v>28</v>
      </c>
    </row>
    <row r="1731" spans="1:22" ht="15" customHeight="1" x14ac:dyDescent="0.25">
      <c r="A1731" s="5" t="s">
        <v>3475</v>
      </c>
      <c r="B1731" s="6" t="s">
        <v>3476</v>
      </c>
      <c r="C1731" s="5" t="s">
        <v>3477</v>
      </c>
      <c r="D1731" s="6"/>
      <c r="E1731" s="6" t="s">
        <v>707</v>
      </c>
      <c r="F1731" s="229">
        <v>1709</v>
      </c>
      <c r="I1731" s="16">
        <v>30</v>
      </c>
      <c r="J1731" s="13">
        <v>51270</v>
      </c>
      <c r="K1731" s="16">
        <v>24</v>
      </c>
      <c r="L1731" s="13">
        <v>41016</v>
      </c>
      <c r="M1731" s="16">
        <v>24</v>
      </c>
      <c r="N1731" s="171">
        <v>41016</v>
      </c>
      <c r="O1731" s="16">
        <v>20</v>
      </c>
      <c r="P1731" s="13">
        <v>34180</v>
      </c>
      <c r="Q1731" s="16">
        <v>40</v>
      </c>
      <c r="R1731" s="13">
        <v>68360</v>
      </c>
      <c r="S1731" s="16">
        <v>26.89</v>
      </c>
      <c r="T1731" s="13">
        <v>45955.01</v>
      </c>
      <c r="U1731" s="16">
        <v>23.2</v>
      </c>
      <c r="V1731" s="13">
        <v>39648.800000000003</v>
      </c>
    </row>
    <row r="1732" spans="1:22" ht="15" customHeight="1" x14ac:dyDescent="0.25">
      <c r="A1732" s="5" t="s">
        <v>3478</v>
      </c>
      <c r="B1732" s="6" t="s">
        <v>3479</v>
      </c>
      <c r="C1732" s="5" t="s">
        <v>3480</v>
      </c>
      <c r="D1732" s="6"/>
      <c r="E1732" s="6" t="s">
        <v>707</v>
      </c>
      <c r="F1732" s="229">
        <v>1709</v>
      </c>
      <c r="I1732" s="16">
        <v>44</v>
      </c>
      <c r="J1732" s="13">
        <v>75196</v>
      </c>
      <c r="K1732" s="16">
        <v>8</v>
      </c>
      <c r="L1732" s="13">
        <v>13672</v>
      </c>
      <c r="M1732" s="16">
        <v>8</v>
      </c>
      <c r="N1732" s="171">
        <v>13672</v>
      </c>
      <c r="O1732" s="16">
        <v>13</v>
      </c>
      <c r="P1732" s="13">
        <v>22217</v>
      </c>
      <c r="Q1732" s="16">
        <v>26</v>
      </c>
      <c r="R1732" s="13">
        <v>44434</v>
      </c>
      <c r="S1732" s="16">
        <v>21.51</v>
      </c>
      <c r="T1732" s="13">
        <v>36760.589999999997</v>
      </c>
      <c r="U1732" s="16">
        <v>0</v>
      </c>
      <c r="V1732" s="13">
        <v>0</v>
      </c>
    </row>
    <row r="1733" spans="1:22" ht="15" customHeight="1" x14ac:dyDescent="0.25">
      <c r="A1733" s="5" t="s">
        <v>3481</v>
      </c>
      <c r="B1733" s="6" t="s">
        <v>3482</v>
      </c>
      <c r="C1733" s="5" t="s">
        <v>3483</v>
      </c>
      <c r="D1733" s="6"/>
      <c r="E1733" s="6" t="s">
        <v>707</v>
      </c>
      <c r="F1733" s="229">
        <v>1709</v>
      </c>
      <c r="I1733" s="16">
        <v>54</v>
      </c>
      <c r="J1733" s="13">
        <v>92286</v>
      </c>
      <c r="K1733" s="16">
        <v>36</v>
      </c>
      <c r="L1733" s="13">
        <v>61524</v>
      </c>
      <c r="M1733" s="16">
        <v>36</v>
      </c>
      <c r="N1733" s="171">
        <v>61524</v>
      </c>
      <c r="O1733" s="16">
        <v>39</v>
      </c>
      <c r="P1733" s="13">
        <v>66651</v>
      </c>
      <c r="Q1733" s="16">
        <v>45</v>
      </c>
      <c r="R1733" s="13">
        <v>76905</v>
      </c>
      <c r="S1733" s="16">
        <v>31.19</v>
      </c>
      <c r="T1733" s="13">
        <v>53303.71</v>
      </c>
      <c r="U1733" s="16">
        <v>90.02</v>
      </c>
      <c r="V1733" s="13">
        <v>153844.18</v>
      </c>
    </row>
    <row r="1734" spans="1:22" ht="15" customHeight="1" x14ac:dyDescent="0.25">
      <c r="A1734" s="5" t="s">
        <v>3484</v>
      </c>
      <c r="B1734" s="6" t="s">
        <v>3485</v>
      </c>
      <c r="C1734" s="5" t="s">
        <v>3486</v>
      </c>
      <c r="D1734" s="6"/>
      <c r="E1734" s="6" t="s">
        <v>707</v>
      </c>
      <c r="F1734" s="229">
        <v>1709</v>
      </c>
      <c r="I1734" s="16">
        <v>15</v>
      </c>
      <c r="J1734" s="13">
        <v>25635</v>
      </c>
      <c r="K1734" s="16">
        <v>5</v>
      </c>
      <c r="L1734" s="13">
        <v>8545</v>
      </c>
      <c r="M1734" s="16">
        <v>5</v>
      </c>
      <c r="N1734" s="171">
        <v>8545</v>
      </c>
      <c r="O1734" s="16">
        <v>3</v>
      </c>
      <c r="P1734" s="13">
        <v>5127</v>
      </c>
      <c r="Q1734" s="16">
        <v>5</v>
      </c>
      <c r="R1734" s="13">
        <v>8545</v>
      </c>
      <c r="S1734" s="16">
        <v>25.81</v>
      </c>
      <c r="T1734" s="13">
        <v>44109.29</v>
      </c>
      <c r="U1734" s="16">
        <v>0</v>
      </c>
      <c r="V1734" s="13">
        <v>0</v>
      </c>
    </row>
    <row r="1735" spans="1:22" ht="15" customHeight="1" x14ac:dyDescent="0.25">
      <c r="A1735" s="5" t="s">
        <v>3487</v>
      </c>
      <c r="B1735" s="6" t="s">
        <v>3488</v>
      </c>
      <c r="C1735" s="5" t="s">
        <v>3489</v>
      </c>
      <c r="D1735" s="6"/>
      <c r="E1735" s="6" t="s">
        <v>707</v>
      </c>
      <c r="F1735" s="229">
        <v>1709</v>
      </c>
      <c r="I1735" s="16">
        <v>36</v>
      </c>
      <c r="J1735" s="13">
        <v>61524</v>
      </c>
      <c r="K1735" s="16">
        <v>67</v>
      </c>
      <c r="L1735" s="13">
        <v>114503</v>
      </c>
      <c r="M1735" s="16">
        <v>67</v>
      </c>
      <c r="N1735" s="171">
        <v>114503</v>
      </c>
      <c r="O1735" s="16">
        <v>46</v>
      </c>
      <c r="P1735" s="13">
        <v>78614</v>
      </c>
      <c r="Q1735" s="16">
        <v>70</v>
      </c>
      <c r="R1735" s="13">
        <v>119630</v>
      </c>
      <c r="S1735" s="16">
        <v>80.66</v>
      </c>
      <c r="T1735" s="13">
        <v>137847.94</v>
      </c>
      <c r="U1735" s="16">
        <v>52.12</v>
      </c>
      <c r="V1735" s="13">
        <v>89073.08</v>
      </c>
    </row>
    <row r="1736" spans="1:22" ht="15" customHeight="1" x14ac:dyDescent="0.25">
      <c r="A1736" s="1"/>
      <c r="B1736" s="4" t="s">
        <v>32</v>
      </c>
      <c r="C1736" s="8" t="s">
        <v>33</v>
      </c>
      <c r="I1736" s="245"/>
      <c r="J1736" s="245"/>
      <c r="K1736" s="245"/>
      <c r="L1736" s="245"/>
      <c r="M1736" s="245"/>
      <c r="N1736" s="245"/>
      <c r="O1736" s="245"/>
      <c r="P1736" s="245"/>
      <c r="Q1736" s="245"/>
      <c r="R1736" s="245"/>
      <c r="S1736" s="245"/>
      <c r="T1736" s="245"/>
      <c r="U1736" s="245"/>
      <c r="V1736" s="245"/>
    </row>
    <row r="1737" spans="1:22" ht="15" customHeight="1" x14ac:dyDescent="0.25">
      <c r="A1737" s="5" t="s">
        <v>3490</v>
      </c>
      <c r="B1737" s="6" t="s">
        <v>35</v>
      </c>
      <c r="C1737" s="5" t="s">
        <v>3491</v>
      </c>
      <c r="I1737" s="245"/>
      <c r="J1737" s="245"/>
      <c r="K1737" s="245"/>
      <c r="L1737" s="245"/>
      <c r="M1737" s="245"/>
      <c r="N1737" s="245"/>
      <c r="O1737" s="245"/>
      <c r="P1737" s="245"/>
      <c r="Q1737" s="245"/>
      <c r="R1737" s="245"/>
      <c r="S1737" s="245"/>
      <c r="T1737" s="245"/>
      <c r="U1737" s="245"/>
      <c r="V1737" s="245"/>
    </row>
    <row r="1738" spans="1:22" ht="45" customHeight="1" x14ac:dyDescent="0.25">
      <c r="A1738" s="1"/>
      <c r="B1738" s="4" t="s">
        <v>68</v>
      </c>
      <c r="C1738" s="8" t="s">
        <v>69</v>
      </c>
      <c r="D1738" s="4" t="s">
        <v>70</v>
      </c>
      <c r="E1738" s="4" t="s">
        <v>71</v>
      </c>
      <c r="F1738" s="228" t="s">
        <v>72</v>
      </c>
      <c r="I1738" s="14" t="s">
        <v>73</v>
      </c>
      <c r="J1738" s="15" t="s">
        <v>28</v>
      </c>
      <c r="K1738" s="14" t="s">
        <v>73</v>
      </c>
      <c r="L1738" s="15" t="s">
        <v>28</v>
      </c>
      <c r="M1738" s="14" t="s">
        <v>73</v>
      </c>
      <c r="N1738" s="172" t="s">
        <v>28</v>
      </c>
      <c r="O1738" s="14" t="s">
        <v>73</v>
      </c>
      <c r="P1738" s="15" t="s">
        <v>28</v>
      </c>
      <c r="Q1738" s="14" t="s">
        <v>73</v>
      </c>
      <c r="R1738" s="15" t="s">
        <v>28</v>
      </c>
      <c r="S1738" s="14" t="s">
        <v>73</v>
      </c>
      <c r="T1738" s="15" t="s">
        <v>28</v>
      </c>
      <c r="U1738" s="14" t="s">
        <v>73</v>
      </c>
      <c r="V1738" s="15" t="s">
        <v>28</v>
      </c>
    </row>
    <row r="1739" spans="1:22" ht="15" customHeight="1" x14ac:dyDescent="0.25">
      <c r="A1739" s="5" t="s">
        <v>3492</v>
      </c>
      <c r="B1739" s="6" t="s">
        <v>3493</v>
      </c>
      <c r="C1739" s="5" t="s">
        <v>3494</v>
      </c>
      <c r="D1739" s="6"/>
      <c r="E1739" s="6" t="s">
        <v>527</v>
      </c>
      <c r="F1739" s="229">
        <v>344</v>
      </c>
      <c r="I1739" s="16">
        <v>4</v>
      </c>
      <c r="J1739" s="13">
        <v>1376</v>
      </c>
      <c r="K1739" s="16">
        <v>25</v>
      </c>
      <c r="L1739" s="13">
        <v>8600</v>
      </c>
      <c r="M1739" s="16">
        <v>25</v>
      </c>
      <c r="N1739" s="171">
        <v>8600</v>
      </c>
      <c r="O1739" s="16">
        <v>39</v>
      </c>
      <c r="P1739" s="13">
        <v>13416</v>
      </c>
      <c r="Q1739" s="16">
        <v>27</v>
      </c>
      <c r="R1739" s="13">
        <v>9288</v>
      </c>
      <c r="S1739" s="16">
        <v>16.13</v>
      </c>
      <c r="T1739" s="13">
        <v>5548.72</v>
      </c>
      <c r="U1739" s="16">
        <v>4.3600000000000003</v>
      </c>
      <c r="V1739" s="13">
        <v>1499.84</v>
      </c>
    </row>
    <row r="1740" spans="1:22" ht="15" customHeight="1" x14ac:dyDescent="0.25">
      <c r="A1740" s="1"/>
      <c r="B1740" s="4" t="s">
        <v>32</v>
      </c>
      <c r="C1740" s="8" t="s">
        <v>33</v>
      </c>
      <c r="I1740" s="245"/>
      <c r="J1740" s="245"/>
      <c r="K1740" s="245"/>
      <c r="L1740" s="245"/>
      <c r="M1740" s="245"/>
      <c r="N1740" s="245"/>
      <c r="O1740" s="245"/>
      <c r="P1740" s="245"/>
      <c r="Q1740" s="245"/>
      <c r="R1740" s="245"/>
      <c r="S1740" s="245"/>
      <c r="T1740" s="245"/>
      <c r="U1740" s="245"/>
      <c r="V1740" s="245"/>
    </row>
    <row r="1741" spans="1:22" ht="15" customHeight="1" x14ac:dyDescent="0.25">
      <c r="A1741" s="5" t="s">
        <v>3495</v>
      </c>
      <c r="B1741" s="6" t="s">
        <v>35</v>
      </c>
      <c r="C1741" s="5" t="s">
        <v>3496</v>
      </c>
      <c r="I1741" s="245"/>
      <c r="J1741" s="245"/>
      <c r="K1741" s="245"/>
      <c r="L1741" s="245"/>
      <c r="M1741" s="245"/>
      <c r="N1741" s="245"/>
      <c r="O1741" s="245"/>
      <c r="P1741" s="245"/>
      <c r="Q1741" s="245"/>
      <c r="R1741" s="245"/>
      <c r="S1741" s="245"/>
      <c r="T1741" s="245"/>
      <c r="U1741" s="245"/>
      <c r="V1741" s="245"/>
    </row>
    <row r="1742" spans="1:22" ht="45" customHeight="1" x14ac:dyDescent="0.25">
      <c r="A1742" s="1"/>
      <c r="B1742" s="4" t="s">
        <v>68</v>
      </c>
      <c r="C1742" s="8" t="s">
        <v>69</v>
      </c>
      <c r="D1742" s="4" t="s">
        <v>70</v>
      </c>
      <c r="E1742" s="4" t="s">
        <v>71</v>
      </c>
      <c r="F1742" s="228" t="s">
        <v>72</v>
      </c>
      <c r="I1742" s="14" t="s">
        <v>73</v>
      </c>
      <c r="J1742" s="15" t="s">
        <v>28</v>
      </c>
      <c r="K1742" s="14" t="s">
        <v>73</v>
      </c>
      <c r="L1742" s="15" t="s">
        <v>28</v>
      </c>
      <c r="M1742" s="14" t="s">
        <v>73</v>
      </c>
      <c r="N1742" s="172" t="s">
        <v>28</v>
      </c>
      <c r="O1742" s="14" t="s">
        <v>73</v>
      </c>
      <c r="P1742" s="15" t="s">
        <v>28</v>
      </c>
      <c r="Q1742" s="14" t="s">
        <v>73</v>
      </c>
      <c r="R1742" s="15" t="s">
        <v>28</v>
      </c>
      <c r="S1742" s="14" t="s">
        <v>73</v>
      </c>
      <c r="T1742" s="15" t="s">
        <v>28</v>
      </c>
      <c r="U1742" s="14" t="s">
        <v>73</v>
      </c>
      <c r="V1742" s="15" t="s">
        <v>28</v>
      </c>
    </row>
    <row r="1743" spans="1:22" ht="15" customHeight="1" x14ac:dyDescent="0.25">
      <c r="A1743" s="5" t="s">
        <v>3497</v>
      </c>
      <c r="B1743" s="6" t="s">
        <v>3498</v>
      </c>
      <c r="C1743" s="5" t="s">
        <v>3499</v>
      </c>
      <c r="D1743" s="6"/>
      <c r="E1743" s="6" t="s">
        <v>707</v>
      </c>
      <c r="F1743" s="229">
        <v>125</v>
      </c>
      <c r="I1743" s="16">
        <v>31</v>
      </c>
      <c r="J1743" s="13">
        <v>3875</v>
      </c>
      <c r="K1743" s="16">
        <v>5</v>
      </c>
      <c r="L1743" s="13">
        <v>625</v>
      </c>
      <c r="M1743" s="16">
        <v>5</v>
      </c>
      <c r="N1743" s="171">
        <v>625</v>
      </c>
      <c r="O1743" s="16">
        <v>13</v>
      </c>
      <c r="P1743" s="13">
        <v>1625</v>
      </c>
      <c r="Q1743" s="16">
        <v>52</v>
      </c>
      <c r="R1743" s="13">
        <v>6500</v>
      </c>
      <c r="S1743" s="16">
        <v>78.510000000000005</v>
      </c>
      <c r="T1743" s="13">
        <v>9813.75</v>
      </c>
      <c r="U1743" s="16">
        <v>36.520000000000003</v>
      </c>
      <c r="V1743" s="13">
        <v>4565</v>
      </c>
    </row>
    <row r="1744" spans="1:22" ht="15" customHeight="1" x14ac:dyDescent="0.25">
      <c r="A1744" s="5" t="s">
        <v>3500</v>
      </c>
      <c r="B1744" s="6" t="s">
        <v>3501</v>
      </c>
      <c r="C1744" s="5" t="s">
        <v>3502</v>
      </c>
      <c r="D1744" s="6"/>
      <c r="E1744" s="6" t="s">
        <v>527</v>
      </c>
      <c r="F1744" s="229">
        <v>182</v>
      </c>
      <c r="I1744" s="16">
        <v>18</v>
      </c>
      <c r="J1744" s="13">
        <v>3276</v>
      </c>
      <c r="K1744" s="16">
        <v>2</v>
      </c>
      <c r="L1744" s="13">
        <v>364</v>
      </c>
      <c r="M1744" s="16">
        <v>2</v>
      </c>
      <c r="N1744" s="171">
        <v>364</v>
      </c>
      <c r="O1744" s="16">
        <v>5</v>
      </c>
      <c r="P1744" s="13">
        <v>910</v>
      </c>
      <c r="Q1744" s="16">
        <v>16</v>
      </c>
      <c r="R1744" s="13">
        <v>2912</v>
      </c>
      <c r="S1744" s="16">
        <v>37.64</v>
      </c>
      <c r="T1744" s="13">
        <v>6850.48</v>
      </c>
      <c r="U1744" s="16">
        <v>14.21</v>
      </c>
      <c r="V1744" s="13">
        <v>2586.2199999999998</v>
      </c>
    </row>
    <row r="1745" spans="1:22" ht="15" customHeight="1" x14ac:dyDescent="0.25">
      <c r="A1745" s="1"/>
      <c r="B1745" s="4" t="s">
        <v>32</v>
      </c>
      <c r="C1745" s="8" t="s">
        <v>33</v>
      </c>
      <c r="I1745" s="245"/>
      <c r="J1745" s="245"/>
      <c r="K1745" s="245"/>
      <c r="L1745" s="245"/>
      <c r="M1745" s="245"/>
      <c r="N1745" s="245"/>
      <c r="O1745" s="245"/>
      <c r="P1745" s="245"/>
      <c r="Q1745" s="245"/>
      <c r="R1745" s="245"/>
      <c r="S1745" s="245"/>
      <c r="T1745" s="245"/>
      <c r="U1745" s="245"/>
      <c r="V1745" s="245"/>
    </row>
    <row r="1746" spans="1:22" ht="15" customHeight="1" x14ac:dyDescent="0.25">
      <c r="A1746" s="5" t="s">
        <v>3503</v>
      </c>
      <c r="B1746" s="6" t="s">
        <v>35</v>
      </c>
      <c r="C1746" s="5" t="s">
        <v>486</v>
      </c>
      <c r="I1746" s="245"/>
      <c r="J1746" s="245"/>
      <c r="K1746" s="245"/>
      <c r="L1746" s="245"/>
      <c r="M1746" s="245"/>
      <c r="N1746" s="245"/>
      <c r="O1746" s="245"/>
      <c r="P1746" s="245"/>
      <c r="Q1746" s="245"/>
      <c r="R1746" s="245"/>
      <c r="S1746" s="245"/>
      <c r="T1746" s="245"/>
      <c r="U1746" s="245"/>
      <c r="V1746" s="245"/>
    </row>
    <row r="1747" spans="1:22" ht="45" customHeight="1" x14ac:dyDescent="0.25">
      <c r="A1747" s="1"/>
      <c r="B1747" s="4" t="s">
        <v>68</v>
      </c>
      <c r="C1747" s="8" t="s">
        <v>69</v>
      </c>
      <c r="D1747" s="4" t="s">
        <v>70</v>
      </c>
      <c r="E1747" s="4" t="s">
        <v>71</v>
      </c>
      <c r="F1747" s="228" t="s">
        <v>72</v>
      </c>
      <c r="I1747" s="14" t="s">
        <v>73</v>
      </c>
      <c r="J1747" s="15" t="s">
        <v>28</v>
      </c>
      <c r="K1747" s="14" t="s">
        <v>73</v>
      </c>
      <c r="L1747" s="15" t="s">
        <v>28</v>
      </c>
      <c r="M1747" s="14" t="s">
        <v>73</v>
      </c>
      <c r="N1747" s="172" t="s">
        <v>28</v>
      </c>
      <c r="O1747" s="14" t="s">
        <v>73</v>
      </c>
      <c r="P1747" s="15" t="s">
        <v>28</v>
      </c>
      <c r="Q1747" s="14" t="s">
        <v>73</v>
      </c>
      <c r="R1747" s="15" t="s">
        <v>28</v>
      </c>
      <c r="S1747" s="14" t="s">
        <v>73</v>
      </c>
      <c r="T1747" s="15" t="s">
        <v>28</v>
      </c>
      <c r="U1747" s="14" t="s">
        <v>73</v>
      </c>
      <c r="V1747" s="15" t="s">
        <v>28</v>
      </c>
    </row>
    <row r="1748" spans="1:22" ht="15" customHeight="1" x14ac:dyDescent="0.25">
      <c r="A1748" s="5" t="s">
        <v>3504</v>
      </c>
      <c r="B1748" s="6" t="s">
        <v>3505</v>
      </c>
      <c r="C1748" s="5" t="s">
        <v>624</v>
      </c>
      <c r="D1748" s="6"/>
      <c r="E1748" s="6" t="s">
        <v>275</v>
      </c>
      <c r="F1748" s="229">
        <v>1</v>
      </c>
      <c r="I1748" s="16">
        <v>0</v>
      </c>
      <c r="J1748" s="13">
        <v>0</v>
      </c>
      <c r="K1748" s="16">
        <v>0</v>
      </c>
      <c r="L1748" s="13">
        <v>0</v>
      </c>
      <c r="M1748" s="16">
        <v>0</v>
      </c>
      <c r="N1748" s="171">
        <v>0</v>
      </c>
      <c r="O1748" s="16">
        <v>0</v>
      </c>
      <c r="P1748" s="13">
        <v>0</v>
      </c>
      <c r="Q1748" s="16">
        <v>0</v>
      </c>
      <c r="R1748" s="13">
        <v>0</v>
      </c>
      <c r="S1748" s="16">
        <v>0</v>
      </c>
      <c r="T1748" s="13">
        <v>0</v>
      </c>
      <c r="U1748" s="16">
        <v>1339.39</v>
      </c>
      <c r="V1748" s="13">
        <v>1339.39</v>
      </c>
    </row>
    <row r="1749" spans="1:22" ht="15" customHeight="1" x14ac:dyDescent="0.25">
      <c r="A1749" s="1"/>
      <c r="B1749" s="4" t="s">
        <v>32</v>
      </c>
      <c r="C1749" s="8" t="s">
        <v>33</v>
      </c>
      <c r="I1749" s="245"/>
      <c r="J1749" s="245"/>
      <c r="K1749" s="245"/>
      <c r="L1749" s="245"/>
      <c r="M1749" s="245"/>
      <c r="N1749" s="245"/>
      <c r="O1749" s="245"/>
      <c r="P1749" s="245"/>
      <c r="Q1749" s="245"/>
      <c r="R1749" s="245"/>
      <c r="S1749" s="245"/>
      <c r="T1749" s="245"/>
      <c r="U1749" s="245"/>
      <c r="V1749" s="245"/>
    </row>
    <row r="1750" spans="1:22" ht="15" customHeight="1" x14ac:dyDescent="0.25">
      <c r="A1750" s="5" t="s">
        <v>3506</v>
      </c>
      <c r="B1750" s="6" t="s">
        <v>35</v>
      </c>
      <c r="C1750" s="5" t="s">
        <v>491</v>
      </c>
      <c r="I1750" s="245"/>
      <c r="J1750" s="245"/>
      <c r="K1750" s="245"/>
      <c r="L1750" s="245"/>
      <c r="M1750" s="245"/>
      <c r="N1750" s="245"/>
      <c r="O1750" s="245"/>
      <c r="P1750" s="245"/>
      <c r="Q1750" s="245"/>
      <c r="R1750" s="245"/>
      <c r="S1750" s="245"/>
      <c r="T1750" s="245"/>
      <c r="U1750" s="245"/>
      <c r="V1750" s="245"/>
    </row>
    <row r="1751" spans="1:22" x14ac:dyDescent="0.25">
      <c r="A1751" s="246" t="s">
        <v>3507</v>
      </c>
      <c r="B1751" s="246"/>
      <c r="C1751" s="246"/>
      <c r="D1751" s="247"/>
      <c r="E1751" s="247"/>
      <c r="F1751" s="246"/>
      <c r="I1751" s="12" t="s">
        <v>3508</v>
      </c>
      <c r="J1751" s="13">
        <v>314205</v>
      </c>
      <c r="K1751" s="12" t="s">
        <v>3508</v>
      </c>
      <c r="L1751" s="13">
        <v>342735</v>
      </c>
      <c r="M1751" s="12" t="s">
        <v>3508</v>
      </c>
      <c r="N1751" s="171">
        <v>342735</v>
      </c>
      <c r="O1751" s="12" t="s">
        <v>3508</v>
      </c>
      <c r="P1751" s="13">
        <v>427827</v>
      </c>
      <c r="Q1751" s="12" t="s">
        <v>3508</v>
      </c>
      <c r="R1751" s="13">
        <v>545967</v>
      </c>
      <c r="S1751" s="12" t="s">
        <v>3508</v>
      </c>
      <c r="T1751" s="13">
        <v>335396.67</v>
      </c>
      <c r="U1751" s="12" t="s">
        <v>3508</v>
      </c>
      <c r="V1751" s="13">
        <v>424979.01</v>
      </c>
    </row>
    <row r="1752" spans="1:22" ht="15" customHeight="1" x14ac:dyDescent="0.25">
      <c r="A1752" s="1"/>
      <c r="B1752" s="4" t="s">
        <v>32</v>
      </c>
      <c r="C1752" s="8" t="s">
        <v>33</v>
      </c>
      <c r="I1752" s="245"/>
      <c r="J1752" s="245"/>
      <c r="K1752" s="245"/>
      <c r="L1752" s="245"/>
      <c r="M1752" s="245"/>
      <c r="N1752" s="245"/>
      <c r="O1752" s="245"/>
      <c r="P1752" s="245"/>
      <c r="Q1752" s="245"/>
      <c r="R1752" s="245"/>
      <c r="S1752" s="245"/>
      <c r="T1752" s="245"/>
      <c r="U1752" s="245"/>
      <c r="V1752" s="245"/>
    </row>
    <row r="1753" spans="1:22" ht="15" customHeight="1" x14ac:dyDescent="0.25">
      <c r="A1753" s="5" t="s">
        <v>3509</v>
      </c>
      <c r="B1753" s="6" t="s">
        <v>35</v>
      </c>
      <c r="C1753" s="5" t="s">
        <v>3510</v>
      </c>
      <c r="I1753" s="245"/>
      <c r="J1753" s="245"/>
      <c r="K1753" s="245"/>
      <c r="L1753" s="245"/>
      <c r="M1753" s="245"/>
      <c r="N1753" s="245"/>
      <c r="O1753" s="245"/>
      <c r="P1753" s="245"/>
      <c r="Q1753" s="245"/>
      <c r="R1753" s="245"/>
      <c r="S1753" s="245"/>
      <c r="T1753" s="245"/>
      <c r="U1753" s="245"/>
      <c r="V1753" s="245"/>
    </row>
    <row r="1754" spans="1:22" ht="15" customHeight="1" x14ac:dyDescent="0.25">
      <c r="A1754" s="5" t="s">
        <v>3511</v>
      </c>
      <c r="B1754" s="6" t="s">
        <v>35</v>
      </c>
      <c r="C1754" s="5" t="s">
        <v>3512</v>
      </c>
      <c r="I1754" s="245"/>
      <c r="J1754" s="245"/>
      <c r="K1754" s="245"/>
      <c r="L1754" s="245"/>
      <c r="M1754" s="245"/>
      <c r="N1754" s="245"/>
      <c r="O1754" s="245"/>
      <c r="P1754" s="245"/>
      <c r="Q1754" s="245"/>
      <c r="R1754" s="245"/>
      <c r="S1754" s="245"/>
      <c r="T1754" s="245"/>
      <c r="U1754" s="245"/>
      <c r="V1754" s="245"/>
    </row>
    <row r="1755" spans="1:22" ht="45" customHeight="1" x14ac:dyDescent="0.25">
      <c r="A1755" s="1"/>
      <c r="B1755" s="4" t="s">
        <v>68</v>
      </c>
      <c r="C1755" s="8" t="s">
        <v>69</v>
      </c>
      <c r="D1755" s="4" t="s">
        <v>70</v>
      </c>
      <c r="E1755" s="4" t="s">
        <v>71</v>
      </c>
      <c r="F1755" s="228" t="s">
        <v>72</v>
      </c>
      <c r="I1755" s="14" t="s">
        <v>73</v>
      </c>
      <c r="J1755" s="15" t="s">
        <v>28</v>
      </c>
      <c r="K1755" s="14" t="s">
        <v>73</v>
      </c>
      <c r="L1755" s="15" t="s">
        <v>28</v>
      </c>
      <c r="M1755" s="14" t="s">
        <v>73</v>
      </c>
      <c r="N1755" s="172" t="s">
        <v>28</v>
      </c>
      <c r="O1755" s="14" t="s">
        <v>73</v>
      </c>
      <c r="P1755" s="15" t="s">
        <v>28</v>
      </c>
      <c r="Q1755" s="14" t="s">
        <v>73</v>
      </c>
      <c r="R1755" s="15" t="s">
        <v>28</v>
      </c>
      <c r="S1755" s="14" t="s">
        <v>73</v>
      </c>
      <c r="T1755" s="15" t="s">
        <v>28</v>
      </c>
      <c r="U1755" s="14" t="s">
        <v>73</v>
      </c>
      <c r="V1755" s="15" t="s">
        <v>28</v>
      </c>
    </row>
    <row r="1756" spans="1:22" ht="15" customHeight="1" x14ac:dyDescent="0.25">
      <c r="A1756" s="5" t="s">
        <v>3513</v>
      </c>
      <c r="B1756" s="6" t="s">
        <v>3514</v>
      </c>
      <c r="C1756" s="5" t="s">
        <v>3515</v>
      </c>
      <c r="D1756" s="6"/>
      <c r="E1756" s="6" t="s">
        <v>504</v>
      </c>
      <c r="F1756" s="229">
        <v>24</v>
      </c>
      <c r="I1756" s="16">
        <v>6161</v>
      </c>
      <c r="J1756" s="13">
        <v>147864</v>
      </c>
      <c r="K1756" s="16">
        <v>5620</v>
      </c>
      <c r="L1756" s="13">
        <v>134880</v>
      </c>
      <c r="M1756" s="16">
        <v>5620</v>
      </c>
      <c r="N1756" s="171">
        <v>134880</v>
      </c>
      <c r="O1756" s="16">
        <v>7802</v>
      </c>
      <c r="P1756" s="13">
        <v>187248</v>
      </c>
      <c r="Q1756" s="16">
        <v>11008</v>
      </c>
      <c r="R1756" s="13">
        <v>264192</v>
      </c>
      <c r="S1756" s="16">
        <v>5111.1000000000004</v>
      </c>
      <c r="T1756" s="13">
        <v>122666.4</v>
      </c>
      <c r="U1756" s="16">
        <v>7857.5</v>
      </c>
      <c r="V1756" s="13">
        <v>188580</v>
      </c>
    </row>
    <row r="1757" spans="1:22" ht="15" customHeight="1" x14ac:dyDescent="0.25">
      <c r="A1757" s="5" t="s">
        <v>3516</v>
      </c>
      <c r="B1757" s="6" t="s">
        <v>3517</v>
      </c>
      <c r="C1757" s="5" t="s">
        <v>3518</v>
      </c>
      <c r="D1757" s="6"/>
      <c r="E1757" s="6" t="s">
        <v>504</v>
      </c>
      <c r="F1757" s="229">
        <v>12</v>
      </c>
      <c r="I1757" s="16">
        <v>5659</v>
      </c>
      <c r="J1757" s="13">
        <v>67908</v>
      </c>
      <c r="K1757" s="16">
        <v>5120</v>
      </c>
      <c r="L1757" s="13">
        <v>61440</v>
      </c>
      <c r="M1757" s="16">
        <v>5120</v>
      </c>
      <c r="N1757" s="171">
        <v>61440</v>
      </c>
      <c r="O1757" s="16">
        <v>7018</v>
      </c>
      <c r="P1757" s="13">
        <v>84216</v>
      </c>
      <c r="Q1757" s="16">
        <v>10100</v>
      </c>
      <c r="R1757" s="13">
        <v>121200</v>
      </c>
      <c r="S1757" s="16">
        <v>4766.03</v>
      </c>
      <c r="T1757" s="13">
        <v>57192.36</v>
      </c>
      <c r="U1757" s="16">
        <v>7216.94</v>
      </c>
      <c r="V1757" s="13">
        <v>86603.28</v>
      </c>
    </row>
    <row r="1758" spans="1:22" ht="15" customHeight="1" x14ac:dyDescent="0.25">
      <c r="A1758" s="5" t="s">
        <v>3519</v>
      </c>
      <c r="B1758" s="6" t="s">
        <v>3520</v>
      </c>
      <c r="C1758" s="5" t="s">
        <v>3521</v>
      </c>
      <c r="D1758" s="6"/>
      <c r="E1758" s="6" t="s">
        <v>504</v>
      </c>
      <c r="F1758" s="229">
        <v>6</v>
      </c>
      <c r="I1758" s="16">
        <v>7154</v>
      </c>
      <c r="J1758" s="13">
        <v>42924</v>
      </c>
      <c r="K1758" s="16">
        <v>5130</v>
      </c>
      <c r="L1758" s="13">
        <v>30780</v>
      </c>
      <c r="M1758" s="16">
        <v>5130</v>
      </c>
      <c r="N1758" s="171">
        <v>30780</v>
      </c>
      <c r="O1758" s="16">
        <v>9051</v>
      </c>
      <c r="P1758" s="13">
        <v>54306</v>
      </c>
      <c r="Q1758" s="16">
        <v>11008</v>
      </c>
      <c r="R1758" s="13">
        <v>66048</v>
      </c>
      <c r="S1758" s="16">
        <v>5651.22</v>
      </c>
      <c r="T1758" s="13">
        <v>33907.32</v>
      </c>
      <c r="U1758" s="16">
        <v>9858.83</v>
      </c>
      <c r="V1758" s="13">
        <v>59152.98</v>
      </c>
    </row>
    <row r="1759" spans="1:22" ht="15" customHeight="1" x14ac:dyDescent="0.25">
      <c r="A1759" s="5" t="s">
        <v>3522</v>
      </c>
      <c r="B1759" s="6" t="s">
        <v>3523</v>
      </c>
      <c r="C1759" s="5" t="s">
        <v>3524</v>
      </c>
      <c r="D1759" s="6"/>
      <c r="E1759" s="6" t="s">
        <v>504</v>
      </c>
      <c r="F1759" s="229">
        <v>3</v>
      </c>
      <c r="I1759" s="16">
        <v>4277</v>
      </c>
      <c r="J1759" s="13">
        <v>12831</v>
      </c>
      <c r="K1759" s="16">
        <v>7760</v>
      </c>
      <c r="L1759" s="13">
        <v>23280</v>
      </c>
      <c r="M1759" s="16">
        <v>7760</v>
      </c>
      <c r="N1759" s="171">
        <v>23280</v>
      </c>
      <c r="O1759" s="16">
        <v>9066</v>
      </c>
      <c r="P1759" s="13">
        <v>27198</v>
      </c>
      <c r="Q1759" s="16">
        <v>6581</v>
      </c>
      <c r="R1759" s="13">
        <v>19743</v>
      </c>
      <c r="S1759" s="16">
        <v>5316.15</v>
      </c>
      <c r="T1759" s="13">
        <v>15948.45</v>
      </c>
      <c r="U1759" s="16">
        <v>5893.87</v>
      </c>
      <c r="V1759" s="13">
        <v>17681.61</v>
      </c>
    </row>
    <row r="1760" spans="1:22" ht="15" customHeight="1" x14ac:dyDescent="0.25">
      <c r="A1760" s="5" t="s">
        <v>3525</v>
      </c>
      <c r="B1760" s="6" t="s">
        <v>3526</v>
      </c>
      <c r="C1760" s="5" t="s">
        <v>3527</v>
      </c>
      <c r="D1760" s="6"/>
      <c r="E1760" s="6" t="s">
        <v>504</v>
      </c>
      <c r="F1760" s="229">
        <v>3</v>
      </c>
      <c r="I1760" s="16">
        <v>2281</v>
      </c>
      <c r="J1760" s="13">
        <v>6843</v>
      </c>
      <c r="K1760" s="16">
        <v>3915</v>
      </c>
      <c r="L1760" s="13">
        <v>11745</v>
      </c>
      <c r="M1760" s="16">
        <v>3915</v>
      </c>
      <c r="N1760" s="171">
        <v>11745</v>
      </c>
      <c r="O1760" s="16">
        <v>5828</v>
      </c>
      <c r="P1760" s="13">
        <v>17484</v>
      </c>
      <c r="Q1760" s="16">
        <v>3510</v>
      </c>
      <c r="R1760" s="13">
        <v>10530</v>
      </c>
      <c r="S1760" s="16">
        <v>3665.79</v>
      </c>
      <c r="T1760" s="13">
        <v>10997.37</v>
      </c>
      <c r="U1760" s="16">
        <v>3143.4</v>
      </c>
      <c r="V1760" s="13">
        <v>9430.2000000000007</v>
      </c>
    </row>
    <row r="1761" spans="1:22" ht="15" customHeight="1" x14ac:dyDescent="0.25">
      <c r="A1761" s="5" t="s">
        <v>3528</v>
      </c>
      <c r="B1761" s="6" t="s">
        <v>3529</v>
      </c>
      <c r="C1761" s="5" t="s">
        <v>3530</v>
      </c>
      <c r="D1761" s="6"/>
      <c r="E1761" s="6" t="s">
        <v>504</v>
      </c>
      <c r="F1761" s="229">
        <v>3</v>
      </c>
      <c r="I1761" s="16">
        <v>2310</v>
      </c>
      <c r="J1761" s="13">
        <v>6930</v>
      </c>
      <c r="K1761" s="16">
        <v>5000</v>
      </c>
      <c r="L1761" s="13">
        <v>15000</v>
      </c>
      <c r="M1761" s="16">
        <v>5000</v>
      </c>
      <c r="N1761" s="171">
        <v>15000</v>
      </c>
      <c r="O1761" s="16">
        <v>3661</v>
      </c>
      <c r="P1761" s="13">
        <v>10983</v>
      </c>
      <c r="Q1761" s="16">
        <v>3249</v>
      </c>
      <c r="R1761" s="13">
        <v>9747</v>
      </c>
      <c r="S1761" s="16">
        <v>4585.99</v>
      </c>
      <c r="T1761" s="13">
        <v>13757.97</v>
      </c>
      <c r="U1761" s="16">
        <v>2920.42</v>
      </c>
      <c r="V1761" s="13">
        <v>8761.26</v>
      </c>
    </row>
    <row r="1762" spans="1:22" ht="15" customHeight="1" x14ac:dyDescent="0.25">
      <c r="A1762" s="5" t="s">
        <v>3531</v>
      </c>
      <c r="B1762" s="6" t="s">
        <v>3532</v>
      </c>
      <c r="C1762" s="5" t="s">
        <v>3533</v>
      </c>
      <c r="D1762" s="6"/>
      <c r="E1762" s="6" t="s">
        <v>504</v>
      </c>
      <c r="F1762" s="229">
        <v>9</v>
      </c>
      <c r="I1762" s="16">
        <v>1426</v>
      </c>
      <c r="J1762" s="13">
        <v>12834</v>
      </c>
      <c r="K1762" s="16">
        <v>3290</v>
      </c>
      <c r="L1762" s="13">
        <v>29610</v>
      </c>
      <c r="M1762" s="16">
        <v>3290</v>
      </c>
      <c r="N1762" s="171">
        <v>29610</v>
      </c>
      <c r="O1762" s="16">
        <v>2238</v>
      </c>
      <c r="P1762" s="13">
        <v>20142</v>
      </c>
      <c r="Q1762" s="16">
        <v>2581</v>
      </c>
      <c r="R1762" s="13">
        <v>23229</v>
      </c>
      <c r="S1762" s="16">
        <v>2610.56</v>
      </c>
      <c r="T1762" s="13">
        <v>23495.040000000001</v>
      </c>
      <c r="U1762" s="16">
        <v>1622.46</v>
      </c>
      <c r="V1762" s="13">
        <v>14602.14</v>
      </c>
    </row>
    <row r="1763" spans="1:22" ht="15" customHeight="1" x14ac:dyDescent="0.25">
      <c r="A1763" s="1"/>
      <c r="B1763" s="4" t="s">
        <v>32</v>
      </c>
      <c r="C1763" s="8" t="s">
        <v>33</v>
      </c>
      <c r="I1763" s="245"/>
      <c r="J1763" s="245"/>
      <c r="K1763" s="245"/>
      <c r="L1763" s="245"/>
      <c r="M1763" s="245"/>
      <c r="N1763" s="245"/>
      <c r="O1763" s="245"/>
      <c r="P1763" s="245"/>
      <c r="Q1763" s="245"/>
      <c r="R1763" s="245"/>
      <c r="S1763" s="245"/>
      <c r="T1763" s="245"/>
      <c r="U1763" s="245"/>
      <c r="V1763" s="245"/>
    </row>
    <row r="1764" spans="1:22" ht="15" customHeight="1" x14ac:dyDescent="0.25">
      <c r="A1764" s="5" t="s">
        <v>3534</v>
      </c>
      <c r="B1764" s="6" t="s">
        <v>35</v>
      </c>
      <c r="C1764" s="5" t="s">
        <v>3535</v>
      </c>
      <c r="I1764" s="245"/>
      <c r="J1764" s="245"/>
      <c r="K1764" s="245"/>
      <c r="L1764" s="245"/>
      <c r="M1764" s="245"/>
      <c r="N1764" s="245"/>
      <c r="O1764" s="245"/>
      <c r="P1764" s="245"/>
      <c r="Q1764" s="245"/>
      <c r="R1764" s="245"/>
      <c r="S1764" s="245"/>
      <c r="T1764" s="245"/>
      <c r="U1764" s="245"/>
      <c r="V1764" s="245"/>
    </row>
    <row r="1765" spans="1:22" ht="45" customHeight="1" x14ac:dyDescent="0.25">
      <c r="A1765" s="1"/>
      <c r="B1765" s="4" t="s">
        <v>68</v>
      </c>
      <c r="C1765" s="8" t="s">
        <v>69</v>
      </c>
      <c r="D1765" s="4" t="s">
        <v>70</v>
      </c>
      <c r="E1765" s="4" t="s">
        <v>71</v>
      </c>
      <c r="F1765" s="228" t="s">
        <v>72</v>
      </c>
      <c r="I1765" s="14" t="s">
        <v>73</v>
      </c>
      <c r="J1765" s="15" t="s">
        <v>28</v>
      </c>
      <c r="K1765" s="14" t="s">
        <v>73</v>
      </c>
      <c r="L1765" s="15" t="s">
        <v>28</v>
      </c>
      <c r="M1765" s="14" t="s">
        <v>73</v>
      </c>
      <c r="N1765" s="172" t="s">
        <v>28</v>
      </c>
      <c r="O1765" s="14" t="s">
        <v>73</v>
      </c>
      <c r="P1765" s="15" t="s">
        <v>28</v>
      </c>
      <c r="Q1765" s="14" t="s">
        <v>73</v>
      </c>
      <c r="R1765" s="15" t="s">
        <v>28</v>
      </c>
      <c r="S1765" s="14" t="s">
        <v>73</v>
      </c>
      <c r="T1765" s="15" t="s">
        <v>28</v>
      </c>
      <c r="U1765" s="14" t="s">
        <v>73</v>
      </c>
      <c r="V1765" s="15" t="s">
        <v>28</v>
      </c>
    </row>
    <row r="1766" spans="1:22" ht="15" customHeight="1" x14ac:dyDescent="0.25">
      <c r="A1766" s="5" t="s">
        <v>3536</v>
      </c>
      <c r="B1766" s="6" t="s">
        <v>3537</v>
      </c>
      <c r="C1766" s="5" t="s">
        <v>3538</v>
      </c>
      <c r="D1766" s="6"/>
      <c r="E1766" s="6" t="s">
        <v>504</v>
      </c>
      <c r="F1766" s="229">
        <v>3</v>
      </c>
      <c r="I1766" s="16">
        <v>864</v>
      </c>
      <c r="J1766" s="13">
        <v>2592</v>
      </c>
      <c r="K1766" s="16">
        <v>4000</v>
      </c>
      <c r="L1766" s="13">
        <v>12000</v>
      </c>
      <c r="M1766" s="16">
        <v>4000</v>
      </c>
      <c r="N1766" s="171">
        <v>12000</v>
      </c>
      <c r="O1766" s="16">
        <v>4500</v>
      </c>
      <c r="P1766" s="13">
        <v>13500</v>
      </c>
      <c r="Q1766" s="16">
        <v>3094</v>
      </c>
      <c r="R1766" s="13">
        <v>9282</v>
      </c>
      <c r="S1766" s="16">
        <v>6990.76</v>
      </c>
      <c r="T1766" s="13">
        <v>20972.28</v>
      </c>
      <c r="U1766" s="16">
        <v>7144.08</v>
      </c>
      <c r="V1766" s="13">
        <v>21432.240000000002</v>
      </c>
    </row>
    <row r="1767" spans="1:22" ht="15" customHeight="1" x14ac:dyDescent="0.25">
      <c r="A1767" s="5" t="s">
        <v>3539</v>
      </c>
      <c r="B1767" s="6" t="s">
        <v>3540</v>
      </c>
      <c r="C1767" s="5" t="s">
        <v>3541</v>
      </c>
      <c r="D1767" s="6"/>
      <c r="E1767" s="6" t="s">
        <v>504</v>
      </c>
      <c r="F1767" s="229">
        <v>3</v>
      </c>
      <c r="I1767" s="16">
        <v>4493</v>
      </c>
      <c r="J1767" s="13">
        <v>13479</v>
      </c>
      <c r="K1767" s="16">
        <v>8000</v>
      </c>
      <c r="L1767" s="13">
        <v>24000</v>
      </c>
      <c r="M1767" s="16">
        <v>8000</v>
      </c>
      <c r="N1767" s="171">
        <v>24000</v>
      </c>
      <c r="O1767" s="16">
        <v>4250</v>
      </c>
      <c r="P1767" s="13">
        <v>12750</v>
      </c>
      <c r="Q1767" s="16">
        <v>7332</v>
      </c>
      <c r="R1767" s="13">
        <v>21996</v>
      </c>
      <c r="S1767" s="16">
        <v>12153.16</v>
      </c>
      <c r="T1767" s="13">
        <v>36459.480000000003</v>
      </c>
      <c r="U1767" s="16">
        <v>4622.6400000000003</v>
      </c>
      <c r="V1767" s="13">
        <v>13867.92</v>
      </c>
    </row>
    <row r="1768" spans="1:22" ht="15" customHeight="1" x14ac:dyDescent="0.25">
      <c r="A1768" s="1"/>
      <c r="B1768" s="4" t="s">
        <v>32</v>
      </c>
      <c r="C1768" s="8" t="s">
        <v>33</v>
      </c>
      <c r="I1768" s="245"/>
      <c r="J1768" s="245"/>
      <c r="K1768" s="245"/>
      <c r="L1768" s="245"/>
      <c r="M1768" s="245"/>
      <c r="N1768" s="245"/>
      <c r="O1768" s="245"/>
      <c r="P1768" s="245"/>
      <c r="Q1768" s="245"/>
      <c r="R1768" s="245"/>
      <c r="S1768" s="245"/>
      <c r="T1768" s="245"/>
      <c r="U1768" s="245"/>
      <c r="V1768" s="245"/>
    </row>
    <row r="1769" spans="1:22" ht="15" customHeight="1" x14ac:dyDescent="0.25">
      <c r="A1769" s="5" t="s">
        <v>3542</v>
      </c>
      <c r="B1769" s="6" t="s">
        <v>35</v>
      </c>
      <c r="C1769" s="5" t="s">
        <v>486</v>
      </c>
      <c r="I1769" s="245"/>
      <c r="J1769" s="245"/>
      <c r="K1769" s="245"/>
      <c r="L1769" s="245"/>
      <c r="M1769" s="245"/>
      <c r="N1769" s="245"/>
      <c r="O1769" s="245"/>
      <c r="P1769" s="245"/>
      <c r="Q1769" s="245"/>
      <c r="R1769" s="245"/>
      <c r="S1769" s="245"/>
      <c r="T1769" s="245"/>
      <c r="U1769" s="245"/>
      <c r="V1769" s="245"/>
    </row>
    <row r="1770" spans="1:22" ht="45" customHeight="1" x14ac:dyDescent="0.25">
      <c r="A1770" s="1"/>
      <c r="B1770" s="4" t="s">
        <v>68</v>
      </c>
      <c r="C1770" s="8" t="s">
        <v>69</v>
      </c>
      <c r="D1770" s="4" t="s">
        <v>70</v>
      </c>
      <c r="E1770" s="4" t="s">
        <v>71</v>
      </c>
      <c r="F1770" s="228" t="s">
        <v>72</v>
      </c>
      <c r="I1770" s="14" t="s">
        <v>73</v>
      </c>
      <c r="J1770" s="15" t="s">
        <v>28</v>
      </c>
      <c r="K1770" s="14" t="s">
        <v>73</v>
      </c>
      <c r="L1770" s="15" t="s">
        <v>28</v>
      </c>
      <c r="M1770" s="14" t="s">
        <v>73</v>
      </c>
      <c r="N1770" s="172" t="s">
        <v>28</v>
      </c>
      <c r="O1770" s="14" t="s">
        <v>73</v>
      </c>
      <c r="P1770" s="15" t="s">
        <v>28</v>
      </c>
      <c r="Q1770" s="14" t="s">
        <v>73</v>
      </c>
      <c r="R1770" s="15" t="s">
        <v>28</v>
      </c>
      <c r="S1770" s="14" t="s">
        <v>73</v>
      </c>
      <c r="T1770" s="15" t="s">
        <v>28</v>
      </c>
      <c r="U1770" s="14" t="s">
        <v>73</v>
      </c>
      <c r="V1770" s="15" t="s">
        <v>28</v>
      </c>
    </row>
    <row r="1771" spans="1:22" ht="15" customHeight="1" x14ac:dyDescent="0.25">
      <c r="A1771" s="5" t="s">
        <v>3543</v>
      </c>
      <c r="B1771" s="6" t="s">
        <v>3544</v>
      </c>
      <c r="C1771" s="5" t="s">
        <v>624</v>
      </c>
      <c r="D1771" s="6"/>
      <c r="E1771" s="6" t="s">
        <v>275</v>
      </c>
      <c r="F1771" s="229">
        <v>1</v>
      </c>
      <c r="I1771" s="16">
        <v>0</v>
      </c>
      <c r="J1771" s="13">
        <v>0</v>
      </c>
      <c r="K1771" s="16">
        <v>0</v>
      </c>
      <c r="L1771" s="13">
        <v>0</v>
      </c>
      <c r="M1771" s="16">
        <v>0</v>
      </c>
      <c r="N1771" s="171">
        <v>0</v>
      </c>
      <c r="O1771" s="16">
        <v>0</v>
      </c>
      <c r="P1771" s="13">
        <v>0</v>
      </c>
      <c r="Q1771" s="16">
        <v>0</v>
      </c>
      <c r="R1771" s="13">
        <v>0</v>
      </c>
      <c r="S1771" s="16">
        <v>0</v>
      </c>
      <c r="T1771" s="13">
        <v>0</v>
      </c>
      <c r="U1771" s="16">
        <v>4867.38</v>
      </c>
      <c r="V1771" s="13">
        <v>4867.38</v>
      </c>
    </row>
    <row r="1772" spans="1:22" ht="15" customHeight="1" x14ac:dyDescent="0.25">
      <c r="A1772" s="1"/>
      <c r="B1772" s="4" t="s">
        <v>32</v>
      </c>
      <c r="C1772" s="8" t="s">
        <v>33</v>
      </c>
      <c r="I1772" s="245"/>
      <c r="J1772" s="245"/>
      <c r="K1772" s="245"/>
      <c r="L1772" s="245"/>
      <c r="M1772" s="245"/>
      <c r="N1772" s="245"/>
      <c r="O1772" s="245"/>
      <c r="P1772" s="245"/>
      <c r="Q1772" s="245"/>
      <c r="R1772" s="245"/>
      <c r="S1772" s="245"/>
      <c r="T1772" s="245"/>
      <c r="U1772" s="245"/>
      <c r="V1772" s="245"/>
    </row>
    <row r="1773" spans="1:22" ht="15" customHeight="1" x14ac:dyDescent="0.25">
      <c r="A1773" s="5" t="s">
        <v>3545</v>
      </c>
      <c r="B1773" s="6" t="s">
        <v>35</v>
      </c>
      <c r="C1773" s="5" t="s">
        <v>491</v>
      </c>
      <c r="I1773" s="245"/>
      <c r="J1773" s="245"/>
      <c r="K1773" s="245"/>
      <c r="L1773" s="245"/>
      <c r="M1773" s="245"/>
      <c r="N1773" s="245"/>
      <c r="O1773" s="245"/>
      <c r="P1773" s="245"/>
      <c r="Q1773" s="245"/>
      <c r="R1773" s="245"/>
      <c r="S1773" s="245"/>
      <c r="T1773" s="245"/>
      <c r="U1773" s="245"/>
      <c r="V1773" s="245"/>
    </row>
    <row r="1774" spans="1:22" x14ac:dyDescent="0.25">
      <c r="A1774" s="246" t="s">
        <v>3546</v>
      </c>
      <c r="B1774" s="246"/>
      <c r="C1774" s="246"/>
      <c r="D1774" s="247"/>
      <c r="E1774" s="247"/>
      <c r="F1774" s="246"/>
      <c r="I1774" s="12" t="s">
        <v>3547</v>
      </c>
      <c r="J1774" s="13">
        <v>44418</v>
      </c>
      <c r="K1774" s="12" t="s">
        <v>3547</v>
      </c>
      <c r="L1774" s="13">
        <v>79530</v>
      </c>
      <c r="M1774" s="12" t="s">
        <v>3547</v>
      </c>
      <c r="N1774" s="171">
        <v>79530</v>
      </c>
      <c r="O1774" s="12" t="s">
        <v>3547</v>
      </c>
      <c r="P1774" s="13">
        <v>73620</v>
      </c>
      <c r="Q1774" s="12" t="s">
        <v>3547</v>
      </c>
      <c r="R1774" s="13">
        <v>67632</v>
      </c>
      <c r="S1774" s="12" t="s">
        <v>3547</v>
      </c>
      <c r="T1774" s="13">
        <v>83233.38</v>
      </c>
      <c r="U1774" s="12" t="s">
        <v>3547</v>
      </c>
      <c r="V1774" s="13">
        <v>47632.44</v>
      </c>
    </row>
    <row r="1775" spans="1:22" ht="15" customHeight="1" x14ac:dyDescent="0.25">
      <c r="A1775" s="1"/>
      <c r="B1775" s="4" t="s">
        <v>32</v>
      </c>
      <c r="C1775" s="8" t="s">
        <v>33</v>
      </c>
      <c r="I1775" s="245"/>
      <c r="J1775" s="245"/>
      <c r="K1775" s="245"/>
      <c r="L1775" s="245"/>
      <c r="M1775" s="245"/>
      <c r="N1775" s="245"/>
      <c r="O1775" s="245"/>
      <c r="P1775" s="245"/>
      <c r="Q1775" s="245"/>
      <c r="R1775" s="245"/>
      <c r="S1775" s="245"/>
      <c r="T1775" s="245"/>
      <c r="U1775" s="245"/>
      <c r="V1775" s="245"/>
    </row>
    <row r="1776" spans="1:22" ht="15" customHeight="1" x14ac:dyDescent="0.25">
      <c r="A1776" s="5" t="s">
        <v>3548</v>
      </c>
      <c r="B1776" s="6" t="s">
        <v>35</v>
      </c>
      <c r="C1776" s="5" t="s">
        <v>3549</v>
      </c>
      <c r="I1776" s="245"/>
      <c r="J1776" s="245"/>
      <c r="K1776" s="245"/>
      <c r="L1776" s="245"/>
      <c r="M1776" s="245"/>
      <c r="N1776" s="245"/>
      <c r="O1776" s="245"/>
      <c r="P1776" s="245"/>
      <c r="Q1776" s="245"/>
      <c r="R1776" s="245"/>
      <c r="S1776" s="245"/>
      <c r="T1776" s="245"/>
      <c r="U1776" s="245"/>
      <c r="V1776" s="245"/>
    </row>
    <row r="1777" spans="1:22" ht="15" customHeight="1" x14ac:dyDescent="0.25">
      <c r="A1777" s="5" t="s">
        <v>3550</v>
      </c>
      <c r="B1777" s="6" t="s">
        <v>35</v>
      </c>
      <c r="C1777" s="5" t="s">
        <v>3551</v>
      </c>
      <c r="I1777" s="245"/>
      <c r="J1777" s="245"/>
      <c r="K1777" s="245"/>
      <c r="L1777" s="245"/>
      <c r="M1777" s="245"/>
      <c r="N1777" s="245"/>
      <c r="O1777" s="245"/>
      <c r="P1777" s="245"/>
      <c r="Q1777" s="245"/>
      <c r="R1777" s="245"/>
      <c r="S1777" s="245"/>
      <c r="T1777" s="245"/>
      <c r="U1777" s="245"/>
      <c r="V1777" s="245"/>
    </row>
    <row r="1778" spans="1:22" ht="45" customHeight="1" x14ac:dyDescent="0.25">
      <c r="A1778" s="1"/>
      <c r="B1778" s="4" t="s">
        <v>68</v>
      </c>
      <c r="C1778" s="8" t="s">
        <v>69</v>
      </c>
      <c r="D1778" s="4" t="s">
        <v>70</v>
      </c>
      <c r="E1778" s="4" t="s">
        <v>71</v>
      </c>
      <c r="F1778" s="228" t="s">
        <v>72</v>
      </c>
      <c r="I1778" s="14" t="s">
        <v>73</v>
      </c>
      <c r="J1778" s="15" t="s">
        <v>28</v>
      </c>
      <c r="K1778" s="14" t="s">
        <v>73</v>
      </c>
      <c r="L1778" s="15" t="s">
        <v>28</v>
      </c>
      <c r="M1778" s="14" t="s">
        <v>73</v>
      </c>
      <c r="N1778" s="172" t="s">
        <v>28</v>
      </c>
      <c r="O1778" s="14" t="s">
        <v>73</v>
      </c>
      <c r="P1778" s="15" t="s">
        <v>28</v>
      </c>
      <c r="Q1778" s="14" t="s">
        <v>73</v>
      </c>
      <c r="R1778" s="15" t="s">
        <v>28</v>
      </c>
      <c r="S1778" s="14" t="s">
        <v>73</v>
      </c>
      <c r="T1778" s="15" t="s">
        <v>28</v>
      </c>
      <c r="U1778" s="14" t="s">
        <v>73</v>
      </c>
      <c r="V1778" s="15" t="s">
        <v>28</v>
      </c>
    </row>
    <row r="1779" spans="1:22" ht="15" customHeight="1" x14ac:dyDescent="0.25">
      <c r="A1779" s="5" t="s">
        <v>3552</v>
      </c>
      <c r="B1779" s="6" t="s">
        <v>3553</v>
      </c>
      <c r="C1779" s="5" t="s">
        <v>3554</v>
      </c>
      <c r="D1779" s="6"/>
      <c r="E1779" s="6" t="s">
        <v>504</v>
      </c>
      <c r="F1779" s="229">
        <v>6</v>
      </c>
      <c r="I1779" s="16">
        <v>1631</v>
      </c>
      <c r="J1779" s="13">
        <v>9786</v>
      </c>
      <c r="K1779" s="16">
        <v>3505</v>
      </c>
      <c r="L1779" s="13">
        <v>21030</v>
      </c>
      <c r="M1779" s="16">
        <v>3505</v>
      </c>
      <c r="N1779" s="171">
        <v>21030</v>
      </c>
      <c r="O1779" s="16">
        <v>3301</v>
      </c>
      <c r="P1779" s="13">
        <v>19806</v>
      </c>
      <c r="Q1779" s="16">
        <v>2760</v>
      </c>
      <c r="R1779" s="13">
        <v>16560</v>
      </c>
      <c r="S1779" s="16">
        <v>3513.66</v>
      </c>
      <c r="T1779" s="13">
        <v>21081.96</v>
      </c>
      <c r="U1779" s="16">
        <v>1715.24</v>
      </c>
      <c r="V1779" s="13">
        <v>10291.44</v>
      </c>
    </row>
    <row r="1780" spans="1:22" ht="15" customHeight="1" x14ac:dyDescent="0.25">
      <c r="A1780" s="5" t="s">
        <v>3555</v>
      </c>
      <c r="B1780" s="6" t="s">
        <v>3556</v>
      </c>
      <c r="C1780" s="5" t="s">
        <v>3557</v>
      </c>
      <c r="D1780" s="6"/>
      <c r="E1780" s="6" t="s">
        <v>504</v>
      </c>
      <c r="F1780" s="229">
        <v>6</v>
      </c>
      <c r="I1780" s="16">
        <v>1631</v>
      </c>
      <c r="J1780" s="13">
        <v>9786</v>
      </c>
      <c r="K1780" s="16">
        <v>3680</v>
      </c>
      <c r="L1780" s="13">
        <v>22080</v>
      </c>
      <c r="M1780" s="16">
        <v>3680</v>
      </c>
      <c r="N1780" s="171">
        <v>22080</v>
      </c>
      <c r="O1780" s="16">
        <v>3301</v>
      </c>
      <c r="P1780" s="13">
        <v>19806</v>
      </c>
      <c r="Q1780" s="16">
        <v>2695</v>
      </c>
      <c r="R1780" s="13">
        <v>16170</v>
      </c>
      <c r="S1780" s="16">
        <v>3513.66</v>
      </c>
      <c r="T1780" s="13">
        <v>21081.96</v>
      </c>
      <c r="U1780" s="16">
        <v>1819.07</v>
      </c>
      <c r="V1780" s="13">
        <v>10914.42</v>
      </c>
    </row>
    <row r="1781" spans="1:22" ht="15" customHeight="1" x14ac:dyDescent="0.25">
      <c r="A1781" s="5" t="s">
        <v>3558</v>
      </c>
      <c r="B1781" s="6" t="s">
        <v>3559</v>
      </c>
      <c r="C1781" s="5" t="s">
        <v>3560</v>
      </c>
      <c r="D1781" s="6"/>
      <c r="E1781" s="6" t="s">
        <v>504</v>
      </c>
      <c r="F1781" s="229">
        <v>12</v>
      </c>
      <c r="I1781" s="16">
        <v>1538</v>
      </c>
      <c r="J1781" s="13">
        <v>18456</v>
      </c>
      <c r="K1781" s="16">
        <v>2260</v>
      </c>
      <c r="L1781" s="13">
        <v>27120</v>
      </c>
      <c r="M1781" s="16">
        <v>2260</v>
      </c>
      <c r="N1781" s="171">
        <v>27120</v>
      </c>
      <c r="O1781" s="16">
        <v>2167</v>
      </c>
      <c r="P1781" s="13">
        <v>26004</v>
      </c>
      <c r="Q1781" s="16">
        <v>2309</v>
      </c>
      <c r="R1781" s="13">
        <v>27708</v>
      </c>
      <c r="S1781" s="16">
        <v>2874.81</v>
      </c>
      <c r="T1781" s="13">
        <v>34497.72</v>
      </c>
      <c r="U1781" s="16">
        <v>1684.83</v>
      </c>
      <c r="V1781" s="13">
        <v>20217.96</v>
      </c>
    </row>
    <row r="1782" spans="1:22" ht="15" customHeight="1" x14ac:dyDescent="0.25">
      <c r="A1782" s="1"/>
      <c r="B1782" s="4" t="s">
        <v>32</v>
      </c>
      <c r="C1782" s="8" t="s">
        <v>33</v>
      </c>
      <c r="I1782" s="245"/>
      <c r="J1782" s="245"/>
      <c r="K1782" s="245"/>
      <c r="L1782" s="245"/>
      <c r="M1782" s="245"/>
      <c r="N1782" s="245"/>
      <c r="O1782" s="245"/>
      <c r="P1782" s="245"/>
      <c r="Q1782" s="245"/>
      <c r="R1782" s="245"/>
      <c r="S1782" s="245"/>
      <c r="T1782" s="245"/>
      <c r="U1782" s="245"/>
      <c r="V1782" s="245"/>
    </row>
    <row r="1783" spans="1:22" ht="15" customHeight="1" x14ac:dyDescent="0.25">
      <c r="A1783" s="5" t="s">
        <v>3561</v>
      </c>
      <c r="B1783" s="6" t="s">
        <v>35</v>
      </c>
      <c r="C1783" s="5" t="s">
        <v>3562</v>
      </c>
      <c r="I1783" s="245"/>
      <c r="J1783" s="245"/>
      <c r="K1783" s="245"/>
      <c r="L1783" s="245"/>
      <c r="M1783" s="245"/>
      <c r="N1783" s="245"/>
      <c r="O1783" s="245"/>
      <c r="P1783" s="245"/>
      <c r="Q1783" s="245"/>
      <c r="R1783" s="245"/>
      <c r="S1783" s="245"/>
      <c r="T1783" s="245"/>
      <c r="U1783" s="245"/>
      <c r="V1783" s="245"/>
    </row>
    <row r="1784" spans="1:22" ht="45" customHeight="1" x14ac:dyDescent="0.25">
      <c r="A1784" s="1"/>
      <c r="B1784" s="4" t="s">
        <v>68</v>
      </c>
      <c r="C1784" s="8" t="s">
        <v>69</v>
      </c>
      <c r="D1784" s="4" t="s">
        <v>70</v>
      </c>
      <c r="E1784" s="4" t="s">
        <v>71</v>
      </c>
      <c r="F1784" s="228" t="s">
        <v>72</v>
      </c>
      <c r="I1784" s="14" t="s">
        <v>73</v>
      </c>
      <c r="J1784" s="15" t="s">
        <v>28</v>
      </c>
      <c r="K1784" s="14" t="s">
        <v>73</v>
      </c>
      <c r="L1784" s="15" t="s">
        <v>28</v>
      </c>
      <c r="M1784" s="14" t="s">
        <v>73</v>
      </c>
      <c r="N1784" s="172" t="s">
        <v>28</v>
      </c>
      <c r="O1784" s="14" t="s">
        <v>73</v>
      </c>
      <c r="P1784" s="15" t="s">
        <v>28</v>
      </c>
      <c r="Q1784" s="14" t="s">
        <v>73</v>
      </c>
      <c r="R1784" s="15" t="s">
        <v>28</v>
      </c>
      <c r="S1784" s="14" t="s">
        <v>73</v>
      </c>
      <c r="T1784" s="15" t="s">
        <v>28</v>
      </c>
      <c r="U1784" s="14" t="s">
        <v>73</v>
      </c>
      <c r="V1784" s="15" t="s">
        <v>28</v>
      </c>
    </row>
    <row r="1785" spans="1:22" ht="15" customHeight="1" x14ac:dyDescent="0.25">
      <c r="A1785" s="5" t="s">
        <v>3563</v>
      </c>
      <c r="B1785" s="6" t="s">
        <v>3564</v>
      </c>
      <c r="C1785" s="5" t="s">
        <v>3565</v>
      </c>
      <c r="D1785" s="6"/>
      <c r="E1785" s="6" t="s">
        <v>504</v>
      </c>
      <c r="F1785" s="229">
        <v>6</v>
      </c>
      <c r="I1785" s="16">
        <v>1065</v>
      </c>
      <c r="J1785" s="13">
        <v>6390</v>
      </c>
      <c r="K1785" s="16">
        <v>1550</v>
      </c>
      <c r="L1785" s="13">
        <v>9300</v>
      </c>
      <c r="M1785" s="16">
        <v>1550</v>
      </c>
      <c r="N1785" s="171">
        <v>9300</v>
      </c>
      <c r="O1785" s="16">
        <v>1334</v>
      </c>
      <c r="P1785" s="13">
        <v>8004</v>
      </c>
      <c r="Q1785" s="16">
        <v>1199</v>
      </c>
      <c r="R1785" s="13">
        <v>7194</v>
      </c>
      <c r="S1785" s="16">
        <v>1095.29</v>
      </c>
      <c r="T1785" s="13">
        <v>6571.74</v>
      </c>
      <c r="U1785" s="16">
        <v>1034.77</v>
      </c>
      <c r="V1785" s="13">
        <v>6208.62</v>
      </c>
    </row>
    <row r="1786" spans="1:22" ht="15" customHeight="1" x14ac:dyDescent="0.25">
      <c r="A1786" s="1"/>
      <c r="B1786" s="4" t="s">
        <v>32</v>
      </c>
      <c r="C1786" s="8" t="s">
        <v>33</v>
      </c>
      <c r="I1786" s="245"/>
      <c r="J1786" s="245"/>
      <c r="K1786" s="245"/>
      <c r="L1786" s="245"/>
      <c r="M1786" s="245"/>
      <c r="N1786" s="245"/>
      <c r="O1786" s="245"/>
      <c r="P1786" s="245"/>
      <c r="Q1786" s="245"/>
      <c r="R1786" s="245"/>
      <c r="S1786" s="245"/>
      <c r="T1786" s="245"/>
      <c r="U1786" s="245"/>
      <c r="V1786" s="245"/>
    </row>
    <row r="1787" spans="1:22" ht="15" customHeight="1" x14ac:dyDescent="0.25">
      <c r="A1787" s="5" t="s">
        <v>3566</v>
      </c>
      <c r="B1787" s="6" t="s">
        <v>35</v>
      </c>
      <c r="C1787" s="5" t="s">
        <v>486</v>
      </c>
      <c r="I1787" s="245"/>
      <c r="J1787" s="245"/>
      <c r="K1787" s="245"/>
      <c r="L1787" s="245"/>
      <c r="M1787" s="245"/>
      <c r="N1787" s="245"/>
      <c r="O1787" s="245"/>
      <c r="P1787" s="245"/>
      <c r="Q1787" s="245"/>
      <c r="R1787" s="245"/>
      <c r="S1787" s="245"/>
      <c r="T1787" s="245"/>
      <c r="U1787" s="245"/>
      <c r="V1787" s="245"/>
    </row>
    <row r="1788" spans="1:22" ht="45" customHeight="1" x14ac:dyDescent="0.25">
      <c r="A1788" s="1"/>
      <c r="B1788" s="4" t="s">
        <v>68</v>
      </c>
      <c r="C1788" s="8" t="s">
        <v>69</v>
      </c>
      <c r="D1788" s="4" t="s">
        <v>70</v>
      </c>
      <c r="E1788" s="4" t="s">
        <v>71</v>
      </c>
      <c r="F1788" s="228" t="s">
        <v>72</v>
      </c>
      <c r="I1788" s="14" t="s">
        <v>73</v>
      </c>
      <c r="J1788" s="15" t="s">
        <v>28</v>
      </c>
      <c r="K1788" s="14" t="s">
        <v>73</v>
      </c>
      <c r="L1788" s="15" t="s">
        <v>28</v>
      </c>
      <c r="M1788" s="14" t="s">
        <v>73</v>
      </c>
      <c r="N1788" s="172" t="s">
        <v>28</v>
      </c>
      <c r="O1788" s="14" t="s">
        <v>73</v>
      </c>
      <c r="P1788" s="15" t="s">
        <v>28</v>
      </c>
      <c r="Q1788" s="14" t="s">
        <v>73</v>
      </c>
      <c r="R1788" s="15" t="s">
        <v>28</v>
      </c>
      <c r="S1788" s="14" t="s">
        <v>73</v>
      </c>
      <c r="T1788" s="15" t="s">
        <v>28</v>
      </c>
      <c r="U1788" s="14" t="s">
        <v>73</v>
      </c>
      <c r="V1788" s="15" t="s">
        <v>28</v>
      </c>
    </row>
    <row r="1789" spans="1:22" ht="15" customHeight="1" x14ac:dyDescent="0.25">
      <c r="A1789" s="5" t="s">
        <v>3567</v>
      </c>
      <c r="B1789" s="6" t="s">
        <v>3568</v>
      </c>
      <c r="C1789" s="5" t="s">
        <v>624</v>
      </c>
      <c r="D1789" s="6"/>
      <c r="E1789" s="6" t="s">
        <v>275</v>
      </c>
      <c r="F1789" s="229">
        <v>1</v>
      </c>
      <c r="I1789" s="16">
        <v>0</v>
      </c>
      <c r="J1789" s="13">
        <v>0</v>
      </c>
      <c r="K1789" s="16">
        <v>0</v>
      </c>
      <c r="L1789" s="13">
        <v>0</v>
      </c>
      <c r="M1789" s="16">
        <v>0</v>
      </c>
      <c r="N1789" s="171">
        <v>0</v>
      </c>
      <c r="O1789" s="16">
        <v>0</v>
      </c>
      <c r="P1789" s="13">
        <v>0</v>
      </c>
      <c r="Q1789" s="16">
        <v>0</v>
      </c>
      <c r="R1789" s="13">
        <v>0</v>
      </c>
      <c r="S1789" s="16">
        <v>0</v>
      </c>
      <c r="T1789" s="13">
        <v>0</v>
      </c>
      <c r="U1789" s="16">
        <v>0</v>
      </c>
      <c r="V1789" s="13">
        <v>0</v>
      </c>
    </row>
    <row r="1790" spans="1:22" ht="15" customHeight="1" x14ac:dyDescent="0.25">
      <c r="A1790" s="1"/>
      <c r="B1790" s="4" t="s">
        <v>32</v>
      </c>
      <c r="C1790" s="8" t="s">
        <v>33</v>
      </c>
      <c r="I1790" s="245"/>
      <c r="J1790" s="245"/>
      <c r="K1790" s="245"/>
      <c r="L1790" s="245"/>
      <c r="M1790" s="245"/>
      <c r="N1790" s="245"/>
      <c r="O1790" s="245"/>
      <c r="P1790" s="245"/>
      <c r="Q1790" s="245"/>
      <c r="R1790" s="245"/>
      <c r="S1790" s="245"/>
      <c r="T1790" s="245"/>
      <c r="U1790" s="245"/>
      <c r="V1790" s="245"/>
    </row>
    <row r="1791" spans="1:22" ht="15" customHeight="1" x14ac:dyDescent="0.25">
      <c r="A1791" s="5" t="s">
        <v>3569</v>
      </c>
      <c r="B1791" s="6" t="s">
        <v>35</v>
      </c>
      <c r="C1791" s="5" t="s">
        <v>491</v>
      </c>
      <c r="I1791" s="245"/>
      <c r="J1791" s="245"/>
      <c r="K1791" s="245"/>
      <c r="L1791" s="245"/>
      <c r="M1791" s="245"/>
      <c r="N1791" s="245"/>
      <c r="O1791" s="245"/>
      <c r="P1791" s="245"/>
      <c r="Q1791" s="245"/>
      <c r="R1791" s="245"/>
      <c r="S1791" s="245"/>
      <c r="T1791" s="245"/>
      <c r="U1791" s="245"/>
      <c r="V1791" s="245"/>
    </row>
    <row r="1792" spans="1:22" x14ac:dyDescent="0.25">
      <c r="A1792" s="246" t="s">
        <v>3570</v>
      </c>
      <c r="B1792" s="246"/>
      <c r="C1792" s="246"/>
      <c r="D1792" s="247"/>
      <c r="E1792" s="247"/>
      <c r="F1792" s="246"/>
      <c r="I1792" s="12" t="s">
        <v>3571</v>
      </c>
      <c r="J1792" s="13">
        <v>384266.5</v>
      </c>
      <c r="K1792" s="12" t="s">
        <v>3571</v>
      </c>
      <c r="L1792" s="13">
        <v>451511.5</v>
      </c>
      <c r="M1792" s="12" t="s">
        <v>3571</v>
      </c>
      <c r="N1792" s="171">
        <v>451511.5</v>
      </c>
      <c r="O1792" s="12" t="s">
        <v>3571</v>
      </c>
      <c r="P1792" s="13">
        <v>415619</v>
      </c>
      <c r="Q1792" s="12" t="s">
        <v>3571</v>
      </c>
      <c r="R1792" s="13">
        <v>721535.5</v>
      </c>
      <c r="S1792" s="12" t="s">
        <v>3571</v>
      </c>
      <c r="T1792" s="13">
        <v>641095.85</v>
      </c>
      <c r="U1792" s="12" t="s">
        <v>3571</v>
      </c>
      <c r="V1792" s="13">
        <v>618693.36499999999</v>
      </c>
    </row>
    <row r="1793" spans="1:22" ht="15" customHeight="1" x14ac:dyDescent="0.25">
      <c r="A1793" s="1"/>
      <c r="B1793" s="4" t="s">
        <v>32</v>
      </c>
      <c r="C1793" s="8" t="s">
        <v>33</v>
      </c>
      <c r="I1793" s="245"/>
      <c r="J1793" s="245"/>
      <c r="K1793" s="245"/>
      <c r="L1793" s="245"/>
      <c r="M1793" s="245"/>
      <c r="N1793" s="245"/>
      <c r="O1793" s="245"/>
      <c r="P1793" s="245"/>
      <c r="Q1793" s="245"/>
      <c r="R1793" s="245"/>
      <c r="S1793" s="245"/>
      <c r="T1793" s="245"/>
      <c r="U1793" s="245"/>
      <c r="V1793" s="245"/>
    </row>
    <row r="1794" spans="1:22" ht="15" customHeight="1" x14ac:dyDescent="0.25">
      <c r="A1794" s="5" t="s">
        <v>3572</v>
      </c>
      <c r="B1794" s="6" t="s">
        <v>35</v>
      </c>
      <c r="C1794" s="5" t="s">
        <v>3573</v>
      </c>
      <c r="I1794" s="245"/>
      <c r="J1794" s="245"/>
      <c r="K1794" s="245"/>
      <c r="L1794" s="245"/>
      <c r="M1794" s="245"/>
      <c r="N1794" s="245"/>
      <c r="O1794" s="245"/>
      <c r="P1794" s="245"/>
      <c r="Q1794" s="245"/>
      <c r="R1794" s="245"/>
      <c r="S1794" s="245"/>
      <c r="T1794" s="245"/>
      <c r="U1794" s="245"/>
      <c r="V1794" s="245"/>
    </row>
    <row r="1795" spans="1:22" ht="15" customHeight="1" x14ac:dyDescent="0.25">
      <c r="A1795" s="5" t="s">
        <v>3574</v>
      </c>
      <c r="B1795" s="6" t="s">
        <v>35</v>
      </c>
      <c r="C1795" s="5" t="s">
        <v>3575</v>
      </c>
      <c r="I1795" s="245"/>
      <c r="J1795" s="245"/>
      <c r="K1795" s="245"/>
      <c r="L1795" s="245"/>
      <c r="M1795" s="245"/>
      <c r="N1795" s="245"/>
      <c r="O1795" s="245"/>
      <c r="P1795" s="245"/>
      <c r="Q1795" s="245"/>
      <c r="R1795" s="245"/>
      <c r="S1795" s="245"/>
      <c r="T1795" s="245"/>
      <c r="U1795" s="245"/>
      <c r="V1795" s="245"/>
    </row>
    <row r="1796" spans="1:22" ht="15" customHeight="1" x14ac:dyDescent="0.25">
      <c r="A1796" s="5" t="s">
        <v>3576</v>
      </c>
      <c r="B1796" s="6" t="s">
        <v>35</v>
      </c>
      <c r="C1796" s="5" t="s">
        <v>3577</v>
      </c>
      <c r="I1796" s="245"/>
      <c r="J1796" s="245"/>
      <c r="K1796" s="245"/>
      <c r="L1796" s="245"/>
      <c r="M1796" s="245"/>
      <c r="N1796" s="245"/>
      <c r="O1796" s="245"/>
      <c r="P1796" s="245"/>
      <c r="Q1796" s="245"/>
      <c r="R1796" s="245"/>
      <c r="S1796" s="245"/>
      <c r="T1796" s="245"/>
      <c r="U1796" s="245"/>
      <c r="V1796" s="245"/>
    </row>
    <row r="1797" spans="1:22" ht="45" customHeight="1" x14ac:dyDescent="0.25">
      <c r="A1797" s="1"/>
      <c r="B1797" s="4" t="s">
        <v>68</v>
      </c>
      <c r="C1797" s="8" t="s">
        <v>69</v>
      </c>
      <c r="D1797" s="4" t="s">
        <v>70</v>
      </c>
      <c r="E1797" s="4" t="s">
        <v>71</v>
      </c>
      <c r="F1797" s="228" t="s">
        <v>72</v>
      </c>
      <c r="I1797" s="14" t="s">
        <v>73</v>
      </c>
      <c r="J1797" s="15" t="s">
        <v>28</v>
      </c>
      <c r="K1797" s="14" t="s">
        <v>73</v>
      </c>
      <c r="L1797" s="15" t="s">
        <v>28</v>
      </c>
      <c r="M1797" s="14" t="s">
        <v>73</v>
      </c>
      <c r="N1797" s="172" t="s">
        <v>28</v>
      </c>
      <c r="O1797" s="14" t="s">
        <v>73</v>
      </c>
      <c r="P1797" s="15" t="s">
        <v>28</v>
      </c>
      <c r="Q1797" s="14" t="s">
        <v>73</v>
      </c>
      <c r="R1797" s="15" t="s">
        <v>28</v>
      </c>
      <c r="S1797" s="14" t="s">
        <v>73</v>
      </c>
      <c r="T1797" s="15" t="s">
        <v>28</v>
      </c>
      <c r="U1797" s="14" t="s">
        <v>73</v>
      </c>
      <c r="V1797" s="15" t="s">
        <v>28</v>
      </c>
    </row>
    <row r="1798" spans="1:22" ht="15" customHeight="1" x14ac:dyDescent="0.25">
      <c r="A1798" s="5" t="s">
        <v>3578</v>
      </c>
      <c r="B1798" s="6" t="s">
        <v>3579</v>
      </c>
      <c r="C1798" s="5" t="s">
        <v>3580</v>
      </c>
      <c r="D1798" s="6"/>
      <c r="E1798" s="6" t="s">
        <v>707</v>
      </c>
      <c r="F1798" s="229">
        <v>385</v>
      </c>
      <c r="I1798" s="16">
        <v>69</v>
      </c>
      <c r="J1798" s="13">
        <v>26565</v>
      </c>
      <c r="K1798" s="16">
        <v>120</v>
      </c>
      <c r="L1798" s="13">
        <v>46200</v>
      </c>
      <c r="M1798" s="16">
        <v>120</v>
      </c>
      <c r="N1798" s="171">
        <v>46200</v>
      </c>
      <c r="O1798" s="16">
        <v>126</v>
      </c>
      <c r="P1798" s="13">
        <v>48510</v>
      </c>
      <c r="Q1798" s="16">
        <v>432</v>
      </c>
      <c r="R1798" s="13">
        <v>166320</v>
      </c>
      <c r="S1798" s="16">
        <v>266.08</v>
      </c>
      <c r="T1798" s="13">
        <v>102440.8</v>
      </c>
      <c r="U1798" s="16">
        <v>113.33</v>
      </c>
      <c r="V1798" s="13">
        <v>43632.05</v>
      </c>
    </row>
    <row r="1799" spans="1:22" ht="15" customHeight="1" x14ac:dyDescent="0.25">
      <c r="A1799" s="5" t="s">
        <v>3581</v>
      </c>
      <c r="B1799" s="6" t="s">
        <v>3582</v>
      </c>
      <c r="C1799" s="5" t="s">
        <v>3583</v>
      </c>
      <c r="D1799" s="6"/>
      <c r="E1799" s="6" t="s">
        <v>527</v>
      </c>
      <c r="F1799" s="229">
        <v>123</v>
      </c>
      <c r="I1799" s="16">
        <v>19</v>
      </c>
      <c r="J1799" s="13">
        <v>2337</v>
      </c>
      <c r="K1799" s="16">
        <v>25</v>
      </c>
      <c r="L1799" s="13">
        <v>3075</v>
      </c>
      <c r="M1799" s="16">
        <v>25</v>
      </c>
      <c r="N1799" s="171">
        <v>3075</v>
      </c>
      <c r="O1799" s="16">
        <v>25</v>
      </c>
      <c r="P1799" s="13">
        <v>3075</v>
      </c>
      <c r="Q1799" s="16">
        <v>55</v>
      </c>
      <c r="R1799" s="13">
        <v>6765</v>
      </c>
      <c r="S1799" s="16">
        <v>71.900000000000006</v>
      </c>
      <c r="T1799" s="13">
        <v>8843.7000000000007</v>
      </c>
      <c r="U1799" s="16">
        <v>28.97</v>
      </c>
      <c r="V1799" s="13">
        <v>3563.31</v>
      </c>
    </row>
    <row r="1800" spans="1:22" ht="15" customHeight="1" x14ac:dyDescent="0.25">
      <c r="A1800" s="5" t="s">
        <v>3584</v>
      </c>
      <c r="B1800" s="6" t="s">
        <v>3585</v>
      </c>
      <c r="C1800" s="5" t="s">
        <v>3586</v>
      </c>
      <c r="D1800" s="6"/>
      <c r="E1800" s="6" t="s">
        <v>707</v>
      </c>
      <c r="F1800" s="229">
        <v>84</v>
      </c>
      <c r="I1800" s="16">
        <v>77</v>
      </c>
      <c r="J1800" s="13">
        <v>6468</v>
      </c>
      <c r="K1800" s="16">
        <v>160</v>
      </c>
      <c r="L1800" s="13">
        <v>13440</v>
      </c>
      <c r="M1800" s="16">
        <v>160</v>
      </c>
      <c r="N1800" s="171">
        <v>13440</v>
      </c>
      <c r="O1800" s="16">
        <v>121</v>
      </c>
      <c r="P1800" s="13">
        <v>10164</v>
      </c>
      <c r="Q1800" s="16">
        <v>390</v>
      </c>
      <c r="R1800" s="13">
        <v>32760</v>
      </c>
      <c r="S1800" s="16">
        <v>221.07</v>
      </c>
      <c r="T1800" s="13">
        <v>18569.88</v>
      </c>
      <c r="U1800" s="16">
        <v>107.26</v>
      </c>
      <c r="V1800" s="13">
        <v>9009.84</v>
      </c>
    </row>
    <row r="1801" spans="1:22" ht="15" customHeight="1" x14ac:dyDescent="0.25">
      <c r="A1801" s="5" t="s">
        <v>3587</v>
      </c>
      <c r="B1801" s="6" t="s">
        <v>3588</v>
      </c>
      <c r="C1801" s="5" t="s">
        <v>3589</v>
      </c>
      <c r="D1801" s="6"/>
      <c r="E1801" s="6" t="s">
        <v>527</v>
      </c>
      <c r="F1801" s="229">
        <v>11</v>
      </c>
      <c r="I1801" s="16">
        <v>19</v>
      </c>
      <c r="J1801" s="13">
        <v>209</v>
      </c>
      <c r="K1801" s="16">
        <v>30</v>
      </c>
      <c r="L1801" s="13">
        <v>330</v>
      </c>
      <c r="M1801" s="16">
        <v>30</v>
      </c>
      <c r="N1801" s="171">
        <v>330</v>
      </c>
      <c r="O1801" s="16">
        <v>20</v>
      </c>
      <c r="P1801" s="13">
        <v>220</v>
      </c>
      <c r="Q1801" s="16">
        <v>55</v>
      </c>
      <c r="R1801" s="13">
        <v>605</v>
      </c>
      <c r="S1801" s="16">
        <v>71.900000000000006</v>
      </c>
      <c r="T1801" s="13">
        <v>790.9</v>
      </c>
      <c r="U1801" s="16">
        <v>28.97</v>
      </c>
      <c r="V1801" s="13">
        <v>318.67</v>
      </c>
    </row>
    <row r="1802" spans="1:22" ht="15" customHeight="1" x14ac:dyDescent="0.25">
      <c r="A1802" s="1"/>
      <c r="B1802" s="4" t="s">
        <v>32</v>
      </c>
      <c r="C1802" s="8" t="s">
        <v>33</v>
      </c>
      <c r="I1802" s="245"/>
      <c r="J1802" s="245"/>
      <c r="K1802" s="245"/>
      <c r="L1802" s="245"/>
      <c r="M1802" s="245"/>
      <c r="N1802" s="245"/>
      <c r="O1802" s="245"/>
      <c r="P1802" s="245"/>
      <c r="Q1802" s="245"/>
      <c r="R1802" s="245"/>
      <c r="S1802" s="245"/>
      <c r="T1802" s="245"/>
      <c r="U1802" s="245"/>
      <c r="V1802" s="245"/>
    </row>
    <row r="1803" spans="1:22" ht="15" customHeight="1" x14ac:dyDescent="0.25">
      <c r="A1803" s="5" t="s">
        <v>3590</v>
      </c>
      <c r="B1803" s="6" t="s">
        <v>35</v>
      </c>
      <c r="C1803" s="5" t="s">
        <v>3591</v>
      </c>
      <c r="I1803" s="245"/>
      <c r="J1803" s="245"/>
      <c r="K1803" s="245"/>
      <c r="L1803" s="245"/>
      <c r="M1803" s="245"/>
      <c r="N1803" s="245"/>
      <c r="O1803" s="245"/>
      <c r="P1803" s="245"/>
      <c r="Q1803" s="245"/>
      <c r="R1803" s="245"/>
      <c r="S1803" s="245"/>
      <c r="T1803" s="245"/>
      <c r="U1803" s="245"/>
      <c r="V1803" s="245"/>
    </row>
    <row r="1804" spans="1:22" ht="45" customHeight="1" x14ac:dyDescent="0.25">
      <c r="A1804" s="1"/>
      <c r="B1804" s="4" t="s">
        <v>68</v>
      </c>
      <c r="C1804" s="8" t="s">
        <v>69</v>
      </c>
      <c r="D1804" s="4" t="s">
        <v>70</v>
      </c>
      <c r="E1804" s="4" t="s">
        <v>71</v>
      </c>
      <c r="F1804" s="228" t="s">
        <v>72</v>
      </c>
      <c r="I1804" s="14" t="s">
        <v>73</v>
      </c>
      <c r="J1804" s="15" t="s">
        <v>28</v>
      </c>
      <c r="K1804" s="14" t="s">
        <v>73</v>
      </c>
      <c r="L1804" s="15" t="s">
        <v>28</v>
      </c>
      <c r="M1804" s="14" t="s">
        <v>73</v>
      </c>
      <c r="N1804" s="172" t="s">
        <v>28</v>
      </c>
      <c r="O1804" s="14" t="s">
        <v>73</v>
      </c>
      <c r="P1804" s="15" t="s">
        <v>28</v>
      </c>
      <c r="Q1804" s="14" t="s">
        <v>73</v>
      </c>
      <c r="R1804" s="15" t="s">
        <v>28</v>
      </c>
      <c r="S1804" s="14" t="s">
        <v>73</v>
      </c>
      <c r="T1804" s="15" t="s">
        <v>28</v>
      </c>
      <c r="U1804" s="14" t="s">
        <v>73</v>
      </c>
      <c r="V1804" s="15" t="s">
        <v>28</v>
      </c>
    </row>
    <row r="1805" spans="1:22" ht="15" customHeight="1" x14ac:dyDescent="0.25">
      <c r="A1805" s="5" t="s">
        <v>3592</v>
      </c>
      <c r="B1805" s="6" t="s">
        <v>3593</v>
      </c>
      <c r="C1805" s="5" t="s">
        <v>3594</v>
      </c>
      <c r="D1805" s="6"/>
      <c r="E1805" s="6" t="s">
        <v>707</v>
      </c>
      <c r="F1805" s="229">
        <v>139.5</v>
      </c>
      <c r="I1805" s="16">
        <v>69</v>
      </c>
      <c r="J1805" s="13">
        <v>9625.5</v>
      </c>
      <c r="K1805" s="16">
        <v>90</v>
      </c>
      <c r="L1805" s="13">
        <v>12555</v>
      </c>
      <c r="M1805" s="16">
        <v>90</v>
      </c>
      <c r="N1805" s="171">
        <v>12555</v>
      </c>
      <c r="O1805" s="16">
        <v>70</v>
      </c>
      <c r="P1805" s="13">
        <v>9765</v>
      </c>
      <c r="Q1805" s="16">
        <v>390</v>
      </c>
      <c r="R1805" s="13">
        <v>54405</v>
      </c>
      <c r="S1805" s="16">
        <v>122.05</v>
      </c>
      <c r="T1805" s="13">
        <v>17025.974999999999</v>
      </c>
      <c r="U1805" s="16">
        <v>81.98</v>
      </c>
      <c r="V1805" s="13">
        <v>11436.21</v>
      </c>
    </row>
    <row r="1806" spans="1:22" ht="15" customHeight="1" x14ac:dyDescent="0.25">
      <c r="A1806" s="1"/>
      <c r="B1806" s="4" t="s">
        <v>32</v>
      </c>
      <c r="C1806" s="8" t="s">
        <v>33</v>
      </c>
      <c r="I1806" s="245"/>
      <c r="J1806" s="245"/>
      <c r="K1806" s="245"/>
      <c r="L1806" s="245"/>
      <c r="M1806" s="245"/>
      <c r="N1806" s="245"/>
      <c r="O1806" s="245"/>
      <c r="P1806" s="245"/>
      <c r="Q1806" s="245"/>
      <c r="R1806" s="245"/>
      <c r="S1806" s="245"/>
      <c r="T1806" s="245"/>
      <c r="U1806" s="245"/>
      <c r="V1806" s="245"/>
    </row>
    <row r="1807" spans="1:22" ht="15" customHeight="1" x14ac:dyDescent="0.25">
      <c r="A1807" s="5" t="s">
        <v>3595</v>
      </c>
      <c r="B1807" s="6" t="s">
        <v>35</v>
      </c>
      <c r="C1807" s="5" t="s">
        <v>3596</v>
      </c>
      <c r="I1807" s="245"/>
      <c r="J1807" s="245"/>
      <c r="K1807" s="245"/>
      <c r="L1807" s="245"/>
      <c r="M1807" s="245"/>
      <c r="N1807" s="245"/>
      <c r="O1807" s="245"/>
      <c r="P1807" s="245"/>
      <c r="Q1807" s="245"/>
      <c r="R1807" s="245"/>
      <c r="S1807" s="245"/>
      <c r="T1807" s="245"/>
      <c r="U1807" s="245"/>
      <c r="V1807" s="245"/>
    </row>
    <row r="1808" spans="1:22" ht="45" customHeight="1" x14ac:dyDescent="0.25">
      <c r="A1808" s="1"/>
      <c r="B1808" s="4" t="s">
        <v>68</v>
      </c>
      <c r="C1808" s="8" t="s">
        <v>69</v>
      </c>
      <c r="D1808" s="4" t="s">
        <v>70</v>
      </c>
      <c r="E1808" s="4" t="s">
        <v>71</v>
      </c>
      <c r="F1808" s="228" t="s">
        <v>72</v>
      </c>
      <c r="I1808" s="14" t="s">
        <v>73</v>
      </c>
      <c r="J1808" s="15" t="s">
        <v>28</v>
      </c>
      <c r="K1808" s="14" t="s">
        <v>73</v>
      </c>
      <c r="L1808" s="15" t="s">
        <v>28</v>
      </c>
      <c r="M1808" s="14" t="s">
        <v>73</v>
      </c>
      <c r="N1808" s="172" t="s">
        <v>28</v>
      </c>
      <c r="O1808" s="14" t="s">
        <v>73</v>
      </c>
      <c r="P1808" s="15" t="s">
        <v>28</v>
      </c>
      <c r="Q1808" s="14" t="s">
        <v>73</v>
      </c>
      <c r="R1808" s="15" t="s">
        <v>28</v>
      </c>
      <c r="S1808" s="14" t="s">
        <v>73</v>
      </c>
      <c r="T1808" s="15" t="s">
        <v>28</v>
      </c>
      <c r="U1808" s="14" t="s">
        <v>73</v>
      </c>
      <c r="V1808" s="15" t="s">
        <v>28</v>
      </c>
    </row>
    <row r="1809" spans="1:22" ht="15" customHeight="1" x14ac:dyDescent="0.25">
      <c r="A1809" s="5" t="s">
        <v>3597</v>
      </c>
      <c r="B1809" s="6" t="s">
        <v>3598</v>
      </c>
      <c r="C1809" s="5" t="s">
        <v>3599</v>
      </c>
      <c r="D1809" s="6"/>
      <c r="E1809" s="6" t="s">
        <v>707</v>
      </c>
      <c r="F1809" s="229">
        <v>101</v>
      </c>
      <c r="I1809" s="16">
        <v>57</v>
      </c>
      <c r="J1809" s="13">
        <v>5757</v>
      </c>
      <c r="K1809" s="16">
        <v>60</v>
      </c>
      <c r="L1809" s="13">
        <v>6060</v>
      </c>
      <c r="M1809" s="16">
        <v>60</v>
      </c>
      <c r="N1809" s="171">
        <v>6060</v>
      </c>
      <c r="O1809" s="16">
        <v>66</v>
      </c>
      <c r="P1809" s="13">
        <v>6666</v>
      </c>
      <c r="Q1809" s="16">
        <v>74</v>
      </c>
      <c r="R1809" s="13">
        <v>7474</v>
      </c>
      <c r="S1809" s="16">
        <v>66.900000000000006</v>
      </c>
      <c r="T1809" s="13">
        <v>6756.9</v>
      </c>
      <c r="U1809" s="16">
        <v>63.1</v>
      </c>
      <c r="V1809" s="13">
        <v>6373.1</v>
      </c>
    </row>
    <row r="1810" spans="1:22" ht="15" customHeight="1" x14ac:dyDescent="0.25">
      <c r="A1810" s="1"/>
      <c r="B1810" s="4" t="s">
        <v>32</v>
      </c>
      <c r="C1810" s="8" t="s">
        <v>33</v>
      </c>
      <c r="I1810" s="245"/>
      <c r="J1810" s="245"/>
      <c r="K1810" s="245"/>
      <c r="L1810" s="245"/>
      <c r="M1810" s="245"/>
      <c r="N1810" s="245"/>
      <c r="O1810" s="245"/>
      <c r="P1810" s="245"/>
      <c r="Q1810" s="245"/>
      <c r="R1810" s="245"/>
      <c r="S1810" s="245"/>
      <c r="T1810" s="245"/>
      <c r="U1810" s="245"/>
      <c r="V1810" s="245"/>
    </row>
    <row r="1811" spans="1:22" ht="15" customHeight="1" x14ac:dyDescent="0.25">
      <c r="A1811" s="5" t="s">
        <v>3600</v>
      </c>
      <c r="B1811" s="6" t="s">
        <v>35</v>
      </c>
      <c r="C1811" s="5" t="s">
        <v>3601</v>
      </c>
      <c r="I1811" s="245"/>
      <c r="J1811" s="245"/>
      <c r="K1811" s="245"/>
      <c r="L1811" s="245"/>
      <c r="M1811" s="245"/>
      <c r="N1811" s="245"/>
      <c r="O1811" s="245"/>
      <c r="P1811" s="245"/>
      <c r="Q1811" s="245"/>
      <c r="R1811" s="245"/>
      <c r="S1811" s="245"/>
      <c r="T1811" s="245"/>
      <c r="U1811" s="245"/>
      <c r="V1811" s="245"/>
    </row>
    <row r="1812" spans="1:22" ht="45" customHeight="1" x14ac:dyDescent="0.25">
      <c r="A1812" s="1"/>
      <c r="B1812" s="4" t="s">
        <v>68</v>
      </c>
      <c r="C1812" s="8" t="s">
        <v>69</v>
      </c>
      <c r="D1812" s="4" t="s">
        <v>70</v>
      </c>
      <c r="E1812" s="4" t="s">
        <v>71</v>
      </c>
      <c r="F1812" s="228" t="s">
        <v>72</v>
      </c>
      <c r="I1812" s="14" t="s">
        <v>73</v>
      </c>
      <c r="J1812" s="15" t="s">
        <v>28</v>
      </c>
      <c r="K1812" s="14" t="s">
        <v>73</v>
      </c>
      <c r="L1812" s="15" t="s">
        <v>28</v>
      </c>
      <c r="M1812" s="14" t="s">
        <v>73</v>
      </c>
      <c r="N1812" s="172" t="s">
        <v>28</v>
      </c>
      <c r="O1812" s="14" t="s">
        <v>73</v>
      </c>
      <c r="P1812" s="15" t="s">
        <v>28</v>
      </c>
      <c r="Q1812" s="14" t="s">
        <v>73</v>
      </c>
      <c r="R1812" s="15" t="s">
        <v>28</v>
      </c>
      <c r="S1812" s="14" t="s">
        <v>73</v>
      </c>
      <c r="T1812" s="15" t="s">
        <v>28</v>
      </c>
      <c r="U1812" s="14" t="s">
        <v>73</v>
      </c>
      <c r="V1812" s="15" t="s">
        <v>28</v>
      </c>
    </row>
    <row r="1813" spans="1:22" ht="15" customHeight="1" x14ac:dyDescent="0.25">
      <c r="A1813" s="5" t="s">
        <v>3602</v>
      </c>
      <c r="B1813" s="6" t="s">
        <v>3603</v>
      </c>
      <c r="C1813" s="5" t="s">
        <v>3604</v>
      </c>
      <c r="D1813" s="6"/>
      <c r="E1813" s="6" t="s">
        <v>527</v>
      </c>
      <c r="F1813" s="229">
        <v>36</v>
      </c>
      <c r="I1813" s="16">
        <v>135</v>
      </c>
      <c r="J1813" s="13">
        <v>4860</v>
      </c>
      <c r="K1813" s="16">
        <v>100</v>
      </c>
      <c r="L1813" s="13">
        <v>3600</v>
      </c>
      <c r="M1813" s="16">
        <v>100</v>
      </c>
      <c r="N1813" s="171">
        <v>3600</v>
      </c>
      <c r="O1813" s="16">
        <v>55</v>
      </c>
      <c r="P1813" s="13">
        <v>1980</v>
      </c>
      <c r="Q1813" s="16">
        <v>135</v>
      </c>
      <c r="R1813" s="13">
        <v>4860</v>
      </c>
      <c r="S1813" s="16">
        <v>161.33000000000001</v>
      </c>
      <c r="T1813" s="13">
        <v>5807.88</v>
      </c>
      <c r="U1813" s="16">
        <v>118.98</v>
      </c>
      <c r="V1813" s="13">
        <v>4283.28</v>
      </c>
    </row>
    <row r="1814" spans="1:22" ht="15" customHeight="1" x14ac:dyDescent="0.25">
      <c r="A1814" s="1"/>
      <c r="B1814" s="4" t="s">
        <v>32</v>
      </c>
      <c r="C1814" s="8" t="s">
        <v>33</v>
      </c>
      <c r="I1814" s="245"/>
      <c r="J1814" s="245"/>
      <c r="K1814" s="245"/>
      <c r="L1814" s="245"/>
      <c r="M1814" s="245"/>
      <c r="N1814" s="245"/>
      <c r="O1814" s="245"/>
      <c r="P1814" s="245"/>
      <c r="Q1814" s="245"/>
      <c r="R1814" s="245"/>
      <c r="S1814" s="245"/>
      <c r="T1814" s="245"/>
      <c r="U1814" s="245"/>
      <c r="V1814" s="245"/>
    </row>
    <row r="1815" spans="1:22" ht="15" customHeight="1" x14ac:dyDescent="0.25">
      <c r="A1815" s="5" t="s">
        <v>3605</v>
      </c>
      <c r="B1815" s="6" t="s">
        <v>35</v>
      </c>
      <c r="C1815" s="5" t="s">
        <v>3606</v>
      </c>
      <c r="I1815" s="245"/>
      <c r="J1815" s="245"/>
      <c r="K1815" s="245"/>
      <c r="L1815" s="245"/>
      <c r="M1815" s="245"/>
      <c r="N1815" s="245"/>
      <c r="O1815" s="245"/>
      <c r="P1815" s="245"/>
      <c r="Q1815" s="245"/>
      <c r="R1815" s="245"/>
      <c r="S1815" s="245"/>
      <c r="T1815" s="245"/>
      <c r="U1815" s="245"/>
      <c r="V1815" s="245"/>
    </row>
    <row r="1816" spans="1:22" ht="45" customHeight="1" x14ac:dyDescent="0.25">
      <c r="A1816" s="1"/>
      <c r="B1816" s="4" t="s">
        <v>68</v>
      </c>
      <c r="C1816" s="8" t="s">
        <v>69</v>
      </c>
      <c r="D1816" s="4" t="s">
        <v>70</v>
      </c>
      <c r="E1816" s="4" t="s">
        <v>71</v>
      </c>
      <c r="F1816" s="228" t="s">
        <v>72</v>
      </c>
      <c r="I1816" s="14" t="s">
        <v>73</v>
      </c>
      <c r="J1816" s="15" t="s">
        <v>28</v>
      </c>
      <c r="K1816" s="14" t="s">
        <v>73</v>
      </c>
      <c r="L1816" s="15" t="s">
        <v>28</v>
      </c>
      <c r="M1816" s="14" t="s">
        <v>73</v>
      </c>
      <c r="N1816" s="172" t="s">
        <v>28</v>
      </c>
      <c r="O1816" s="14" t="s">
        <v>73</v>
      </c>
      <c r="P1816" s="15" t="s">
        <v>28</v>
      </c>
      <c r="Q1816" s="14" t="s">
        <v>73</v>
      </c>
      <c r="R1816" s="15" t="s">
        <v>28</v>
      </c>
      <c r="S1816" s="14" t="s">
        <v>73</v>
      </c>
      <c r="T1816" s="15" t="s">
        <v>28</v>
      </c>
      <c r="U1816" s="14" t="s">
        <v>73</v>
      </c>
      <c r="V1816" s="15" t="s">
        <v>28</v>
      </c>
    </row>
    <row r="1817" spans="1:22" ht="15" customHeight="1" x14ac:dyDescent="0.25">
      <c r="A1817" s="5" t="s">
        <v>3607</v>
      </c>
      <c r="B1817" s="6" t="s">
        <v>3608</v>
      </c>
      <c r="C1817" s="5" t="s">
        <v>3609</v>
      </c>
      <c r="D1817" s="6"/>
      <c r="E1817" s="6" t="s">
        <v>707</v>
      </c>
      <c r="F1817" s="229">
        <v>1660.5</v>
      </c>
      <c r="I1817" s="16">
        <v>41</v>
      </c>
      <c r="J1817" s="13">
        <v>68080.5</v>
      </c>
      <c r="K1817" s="16">
        <v>48</v>
      </c>
      <c r="L1817" s="13">
        <v>79704</v>
      </c>
      <c r="M1817" s="16">
        <v>48</v>
      </c>
      <c r="N1817" s="171">
        <v>79704</v>
      </c>
      <c r="O1817" s="16">
        <v>42</v>
      </c>
      <c r="P1817" s="13">
        <v>69741</v>
      </c>
      <c r="Q1817" s="16">
        <v>45</v>
      </c>
      <c r="R1817" s="13">
        <v>74722.5</v>
      </c>
      <c r="S1817" s="16">
        <v>47.42</v>
      </c>
      <c r="T1817" s="13">
        <v>78740.91</v>
      </c>
      <c r="U1817" s="16">
        <v>49.57</v>
      </c>
      <c r="V1817" s="13">
        <v>82310.985000000001</v>
      </c>
    </row>
    <row r="1818" spans="1:22" ht="15" customHeight="1" x14ac:dyDescent="0.25">
      <c r="A1818" s="5" t="s">
        <v>3610</v>
      </c>
      <c r="B1818" s="6" t="s">
        <v>3611</v>
      </c>
      <c r="C1818" s="5" t="s">
        <v>3612</v>
      </c>
      <c r="D1818" s="6"/>
      <c r="E1818" s="6" t="s">
        <v>707</v>
      </c>
      <c r="F1818" s="229">
        <v>1599</v>
      </c>
      <c r="I1818" s="16">
        <v>45</v>
      </c>
      <c r="J1818" s="13">
        <v>71955</v>
      </c>
      <c r="K1818" s="16">
        <v>65</v>
      </c>
      <c r="L1818" s="13">
        <v>103935</v>
      </c>
      <c r="M1818" s="16">
        <v>65</v>
      </c>
      <c r="N1818" s="171">
        <v>103935</v>
      </c>
      <c r="O1818" s="16">
        <v>66</v>
      </c>
      <c r="P1818" s="13">
        <v>105534</v>
      </c>
      <c r="Q1818" s="16">
        <v>95</v>
      </c>
      <c r="R1818" s="13">
        <v>151905</v>
      </c>
      <c r="S1818" s="16">
        <v>83.03</v>
      </c>
      <c r="T1818" s="13">
        <v>132764.97</v>
      </c>
      <c r="U1818" s="16">
        <v>77.44</v>
      </c>
      <c r="V1818" s="13">
        <v>123826.56</v>
      </c>
    </row>
    <row r="1819" spans="1:22" ht="15" customHeight="1" x14ac:dyDescent="0.25">
      <c r="A1819" s="5" t="s">
        <v>3613</v>
      </c>
      <c r="B1819" s="6" t="s">
        <v>3614</v>
      </c>
      <c r="C1819" s="5" t="s">
        <v>3615</v>
      </c>
      <c r="D1819" s="6"/>
      <c r="E1819" s="6" t="s">
        <v>707</v>
      </c>
      <c r="F1819" s="229">
        <v>510</v>
      </c>
      <c r="I1819" s="16">
        <v>65</v>
      </c>
      <c r="J1819" s="13">
        <v>33150</v>
      </c>
      <c r="K1819" s="16">
        <v>48</v>
      </c>
      <c r="L1819" s="13">
        <v>24480</v>
      </c>
      <c r="M1819" s="16">
        <v>48</v>
      </c>
      <c r="N1819" s="171">
        <v>24480</v>
      </c>
      <c r="O1819" s="16">
        <v>46</v>
      </c>
      <c r="P1819" s="13">
        <v>23460</v>
      </c>
      <c r="Q1819" s="16">
        <v>61</v>
      </c>
      <c r="R1819" s="13">
        <v>31110</v>
      </c>
      <c r="S1819" s="16">
        <v>69.91</v>
      </c>
      <c r="T1819" s="13">
        <v>35654.1</v>
      </c>
      <c r="U1819" s="16">
        <v>72.709999999999994</v>
      </c>
      <c r="V1819" s="13">
        <v>37082.1</v>
      </c>
    </row>
    <row r="1820" spans="1:22" ht="15" customHeight="1" x14ac:dyDescent="0.25">
      <c r="A1820" s="1"/>
      <c r="B1820" s="4" t="s">
        <v>32</v>
      </c>
      <c r="C1820" s="8" t="s">
        <v>33</v>
      </c>
      <c r="I1820" s="245"/>
      <c r="J1820" s="245"/>
      <c r="K1820" s="245"/>
      <c r="L1820" s="245"/>
      <c r="M1820" s="245"/>
      <c r="N1820" s="245"/>
      <c r="O1820" s="245"/>
      <c r="P1820" s="245"/>
      <c r="Q1820" s="245"/>
      <c r="R1820" s="245"/>
      <c r="S1820" s="245"/>
      <c r="T1820" s="245"/>
      <c r="U1820" s="245"/>
      <c r="V1820" s="245"/>
    </row>
    <row r="1821" spans="1:22" ht="15" customHeight="1" x14ac:dyDescent="0.25">
      <c r="A1821" s="5" t="s">
        <v>3616</v>
      </c>
      <c r="B1821" s="6" t="s">
        <v>35</v>
      </c>
      <c r="C1821" s="5" t="s">
        <v>3617</v>
      </c>
      <c r="I1821" s="245"/>
      <c r="J1821" s="245"/>
      <c r="K1821" s="245"/>
      <c r="L1821" s="245"/>
      <c r="M1821" s="245"/>
      <c r="N1821" s="245"/>
      <c r="O1821" s="245"/>
      <c r="P1821" s="245"/>
      <c r="Q1821" s="245"/>
      <c r="R1821" s="245"/>
      <c r="S1821" s="245"/>
      <c r="T1821" s="245"/>
      <c r="U1821" s="245"/>
      <c r="V1821" s="245"/>
    </row>
    <row r="1822" spans="1:22" ht="15" customHeight="1" x14ac:dyDescent="0.25">
      <c r="A1822" s="5" t="s">
        <v>3618</v>
      </c>
      <c r="B1822" s="6" t="s">
        <v>35</v>
      </c>
      <c r="C1822" s="5" t="s">
        <v>3619</v>
      </c>
      <c r="I1822" s="245"/>
      <c r="J1822" s="245"/>
      <c r="K1822" s="245"/>
      <c r="L1822" s="245"/>
      <c r="M1822" s="245"/>
      <c r="N1822" s="245"/>
      <c r="O1822" s="245"/>
      <c r="P1822" s="245"/>
      <c r="Q1822" s="245"/>
      <c r="R1822" s="245"/>
      <c r="S1822" s="245"/>
      <c r="T1822" s="245"/>
      <c r="U1822" s="245"/>
      <c r="V1822" s="245"/>
    </row>
    <row r="1823" spans="1:22" ht="45" customHeight="1" x14ac:dyDescent="0.25">
      <c r="A1823" s="1"/>
      <c r="B1823" s="4" t="s">
        <v>68</v>
      </c>
      <c r="C1823" s="8" t="s">
        <v>69</v>
      </c>
      <c r="D1823" s="4" t="s">
        <v>70</v>
      </c>
      <c r="E1823" s="4" t="s">
        <v>71</v>
      </c>
      <c r="F1823" s="228" t="s">
        <v>72</v>
      </c>
      <c r="I1823" s="14" t="s">
        <v>73</v>
      </c>
      <c r="J1823" s="15" t="s">
        <v>28</v>
      </c>
      <c r="K1823" s="14" t="s">
        <v>73</v>
      </c>
      <c r="L1823" s="15" t="s">
        <v>28</v>
      </c>
      <c r="M1823" s="14" t="s">
        <v>73</v>
      </c>
      <c r="N1823" s="172" t="s">
        <v>28</v>
      </c>
      <c r="O1823" s="14" t="s">
        <v>73</v>
      </c>
      <c r="P1823" s="15" t="s">
        <v>28</v>
      </c>
      <c r="Q1823" s="14" t="s">
        <v>73</v>
      </c>
      <c r="R1823" s="15" t="s">
        <v>28</v>
      </c>
      <c r="S1823" s="14" t="s">
        <v>73</v>
      </c>
      <c r="T1823" s="15" t="s">
        <v>28</v>
      </c>
      <c r="U1823" s="14" t="s">
        <v>73</v>
      </c>
      <c r="V1823" s="15" t="s">
        <v>28</v>
      </c>
    </row>
    <row r="1824" spans="1:22" ht="15" customHeight="1" x14ac:dyDescent="0.25">
      <c r="A1824" s="5" t="s">
        <v>3620</v>
      </c>
      <c r="B1824" s="6" t="s">
        <v>3621</v>
      </c>
      <c r="C1824" s="5" t="s">
        <v>3622</v>
      </c>
      <c r="D1824" s="6"/>
      <c r="E1824" s="6" t="s">
        <v>707</v>
      </c>
      <c r="F1824" s="229">
        <v>508.5</v>
      </c>
      <c r="I1824" s="16">
        <v>60</v>
      </c>
      <c r="J1824" s="13">
        <v>30510</v>
      </c>
      <c r="K1824" s="16">
        <v>80</v>
      </c>
      <c r="L1824" s="13">
        <v>40680</v>
      </c>
      <c r="M1824" s="16">
        <v>80</v>
      </c>
      <c r="N1824" s="171">
        <v>40680</v>
      </c>
      <c r="O1824" s="16">
        <v>75</v>
      </c>
      <c r="P1824" s="13">
        <v>38137.5</v>
      </c>
      <c r="Q1824" s="16">
        <v>89</v>
      </c>
      <c r="R1824" s="13">
        <v>45256.5</v>
      </c>
      <c r="S1824" s="16">
        <v>117.75</v>
      </c>
      <c r="T1824" s="13">
        <v>59875.875</v>
      </c>
      <c r="U1824" s="16">
        <v>88.85</v>
      </c>
      <c r="V1824" s="13">
        <v>45180.224999999999</v>
      </c>
    </row>
    <row r="1825" spans="1:22" ht="15" customHeight="1" x14ac:dyDescent="0.25">
      <c r="A1825" s="1"/>
      <c r="B1825" s="4" t="s">
        <v>32</v>
      </c>
      <c r="C1825" s="8" t="s">
        <v>33</v>
      </c>
      <c r="I1825" s="245"/>
      <c r="J1825" s="245"/>
      <c r="K1825" s="245"/>
      <c r="L1825" s="245"/>
      <c r="M1825" s="245"/>
      <c r="N1825" s="245"/>
      <c r="O1825" s="245"/>
      <c r="P1825" s="245"/>
      <c r="Q1825" s="245"/>
      <c r="R1825" s="245"/>
      <c r="S1825" s="245"/>
      <c r="T1825" s="245"/>
      <c r="U1825" s="245"/>
      <c r="V1825" s="245"/>
    </row>
    <row r="1826" spans="1:22" ht="15" customHeight="1" x14ac:dyDescent="0.25">
      <c r="A1826" s="5" t="s">
        <v>3623</v>
      </c>
      <c r="B1826" s="6" t="s">
        <v>35</v>
      </c>
      <c r="C1826" s="5" t="s">
        <v>3624</v>
      </c>
      <c r="I1826" s="245"/>
      <c r="J1826" s="245"/>
      <c r="K1826" s="245"/>
      <c r="L1826" s="245"/>
      <c r="M1826" s="245"/>
      <c r="N1826" s="245"/>
      <c r="O1826" s="245"/>
      <c r="P1826" s="245"/>
      <c r="Q1826" s="245"/>
      <c r="R1826" s="245"/>
      <c r="S1826" s="245"/>
      <c r="T1826" s="245"/>
      <c r="U1826" s="245"/>
      <c r="V1826" s="245"/>
    </row>
    <row r="1827" spans="1:22" ht="45" customHeight="1" x14ac:dyDescent="0.25">
      <c r="A1827" s="1"/>
      <c r="B1827" s="4" t="s">
        <v>68</v>
      </c>
      <c r="C1827" s="8" t="s">
        <v>69</v>
      </c>
      <c r="D1827" s="4" t="s">
        <v>70</v>
      </c>
      <c r="E1827" s="4" t="s">
        <v>71</v>
      </c>
      <c r="F1827" s="228" t="s">
        <v>72</v>
      </c>
      <c r="I1827" s="14" t="s">
        <v>73</v>
      </c>
      <c r="J1827" s="15" t="s">
        <v>28</v>
      </c>
      <c r="K1827" s="14" t="s">
        <v>73</v>
      </c>
      <c r="L1827" s="15" t="s">
        <v>28</v>
      </c>
      <c r="M1827" s="14" t="s">
        <v>73</v>
      </c>
      <c r="N1827" s="172" t="s">
        <v>28</v>
      </c>
      <c r="O1827" s="14" t="s">
        <v>73</v>
      </c>
      <c r="P1827" s="15" t="s">
        <v>28</v>
      </c>
      <c r="Q1827" s="14" t="s">
        <v>73</v>
      </c>
      <c r="R1827" s="15" t="s">
        <v>28</v>
      </c>
      <c r="S1827" s="14" t="s">
        <v>73</v>
      </c>
      <c r="T1827" s="15" t="s">
        <v>28</v>
      </c>
      <c r="U1827" s="14" t="s">
        <v>73</v>
      </c>
      <c r="V1827" s="15" t="s">
        <v>28</v>
      </c>
    </row>
    <row r="1828" spans="1:22" ht="15" customHeight="1" x14ac:dyDescent="0.25">
      <c r="A1828" s="5" t="s">
        <v>3625</v>
      </c>
      <c r="B1828" s="6" t="s">
        <v>3626</v>
      </c>
      <c r="C1828" s="5" t="s">
        <v>3627</v>
      </c>
      <c r="D1828" s="6"/>
      <c r="E1828" s="6" t="s">
        <v>504</v>
      </c>
      <c r="F1828" s="229">
        <v>9</v>
      </c>
      <c r="I1828" s="16">
        <v>2037</v>
      </c>
      <c r="J1828" s="13">
        <v>18333</v>
      </c>
      <c r="K1828" s="16">
        <v>300</v>
      </c>
      <c r="L1828" s="13">
        <v>2700</v>
      </c>
      <c r="M1828" s="16">
        <v>300</v>
      </c>
      <c r="N1828" s="171">
        <v>2700</v>
      </c>
      <c r="O1828" s="16">
        <v>440</v>
      </c>
      <c r="P1828" s="13">
        <v>3960</v>
      </c>
      <c r="Q1828" s="16">
        <v>2063</v>
      </c>
      <c r="R1828" s="13">
        <v>18567</v>
      </c>
      <c r="S1828" s="16">
        <v>483.98</v>
      </c>
      <c r="T1828" s="13">
        <v>4355.82</v>
      </c>
      <c r="U1828" s="16">
        <v>361.92</v>
      </c>
      <c r="V1828" s="13">
        <v>3257.28</v>
      </c>
    </row>
    <row r="1829" spans="1:22" ht="15" customHeight="1" x14ac:dyDescent="0.25">
      <c r="A1829" s="5" t="s">
        <v>3628</v>
      </c>
      <c r="B1829" s="6" t="s">
        <v>3629</v>
      </c>
      <c r="C1829" s="5" t="s">
        <v>3630</v>
      </c>
      <c r="D1829" s="6"/>
      <c r="E1829" s="6" t="s">
        <v>504</v>
      </c>
      <c r="F1829" s="229">
        <v>6</v>
      </c>
      <c r="I1829" s="16">
        <v>3237</v>
      </c>
      <c r="J1829" s="13">
        <v>19422</v>
      </c>
      <c r="K1829" s="16">
        <v>600</v>
      </c>
      <c r="L1829" s="13">
        <v>3600</v>
      </c>
      <c r="M1829" s="16">
        <v>600</v>
      </c>
      <c r="N1829" s="171">
        <v>3600</v>
      </c>
      <c r="O1829" s="16">
        <v>550</v>
      </c>
      <c r="P1829" s="13">
        <v>3300</v>
      </c>
      <c r="Q1829" s="16">
        <v>2578</v>
      </c>
      <c r="R1829" s="13">
        <v>15468</v>
      </c>
      <c r="S1829" s="16">
        <v>702.3</v>
      </c>
      <c r="T1829" s="13">
        <v>4213.8</v>
      </c>
      <c r="U1829" s="16">
        <v>660.51</v>
      </c>
      <c r="V1829" s="13">
        <v>3963.06</v>
      </c>
    </row>
    <row r="1830" spans="1:22" ht="15" customHeight="1" x14ac:dyDescent="0.25">
      <c r="A1830" s="1"/>
      <c r="B1830" s="4" t="s">
        <v>32</v>
      </c>
      <c r="C1830" s="8" t="s">
        <v>33</v>
      </c>
      <c r="I1830" s="245"/>
      <c r="J1830" s="245"/>
      <c r="K1830" s="245"/>
      <c r="L1830" s="245"/>
      <c r="M1830" s="245"/>
      <c r="N1830" s="245"/>
      <c r="O1830" s="245"/>
      <c r="P1830" s="245"/>
      <c r="Q1830" s="245"/>
      <c r="R1830" s="245"/>
      <c r="S1830" s="245"/>
      <c r="T1830" s="245"/>
      <c r="U1830" s="245"/>
      <c r="V1830" s="245"/>
    </row>
    <row r="1831" spans="1:22" ht="15" customHeight="1" x14ac:dyDescent="0.25">
      <c r="A1831" s="5" t="s">
        <v>3631</v>
      </c>
      <c r="B1831" s="6" t="s">
        <v>35</v>
      </c>
      <c r="C1831" s="5" t="s">
        <v>3632</v>
      </c>
      <c r="I1831" s="245"/>
      <c r="J1831" s="245"/>
      <c r="K1831" s="245"/>
      <c r="L1831" s="245"/>
      <c r="M1831" s="245"/>
      <c r="N1831" s="245"/>
      <c r="O1831" s="245"/>
      <c r="P1831" s="245"/>
      <c r="Q1831" s="245"/>
      <c r="R1831" s="245"/>
      <c r="S1831" s="245"/>
      <c r="T1831" s="245"/>
      <c r="U1831" s="245"/>
      <c r="V1831" s="245"/>
    </row>
    <row r="1832" spans="1:22" ht="45" customHeight="1" x14ac:dyDescent="0.25">
      <c r="A1832" s="1"/>
      <c r="B1832" s="4" t="s">
        <v>68</v>
      </c>
      <c r="C1832" s="8" t="s">
        <v>69</v>
      </c>
      <c r="D1832" s="4" t="s">
        <v>70</v>
      </c>
      <c r="E1832" s="4" t="s">
        <v>71</v>
      </c>
      <c r="F1832" s="228" t="s">
        <v>72</v>
      </c>
      <c r="I1832" s="14" t="s">
        <v>73</v>
      </c>
      <c r="J1832" s="15" t="s">
        <v>28</v>
      </c>
      <c r="K1832" s="14" t="s">
        <v>73</v>
      </c>
      <c r="L1832" s="15" t="s">
        <v>28</v>
      </c>
      <c r="M1832" s="14" t="s">
        <v>73</v>
      </c>
      <c r="N1832" s="172" t="s">
        <v>28</v>
      </c>
      <c r="O1832" s="14" t="s">
        <v>73</v>
      </c>
      <c r="P1832" s="15" t="s">
        <v>28</v>
      </c>
      <c r="Q1832" s="14" t="s">
        <v>73</v>
      </c>
      <c r="R1832" s="15" t="s">
        <v>28</v>
      </c>
      <c r="S1832" s="14" t="s">
        <v>73</v>
      </c>
      <c r="T1832" s="15" t="s">
        <v>28</v>
      </c>
      <c r="U1832" s="14" t="s">
        <v>73</v>
      </c>
      <c r="V1832" s="15" t="s">
        <v>28</v>
      </c>
    </row>
    <row r="1833" spans="1:22" ht="15" customHeight="1" x14ac:dyDescent="0.25">
      <c r="A1833" s="5" t="s">
        <v>3633</v>
      </c>
      <c r="B1833" s="6" t="s">
        <v>3634</v>
      </c>
      <c r="C1833" s="5" t="s">
        <v>3635</v>
      </c>
      <c r="D1833" s="6"/>
      <c r="E1833" s="6" t="s">
        <v>707</v>
      </c>
      <c r="F1833" s="229">
        <v>383</v>
      </c>
      <c r="I1833" s="16">
        <v>73</v>
      </c>
      <c r="J1833" s="13">
        <v>27959</v>
      </c>
      <c r="K1833" s="16">
        <v>80</v>
      </c>
      <c r="L1833" s="13">
        <v>30640</v>
      </c>
      <c r="M1833" s="16">
        <v>80</v>
      </c>
      <c r="N1833" s="171">
        <v>30640</v>
      </c>
      <c r="O1833" s="16">
        <v>77</v>
      </c>
      <c r="P1833" s="13">
        <v>29491</v>
      </c>
      <c r="Q1833" s="16">
        <v>116</v>
      </c>
      <c r="R1833" s="13">
        <v>44428</v>
      </c>
      <c r="S1833" s="16">
        <v>250.05</v>
      </c>
      <c r="T1833" s="13">
        <v>95769.15</v>
      </c>
      <c r="U1833" s="16">
        <v>126.98</v>
      </c>
      <c r="V1833" s="13">
        <v>48633.34</v>
      </c>
    </row>
    <row r="1834" spans="1:22" ht="15" customHeight="1" x14ac:dyDescent="0.25">
      <c r="A1834" s="5" t="s">
        <v>3636</v>
      </c>
      <c r="B1834" s="6" t="s">
        <v>3637</v>
      </c>
      <c r="C1834" s="5" t="s">
        <v>3638</v>
      </c>
      <c r="D1834" s="6"/>
      <c r="E1834" s="6" t="s">
        <v>707</v>
      </c>
      <c r="F1834" s="229">
        <v>124.5</v>
      </c>
      <c r="I1834" s="16">
        <v>81</v>
      </c>
      <c r="J1834" s="13">
        <v>10084.5</v>
      </c>
      <c r="K1834" s="16">
        <v>85</v>
      </c>
      <c r="L1834" s="13">
        <v>10582.5</v>
      </c>
      <c r="M1834" s="16">
        <v>85</v>
      </c>
      <c r="N1834" s="171">
        <v>10582.5</v>
      </c>
      <c r="O1834" s="16">
        <v>83</v>
      </c>
      <c r="P1834" s="13">
        <v>10333.5</v>
      </c>
      <c r="Q1834" s="16">
        <v>116</v>
      </c>
      <c r="R1834" s="13">
        <v>14442</v>
      </c>
      <c r="S1834" s="16">
        <v>105.02</v>
      </c>
      <c r="T1834" s="13">
        <v>13074.99</v>
      </c>
      <c r="U1834" s="16">
        <v>134.56</v>
      </c>
      <c r="V1834" s="13">
        <v>16752.72</v>
      </c>
    </row>
    <row r="1835" spans="1:22" ht="15" customHeight="1" x14ac:dyDescent="0.25">
      <c r="A1835" s="5" t="s">
        <v>3639</v>
      </c>
      <c r="B1835" s="6" t="s">
        <v>3640</v>
      </c>
      <c r="C1835" s="5" t="s">
        <v>3641</v>
      </c>
      <c r="D1835" s="6"/>
      <c r="E1835" s="6" t="s">
        <v>707</v>
      </c>
      <c r="F1835" s="229">
        <v>1165.5</v>
      </c>
      <c r="I1835" s="16">
        <v>42</v>
      </c>
      <c r="J1835" s="13">
        <v>48951</v>
      </c>
      <c r="K1835" s="16">
        <v>60</v>
      </c>
      <c r="L1835" s="13">
        <v>69930</v>
      </c>
      <c r="M1835" s="16">
        <v>60</v>
      </c>
      <c r="N1835" s="171">
        <v>69930</v>
      </c>
      <c r="O1835" s="16">
        <v>44</v>
      </c>
      <c r="P1835" s="13">
        <v>51282</v>
      </c>
      <c r="Q1835" s="16">
        <v>45</v>
      </c>
      <c r="R1835" s="13">
        <v>52447.5</v>
      </c>
      <c r="S1835" s="16">
        <v>48.4</v>
      </c>
      <c r="T1835" s="13">
        <v>56410.2</v>
      </c>
      <c r="U1835" s="16">
        <v>49.57</v>
      </c>
      <c r="V1835" s="13">
        <v>57773.834999999999</v>
      </c>
    </row>
    <row r="1836" spans="1:22" ht="15" customHeight="1" x14ac:dyDescent="0.25">
      <c r="A1836" s="1"/>
      <c r="B1836" s="4" t="s">
        <v>32</v>
      </c>
      <c r="C1836" s="8" t="s">
        <v>33</v>
      </c>
      <c r="I1836" s="245"/>
      <c r="J1836" s="245"/>
      <c r="K1836" s="245"/>
      <c r="L1836" s="245"/>
      <c r="M1836" s="245"/>
      <c r="N1836" s="245"/>
      <c r="O1836" s="245"/>
      <c r="P1836" s="245"/>
      <c r="Q1836" s="245"/>
      <c r="R1836" s="245"/>
      <c r="S1836" s="245"/>
      <c r="T1836" s="245"/>
      <c r="U1836" s="245"/>
      <c r="V1836" s="245"/>
    </row>
    <row r="1837" spans="1:22" ht="15" customHeight="1" x14ac:dyDescent="0.25">
      <c r="A1837" s="5" t="s">
        <v>3642</v>
      </c>
      <c r="B1837" s="6" t="s">
        <v>35</v>
      </c>
      <c r="C1837" s="5" t="s">
        <v>486</v>
      </c>
      <c r="I1837" s="245"/>
      <c r="J1837" s="245"/>
      <c r="K1837" s="245"/>
      <c r="L1837" s="245"/>
      <c r="M1837" s="245"/>
      <c r="N1837" s="245"/>
      <c r="O1837" s="245"/>
      <c r="P1837" s="245"/>
      <c r="Q1837" s="245"/>
      <c r="R1837" s="245"/>
      <c r="S1837" s="245"/>
      <c r="T1837" s="245"/>
      <c r="U1837" s="245"/>
      <c r="V1837" s="245"/>
    </row>
    <row r="1838" spans="1:22" ht="45" customHeight="1" x14ac:dyDescent="0.25">
      <c r="A1838" s="1"/>
      <c r="B1838" s="4" t="s">
        <v>68</v>
      </c>
      <c r="C1838" s="8" t="s">
        <v>69</v>
      </c>
      <c r="D1838" s="4" t="s">
        <v>70</v>
      </c>
      <c r="E1838" s="4" t="s">
        <v>71</v>
      </c>
      <c r="F1838" s="228" t="s">
        <v>72</v>
      </c>
      <c r="I1838" s="14" t="s">
        <v>73</v>
      </c>
      <c r="J1838" s="15" t="s">
        <v>28</v>
      </c>
      <c r="K1838" s="14" t="s">
        <v>73</v>
      </c>
      <c r="L1838" s="15" t="s">
        <v>28</v>
      </c>
      <c r="M1838" s="14" t="s">
        <v>73</v>
      </c>
      <c r="N1838" s="172" t="s">
        <v>28</v>
      </c>
      <c r="O1838" s="14" t="s">
        <v>73</v>
      </c>
      <c r="P1838" s="15" t="s">
        <v>28</v>
      </c>
      <c r="Q1838" s="14" t="s">
        <v>73</v>
      </c>
      <c r="R1838" s="15" t="s">
        <v>28</v>
      </c>
      <c r="S1838" s="14" t="s">
        <v>73</v>
      </c>
      <c r="T1838" s="15" t="s">
        <v>28</v>
      </c>
      <c r="U1838" s="14" t="s">
        <v>73</v>
      </c>
      <c r="V1838" s="15" t="s">
        <v>28</v>
      </c>
    </row>
    <row r="1839" spans="1:22" ht="15" customHeight="1" x14ac:dyDescent="0.25">
      <c r="A1839" s="5" t="s">
        <v>3643</v>
      </c>
      <c r="B1839" s="6" t="s">
        <v>3644</v>
      </c>
      <c r="C1839" s="5" t="s">
        <v>624</v>
      </c>
      <c r="D1839" s="6"/>
      <c r="E1839" s="6" t="s">
        <v>275</v>
      </c>
      <c r="F1839" s="229">
        <v>1</v>
      </c>
      <c r="I1839" s="16">
        <v>0</v>
      </c>
      <c r="J1839" s="13">
        <v>0</v>
      </c>
      <c r="K1839" s="16">
        <v>0</v>
      </c>
      <c r="L1839" s="13">
        <v>0</v>
      </c>
      <c r="M1839" s="16">
        <v>0</v>
      </c>
      <c r="N1839" s="171">
        <v>0</v>
      </c>
      <c r="O1839" s="16">
        <v>0</v>
      </c>
      <c r="P1839" s="13">
        <v>0</v>
      </c>
      <c r="Q1839" s="16">
        <v>0</v>
      </c>
      <c r="R1839" s="13">
        <v>0</v>
      </c>
      <c r="S1839" s="16">
        <v>0</v>
      </c>
      <c r="T1839" s="13">
        <v>0</v>
      </c>
      <c r="U1839" s="16">
        <v>121296.8</v>
      </c>
      <c r="V1839" s="13">
        <v>121296.8</v>
      </c>
    </row>
    <row r="1840" spans="1:22" ht="15" customHeight="1" x14ac:dyDescent="0.25">
      <c r="A1840" s="1"/>
      <c r="B1840" s="4" t="s">
        <v>32</v>
      </c>
      <c r="C1840" s="8" t="s">
        <v>33</v>
      </c>
      <c r="I1840" s="245"/>
      <c r="J1840" s="245"/>
      <c r="K1840" s="245"/>
      <c r="L1840" s="245"/>
      <c r="M1840" s="245"/>
      <c r="N1840" s="245"/>
      <c r="O1840" s="245"/>
      <c r="P1840" s="245"/>
      <c r="Q1840" s="245"/>
      <c r="R1840" s="245"/>
      <c r="S1840" s="245"/>
      <c r="T1840" s="245"/>
      <c r="U1840" s="245"/>
      <c r="V1840" s="245"/>
    </row>
    <row r="1841" spans="1:22" ht="15" customHeight="1" x14ac:dyDescent="0.25">
      <c r="A1841" s="5" t="s">
        <v>3645</v>
      </c>
      <c r="B1841" s="6" t="s">
        <v>35</v>
      </c>
      <c r="C1841" s="5" t="s">
        <v>491</v>
      </c>
      <c r="I1841" s="245"/>
      <c r="J1841" s="245"/>
      <c r="K1841" s="245"/>
      <c r="L1841" s="245"/>
      <c r="M1841" s="245"/>
      <c r="N1841" s="245"/>
      <c r="O1841" s="245"/>
      <c r="P1841" s="245"/>
      <c r="Q1841" s="245"/>
      <c r="R1841" s="245"/>
      <c r="S1841" s="245"/>
      <c r="T1841" s="245"/>
      <c r="U1841" s="245"/>
      <c r="V1841" s="245"/>
    </row>
    <row r="1842" spans="1:22" x14ac:dyDescent="0.25">
      <c r="A1842" s="246" t="s">
        <v>3646</v>
      </c>
      <c r="B1842" s="246"/>
      <c r="C1842" s="246"/>
      <c r="D1842" s="247"/>
      <c r="E1842" s="247"/>
      <c r="F1842" s="246"/>
      <c r="I1842" s="12" t="s">
        <v>3647</v>
      </c>
      <c r="J1842" s="13">
        <v>1023225</v>
      </c>
      <c r="K1842" s="12" t="s">
        <v>3647</v>
      </c>
      <c r="L1842" s="13">
        <v>1281539</v>
      </c>
      <c r="M1842" s="12" t="s">
        <v>3647</v>
      </c>
      <c r="N1842" s="171">
        <v>1281539</v>
      </c>
      <c r="O1842" s="12" t="s">
        <v>3647</v>
      </c>
      <c r="P1842" s="13">
        <v>1085464.2</v>
      </c>
      <c r="Q1842" s="12" t="s">
        <v>3647</v>
      </c>
      <c r="R1842" s="13">
        <v>1091466</v>
      </c>
      <c r="S1842" s="12" t="s">
        <v>3647</v>
      </c>
      <c r="T1842" s="13">
        <v>1064609.43</v>
      </c>
      <c r="U1842" s="12" t="s">
        <v>3647</v>
      </c>
      <c r="V1842" s="13">
        <v>2180748.8199999998</v>
      </c>
    </row>
    <row r="1843" spans="1:22" ht="15" customHeight="1" x14ac:dyDescent="0.25">
      <c r="A1843" s="1"/>
      <c r="B1843" s="4" t="s">
        <v>32</v>
      </c>
      <c r="C1843" s="8" t="s">
        <v>33</v>
      </c>
      <c r="I1843" s="245"/>
      <c r="J1843" s="245"/>
      <c r="K1843" s="245"/>
      <c r="L1843" s="245"/>
      <c r="M1843" s="245"/>
      <c r="N1843" s="245"/>
      <c r="O1843" s="245"/>
      <c r="P1843" s="245"/>
      <c r="Q1843" s="245"/>
      <c r="R1843" s="245"/>
      <c r="S1843" s="245"/>
      <c r="T1843" s="245"/>
      <c r="U1843" s="245"/>
      <c r="V1843" s="245"/>
    </row>
    <row r="1844" spans="1:22" ht="15" customHeight="1" x14ac:dyDescent="0.25">
      <c r="A1844" s="5" t="s">
        <v>3648</v>
      </c>
      <c r="B1844" s="6" t="s">
        <v>35</v>
      </c>
      <c r="C1844" s="5" t="s">
        <v>3114</v>
      </c>
      <c r="I1844" s="245"/>
      <c r="J1844" s="245"/>
      <c r="K1844" s="245"/>
      <c r="L1844" s="245"/>
      <c r="M1844" s="245"/>
      <c r="N1844" s="245"/>
      <c r="O1844" s="245"/>
      <c r="P1844" s="245"/>
      <c r="Q1844" s="245"/>
      <c r="R1844" s="245"/>
      <c r="S1844" s="245"/>
      <c r="T1844" s="245"/>
      <c r="U1844" s="245"/>
      <c r="V1844" s="245"/>
    </row>
    <row r="1845" spans="1:22" ht="15" customHeight="1" x14ac:dyDescent="0.25">
      <c r="A1845" s="5" t="s">
        <v>3649</v>
      </c>
      <c r="B1845" s="6" t="s">
        <v>35</v>
      </c>
      <c r="C1845" s="5" t="s">
        <v>3650</v>
      </c>
      <c r="I1845" s="245"/>
      <c r="J1845" s="245"/>
      <c r="K1845" s="245"/>
      <c r="L1845" s="245"/>
      <c r="M1845" s="245"/>
      <c r="N1845" s="245"/>
      <c r="O1845" s="245"/>
      <c r="P1845" s="245"/>
      <c r="Q1845" s="245"/>
      <c r="R1845" s="245"/>
      <c r="S1845" s="245"/>
      <c r="T1845" s="245"/>
      <c r="U1845" s="245"/>
      <c r="V1845" s="245"/>
    </row>
    <row r="1846" spans="1:22" ht="15" customHeight="1" x14ac:dyDescent="0.25">
      <c r="A1846" s="5" t="s">
        <v>3651</v>
      </c>
      <c r="B1846" s="6" t="s">
        <v>35</v>
      </c>
      <c r="C1846" s="5" t="s">
        <v>3652</v>
      </c>
      <c r="I1846" s="245"/>
      <c r="J1846" s="245"/>
      <c r="K1846" s="245"/>
      <c r="L1846" s="245"/>
      <c r="M1846" s="245"/>
      <c r="N1846" s="245"/>
      <c r="O1846" s="245"/>
      <c r="P1846" s="245"/>
      <c r="Q1846" s="245"/>
      <c r="R1846" s="245"/>
      <c r="S1846" s="245"/>
      <c r="T1846" s="245"/>
      <c r="U1846" s="245"/>
      <c r="V1846" s="245"/>
    </row>
    <row r="1847" spans="1:22" ht="45" customHeight="1" x14ac:dyDescent="0.25">
      <c r="A1847" s="1"/>
      <c r="B1847" s="4" t="s">
        <v>68</v>
      </c>
      <c r="C1847" s="8" t="s">
        <v>69</v>
      </c>
      <c r="D1847" s="4" t="s">
        <v>70</v>
      </c>
      <c r="E1847" s="4" t="s">
        <v>71</v>
      </c>
      <c r="F1847" s="228" t="s">
        <v>72</v>
      </c>
      <c r="I1847" s="14" t="s">
        <v>73</v>
      </c>
      <c r="J1847" s="15" t="s">
        <v>28</v>
      </c>
      <c r="K1847" s="14" t="s">
        <v>73</v>
      </c>
      <c r="L1847" s="15" t="s">
        <v>28</v>
      </c>
      <c r="M1847" s="14" t="s">
        <v>73</v>
      </c>
      <c r="N1847" s="172" t="s">
        <v>28</v>
      </c>
      <c r="O1847" s="14" t="s">
        <v>73</v>
      </c>
      <c r="P1847" s="15" t="s">
        <v>28</v>
      </c>
      <c r="Q1847" s="14" t="s">
        <v>73</v>
      </c>
      <c r="R1847" s="15" t="s">
        <v>28</v>
      </c>
      <c r="S1847" s="14" t="s">
        <v>73</v>
      </c>
      <c r="T1847" s="15" t="s">
        <v>28</v>
      </c>
      <c r="U1847" s="14" t="s">
        <v>73</v>
      </c>
      <c r="V1847" s="15" t="s">
        <v>28</v>
      </c>
    </row>
    <row r="1848" spans="1:22" ht="15" customHeight="1" x14ac:dyDescent="0.25">
      <c r="A1848" s="5" t="s">
        <v>3653</v>
      </c>
      <c r="B1848" s="6" t="s">
        <v>3654</v>
      </c>
      <c r="C1848" s="5" t="s">
        <v>3655</v>
      </c>
      <c r="D1848" s="6"/>
      <c r="E1848" s="6" t="s">
        <v>447</v>
      </c>
      <c r="F1848" s="229">
        <v>1</v>
      </c>
      <c r="I1848" s="16">
        <v>0</v>
      </c>
      <c r="J1848" s="13">
        <v>0</v>
      </c>
      <c r="K1848" s="16">
        <v>106040</v>
      </c>
      <c r="L1848" s="13">
        <v>106040</v>
      </c>
      <c r="M1848" s="16">
        <v>106040</v>
      </c>
      <c r="N1848" s="171">
        <v>106040</v>
      </c>
      <c r="O1848" s="16">
        <v>30000</v>
      </c>
      <c r="P1848" s="13">
        <v>30000</v>
      </c>
      <c r="Q1848" s="16">
        <v>78529</v>
      </c>
      <c r="R1848" s="13">
        <v>78529</v>
      </c>
      <c r="S1848" s="16">
        <v>0</v>
      </c>
      <c r="T1848" s="13">
        <v>0</v>
      </c>
      <c r="U1848" s="16">
        <v>0</v>
      </c>
      <c r="V1848" s="13">
        <v>0</v>
      </c>
    </row>
    <row r="1849" spans="1:22" ht="15" customHeight="1" x14ac:dyDescent="0.25">
      <c r="A1849" s="1"/>
      <c r="B1849" s="4" t="s">
        <v>32</v>
      </c>
      <c r="C1849" s="8" t="s">
        <v>33</v>
      </c>
      <c r="I1849" s="245"/>
      <c r="J1849" s="245"/>
      <c r="K1849" s="245"/>
      <c r="L1849" s="245"/>
      <c r="M1849" s="245"/>
      <c r="N1849" s="245"/>
      <c r="O1849" s="245"/>
      <c r="P1849" s="245"/>
      <c r="Q1849" s="245"/>
      <c r="R1849" s="245"/>
      <c r="S1849" s="245"/>
      <c r="T1849" s="245"/>
      <c r="U1849" s="245"/>
      <c r="V1849" s="245"/>
    </row>
    <row r="1850" spans="1:22" ht="15" customHeight="1" x14ac:dyDescent="0.25">
      <c r="A1850" s="5" t="s">
        <v>3656</v>
      </c>
      <c r="B1850" s="6" t="s">
        <v>35</v>
      </c>
      <c r="C1850" s="5" t="s">
        <v>3657</v>
      </c>
      <c r="I1850" s="245"/>
      <c r="J1850" s="245"/>
      <c r="K1850" s="245"/>
      <c r="L1850" s="245"/>
      <c r="M1850" s="245"/>
      <c r="N1850" s="245"/>
      <c r="O1850" s="245"/>
      <c r="P1850" s="245"/>
      <c r="Q1850" s="245"/>
      <c r="R1850" s="245"/>
      <c r="S1850" s="245"/>
      <c r="T1850" s="245"/>
      <c r="U1850" s="245"/>
      <c r="V1850" s="245"/>
    </row>
    <row r="1851" spans="1:22" ht="45" customHeight="1" x14ac:dyDescent="0.25">
      <c r="A1851" s="1"/>
      <c r="B1851" s="4" t="s">
        <v>68</v>
      </c>
      <c r="C1851" s="8" t="s">
        <v>69</v>
      </c>
      <c r="D1851" s="4" t="s">
        <v>70</v>
      </c>
      <c r="E1851" s="4" t="s">
        <v>71</v>
      </c>
      <c r="F1851" s="228" t="s">
        <v>72</v>
      </c>
      <c r="I1851" s="14" t="s">
        <v>73</v>
      </c>
      <c r="J1851" s="15" t="s">
        <v>28</v>
      </c>
      <c r="K1851" s="14" t="s">
        <v>73</v>
      </c>
      <c r="L1851" s="15" t="s">
        <v>28</v>
      </c>
      <c r="M1851" s="14" t="s">
        <v>73</v>
      </c>
      <c r="N1851" s="172" t="s">
        <v>28</v>
      </c>
      <c r="O1851" s="14" t="s">
        <v>73</v>
      </c>
      <c r="P1851" s="15" t="s">
        <v>28</v>
      </c>
      <c r="Q1851" s="14" t="s">
        <v>73</v>
      </c>
      <c r="R1851" s="15" t="s">
        <v>28</v>
      </c>
      <c r="S1851" s="14" t="s">
        <v>73</v>
      </c>
      <c r="T1851" s="15" t="s">
        <v>28</v>
      </c>
      <c r="U1851" s="14" t="s">
        <v>73</v>
      </c>
      <c r="V1851" s="15" t="s">
        <v>28</v>
      </c>
    </row>
    <row r="1852" spans="1:22" ht="15" customHeight="1" x14ac:dyDescent="0.25">
      <c r="A1852" s="5" t="s">
        <v>3658</v>
      </c>
      <c r="B1852" s="6" t="s">
        <v>3659</v>
      </c>
      <c r="C1852" s="5" t="s">
        <v>3660</v>
      </c>
      <c r="D1852" s="6"/>
      <c r="E1852" s="6" t="s">
        <v>504</v>
      </c>
      <c r="F1852" s="229">
        <v>3</v>
      </c>
      <c r="I1852" s="16">
        <v>341075</v>
      </c>
      <c r="J1852" s="13">
        <v>1023225</v>
      </c>
      <c r="K1852" s="16">
        <v>16500</v>
      </c>
      <c r="L1852" s="13">
        <v>49500</v>
      </c>
      <c r="M1852" s="16">
        <v>16500</v>
      </c>
      <c r="N1852" s="171">
        <v>49500</v>
      </c>
      <c r="O1852" s="16">
        <v>30000</v>
      </c>
      <c r="P1852" s="13">
        <v>90000</v>
      </c>
      <c r="Q1852" s="16">
        <v>7529</v>
      </c>
      <c r="R1852" s="13">
        <v>22587</v>
      </c>
      <c r="S1852" s="16">
        <v>11109.5</v>
      </c>
      <c r="T1852" s="13">
        <v>33328.5</v>
      </c>
      <c r="U1852" s="16">
        <v>0</v>
      </c>
      <c r="V1852" s="13">
        <v>0</v>
      </c>
    </row>
    <row r="1853" spans="1:22" ht="15" customHeight="1" x14ac:dyDescent="0.25">
      <c r="A1853" s="1"/>
      <c r="B1853" s="4" t="s">
        <v>32</v>
      </c>
      <c r="C1853" s="8" t="s">
        <v>33</v>
      </c>
      <c r="I1853" s="245"/>
      <c r="J1853" s="245"/>
      <c r="K1853" s="245"/>
      <c r="L1853" s="245"/>
      <c r="M1853" s="245"/>
      <c r="N1853" s="245"/>
      <c r="O1853" s="245"/>
      <c r="P1853" s="245"/>
      <c r="Q1853" s="245"/>
      <c r="R1853" s="245"/>
      <c r="S1853" s="245"/>
      <c r="T1853" s="245"/>
      <c r="U1853" s="245"/>
      <c r="V1853" s="245"/>
    </row>
    <row r="1854" spans="1:22" ht="15" customHeight="1" x14ac:dyDescent="0.25">
      <c r="A1854" s="5" t="s">
        <v>3661</v>
      </c>
      <c r="B1854" s="6" t="s">
        <v>35</v>
      </c>
      <c r="C1854" s="5" t="s">
        <v>3662</v>
      </c>
      <c r="I1854" s="245"/>
      <c r="J1854" s="245"/>
      <c r="K1854" s="245"/>
      <c r="L1854" s="245"/>
      <c r="M1854" s="245"/>
      <c r="N1854" s="245"/>
      <c r="O1854" s="245"/>
      <c r="P1854" s="245"/>
      <c r="Q1854" s="245"/>
      <c r="R1854" s="245"/>
      <c r="S1854" s="245"/>
      <c r="T1854" s="245"/>
      <c r="U1854" s="245"/>
      <c r="V1854" s="245"/>
    </row>
    <row r="1855" spans="1:22" ht="15" customHeight="1" x14ac:dyDescent="0.25">
      <c r="A1855" s="5" t="s">
        <v>3663</v>
      </c>
      <c r="B1855" s="6" t="s">
        <v>35</v>
      </c>
      <c r="C1855" s="5" t="s">
        <v>3664</v>
      </c>
      <c r="I1855" s="245"/>
      <c r="J1855" s="245"/>
      <c r="K1855" s="245"/>
      <c r="L1855" s="245"/>
      <c r="M1855" s="245"/>
      <c r="N1855" s="245"/>
      <c r="O1855" s="245"/>
      <c r="P1855" s="245"/>
      <c r="Q1855" s="245"/>
      <c r="R1855" s="245"/>
      <c r="S1855" s="245"/>
      <c r="T1855" s="245"/>
      <c r="U1855" s="245"/>
      <c r="V1855" s="245"/>
    </row>
    <row r="1856" spans="1:22" ht="45" customHeight="1" x14ac:dyDescent="0.25">
      <c r="A1856" s="1"/>
      <c r="B1856" s="4" t="s">
        <v>68</v>
      </c>
      <c r="C1856" s="8" t="s">
        <v>69</v>
      </c>
      <c r="D1856" s="4" t="s">
        <v>70</v>
      </c>
      <c r="E1856" s="4" t="s">
        <v>71</v>
      </c>
      <c r="F1856" s="228" t="s">
        <v>72</v>
      </c>
      <c r="I1856" s="14" t="s">
        <v>73</v>
      </c>
      <c r="J1856" s="15" t="s">
        <v>28</v>
      </c>
      <c r="K1856" s="14" t="s">
        <v>73</v>
      </c>
      <c r="L1856" s="15" t="s">
        <v>28</v>
      </c>
      <c r="M1856" s="14" t="s">
        <v>73</v>
      </c>
      <c r="N1856" s="172" t="s">
        <v>28</v>
      </c>
      <c r="O1856" s="14" t="s">
        <v>73</v>
      </c>
      <c r="P1856" s="15" t="s">
        <v>28</v>
      </c>
      <c r="Q1856" s="14" t="s">
        <v>73</v>
      </c>
      <c r="R1856" s="15" t="s">
        <v>28</v>
      </c>
      <c r="S1856" s="14" t="s">
        <v>73</v>
      </c>
      <c r="T1856" s="15" t="s">
        <v>28</v>
      </c>
      <c r="U1856" s="14" t="s">
        <v>73</v>
      </c>
      <c r="V1856" s="15" t="s">
        <v>28</v>
      </c>
    </row>
    <row r="1857" spans="1:22" ht="15" customHeight="1" x14ac:dyDescent="0.25">
      <c r="A1857" s="5" t="s">
        <v>3665</v>
      </c>
      <c r="B1857" s="6" t="s">
        <v>3666</v>
      </c>
      <c r="C1857" s="5" t="s">
        <v>3667</v>
      </c>
      <c r="D1857" s="6"/>
      <c r="E1857" s="6" t="s">
        <v>504</v>
      </c>
      <c r="F1857" s="229">
        <v>3</v>
      </c>
      <c r="I1857" s="16">
        <v>0</v>
      </c>
      <c r="J1857" s="13">
        <v>0</v>
      </c>
      <c r="K1857" s="16">
        <v>2210</v>
      </c>
      <c r="L1857" s="13">
        <v>6630</v>
      </c>
      <c r="M1857" s="16">
        <v>2210</v>
      </c>
      <c r="N1857" s="171">
        <v>6630</v>
      </c>
      <c r="O1857" s="16">
        <v>2750</v>
      </c>
      <c r="P1857" s="13">
        <v>8250</v>
      </c>
      <c r="Q1857" s="16">
        <v>2118</v>
      </c>
      <c r="R1857" s="13">
        <v>6354</v>
      </c>
      <c r="S1857" s="16">
        <v>1817.17</v>
      </c>
      <c r="T1857" s="13">
        <v>5451.51</v>
      </c>
      <c r="U1857" s="16">
        <v>0</v>
      </c>
      <c r="V1857" s="13">
        <v>0</v>
      </c>
    </row>
    <row r="1858" spans="1:22" ht="15" customHeight="1" x14ac:dyDescent="0.25">
      <c r="A1858" s="5" t="s">
        <v>3668</v>
      </c>
      <c r="B1858" s="6" t="s">
        <v>3669</v>
      </c>
      <c r="C1858" s="5" t="s">
        <v>3670</v>
      </c>
      <c r="D1858" s="6"/>
      <c r="E1858" s="6" t="s">
        <v>504</v>
      </c>
      <c r="F1858" s="229">
        <v>3</v>
      </c>
      <c r="I1858" s="16">
        <v>0</v>
      </c>
      <c r="J1858" s="13">
        <v>0</v>
      </c>
      <c r="K1858" s="16">
        <v>1700</v>
      </c>
      <c r="L1858" s="13">
        <v>5100</v>
      </c>
      <c r="M1858" s="16">
        <v>1700</v>
      </c>
      <c r="N1858" s="171">
        <v>5100</v>
      </c>
      <c r="O1858" s="16">
        <v>2650</v>
      </c>
      <c r="P1858" s="13">
        <v>7950</v>
      </c>
      <c r="Q1858" s="16">
        <v>2118</v>
      </c>
      <c r="R1858" s="13">
        <v>6354</v>
      </c>
      <c r="S1858" s="16">
        <v>1817.17</v>
      </c>
      <c r="T1858" s="13">
        <v>5451.51</v>
      </c>
      <c r="U1858" s="16">
        <v>0</v>
      </c>
      <c r="V1858" s="13">
        <v>0</v>
      </c>
    </row>
    <row r="1859" spans="1:22" ht="15" customHeight="1" x14ac:dyDescent="0.25">
      <c r="A1859" s="5" t="s">
        <v>3671</v>
      </c>
      <c r="B1859" s="6" t="s">
        <v>3672</v>
      </c>
      <c r="C1859" s="5" t="s">
        <v>3673</v>
      </c>
      <c r="D1859" s="6"/>
      <c r="E1859" s="6" t="s">
        <v>504</v>
      </c>
      <c r="F1859" s="229">
        <v>3</v>
      </c>
      <c r="I1859" s="16">
        <v>0</v>
      </c>
      <c r="J1859" s="13">
        <v>0</v>
      </c>
      <c r="K1859" s="16">
        <v>2873</v>
      </c>
      <c r="L1859" s="13">
        <v>8619</v>
      </c>
      <c r="M1859" s="16">
        <v>2873</v>
      </c>
      <c r="N1859" s="171">
        <v>8619</v>
      </c>
      <c r="O1859" s="16">
        <v>1800</v>
      </c>
      <c r="P1859" s="13">
        <v>5400</v>
      </c>
      <c r="Q1859" s="16">
        <v>1294</v>
      </c>
      <c r="R1859" s="13">
        <v>3882</v>
      </c>
      <c r="S1859" s="16">
        <v>1238.98</v>
      </c>
      <c r="T1859" s="13">
        <v>3716.94</v>
      </c>
      <c r="U1859" s="16">
        <v>0</v>
      </c>
      <c r="V1859" s="13">
        <v>0</v>
      </c>
    </row>
    <row r="1860" spans="1:22" ht="15" customHeight="1" x14ac:dyDescent="0.25">
      <c r="A1860" s="5" t="s">
        <v>3674</v>
      </c>
      <c r="B1860" s="6" t="s">
        <v>3675</v>
      </c>
      <c r="C1860" s="5" t="s">
        <v>3676</v>
      </c>
      <c r="D1860" s="6"/>
      <c r="E1860" s="6" t="s">
        <v>504</v>
      </c>
      <c r="F1860" s="229">
        <v>3</v>
      </c>
      <c r="I1860" s="16">
        <v>0</v>
      </c>
      <c r="J1860" s="13">
        <v>0</v>
      </c>
      <c r="K1860" s="16">
        <v>800</v>
      </c>
      <c r="L1860" s="13">
        <v>2400</v>
      </c>
      <c r="M1860" s="16">
        <v>800</v>
      </c>
      <c r="N1860" s="171">
        <v>2400</v>
      </c>
      <c r="O1860" s="16">
        <v>3700</v>
      </c>
      <c r="P1860" s="13">
        <v>11100</v>
      </c>
      <c r="Q1860" s="16">
        <v>2353</v>
      </c>
      <c r="R1860" s="13">
        <v>7059</v>
      </c>
      <c r="S1860" s="16">
        <v>1238.98</v>
      </c>
      <c r="T1860" s="13">
        <v>3716.94</v>
      </c>
      <c r="U1860" s="16">
        <v>0</v>
      </c>
      <c r="V1860" s="13">
        <v>0</v>
      </c>
    </row>
    <row r="1861" spans="1:22" ht="15" customHeight="1" x14ac:dyDescent="0.25">
      <c r="A1861" s="1"/>
      <c r="B1861" s="4" t="s">
        <v>32</v>
      </c>
      <c r="C1861" s="8" t="s">
        <v>33</v>
      </c>
      <c r="I1861" s="245"/>
      <c r="J1861" s="245"/>
      <c r="K1861" s="245"/>
      <c r="L1861" s="245"/>
      <c r="M1861" s="245"/>
      <c r="N1861" s="245"/>
      <c r="O1861" s="245"/>
      <c r="P1861" s="245"/>
      <c r="Q1861" s="245"/>
      <c r="R1861" s="245"/>
      <c r="S1861" s="245"/>
      <c r="T1861" s="245"/>
      <c r="U1861" s="245"/>
      <c r="V1861" s="245"/>
    </row>
    <row r="1862" spans="1:22" ht="15" customHeight="1" x14ac:dyDescent="0.25">
      <c r="A1862" s="5" t="s">
        <v>3677</v>
      </c>
      <c r="B1862" s="6" t="s">
        <v>35</v>
      </c>
      <c r="C1862" s="5" t="s">
        <v>3678</v>
      </c>
      <c r="I1862" s="245"/>
      <c r="J1862" s="245"/>
      <c r="K1862" s="245"/>
      <c r="L1862" s="245"/>
      <c r="M1862" s="245"/>
      <c r="N1862" s="245"/>
      <c r="O1862" s="245"/>
      <c r="P1862" s="245"/>
      <c r="Q1862" s="245"/>
      <c r="R1862" s="245"/>
      <c r="S1862" s="245"/>
      <c r="T1862" s="245"/>
      <c r="U1862" s="245"/>
      <c r="V1862" s="245"/>
    </row>
    <row r="1863" spans="1:22" ht="15" customHeight="1" x14ac:dyDescent="0.25">
      <c r="A1863" s="5" t="s">
        <v>3679</v>
      </c>
      <c r="B1863" s="6" t="s">
        <v>35</v>
      </c>
      <c r="C1863" s="5" t="s">
        <v>3680</v>
      </c>
      <c r="I1863" s="245"/>
      <c r="J1863" s="245"/>
      <c r="K1863" s="245"/>
      <c r="L1863" s="245"/>
      <c r="M1863" s="245"/>
      <c r="N1863" s="245"/>
      <c r="O1863" s="245"/>
      <c r="P1863" s="245"/>
      <c r="Q1863" s="245"/>
      <c r="R1863" s="245"/>
      <c r="S1863" s="245"/>
      <c r="T1863" s="245"/>
      <c r="U1863" s="245"/>
      <c r="V1863" s="245"/>
    </row>
    <row r="1864" spans="1:22" ht="45" customHeight="1" x14ac:dyDescent="0.25">
      <c r="A1864" s="1"/>
      <c r="B1864" s="4" t="s">
        <v>68</v>
      </c>
      <c r="C1864" s="8" t="s">
        <v>69</v>
      </c>
      <c r="D1864" s="4" t="s">
        <v>70</v>
      </c>
      <c r="E1864" s="4" t="s">
        <v>71</v>
      </c>
      <c r="F1864" s="228" t="s">
        <v>72</v>
      </c>
      <c r="I1864" s="14" t="s">
        <v>73</v>
      </c>
      <c r="J1864" s="15" t="s">
        <v>28</v>
      </c>
      <c r="K1864" s="14" t="s">
        <v>73</v>
      </c>
      <c r="L1864" s="15" t="s">
        <v>28</v>
      </c>
      <c r="M1864" s="14" t="s">
        <v>73</v>
      </c>
      <c r="N1864" s="172" t="s">
        <v>28</v>
      </c>
      <c r="O1864" s="14" t="s">
        <v>73</v>
      </c>
      <c r="P1864" s="15" t="s">
        <v>28</v>
      </c>
      <c r="Q1864" s="14" t="s">
        <v>73</v>
      </c>
      <c r="R1864" s="15" t="s">
        <v>28</v>
      </c>
      <c r="S1864" s="14" t="s">
        <v>73</v>
      </c>
      <c r="T1864" s="15" t="s">
        <v>28</v>
      </c>
      <c r="U1864" s="14" t="s">
        <v>73</v>
      </c>
      <c r="V1864" s="15" t="s">
        <v>28</v>
      </c>
    </row>
    <row r="1865" spans="1:22" ht="15" customHeight="1" x14ac:dyDescent="0.25">
      <c r="A1865" s="5" t="s">
        <v>3681</v>
      </c>
      <c r="B1865" s="6" t="s">
        <v>3682</v>
      </c>
      <c r="C1865" s="5" t="s">
        <v>3683</v>
      </c>
      <c r="D1865" s="6"/>
      <c r="E1865" s="6" t="s">
        <v>504</v>
      </c>
      <c r="F1865" s="229">
        <v>3</v>
      </c>
      <c r="I1865" s="16">
        <v>0</v>
      </c>
      <c r="J1865" s="13">
        <v>0</v>
      </c>
      <c r="K1865" s="16">
        <v>30000</v>
      </c>
      <c r="L1865" s="13">
        <v>90000</v>
      </c>
      <c r="M1865" s="16">
        <v>30000</v>
      </c>
      <c r="N1865" s="171">
        <v>90000</v>
      </c>
      <c r="O1865" s="16">
        <v>16974</v>
      </c>
      <c r="P1865" s="13">
        <v>50922</v>
      </c>
      <c r="Q1865" s="16">
        <v>29412</v>
      </c>
      <c r="R1865" s="13">
        <v>88236</v>
      </c>
      <c r="S1865" s="16">
        <v>26844.51</v>
      </c>
      <c r="T1865" s="13">
        <v>80533.53</v>
      </c>
      <c r="U1865" s="16">
        <v>0</v>
      </c>
      <c r="V1865" s="13">
        <v>0</v>
      </c>
    </row>
    <row r="1866" spans="1:22" ht="15" customHeight="1" x14ac:dyDescent="0.25">
      <c r="A1866" s="1"/>
      <c r="B1866" s="4" t="s">
        <v>32</v>
      </c>
      <c r="C1866" s="8" t="s">
        <v>33</v>
      </c>
      <c r="I1866" s="245"/>
      <c r="J1866" s="245"/>
      <c r="K1866" s="245"/>
      <c r="L1866" s="245"/>
      <c r="M1866" s="245"/>
      <c r="N1866" s="245"/>
      <c r="O1866" s="245"/>
      <c r="P1866" s="245"/>
      <c r="Q1866" s="245"/>
      <c r="R1866" s="245"/>
      <c r="S1866" s="245"/>
      <c r="T1866" s="245"/>
      <c r="U1866" s="245"/>
      <c r="V1866" s="245"/>
    </row>
    <row r="1867" spans="1:22" ht="15" customHeight="1" x14ac:dyDescent="0.25">
      <c r="A1867" s="5" t="s">
        <v>3684</v>
      </c>
      <c r="B1867" s="6" t="s">
        <v>35</v>
      </c>
      <c r="C1867" s="5" t="s">
        <v>3685</v>
      </c>
      <c r="I1867" s="245"/>
      <c r="J1867" s="245"/>
      <c r="K1867" s="245"/>
      <c r="L1867" s="245"/>
      <c r="M1867" s="245"/>
      <c r="N1867" s="245"/>
      <c r="O1867" s="245"/>
      <c r="P1867" s="245"/>
      <c r="Q1867" s="245"/>
      <c r="R1867" s="245"/>
      <c r="S1867" s="245"/>
      <c r="T1867" s="245"/>
      <c r="U1867" s="245"/>
      <c r="V1867" s="245"/>
    </row>
    <row r="1868" spans="1:22" ht="15" customHeight="1" x14ac:dyDescent="0.25">
      <c r="A1868" s="5" t="s">
        <v>3686</v>
      </c>
      <c r="B1868" s="6" t="s">
        <v>35</v>
      </c>
      <c r="C1868" s="5" t="s">
        <v>3687</v>
      </c>
      <c r="I1868" s="245"/>
      <c r="J1868" s="245"/>
      <c r="K1868" s="245"/>
      <c r="L1868" s="245"/>
      <c r="M1868" s="245"/>
      <c r="N1868" s="245"/>
      <c r="O1868" s="245"/>
      <c r="P1868" s="245"/>
      <c r="Q1868" s="245"/>
      <c r="R1868" s="245"/>
      <c r="S1868" s="245"/>
      <c r="T1868" s="245"/>
      <c r="U1868" s="245"/>
      <c r="V1868" s="245"/>
    </row>
    <row r="1869" spans="1:22" ht="45" customHeight="1" x14ac:dyDescent="0.25">
      <c r="A1869" s="1"/>
      <c r="B1869" s="4" t="s">
        <v>68</v>
      </c>
      <c r="C1869" s="8" t="s">
        <v>69</v>
      </c>
      <c r="D1869" s="4" t="s">
        <v>70</v>
      </c>
      <c r="E1869" s="4" t="s">
        <v>71</v>
      </c>
      <c r="F1869" s="228" t="s">
        <v>72</v>
      </c>
      <c r="I1869" s="14" t="s">
        <v>73</v>
      </c>
      <c r="J1869" s="15" t="s">
        <v>28</v>
      </c>
      <c r="K1869" s="14" t="s">
        <v>73</v>
      </c>
      <c r="L1869" s="15" t="s">
        <v>28</v>
      </c>
      <c r="M1869" s="14" t="s">
        <v>73</v>
      </c>
      <c r="N1869" s="172" t="s">
        <v>28</v>
      </c>
      <c r="O1869" s="14" t="s">
        <v>73</v>
      </c>
      <c r="P1869" s="15" t="s">
        <v>28</v>
      </c>
      <c r="Q1869" s="14" t="s">
        <v>73</v>
      </c>
      <c r="R1869" s="15" t="s">
        <v>28</v>
      </c>
      <c r="S1869" s="14" t="s">
        <v>73</v>
      </c>
      <c r="T1869" s="15" t="s">
        <v>28</v>
      </c>
      <c r="U1869" s="14" t="s">
        <v>73</v>
      </c>
      <c r="V1869" s="15" t="s">
        <v>28</v>
      </c>
    </row>
    <row r="1870" spans="1:22" ht="15" customHeight="1" x14ac:dyDescent="0.25">
      <c r="A1870" s="5" t="s">
        <v>3688</v>
      </c>
      <c r="B1870" s="6" t="s">
        <v>3689</v>
      </c>
      <c r="C1870" s="5" t="s">
        <v>3690</v>
      </c>
      <c r="D1870" s="6"/>
      <c r="E1870" s="6" t="s">
        <v>504</v>
      </c>
      <c r="F1870" s="229">
        <v>3</v>
      </c>
      <c r="I1870" s="16">
        <v>0</v>
      </c>
      <c r="J1870" s="13">
        <v>0</v>
      </c>
      <c r="K1870" s="16">
        <v>7500</v>
      </c>
      <c r="L1870" s="13">
        <v>22500</v>
      </c>
      <c r="M1870" s="16">
        <v>7500</v>
      </c>
      <c r="N1870" s="171">
        <v>22500</v>
      </c>
      <c r="O1870" s="16">
        <v>11021.2</v>
      </c>
      <c r="P1870" s="13">
        <v>33063.599999999999</v>
      </c>
      <c r="Q1870" s="16">
        <v>9412</v>
      </c>
      <c r="R1870" s="13">
        <v>28236</v>
      </c>
      <c r="S1870" s="16">
        <v>18935.7</v>
      </c>
      <c r="T1870" s="13">
        <v>56807.1</v>
      </c>
      <c r="U1870" s="16">
        <v>0</v>
      </c>
      <c r="V1870" s="13">
        <v>0</v>
      </c>
    </row>
    <row r="1871" spans="1:22" ht="15" customHeight="1" x14ac:dyDescent="0.25">
      <c r="A1871" s="1"/>
      <c r="B1871" s="4" t="s">
        <v>32</v>
      </c>
      <c r="C1871" s="8" t="s">
        <v>33</v>
      </c>
      <c r="I1871" s="245"/>
      <c r="J1871" s="245"/>
      <c r="K1871" s="245"/>
      <c r="L1871" s="245"/>
      <c r="M1871" s="245"/>
      <c r="N1871" s="245"/>
      <c r="O1871" s="245"/>
      <c r="P1871" s="245"/>
      <c r="Q1871" s="245"/>
      <c r="R1871" s="245"/>
      <c r="S1871" s="245"/>
      <c r="T1871" s="245"/>
      <c r="U1871" s="245"/>
      <c r="V1871" s="245"/>
    </row>
    <row r="1872" spans="1:22" ht="15" customHeight="1" x14ac:dyDescent="0.25">
      <c r="A1872" s="5" t="s">
        <v>3691</v>
      </c>
      <c r="B1872" s="6" t="s">
        <v>35</v>
      </c>
      <c r="C1872" s="5" t="s">
        <v>3692</v>
      </c>
      <c r="I1872" s="245"/>
      <c r="J1872" s="245"/>
      <c r="K1872" s="245"/>
      <c r="L1872" s="245"/>
      <c r="M1872" s="245"/>
      <c r="N1872" s="245"/>
      <c r="O1872" s="245"/>
      <c r="P1872" s="245"/>
      <c r="Q1872" s="245"/>
      <c r="R1872" s="245"/>
      <c r="S1872" s="245"/>
      <c r="T1872" s="245"/>
      <c r="U1872" s="245"/>
      <c r="V1872" s="245"/>
    </row>
    <row r="1873" spans="1:22" ht="15" customHeight="1" x14ac:dyDescent="0.25">
      <c r="A1873" s="5" t="s">
        <v>3693</v>
      </c>
      <c r="B1873" s="6" t="s">
        <v>35</v>
      </c>
      <c r="C1873" s="5" t="s">
        <v>3694</v>
      </c>
      <c r="I1873" s="245"/>
      <c r="J1873" s="245"/>
      <c r="K1873" s="245"/>
      <c r="L1873" s="245"/>
      <c r="M1873" s="245"/>
      <c r="N1873" s="245"/>
      <c r="O1873" s="245"/>
      <c r="P1873" s="245"/>
      <c r="Q1873" s="245"/>
      <c r="R1873" s="245"/>
      <c r="S1873" s="245"/>
      <c r="T1873" s="245"/>
      <c r="U1873" s="245"/>
      <c r="V1873" s="245"/>
    </row>
    <row r="1874" spans="1:22" ht="45" customHeight="1" x14ac:dyDescent="0.25">
      <c r="A1874" s="1"/>
      <c r="B1874" s="4" t="s">
        <v>68</v>
      </c>
      <c r="C1874" s="8" t="s">
        <v>69</v>
      </c>
      <c r="D1874" s="4" t="s">
        <v>70</v>
      </c>
      <c r="E1874" s="4" t="s">
        <v>71</v>
      </c>
      <c r="F1874" s="228" t="s">
        <v>72</v>
      </c>
      <c r="I1874" s="14" t="s">
        <v>73</v>
      </c>
      <c r="J1874" s="15" t="s">
        <v>28</v>
      </c>
      <c r="K1874" s="14" t="s">
        <v>73</v>
      </c>
      <c r="L1874" s="15" t="s">
        <v>28</v>
      </c>
      <c r="M1874" s="14" t="s">
        <v>73</v>
      </c>
      <c r="N1874" s="172" t="s">
        <v>28</v>
      </c>
      <c r="O1874" s="14" t="s">
        <v>73</v>
      </c>
      <c r="P1874" s="15" t="s">
        <v>28</v>
      </c>
      <c r="Q1874" s="14" t="s">
        <v>73</v>
      </c>
      <c r="R1874" s="15" t="s">
        <v>28</v>
      </c>
      <c r="S1874" s="14" t="s">
        <v>73</v>
      </c>
      <c r="T1874" s="15" t="s">
        <v>28</v>
      </c>
      <c r="U1874" s="14" t="s">
        <v>73</v>
      </c>
      <c r="V1874" s="15" t="s">
        <v>28</v>
      </c>
    </row>
    <row r="1875" spans="1:22" ht="15" customHeight="1" x14ac:dyDescent="0.25">
      <c r="A1875" s="5" t="s">
        <v>3695</v>
      </c>
      <c r="B1875" s="6" t="s">
        <v>3696</v>
      </c>
      <c r="C1875" s="5" t="s">
        <v>3697</v>
      </c>
      <c r="D1875" s="6"/>
      <c r="E1875" s="6" t="s">
        <v>504</v>
      </c>
      <c r="F1875" s="229">
        <v>24</v>
      </c>
      <c r="I1875" s="16">
        <v>0</v>
      </c>
      <c r="J1875" s="13">
        <v>0</v>
      </c>
      <c r="K1875" s="16">
        <v>335</v>
      </c>
      <c r="L1875" s="13">
        <v>8040</v>
      </c>
      <c r="M1875" s="16">
        <v>335</v>
      </c>
      <c r="N1875" s="171">
        <v>8040</v>
      </c>
      <c r="O1875" s="16">
        <v>995.38</v>
      </c>
      <c r="P1875" s="13">
        <v>23889.119999999999</v>
      </c>
      <c r="Q1875" s="16">
        <v>235</v>
      </c>
      <c r="R1875" s="13">
        <v>5640</v>
      </c>
      <c r="S1875" s="16">
        <v>481.55</v>
      </c>
      <c r="T1875" s="13">
        <v>11557.2</v>
      </c>
      <c r="U1875" s="16">
        <v>0</v>
      </c>
      <c r="V1875" s="13">
        <v>0</v>
      </c>
    </row>
    <row r="1876" spans="1:22" ht="15" customHeight="1" x14ac:dyDescent="0.25">
      <c r="A1876" s="5" t="s">
        <v>3698</v>
      </c>
      <c r="B1876" s="6" t="s">
        <v>3699</v>
      </c>
      <c r="C1876" s="5" t="s">
        <v>3700</v>
      </c>
      <c r="D1876" s="6"/>
      <c r="E1876" s="6" t="s">
        <v>504</v>
      </c>
      <c r="F1876" s="229">
        <v>6</v>
      </c>
      <c r="I1876" s="16">
        <v>0</v>
      </c>
      <c r="J1876" s="13">
        <v>0</v>
      </c>
      <c r="K1876" s="16">
        <v>360</v>
      </c>
      <c r="L1876" s="13">
        <v>2160</v>
      </c>
      <c r="M1876" s="16">
        <v>360</v>
      </c>
      <c r="N1876" s="171">
        <v>2160</v>
      </c>
      <c r="O1876" s="16">
        <v>996.21</v>
      </c>
      <c r="P1876" s="13">
        <v>5977.26</v>
      </c>
      <c r="Q1876" s="16">
        <v>280</v>
      </c>
      <c r="R1876" s="13">
        <v>1680</v>
      </c>
      <c r="S1876" s="16">
        <v>512.94000000000005</v>
      </c>
      <c r="T1876" s="13">
        <v>3077.64</v>
      </c>
      <c r="U1876" s="16">
        <v>0</v>
      </c>
      <c r="V1876" s="13">
        <v>0</v>
      </c>
    </row>
    <row r="1877" spans="1:22" ht="15" customHeight="1" x14ac:dyDescent="0.25">
      <c r="A1877" s="5" t="s">
        <v>3701</v>
      </c>
      <c r="B1877" s="6" t="s">
        <v>3702</v>
      </c>
      <c r="C1877" s="5" t="s">
        <v>3703</v>
      </c>
      <c r="D1877" s="6"/>
      <c r="E1877" s="6" t="s">
        <v>504</v>
      </c>
      <c r="F1877" s="229">
        <v>15</v>
      </c>
      <c r="I1877" s="16">
        <v>0</v>
      </c>
      <c r="J1877" s="13">
        <v>0</v>
      </c>
      <c r="K1877" s="16">
        <v>370</v>
      </c>
      <c r="L1877" s="13">
        <v>5550</v>
      </c>
      <c r="M1877" s="16">
        <v>370</v>
      </c>
      <c r="N1877" s="171">
        <v>5550</v>
      </c>
      <c r="O1877" s="16">
        <v>996.21</v>
      </c>
      <c r="P1877" s="13">
        <v>14943.15</v>
      </c>
      <c r="Q1877" s="16">
        <v>304</v>
      </c>
      <c r="R1877" s="13">
        <v>4560</v>
      </c>
      <c r="S1877" s="16">
        <v>532.92999999999995</v>
      </c>
      <c r="T1877" s="13">
        <v>7993.95</v>
      </c>
      <c r="U1877" s="16">
        <v>0</v>
      </c>
      <c r="V1877" s="13">
        <v>0</v>
      </c>
    </row>
    <row r="1878" spans="1:22" ht="15" customHeight="1" x14ac:dyDescent="0.25">
      <c r="A1878" s="5" t="s">
        <v>3704</v>
      </c>
      <c r="B1878" s="6" t="s">
        <v>3705</v>
      </c>
      <c r="C1878" s="5" t="s">
        <v>3706</v>
      </c>
      <c r="D1878" s="6"/>
      <c r="E1878" s="6" t="s">
        <v>504</v>
      </c>
      <c r="F1878" s="229">
        <v>9</v>
      </c>
      <c r="I1878" s="16">
        <v>0</v>
      </c>
      <c r="J1878" s="13">
        <v>0</v>
      </c>
      <c r="K1878" s="16">
        <v>550</v>
      </c>
      <c r="L1878" s="13">
        <v>4950</v>
      </c>
      <c r="M1878" s="16">
        <v>550</v>
      </c>
      <c r="N1878" s="171">
        <v>4950</v>
      </c>
      <c r="O1878" s="16">
        <v>1060</v>
      </c>
      <c r="P1878" s="13">
        <v>9540</v>
      </c>
      <c r="Q1878" s="16">
        <v>506</v>
      </c>
      <c r="R1878" s="13">
        <v>4554</v>
      </c>
      <c r="S1878" s="16">
        <v>663.27</v>
      </c>
      <c r="T1878" s="13">
        <v>5969.43</v>
      </c>
      <c r="U1878" s="16">
        <v>0</v>
      </c>
      <c r="V1878" s="13">
        <v>0</v>
      </c>
    </row>
    <row r="1879" spans="1:22" ht="15" customHeight="1" x14ac:dyDescent="0.25">
      <c r="A1879" s="5" t="s">
        <v>3707</v>
      </c>
      <c r="B1879" s="6" t="s">
        <v>3708</v>
      </c>
      <c r="C1879" s="5" t="s">
        <v>3709</v>
      </c>
      <c r="D1879" s="6"/>
      <c r="E1879" s="6" t="s">
        <v>504</v>
      </c>
      <c r="F1879" s="229">
        <v>9</v>
      </c>
      <c r="I1879" s="16">
        <v>0</v>
      </c>
      <c r="J1879" s="13">
        <v>0</v>
      </c>
      <c r="K1879" s="16">
        <v>540</v>
      </c>
      <c r="L1879" s="13">
        <v>4860</v>
      </c>
      <c r="M1879" s="16">
        <v>540</v>
      </c>
      <c r="N1879" s="171">
        <v>4860</v>
      </c>
      <c r="O1879" s="16">
        <v>1060</v>
      </c>
      <c r="P1879" s="13">
        <v>9540</v>
      </c>
      <c r="Q1879" s="16">
        <v>482</v>
      </c>
      <c r="R1879" s="13">
        <v>4338</v>
      </c>
      <c r="S1879" s="16">
        <v>595.54</v>
      </c>
      <c r="T1879" s="13">
        <v>5359.86</v>
      </c>
      <c r="U1879" s="16">
        <v>0</v>
      </c>
      <c r="V1879" s="13">
        <v>0</v>
      </c>
    </row>
    <row r="1880" spans="1:22" ht="15" customHeight="1" x14ac:dyDescent="0.25">
      <c r="A1880" s="5" t="s">
        <v>3710</v>
      </c>
      <c r="B1880" s="6" t="s">
        <v>3711</v>
      </c>
      <c r="C1880" s="5" t="s">
        <v>3712</v>
      </c>
      <c r="D1880" s="6"/>
      <c r="E1880" s="6" t="s">
        <v>504</v>
      </c>
      <c r="F1880" s="229">
        <v>12</v>
      </c>
      <c r="I1880" s="16">
        <v>0</v>
      </c>
      <c r="J1880" s="13">
        <v>0</v>
      </c>
      <c r="K1880" s="16">
        <v>380</v>
      </c>
      <c r="L1880" s="13">
        <v>4560</v>
      </c>
      <c r="M1880" s="16">
        <v>380</v>
      </c>
      <c r="N1880" s="171">
        <v>4560</v>
      </c>
      <c r="O1880" s="16">
        <v>1419.43</v>
      </c>
      <c r="P1880" s="13">
        <v>17033.16</v>
      </c>
      <c r="Q1880" s="16">
        <v>539</v>
      </c>
      <c r="R1880" s="13">
        <v>6468</v>
      </c>
      <c r="S1880" s="16">
        <v>573.23</v>
      </c>
      <c r="T1880" s="13">
        <v>6878.76</v>
      </c>
      <c r="U1880" s="16">
        <v>0</v>
      </c>
      <c r="V1880" s="13">
        <v>0</v>
      </c>
    </row>
    <row r="1881" spans="1:22" ht="15" customHeight="1" x14ac:dyDescent="0.25">
      <c r="A1881" s="5" t="s">
        <v>3713</v>
      </c>
      <c r="B1881" s="6" t="s">
        <v>3714</v>
      </c>
      <c r="C1881" s="5" t="s">
        <v>3715</v>
      </c>
      <c r="D1881" s="6"/>
      <c r="E1881" s="6" t="s">
        <v>504</v>
      </c>
      <c r="F1881" s="229">
        <v>6</v>
      </c>
      <c r="I1881" s="16">
        <v>0</v>
      </c>
      <c r="J1881" s="13">
        <v>0</v>
      </c>
      <c r="K1881" s="16">
        <v>650</v>
      </c>
      <c r="L1881" s="13">
        <v>3900</v>
      </c>
      <c r="M1881" s="16">
        <v>650</v>
      </c>
      <c r="N1881" s="171">
        <v>3900</v>
      </c>
      <c r="O1881" s="16">
        <v>1811.62</v>
      </c>
      <c r="P1881" s="13">
        <v>10869.72</v>
      </c>
      <c r="Q1881" s="16">
        <v>1212</v>
      </c>
      <c r="R1881" s="13">
        <v>7272</v>
      </c>
      <c r="S1881" s="16">
        <v>773.12</v>
      </c>
      <c r="T1881" s="13">
        <v>4638.72</v>
      </c>
      <c r="U1881" s="16">
        <v>0</v>
      </c>
      <c r="V1881" s="13">
        <v>0</v>
      </c>
    </row>
    <row r="1882" spans="1:22" ht="15" customHeight="1" x14ac:dyDescent="0.25">
      <c r="A1882" s="5" t="s">
        <v>3716</v>
      </c>
      <c r="B1882" s="6" t="s">
        <v>3717</v>
      </c>
      <c r="C1882" s="5" t="s">
        <v>3718</v>
      </c>
      <c r="D1882" s="6"/>
      <c r="E1882" s="6" t="s">
        <v>504</v>
      </c>
      <c r="F1882" s="229">
        <v>3</v>
      </c>
      <c r="I1882" s="16">
        <v>0</v>
      </c>
      <c r="J1882" s="13">
        <v>0</v>
      </c>
      <c r="K1882" s="16">
        <v>1630</v>
      </c>
      <c r="L1882" s="13">
        <v>4890</v>
      </c>
      <c r="M1882" s="16">
        <v>1630</v>
      </c>
      <c r="N1882" s="171">
        <v>4890</v>
      </c>
      <c r="O1882" s="16">
        <v>2778.98</v>
      </c>
      <c r="P1882" s="13">
        <v>8336.94</v>
      </c>
      <c r="Q1882" s="16">
        <v>1988</v>
      </c>
      <c r="R1882" s="13">
        <v>5964</v>
      </c>
      <c r="S1882" s="16">
        <v>2345.8000000000002</v>
      </c>
      <c r="T1882" s="13">
        <v>7037.4</v>
      </c>
      <c r="U1882" s="16">
        <v>0</v>
      </c>
      <c r="V1882" s="13">
        <v>0</v>
      </c>
    </row>
    <row r="1883" spans="1:22" ht="15" customHeight="1" x14ac:dyDescent="0.25">
      <c r="A1883" s="1"/>
      <c r="B1883" s="4" t="s">
        <v>32</v>
      </c>
      <c r="C1883" s="8" t="s">
        <v>33</v>
      </c>
      <c r="I1883" s="245"/>
      <c r="J1883" s="245"/>
      <c r="K1883" s="245"/>
      <c r="L1883" s="245"/>
      <c r="M1883" s="245"/>
      <c r="N1883" s="245"/>
      <c r="O1883" s="245"/>
      <c r="P1883" s="245"/>
      <c r="Q1883" s="245"/>
      <c r="R1883" s="245"/>
      <c r="S1883" s="245"/>
      <c r="T1883" s="245"/>
      <c r="U1883" s="245"/>
      <c r="V1883" s="245"/>
    </row>
    <row r="1884" spans="1:22" ht="15" customHeight="1" x14ac:dyDescent="0.25">
      <c r="A1884" s="5" t="s">
        <v>3719</v>
      </c>
      <c r="B1884" s="6" t="s">
        <v>35</v>
      </c>
      <c r="C1884" s="5" t="s">
        <v>3720</v>
      </c>
      <c r="I1884" s="245"/>
      <c r="J1884" s="245"/>
      <c r="K1884" s="245"/>
      <c r="L1884" s="245"/>
      <c r="M1884" s="245"/>
      <c r="N1884" s="245"/>
      <c r="O1884" s="245"/>
      <c r="P1884" s="245"/>
      <c r="Q1884" s="245"/>
      <c r="R1884" s="245"/>
      <c r="S1884" s="245"/>
      <c r="T1884" s="245"/>
      <c r="U1884" s="245"/>
      <c r="V1884" s="245"/>
    </row>
    <row r="1885" spans="1:22" ht="15" customHeight="1" x14ac:dyDescent="0.25">
      <c r="A1885" s="5" t="s">
        <v>3721</v>
      </c>
      <c r="B1885" s="6" t="s">
        <v>35</v>
      </c>
      <c r="C1885" s="5" t="s">
        <v>3722</v>
      </c>
      <c r="I1885" s="245"/>
      <c r="J1885" s="245"/>
      <c r="K1885" s="245"/>
      <c r="L1885" s="245"/>
      <c r="M1885" s="245"/>
      <c r="N1885" s="245"/>
      <c r="O1885" s="245"/>
      <c r="P1885" s="245"/>
      <c r="Q1885" s="245"/>
      <c r="R1885" s="245"/>
      <c r="S1885" s="245"/>
      <c r="T1885" s="245"/>
      <c r="U1885" s="245"/>
      <c r="V1885" s="245"/>
    </row>
    <row r="1886" spans="1:22" ht="15" customHeight="1" x14ac:dyDescent="0.25">
      <c r="A1886" s="5" t="s">
        <v>3723</v>
      </c>
      <c r="B1886" s="6" t="s">
        <v>35</v>
      </c>
      <c r="C1886" s="5" t="s">
        <v>3724</v>
      </c>
      <c r="I1886" s="245"/>
      <c r="J1886" s="245"/>
      <c r="K1886" s="245"/>
      <c r="L1886" s="245"/>
      <c r="M1886" s="245"/>
      <c r="N1886" s="245"/>
      <c r="O1886" s="245"/>
      <c r="P1886" s="245"/>
      <c r="Q1886" s="245"/>
      <c r="R1886" s="245"/>
      <c r="S1886" s="245"/>
      <c r="T1886" s="245"/>
      <c r="U1886" s="245"/>
      <c r="V1886" s="245"/>
    </row>
    <row r="1887" spans="1:22" ht="45" customHeight="1" x14ac:dyDescent="0.25">
      <c r="A1887" s="1"/>
      <c r="B1887" s="4" t="s">
        <v>68</v>
      </c>
      <c r="C1887" s="8" t="s">
        <v>69</v>
      </c>
      <c r="D1887" s="4" t="s">
        <v>70</v>
      </c>
      <c r="E1887" s="4" t="s">
        <v>71</v>
      </c>
      <c r="F1887" s="228" t="s">
        <v>72</v>
      </c>
      <c r="I1887" s="14" t="s">
        <v>73</v>
      </c>
      <c r="J1887" s="15" t="s">
        <v>28</v>
      </c>
      <c r="K1887" s="14" t="s">
        <v>73</v>
      </c>
      <c r="L1887" s="15" t="s">
        <v>28</v>
      </c>
      <c r="M1887" s="14" t="s">
        <v>73</v>
      </c>
      <c r="N1887" s="172" t="s">
        <v>28</v>
      </c>
      <c r="O1887" s="14" t="s">
        <v>73</v>
      </c>
      <c r="P1887" s="15" t="s">
        <v>28</v>
      </c>
      <c r="Q1887" s="14" t="s">
        <v>73</v>
      </c>
      <c r="R1887" s="15" t="s">
        <v>28</v>
      </c>
      <c r="S1887" s="14" t="s">
        <v>73</v>
      </c>
      <c r="T1887" s="15" t="s">
        <v>28</v>
      </c>
      <c r="U1887" s="14" t="s">
        <v>73</v>
      </c>
      <c r="V1887" s="15" t="s">
        <v>28</v>
      </c>
    </row>
    <row r="1888" spans="1:22" ht="15" customHeight="1" x14ac:dyDescent="0.25">
      <c r="A1888" s="5" t="s">
        <v>3725</v>
      </c>
      <c r="B1888" s="6" t="s">
        <v>3726</v>
      </c>
      <c r="C1888" s="5" t="s">
        <v>3727</v>
      </c>
      <c r="D1888" s="6"/>
      <c r="E1888" s="6" t="s">
        <v>527</v>
      </c>
      <c r="F1888" s="229">
        <v>30</v>
      </c>
      <c r="I1888" s="16">
        <v>0</v>
      </c>
      <c r="J1888" s="13">
        <v>0</v>
      </c>
      <c r="K1888" s="16">
        <v>35</v>
      </c>
      <c r="L1888" s="13">
        <v>1050</v>
      </c>
      <c r="M1888" s="16">
        <v>35</v>
      </c>
      <c r="N1888" s="171">
        <v>1050</v>
      </c>
      <c r="O1888" s="16">
        <v>26</v>
      </c>
      <c r="P1888" s="13">
        <v>780</v>
      </c>
      <c r="Q1888" s="16">
        <v>35</v>
      </c>
      <c r="R1888" s="13">
        <v>1050</v>
      </c>
      <c r="S1888" s="16">
        <v>52.4</v>
      </c>
      <c r="T1888" s="13">
        <v>1572</v>
      </c>
      <c r="U1888" s="16">
        <v>0</v>
      </c>
      <c r="V1888" s="13">
        <v>0</v>
      </c>
    </row>
    <row r="1889" spans="1:22" ht="15" customHeight="1" x14ac:dyDescent="0.25">
      <c r="A1889" s="5" t="s">
        <v>3728</v>
      </c>
      <c r="B1889" s="6" t="s">
        <v>3729</v>
      </c>
      <c r="C1889" s="5" t="s">
        <v>3730</v>
      </c>
      <c r="D1889" s="6"/>
      <c r="E1889" s="6" t="s">
        <v>527</v>
      </c>
      <c r="F1889" s="229">
        <v>30</v>
      </c>
      <c r="I1889" s="16">
        <v>0</v>
      </c>
      <c r="J1889" s="13">
        <v>0</v>
      </c>
      <c r="K1889" s="16">
        <v>35</v>
      </c>
      <c r="L1889" s="13">
        <v>1050</v>
      </c>
      <c r="M1889" s="16">
        <v>35</v>
      </c>
      <c r="N1889" s="171">
        <v>1050</v>
      </c>
      <c r="O1889" s="16">
        <v>26</v>
      </c>
      <c r="P1889" s="13">
        <v>780</v>
      </c>
      <c r="Q1889" s="16">
        <v>35</v>
      </c>
      <c r="R1889" s="13">
        <v>1050</v>
      </c>
      <c r="S1889" s="16">
        <v>52.4</v>
      </c>
      <c r="T1889" s="13">
        <v>1572</v>
      </c>
      <c r="U1889" s="16">
        <v>0</v>
      </c>
      <c r="V1889" s="13">
        <v>0</v>
      </c>
    </row>
    <row r="1890" spans="1:22" ht="15" customHeight="1" x14ac:dyDescent="0.25">
      <c r="A1890" s="5" t="s">
        <v>3731</v>
      </c>
      <c r="B1890" s="6" t="s">
        <v>3732</v>
      </c>
      <c r="C1890" s="5" t="s">
        <v>3733</v>
      </c>
      <c r="D1890" s="6"/>
      <c r="E1890" s="6" t="s">
        <v>527</v>
      </c>
      <c r="F1890" s="229">
        <v>45</v>
      </c>
      <c r="I1890" s="16">
        <v>0</v>
      </c>
      <c r="J1890" s="13">
        <v>0</v>
      </c>
      <c r="K1890" s="16">
        <v>47</v>
      </c>
      <c r="L1890" s="13">
        <v>2115</v>
      </c>
      <c r="M1890" s="16">
        <v>47</v>
      </c>
      <c r="N1890" s="171">
        <v>2115</v>
      </c>
      <c r="O1890" s="16">
        <v>34</v>
      </c>
      <c r="P1890" s="13">
        <v>1530</v>
      </c>
      <c r="Q1890" s="16">
        <v>45</v>
      </c>
      <c r="R1890" s="13">
        <v>2025</v>
      </c>
      <c r="S1890" s="16">
        <v>69.81</v>
      </c>
      <c r="T1890" s="13">
        <v>3141.45</v>
      </c>
      <c r="U1890" s="16">
        <v>0</v>
      </c>
      <c r="V1890" s="13">
        <v>0</v>
      </c>
    </row>
    <row r="1891" spans="1:22" ht="15" customHeight="1" x14ac:dyDescent="0.25">
      <c r="A1891" s="5" t="s">
        <v>3734</v>
      </c>
      <c r="B1891" s="6" t="s">
        <v>3735</v>
      </c>
      <c r="C1891" s="5" t="s">
        <v>3736</v>
      </c>
      <c r="D1891" s="6"/>
      <c r="E1891" s="6" t="s">
        <v>527</v>
      </c>
      <c r="F1891" s="229">
        <v>30</v>
      </c>
      <c r="I1891" s="16">
        <v>0</v>
      </c>
      <c r="J1891" s="13">
        <v>0</v>
      </c>
      <c r="K1891" s="16">
        <v>35</v>
      </c>
      <c r="L1891" s="13">
        <v>1050</v>
      </c>
      <c r="M1891" s="16">
        <v>35</v>
      </c>
      <c r="N1891" s="171">
        <v>1050</v>
      </c>
      <c r="O1891" s="16">
        <v>26</v>
      </c>
      <c r="P1891" s="13">
        <v>780</v>
      </c>
      <c r="Q1891" s="16">
        <v>35</v>
      </c>
      <c r="R1891" s="13">
        <v>1050</v>
      </c>
      <c r="S1891" s="16">
        <v>52.41</v>
      </c>
      <c r="T1891" s="13">
        <v>1572.3</v>
      </c>
      <c r="U1891" s="16">
        <v>0</v>
      </c>
      <c r="V1891" s="13">
        <v>0</v>
      </c>
    </row>
    <row r="1892" spans="1:22" ht="15" customHeight="1" x14ac:dyDescent="0.25">
      <c r="A1892" s="5" t="s">
        <v>3737</v>
      </c>
      <c r="B1892" s="6" t="s">
        <v>3738</v>
      </c>
      <c r="C1892" s="5" t="s">
        <v>3739</v>
      </c>
      <c r="D1892" s="6"/>
      <c r="E1892" s="6" t="s">
        <v>527</v>
      </c>
      <c r="F1892" s="229">
        <v>75</v>
      </c>
      <c r="I1892" s="16">
        <v>0</v>
      </c>
      <c r="J1892" s="13">
        <v>0</v>
      </c>
      <c r="K1892" s="16">
        <v>60</v>
      </c>
      <c r="L1892" s="13">
        <v>4500</v>
      </c>
      <c r="M1892" s="16">
        <v>60</v>
      </c>
      <c r="N1892" s="171">
        <v>4500</v>
      </c>
      <c r="O1892" s="16">
        <v>41</v>
      </c>
      <c r="P1892" s="13">
        <v>3075</v>
      </c>
      <c r="Q1892" s="16">
        <v>53</v>
      </c>
      <c r="R1892" s="13">
        <v>3975</v>
      </c>
      <c r="S1892" s="16">
        <v>96.31</v>
      </c>
      <c r="T1892" s="13">
        <v>7223.25</v>
      </c>
      <c r="U1892" s="16">
        <v>0</v>
      </c>
      <c r="V1892" s="13">
        <v>0</v>
      </c>
    </row>
    <row r="1893" spans="1:22" ht="15" customHeight="1" x14ac:dyDescent="0.25">
      <c r="A1893" s="5" t="s">
        <v>3740</v>
      </c>
      <c r="B1893" s="6" t="s">
        <v>3741</v>
      </c>
      <c r="C1893" s="5" t="s">
        <v>3742</v>
      </c>
      <c r="D1893" s="6"/>
      <c r="E1893" s="6" t="s">
        <v>527</v>
      </c>
      <c r="F1893" s="229">
        <v>30</v>
      </c>
      <c r="I1893" s="16">
        <v>0</v>
      </c>
      <c r="J1893" s="13">
        <v>0</v>
      </c>
      <c r="K1893" s="16">
        <v>60</v>
      </c>
      <c r="L1893" s="13">
        <v>1800</v>
      </c>
      <c r="M1893" s="16">
        <v>60</v>
      </c>
      <c r="N1893" s="171">
        <v>1800</v>
      </c>
      <c r="O1893" s="16">
        <v>45</v>
      </c>
      <c r="P1893" s="13">
        <v>1350</v>
      </c>
      <c r="Q1893" s="16">
        <v>53</v>
      </c>
      <c r="R1893" s="13">
        <v>1590</v>
      </c>
      <c r="S1893" s="16">
        <v>96.31</v>
      </c>
      <c r="T1893" s="13">
        <v>2889.3</v>
      </c>
      <c r="U1893" s="16">
        <v>0</v>
      </c>
      <c r="V1893" s="13">
        <v>0</v>
      </c>
    </row>
    <row r="1894" spans="1:22" ht="15" customHeight="1" x14ac:dyDescent="0.25">
      <c r="A1894" s="5" t="s">
        <v>3743</v>
      </c>
      <c r="B1894" s="6" t="s">
        <v>3744</v>
      </c>
      <c r="C1894" s="5" t="s">
        <v>3745</v>
      </c>
      <c r="D1894" s="6"/>
      <c r="E1894" s="6" t="s">
        <v>527</v>
      </c>
      <c r="F1894" s="229">
        <v>90</v>
      </c>
      <c r="I1894" s="16">
        <v>0</v>
      </c>
      <c r="J1894" s="13">
        <v>0</v>
      </c>
      <c r="K1894" s="16">
        <v>140</v>
      </c>
      <c r="L1894" s="13">
        <v>12600</v>
      </c>
      <c r="M1894" s="16">
        <v>140</v>
      </c>
      <c r="N1894" s="171">
        <v>12600</v>
      </c>
      <c r="O1894" s="16">
        <v>87</v>
      </c>
      <c r="P1894" s="13">
        <v>7830</v>
      </c>
      <c r="Q1894" s="16">
        <v>116</v>
      </c>
      <c r="R1894" s="13">
        <v>10440</v>
      </c>
      <c r="S1894" s="16">
        <v>222.71</v>
      </c>
      <c r="T1894" s="13">
        <v>20043.900000000001</v>
      </c>
      <c r="U1894" s="16">
        <v>0</v>
      </c>
      <c r="V1894" s="13">
        <v>0</v>
      </c>
    </row>
    <row r="1895" spans="1:22" ht="15" customHeight="1" x14ac:dyDescent="0.25">
      <c r="A1895" s="5" t="s">
        <v>3746</v>
      </c>
      <c r="B1895" s="6" t="s">
        <v>3747</v>
      </c>
      <c r="C1895" s="5" t="s">
        <v>3748</v>
      </c>
      <c r="D1895" s="6"/>
      <c r="E1895" s="6" t="s">
        <v>527</v>
      </c>
      <c r="F1895" s="229">
        <v>90</v>
      </c>
      <c r="I1895" s="16">
        <v>0</v>
      </c>
      <c r="J1895" s="13">
        <v>0</v>
      </c>
      <c r="K1895" s="16">
        <v>35</v>
      </c>
      <c r="L1895" s="13">
        <v>3150</v>
      </c>
      <c r="M1895" s="16">
        <v>35</v>
      </c>
      <c r="N1895" s="171">
        <v>3150</v>
      </c>
      <c r="O1895" s="16">
        <v>22</v>
      </c>
      <c r="P1895" s="13">
        <v>1980</v>
      </c>
      <c r="Q1895" s="16">
        <v>35</v>
      </c>
      <c r="R1895" s="13">
        <v>3150</v>
      </c>
      <c r="S1895" s="16">
        <v>222.71</v>
      </c>
      <c r="T1895" s="13">
        <v>20043.900000000001</v>
      </c>
      <c r="U1895" s="16">
        <v>0</v>
      </c>
      <c r="V1895" s="13">
        <v>0</v>
      </c>
    </row>
    <row r="1896" spans="1:22" ht="15" customHeight="1" x14ac:dyDescent="0.25">
      <c r="A1896" s="5" t="s">
        <v>3749</v>
      </c>
      <c r="B1896" s="6" t="s">
        <v>3750</v>
      </c>
      <c r="C1896" s="5" t="s">
        <v>3751</v>
      </c>
      <c r="D1896" s="6"/>
      <c r="E1896" s="6" t="s">
        <v>527</v>
      </c>
      <c r="F1896" s="229">
        <v>120</v>
      </c>
      <c r="I1896" s="16">
        <v>0</v>
      </c>
      <c r="J1896" s="13">
        <v>0</v>
      </c>
      <c r="K1896" s="16">
        <v>35</v>
      </c>
      <c r="L1896" s="13">
        <v>4200</v>
      </c>
      <c r="M1896" s="16">
        <v>35</v>
      </c>
      <c r="N1896" s="171">
        <v>4200</v>
      </c>
      <c r="O1896" s="16">
        <v>22</v>
      </c>
      <c r="P1896" s="13">
        <v>2640</v>
      </c>
      <c r="Q1896" s="16">
        <v>35</v>
      </c>
      <c r="R1896" s="13">
        <v>4200</v>
      </c>
      <c r="S1896" s="16">
        <v>52.41</v>
      </c>
      <c r="T1896" s="13">
        <v>6289.2</v>
      </c>
      <c r="U1896" s="16">
        <v>0</v>
      </c>
      <c r="V1896" s="13">
        <v>0</v>
      </c>
    </row>
    <row r="1897" spans="1:22" ht="15" customHeight="1" x14ac:dyDescent="0.25">
      <c r="A1897" s="5" t="s">
        <v>3752</v>
      </c>
      <c r="B1897" s="6" t="s">
        <v>3753</v>
      </c>
      <c r="C1897" s="5" t="s">
        <v>3754</v>
      </c>
      <c r="D1897" s="6"/>
      <c r="E1897" s="6" t="s">
        <v>527</v>
      </c>
      <c r="F1897" s="229">
        <v>120</v>
      </c>
      <c r="I1897" s="16">
        <v>0</v>
      </c>
      <c r="J1897" s="13">
        <v>0</v>
      </c>
      <c r="K1897" s="16">
        <v>35</v>
      </c>
      <c r="L1897" s="13">
        <v>4200</v>
      </c>
      <c r="M1897" s="16">
        <v>35</v>
      </c>
      <c r="N1897" s="171">
        <v>4200</v>
      </c>
      <c r="O1897" s="16">
        <v>22</v>
      </c>
      <c r="P1897" s="13">
        <v>2640</v>
      </c>
      <c r="Q1897" s="16">
        <v>35</v>
      </c>
      <c r="R1897" s="13">
        <v>4200</v>
      </c>
      <c r="S1897" s="16">
        <v>52.41</v>
      </c>
      <c r="T1897" s="13">
        <v>6289.2</v>
      </c>
      <c r="U1897" s="16">
        <v>0</v>
      </c>
      <c r="V1897" s="13">
        <v>0</v>
      </c>
    </row>
    <row r="1898" spans="1:22" ht="15" customHeight="1" x14ac:dyDescent="0.25">
      <c r="A1898" s="5" t="s">
        <v>3755</v>
      </c>
      <c r="B1898" s="6" t="s">
        <v>3756</v>
      </c>
      <c r="C1898" s="5" t="s">
        <v>3757</v>
      </c>
      <c r="D1898" s="6"/>
      <c r="E1898" s="6" t="s">
        <v>527</v>
      </c>
      <c r="F1898" s="229">
        <v>30</v>
      </c>
      <c r="I1898" s="16">
        <v>0</v>
      </c>
      <c r="J1898" s="13">
        <v>0</v>
      </c>
      <c r="K1898" s="16">
        <v>140</v>
      </c>
      <c r="L1898" s="13">
        <v>4200</v>
      </c>
      <c r="M1898" s="16">
        <v>140</v>
      </c>
      <c r="N1898" s="171">
        <v>4200</v>
      </c>
      <c r="O1898" s="16">
        <v>67</v>
      </c>
      <c r="P1898" s="13">
        <v>2010</v>
      </c>
      <c r="Q1898" s="16">
        <v>116</v>
      </c>
      <c r="R1898" s="13">
        <v>3480</v>
      </c>
      <c r="S1898" s="16">
        <v>156.93</v>
      </c>
      <c r="T1898" s="13">
        <v>4707.8999999999996</v>
      </c>
      <c r="U1898" s="16">
        <v>0</v>
      </c>
      <c r="V1898" s="13">
        <v>0</v>
      </c>
    </row>
    <row r="1899" spans="1:22" ht="15" customHeight="1" x14ac:dyDescent="0.25">
      <c r="A1899" s="5" t="s">
        <v>3758</v>
      </c>
      <c r="B1899" s="6" t="s">
        <v>3759</v>
      </c>
      <c r="C1899" s="5" t="s">
        <v>3760</v>
      </c>
      <c r="D1899" s="6"/>
      <c r="E1899" s="6" t="s">
        <v>527</v>
      </c>
      <c r="F1899" s="229">
        <v>30</v>
      </c>
      <c r="I1899" s="16">
        <v>0</v>
      </c>
      <c r="J1899" s="13">
        <v>0</v>
      </c>
      <c r="K1899" s="16">
        <v>47</v>
      </c>
      <c r="L1899" s="13">
        <v>1410</v>
      </c>
      <c r="M1899" s="16">
        <v>47</v>
      </c>
      <c r="N1899" s="171">
        <v>1410</v>
      </c>
      <c r="O1899" s="16">
        <v>30</v>
      </c>
      <c r="P1899" s="13">
        <v>900</v>
      </c>
      <c r="Q1899" s="16">
        <v>45</v>
      </c>
      <c r="R1899" s="13">
        <v>1350</v>
      </c>
      <c r="S1899" s="16">
        <v>69.81</v>
      </c>
      <c r="T1899" s="13">
        <v>2094.3000000000002</v>
      </c>
      <c r="U1899" s="16">
        <v>0</v>
      </c>
      <c r="V1899" s="13">
        <v>0</v>
      </c>
    </row>
    <row r="1900" spans="1:22" ht="15" customHeight="1" x14ac:dyDescent="0.25">
      <c r="A1900" s="1"/>
      <c r="B1900" s="4" t="s">
        <v>32</v>
      </c>
      <c r="C1900" s="8" t="s">
        <v>33</v>
      </c>
      <c r="I1900" s="245"/>
      <c r="J1900" s="245"/>
      <c r="K1900" s="245"/>
      <c r="L1900" s="245"/>
      <c r="M1900" s="245"/>
      <c r="N1900" s="245"/>
      <c r="O1900" s="245"/>
      <c r="P1900" s="245"/>
      <c r="Q1900" s="245"/>
      <c r="R1900" s="245"/>
      <c r="S1900" s="245"/>
      <c r="T1900" s="245"/>
      <c r="U1900" s="245"/>
      <c r="V1900" s="245"/>
    </row>
    <row r="1901" spans="1:22" ht="15" customHeight="1" x14ac:dyDescent="0.25">
      <c r="A1901" s="5" t="s">
        <v>3761</v>
      </c>
      <c r="B1901" s="6" t="s">
        <v>35</v>
      </c>
      <c r="C1901" s="5" t="s">
        <v>3762</v>
      </c>
      <c r="I1901" s="245"/>
      <c r="J1901" s="245"/>
      <c r="K1901" s="245"/>
      <c r="L1901" s="245"/>
      <c r="M1901" s="245"/>
      <c r="N1901" s="245"/>
      <c r="O1901" s="245"/>
      <c r="P1901" s="245"/>
      <c r="Q1901" s="245"/>
      <c r="R1901" s="245"/>
      <c r="S1901" s="245"/>
      <c r="T1901" s="245"/>
      <c r="U1901" s="245"/>
      <c r="V1901" s="245"/>
    </row>
    <row r="1902" spans="1:22" ht="15" customHeight="1" x14ac:dyDescent="0.25">
      <c r="A1902" s="5" t="s">
        <v>3763</v>
      </c>
      <c r="B1902" s="6" t="s">
        <v>35</v>
      </c>
      <c r="C1902" s="5" t="s">
        <v>3764</v>
      </c>
      <c r="I1902" s="245"/>
      <c r="J1902" s="245"/>
      <c r="K1902" s="245"/>
      <c r="L1902" s="245"/>
      <c r="M1902" s="245"/>
      <c r="N1902" s="245"/>
      <c r="O1902" s="245"/>
      <c r="P1902" s="245"/>
      <c r="Q1902" s="245"/>
      <c r="R1902" s="245"/>
      <c r="S1902" s="245"/>
      <c r="T1902" s="245"/>
      <c r="U1902" s="245"/>
      <c r="V1902" s="245"/>
    </row>
    <row r="1903" spans="1:22" ht="45" customHeight="1" x14ac:dyDescent="0.25">
      <c r="A1903" s="1"/>
      <c r="B1903" s="4" t="s">
        <v>68</v>
      </c>
      <c r="C1903" s="8" t="s">
        <v>69</v>
      </c>
      <c r="D1903" s="4" t="s">
        <v>70</v>
      </c>
      <c r="E1903" s="4" t="s">
        <v>71</v>
      </c>
      <c r="F1903" s="228" t="s">
        <v>72</v>
      </c>
      <c r="I1903" s="14" t="s">
        <v>73</v>
      </c>
      <c r="J1903" s="15" t="s">
        <v>28</v>
      </c>
      <c r="K1903" s="14" t="s">
        <v>73</v>
      </c>
      <c r="L1903" s="15" t="s">
        <v>28</v>
      </c>
      <c r="M1903" s="14" t="s">
        <v>73</v>
      </c>
      <c r="N1903" s="172" t="s">
        <v>28</v>
      </c>
      <c r="O1903" s="14" t="s">
        <v>73</v>
      </c>
      <c r="P1903" s="15" t="s">
        <v>28</v>
      </c>
      <c r="Q1903" s="14" t="s">
        <v>73</v>
      </c>
      <c r="R1903" s="15" t="s">
        <v>28</v>
      </c>
      <c r="S1903" s="14" t="s">
        <v>73</v>
      </c>
      <c r="T1903" s="15" t="s">
        <v>28</v>
      </c>
      <c r="U1903" s="14" t="s">
        <v>73</v>
      </c>
      <c r="V1903" s="15" t="s">
        <v>28</v>
      </c>
    </row>
    <row r="1904" spans="1:22" ht="15" customHeight="1" x14ac:dyDescent="0.25">
      <c r="A1904" s="5" t="s">
        <v>3765</v>
      </c>
      <c r="B1904" s="6" t="s">
        <v>3766</v>
      </c>
      <c r="C1904" s="5" t="s">
        <v>3767</v>
      </c>
      <c r="D1904" s="6"/>
      <c r="E1904" s="6" t="s">
        <v>504</v>
      </c>
      <c r="F1904" s="229">
        <v>24</v>
      </c>
      <c r="I1904" s="16">
        <v>0</v>
      </c>
      <c r="J1904" s="13">
        <v>0</v>
      </c>
      <c r="K1904" s="16">
        <v>240</v>
      </c>
      <c r="L1904" s="13">
        <v>5760</v>
      </c>
      <c r="M1904" s="16">
        <v>240</v>
      </c>
      <c r="N1904" s="171">
        <v>5760</v>
      </c>
      <c r="O1904" s="16">
        <v>127.6</v>
      </c>
      <c r="P1904" s="13">
        <v>3062.4</v>
      </c>
      <c r="Q1904" s="16">
        <v>171</v>
      </c>
      <c r="R1904" s="13">
        <v>4104</v>
      </c>
      <c r="S1904" s="16">
        <v>326.68</v>
      </c>
      <c r="T1904" s="13">
        <v>7840.32</v>
      </c>
      <c r="U1904" s="16">
        <v>0</v>
      </c>
      <c r="V1904" s="13">
        <v>0</v>
      </c>
    </row>
    <row r="1905" spans="1:22" ht="15" customHeight="1" x14ac:dyDescent="0.25">
      <c r="A1905" s="5" t="s">
        <v>3768</v>
      </c>
      <c r="B1905" s="6" t="s">
        <v>3769</v>
      </c>
      <c r="C1905" s="5" t="s">
        <v>3770</v>
      </c>
      <c r="D1905" s="6"/>
      <c r="E1905" s="6" t="s">
        <v>504</v>
      </c>
      <c r="F1905" s="229">
        <v>6</v>
      </c>
      <c r="I1905" s="16">
        <v>0</v>
      </c>
      <c r="J1905" s="13">
        <v>0</v>
      </c>
      <c r="K1905" s="16">
        <v>320</v>
      </c>
      <c r="L1905" s="13">
        <v>1920</v>
      </c>
      <c r="M1905" s="16">
        <v>320</v>
      </c>
      <c r="N1905" s="171">
        <v>1920</v>
      </c>
      <c r="O1905" s="16">
        <v>182.6</v>
      </c>
      <c r="P1905" s="13">
        <v>1095.5999999999999</v>
      </c>
      <c r="Q1905" s="16">
        <v>207</v>
      </c>
      <c r="R1905" s="13">
        <v>1242</v>
      </c>
      <c r="S1905" s="16">
        <v>330.39</v>
      </c>
      <c r="T1905" s="13">
        <v>1982.34</v>
      </c>
      <c r="U1905" s="16">
        <v>0</v>
      </c>
      <c r="V1905" s="13">
        <v>0</v>
      </c>
    </row>
    <row r="1906" spans="1:22" ht="15" customHeight="1" x14ac:dyDescent="0.25">
      <c r="A1906" s="5" t="s">
        <v>3771</v>
      </c>
      <c r="B1906" s="6" t="s">
        <v>3772</v>
      </c>
      <c r="C1906" s="5" t="s">
        <v>3773</v>
      </c>
      <c r="D1906" s="6"/>
      <c r="E1906" s="6" t="s">
        <v>504</v>
      </c>
      <c r="F1906" s="229">
        <v>15</v>
      </c>
      <c r="I1906" s="16">
        <v>0</v>
      </c>
      <c r="J1906" s="13">
        <v>0</v>
      </c>
      <c r="K1906" s="16">
        <v>2000</v>
      </c>
      <c r="L1906" s="13">
        <v>30000</v>
      </c>
      <c r="M1906" s="16">
        <v>2000</v>
      </c>
      <c r="N1906" s="171">
        <v>30000</v>
      </c>
      <c r="O1906" s="16">
        <v>506.5</v>
      </c>
      <c r="P1906" s="13">
        <v>7597.5</v>
      </c>
      <c r="Q1906" s="16">
        <v>294</v>
      </c>
      <c r="R1906" s="13">
        <v>4410</v>
      </c>
      <c r="S1906" s="16">
        <v>681.44</v>
      </c>
      <c r="T1906" s="13">
        <v>10221.6</v>
      </c>
      <c r="U1906" s="16">
        <v>0</v>
      </c>
      <c r="V1906" s="13">
        <v>0</v>
      </c>
    </row>
    <row r="1907" spans="1:22" ht="15" customHeight="1" x14ac:dyDescent="0.25">
      <c r="A1907" s="5" t="s">
        <v>3774</v>
      </c>
      <c r="B1907" s="6" t="s">
        <v>3775</v>
      </c>
      <c r="C1907" s="5" t="s">
        <v>3776</v>
      </c>
      <c r="D1907" s="6"/>
      <c r="E1907" s="6" t="s">
        <v>504</v>
      </c>
      <c r="F1907" s="229">
        <v>6</v>
      </c>
      <c r="I1907" s="16">
        <v>0</v>
      </c>
      <c r="J1907" s="13">
        <v>0</v>
      </c>
      <c r="K1907" s="16">
        <v>1800</v>
      </c>
      <c r="L1907" s="13">
        <v>10800</v>
      </c>
      <c r="M1907" s="16">
        <v>1800</v>
      </c>
      <c r="N1907" s="171">
        <v>10800</v>
      </c>
      <c r="O1907" s="16">
        <v>506.5</v>
      </c>
      <c r="P1907" s="13">
        <v>3039</v>
      </c>
      <c r="Q1907" s="16">
        <v>353</v>
      </c>
      <c r="R1907" s="13">
        <v>2118</v>
      </c>
      <c r="S1907" s="16">
        <v>681.44</v>
      </c>
      <c r="T1907" s="13">
        <v>4088.64</v>
      </c>
      <c r="U1907" s="16">
        <v>0</v>
      </c>
      <c r="V1907" s="13">
        <v>0</v>
      </c>
    </row>
    <row r="1908" spans="1:22" ht="15" customHeight="1" x14ac:dyDescent="0.25">
      <c r="A1908" s="1"/>
      <c r="B1908" s="4" t="s">
        <v>32</v>
      </c>
      <c r="C1908" s="8" t="s">
        <v>33</v>
      </c>
      <c r="I1908" s="245"/>
      <c r="J1908" s="245"/>
      <c r="K1908" s="245"/>
      <c r="L1908" s="245"/>
      <c r="M1908" s="245"/>
      <c r="N1908" s="245"/>
      <c r="O1908" s="245"/>
      <c r="P1908" s="245"/>
      <c r="Q1908" s="245"/>
      <c r="R1908" s="245"/>
      <c r="S1908" s="245"/>
      <c r="T1908" s="245"/>
      <c r="U1908" s="245"/>
      <c r="V1908" s="245"/>
    </row>
    <row r="1909" spans="1:22" ht="15" customHeight="1" x14ac:dyDescent="0.25">
      <c r="A1909" s="5" t="s">
        <v>3777</v>
      </c>
      <c r="B1909" s="6" t="s">
        <v>35</v>
      </c>
      <c r="C1909" s="5" t="s">
        <v>3778</v>
      </c>
      <c r="I1909" s="245"/>
      <c r="J1909" s="245"/>
      <c r="K1909" s="245"/>
      <c r="L1909" s="245"/>
      <c r="M1909" s="245"/>
      <c r="N1909" s="245"/>
      <c r="O1909" s="245"/>
      <c r="P1909" s="245"/>
      <c r="Q1909" s="245"/>
      <c r="R1909" s="245"/>
      <c r="S1909" s="245"/>
      <c r="T1909" s="245"/>
      <c r="U1909" s="245"/>
      <c r="V1909" s="245"/>
    </row>
    <row r="1910" spans="1:22" ht="15" customHeight="1" x14ac:dyDescent="0.25">
      <c r="A1910" s="5" t="s">
        <v>3779</v>
      </c>
      <c r="B1910" s="6" t="s">
        <v>35</v>
      </c>
      <c r="C1910" s="5" t="s">
        <v>3780</v>
      </c>
      <c r="I1910" s="245"/>
      <c r="J1910" s="245"/>
      <c r="K1910" s="245"/>
      <c r="L1910" s="245"/>
      <c r="M1910" s="245"/>
      <c r="N1910" s="245"/>
      <c r="O1910" s="245"/>
      <c r="P1910" s="245"/>
      <c r="Q1910" s="245"/>
      <c r="R1910" s="245"/>
      <c r="S1910" s="245"/>
      <c r="T1910" s="245"/>
      <c r="U1910" s="245"/>
      <c r="V1910" s="245"/>
    </row>
    <row r="1911" spans="1:22" ht="45" customHeight="1" x14ac:dyDescent="0.25">
      <c r="A1911" s="1"/>
      <c r="B1911" s="4" t="s">
        <v>68</v>
      </c>
      <c r="C1911" s="8" t="s">
        <v>69</v>
      </c>
      <c r="D1911" s="4" t="s">
        <v>70</v>
      </c>
      <c r="E1911" s="4" t="s">
        <v>71</v>
      </c>
      <c r="F1911" s="228" t="s">
        <v>72</v>
      </c>
      <c r="I1911" s="14" t="s">
        <v>73</v>
      </c>
      <c r="J1911" s="15" t="s">
        <v>28</v>
      </c>
      <c r="K1911" s="14" t="s">
        <v>73</v>
      </c>
      <c r="L1911" s="15" t="s">
        <v>28</v>
      </c>
      <c r="M1911" s="14" t="s">
        <v>73</v>
      </c>
      <c r="N1911" s="172" t="s">
        <v>28</v>
      </c>
      <c r="O1911" s="14" t="s">
        <v>73</v>
      </c>
      <c r="P1911" s="15" t="s">
        <v>28</v>
      </c>
      <c r="Q1911" s="14" t="s">
        <v>73</v>
      </c>
      <c r="R1911" s="15" t="s">
        <v>28</v>
      </c>
      <c r="S1911" s="14" t="s">
        <v>73</v>
      </c>
      <c r="T1911" s="15" t="s">
        <v>28</v>
      </c>
      <c r="U1911" s="14" t="s">
        <v>73</v>
      </c>
      <c r="V1911" s="15" t="s">
        <v>28</v>
      </c>
    </row>
    <row r="1912" spans="1:22" ht="15" customHeight="1" x14ac:dyDescent="0.25">
      <c r="A1912" s="5" t="s">
        <v>3781</v>
      </c>
      <c r="B1912" s="6" t="s">
        <v>3782</v>
      </c>
      <c r="C1912" s="5" t="s">
        <v>3783</v>
      </c>
      <c r="D1912" s="6"/>
      <c r="E1912" s="6" t="s">
        <v>504</v>
      </c>
      <c r="F1912" s="229">
        <v>33</v>
      </c>
      <c r="I1912" s="16">
        <v>0</v>
      </c>
      <c r="J1912" s="13">
        <v>0</v>
      </c>
      <c r="K1912" s="16">
        <v>280</v>
      </c>
      <c r="L1912" s="13">
        <v>9240</v>
      </c>
      <c r="M1912" s="16">
        <v>280</v>
      </c>
      <c r="N1912" s="171">
        <v>9240</v>
      </c>
      <c r="O1912" s="16">
        <v>160.6</v>
      </c>
      <c r="P1912" s="13">
        <v>5299.8</v>
      </c>
      <c r="Q1912" s="16">
        <v>169</v>
      </c>
      <c r="R1912" s="13">
        <v>5577</v>
      </c>
      <c r="S1912" s="16">
        <v>351.04</v>
      </c>
      <c r="T1912" s="13">
        <v>11584.32</v>
      </c>
      <c r="U1912" s="16">
        <v>0</v>
      </c>
      <c r="V1912" s="13">
        <v>0</v>
      </c>
    </row>
    <row r="1913" spans="1:22" ht="15" customHeight="1" x14ac:dyDescent="0.25">
      <c r="A1913" s="5" t="s">
        <v>3784</v>
      </c>
      <c r="B1913" s="6" t="s">
        <v>3785</v>
      </c>
      <c r="C1913" s="5" t="s">
        <v>3786</v>
      </c>
      <c r="D1913" s="6"/>
      <c r="E1913" s="6" t="s">
        <v>504</v>
      </c>
      <c r="F1913" s="229">
        <v>27</v>
      </c>
      <c r="I1913" s="16">
        <v>0</v>
      </c>
      <c r="J1913" s="13">
        <v>0</v>
      </c>
      <c r="K1913" s="16">
        <v>400</v>
      </c>
      <c r="L1913" s="13">
        <v>10800</v>
      </c>
      <c r="M1913" s="16">
        <v>400</v>
      </c>
      <c r="N1913" s="171">
        <v>10800</v>
      </c>
      <c r="O1913" s="16">
        <v>194.4</v>
      </c>
      <c r="P1913" s="13">
        <v>5248.8</v>
      </c>
      <c r="Q1913" s="16">
        <v>194</v>
      </c>
      <c r="R1913" s="13">
        <v>5238</v>
      </c>
      <c r="S1913" s="16">
        <v>465.86</v>
      </c>
      <c r="T1913" s="13">
        <v>12578.22</v>
      </c>
      <c r="U1913" s="16">
        <v>0</v>
      </c>
      <c r="V1913" s="13">
        <v>0</v>
      </c>
    </row>
    <row r="1914" spans="1:22" ht="15" customHeight="1" x14ac:dyDescent="0.25">
      <c r="A1914" s="5" t="s">
        <v>3787</v>
      </c>
      <c r="B1914" s="6" t="s">
        <v>3788</v>
      </c>
      <c r="C1914" s="5" t="s">
        <v>3789</v>
      </c>
      <c r="D1914" s="6"/>
      <c r="E1914" s="6" t="s">
        <v>504</v>
      </c>
      <c r="F1914" s="229">
        <v>15</v>
      </c>
      <c r="I1914" s="16">
        <v>0</v>
      </c>
      <c r="J1914" s="13">
        <v>0</v>
      </c>
      <c r="K1914" s="16">
        <v>320</v>
      </c>
      <c r="L1914" s="13">
        <v>4800</v>
      </c>
      <c r="M1914" s="16">
        <v>320</v>
      </c>
      <c r="N1914" s="171">
        <v>4800</v>
      </c>
      <c r="O1914" s="16">
        <v>171.25</v>
      </c>
      <c r="P1914" s="13">
        <v>2568.75</v>
      </c>
      <c r="Q1914" s="16">
        <v>181</v>
      </c>
      <c r="R1914" s="13">
        <v>2715</v>
      </c>
      <c r="S1914" s="16">
        <v>360.13</v>
      </c>
      <c r="T1914" s="13">
        <v>5401.95</v>
      </c>
      <c r="U1914" s="16">
        <v>0</v>
      </c>
      <c r="V1914" s="13">
        <v>0</v>
      </c>
    </row>
    <row r="1915" spans="1:22" ht="15" customHeight="1" x14ac:dyDescent="0.25">
      <c r="A1915" s="5" t="s">
        <v>3790</v>
      </c>
      <c r="B1915" s="6" t="s">
        <v>3791</v>
      </c>
      <c r="C1915" s="5" t="s">
        <v>3792</v>
      </c>
      <c r="D1915" s="6"/>
      <c r="E1915" s="6" t="s">
        <v>504</v>
      </c>
      <c r="F1915" s="229">
        <v>9</v>
      </c>
      <c r="I1915" s="16">
        <v>0</v>
      </c>
      <c r="J1915" s="13">
        <v>0</v>
      </c>
      <c r="K1915" s="16">
        <v>350</v>
      </c>
      <c r="L1915" s="13">
        <v>3150</v>
      </c>
      <c r="M1915" s="16">
        <v>350</v>
      </c>
      <c r="N1915" s="171">
        <v>3150</v>
      </c>
      <c r="O1915" s="16">
        <v>188.5</v>
      </c>
      <c r="P1915" s="13">
        <v>1696.5</v>
      </c>
      <c r="Q1915" s="16">
        <v>186</v>
      </c>
      <c r="R1915" s="13">
        <v>1674</v>
      </c>
      <c r="S1915" s="16">
        <v>341.13</v>
      </c>
      <c r="T1915" s="13">
        <v>3070.17</v>
      </c>
      <c r="U1915" s="16">
        <v>0</v>
      </c>
      <c r="V1915" s="13">
        <v>0</v>
      </c>
    </row>
    <row r="1916" spans="1:22" ht="15" customHeight="1" x14ac:dyDescent="0.25">
      <c r="A1916" s="5" t="s">
        <v>3793</v>
      </c>
      <c r="B1916" s="6" t="s">
        <v>3794</v>
      </c>
      <c r="C1916" s="5" t="s">
        <v>3795</v>
      </c>
      <c r="D1916" s="6"/>
      <c r="E1916" s="6" t="s">
        <v>504</v>
      </c>
      <c r="F1916" s="229">
        <v>6</v>
      </c>
      <c r="I1916" s="16">
        <v>0</v>
      </c>
      <c r="J1916" s="13">
        <v>0</v>
      </c>
      <c r="K1916" s="16">
        <v>350</v>
      </c>
      <c r="L1916" s="13">
        <v>2100</v>
      </c>
      <c r="M1916" s="16">
        <v>350</v>
      </c>
      <c r="N1916" s="171">
        <v>2100</v>
      </c>
      <c r="O1916" s="16">
        <v>188.5</v>
      </c>
      <c r="P1916" s="13">
        <v>1131</v>
      </c>
      <c r="Q1916" s="16">
        <v>169</v>
      </c>
      <c r="R1916" s="13">
        <v>1014</v>
      </c>
      <c r="S1916" s="16">
        <v>347.33</v>
      </c>
      <c r="T1916" s="13">
        <v>2083.98</v>
      </c>
      <c r="U1916" s="16">
        <v>0</v>
      </c>
      <c r="V1916" s="13">
        <v>0</v>
      </c>
    </row>
    <row r="1917" spans="1:22" ht="15" customHeight="1" x14ac:dyDescent="0.25">
      <c r="A1917" s="5" t="s">
        <v>3796</v>
      </c>
      <c r="B1917" s="6" t="s">
        <v>3797</v>
      </c>
      <c r="C1917" s="5" t="s">
        <v>3798</v>
      </c>
      <c r="D1917" s="6"/>
      <c r="E1917" s="6" t="s">
        <v>504</v>
      </c>
      <c r="F1917" s="229">
        <v>15</v>
      </c>
      <c r="I1917" s="16">
        <v>0</v>
      </c>
      <c r="J1917" s="13">
        <v>0</v>
      </c>
      <c r="K1917" s="16">
        <v>280</v>
      </c>
      <c r="L1917" s="13">
        <v>4200</v>
      </c>
      <c r="M1917" s="16">
        <v>280</v>
      </c>
      <c r="N1917" s="171">
        <v>4200</v>
      </c>
      <c r="O1917" s="16">
        <v>160.6</v>
      </c>
      <c r="P1917" s="13">
        <v>2409</v>
      </c>
      <c r="Q1917" s="16">
        <v>169</v>
      </c>
      <c r="R1917" s="13">
        <v>2535</v>
      </c>
      <c r="S1917" s="16">
        <v>355.17</v>
      </c>
      <c r="T1917" s="13">
        <v>5327.55</v>
      </c>
      <c r="U1917" s="16">
        <v>0</v>
      </c>
      <c r="V1917" s="13">
        <v>0</v>
      </c>
    </row>
    <row r="1918" spans="1:22" ht="15" customHeight="1" x14ac:dyDescent="0.25">
      <c r="A1918" s="5" t="s">
        <v>3799</v>
      </c>
      <c r="B1918" s="6" t="s">
        <v>3800</v>
      </c>
      <c r="C1918" s="5" t="s">
        <v>3801</v>
      </c>
      <c r="D1918" s="6"/>
      <c r="E1918" s="6" t="s">
        <v>504</v>
      </c>
      <c r="F1918" s="229">
        <v>36</v>
      </c>
      <c r="I1918" s="16">
        <v>0</v>
      </c>
      <c r="J1918" s="13">
        <v>0</v>
      </c>
      <c r="K1918" s="16">
        <v>320</v>
      </c>
      <c r="L1918" s="13">
        <v>11520</v>
      </c>
      <c r="M1918" s="16">
        <v>320</v>
      </c>
      <c r="N1918" s="171">
        <v>11520</v>
      </c>
      <c r="O1918" s="16">
        <v>160.6</v>
      </c>
      <c r="P1918" s="13">
        <v>5781.6</v>
      </c>
      <c r="Q1918" s="16">
        <v>127</v>
      </c>
      <c r="R1918" s="13">
        <v>4572</v>
      </c>
      <c r="S1918" s="16">
        <v>342.78</v>
      </c>
      <c r="T1918" s="13">
        <v>12340.08</v>
      </c>
      <c r="U1918" s="16">
        <v>0</v>
      </c>
      <c r="V1918" s="13">
        <v>0</v>
      </c>
    </row>
    <row r="1919" spans="1:22" ht="15" customHeight="1" x14ac:dyDescent="0.25">
      <c r="A1919" s="5" t="s">
        <v>3802</v>
      </c>
      <c r="B1919" s="6" t="s">
        <v>3803</v>
      </c>
      <c r="C1919" s="5" t="s">
        <v>3804</v>
      </c>
      <c r="D1919" s="6"/>
      <c r="E1919" s="6" t="s">
        <v>504</v>
      </c>
      <c r="F1919" s="229">
        <v>21</v>
      </c>
      <c r="I1919" s="16">
        <v>0</v>
      </c>
      <c r="J1919" s="13">
        <v>0</v>
      </c>
      <c r="K1919" s="16">
        <v>750</v>
      </c>
      <c r="L1919" s="13">
        <v>15750</v>
      </c>
      <c r="M1919" s="16">
        <v>750</v>
      </c>
      <c r="N1919" s="171">
        <v>15750</v>
      </c>
      <c r="O1919" s="16">
        <v>160.6</v>
      </c>
      <c r="P1919" s="13">
        <v>3372.6</v>
      </c>
      <c r="Q1919" s="16">
        <v>2941</v>
      </c>
      <c r="R1919" s="13">
        <v>61761</v>
      </c>
      <c r="S1919" s="16">
        <v>0</v>
      </c>
      <c r="T1919" s="13">
        <v>0</v>
      </c>
      <c r="U1919" s="16">
        <v>0</v>
      </c>
      <c r="V1919" s="13">
        <v>0</v>
      </c>
    </row>
    <row r="1920" spans="1:22" ht="15" customHeight="1" x14ac:dyDescent="0.25">
      <c r="A1920" s="1"/>
      <c r="B1920" s="4" t="s">
        <v>32</v>
      </c>
      <c r="C1920" s="8" t="s">
        <v>33</v>
      </c>
      <c r="I1920" s="245"/>
      <c r="J1920" s="245"/>
      <c r="K1920" s="245"/>
      <c r="L1920" s="245"/>
      <c r="M1920" s="245"/>
      <c r="N1920" s="245"/>
      <c r="O1920" s="245"/>
      <c r="P1920" s="245"/>
      <c r="Q1920" s="245"/>
      <c r="R1920" s="245"/>
      <c r="S1920" s="245"/>
      <c r="T1920" s="245"/>
      <c r="U1920" s="245"/>
      <c r="V1920" s="245"/>
    </row>
    <row r="1921" spans="1:22" ht="15" customHeight="1" x14ac:dyDescent="0.25">
      <c r="A1921" s="5" t="s">
        <v>3805</v>
      </c>
      <c r="B1921" s="6" t="s">
        <v>35</v>
      </c>
      <c r="C1921" s="5" t="s">
        <v>3806</v>
      </c>
      <c r="I1921" s="245"/>
      <c r="J1921" s="245"/>
      <c r="K1921" s="245"/>
      <c r="L1921" s="245"/>
      <c r="M1921" s="245"/>
      <c r="N1921" s="245"/>
      <c r="O1921" s="245"/>
      <c r="P1921" s="245"/>
      <c r="Q1921" s="245"/>
      <c r="R1921" s="245"/>
      <c r="S1921" s="245"/>
      <c r="T1921" s="245"/>
      <c r="U1921" s="245"/>
      <c r="V1921" s="245"/>
    </row>
    <row r="1922" spans="1:22" ht="15" customHeight="1" x14ac:dyDescent="0.25">
      <c r="A1922" s="5" t="s">
        <v>3807</v>
      </c>
      <c r="B1922" s="6" t="s">
        <v>35</v>
      </c>
      <c r="C1922" s="5" t="s">
        <v>3808</v>
      </c>
      <c r="I1922" s="245"/>
      <c r="J1922" s="245"/>
      <c r="K1922" s="245"/>
      <c r="L1922" s="245"/>
      <c r="M1922" s="245"/>
      <c r="N1922" s="245"/>
      <c r="O1922" s="245"/>
      <c r="P1922" s="245"/>
      <c r="Q1922" s="245"/>
      <c r="R1922" s="245"/>
      <c r="S1922" s="245"/>
      <c r="T1922" s="245"/>
      <c r="U1922" s="245"/>
      <c r="V1922" s="245"/>
    </row>
    <row r="1923" spans="1:22" ht="45" customHeight="1" x14ac:dyDescent="0.25">
      <c r="A1923" s="1"/>
      <c r="B1923" s="4" t="s">
        <v>68</v>
      </c>
      <c r="C1923" s="8" t="s">
        <v>69</v>
      </c>
      <c r="D1923" s="4" t="s">
        <v>70</v>
      </c>
      <c r="E1923" s="4" t="s">
        <v>71</v>
      </c>
      <c r="F1923" s="228" t="s">
        <v>72</v>
      </c>
      <c r="I1923" s="14" t="s">
        <v>73</v>
      </c>
      <c r="J1923" s="15" t="s">
        <v>28</v>
      </c>
      <c r="K1923" s="14" t="s">
        <v>73</v>
      </c>
      <c r="L1923" s="15" t="s">
        <v>28</v>
      </c>
      <c r="M1923" s="14" t="s">
        <v>73</v>
      </c>
      <c r="N1923" s="172" t="s">
        <v>28</v>
      </c>
      <c r="O1923" s="14" t="s">
        <v>73</v>
      </c>
      <c r="P1923" s="15" t="s">
        <v>28</v>
      </c>
      <c r="Q1923" s="14" t="s">
        <v>73</v>
      </c>
      <c r="R1923" s="15" t="s">
        <v>28</v>
      </c>
      <c r="S1923" s="14" t="s">
        <v>73</v>
      </c>
      <c r="T1923" s="15" t="s">
        <v>28</v>
      </c>
      <c r="U1923" s="14" t="s">
        <v>73</v>
      </c>
      <c r="V1923" s="15" t="s">
        <v>28</v>
      </c>
    </row>
    <row r="1924" spans="1:22" ht="15" customHeight="1" x14ac:dyDescent="0.25">
      <c r="A1924" s="5" t="s">
        <v>3809</v>
      </c>
      <c r="B1924" s="6" t="s">
        <v>3810</v>
      </c>
      <c r="C1924" s="5" t="s">
        <v>3811</v>
      </c>
      <c r="D1924" s="6"/>
      <c r="E1924" s="6" t="s">
        <v>504</v>
      </c>
      <c r="F1924" s="229">
        <v>273</v>
      </c>
      <c r="I1924" s="16">
        <v>0</v>
      </c>
      <c r="J1924" s="13">
        <v>0</v>
      </c>
      <c r="K1924" s="16">
        <v>345</v>
      </c>
      <c r="L1924" s="13">
        <v>94185</v>
      </c>
      <c r="M1924" s="16">
        <v>345</v>
      </c>
      <c r="N1924" s="171">
        <v>94185</v>
      </c>
      <c r="O1924" s="16">
        <v>106</v>
      </c>
      <c r="P1924" s="13">
        <v>28938</v>
      </c>
      <c r="Q1924" s="16">
        <v>106</v>
      </c>
      <c r="R1924" s="13">
        <v>28938</v>
      </c>
      <c r="S1924" s="16">
        <v>309.74</v>
      </c>
      <c r="T1924" s="13">
        <v>84559.02</v>
      </c>
      <c r="U1924" s="16">
        <v>0</v>
      </c>
      <c r="V1924" s="13">
        <v>0</v>
      </c>
    </row>
    <row r="1925" spans="1:22" ht="15" customHeight="1" x14ac:dyDescent="0.25">
      <c r="A1925" s="1"/>
      <c r="B1925" s="4" t="s">
        <v>32</v>
      </c>
      <c r="C1925" s="8" t="s">
        <v>33</v>
      </c>
      <c r="I1925" s="245"/>
      <c r="J1925" s="245"/>
      <c r="K1925" s="245"/>
      <c r="L1925" s="245"/>
      <c r="M1925" s="245"/>
      <c r="N1925" s="245"/>
      <c r="O1925" s="245"/>
      <c r="P1925" s="245"/>
      <c r="Q1925" s="245"/>
      <c r="R1925" s="245"/>
      <c r="S1925" s="245"/>
      <c r="T1925" s="245"/>
      <c r="U1925" s="245"/>
      <c r="V1925" s="245"/>
    </row>
    <row r="1926" spans="1:22" ht="15" customHeight="1" x14ac:dyDescent="0.25">
      <c r="A1926" s="5" t="s">
        <v>3812</v>
      </c>
      <c r="B1926" s="6" t="s">
        <v>35</v>
      </c>
      <c r="C1926" s="5" t="s">
        <v>3813</v>
      </c>
      <c r="I1926" s="245"/>
      <c r="J1926" s="245"/>
      <c r="K1926" s="245"/>
      <c r="L1926" s="245"/>
      <c r="M1926" s="245"/>
      <c r="N1926" s="245"/>
      <c r="O1926" s="245"/>
      <c r="P1926" s="245"/>
      <c r="Q1926" s="245"/>
      <c r="R1926" s="245"/>
      <c r="S1926" s="245"/>
      <c r="T1926" s="245"/>
      <c r="U1926" s="245"/>
      <c r="V1926" s="245"/>
    </row>
    <row r="1927" spans="1:22" ht="45" customHeight="1" x14ac:dyDescent="0.25">
      <c r="A1927" s="1"/>
      <c r="B1927" s="4" t="s">
        <v>68</v>
      </c>
      <c r="C1927" s="8" t="s">
        <v>69</v>
      </c>
      <c r="D1927" s="4" t="s">
        <v>70</v>
      </c>
      <c r="E1927" s="4" t="s">
        <v>71</v>
      </c>
      <c r="F1927" s="228" t="s">
        <v>72</v>
      </c>
      <c r="I1927" s="14" t="s">
        <v>73</v>
      </c>
      <c r="J1927" s="15" t="s">
        <v>28</v>
      </c>
      <c r="K1927" s="14" t="s">
        <v>73</v>
      </c>
      <c r="L1927" s="15" t="s">
        <v>28</v>
      </c>
      <c r="M1927" s="14" t="s">
        <v>73</v>
      </c>
      <c r="N1927" s="172" t="s">
        <v>28</v>
      </c>
      <c r="O1927" s="14" t="s">
        <v>73</v>
      </c>
      <c r="P1927" s="15" t="s">
        <v>28</v>
      </c>
      <c r="Q1927" s="14" t="s">
        <v>73</v>
      </c>
      <c r="R1927" s="15" t="s">
        <v>28</v>
      </c>
      <c r="S1927" s="14" t="s">
        <v>73</v>
      </c>
      <c r="T1927" s="15" t="s">
        <v>28</v>
      </c>
      <c r="U1927" s="14" t="s">
        <v>73</v>
      </c>
      <c r="V1927" s="15" t="s">
        <v>28</v>
      </c>
    </row>
    <row r="1928" spans="1:22" ht="15" customHeight="1" x14ac:dyDescent="0.25">
      <c r="A1928" s="5" t="s">
        <v>3814</v>
      </c>
      <c r="B1928" s="6" t="s">
        <v>3815</v>
      </c>
      <c r="C1928" s="5" t="s">
        <v>3816</v>
      </c>
      <c r="D1928" s="6"/>
      <c r="E1928" s="6" t="s">
        <v>447</v>
      </c>
      <c r="F1928" s="229">
        <v>1</v>
      </c>
      <c r="I1928" s="16">
        <v>0</v>
      </c>
      <c r="J1928" s="13">
        <v>0</v>
      </c>
      <c r="K1928" s="16">
        <v>27750</v>
      </c>
      <c r="L1928" s="13">
        <v>27750</v>
      </c>
      <c r="M1928" s="16">
        <v>27750</v>
      </c>
      <c r="N1928" s="171">
        <v>27750</v>
      </c>
      <c r="O1928" s="16">
        <v>124732</v>
      </c>
      <c r="P1928" s="13">
        <v>124732</v>
      </c>
      <c r="Q1928" s="16">
        <v>5882</v>
      </c>
      <c r="R1928" s="13">
        <v>5882</v>
      </c>
      <c r="S1928" s="16">
        <v>30876.81</v>
      </c>
      <c r="T1928" s="13">
        <v>30876.81</v>
      </c>
      <c r="U1928" s="16">
        <v>0</v>
      </c>
      <c r="V1928" s="13">
        <v>0</v>
      </c>
    </row>
    <row r="1929" spans="1:22" ht="15" customHeight="1" x14ac:dyDescent="0.25">
      <c r="A1929" s="1"/>
      <c r="B1929" s="4" t="s">
        <v>32</v>
      </c>
      <c r="C1929" s="8" t="s">
        <v>33</v>
      </c>
      <c r="I1929" s="245"/>
      <c r="J1929" s="245"/>
      <c r="K1929" s="245"/>
      <c r="L1929" s="245"/>
      <c r="M1929" s="245"/>
      <c r="N1929" s="245"/>
      <c r="O1929" s="245"/>
      <c r="P1929" s="245"/>
      <c r="Q1929" s="245"/>
      <c r="R1929" s="245"/>
      <c r="S1929" s="245"/>
      <c r="T1929" s="245"/>
      <c r="U1929" s="245"/>
      <c r="V1929" s="245"/>
    </row>
    <row r="1930" spans="1:22" ht="15" customHeight="1" x14ac:dyDescent="0.25">
      <c r="A1930" s="5" t="s">
        <v>3817</v>
      </c>
      <c r="B1930" s="6" t="s">
        <v>35</v>
      </c>
      <c r="C1930" s="5" t="s">
        <v>3818</v>
      </c>
      <c r="I1930" s="245"/>
      <c r="J1930" s="245"/>
      <c r="K1930" s="245"/>
      <c r="L1930" s="245"/>
      <c r="M1930" s="245"/>
      <c r="N1930" s="245"/>
      <c r="O1930" s="245"/>
      <c r="P1930" s="245"/>
      <c r="Q1930" s="245"/>
      <c r="R1930" s="245"/>
      <c r="S1930" s="245"/>
      <c r="T1930" s="245"/>
      <c r="U1930" s="245"/>
      <c r="V1930" s="245"/>
    </row>
    <row r="1931" spans="1:22" ht="45" customHeight="1" x14ac:dyDescent="0.25">
      <c r="A1931" s="1"/>
      <c r="B1931" s="4" t="s">
        <v>68</v>
      </c>
      <c r="C1931" s="8" t="s">
        <v>69</v>
      </c>
      <c r="D1931" s="4" t="s">
        <v>70</v>
      </c>
      <c r="E1931" s="4" t="s">
        <v>71</v>
      </c>
      <c r="F1931" s="228" t="s">
        <v>72</v>
      </c>
      <c r="I1931" s="14" t="s">
        <v>73</v>
      </c>
      <c r="J1931" s="15" t="s">
        <v>28</v>
      </c>
      <c r="K1931" s="14" t="s">
        <v>73</v>
      </c>
      <c r="L1931" s="15" t="s">
        <v>28</v>
      </c>
      <c r="M1931" s="14" t="s">
        <v>73</v>
      </c>
      <c r="N1931" s="172" t="s">
        <v>28</v>
      </c>
      <c r="O1931" s="14" t="s">
        <v>73</v>
      </c>
      <c r="P1931" s="15" t="s">
        <v>28</v>
      </c>
      <c r="Q1931" s="14" t="s">
        <v>73</v>
      </c>
      <c r="R1931" s="15" t="s">
        <v>28</v>
      </c>
      <c r="S1931" s="14" t="s">
        <v>73</v>
      </c>
      <c r="T1931" s="15" t="s">
        <v>28</v>
      </c>
      <c r="U1931" s="14" t="s">
        <v>73</v>
      </c>
      <c r="V1931" s="15" t="s">
        <v>28</v>
      </c>
    </row>
    <row r="1932" spans="1:22" ht="15" customHeight="1" x14ac:dyDescent="0.25">
      <c r="A1932" s="5" t="s">
        <v>3819</v>
      </c>
      <c r="B1932" s="6" t="s">
        <v>3820</v>
      </c>
      <c r="C1932" s="5" t="s">
        <v>3821</v>
      </c>
      <c r="D1932" s="6"/>
      <c r="E1932" s="6" t="s">
        <v>447</v>
      </c>
      <c r="F1932" s="229">
        <v>1</v>
      </c>
      <c r="I1932" s="16">
        <v>0</v>
      </c>
      <c r="J1932" s="13">
        <v>0</v>
      </c>
      <c r="K1932" s="16">
        <v>57750</v>
      </c>
      <c r="L1932" s="13">
        <v>57750</v>
      </c>
      <c r="M1932" s="16">
        <v>57750</v>
      </c>
      <c r="N1932" s="171">
        <v>57750</v>
      </c>
      <c r="O1932" s="16">
        <v>7560</v>
      </c>
      <c r="P1932" s="13">
        <v>7560</v>
      </c>
      <c r="Q1932" s="16">
        <v>5882</v>
      </c>
      <c r="R1932" s="13">
        <v>5882</v>
      </c>
      <c r="S1932" s="16">
        <v>0</v>
      </c>
      <c r="T1932" s="13">
        <v>0</v>
      </c>
      <c r="U1932" s="16">
        <v>0</v>
      </c>
      <c r="V1932" s="13">
        <v>0</v>
      </c>
    </row>
    <row r="1933" spans="1:22" ht="15" customHeight="1" x14ac:dyDescent="0.25">
      <c r="A1933" s="1"/>
      <c r="B1933" s="4" t="s">
        <v>32</v>
      </c>
      <c r="C1933" s="8" t="s">
        <v>33</v>
      </c>
      <c r="I1933" s="245"/>
      <c r="J1933" s="245"/>
      <c r="K1933" s="245"/>
      <c r="L1933" s="245"/>
      <c r="M1933" s="245"/>
      <c r="N1933" s="245"/>
      <c r="O1933" s="245"/>
      <c r="P1933" s="245"/>
      <c r="Q1933" s="245"/>
      <c r="R1933" s="245"/>
      <c r="S1933" s="245"/>
      <c r="T1933" s="245"/>
      <c r="U1933" s="245"/>
      <c r="V1933" s="245"/>
    </row>
    <row r="1934" spans="1:22" ht="15" customHeight="1" x14ac:dyDescent="0.25">
      <c r="A1934" s="5" t="s">
        <v>3822</v>
      </c>
      <c r="B1934" s="6" t="s">
        <v>35</v>
      </c>
      <c r="C1934" s="5" t="s">
        <v>3823</v>
      </c>
      <c r="I1934" s="245"/>
      <c r="J1934" s="245"/>
      <c r="K1934" s="245"/>
      <c r="L1934" s="245"/>
      <c r="M1934" s="245"/>
      <c r="N1934" s="245"/>
      <c r="O1934" s="245"/>
      <c r="P1934" s="245"/>
      <c r="Q1934" s="245"/>
      <c r="R1934" s="245"/>
      <c r="S1934" s="245"/>
      <c r="T1934" s="245"/>
      <c r="U1934" s="245"/>
      <c r="V1934" s="245"/>
    </row>
    <row r="1935" spans="1:22" ht="15" customHeight="1" x14ac:dyDescent="0.25">
      <c r="A1935" s="5" t="s">
        <v>3824</v>
      </c>
      <c r="B1935" s="6" t="s">
        <v>35</v>
      </c>
      <c r="C1935" s="5" t="s">
        <v>3825</v>
      </c>
      <c r="I1935" s="245"/>
      <c r="J1935" s="245"/>
      <c r="K1935" s="245"/>
      <c r="L1935" s="245"/>
      <c r="M1935" s="245"/>
      <c r="N1935" s="245"/>
      <c r="O1935" s="245"/>
      <c r="P1935" s="245"/>
      <c r="Q1935" s="245"/>
      <c r="R1935" s="245"/>
      <c r="S1935" s="245"/>
      <c r="T1935" s="245"/>
      <c r="U1935" s="245"/>
      <c r="V1935" s="245"/>
    </row>
    <row r="1936" spans="1:22" ht="45" customHeight="1" x14ac:dyDescent="0.25">
      <c r="A1936" s="1"/>
      <c r="B1936" s="4" t="s">
        <v>68</v>
      </c>
      <c r="C1936" s="8" t="s">
        <v>69</v>
      </c>
      <c r="D1936" s="4" t="s">
        <v>70</v>
      </c>
      <c r="E1936" s="4" t="s">
        <v>71</v>
      </c>
      <c r="F1936" s="228" t="s">
        <v>72</v>
      </c>
      <c r="I1936" s="14" t="s">
        <v>73</v>
      </c>
      <c r="J1936" s="15" t="s">
        <v>28</v>
      </c>
      <c r="K1936" s="14" t="s">
        <v>73</v>
      </c>
      <c r="L1936" s="15" t="s">
        <v>28</v>
      </c>
      <c r="M1936" s="14" t="s">
        <v>73</v>
      </c>
      <c r="N1936" s="172" t="s">
        <v>28</v>
      </c>
      <c r="O1936" s="14" t="s">
        <v>73</v>
      </c>
      <c r="P1936" s="15" t="s">
        <v>28</v>
      </c>
      <c r="Q1936" s="14" t="s">
        <v>73</v>
      </c>
      <c r="R1936" s="15" t="s">
        <v>28</v>
      </c>
      <c r="S1936" s="14" t="s">
        <v>73</v>
      </c>
      <c r="T1936" s="15" t="s">
        <v>28</v>
      </c>
      <c r="U1936" s="14" t="s">
        <v>73</v>
      </c>
      <c r="V1936" s="15" t="s">
        <v>28</v>
      </c>
    </row>
    <row r="1937" spans="1:22" ht="15" customHeight="1" x14ac:dyDescent="0.25">
      <c r="A1937" s="5" t="s">
        <v>3826</v>
      </c>
      <c r="B1937" s="6" t="s">
        <v>3827</v>
      </c>
      <c r="C1937" s="5" t="s">
        <v>3828</v>
      </c>
      <c r="D1937" s="6"/>
      <c r="E1937" s="6" t="s">
        <v>504</v>
      </c>
      <c r="F1937" s="229">
        <v>45</v>
      </c>
      <c r="I1937" s="16">
        <v>0</v>
      </c>
      <c r="J1937" s="13">
        <v>0</v>
      </c>
      <c r="K1937" s="16">
        <v>900</v>
      </c>
      <c r="L1937" s="13">
        <v>40500</v>
      </c>
      <c r="M1937" s="16">
        <v>900</v>
      </c>
      <c r="N1937" s="171">
        <v>40500</v>
      </c>
      <c r="O1937" s="16">
        <v>188.8</v>
      </c>
      <c r="P1937" s="13">
        <v>8496</v>
      </c>
      <c r="Q1937" s="16">
        <v>135</v>
      </c>
      <c r="R1937" s="13">
        <v>6075</v>
      </c>
      <c r="S1937" s="16">
        <v>623.63</v>
      </c>
      <c r="T1937" s="13">
        <v>28063.35</v>
      </c>
      <c r="U1937" s="16">
        <v>0</v>
      </c>
      <c r="V1937" s="13">
        <v>0</v>
      </c>
    </row>
    <row r="1938" spans="1:22" ht="15" customHeight="1" x14ac:dyDescent="0.25">
      <c r="A1938" s="5" t="s">
        <v>3829</v>
      </c>
      <c r="B1938" s="6" t="s">
        <v>3830</v>
      </c>
      <c r="C1938" s="5" t="s">
        <v>3831</v>
      </c>
      <c r="D1938" s="6"/>
      <c r="E1938" s="6" t="s">
        <v>504</v>
      </c>
      <c r="F1938" s="229">
        <v>87</v>
      </c>
      <c r="I1938" s="16">
        <v>0</v>
      </c>
      <c r="J1938" s="13">
        <v>0</v>
      </c>
      <c r="K1938" s="16">
        <v>511</v>
      </c>
      <c r="L1938" s="13">
        <v>44457</v>
      </c>
      <c r="M1938" s="16">
        <v>511</v>
      </c>
      <c r="N1938" s="171">
        <v>44457</v>
      </c>
      <c r="O1938" s="16">
        <v>212.8</v>
      </c>
      <c r="P1938" s="13">
        <v>18513.599999999999</v>
      </c>
      <c r="Q1938" s="16">
        <v>112</v>
      </c>
      <c r="R1938" s="13">
        <v>9744</v>
      </c>
      <c r="S1938" s="16">
        <v>623.63</v>
      </c>
      <c r="T1938" s="13">
        <v>54255.81</v>
      </c>
      <c r="U1938" s="16">
        <v>0</v>
      </c>
      <c r="V1938" s="13">
        <v>0</v>
      </c>
    </row>
    <row r="1939" spans="1:22" ht="15" customHeight="1" x14ac:dyDescent="0.25">
      <c r="A1939" s="5" t="s">
        <v>3832</v>
      </c>
      <c r="B1939" s="6" t="s">
        <v>3833</v>
      </c>
      <c r="C1939" s="5" t="s">
        <v>3834</v>
      </c>
      <c r="D1939" s="6"/>
      <c r="E1939" s="6" t="s">
        <v>504</v>
      </c>
      <c r="F1939" s="229">
        <v>3</v>
      </c>
      <c r="I1939" s="16">
        <v>0</v>
      </c>
      <c r="J1939" s="13">
        <v>0</v>
      </c>
      <c r="K1939" s="16">
        <v>1102</v>
      </c>
      <c r="L1939" s="13">
        <v>3306</v>
      </c>
      <c r="M1939" s="16">
        <v>1102</v>
      </c>
      <c r="N1939" s="171">
        <v>3306</v>
      </c>
      <c r="O1939" s="16">
        <v>222.1</v>
      </c>
      <c r="P1939" s="13">
        <v>666.3</v>
      </c>
      <c r="Q1939" s="16">
        <v>265</v>
      </c>
      <c r="R1939" s="13">
        <v>795</v>
      </c>
      <c r="S1939" s="16">
        <v>842.24</v>
      </c>
      <c r="T1939" s="13">
        <v>2526.7199999999998</v>
      </c>
      <c r="U1939" s="16">
        <v>0</v>
      </c>
      <c r="V1939" s="13">
        <v>0</v>
      </c>
    </row>
    <row r="1940" spans="1:22" ht="15" customHeight="1" x14ac:dyDescent="0.25">
      <c r="A1940" s="5" t="s">
        <v>3835</v>
      </c>
      <c r="B1940" s="6" t="s">
        <v>3836</v>
      </c>
      <c r="C1940" s="5" t="s">
        <v>3837</v>
      </c>
      <c r="D1940" s="6"/>
      <c r="E1940" s="6" t="s">
        <v>504</v>
      </c>
      <c r="F1940" s="229">
        <v>24</v>
      </c>
      <c r="I1940" s="16">
        <v>0</v>
      </c>
      <c r="J1940" s="13">
        <v>0</v>
      </c>
      <c r="K1940" s="16">
        <v>550</v>
      </c>
      <c r="L1940" s="13">
        <v>13200</v>
      </c>
      <c r="M1940" s="16">
        <v>550</v>
      </c>
      <c r="N1940" s="171">
        <v>13200</v>
      </c>
      <c r="O1940" s="16">
        <v>195.1</v>
      </c>
      <c r="P1940" s="13">
        <v>4682.3999999999996</v>
      </c>
      <c r="Q1940" s="16">
        <v>359</v>
      </c>
      <c r="R1940" s="13">
        <v>8616</v>
      </c>
      <c r="S1940" s="16">
        <v>1465.5</v>
      </c>
      <c r="T1940" s="13">
        <v>35172</v>
      </c>
      <c r="U1940" s="16">
        <v>0</v>
      </c>
      <c r="V1940" s="13">
        <v>0</v>
      </c>
    </row>
    <row r="1941" spans="1:22" ht="15" customHeight="1" x14ac:dyDescent="0.25">
      <c r="A1941" s="5" t="s">
        <v>3838</v>
      </c>
      <c r="B1941" s="6" t="s">
        <v>3839</v>
      </c>
      <c r="C1941" s="5" t="s">
        <v>3840</v>
      </c>
      <c r="D1941" s="6"/>
      <c r="E1941" s="6" t="s">
        <v>504</v>
      </c>
      <c r="F1941" s="229">
        <v>51</v>
      </c>
      <c r="I1941" s="16">
        <v>0</v>
      </c>
      <c r="J1941" s="13">
        <v>0</v>
      </c>
      <c r="K1941" s="16">
        <v>1102</v>
      </c>
      <c r="L1941" s="13">
        <v>56202</v>
      </c>
      <c r="M1941" s="16">
        <v>1102</v>
      </c>
      <c r="N1941" s="171">
        <v>56202</v>
      </c>
      <c r="O1941" s="16">
        <v>317.39999999999998</v>
      </c>
      <c r="P1941" s="13">
        <v>16187.4</v>
      </c>
      <c r="Q1941" s="16">
        <v>359</v>
      </c>
      <c r="R1941" s="13">
        <v>18309</v>
      </c>
      <c r="S1941" s="16">
        <v>427.57</v>
      </c>
      <c r="T1941" s="13">
        <v>21806.07</v>
      </c>
      <c r="U1941" s="16">
        <v>0</v>
      </c>
      <c r="V1941" s="13">
        <v>0</v>
      </c>
    </row>
    <row r="1942" spans="1:22" ht="15" customHeight="1" x14ac:dyDescent="0.25">
      <c r="A1942" s="5" t="s">
        <v>3841</v>
      </c>
      <c r="B1942" s="6" t="s">
        <v>3842</v>
      </c>
      <c r="C1942" s="5" t="s">
        <v>3843</v>
      </c>
      <c r="D1942" s="6"/>
      <c r="E1942" s="6" t="s">
        <v>504</v>
      </c>
      <c r="F1942" s="229">
        <v>6</v>
      </c>
      <c r="I1942" s="16">
        <v>0</v>
      </c>
      <c r="J1942" s="13">
        <v>0</v>
      </c>
      <c r="K1942" s="16">
        <v>158</v>
      </c>
      <c r="L1942" s="13">
        <v>948</v>
      </c>
      <c r="M1942" s="16">
        <v>158</v>
      </c>
      <c r="N1942" s="171">
        <v>948</v>
      </c>
      <c r="O1942" s="16">
        <v>224.8</v>
      </c>
      <c r="P1942" s="13">
        <v>1348.8</v>
      </c>
      <c r="Q1942" s="16">
        <v>206</v>
      </c>
      <c r="R1942" s="13">
        <v>1236</v>
      </c>
      <c r="S1942" s="16">
        <v>1465.5</v>
      </c>
      <c r="T1942" s="13">
        <v>8793</v>
      </c>
      <c r="U1942" s="16">
        <v>0</v>
      </c>
      <c r="V1942" s="13">
        <v>0</v>
      </c>
    </row>
    <row r="1943" spans="1:22" ht="15" customHeight="1" x14ac:dyDescent="0.25">
      <c r="A1943" s="5" t="s">
        <v>3844</v>
      </c>
      <c r="B1943" s="6" t="s">
        <v>3845</v>
      </c>
      <c r="C1943" s="5" t="s">
        <v>3846</v>
      </c>
      <c r="D1943" s="6"/>
      <c r="E1943" s="6" t="s">
        <v>504</v>
      </c>
      <c r="F1943" s="229">
        <v>18</v>
      </c>
      <c r="I1943" s="16">
        <v>0</v>
      </c>
      <c r="J1943" s="13">
        <v>0</v>
      </c>
      <c r="K1943" s="16">
        <v>594</v>
      </c>
      <c r="L1943" s="13">
        <v>10692</v>
      </c>
      <c r="M1943" s="16">
        <v>594</v>
      </c>
      <c r="N1943" s="171">
        <v>10692</v>
      </c>
      <c r="O1943" s="16">
        <v>320</v>
      </c>
      <c r="P1943" s="13">
        <v>5760</v>
      </c>
      <c r="Q1943" s="16">
        <v>218</v>
      </c>
      <c r="R1943" s="13">
        <v>3924</v>
      </c>
      <c r="S1943" s="16">
        <v>1465.5</v>
      </c>
      <c r="T1943" s="13">
        <v>26379</v>
      </c>
      <c r="U1943" s="16">
        <v>0</v>
      </c>
      <c r="V1943" s="13">
        <v>0</v>
      </c>
    </row>
    <row r="1944" spans="1:22" ht="15" customHeight="1" x14ac:dyDescent="0.25">
      <c r="A1944" s="5" t="s">
        <v>3847</v>
      </c>
      <c r="B1944" s="6" t="s">
        <v>3848</v>
      </c>
      <c r="C1944" s="5" t="s">
        <v>3849</v>
      </c>
      <c r="D1944" s="6"/>
      <c r="E1944" s="6" t="s">
        <v>504</v>
      </c>
      <c r="F1944" s="229">
        <v>21</v>
      </c>
      <c r="I1944" s="16">
        <v>0</v>
      </c>
      <c r="J1944" s="13">
        <v>0</v>
      </c>
      <c r="K1944" s="16">
        <v>453</v>
      </c>
      <c r="L1944" s="13">
        <v>9513</v>
      </c>
      <c r="M1944" s="16">
        <v>453</v>
      </c>
      <c r="N1944" s="171">
        <v>9513</v>
      </c>
      <c r="O1944" s="16">
        <v>279</v>
      </c>
      <c r="P1944" s="13">
        <v>5859</v>
      </c>
      <c r="Q1944" s="16">
        <v>159</v>
      </c>
      <c r="R1944" s="13">
        <v>3339</v>
      </c>
      <c r="S1944" s="16">
        <v>1561.99</v>
      </c>
      <c r="T1944" s="13">
        <v>32801.79</v>
      </c>
      <c r="U1944" s="16">
        <v>0</v>
      </c>
      <c r="V1944" s="13">
        <v>0</v>
      </c>
    </row>
    <row r="1945" spans="1:22" ht="15" customHeight="1" x14ac:dyDescent="0.25">
      <c r="A1945" s="5" t="s">
        <v>3850</v>
      </c>
      <c r="B1945" s="6" t="s">
        <v>3851</v>
      </c>
      <c r="C1945" s="5" t="s">
        <v>3852</v>
      </c>
      <c r="D1945" s="6"/>
      <c r="E1945" s="6" t="s">
        <v>504</v>
      </c>
      <c r="F1945" s="229">
        <v>6</v>
      </c>
      <c r="I1945" s="16">
        <v>0</v>
      </c>
      <c r="J1945" s="13">
        <v>0</v>
      </c>
      <c r="K1945" s="16">
        <v>488</v>
      </c>
      <c r="L1945" s="13">
        <v>2928</v>
      </c>
      <c r="M1945" s="16">
        <v>488</v>
      </c>
      <c r="N1945" s="171">
        <v>2928</v>
      </c>
      <c r="O1945" s="16">
        <v>295</v>
      </c>
      <c r="P1945" s="13">
        <v>1770</v>
      </c>
      <c r="Q1945" s="16">
        <v>182</v>
      </c>
      <c r="R1945" s="13">
        <v>1092</v>
      </c>
      <c r="S1945" s="16">
        <v>829.5</v>
      </c>
      <c r="T1945" s="13">
        <v>4977</v>
      </c>
      <c r="U1945" s="16">
        <v>0</v>
      </c>
      <c r="V1945" s="13">
        <v>0</v>
      </c>
    </row>
    <row r="1946" spans="1:22" ht="15" customHeight="1" x14ac:dyDescent="0.25">
      <c r="A1946" s="5" t="s">
        <v>3853</v>
      </c>
      <c r="B1946" s="6" t="s">
        <v>3854</v>
      </c>
      <c r="C1946" s="5" t="s">
        <v>3855</v>
      </c>
      <c r="D1946" s="6"/>
      <c r="E1946" s="6" t="s">
        <v>504</v>
      </c>
      <c r="F1946" s="229">
        <v>12</v>
      </c>
      <c r="I1946" s="16">
        <v>0</v>
      </c>
      <c r="J1946" s="13">
        <v>0</v>
      </c>
      <c r="K1946" s="16">
        <v>502</v>
      </c>
      <c r="L1946" s="13">
        <v>6024</v>
      </c>
      <c r="M1946" s="16">
        <v>502</v>
      </c>
      <c r="N1946" s="171">
        <v>6024</v>
      </c>
      <c r="O1946" s="16">
        <v>315</v>
      </c>
      <c r="P1946" s="13">
        <v>3780</v>
      </c>
      <c r="Q1946" s="16">
        <v>676</v>
      </c>
      <c r="R1946" s="13">
        <v>8112</v>
      </c>
      <c r="S1946" s="16">
        <v>2103.66</v>
      </c>
      <c r="T1946" s="13">
        <v>25243.919999999998</v>
      </c>
      <c r="U1946" s="16">
        <v>0</v>
      </c>
      <c r="V1946" s="13">
        <v>0</v>
      </c>
    </row>
    <row r="1947" spans="1:22" ht="15" customHeight="1" x14ac:dyDescent="0.25">
      <c r="A1947" s="1"/>
      <c r="B1947" s="4" t="s">
        <v>32</v>
      </c>
      <c r="C1947" s="8" t="s">
        <v>33</v>
      </c>
      <c r="I1947" s="245"/>
      <c r="J1947" s="245"/>
      <c r="K1947" s="245"/>
      <c r="L1947" s="245"/>
      <c r="M1947" s="245"/>
      <c r="N1947" s="245"/>
      <c r="O1947" s="245"/>
      <c r="P1947" s="245"/>
      <c r="Q1947" s="245"/>
      <c r="R1947" s="245"/>
      <c r="S1947" s="245"/>
      <c r="T1947" s="245"/>
      <c r="U1947" s="245"/>
      <c r="V1947" s="245"/>
    </row>
    <row r="1948" spans="1:22" ht="15" customHeight="1" x14ac:dyDescent="0.25">
      <c r="A1948" s="5" t="s">
        <v>3856</v>
      </c>
      <c r="B1948" s="6" t="s">
        <v>35</v>
      </c>
      <c r="C1948" s="5" t="s">
        <v>3857</v>
      </c>
      <c r="I1948" s="245"/>
      <c r="J1948" s="245"/>
      <c r="K1948" s="245"/>
      <c r="L1948" s="245"/>
      <c r="M1948" s="245"/>
      <c r="N1948" s="245"/>
      <c r="O1948" s="245"/>
      <c r="P1948" s="245"/>
      <c r="Q1948" s="245"/>
      <c r="R1948" s="245"/>
      <c r="S1948" s="245"/>
      <c r="T1948" s="245"/>
      <c r="U1948" s="245"/>
      <c r="V1948" s="245"/>
    </row>
    <row r="1949" spans="1:22" ht="15" customHeight="1" x14ac:dyDescent="0.25">
      <c r="A1949" s="5" t="s">
        <v>3858</v>
      </c>
      <c r="B1949" s="6" t="s">
        <v>35</v>
      </c>
      <c r="C1949" s="5" t="s">
        <v>3859</v>
      </c>
      <c r="I1949" s="245"/>
      <c r="J1949" s="245"/>
      <c r="K1949" s="245"/>
      <c r="L1949" s="245"/>
      <c r="M1949" s="245"/>
      <c r="N1949" s="245"/>
      <c r="O1949" s="245"/>
      <c r="P1949" s="245"/>
      <c r="Q1949" s="245"/>
      <c r="R1949" s="245"/>
      <c r="S1949" s="245"/>
      <c r="T1949" s="245"/>
      <c r="U1949" s="245"/>
      <c r="V1949" s="245"/>
    </row>
    <row r="1950" spans="1:22" ht="45" customHeight="1" x14ac:dyDescent="0.25">
      <c r="A1950" s="1"/>
      <c r="B1950" s="4" t="s">
        <v>68</v>
      </c>
      <c r="C1950" s="8" t="s">
        <v>69</v>
      </c>
      <c r="D1950" s="4" t="s">
        <v>70</v>
      </c>
      <c r="E1950" s="4" t="s">
        <v>71</v>
      </c>
      <c r="F1950" s="228" t="s">
        <v>72</v>
      </c>
      <c r="I1950" s="14" t="s">
        <v>73</v>
      </c>
      <c r="J1950" s="15" t="s">
        <v>28</v>
      </c>
      <c r="K1950" s="14" t="s">
        <v>73</v>
      </c>
      <c r="L1950" s="15" t="s">
        <v>28</v>
      </c>
      <c r="M1950" s="14" t="s">
        <v>73</v>
      </c>
      <c r="N1950" s="172" t="s">
        <v>28</v>
      </c>
      <c r="O1950" s="14" t="s">
        <v>73</v>
      </c>
      <c r="P1950" s="15" t="s">
        <v>28</v>
      </c>
      <c r="Q1950" s="14" t="s">
        <v>73</v>
      </c>
      <c r="R1950" s="15" t="s">
        <v>28</v>
      </c>
      <c r="S1950" s="14" t="s">
        <v>73</v>
      </c>
      <c r="T1950" s="15" t="s">
        <v>28</v>
      </c>
      <c r="U1950" s="14" t="s">
        <v>73</v>
      </c>
      <c r="V1950" s="15" t="s">
        <v>28</v>
      </c>
    </row>
    <row r="1951" spans="1:22" ht="15" customHeight="1" x14ac:dyDescent="0.25">
      <c r="A1951" s="5" t="s">
        <v>3860</v>
      </c>
      <c r="B1951" s="6" t="s">
        <v>3861</v>
      </c>
      <c r="C1951" s="5" t="s">
        <v>3862</v>
      </c>
      <c r="D1951" s="6"/>
      <c r="E1951" s="6" t="s">
        <v>504</v>
      </c>
      <c r="F1951" s="229">
        <v>84</v>
      </c>
      <c r="I1951" s="16">
        <v>0</v>
      </c>
      <c r="J1951" s="13">
        <v>0</v>
      </c>
      <c r="K1951" s="16">
        <v>100</v>
      </c>
      <c r="L1951" s="13">
        <v>8400</v>
      </c>
      <c r="M1951" s="16">
        <v>100</v>
      </c>
      <c r="N1951" s="171">
        <v>8400</v>
      </c>
      <c r="O1951" s="16">
        <v>410</v>
      </c>
      <c r="P1951" s="13">
        <v>34440</v>
      </c>
      <c r="Q1951" s="16">
        <v>245</v>
      </c>
      <c r="R1951" s="13">
        <v>20580</v>
      </c>
      <c r="S1951" s="16">
        <v>402.67</v>
      </c>
      <c r="T1951" s="13">
        <v>33824.28</v>
      </c>
      <c r="U1951" s="16">
        <v>0</v>
      </c>
      <c r="V1951" s="13">
        <v>0</v>
      </c>
    </row>
    <row r="1952" spans="1:22" ht="15" customHeight="1" x14ac:dyDescent="0.25">
      <c r="A1952" s="5" t="s">
        <v>3863</v>
      </c>
      <c r="B1952" s="6" t="s">
        <v>3864</v>
      </c>
      <c r="C1952" s="5" t="s">
        <v>3865</v>
      </c>
      <c r="D1952" s="6"/>
      <c r="E1952" s="6" t="s">
        <v>504</v>
      </c>
      <c r="F1952" s="229">
        <v>3</v>
      </c>
      <c r="I1952" s="16">
        <v>0</v>
      </c>
      <c r="J1952" s="13">
        <v>0</v>
      </c>
      <c r="K1952" s="16">
        <v>4500</v>
      </c>
      <c r="L1952" s="13">
        <v>13500</v>
      </c>
      <c r="M1952" s="16">
        <v>4500</v>
      </c>
      <c r="N1952" s="171">
        <v>13500</v>
      </c>
      <c r="O1952" s="16">
        <v>12500</v>
      </c>
      <c r="P1952" s="13">
        <v>37500</v>
      </c>
      <c r="Q1952" s="16">
        <v>5051</v>
      </c>
      <c r="R1952" s="13">
        <v>15153</v>
      </c>
      <c r="S1952" s="16">
        <v>7433.86</v>
      </c>
      <c r="T1952" s="13">
        <v>22301.58</v>
      </c>
      <c r="U1952" s="16">
        <v>0</v>
      </c>
      <c r="V1952" s="13">
        <v>0</v>
      </c>
    </row>
    <row r="1953" spans="1:22" ht="15" customHeight="1" x14ac:dyDescent="0.25">
      <c r="A1953" s="5" t="s">
        <v>3866</v>
      </c>
      <c r="B1953" s="6" t="s">
        <v>3867</v>
      </c>
      <c r="C1953" s="5" t="s">
        <v>3868</v>
      </c>
      <c r="D1953" s="6"/>
      <c r="E1953" s="6" t="s">
        <v>504</v>
      </c>
      <c r="F1953" s="229">
        <v>45</v>
      </c>
      <c r="I1953" s="16">
        <v>0</v>
      </c>
      <c r="J1953" s="13">
        <v>0</v>
      </c>
      <c r="K1953" s="16">
        <v>150</v>
      </c>
      <c r="L1953" s="13">
        <v>6750</v>
      </c>
      <c r="M1953" s="16">
        <v>150</v>
      </c>
      <c r="N1953" s="171">
        <v>6750</v>
      </c>
      <c r="O1953" s="16">
        <v>275</v>
      </c>
      <c r="P1953" s="13">
        <v>12375</v>
      </c>
      <c r="Q1953" s="16">
        <v>162</v>
      </c>
      <c r="R1953" s="13">
        <v>7290</v>
      </c>
      <c r="S1953" s="16">
        <v>139.38</v>
      </c>
      <c r="T1953" s="13">
        <v>6272.1</v>
      </c>
      <c r="U1953" s="16">
        <v>0</v>
      </c>
      <c r="V1953" s="13">
        <v>0</v>
      </c>
    </row>
    <row r="1954" spans="1:22" ht="15" customHeight="1" x14ac:dyDescent="0.25">
      <c r="A1954" s="5" t="s">
        <v>3869</v>
      </c>
      <c r="B1954" s="6" t="s">
        <v>3870</v>
      </c>
      <c r="C1954" s="5" t="s">
        <v>3871</v>
      </c>
      <c r="D1954" s="6"/>
      <c r="E1954" s="6" t="s">
        <v>504</v>
      </c>
      <c r="F1954" s="229">
        <v>9</v>
      </c>
      <c r="I1954" s="16">
        <v>0</v>
      </c>
      <c r="J1954" s="13">
        <v>0</v>
      </c>
      <c r="K1954" s="16">
        <v>220</v>
      </c>
      <c r="L1954" s="13">
        <v>1980</v>
      </c>
      <c r="M1954" s="16">
        <v>220</v>
      </c>
      <c r="N1954" s="171">
        <v>1980</v>
      </c>
      <c r="O1954" s="16">
        <v>275</v>
      </c>
      <c r="P1954" s="13">
        <v>2475</v>
      </c>
      <c r="Q1954" s="16">
        <v>451</v>
      </c>
      <c r="R1954" s="13">
        <v>4059</v>
      </c>
      <c r="S1954" s="16">
        <v>325.23</v>
      </c>
      <c r="T1954" s="13">
        <v>2927.07</v>
      </c>
      <c r="U1954" s="16">
        <v>0</v>
      </c>
      <c r="V1954" s="13">
        <v>0</v>
      </c>
    </row>
    <row r="1955" spans="1:22" ht="15" customHeight="1" x14ac:dyDescent="0.25">
      <c r="A1955" s="5" t="s">
        <v>3872</v>
      </c>
      <c r="B1955" s="6" t="s">
        <v>3873</v>
      </c>
      <c r="C1955" s="5" t="s">
        <v>3874</v>
      </c>
      <c r="D1955" s="6"/>
      <c r="E1955" s="6" t="s">
        <v>504</v>
      </c>
      <c r="F1955" s="229">
        <v>15</v>
      </c>
      <c r="I1955" s="16">
        <v>0</v>
      </c>
      <c r="J1955" s="13">
        <v>0</v>
      </c>
      <c r="K1955" s="16">
        <v>120</v>
      </c>
      <c r="L1955" s="13">
        <v>1800</v>
      </c>
      <c r="M1955" s="16">
        <v>120</v>
      </c>
      <c r="N1955" s="171">
        <v>1800</v>
      </c>
      <c r="O1955" s="16">
        <v>450</v>
      </c>
      <c r="P1955" s="13">
        <v>6750</v>
      </c>
      <c r="Q1955" s="16">
        <v>216</v>
      </c>
      <c r="R1955" s="13">
        <v>3240</v>
      </c>
      <c r="S1955" s="16">
        <v>139.38</v>
      </c>
      <c r="T1955" s="13">
        <v>2090.6999999999998</v>
      </c>
      <c r="U1955" s="16">
        <v>0</v>
      </c>
      <c r="V1955" s="13">
        <v>0</v>
      </c>
    </row>
    <row r="1956" spans="1:22" ht="15" customHeight="1" x14ac:dyDescent="0.25">
      <c r="A1956" s="5" t="s">
        <v>3875</v>
      </c>
      <c r="B1956" s="6" t="s">
        <v>3876</v>
      </c>
      <c r="C1956" s="5" t="s">
        <v>3877</v>
      </c>
      <c r="D1956" s="6"/>
      <c r="E1956" s="6" t="s">
        <v>504</v>
      </c>
      <c r="F1956" s="229">
        <v>3</v>
      </c>
      <c r="I1956" s="16">
        <v>0</v>
      </c>
      <c r="J1956" s="13">
        <v>0</v>
      </c>
      <c r="K1956" s="16">
        <v>200</v>
      </c>
      <c r="L1956" s="13">
        <v>600</v>
      </c>
      <c r="M1956" s="16">
        <v>200</v>
      </c>
      <c r="N1956" s="171">
        <v>600</v>
      </c>
      <c r="O1956" s="16">
        <v>185</v>
      </c>
      <c r="P1956" s="13">
        <v>555</v>
      </c>
      <c r="Q1956" s="16">
        <v>253</v>
      </c>
      <c r="R1956" s="13">
        <v>759</v>
      </c>
      <c r="S1956" s="16">
        <v>139.38</v>
      </c>
      <c r="T1956" s="13">
        <v>418.14</v>
      </c>
      <c r="U1956" s="16">
        <v>0</v>
      </c>
      <c r="V1956" s="13">
        <v>0</v>
      </c>
    </row>
    <row r="1957" spans="1:22" ht="15" customHeight="1" x14ac:dyDescent="0.25">
      <c r="A1957" s="5" t="s">
        <v>3878</v>
      </c>
      <c r="B1957" s="6" t="s">
        <v>3879</v>
      </c>
      <c r="C1957" s="5" t="s">
        <v>3880</v>
      </c>
      <c r="D1957" s="6"/>
      <c r="E1957" s="6" t="s">
        <v>504</v>
      </c>
      <c r="F1957" s="229">
        <v>12</v>
      </c>
      <c r="I1957" s="16">
        <v>0</v>
      </c>
      <c r="J1957" s="13">
        <v>0</v>
      </c>
      <c r="K1957" s="16">
        <v>250</v>
      </c>
      <c r="L1957" s="13">
        <v>3000</v>
      </c>
      <c r="M1957" s="16">
        <v>250</v>
      </c>
      <c r="N1957" s="171">
        <v>3000</v>
      </c>
      <c r="O1957" s="16">
        <v>950</v>
      </c>
      <c r="P1957" s="13">
        <v>11400</v>
      </c>
      <c r="Q1957" s="16">
        <v>361</v>
      </c>
      <c r="R1957" s="13">
        <v>4332</v>
      </c>
      <c r="S1957" s="16">
        <v>232.31</v>
      </c>
      <c r="T1957" s="13">
        <v>2787.72</v>
      </c>
      <c r="U1957" s="16">
        <v>0</v>
      </c>
      <c r="V1957" s="13">
        <v>0</v>
      </c>
    </row>
    <row r="1958" spans="1:22" ht="15" customHeight="1" x14ac:dyDescent="0.25">
      <c r="A1958" s="1"/>
      <c r="B1958" s="4" t="s">
        <v>32</v>
      </c>
      <c r="C1958" s="8" t="s">
        <v>33</v>
      </c>
      <c r="I1958" s="245"/>
      <c r="J1958" s="245"/>
      <c r="K1958" s="245"/>
      <c r="L1958" s="245"/>
      <c r="M1958" s="245"/>
      <c r="N1958" s="245"/>
      <c r="O1958" s="245"/>
      <c r="P1958" s="245"/>
      <c r="Q1958" s="245"/>
      <c r="R1958" s="245"/>
      <c r="S1958" s="245"/>
      <c r="T1958" s="245"/>
      <c r="U1958" s="245"/>
      <c r="V1958" s="245"/>
    </row>
    <row r="1959" spans="1:22" ht="15" customHeight="1" x14ac:dyDescent="0.25">
      <c r="A1959" s="5" t="s">
        <v>3881</v>
      </c>
      <c r="B1959" s="6" t="s">
        <v>35</v>
      </c>
      <c r="C1959" s="5" t="s">
        <v>3882</v>
      </c>
      <c r="I1959" s="245"/>
      <c r="J1959" s="245"/>
      <c r="K1959" s="245"/>
      <c r="L1959" s="245"/>
      <c r="M1959" s="245"/>
      <c r="N1959" s="245"/>
      <c r="O1959" s="245"/>
      <c r="P1959" s="245"/>
      <c r="Q1959" s="245"/>
      <c r="R1959" s="245"/>
      <c r="S1959" s="245"/>
      <c r="T1959" s="245"/>
      <c r="U1959" s="245"/>
      <c r="V1959" s="245"/>
    </row>
    <row r="1960" spans="1:22" ht="15" customHeight="1" x14ac:dyDescent="0.25">
      <c r="A1960" s="5" t="s">
        <v>3883</v>
      </c>
      <c r="B1960" s="6" t="s">
        <v>35</v>
      </c>
      <c r="C1960" s="5" t="s">
        <v>3884</v>
      </c>
      <c r="I1960" s="245"/>
      <c r="J1960" s="245"/>
      <c r="K1960" s="245"/>
      <c r="L1960" s="245"/>
      <c r="M1960" s="245"/>
      <c r="N1960" s="245"/>
      <c r="O1960" s="245"/>
      <c r="P1960" s="245"/>
      <c r="Q1960" s="245"/>
      <c r="R1960" s="245"/>
      <c r="S1960" s="245"/>
      <c r="T1960" s="245"/>
      <c r="U1960" s="245"/>
      <c r="V1960" s="245"/>
    </row>
    <row r="1961" spans="1:22" ht="45" customHeight="1" x14ac:dyDescent="0.25">
      <c r="A1961" s="1"/>
      <c r="B1961" s="4" t="s">
        <v>68</v>
      </c>
      <c r="C1961" s="8" t="s">
        <v>69</v>
      </c>
      <c r="D1961" s="4" t="s">
        <v>70</v>
      </c>
      <c r="E1961" s="4" t="s">
        <v>71</v>
      </c>
      <c r="F1961" s="228" t="s">
        <v>72</v>
      </c>
      <c r="I1961" s="14" t="s">
        <v>73</v>
      </c>
      <c r="J1961" s="15" t="s">
        <v>28</v>
      </c>
      <c r="K1961" s="14" t="s">
        <v>73</v>
      </c>
      <c r="L1961" s="15" t="s">
        <v>28</v>
      </c>
      <c r="M1961" s="14" t="s">
        <v>73</v>
      </c>
      <c r="N1961" s="172" t="s">
        <v>28</v>
      </c>
      <c r="O1961" s="14" t="s">
        <v>73</v>
      </c>
      <c r="P1961" s="15" t="s">
        <v>28</v>
      </c>
      <c r="Q1961" s="14" t="s">
        <v>73</v>
      </c>
      <c r="R1961" s="15" t="s">
        <v>28</v>
      </c>
      <c r="S1961" s="14" t="s">
        <v>73</v>
      </c>
      <c r="T1961" s="15" t="s">
        <v>28</v>
      </c>
      <c r="U1961" s="14" t="s">
        <v>73</v>
      </c>
      <c r="V1961" s="15" t="s">
        <v>28</v>
      </c>
    </row>
    <row r="1962" spans="1:22" ht="15" customHeight="1" x14ac:dyDescent="0.25">
      <c r="A1962" s="5" t="s">
        <v>3885</v>
      </c>
      <c r="B1962" s="6" t="s">
        <v>3886</v>
      </c>
      <c r="C1962" s="5" t="s">
        <v>3887</v>
      </c>
      <c r="D1962" s="6"/>
      <c r="E1962" s="6" t="s">
        <v>504</v>
      </c>
      <c r="F1962" s="229">
        <v>3</v>
      </c>
      <c r="I1962" s="16">
        <v>0</v>
      </c>
      <c r="J1962" s="13">
        <v>0</v>
      </c>
      <c r="K1962" s="16">
        <v>3000</v>
      </c>
      <c r="L1962" s="13">
        <v>9000</v>
      </c>
      <c r="M1962" s="16">
        <v>3000</v>
      </c>
      <c r="N1962" s="171">
        <v>9000</v>
      </c>
      <c r="O1962" s="16">
        <v>2350</v>
      </c>
      <c r="P1962" s="13">
        <v>7050</v>
      </c>
      <c r="Q1962" s="16">
        <v>3176</v>
      </c>
      <c r="R1962" s="13">
        <v>9528</v>
      </c>
      <c r="S1962" s="16">
        <v>7433.86</v>
      </c>
      <c r="T1962" s="13">
        <v>22301.58</v>
      </c>
      <c r="U1962" s="16">
        <v>0</v>
      </c>
      <c r="V1962" s="13">
        <v>0</v>
      </c>
    </row>
    <row r="1963" spans="1:22" ht="15" customHeight="1" x14ac:dyDescent="0.25">
      <c r="A1963" s="5" t="s">
        <v>3888</v>
      </c>
      <c r="B1963" s="6" t="s">
        <v>3889</v>
      </c>
      <c r="C1963" s="5" t="s">
        <v>3890</v>
      </c>
      <c r="D1963" s="6"/>
      <c r="E1963" s="6" t="s">
        <v>504</v>
      </c>
      <c r="F1963" s="229">
        <v>3</v>
      </c>
      <c r="I1963" s="16">
        <v>0</v>
      </c>
      <c r="J1963" s="13">
        <v>0</v>
      </c>
      <c r="K1963" s="16">
        <v>3500</v>
      </c>
      <c r="L1963" s="13">
        <v>10500</v>
      </c>
      <c r="M1963" s="16">
        <v>3500</v>
      </c>
      <c r="N1963" s="171">
        <v>10500</v>
      </c>
      <c r="O1963" s="16">
        <v>350.7</v>
      </c>
      <c r="P1963" s="13">
        <v>1052.0999999999999</v>
      </c>
      <c r="Q1963" s="16">
        <v>16471</v>
      </c>
      <c r="R1963" s="13">
        <v>49413</v>
      </c>
      <c r="S1963" s="16">
        <v>0</v>
      </c>
      <c r="T1963" s="13">
        <v>0</v>
      </c>
      <c r="U1963" s="16">
        <v>0</v>
      </c>
      <c r="V1963" s="13">
        <v>0</v>
      </c>
    </row>
    <row r="1964" spans="1:22" ht="15" customHeight="1" x14ac:dyDescent="0.25">
      <c r="A1964" s="5" t="s">
        <v>3891</v>
      </c>
      <c r="B1964" s="6" t="s">
        <v>3892</v>
      </c>
      <c r="C1964" s="5" t="s">
        <v>3893</v>
      </c>
      <c r="D1964" s="6"/>
      <c r="E1964" s="6" t="s">
        <v>504</v>
      </c>
      <c r="F1964" s="229">
        <v>6</v>
      </c>
      <c r="I1964" s="16">
        <v>0</v>
      </c>
      <c r="J1964" s="13">
        <v>0</v>
      </c>
      <c r="K1964" s="16">
        <v>200</v>
      </c>
      <c r="L1964" s="13">
        <v>1200</v>
      </c>
      <c r="M1964" s="16">
        <v>200</v>
      </c>
      <c r="N1964" s="171">
        <v>1200</v>
      </c>
      <c r="O1964" s="16">
        <v>248.75</v>
      </c>
      <c r="P1964" s="13">
        <v>1492.5</v>
      </c>
      <c r="Q1964" s="16">
        <v>4953</v>
      </c>
      <c r="R1964" s="13">
        <v>29718</v>
      </c>
      <c r="S1964" s="16">
        <v>0</v>
      </c>
      <c r="T1964" s="13">
        <v>0</v>
      </c>
      <c r="U1964" s="16">
        <v>0</v>
      </c>
      <c r="V1964" s="13">
        <v>0</v>
      </c>
    </row>
    <row r="1965" spans="1:22" ht="15" customHeight="1" x14ac:dyDescent="0.25">
      <c r="A1965" s="5" t="s">
        <v>3894</v>
      </c>
      <c r="B1965" s="6" t="s">
        <v>3895</v>
      </c>
      <c r="C1965" s="5" t="s">
        <v>3896</v>
      </c>
      <c r="D1965" s="6"/>
      <c r="E1965" s="6" t="s">
        <v>504</v>
      </c>
      <c r="F1965" s="229">
        <v>3</v>
      </c>
      <c r="I1965" s="16">
        <v>0</v>
      </c>
      <c r="J1965" s="13">
        <v>0</v>
      </c>
      <c r="K1965" s="16">
        <v>250</v>
      </c>
      <c r="L1965" s="13">
        <v>750</v>
      </c>
      <c r="M1965" s="16">
        <v>250</v>
      </c>
      <c r="N1965" s="171">
        <v>750</v>
      </c>
      <c r="O1965" s="16">
        <v>1110.2</v>
      </c>
      <c r="P1965" s="13">
        <v>3330.6</v>
      </c>
      <c r="Q1965" s="16">
        <v>588</v>
      </c>
      <c r="R1965" s="13">
        <v>1764</v>
      </c>
      <c r="S1965" s="16">
        <v>0</v>
      </c>
      <c r="T1965" s="13">
        <v>0</v>
      </c>
      <c r="U1965" s="16">
        <v>0</v>
      </c>
      <c r="V1965" s="13">
        <v>0</v>
      </c>
    </row>
    <row r="1966" spans="1:22" ht="15" customHeight="1" x14ac:dyDescent="0.25">
      <c r="A1966" s="5" t="s">
        <v>3897</v>
      </c>
      <c r="B1966" s="6" t="s">
        <v>3898</v>
      </c>
      <c r="C1966" s="5" t="s">
        <v>3899</v>
      </c>
      <c r="D1966" s="6"/>
      <c r="E1966" s="6" t="s">
        <v>504</v>
      </c>
      <c r="F1966" s="229">
        <v>48</v>
      </c>
      <c r="I1966" s="16">
        <v>0</v>
      </c>
      <c r="J1966" s="13">
        <v>0</v>
      </c>
      <c r="K1966" s="16">
        <v>110</v>
      </c>
      <c r="L1966" s="13">
        <v>5280</v>
      </c>
      <c r="M1966" s="16">
        <v>110</v>
      </c>
      <c r="N1966" s="171">
        <v>5280</v>
      </c>
      <c r="O1966" s="16">
        <v>60</v>
      </c>
      <c r="P1966" s="13">
        <v>2880</v>
      </c>
      <c r="Q1966" s="16">
        <v>476</v>
      </c>
      <c r="R1966" s="13">
        <v>22848</v>
      </c>
      <c r="S1966" s="16">
        <v>392.34</v>
      </c>
      <c r="T1966" s="13">
        <v>18832.32</v>
      </c>
      <c r="U1966" s="16">
        <v>0</v>
      </c>
      <c r="V1966" s="13">
        <v>0</v>
      </c>
    </row>
    <row r="1967" spans="1:22" ht="15" customHeight="1" x14ac:dyDescent="0.25">
      <c r="A1967" s="5" t="s">
        <v>3900</v>
      </c>
      <c r="B1967" s="6" t="s">
        <v>3901</v>
      </c>
      <c r="C1967" s="5" t="s">
        <v>3902</v>
      </c>
      <c r="D1967" s="6"/>
      <c r="E1967" s="6" t="s">
        <v>504</v>
      </c>
      <c r="F1967" s="229">
        <v>3</v>
      </c>
      <c r="I1967" s="16">
        <v>0</v>
      </c>
      <c r="J1967" s="13">
        <v>0</v>
      </c>
      <c r="K1967" s="16">
        <v>100</v>
      </c>
      <c r="L1967" s="13">
        <v>300</v>
      </c>
      <c r="M1967" s="16">
        <v>100</v>
      </c>
      <c r="N1967" s="171">
        <v>300</v>
      </c>
      <c r="O1967" s="16">
        <v>60</v>
      </c>
      <c r="P1967" s="13">
        <v>180</v>
      </c>
      <c r="Q1967" s="16">
        <v>476</v>
      </c>
      <c r="R1967" s="13">
        <v>1428</v>
      </c>
      <c r="S1967" s="16">
        <v>392.34</v>
      </c>
      <c r="T1967" s="13">
        <v>1177.02</v>
      </c>
      <c r="U1967" s="16">
        <v>0</v>
      </c>
      <c r="V1967" s="13">
        <v>0</v>
      </c>
    </row>
    <row r="1968" spans="1:22" ht="15" customHeight="1" x14ac:dyDescent="0.25">
      <c r="A1968" s="5" t="s">
        <v>3903</v>
      </c>
      <c r="B1968" s="6" t="s">
        <v>3904</v>
      </c>
      <c r="C1968" s="5" t="s">
        <v>3905</v>
      </c>
      <c r="D1968" s="6"/>
      <c r="E1968" s="6" t="s">
        <v>504</v>
      </c>
      <c r="F1968" s="229">
        <v>66</v>
      </c>
      <c r="I1968" s="16">
        <v>0</v>
      </c>
      <c r="J1968" s="13">
        <v>0</v>
      </c>
      <c r="K1968" s="16">
        <v>350</v>
      </c>
      <c r="L1968" s="13">
        <v>23100</v>
      </c>
      <c r="M1968" s="16">
        <v>350</v>
      </c>
      <c r="N1968" s="171">
        <v>23100</v>
      </c>
      <c r="O1968" s="16">
        <v>300</v>
      </c>
      <c r="P1968" s="13">
        <v>19800</v>
      </c>
      <c r="Q1968" s="16">
        <v>0</v>
      </c>
      <c r="R1968" s="13">
        <v>0</v>
      </c>
      <c r="S1968" s="16">
        <v>0</v>
      </c>
      <c r="T1968" s="13">
        <v>0</v>
      </c>
      <c r="U1968" s="16">
        <v>0</v>
      </c>
      <c r="V1968" s="13">
        <v>0</v>
      </c>
    </row>
    <row r="1969" spans="1:22" ht="15" customHeight="1" x14ac:dyDescent="0.25">
      <c r="A1969" s="1"/>
      <c r="B1969" s="4" t="s">
        <v>32</v>
      </c>
      <c r="C1969" s="8" t="s">
        <v>33</v>
      </c>
      <c r="I1969" s="245"/>
      <c r="J1969" s="245"/>
      <c r="K1969" s="245"/>
      <c r="L1969" s="245"/>
      <c r="M1969" s="245"/>
      <c r="N1969" s="245"/>
      <c r="O1969" s="245"/>
      <c r="P1969" s="245"/>
      <c r="Q1969" s="245"/>
      <c r="R1969" s="245"/>
      <c r="S1969" s="245"/>
      <c r="T1969" s="245"/>
      <c r="U1969" s="245"/>
      <c r="V1969" s="245"/>
    </row>
    <row r="1970" spans="1:22" ht="15" customHeight="1" x14ac:dyDescent="0.25">
      <c r="A1970" s="5" t="s">
        <v>3906</v>
      </c>
      <c r="B1970" s="6" t="s">
        <v>35</v>
      </c>
      <c r="C1970" s="5" t="s">
        <v>3907</v>
      </c>
      <c r="I1970" s="245"/>
      <c r="J1970" s="245"/>
      <c r="K1970" s="245"/>
      <c r="L1970" s="245"/>
      <c r="M1970" s="245"/>
      <c r="N1970" s="245"/>
      <c r="O1970" s="245"/>
      <c r="P1970" s="245"/>
      <c r="Q1970" s="245"/>
      <c r="R1970" s="245"/>
      <c r="S1970" s="245"/>
      <c r="T1970" s="245"/>
      <c r="U1970" s="245"/>
      <c r="V1970" s="245"/>
    </row>
    <row r="1971" spans="1:22" ht="15" customHeight="1" x14ac:dyDescent="0.25">
      <c r="A1971" s="5" t="s">
        <v>3908</v>
      </c>
      <c r="B1971" s="6" t="s">
        <v>35</v>
      </c>
      <c r="C1971" s="5" t="s">
        <v>3909</v>
      </c>
      <c r="I1971" s="245"/>
      <c r="J1971" s="245"/>
      <c r="K1971" s="245"/>
      <c r="L1971" s="245"/>
      <c r="M1971" s="245"/>
      <c r="N1971" s="245"/>
      <c r="O1971" s="245"/>
      <c r="P1971" s="245"/>
      <c r="Q1971" s="245"/>
      <c r="R1971" s="245"/>
      <c r="S1971" s="245"/>
      <c r="T1971" s="245"/>
      <c r="U1971" s="245"/>
      <c r="V1971" s="245"/>
    </row>
    <row r="1972" spans="1:22" ht="45" customHeight="1" x14ac:dyDescent="0.25">
      <c r="A1972" s="1"/>
      <c r="B1972" s="4" t="s">
        <v>68</v>
      </c>
      <c r="C1972" s="8" t="s">
        <v>69</v>
      </c>
      <c r="D1972" s="4" t="s">
        <v>70</v>
      </c>
      <c r="E1972" s="4" t="s">
        <v>71</v>
      </c>
      <c r="F1972" s="228" t="s">
        <v>72</v>
      </c>
      <c r="I1972" s="14" t="s">
        <v>73</v>
      </c>
      <c r="J1972" s="15" t="s">
        <v>28</v>
      </c>
      <c r="K1972" s="14" t="s">
        <v>73</v>
      </c>
      <c r="L1972" s="15" t="s">
        <v>28</v>
      </c>
      <c r="M1972" s="14" t="s">
        <v>73</v>
      </c>
      <c r="N1972" s="172" t="s">
        <v>28</v>
      </c>
      <c r="O1972" s="14" t="s">
        <v>73</v>
      </c>
      <c r="P1972" s="15" t="s">
        <v>28</v>
      </c>
      <c r="Q1972" s="14" t="s">
        <v>73</v>
      </c>
      <c r="R1972" s="15" t="s">
        <v>28</v>
      </c>
      <c r="S1972" s="14" t="s">
        <v>73</v>
      </c>
      <c r="T1972" s="15" t="s">
        <v>28</v>
      </c>
      <c r="U1972" s="14" t="s">
        <v>73</v>
      </c>
      <c r="V1972" s="15" t="s">
        <v>28</v>
      </c>
    </row>
    <row r="1973" spans="1:22" ht="15" customHeight="1" x14ac:dyDescent="0.25">
      <c r="A1973" s="5" t="s">
        <v>3910</v>
      </c>
      <c r="B1973" s="6" t="s">
        <v>3911</v>
      </c>
      <c r="C1973" s="5" t="s">
        <v>3912</v>
      </c>
      <c r="D1973" s="6"/>
      <c r="E1973" s="6" t="s">
        <v>504</v>
      </c>
      <c r="F1973" s="229">
        <v>3</v>
      </c>
      <c r="I1973" s="16">
        <v>0</v>
      </c>
      <c r="J1973" s="13">
        <v>0</v>
      </c>
      <c r="K1973" s="16">
        <v>32000</v>
      </c>
      <c r="L1973" s="13">
        <v>96000</v>
      </c>
      <c r="M1973" s="16">
        <v>32000</v>
      </c>
      <c r="N1973" s="171">
        <v>96000</v>
      </c>
      <c r="O1973" s="16">
        <v>36076</v>
      </c>
      <c r="P1973" s="13">
        <v>108228</v>
      </c>
      <c r="Q1973" s="16">
        <v>44706</v>
      </c>
      <c r="R1973" s="13">
        <v>134118</v>
      </c>
      <c r="S1973" s="16">
        <v>8363.1</v>
      </c>
      <c r="T1973" s="13">
        <v>25089.3</v>
      </c>
      <c r="U1973" s="16">
        <v>0</v>
      </c>
      <c r="V1973" s="13">
        <v>0</v>
      </c>
    </row>
    <row r="1974" spans="1:22" ht="15" customHeight="1" x14ac:dyDescent="0.25">
      <c r="A1974" s="5" t="s">
        <v>3913</v>
      </c>
      <c r="B1974" s="6" t="s">
        <v>3914</v>
      </c>
      <c r="C1974" s="5" t="s">
        <v>3915</v>
      </c>
      <c r="D1974" s="6"/>
      <c r="E1974" s="6" t="s">
        <v>504</v>
      </c>
      <c r="F1974" s="229">
        <v>21</v>
      </c>
      <c r="I1974" s="16">
        <v>0</v>
      </c>
      <c r="J1974" s="13">
        <v>0</v>
      </c>
      <c r="K1974" s="16">
        <v>350</v>
      </c>
      <c r="L1974" s="13">
        <v>7350</v>
      </c>
      <c r="M1974" s="16">
        <v>350</v>
      </c>
      <c r="N1974" s="171">
        <v>7350</v>
      </c>
      <c r="O1974" s="16">
        <v>0</v>
      </c>
      <c r="P1974" s="13">
        <v>0</v>
      </c>
      <c r="Q1974" s="16">
        <v>412</v>
      </c>
      <c r="R1974" s="13">
        <v>8652</v>
      </c>
      <c r="S1974" s="16">
        <v>362.4</v>
      </c>
      <c r="T1974" s="13">
        <v>7610.4</v>
      </c>
      <c r="U1974" s="16">
        <v>0</v>
      </c>
      <c r="V1974" s="13">
        <v>0</v>
      </c>
    </row>
    <row r="1975" spans="1:22" ht="15" customHeight="1" x14ac:dyDescent="0.25">
      <c r="A1975" s="5" t="s">
        <v>3916</v>
      </c>
      <c r="B1975" s="6" t="s">
        <v>3917</v>
      </c>
      <c r="C1975" s="5" t="s">
        <v>3918</v>
      </c>
      <c r="D1975" s="6"/>
      <c r="E1975" s="6" t="s">
        <v>504</v>
      </c>
      <c r="F1975" s="229">
        <v>3</v>
      </c>
      <c r="I1975" s="16">
        <v>0</v>
      </c>
      <c r="J1975" s="13">
        <v>0</v>
      </c>
      <c r="K1975" s="16">
        <v>250</v>
      </c>
      <c r="L1975" s="13">
        <v>750</v>
      </c>
      <c r="M1975" s="16">
        <v>250</v>
      </c>
      <c r="N1975" s="171">
        <v>750</v>
      </c>
      <c r="O1975" s="16">
        <v>0</v>
      </c>
      <c r="P1975" s="13">
        <v>0</v>
      </c>
      <c r="Q1975" s="16">
        <v>588</v>
      </c>
      <c r="R1975" s="13">
        <v>1764</v>
      </c>
      <c r="S1975" s="16">
        <v>199.32</v>
      </c>
      <c r="T1975" s="13">
        <v>597.96</v>
      </c>
      <c r="U1975" s="16">
        <v>0</v>
      </c>
      <c r="V1975" s="13">
        <v>0</v>
      </c>
    </row>
    <row r="1976" spans="1:22" ht="15" customHeight="1" x14ac:dyDescent="0.25">
      <c r="A1976" s="5" t="s">
        <v>3919</v>
      </c>
      <c r="B1976" s="6" t="s">
        <v>3920</v>
      </c>
      <c r="C1976" s="5" t="s">
        <v>3921</v>
      </c>
      <c r="D1976" s="6"/>
      <c r="E1976" s="6" t="s">
        <v>504</v>
      </c>
      <c r="F1976" s="229">
        <v>24</v>
      </c>
      <c r="I1976" s="16">
        <v>0</v>
      </c>
      <c r="J1976" s="13">
        <v>0</v>
      </c>
      <c r="K1976" s="16">
        <v>150</v>
      </c>
      <c r="L1976" s="13">
        <v>3600</v>
      </c>
      <c r="M1976" s="16">
        <v>150</v>
      </c>
      <c r="N1976" s="171">
        <v>3600</v>
      </c>
      <c r="O1976" s="16">
        <v>0</v>
      </c>
      <c r="P1976" s="13">
        <v>0</v>
      </c>
      <c r="Q1976" s="16">
        <v>129</v>
      </c>
      <c r="R1976" s="13">
        <v>3096</v>
      </c>
      <c r="S1976" s="16">
        <v>402.67</v>
      </c>
      <c r="T1976" s="13">
        <v>9664.08</v>
      </c>
      <c r="U1976" s="16">
        <v>0</v>
      </c>
      <c r="V1976" s="13">
        <v>0</v>
      </c>
    </row>
    <row r="1977" spans="1:22" ht="15" customHeight="1" x14ac:dyDescent="0.25">
      <c r="A1977" s="1"/>
      <c r="B1977" s="4" t="s">
        <v>32</v>
      </c>
      <c r="C1977" s="8" t="s">
        <v>33</v>
      </c>
      <c r="I1977" s="245"/>
      <c r="J1977" s="245"/>
      <c r="K1977" s="245"/>
      <c r="L1977" s="245"/>
      <c r="M1977" s="245"/>
      <c r="N1977" s="245"/>
      <c r="O1977" s="245"/>
      <c r="P1977" s="245"/>
      <c r="Q1977" s="245"/>
      <c r="R1977" s="245"/>
      <c r="S1977" s="245"/>
      <c r="T1977" s="245"/>
      <c r="U1977" s="245"/>
      <c r="V1977" s="245"/>
    </row>
    <row r="1978" spans="1:22" ht="15" customHeight="1" x14ac:dyDescent="0.25">
      <c r="A1978" s="5" t="s">
        <v>3922</v>
      </c>
      <c r="B1978" s="6" t="s">
        <v>35</v>
      </c>
      <c r="C1978" s="5" t="s">
        <v>3923</v>
      </c>
      <c r="I1978" s="245"/>
      <c r="J1978" s="245"/>
      <c r="K1978" s="245"/>
      <c r="L1978" s="245"/>
      <c r="M1978" s="245"/>
      <c r="N1978" s="245"/>
      <c r="O1978" s="245"/>
      <c r="P1978" s="245"/>
      <c r="Q1978" s="245"/>
      <c r="R1978" s="245"/>
      <c r="S1978" s="245"/>
      <c r="T1978" s="245"/>
      <c r="U1978" s="245"/>
      <c r="V1978" s="245"/>
    </row>
    <row r="1979" spans="1:22" ht="15" customHeight="1" x14ac:dyDescent="0.25">
      <c r="A1979" s="5" t="s">
        <v>3924</v>
      </c>
      <c r="B1979" s="6" t="s">
        <v>35</v>
      </c>
      <c r="C1979" s="5" t="s">
        <v>3925</v>
      </c>
      <c r="I1979" s="245"/>
      <c r="J1979" s="245"/>
      <c r="K1979" s="245"/>
      <c r="L1979" s="245"/>
      <c r="M1979" s="245"/>
      <c r="N1979" s="245"/>
      <c r="O1979" s="245"/>
      <c r="P1979" s="245"/>
      <c r="Q1979" s="245"/>
      <c r="R1979" s="245"/>
      <c r="S1979" s="245"/>
      <c r="T1979" s="245"/>
      <c r="U1979" s="245"/>
      <c r="V1979" s="245"/>
    </row>
    <row r="1980" spans="1:22" ht="45" customHeight="1" x14ac:dyDescent="0.25">
      <c r="A1980" s="1"/>
      <c r="B1980" s="4" t="s">
        <v>68</v>
      </c>
      <c r="C1980" s="8" t="s">
        <v>69</v>
      </c>
      <c r="D1980" s="4" t="s">
        <v>70</v>
      </c>
      <c r="E1980" s="4" t="s">
        <v>71</v>
      </c>
      <c r="F1980" s="228" t="s">
        <v>72</v>
      </c>
      <c r="I1980" s="14" t="s">
        <v>73</v>
      </c>
      <c r="J1980" s="15" t="s">
        <v>28</v>
      </c>
      <c r="K1980" s="14" t="s">
        <v>73</v>
      </c>
      <c r="L1980" s="15" t="s">
        <v>28</v>
      </c>
      <c r="M1980" s="14" t="s">
        <v>73</v>
      </c>
      <c r="N1980" s="172" t="s">
        <v>28</v>
      </c>
      <c r="O1980" s="14" t="s">
        <v>73</v>
      </c>
      <c r="P1980" s="15" t="s">
        <v>28</v>
      </c>
      <c r="Q1980" s="14" t="s">
        <v>73</v>
      </c>
      <c r="R1980" s="15" t="s">
        <v>28</v>
      </c>
      <c r="S1980" s="14" t="s">
        <v>73</v>
      </c>
      <c r="T1980" s="15" t="s">
        <v>28</v>
      </c>
      <c r="U1980" s="14" t="s">
        <v>73</v>
      </c>
      <c r="V1980" s="15" t="s">
        <v>28</v>
      </c>
    </row>
    <row r="1981" spans="1:22" ht="15" customHeight="1" x14ac:dyDescent="0.25">
      <c r="A1981" s="5" t="s">
        <v>3926</v>
      </c>
      <c r="B1981" s="6" t="s">
        <v>3927</v>
      </c>
      <c r="C1981" s="5" t="s">
        <v>3928</v>
      </c>
      <c r="D1981" s="6"/>
      <c r="E1981" s="6" t="s">
        <v>504</v>
      </c>
      <c r="F1981" s="229">
        <v>3</v>
      </c>
      <c r="I1981" s="16">
        <v>0</v>
      </c>
      <c r="J1981" s="13">
        <v>0</v>
      </c>
      <c r="K1981" s="16">
        <v>20000</v>
      </c>
      <c r="L1981" s="13">
        <v>60000</v>
      </c>
      <c r="M1981" s="16">
        <v>20000</v>
      </c>
      <c r="N1981" s="171">
        <v>60000</v>
      </c>
      <c r="O1981" s="16">
        <v>50750</v>
      </c>
      <c r="P1981" s="13">
        <v>152250</v>
      </c>
      <c r="Q1981" s="16">
        <v>10000</v>
      </c>
      <c r="R1981" s="13">
        <v>30000</v>
      </c>
      <c r="S1981" s="16">
        <v>23230.83</v>
      </c>
      <c r="T1981" s="13">
        <v>69692.490000000005</v>
      </c>
      <c r="U1981" s="16">
        <v>0</v>
      </c>
      <c r="V1981" s="13">
        <v>0</v>
      </c>
    </row>
    <row r="1982" spans="1:22" ht="15" customHeight="1" x14ac:dyDescent="0.25">
      <c r="A1982" s="5" t="s">
        <v>3929</v>
      </c>
      <c r="B1982" s="6" t="s">
        <v>3930</v>
      </c>
      <c r="C1982" s="5" t="s">
        <v>3931</v>
      </c>
      <c r="D1982" s="6"/>
      <c r="E1982" s="6" t="s">
        <v>504</v>
      </c>
      <c r="F1982" s="229">
        <v>3</v>
      </c>
      <c r="I1982" s="16">
        <v>0</v>
      </c>
      <c r="J1982" s="13">
        <v>0</v>
      </c>
      <c r="K1982" s="16">
        <v>42000</v>
      </c>
      <c r="L1982" s="13">
        <v>126000</v>
      </c>
      <c r="M1982" s="16">
        <v>42000</v>
      </c>
      <c r="N1982" s="171">
        <v>126000</v>
      </c>
      <c r="O1982" s="16">
        <v>0</v>
      </c>
      <c r="P1982" s="13">
        <v>0</v>
      </c>
      <c r="Q1982" s="16">
        <v>47059</v>
      </c>
      <c r="R1982" s="13">
        <v>141177</v>
      </c>
      <c r="S1982" s="16">
        <v>0</v>
      </c>
      <c r="T1982" s="13">
        <v>0</v>
      </c>
      <c r="U1982" s="16">
        <v>0</v>
      </c>
      <c r="V1982" s="13">
        <v>0</v>
      </c>
    </row>
    <row r="1983" spans="1:22" ht="15" customHeight="1" x14ac:dyDescent="0.25">
      <c r="A1983" s="5" t="s">
        <v>3932</v>
      </c>
      <c r="B1983" s="6" t="s">
        <v>3933</v>
      </c>
      <c r="C1983" s="5" t="s">
        <v>3934</v>
      </c>
      <c r="D1983" s="6"/>
      <c r="E1983" s="6" t="s">
        <v>504</v>
      </c>
      <c r="F1983" s="229">
        <v>6</v>
      </c>
      <c r="I1983" s="16">
        <v>0</v>
      </c>
      <c r="J1983" s="13">
        <v>0</v>
      </c>
      <c r="K1983" s="16">
        <v>1000</v>
      </c>
      <c r="L1983" s="13">
        <v>6000</v>
      </c>
      <c r="M1983" s="16">
        <v>1000</v>
      </c>
      <c r="N1983" s="171">
        <v>6000</v>
      </c>
      <c r="O1983" s="16">
        <v>0</v>
      </c>
      <c r="P1983" s="13">
        <v>0</v>
      </c>
      <c r="Q1983" s="16">
        <v>1176</v>
      </c>
      <c r="R1983" s="13">
        <v>7056</v>
      </c>
      <c r="S1983" s="16">
        <v>929.23</v>
      </c>
      <c r="T1983" s="13">
        <v>5575.38</v>
      </c>
      <c r="U1983" s="16">
        <v>0</v>
      </c>
      <c r="V1983" s="13">
        <v>0</v>
      </c>
    </row>
    <row r="1984" spans="1:22" ht="15" customHeight="1" x14ac:dyDescent="0.25">
      <c r="A1984" s="5" t="s">
        <v>3935</v>
      </c>
      <c r="B1984" s="6" t="s">
        <v>3936</v>
      </c>
      <c r="C1984" s="5" t="s">
        <v>3937</v>
      </c>
      <c r="D1984" s="6"/>
      <c r="E1984" s="6" t="s">
        <v>504</v>
      </c>
      <c r="F1984" s="229">
        <v>6</v>
      </c>
      <c r="I1984" s="16">
        <v>0</v>
      </c>
      <c r="J1984" s="13">
        <v>0</v>
      </c>
      <c r="K1984" s="16">
        <v>2000</v>
      </c>
      <c r="L1984" s="13">
        <v>12000</v>
      </c>
      <c r="M1984" s="16">
        <v>2000</v>
      </c>
      <c r="N1984" s="171">
        <v>12000</v>
      </c>
      <c r="O1984" s="16">
        <v>0</v>
      </c>
      <c r="P1984" s="13">
        <v>0</v>
      </c>
      <c r="Q1984" s="16">
        <v>3529</v>
      </c>
      <c r="R1984" s="13">
        <v>21174</v>
      </c>
      <c r="S1984" s="16">
        <v>4181.55</v>
      </c>
      <c r="T1984" s="13">
        <v>25089.3</v>
      </c>
      <c r="U1984" s="16">
        <v>0</v>
      </c>
      <c r="V1984" s="13">
        <v>0</v>
      </c>
    </row>
    <row r="1985" spans="1:22" ht="15" customHeight="1" x14ac:dyDescent="0.25">
      <c r="A1985" s="5" t="s">
        <v>3938</v>
      </c>
      <c r="B1985" s="6" t="s">
        <v>3939</v>
      </c>
      <c r="C1985" s="5" t="s">
        <v>3940</v>
      </c>
      <c r="D1985" s="6"/>
      <c r="E1985" s="6" t="s">
        <v>504</v>
      </c>
      <c r="F1985" s="229">
        <v>12</v>
      </c>
      <c r="I1985" s="16">
        <v>0</v>
      </c>
      <c r="J1985" s="13">
        <v>0</v>
      </c>
      <c r="K1985" s="16">
        <v>1500</v>
      </c>
      <c r="L1985" s="13">
        <v>18000</v>
      </c>
      <c r="M1985" s="16">
        <v>1500</v>
      </c>
      <c r="N1985" s="171">
        <v>18000</v>
      </c>
      <c r="O1985" s="16">
        <v>0</v>
      </c>
      <c r="P1985" s="13">
        <v>0</v>
      </c>
      <c r="Q1985" s="16">
        <v>2353</v>
      </c>
      <c r="R1985" s="13">
        <v>28236</v>
      </c>
      <c r="S1985" s="16">
        <v>4181.55</v>
      </c>
      <c r="T1985" s="13">
        <v>50178.6</v>
      </c>
      <c r="U1985" s="16">
        <v>0</v>
      </c>
      <c r="V1985" s="13">
        <v>0</v>
      </c>
    </row>
    <row r="1986" spans="1:22" ht="15" customHeight="1" x14ac:dyDescent="0.25">
      <c r="A1986" s="5" t="s">
        <v>3941</v>
      </c>
      <c r="B1986" s="6" t="s">
        <v>3942</v>
      </c>
      <c r="C1986" s="5" t="s">
        <v>3943</v>
      </c>
      <c r="D1986" s="6"/>
      <c r="E1986" s="6" t="s">
        <v>504</v>
      </c>
      <c r="F1986" s="229">
        <v>18</v>
      </c>
      <c r="I1986" s="16">
        <v>0</v>
      </c>
      <c r="J1986" s="13">
        <v>0</v>
      </c>
      <c r="K1986" s="16">
        <v>120</v>
      </c>
      <c r="L1986" s="13">
        <v>2160</v>
      </c>
      <c r="M1986" s="16">
        <v>120</v>
      </c>
      <c r="N1986" s="171">
        <v>2160</v>
      </c>
      <c r="O1986" s="16">
        <v>0</v>
      </c>
      <c r="P1986" s="13">
        <v>0</v>
      </c>
      <c r="Q1986" s="16">
        <v>476</v>
      </c>
      <c r="R1986" s="13">
        <v>8568</v>
      </c>
      <c r="S1986" s="16">
        <v>402.67</v>
      </c>
      <c r="T1986" s="13">
        <v>7248.06</v>
      </c>
      <c r="U1986" s="16">
        <v>0</v>
      </c>
      <c r="V1986" s="13">
        <v>0</v>
      </c>
    </row>
    <row r="1987" spans="1:22" ht="15" customHeight="1" x14ac:dyDescent="0.25">
      <c r="A1987" s="1"/>
      <c r="B1987" s="4" t="s">
        <v>32</v>
      </c>
      <c r="C1987" s="8" t="s">
        <v>33</v>
      </c>
      <c r="I1987" s="245"/>
      <c r="J1987" s="245"/>
      <c r="K1987" s="245"/>
      <c r="L1987" s="245"/>
      <c r="M1987" s="245"/>
      <c r="N1987" s="245"/>
      <c r="O1987" s="245"/>
      <c r="P1987" s="245"/>
      <c r="Q1987" s="245"/>
      <c r="R1987" s="245"/>
      <c r="S1987" s="245"/>
      <c r="T1987" s="245"/>
      <c r="U1987" s="245"/>
      <c r="V1987" s="245"/>
    </row>
    <row r="1988" spans="1:22" ht="15" customHeight="1" x14ac:dyDescent="0.25">
      <c r="A1988" s="5" t="s">
        <v>3944</v>
      </c>
      <c r="B1988" s="6" t="s">
        <v>35</v>
      </c>
      <c r="C1988" s="5" t="s">
        <v>3385</v>
      </c>
      <c r="I1988" s="245"/>
      <c r="J1988" s="245"/>
      <c r="K1988" s="245"/>
      <c r="L1988" s="245"/>
      <c r="M1988" s="245"/>
      <c r="N1988" s="245"/>
      <c r="O1988" s="245"/>
      <c r="P1988" s="245"/>
      <c r="Q1988" s="245"/>
      <c r="R1988" s="245"/>
      <c r="S1988" s="245"/>
      <c r="T1988" s="245"/>
      <c r="U1988" s="245"/>
      <c r="V1988" s="245"/>
    </row>
    <row r="1989" spans="1:22" ht="45" customHeight="1" x14ac:dyDescent="0.25">
      <c r="A1989" s="1"/>
      <c r="B1989" s="4" t="s">
        <v>68</v>
      </c>
      <c r="C1989" s="8" t="s">
        <v>69</v>
      </c>
      <c r="D1989" s="4" t="s">
        <v>70</v>
      </c>
      <c r="E1989" s="4" t="s">
        <v>71</v>
      </c>
      <c r="F1989" s="228" t="s">
        <v>72</v>
      </c>
      <c r="I1989" s="14" t="s">
        <v>73</v>
      </c>
      <c r="J1989" s="15" t="s">
        <v>28</v>
      </c>
      <c r="K1989" s="14" t="s">
        <v>73</v>
      </c>
      <c r="L1989" s="15" t="s">
        <v>28</v>
      </c>
      <c r="M1989" s="14" t="s">
        <v>73</v>
      </c>
      <c r="N1989" s="172" t="s">
        <v>28</v>
      </c>
      <c r="O1989" s="14" t="s">
        <v>73</v>
      </c>
      <c r="P1989" s="15" t="s">
        <v>28</v>
      </c>
      <c r="Q1989" s="14" t="s">
        <v>73</v>
      </c>
      <c r="R1989" s="15" t="s">
        <v>28</v>
      </c>
      <c r="S1989" s="14" t="s">
        <v>73</v>
      </c>
      <c r="T1989" s="15" t="s">
        <v>28</v>
      </c>
      <c r="U1989" s="14" t="s">
        <v>73</v>
      </c>
      <c r="V1989" s="15" t="s">
        <v>28</v>
      </c>
    </row>
    <row r="1990" spans="1:22" ht="15" customHeight="1" x14ac:dyDescent="0.25">
      <c r="A1990" s="5" t="s">
        <v>3945</v>
      </c>
      <c r="B1990" s="6" t="s">
        <v>3946</v>
      </c>
      <c r="C1990" s="5" t="s">
        <v>3947</v>
      </c>
      <c r="D1990" s="6"/>
      <c r="E1990" s="6" t="s">
        <v>447</v>
      </c>
      <c r="F1990" s="229">
        <v>1</v>
      </c>
      <c r="I1990" s="16">
        <v>0</v>
      </c>
      <c r="J1990" s="13">
        <v>0</v>
      </c>
      <c r="K1990" s="16">
        <v>15000</v>
      </c>
      <c r="L1990" s="13">
        <v>15000</v>
      </c>
      <c r="M1990" s="16">
        <v>15000</v>
      </c>
      <c r="N1990" s="171">
        <v>15000</v>
      </c>
      <c r="O1990" s="16">
        <v>50000</v>
      </c>
      <c r="P1990" s="13">
        <v>50000</v>
      </c>
      <c r="Q1990" s="16">
        <v>0</v>
      </c>
      <c r="R1990" s="13">
        <v>0</v>
      </c>
      <c r="S1990" s="16">
        <v>0</v>
      </c>
      <c r="T1990" s="13">
        <v>0</v>
      </c>
      <c r="U1990" s="16">
        <v>0</v>
      </c>
      <c r="V1990" s="13">
        <v>0</v>
      </c>
    </row>
    <row r="1991" spans="1:22" ht="15" customHeight="1" x14ac:dyDescent="0.25">
      <c r="A1991" s="1"/>
      <c r="B1991" s="4" t="s">
        <v>32</v>
      </c>
      <c r="C1991" s="8" t="s">
        <v>33</v>
      </c>
      <c r="I1991" s="245"/>
      <c r="J1991" s="245"/>
      <c r="K1991" s="245"/>
      <c r="L1991" s="245"/>
      <c r="M1991" s="245"/>
      <c r="N1991" s="245"/>
      <c r="O1991" s="245"/>
      <c r="P1991" s="245"/>
      <c r="Q1991" s="245"/>
      <c r="R1991" s="245"/>
      <c r="S1991" s="245"/>
      <c r="T1991" s="245"/>
      <c r="U1991" s="245"/>
      <c r="V1991" s="245"/>
    </row>
    <row r="1992" spans="1:22" ht="15" customHeight="1" x14ac:dyDescent="0.25">
      <c r="A1992" s="5" t="s">
        <v>3948</v>
      </c>
      <c r="B1992" s="6" t="s">
        <v>35</v>
      </c>
      <c r="C1992" s="5" t="s">
        <v>486</v>
      </c>
      <c r="I1992" s="245"/>
      <c r="J1992" s="245"/>
      <c r="K1992" s="245"/>
      <c r="L1992" s="245"/>
      <c r="M1992" s="245"/>
      <c r="N1992" s="245"/>
      <c r="O1992" s="245"/>
      <c r="P1992" s="245"/>
      <c r="Q1992" s="245"/>
      <c r="R1992" s="245"/>
      <c r="S1992" s="245"/>
      <c r="T1992" s="245"/>
      <c r="U1992" s="245"/>
      <c r="V1992" s="245"/>
    </row>
    <row r="1993" spans="1:22" ht="45" customHeight="1" x14ac:dyDescent="0.25">
      <c r="A1993" s="1"/>
      <c r="B1993" s="4" t="s">
        <v>68</v>
      </c>
      <c r="C1993" s="8" t="s">
        <v>69</v>
      </c>
      <c r="D1993" s="4" t="s">
        <v>70</v>
      </c>
      <c r="E1993" s="4" t="s">
        <v>71</v>
      </c>
      <c r="F1993" s="228" t="s">
        <v>72</v>
      </c>
      <c r="I1993" s="14" t="s">
        <v>73</v>
      </c>
      <c r="J1993" s="15" t="s">
        <v>28</v>
      </c>
      <c r="K1993" s="14" t="s">
        <v>73</v>
      </c>
      <c r="L1993" s="15" t="s">
        <v>28</v>
      </c>
      <c r="M1993" s="14" t="s">
        <v>73</v>
      </c>
      <c r="N1993" s="172" t="s">
        <v>28</v>
      </c>
      <c r="O1993" s="14" t="s">
        <v>73</v>
      </c>
      <c r="P1993" s="15" t="s">
        <v>28</v>
      </c>
      <c r="Q1993" s="14" t="s">
        <v>73</v>
      </c>
      <c r="R1993" s="15" t="s">
        <v>28</v>
      </c>
      <c r="S1993" s="14" t="s">
        <v>73</v>
      </c>
      <c r="T1993" s="15" t="s">
        <v>28</v>
      </c>
      <c r="U1993" s="14" t="s">
        <v>73</v>
      </c>
      <c r="V1993" s="15" t="s">
        <v>28</v>
      </c>
    </row>
    <row r="1994" spans="1:22" ht="15" customHeight="1" x14ac:dyDescent="0.25">
      <c r="A1994" s="5" t="s">
        <v>3949</v>
      </c>
      <c r="B1994" s="6" t="s">
        <v>3950</v>
      </c>
      <c r="C1994" s="5" t="s">
        <v>624</v>
      </c>
      <c r="D1994" s="6"/>
      <c r="E1994" s="6" t="s">
        <v>275</v>
      </c>
      <c r="F1994" s="229">
        <v>1</v>
      </c>
      <c r="I1994" s="16">
        <v>0</v>
      </c>
      <c r="J1994" s="13">
        <v>0</v>
      </c>
      <c r="K1994" s="16">
        <v>0</v>
      </c>
      <c r="L1994" s="13">
        <v>0</v>
      </c>
      <c r="M1994" s="16">
        <v>0</v>
      </c>
      <c r="N1994" s="171">
        <v>0</v>
      </c>
      <c r="O1994" s="16">
        <v>0</v>
      </c>
      <c r="P1994" s="13">
        <v>0</v>
      </c>
      <c r="Q1994" s="16">
        <v>19336</v>
      </c>
      <c r="R1994" s="13">
        <v>19336</v>
      </c>
      <c r="S1994" s="16">
        <v>0</v>
      </c>
      <c r="T1994" s="13">
        <v>0</v>
      </c>
      <c r="U1994" s="16">
        <v>2180748.8199999998</v>
      </c>
      <c r="V1994" s="13">
        <v>2180748.8199999998</v>
      </c>
    </row>
    <row r="1995" spans="1:22" ht="15" customHeight="1" x14ac:dyDescent="0.25">
      <c r="A1995" s="1"/>
      <c r="B1995" s="4" t="s">
        <v>32</v>
      </c>
      <c r="C1995" s="8" t="s">
        <v>33</v>
      </c>
      <c r="I1995" s="245"/>
      <c r="J1995" s="245"/>
      <c r="K1995" s="245"/>
      <c r="L1995" s="245"/>
      <c r="M1995" s="245"/>
      <c r="N1995" s="245"/>
      <c r="O1995" s="245"/>
      <c r="P1995" s="245"/>
      <c r="Q1995" s="245"/>
      <c r="R1995" s="245"/>
      <c r="S1995" s="245"/>
      <c r="T1995" s="245"/>
      <c r="U1995" s="245"/>
      <c r="V1995" s="245"/>
    </row>
    <row r="1996" spans="1:22" ht="15" customHeight="1" x14ac:dyDescent="0.25">
      <c r="A1996" s="5" t="s">
        <v>3951</v>
      </c>
      <c r="B1996" s="6" t="s">
        <v>35</v>
      </c>
      <c r="C1996" s="5" t="s">
        <v>491</v>
      </c>
      <c r="I1996" s="245"/>
      <c r="J1996" s="245"/>
      <c r="K1996" s="245"/>
      <c r="L1996" s="245"/>
      <c r="M1996" s="245"/>
      <c r="N1996" s="245"/>
      <c r="O1996" s="245"/>
      <c r="P1996" s="245"/>
      <c r="Q1996" s="245"/>
      <c r="R1996" s="245"/>
      <c r="S1996" s="245"/>
      <c r="T1996" s="245"/>
      <c r="U1996" s="245"/>
      <c r="V1996" s="245"/>
    </row>
    <row r="1997" spans="1:22" x14ac:dyDescent="0.25">
      <c r="A1997" s="246" t="s">
        <v>3952</v>
      </c>
      <c r="B1997" s="246"/>
      <c r="C1997" s="246"/>
      <c r="D1997" s="247"/>
      <c r="E1997" s="247"/>
      <c r="F1997" s="246"/>
      <c r="I1997" s="12" t="s">
        <v>3953</v>
      </c>
      <c r="J1997" s="13">
        <v>291339</v>
      </c>
      <c r="K1997" s="12" t="s">
        <v>3953</v>
      </c>
      <c r="L1997" s="13">
        <v>581258</v>
      </c>
      <c r="M1997" s="12" t="s">
        <v>3953</v>
      </c>
      <c r="N1997" s="171">
        <v>581258</v>
      </c>
      <c r="O1997" s="12" t="s">
        <v>3953</v>
      </c>
      <c r="P1997" s="13">
        <v>458700</v>
      </c>
      <c r="Q1997" s="12" t="s">
        <v>3953</v>
      </c>
      <c r="R1997" s="13">
        <v>410975</v>
      </c>
      <c r="S1997" s="12" t="s">
        <v>3953</v>
      </c>
      <c r="T1997" s="13">
        <v>419151.08</v>
      </c>
      <c r="U1997" s="12" t="s">
        <v>3953</v>
      </c>
      <c r="V1997" s="13">
        <v>0</v>
      </c>
    </row>
    <row r="1998" spans="1:22" ht="15" customHeight="1" x14ac:dyDescent="0.25">
      <c r="A1998" s="1"/>
      <c r="B1998" s="4" t="s">
        <v>32</v>
      </c>
      <c r="C1998" s="8" t="s">
        <v>33</v>
      </c>
      <c r="I1998" s="245"/>
      <c r="J1998" s="245"/>
      <c r="K1998" s="245"/>
      <c r="L1998" s="245"/>
      <c r="M1998" s="245"/>
      <c r="N1998" s="245"/>
      <c r="O1998" s="245"/>
      <c r="P1998" s="245"/>
      <c r="Q1998" s="245"/>
      <c r="R1998" s="245"/>
      <c r="S1998" s="245"/>
      <c r="T1998" s="245"/>
      <c r="U1998" s="245"/>
      <c r="V1998" s="245"/>
    </row>
    <row r="1999" spans="1:22" ht="15" customHeight="1" x14ac:dyDescent="0.25">
      <c r="A1999" s="5" t="s">
        <v>3954</v>
      </c>
      <c r="B1999" s="6" t="s">
        <v>35</v>
      </c>
      <c r="C1999" s="5" t="s">
        <v>3955</v>
      </c>
      <c r="I1999" s="245"/>
      <c r="J1999" s="245"/>
      <c r="K1999" s="245"/>
      <c r="L1999" s="245"/>
      <c r="M1999" s="245"/>
      <c r="N1999" s="245"/>
      <c r="O1999" s="245"/>
      <c r="P1999" s="245"/>
      <c r="Q1999" s="245"/>
      <c r="R1999" s="245"/>
      <c r="S1999" s="245"/>
      <c r="T1999" s="245"/>
      <c r="U1999" s="245"/>
      <c r="V1999" s="245"/>
    </row>
    <row r="2000" spans="1:22" ht="45" customHeight="1" x14ac:dyDescent="0.25">
      <c r="A2000" s="1"/>
      <c r="B2000" s="4" t="s">
        <v>68</v>
      </c>
      <c r="C2000" s="8" t="s">
        <v>69</v>
      </c>
      <c r="D2000" s="4" t="s">
        <v>70</v>
      </c>
      <c r="E2000" s="4" t="s">
        <v>71</v>
      </c>
      <c r="F2000" s="228" t="s">
        <v>72</v>
      </c>
      <c r="I2000" s="14" t="s">
        <v>73</v>
      </c>
      <c r="J2000" s="15" t="s">
        <v>28</v>
      </c>
      <c r="K2000" s="14" t="s">
        <v>73</v>
      </c>
      <c r="L2000" s="15" t="s">
        <v>28</v>
      </c>
      <c r="M2000" s="14" t="s">
        <v>73</v>
      </c>
      <c r="N2000" s="172" t="s">
        <v>28</v>
      </c>
      <c r="O2000" s="14" t="s">
        <v>73</v>
      </c>
      <c r="P2000" s="15" t="s">
        <v>28</v>
      </c>
      <c r="Q2000" s="14" t="s">
        <v>73</v>
      </c>
      <c r="R2000" s="15" t="s">
        <v>28</v>
      </c>
      <c r="S2000" s="14" t="s">
        <v>73</v>
      </c>
      <c r="T2000" s="15" t="s">
        <v>28</v>
      </c>
      <c r="U2000" s="14" t="s">
        <v>73</v>
      </c>
      <c r="V2000" s="15" t="s">
        <v>28</v>
      </c>
    </row>
    <row r="2001" spans="1:22" ht="15" customHeight="1" x14ac:dyDescent="0.25">
      <c r="A2001" s="5" t="s">
        <v>3956</v>
      </c>
      <c r="B2001" s="6" t="s">
        <v>3957</v>
      </c>
      <c r="C2001" s="5" t="s">
        <v>3958</v>
      </c>
      <c r="D2001" s="6"/>
      <c r="E2001" s="6" t="s">
        <v>447</v>
      </c>
      <c r="F2001" s="229">
        <v>1</v>
      </c>
      <c r="I2001" s="16">
        <v>291339</v>
      </c>
      <c r="J2001" s="13">
        <v>291339</v>
      </c>
      <c r="K2001" s="16">
        <v>12000</v>
      </c>
      <c r="L2001" s="13">
        <v>12000</v>
      </c>
      <c r="M2001" s="16">
        <v>12000</v>
      </c>
      <c r="N2001" s="171">
        <v>12000</v>
      </c>
      <c r="O2001" s="16">
        <v>3000</v>
      </c>
      <c r="P2001" s="13">
        <v>3000</v>
      </c>
      <c r="Q2001" s="16">
        <v>10000</v>
      </c>
      <c r="R2001" s="13">
        <v>10000</v>
      </c>
      <c r="S2001" s="16">
        <v>0</v>
      </c>
      <c r="T2001" s="13">
        <v>0</v>
      </c>
      <c r="U2001" s="16">
        <v>0</v>
      </c>
      <c r="V2001" s="13">
        <v>0</v>
      </c>
    </row>
    <row r="2002" spans="1:22" ht="15" customHeight="1" x14ac:dyDescent="0.25">
      <c r="A2002" s="1"/>
      <c r="B2002" s="4" t="s">
        <v>32</v>
      </c>
      <c r="C2002" s="8" t="s">
        <v>33</v>
      </c>
      <c r="I2002" s="245"/>
      <c r="J2002" s="245"/>
      <c r="K2002" s="245"/>
      <c r="L2002" s="245"/>
      <c r="M2002" s="245"/>
      <c r="N2002" s="245"/>
      <c r="O2002" s="245"/>
      <c r="P2002" s="245"/>
      <c r="Q2002" s="245"/>
      <c r="R2002" s="245"/>
      <c r="S2002" s="245"/>
      <c r="T2002" s="245"/>
      <c r="U2002" s="245"/>
      <c r="V2002" s="245"/>
    </row>
    <row r="2003" spans="1:22" ht="15" customHeight="1" x14ac:dyDescent="0.25">
      <c r="A2003" s="5" t="s">
        <v>3959</v>
      </c>
      <c r="B2003" s="6" t="s">
        <v>35</v>
      </c>
      <c r="C2003" s="5" t="s">
        <v>3960</v>
      </c>
      <c r="I2003" s="245"/>
      <c r="J2003" s="245"/>
      <c r="K2003" s="245"/>
      <c r="L2003" s="245"/>
      <c r="M2003" s="245"/>
      <c r="N2003" s="245"/>
      <c r="O2003" s="245"/>
      <c r="P2003" s="245"/>
      <c r="Q2003" s="245"/>
      <c r="R2003" s="245"/>
      <c r="S2003" s="245"/>
      <c r="T2003" s="245"/>
      <c r="U2003" s="245"/>
      <c r="V2003" s="245"/>
    </row>
    <row r="2004" spans="1:22" ht="15" customHeight="1" x14ac:dyDescent="0.25">
      <c r="A2004" s="5" t="s">
        <v>3961</v>
      </c>
      <c r="B2004" s="6" t="s">
        <v>35</v>
      </c>
      <c r="C2004" s="5" t="s">
        <v>3962</v>
      </c>
      <c r="I2004" s="245"/>
      <c r="J2004" s="245"/>
      <c r="K2004" s="245"/>
      <c r="L2004" s="245"/>
      <c r="M2004" s="245"/>
      <c r="N2004" s="245"/>
      <c r="O2004" s="245"/>
      <c r="P2004" s="245"/>
      <c r="Q2004" s="245"/>
      <c r="R2004" s="245"/>
      <c r="S2004" s="245"/>
      <c r="T2004" s="245"/>
      <c r="U2004" s="245"/>
      <c r="V2004" s="245"/>
    </row>
    <row r="2005" spans="1:22" ht="15" customHeight="1" x14ac:dyDescent="0.25">
      <c r="A2005" s="5" t="s">
        <v>3963</v>
      </c>
      <c r="B2005" s="6" t="s">
        <v>35</v>
      </c>
      <c r="C2005" s="5" t="s">
        <v>3964</v>
      </c>
      <c r="I2005" s="245"/>
      <c r="J2005" s="245"/>
      <c r="K2005" s="245"/>
      <c r="L2005" s="245"/>
      <c r="M2005" s="245"/>
      <c r="N2005" s="245"/>
      <c r="O2005" s="245"/>
      <c r="P2005" s="245"/>
      <c r="Q2005" s="245"/>
      <c r="R2005" s="245"/>
      <c r="S2005" s="245"/>
      <c r="T2005" s="245"/>
      <c r="U2005" s="245"/>
      <c r="V2005" s="245"/>
    </row>
    <row r="2006" spans="1:22" ht="45" customHeight="1" x14ac:dyDescent="0.25">
      <c r="A2006" s="1"/>
      <c r="B2006" s="4" t="s">
        <v>68</v>
      </c>
      <c r="C2006" s="8" t="s">
        <v>69</v>
      </c>
      <c r="D2006" s="4" t="s">
        <v>70</v>
      </c>
      <c r="E2006" s="4" t="s">
        <v>71</v>
      </c>
      <c r="F2006" s="228" t="s">
        <v>72</v>
      </c>
      <c r="I2006" s="14" t="s">
        <v>73</v>
      </c>
      <c r="J2006" s="15" t="s">
        <v>28</v>
      </c>
      <c r="K2006" s="14" t="s">
        <v>73</v>
      </c>
      <c r="L2006" s="15" t="s">
        <v>28</v>
      </c>
      <c r="M2006" s="14" t="s">
        <v>73</v>
      </c>
      <c r="N2006" s="172" t="s">
        <v>28</v>
      </c>
      <c r="O2006" s="14" t="s">
        <v>73</v>
      </c>
      <c r="P2006" s="15" t="s">
        <v>28</v>
      </c>
      <c r="Q2006" s="14" t="s">
        <v>73</v>
      </c>
      <c r="R2006" s="15" t="s">
        <v>28</v>
      </c>
      <c r="S2006" s="14" t="s">
        <v>73</v>
      </c>
      <c r="T2006" s="15" t="s">
        <v>28</v>
      </c>
      <c r="U2006" s="14" t="s">
        <v>73</v>
      </c>
      <c r="V2006" s="15" t="s">
        <v>28</v>
      </c>
    </row>
    <row r="2007" spans="1:22" ht="15" customHeight="1" x14ac:dyDescent="0.25">
      <c r="A2007" s="5" t="s">
        <v>3965</v>
      </c>
      <c r="B2007" s="6" t="s">
        <v>3966</v>
      </c>
      <c r="C2007" s="5" t="s">
        <v>3967</v>
      </c>
      <c r="D2007" s="6"/>
      <c r="E2007" s="6" t="s">
        <v>527</v>
      </c>
      <c r="F2007" s="229">
        <v>24</v>
      </c>
      <c r="I2007" s="16">
        <v>0</v>
      </c>
      <c r="J2007" s="13">
        <v>0</v>
      </c>
      <c r="K2007" s="16">
        <v>85</v>
      </c>
      <c r="L2007" s="13">
        <v>2040</v>
      </c>
      <c r="M2007" s="16">
        <v>85</v>
      </c>
      <c r="N2007" s="171">
        <v>2040</v>
      </c>
      <c r="O2007" s="16">
        <v>68</v>
      </c>
      <c r="P2007" s="13">
        <v>1632</v>
      </c>
      <c r="Q2007" s="16">
        <v>129</v>
      </c>
      <c r="R2007" s="13">
        <v>3096</v>
      </c>
      <c r="S2007" s="16">
        <v>211.45</v>
      </c>
      <c r="T2007" s="13">
        <v>5074.8</v>
      </c>
      <c r="U2007" s="16">
        <v>0</v>
      </c>
      <c r="V2007" s="13">
        <v>0</v>
      </c>
    </row>
    <row r="2008" spans="1:22" ht="15" customHeight="1" x14ac:dyDescent="0.25">
      <c r="A2008" s="5" t="s">
        <v>3968</v>
      </c>
      <c r="B2008" s="6" t="s">
        <v>3969</v>
      </c>
      <c r="C2008" s="5" t="s">
        <v>3970</v>
      </c>
      <c r="D2008" s="6"/>
      <c r="E2008" s="6" t="s">
        <v>527</v>
      </c>
      <c r="F2008" s="229">
        <v>45</v>
      </c>
      <c r="I2008" s="16">
        <v>0</v>
      </c>
      <c r="J2008" s="13">
        <v>0</v>
      </c>
      <c r="K2008" s="16">
        <v>70</v>
      </c>
      <c r="L2008" s="13">
        <v>3150</v>
      </c>
      <c r="M2008" s="16">
        <v>70</v>
      </c>
      <c r="N2008" s="171">
        <v>3150</v>
      </c>
      <c r="O2008" s="16">
        <v>55</v>
      </c>
      <c r="P2008" s="13">
        <v>2475</v>
      </c>
      <c r="Q2008" s="16">
        <v>74</v>
      </c>
      <c r="R2008" s="13">
        <v>3330</v>
      </c>
      <c r="S2008" s="16">
        <v>171.8</v>
      </c>
      <c r="T2008" s="13">
        <v>7731</v>
      </c>
      <c r="U2008" s="16">
        <v>0</v>
      </c>
      <c r="V2008" s="13">
        <v>0</v>
      </c>
    </row>
    <row r="2009" spans="1:22" ht="15" customHeight="1" x14ac:dyDescent="0.25">
      <c r="A2009" s="5" t="s">
        <v>3971</v>
      </c>
      <c r="B2009" s="6" t="s">
        <v>3972</v>
      </c>
      <c r="C2009" s="5" t="s">
        <v>3973</v>
      </c>
      <c r="D2009" s="6"/>
      <c r="E2009" s="6" t="s">
        <v>527</v>
      </c>
      <c r="F2009" s="229">
        <v>36</v>
      </c>
      <c r="I2009" s="16">
        <v>0</v>
      </c>
      <c r="J2009" s="13">
        <v>0</v>
      </c>
      <c r="K2009" s="16">
        <v>60</v>
      </c>
      <c r="L2009" s="13">
        <v>2160</v>
      </c>
      <c r="M2009" s="16">
        <v>60</v>
      </c>
      <c r="N2009" s="171">
        <v>2160</v>
      </c>
      <c r="O2009" s="16">
        <v>45</v>
      </c>
      <c r="P2009" s="13">
        <v>1620</v>
      </c>
      <c r="Q2009" s="16">
        <v>56</v>
      </c>
      <c r="R2009" s="13">
        <v>2016</v>
      </c>
      <c r="S2009" s="16">
        <v>132.16</v>
      </c>
      <c r="T2009" s="13">
        <v>4757.76</v>
      </c>
      <c r="U2009" s="16">
        <v>0</v>
      </c>
      <c r="V2009" s="13">
        <v>0</v>
      </c>
    </row>
    <row r="2010" spans="1:22" ht="15" customHeight="1" x14ac:dyDescent="0.25">
      <c r="A2010" s="5" t="s">
        <v>3974</v>
      </c>
      <c r="B2010" s="6" t="s">
        <v>3975</v>
      </c>
      <c r="C2010" s="5" t="s">
        <v>3976</v>
      </c>
      <c r="D2010" s="6"/>
      <c r="E2010" s="6" t="s">
        <v>527</v>
      </c>
      <c r="F2010" s="229">
        <v>117</v>
      </c>
      <c r="I2010" s="16">
        <v>0</v>
      </c>
      <c r="J2010" s="13">
        <v>0</v>
      </c>
      <c r="K2010" s="16">
        <v>55</v>
      </c>
      <c r="L2010" s="13">
        <v>6435</v>
      </c>
      <c r="M2010" s="16">
        <v>55</v>
      </c>
      <c r="N2010" s="171">
        <v>6435</v>
      </c>
      <c r="O2010" s="16">
        <v>40</v>
      </c>
      <c r="P2010" s="13">
        <v>4680</v>
      </c>
      <c r="Q2010" s="16">
        <v>53</v>
      </c>
      <c r="R2010" s="13">
        <v>6201</v>
      </c>
      <c r="S2010" s="16">
        <v>105.73</v>
      </c>
      <c r="T2010" s="13">
        <v>12370.41</v>
      </c>
      <c r="U2010" s="16">
        <v>0</v>
      </c>
      <c r="V2010" s="13">
        <v>0</v>
      </c>
    </row>
    <row r="2011" spans="1:22" ht="15" customHeight="1" x14ac:dyDescent="0.25">
      <c r="A2011" s="5" t="s">
        <v>3977</v>
      </c>
      <c r="B2011" s="6" t="s">
        <v>3978</v>
      </c>
      <c r="C2011" s="5" t="s">
        <v>3979</v>
      </c>
      <c r="D2011" s="6"/>
      <c r="E2011" s="6" t="s">
        <v>527</v>
      </c>
      <c r="F2011" s="229">
        <v>60</v>
      </c>
      <c r="I2011" s="16">
        <v>0</v>
      </c>
      <c r="J2011" s="13">
        <v>0</v>
      </c>
      <c r="K2011" s="16">
        <v>40</v>
      </c>
      <c r="L2011" s="13">
        <v>2400</v>
      </c>
      <c r="M2011" s="16">
        <v>40</v>
      </c>
      <c r="N2011" s="171">
        <v>2400</v>
      </c>
      <c r="O2011" s="16">
        <v>30</v>
      </c>
      <c r="P2011" s="13">
        <v>1800</v>
      </c>
      <c r="Q2011" s="16">
        <v>32</v>
      </c>
      <c r="R2011" s="13">
        <v>1920</v>
      </c>
      <c r="S2011" s="16">
        <v>79.290000000000006</v>
      </c>
      <c r="T2011" s="13">
        <v>4757.3999999999996</v>
      </c>
      <c r="U2011" s="16">
        <v>0</v>
      </c>
      <c r="V2011" s="13">
        <v>0</v>
      </c>
    </row>
    <row r="2012" spans="1:22" ht="15" customHeight="1" x14ac:dyDescent="0.25">
      <c r="A2012" s="5" t="s">
        <v>3980</v>
      </c>
      <c r="B2012" s="6" t="s">
        <v>3981</v>
      </c>
      <c r="C2012" s="5" t="s">
        <v>3982</v>
      </c>
      <c r="D2012" s="6"/>
      <c r="E2012" s="6" t="s">
        <v>527</v>
      </c>
      <c r="F2012" s="229">
        <v>90</v>
      </c>
      <c r="I2012" s="16">
        <v>0</v>
      </c>
      <c r="J2012" s="13">
        <v>0</v>
      </c>
      <c r="K2012" s="16">
        <v>37</v>
      </c>
      <c r="L2012" s="13">
        <v>3330</v>
      </c>
      <c r="M2012" s="16">
        <v>37</v>
      </c>
      <c r="N2012" s="171">
        <v>3330</v>
      </c>
      <c r="O2012" s="16">
        <v>24</v>
      </c>
      <c r="P2012" s="13">
        <v>2160</v>
      </c>
      <c r="Q2012" s="16">
        <v>28</v>
      </c>
      <c r="R2012" s="13">
        <v>2520</v>
      </c>
      <c r="S2012" s="16">
        <v>66.08</v>
      </c>
      <c r="T2012" s="13">
        <v>5947.2</v>
      </c>
      <c r="U2012" s="16">
        <v>0</v>
      </c>
      <c r="V2012" s="13">
        <v>0</v>
      </c>
    </row>
    <row r="2013" spans="1:22" ht="15" customHeight="1" x14ac:dyDescent="0.25">
      <c r="A2013" s="5" t="s">
        <v>3983</v>
      </c>
      <c r="B2013" s="6" t="s">
        <v>3984</v>
      </c>
      <c r="C2013" s="5" t="s">
        <v>3985</v>
      </c>
      <c r="D2013" s="6"/>
      <c r="E2013" s="6" t="s">
        <v>527</v>
      </c>
      <c r="F2013" s="229">
        <v>75</v>
      </c>
      <c r="I2013" s="16">
        <v>0</v>
      </c>
      <c r="J2013" s="13">
        <v>0</v>
      </c>
      <c r="K2013" s="16">
        <v>34</v>
      </c>
      <c r="L2013" s="13">
        <v>2550</v>
      </c>
      <c r="M2013" s="16">
        <v>34</v>
      </c>
      <c r="N2013" s="171">
        <v>2550</v>
      </c>
      <c r="O2013" s="16">
        <v>21</v>
      </c>
      <c r="P2013" s="13">
        <v>1575</v>
      </c>
      <c r="Q2013" s="16">
        <v>21</v>
      </c>
      <c r="R2013" s="13">
        <v>1575</v>
      </c>
      <c r="S2013" s="16">
        <v>52.86</v>
      </c>
      <c r="T2013" s="13">
        <v>3964.5</v>
      </c>
      <c r="U2013" s="16">
        <v>0</v>
      </c>
      <c r="V2013" s="13">
        <v>0</v>
      </c>
    </row>
    <row r="2014" spans="1:22" ht="15" customHeight="1" x14ac:dyDescent="0.25">
      <c r="A2014" s="5" t="s">
        <v>3986</v>
      </c>
      <c r="B2014" s="6" t="s">
        <v>3987</v>
      </c>
      <c r="C2014" s="5" t="s">
        <v>3988</v>
      </c>
      <c r="D2014" s="6"/>
      <c r="E2014" s="6" t="s">
        <v>527</v>
      </c>
      <c r="F2014" s="229">
        <v>165</v>
      </c>
      <c r="I2014" s="16">
        <v>0</v>
      </c>
      <c r="J2014" s="13">
        <v>0</v>
      </c>
      <c r="K2014" s="16">
        <v>29</v>
      </c>
      <c r="L2014" s="13">
        <v>4785</v>
      </c>
      <c r="M2014" s="16">
        <v>29</v>
      </c>
      <c r="N2014" s="171">
        <v>4785</v>
      </c>
      <c r="O2014" s="16">
        <v>19</v>
      </c>
      <c r="P2014" s="13">
        <v>3135</v>
      </c>
      <c r="Q2014" s="16">
        <v>19</v>
      </c>
      <c r="R2014" s="13">
        <v>3135</v>
      </c>
      <c r="S2014" s="16">
        <v>26.43</v>
      </c>
      <c r="T2014" s="13">
        <v>4360.95</v>
      </c>
      <c r="U2014" s="16">
        <v>0</v>
      </c>
      <c r="V2014" s="13">
        <v>0</v>
      </c>
    </row>
    <row r="2015" spans="1:22" ht="15" customHeight="1" x14ac:dyDescent="0.25">
      <c r="A2015" s="5" t="s">
        <v>3989</v>
      </c>
      <c r="B2015" s="6" t="s">
        <v>3990</v>
      </c>
      <c r="C2015" s="5" t="s">
        <v>3991</v>
      </c>
      <c r="D2015" s="6"/>
      <c r="E2015" s="6" t="s">
        <v>447</v>
      </c>
      <c r="F2015" s="229">
        <v>1</v>
      </c>
      <c r="I2015" s="16">
        <v>0</v>
      </c>
      <c r="J2015" s="13">
        <v>0</v>
      </c>
      <c r="K2015" s="16">
        <v>7000</v>
      </c>
      <c r="L2015" s="13">
        <v>7000</v>
      </c>
      <c r="M2015" s="16">
        <v>7000</v>
      </c>
      <c r="N2015" s="171">
        <v>7000</v>
      </c>
      <c r="O2015" s="16">
        <v>3500</v>
      </c>
      <c r="P2015" s="13">
        <v>3500</v>
      </c>
      <c r="Q2015" s="16">
        <v>1765</v>
      </c>
      <c r="R2015" s="13">
        <v>1765</v>
      </c>
      <c r="S2015" s="16">
        <v>3407.19</v>
      </c>
      <c r="T2015" s="13">
        <v>3407.19</v>
      </c>
      <c r="U2015" s="16">
        <v>0</v>
      </c>
      <c r="V2015" s="13">
        <v>0</v>
      </c>
    </row>
    <row r="2016" spans="1:22" ht="15" customHeight="1" x14ac:dyDescent="0.25">
      <c r="A2016" s="5" t="s">
        <v>3992</v>
      </c>
      <c r="B2016" s="6" t="s">
        <v>3993</v>
      </c>
      <c r="C2016" s="5" t="s">
        <v>3994</v>
      </c>
      <c r="D2016" s="6"/>
      <c r="E2016" s="6" t="s">
        <v>447</v>
      </c>
      <c r="F2016" s="229">
        <v>1</v>
      </c>
      <c r="I2016" s="16">
        <v>0</v>
      </c>
      <c r="J2016" s="13">
        <v>0</v>
      </c>
      <c r="K2016" s="16">
        <v>1000</v>
      </c>
      <c r="L2016" s="13">
        <v>1000</v>
      </c>
      <c r="M2016" s="16">
        <v>1000</v>
      </c>
      <c r="N2016" s="171">
        <v>1000</v>
      </c>
      <c r="O2016" s="16">
        <v>5500</v>
      </c>
      <c r="P2016" s="13">
        <v>5500</v>
      </c>
      <c r="Q2016" s="16">
        <v>1294</v>
      </c>
      <c r="R2016" s="13">
        <v>1294</v>
      </c>
      <c r="S2016" s="16">
        <v>1703.59</v>
      </c>
      <c r="T2016" s="13">
        <v>1703.59</v>
      </c>
      <c r="U2016" s="16">
        <v>0</v>
      </c>
      <c r="V2016" s="13">
        <v>0</v>
      </c>
    </row>
    <row r="2017" spans="1:22" ht="15" customHeight="1" x14ac:dyDescent="0.25">
      <c r="A2017" s="1"/>
      <c r="B2017" s="4" t="s">
        <v>32</v>
      </c>
      <c r="C2017" s="8" t="s">
        <v>33</v>
      </c>
      <c r="I2017" s="245"/>
      <c r="J2017" s="245"/>
      <c r="K2017" s="245"/>
      <c r="L2017" s="245"/>
      <c r="M2017" s="245"/>
      <c r="N2017" s="245"/>
      <c r="O2017" s="245"/>
      <c r="P2017" s="245"/>
      <c r="Q2017" s="245"/>
      <c r="R2017" s="245"/>
      <c r="S2017" s="245"/>
      <c r="T2017" s="245"/>
      <c r="U2017" s="245"/>
      <c r="V2017" s="245"/>
    </row>
    <row r="2018" spans="1:22" ht="15" customHeight="1" x14ac:dyDescent="0.25">
      <c r="A2018" s="5" t="s">
        <v>3995</v>
      </c>
      <c r="B2018" s="6" t="s">
        <v>35</v>
      </c>
      <c r="C2018" s="5" t="s">
        <v>3996</v>
      </c>
      <c r="I2018" s="245"/>
      <c r="J2018" s="245"/>
      <c r="K2018" s="245"/>
      <c r="L2018" s="245"/>
      <c r="M2018" s="245"/>
      <c r="N2018" s="245"/>
      <c r="O2018" s="245"/>
      <c r="P2018" s="245"/>
      <c r="Q2018" s="245"/>
      <c r="R2018" s="245"/>
      <c r="S2018" s="245"/>
      <c r="T2018" s="245"/>
      <c r="U2018" s="245"/>
      <c r="V2018" s="245"/>
    </row>
    <row r="2019" spans="1:22" ht="45" customHeight="1" x14ac:dyDescent="0.25">
      <c r="A2019" s="1"/>
      <c r="B2019" s="4" t="s">
        <v>68</v>
      </c>
      <c r="C2019" s="8" t="s">
        <v>69</v>
      </c>
      <c r="D2019" s="4" t="s">
        <v>70</v>
      </c>
      <c r="E2019" s="4" t="s">
        <v>71</v>
      </c>
      <c r="F2019" s="228" t="s">
        <v>72</v>
      </c>
      <c r="I2019" s="14" t="s">
        <v>73</v>
      </c>
      <c r="J2019" s="15" t="s">
        <v>28</v>
      </c>
      <c r="K2019" s="14" t="s">
        <v>73</v>
      </c>
      <c r="L2019" s="15" t="s">
        <v>28</v>
      </c>
      <c r="M2019" s="14" t="s">
        <v>73</v>
      </c>
      <c r="N2019" s="172" t="s">
        <v>28</v>
      </c>
      <c r="O2019" s="14" t="s">
        <v>73</v>
      </c>
      <c r="P2019" s="15" t="s">
        <v>28</v>
      </c>
      <c r="Q2019" s="14" t="s">
        <v>73</v>
      </c>
      <c r="R2019" s="15" t="s">
        <v>28</v>
      </c>
      <c r="S2019" s="14" t="s">
        <v>73</v>
      </c>
      <c r="T2019" s="15" t="s">
        <v>28</v>
      </c>
      <c r="U2019" s="14" t="s">
        <v>73</v>
      </c>
      <c r="V2019" s="15" t="s">
        <v>28</v>
      </c>
    </row>
    <row r="2020" spans="1:22" ht="15" customHeight="1" x14ac:dyDescent="0.25">
      <c r="A2020" s="5" t="s">
        <v>3997</v>
      </c>
      <c r="B2020" s="6" t="s">
        <v>3998</v>
      </c>
      <c r="C2020" s="5" t="s">
        <v>3999</v>
      </c>
      <c r="D2020" s="6"/>
      <c r="E2020" s="6" t="s">
        <v>504</v>
      </c>
      <c r="F2020" s="229">
        <v>15</v>
      </c>
      <c r="I2020" s="16">
        <v>0</v>
      </c>
      <c r="J2020" s="13">
        <v>0</v>
      </c>
      <c r="K2020" s="16">
        <v>250</v>
      </c>
      <c r="L2020" s="13">
        <v>3750</v>
      </c>
      <c r="M2020" s="16">
        <v>250</v>
      </c>
      <c r="N2020" s="171">
        <v>3750</v>
      </c>
      <c r="O2020" s="16">
        <v>150</v>
      </c>
      <c r="P2020" s="13">
        <v>2250</v>
      </c>
      <c r="Q2020" s="16">
        <v>76</v>
      </c>
      <c r="R2020" s="13">
        <v>1140</v>
      </c>
      <c r="S2020" s="16">
        <v>69.69</v>
      </c>
      <c r="T2020" s="13">
        <v>1045.3499999999999</v>
      </c>
      <c r="U2020" s="16">
        <v>0</v>
      </c>
      <c r="V2020" s="13">
        <v>0</v>
      </c>
    </row>
    <row r="2021" spans="1:22" ht="15" customHeight="1" x14ac:dyDescent="0.25">
      <c r="A2021" s="5" t="s">
        <v>4000</v>
      </c>
      <c r="B2021" s="6" t="s">
        <v>4001</v>
      </c>
      <c r="C2021" s="5" t="s">
        <v>4002</v>
      </c>
      <c r="D2021" s="6"/>
      <c r="E2021" s="6" t="s">
        <v>504</v>
      </c>
      <c r="F2021" s="229">
        <v>66</v>
      </c>
      <c r="I2021" s="16">
        <v>0</v>
      </c>
      <c r="J2021" s="13">
        <v>0</v>
      </c>
      <c r="K2021" s="16">
        <v>60</v>
      </c>
      <c r="L2021" s="13">
        <v>3960</v>
      </c>
      <c r="M2021" s="16">
        <v>60</v>
      </c>
      <c r="N2021" s="171">
        <v>3960</v>
      </c>
      <c r="O2021" s="16">
        <v>180</v>
      </c>
      <c r="P2021" s="13">
        <v>11880</v>
      </c>
      <c r="Q2021" s="16">
        <v>47</v>
      </c>
      <c r="R2021" s="13">
        <v>3102</v>
      </c>
      <c r="S2021" s="16">
        <v>13.94</v>
      </c>
      <c r="T2021" s="13">
        <v>920.04</v>
      </c>
      <c r="U2021" s="16">
        <v>0</v>
      </c>
      <c r="V2021" s="13">
        <v>0</v>
      </c>
    </row>
    <row r="2022" spans="1:22" ht="15" customHeight="1" x14ac:dyDescent="0.25">
      <c r="A2022" s="5" t="s">
        <v>4003</v>
      </c>
      <c r="B2022" s="6" t="s">
        <v>4004</v>
      </c>
      <c r="C2022" s="5" t="s">
        <v>4005</v>
      </c>
      <c r="D2022" s="6"/>
      <c r="E2022" s="6" t="s">
        <v>504</v>
      </c>
      <c r="F2022" s="229">
        <v>3</v>
      </c>
      <c r="I2022" s="16">
        <v>0</v>
      </c>
      <c r="J2022" s="13">
        <v>0</v>
      </c>
      <c r="K2022" s="16">
        <v>100</v>
      </c>
      <c r="L2022" s="13">
        <v>300</v>
      </c>
      <c r="M2022" s="16">
        <v>100</v>
      </c>
      <c r="N2022" s="171">
        <v>300</v>
      </c>
      <c r="O2022" s="16">
        <v>330</v>
      </c>
      <c r="P2022" s="13">
        <v>990</v>
      </c>
      <c r="Q2022" s="16">
        <v>118</v>
      </c>
      <c r="R2022" s="13">
        <v>354</v>
      </c>
      <c r="S2022" s="16">
        <v>278.77</v>
      </c>
      <c r="T2022" s="13">
        <v>836.31</v>
      </c>
      <c r="U2022" s="16">
        <v>0</v>
      </c>
      <c r="V2022" s="13">
        <v>0</v>
      </c>
    </row>
    <row r="2023" spans="1:22" ht="15" customHeight="1" x14ac:dyDescent="0.25">
      <c r="A2023" s="5" t="s">
        <v>4006</v>
      </c>
      <c r="B2023" s="6" t="s">
        <v>4007</v>
      </c>
      <c r="C2023" s="5" t="s">
        <v>4008</v>
      </c>
      <c r="D2023" s="6"/>
      <c r="E2023" s="6" t="s">
        <v>504</v>
      </c>
      <c r="F2023" s="229">
        <v>6</v>
      </c>
      <c r="I2023" s="16">
        <v>0</v>
      </c>
      <c r="J2023" s="13">
        <v>0</v>
      </c>
      <c r="K2023" s="16">
        <v>200</v>
      </c>
      <c r="L2023" s="13">
        <v>1200</v>
      </c>
      <c r="M2023" s="16">
        <v>200</v>
      </c>
      <c r="N2023" s="171">
        <v>1200</v>
      </c>
      <c r="O2023" s="16">
        <v>96</v>
      </c>
      <c r="P2023" s="13">
        <v>576</v>
      </c>
      <c r="Q2023" s="16">
        <v>44</v>
      </c>
      <c r="R2023" s="13">
        <v>264</v>
      </c>
      <c r="S2023" s="16">
        <v>41.82</v>
      </c>
      <c r="T2023" s="13">
        <v>250.92</v>
      </c>
      <c r="U2023" s="16">
        <v>0</v>
      </c>
      <c r="V2023" s="13">
        <v>0</v>
      </c>
    </row>
    <row r="2024" spans="1:22" ht="15" customHeight="1" x14ac:dyDescent="0.25">
      <c r="A2024" s="5" t="s">
        <v>4009</v>
      </c>
      <c r="B2024" s="6" t="s">
        <v>4010</v>
      </c>
      <c r="C2024" s="5" t="s">
        <v>4011</v>
      </c>
      <c r="D2024" s="6"/>
      <c r="E2024" s="6" t="s">
        <v>504</v>
      </c>
      <c r="F2024" s="229">
        <v>3</v>
      </c>
      <c r="I2024" s="16">
        <v>0</v>
      </c>
      <c r="J2024" s="13">
        <v>0</v>
      </c>
      <c r="K2024" s="16">
        <v>85</v>
      </c>
      <c r="L2024" s="13">
        <v>255</v>
      </c>
      <c r="M2024" s="16">
        <v>85</v>
      </c>
      <c r="N2024" s="171">
        <v>255</v>
      </c>
      <c r="O2024" s="16">
        <v>120</v>
      </c>
      <c r="P2024" s="13">
        <v>360</v>
      </c>
      <c r="Q2024" s="16">
        <v>212</v>
      </c>
      <c r="R2024" s="13">
        <v>636</v>
      </c>
      <c r="S2024" s="16">
        <v>167.26</v>
      </c>
      <c r="T2024" s="13">
        <v>501.78</v>
      </c>
      <c r="U2024" s="16">
        <v>0</v>
      </c>
      <c r="V2024" s="13">
        <v>0</v>
      </c>
    </row>
    <row r="2025" spans="1:22" ht="15" customHeight="1" x14ac:dyDescent="0.25">
      <c r="A2025" s="5" t="s">
        <v>4012</v>
      </c>
      <c r="B2025" s="6" t="s">
        <v>4013</v>
      </c>
      <c r="C2025" s="5" t="s">
        <v>4014</v>
      </c>
      <c r="D2025" s="6"/>
      <c r="E2025" s="6" t="s">
        <v>504</v>
      </c>
      <c r="F2025" s="229">
        <v>3</v>
      </c>
      <c r="I2025" s="16">
        <v>0</v>
      </c>
      <c r="J2025" s="13">
        <v>0</v>
      </c>
      <c r="K2025" s="16">
        <v>150</v>
      </c>
      <c r="L2025" s="13">
        <v>450</v>
      </c>
      <c r="M2025" s="16">
        <v>150</v>
      </c>
      <c r="N2025" s="171">
        <v>450</v>
      </c>
      <c r="O2025" s="16">
        <v>500</v>
      </c>
      <c r="P2025" s="13">
        <v>1500</v>
      </c>
      <c r="Q2025" s="16">
        <v>588</v>
      </c>
      <c r="R2025" s="13">
        <v>1764</v>
      </c>
      <c r="S2025" s="16">
        <v>48.78</v>
      </c>
      <c r="T2025" s="13">
        <v>146.34</v>
      </c>
      <c r="U2025" s="16">
        <v>0</v>
      </c>
      <c r="V2025" s="13">
        <v>0</v>
      </c>
    </row>
    <row r="2026" spans="1:22" ht="15" customHeight="1" x14ac:dyDescent="0.25">
      <c r="A2026" s="5" t="s">
        <v>4015</v>
      </c>
      <c r="B2026" s="6" t="s">
        <v>4016</v>
      </c>
      <c r="C2026" s="5" t="s">
        <v>4017</v>
      </c>
      <c r="D2026" s="6"/>
      <c r="E2026" s="6" t="s">
        <v>504</v>
      </c>
      <c r="F2026" s="229">
        <v>18</v>
      </c>
      <c r="I2026" s="16">
        <v>0</v>
      </c>
      <c r="J2026" s="13">
        <v>0</v>
      </c>
      <c r="K2026" s="16">
        <v>900</v>
      </c>
      <c r="L2026" s="13">
        <v>16200</v>
      </c>
      <c r="M2026" s="16">
        <v>900</v>
      </c>
      <c r="N2026" s="171">
        <v>16200</v>
      </c>
      <c r="O2026" s="16">
        <v>1500</v>
      </c>
      <c r="P2026" s="13">
        <v>27000</v>
      </c>
      <c r="Q2026" s="16">
        <v>941</v>
      </c>
      <c r="R2026" s="13">
        <v>16938</v>
      </c>
      <c r="S2026" s="16">
        <v>1842.98</v>
      </c>
      <c r="T2026" s="13">
        <v>33173.64</v>
      </c>
      <c r="U2026" s="16">
        <v>0</v>
      </c>
      <c r="V2026" s="13">
        <v>0</v>
      </c>
    </row>
    <row r="2027" spans="1:22" ht="15" customHeight="1" x14ac:dyDescent="0.25">
      <c r="A2027" s="1"/>
      <c r="B2027" s="4" t="s">
        <v>32</v>
      </c>
      <c r="C2027" s="8" t="s">
        <v>33</v>
      </c>
      <c r="I2027" s="245"/>
      <c r="J2027" s="245"/>
      <c r="K2027" s="245"/>
      <c r="L2027" s="245"/>
      <c r="M2027" s="245"/>
      <c r="N2027" s="245"/>
      <c r="O2027" s="245"/>
      <c r="P2027" s="245"/>
      <c r="Q2027" s="245"/>
      <c r="R2027" s="245"/>
      <c r="S2027" s="245"/>
      <c r="T2027" s="245"/>
      <c r="U2027" s="245"/>
      <c r="V2027" s="245"/>
    </row>
    <row r="2028" spans="1:22" ht="15" customHeight="1" x14ac:dyDescent="0.25">
      <c r="A2028" s="5" t="s">
        <v>4018</v>
      </c>
      <c r="B2028" s="6" t="s">
        <v>35</v>
      </c>
      <c r="C2028" s="5" t="s">
        <v>4019</v>
      </c>
      <c r="I2028" s="245"/>
      <c r="J2028" s="245"/>
      <c r="K2028" s="245"/>
      <c r="L2028" s="245"/>
      <c r="M2028" s="245"/>
      <c r="N2028" s="245"/>
      <c r="O2028" s="245"/>
      <c r="P2028" s="245"/>
      <c r="Q2028" s="245"/>
      <c r="R2028" s="245"/>
      <c r="S2028" s="245"/>
      <c r="T2028" s="245"/>
      <c r="U2028" s="245"/>
      <c r="V2028" s="245"/>
    </row>
    <row r="2029" spans="1:22" ht="45" customHeight="1" x14ac:dyDescent="0.25">
      <c r="A2029" s="1"/>
      <c r="B2029" s="4" t="s">
        <v>68</v>
      </c>
      <c r="C2029" s="8" t="s">
        <v>69</v>
      </c>
      <c r="D2029" s="4" t="s">
        <v>70</v>
      </c>
      <c r="E2029" s="4" t="s">
        <v>71</v>
      </c>
      <c r="F2029" s="228" t="s">
        <v>72</v>
      </c>
      <c r="I2029" s="14" t="s">
        <v>73</v>
      </c>
      <c r="J2029" s="15" t="s">
        <v>28</v>
      </c>
      <c r="K2029" s="14" t="s">
        <v>73</v>
      </c>
      <c r="L2029" s="15" t="s">
        <v>28</v>
      </c>
      <c r="M2029" s="14" t="s">
        <v>73</v>
      </c>
      <c r="N2029" s="172" t="s">
        <v>28</v>
      </c>
      <c r="O2029" s="14" t="s">
        <v>73</v>
      </c>
      <c r="P2029" s="15" t="s">
        <v>28</v>
      </c>
      <c r="Q2029" s="14" t="s">
        <v>73</v>
      </c>
      <c r="R2029" s="15" t="s">
        <v>28</v>
      </c>
      <c r="S2029" s="14" t="s">
        <v>73</v>
      </c>
      <c r="T2029" s="15" t="s">
        <v>28</v>
      </c>
      <c r="U2029" s="14" t="s">
        <v>73</v>
      </c>
      <c r="V2029" s="15" t="s">
        <v>28</v>
      </c>
    </row>
    <row r="2030" spans="1:22" ht="15" customHeight="1" x14ac:dyDescent="0.25">
      <c r="A2030" s="5" t="s">
        <v>4020</v>
      </c>
      <c r="B2030" s="6" t="s">
        <v>4021</v>
      </c>
      <c r="C2030" s="5" t="s">
        <v>4022</v>
      </c>
      <c r="D2030" s="6"/>
      <c r="E2030" s="6" t="s">
        <v>504</v>
      </c>
      <c r="F2030" s="229">
        <v>12</v>
      </c>
      <c r="I2030" s="16">
        <v>0</v>
      </c>
      <c r="J2030" s="13">
        <v>0</v>
      </c>
      <c r="K2030" s="16">
        <v>450</v>
      </c>
      <c r="L2030" s="13">
        <v>5400</v>
      </c>
      <c r="M2030" s="16">
        <v>450</v>
      </c>
      <c r="N2030" s="171">
        <v>5400</v>
      </c>
      <c r="O2030" s="16">
        <v>1120</v>
      </c>
      <c r="P2030" s="13">
        <v>13440</v>
      </c>
      <c r="Q2030" s="16">
        <v>424</v>
      </c>
      <c r="R2030" s="13">
        <v>5088</v>
      </c>
      <c r="S2030" s="16">
        <v>232.82</v>
      </c>
      <c r="T2030" s="13">
        <v>2793.84</v>
      </c>
      <c r="U2030" s="16">
        <v>0</v>
      </c>
      <c r="V2030" s="13">
        <v>0</v>
      </c>
    </row>
    <row r="2031" spans="1:22" ht="15" customHeight="1" x14ac:dyDescent="0.25">
      <c r="A2031" s="5" t="s">
        <v>4023</v>
      </c>
      <c r="B2031" s="6" t="s">
        <v>4024</v>
      </c>
      <c r="C2031" s="5" t="s">
        <v>4025</v>
      </c>
      <c r="D2031" s="6"/>
      <c r="E2031" s="6" t="s">
        <v>504</v>
      </c>
      <c r="F2031" s="229">
        <v>3</v>
      </c>
      <c r="I2031" s="16">
        <v>0</v>
      </c>
      <c r="J2031" s="13">
        <v>0</v>
      </c>
      <c r="K2031" s="16">
        <v>900</v>
      </c>
      <c r="L2031" s="13">
        <v>2700</v>
      </c>
      <c r="M2031" s="16">
        <v>900</v>
      </c>
      <c r="N2031" s="171">
        <v>2700</v>
      </c>
      <c r="O2031" s="16">
        <v>1800</v>
      </c>
      <c r="P2031" s="13">
        <v>5400</v>
      </c>
      <c r="Q2031" s="16">
        <v>941</v>
      </c>
      <c r="R2031" s="13">
        <v>2823</v>
      </c>
      <c r="S2031" s="16">
        <v>987.31</v>
      </c>
      <c r="T2031" s="13">
        <v>2961.93</v>
      </c>
      <c r="U2031" s="16">
        <v>0</v>
      </c>
      <c r="V2031" s="13">
        <v>0</v>
      </c>
    </row>
    <row r="2032" spans="1:22" ht="15" customHeight="1" x14ac:dyDescent="0.25">
      <c r="A2032" s="5" t="s">
        <v>4026</v>
      </c>
      <c r="B2032" s="6" t="s">
        <v>4027</v>
      </c>
      <c r="C2032" s="5" t="s">
        <v>4028</v>
      </c>
      <c r="D2032" s="6"/>
      <c r="E2032" s="6" t="s">
        <v>504</v>
      </c>
      <c r="F2032" s="229">
        <v>3</v>
      </c>
      <c r="I2032" s="16">
        <v>0</v>
      </c>
      <c r="J2032" s="13">
        <v>0</v>
      </c>
      <c r="K2032" s="16">
        <v>5500</v>
      </c>
      <c r="L2032" s="13">
        <v>16500</v>
      </c>
      <c r="M2032" s="16">
        <v>5500</v>
      </c>
      <c r="N2032" s="171">
        <v>16500</v>
      </c>
      <c r="O2032" s="16">
        <v>7600</v>
      </c>
      <c r="P2032" s="13">
        <v>22800</v>
      </c>
      <c r="Q2032" s="16">
        <v>5647</v>
      </c>
      <c r="R2032" s="13">
        <v>16941</v>
      </c>
      <c r="S2032" s="16">
        <v>2632.83</v>
      </c>
      <c r="T2032" s="13">
        <v>7898.49</v>
      </c>
      <c r="U2032" s="16">
        <v>0</v>
      </c>
      <c r="V2032" s="13">
        <v>0</v>
      </c>
    </row>
    <row r="2033" spans="1:22" ht="15" customHeight="1" x14ac:dyDescent="0.25">
      <c r="A2033" s="5" t="s">
        <v>4029</v>
      </c>
      <c r="B2033" s="6" t="s">
        <v>4030</v>
      </c>
      <c r="C2033" s="5" t="s">
        <v>4031</v>
      </c>
      <c r="D2033" s="6"/>
      <c r="E2033" s="6" t="s">
        <v>504</v>
      </c>
      <c r="F2033" s="229">
        <v>3</v>
      </c>
      <c r="I2033" s="16">
        <v>0</v>
      </c>
      <c r="J2033" s="13">
        <v>0</v>
      </c>
      <c r="K2033" s="16">
        <v>22293</v>
      </c>
      <c r="L2033" s="13">
        <v>66879</v>
      </c>
      <c r="M2033" s="16">
        <v>22293</v>
      </c>
      <c r="N2033" s="171">
        <v>66879</v>
      </c>
      <c r="O2033" s="16">
        <v>20000</v>
      </c>
      <c r="P2033" s="13">
        <v>60000</v>
      </c>
      <c r="Q2033" s="16">
        <v>23529</v>
      </c>
      <c r="R2033" s="13">
        <v>70587</v>
      </c>
      <c r="S2033" s="16">
        <v>11365.04</v>
      </c>
      <c r="T2033" s="13">
        <v>34095.120000000003</v>
      </c>
      <c r="U2033" s="16">
        <v>0</v>
      </c>
      <c r="V2033" s="13">
        <v>0</v>
      </c>
    </row>
    <row r="2034" spans="1:22" ht="15" customHeight="1" x14ac:dyDescent="0.25">
      <c r="A2034" s="1"/>
      <c r="B2034" s="4" t="s">
        <v>32</v>
      </c>
      <c r="C2034" s="8" t="s">
        <v>33</v>
      </c>
      <c r="I2034" s="245"/>
      <c r="J2034" s="245"/>
      <c r="K2034" s="245"/>
      <c r="L2034" s="245"/>
      <c r="M2034" s="245"/>
      <c r="N2034" s="245"/>
      <c r="O2034" s="245"/>
      <c r="P2034" s="245"/>
      <c r="Q2034" s="245"/>
      <c r="R2034" s="245"/>
      <c r="S2034" s="245"/>
      <c r="T2034" s="245"/>
      <c r="U2034" s="245"/>
      <c r="V2034" s="245"/>
    </row>
    <row r="2035" spans="1:22" ht="15" customHeight="1" x14ac:dyDescent="0.25">
      <c r="A2035" s="5" t="s">
        <v>4032</v>
      </c>
      <c r="B2035" s="6" t="s">
        <v>35</v>
      </c>
      <c r="C2035" s="5" t="s">
        <v>4033</v>
      </c>
      <c r="I2035" s="245"/>
      <c r="J2035" s="245"/>
      <c r="K2035" s="245"/>
      <c r="L2035" s="245"/>
      <c r="M2035" s="245"/>
      <c r="N2035" s="245"/>
      <c r="O2035" s="245"/>
      <c r="P2035" s="245"/>
      <c r="Q2035" s="245"/>
      <c r="R2035" s="245"/>
      <c r="S2035" s="245"/>
      <c r="T2035" s="245"/>
      <c r="U2035" s="245"/>
      <c r="V2035" s="245"/>
    </row>
    <row r="2036" spans="1:22" ht="45" customHeight="1" x14ac:dyDescent="0.25">
      <c r="A2036" s="1"/>
      <c r="B2036" s="4" t="s">
        <v>68</v>
      </c>
      <c r="C2036" s="8" t="s">
        <v>69</v>
      </c>
      <c r="D2036" s="4" t="s">
        <v>70</v>
      </c>
      <c r="E2036" s="4" t="s">
        <v>71</v>
      </c>
      <c r="F2036" s="228" t="s">
        <v>72</v>
      </c>
      <c r="I2036" s="14" t="s">
        <v>73</v>
      </c>
      <c r="J2036" s="15" t="s">
        <v>28</v>
      </c>
      <c r="K2036" s="14" t="s">
        <v>73</v>
      </c>
      <c r="L2036" s="15" t="s">
        <v>28</v>
      </c>
      <c r="M2036" s="14" t="s">
        <v>73</v>
      </c>
      <c r="N2036" s="172" t="s">
        <v>28</v>
      </c>
      <c r="O2036" s="14" t="s">
        <v>73</v>
      </c>
      <c r="P2036" s="15" t="s">
        <v>28</v>
      </c>
      <c r="Q2036" s="14" t="s">
        <v>73</v>
      </c>
      <c r="R2036" s="15" t="s">
        <v>28</v>
      </c>
      <c r="S2036" s="14" t="s">
        <v>73</v>
      </c>
      <c r="T2036" s="15" t="s">
        <v>28</v>
      </c>
      <c r="U2036" s="14" t="s">
        <v>73</v>
      </c>
      <c r="V2036" s="15" t="s">
        <v>28</v>
      </c>
    </row>
    <row r="2037" spans="1:22" ht="15" customHeight="1" x14ac:dyDescent="0.25">
      <c r="A2037" s="5" t="s">
        <v>4034</v>
      </c>
      <c r="B2037" s="6" t="s">
        <v>4035</v>
      </c>
      <c r="C2037" s="5" t="s">
        <v>4036</v>
      </c>
      <c r="D2037" s="6"/>
      <c r="E2037" s="6" t="s">
        <v>504</v>
      </c>
      <c r="F2037" s="229">
        <v>3</v>
      </c>
      <c r="I2037" s="16">
        <v>0</v>
      </c>
      <c r="J2037" s="13">
        <v>0</v>
      </c>
      <c r="K2037" s="16">
        <v>3000</v>
      </c>
      <c r="L2037" s="13">
        <v>9000</v>
      </c>
      <c r="M2037" s="16">
        <v>3000</v>
      </c>
      <c r="N2037" s="171">
        <v>9000</v>
      </c>
      <c r="O2037" s="16">
        <v>4200</v>
      </c>
      <c r="P2037" s="13">
        <v>12600</v>
      </c>
      <c r="Q2037" s="16">
        <v>2353</v>
      </c>
      <c r="R2037" s="13">
        <v>7059</v>
      </c>
      <c r="S2037" s="16">
        <v>263.27999999999997</v>
      </c>
      <c r="T2037" s="13">
        <v>789.84</v>
      </c>
      <c r="U2037" s="16">
        <v>0</v>
      </c>
      <c r="V2037" s="13">
        <v>0</v>
      </c>
    </row>
    <row r="2038" spans="1:22" ht="15" customHeight="1" x14ac:dyDescent="0.25">
      <c r="A2038" s="5" t="s">
        <v>4037</v>
      </c>
      <c r="B2038" s="6" t="s">
        <v>4038</v>
      </c>
      <c r="C2038" s="5" t="s">
        <v>4039</v>
      </c>
      <c r="D2038" s="6"/>
      <c r="E2038" s="6" t="s">
        <v>447</v>
      </c>
      <c r="F2038" s="229">
        <v>1</v>
      </c>
      <c r="I2038" s="16">
        <v>0</v>
      </c>
      <c r="J2038" s="13">
        <v>0</v>
      </c>
      <c r="K2038" s="16">
        <v>0</v>
      </c>
      <c r="L2038" s="13">
        <v>0</v>
      </c>
      <c r="M2038" s="16">
        <v>0</v>
      </c>
      <c r="N2038" s="171">
        <v>0</v>
      </c>
      <c r="O2038" s="16">
        <v>24550</v>
      </c>
      <c r="P2038" s="13">
        <v>24550</v>
      </c>
      <c r="Q2038" s="16">
        <v>11882</v>
      </c>
      <c r="R2038" s="13">
        <v>11882</v>
      </c>
      <c r="S2038" s="16">
        <v>19746.2</v>
      </c>
      <c r="T2038" s="13">
        <v>19746.2</v>
      </c>
      <c r="U2038" s="16">
        <v>0</v>
      </c>
      <c r="V2038" s="13">
        <v>0</v>
      </c>
    </row>
    <row r="2039" spans="1:22" ht="15" customHeight="1" x14ac:dyDescent="0.25">
      <c r="A2039" s="5" t="s">
        <v>4040</v>
      </c>
      <c r="B2039" s="6" t="s">
        <v>4041</v>
      </c>
      <c r="C2039" s="5" t="s">
        <v>4042</v>
      </c>
      <c r="D2039" s="6"/>
      <c r="E2039" s="6" t="s">
        <v>447</v>
      </c>
      <c r="F2039" s="229">
        <v>1</v>
      </c>
      <c r="I2039" s="16">
        <v>0</v>
      </c>
      <c r="J2039" s="13">
        <v>0</v>
      </c>
      <c r="K2039" s="16">
        <v>24000</v>
      </c>
      <c r="L2039" s="13">
        <v>24000</v>
      </c>
      <c r="M2039" s="16">
        <v>24000</v>
      </c>
      <c r="N2039" s="171">
        <v>24000</v>
      </c>
      <c r="O2039" s="16">
        <v>26700</v>
      </c>
      <c r="P2039" s="13">
        <v>26700</v>
      </c>
      <c r="Q2039" s="16">
        <v>11882</v>
      </c>
      <c r="R2039" s="13">
        <v>11882</v>
      </c>
      <c r="S2039" s="16">
        <v>22971.41</v>
      </c>
      <c r="T2039" s="13">
        <v>22971.41</v>
      </c>
      <c r="U2039" s="16">
        <v>0</v>
      </c>
      <c r="V2039" s="13">
        <v>0</v>
      </c>
    </row>
    <row r="2040" spans="1:22" ht="15" customHeight="1" x14ac:dyDescent="0.25">
      <c r="A2040" s="5" t="s">
        <v>4043</v>
      </c>
      <c r="B2040" s="6" t="s">
        <v>4044</v>
      </c>
      <c r="C2040" s="5" t="s">
        <v>4045</v>
      </c>
      <c r="D2040" s="6"/>
      <c r="E2040" s="6" t="s">
        <v>447</v>
      </c>
      <c r="F2040" s="229">
        <v>1</v>
      </c>
      <c r="I2040" s="16">
        <v>0</v>
      </c>
      <c r="J2040" s="13">
        <v>0</v>
      </c>
      <c r="K2040" s="16">
        <v>22500</v>
      </c>
      <c r="L2040" s="13">
        <v>22500</v>
      </c>
      <c r="M2040" s="16">
        <v>22500</v>
      </c>
      <c r="N2040" s="171">
        <v>22500</v>
      </c>
      <c r="O2040" s="16">
        <v>9500</v>
      </c>
      <c r="P2040" s="13">
        <v>9500</v>
      </c>
      <c r="Q2040" s="16">
        <v>588</v>
      </c>
      <c r="R2040" s="13">
        <v>588</v>
      </c>
      <c r="S2040" s="16">
        <v>3964.73</v>
      </c>
      <c r="T2040" s="13">
        <v>3964.73</v>
      </c>
      <c r="U2040" s="16">
        <v>0</v>
      </c>
      <c r="V2040" s="13">
        <v>0</v>
      </c>
    </row>
    <row r="2041" spans="1:22" ht="15" customHeight="1" x14ac:dyDescent="0.25">
      <c r="A2041" s="1"/>
      <c r="B2041" s="4" t="s">
        <v>32</v>
      </c>
      <c r="C2041" s="8" t="s">
        <v>33</v>
      </c>
      <c r="I2041" s="245"/>
      <c r="J2041" s="245"/>
      <c r="K2041" s="245"/>
      <c r="L2041" s="245"/>
      <c r="M2041" s="245"/>
      <c r="N2041" s="245"/>
      <c r="O2041" s="245"/>
      <c r="P2041" s="245"/>
      <c r="Q2041" s="245"/>
      <c r="R2041" s="245"/>
      <c r="S2041" s="245"/>
      <c r="T2041" s="245"/>
      <c r="U2041" s="245"/>
      <c r="V2041" s="245"/>
    </row>
    <row r="2042" spans="1:22" ht="15" customHeight="1" x14ac:dyDescent="0.25">
      <c r="A2042" s="5" t="s">
        <v>4046</v>
      </c>
      <c r="B2042" s="6" t="s">
        <v>35</v>
      </c>
      <c r="C2042" s="5" t="s">
        <v>4047</v>
      </c>
      <c r="I2042" s="245"/>
      <c r="J2042" s="245"/>
      <c r="K2042" s="245"/>
      <c r="L2042" s="245"/>
      <c r="M2042" s="245"/>
      <c r="N2042" s="245"/>
      <c r="O2042" s="245"/>
      <c r="P2042" s="245"/>
      <c r="Q2042" s="245"/>
      <c r="R2042" s="245"/>
      <c r="S2042" s="245"/>
      <c r="T2042" s="245"/>
      <c r="U2042" s="245"/>
      <c r="V2042" s="245"/>
    </row>
    <row r="2043" spans="1:22" ht="15" customHeight="1" x14ac:dyDescent="0.25">
      <c r="A2043" s="5" t="s">
        <v>4048</v>
      </c>
      <c r="B2043" s="6" t="s">
        <v>35</v>
      </c>
      <c r="C2043" s="5" t="s">
        <v>4049</v>
      </c>
      <c r="I2043" s="245"/>
      <c r="J2043" s="245"/>
      <c r="K2043" s="245"/>
      <c r="L2043" s="245"/>
      <c r="M2043" s="245"/>
      <c r="N2043" s="245"/>
      <c r="O2043" s="245"/>
      <c r="P2043" s="245"/>
      <c r="Q2043" s="245"/>
      <c r="R2043" s="245"/>
      <c r="S2043" s="245"/>
      <c r="T2043" s="245"/>
      <c r="U2043" s="245"/>
      <c r="V2043" s="245"/>
    </row>
    <row r="2044" spans="1:22" ht="15" customHeight="1" x14ac:dyDescent="0.25">
      <c r="A2044" s="5" t="s">
        <v>4050</v>
      </c>
      <c r="B2044" s="6" t="s">
        <v>35</v>
      </c>
      <c r="C2044" s="5" t="s">
        <v>4051</v>
      </c>
      <c r="I2044" s="245"/>
      <c r="J2044" s="245"/>
      <c r="K2044" s="245"/>
      <c r="L2044" s="245"/>
      <c r="M2044" s="245"/>
      <c r="N2044" s="245"/>
      <c r="O2044" s="245"/>
      <c r="P2044" s="245"/>
      <c r="Q2044" s="245"/>
      <c r="R2044" s="245"/>
      <c r="S2044" s="245"/>
      <c r="T2044" s="245"/>
      <c r="U2044" s="245"/>
      <c r="V2044" s="245"/>
    </row>
    <row r="2045" spans="1:22" ht="45" customHeight="1" x14ac:dyDescent="0.25">
      <c r="A2045" s="1"/>
      <c r="B2045" s="4" t="s">
        <v>68</v>
      </c>
      <c r="C2045" s="8" t="s">
        <v>69</v>
      </c>
      <c r="D2045" s="4" t="s">
        <v>70</v>
      </c>
      <c r="E2045" s="4" t="s">
        <v>71</v>
      </c>
      <c r="F2045" s="228" t="s">
        <v>72</v>
      </c>
      <c r="I2045" s="14" t="s">
        <v>73</v>
      </c>
      <c r="J2045" s="15" t="s">
        <v>28</v>
      </c>
      <c r="K2045" s="14" t="s">
        <v>73</v>
      </c>
      <c r="L2045" s="15" t="s">
        <v>28</v>
      </c>
      <c r="M2045" s="14" t="s">
        <v>73</v>
      </c>
      <c r="N2045" s="172" t="s">
        <v>28</v>
      </c>
      <c r="O2045" s="14" t="s">
        <v>73</v>
      </c>
      <c r="P2045" s="15" t="s">
        <v>28</v>
      </c>
      <c r="Q2045" s="14" t="s">
        <v>73</v>
      </c>
      <c r="R2045" s="15" t="s">
        <v>28</v>
      </c>
      <c r="S2045" s="14" t="s">
        <v>73</v>
      </c>
      <c r="T2045" s="15" t="s">
        <v>28</v>
      </c>
      <c r="U2045" s="14" t="s">
        <v>73</v>
      </c>
      <c r="V2045" s="15" t="s">
        <v>28</v>
      </c>
    </row>
    <row r="2046" spans="1:22" ht="15" customHeight="1" x14ac:dyDescent="0.25">
      <c r="A2046" s="5" t="s">
        <v>4052</v>
      </c>
      <c r="B2046" s="6" t="s">
        <v>4053</v>
      </c>
      <c r="C2046" s="5" t="s">
        <v>4054</v>
      </c>
      <c r="D2046" s="6"/>
      <c r="E2046" s="6" t="s">
        <v>447</v>
      </c>
      <c r="F2046" s="229">
        <v>1</v>
      </c>
      <c r="I2046" s="16">
        <v>0</v>
      </c>
      <c r="J2046" s="13">
        <v>0</v>
      </c>
      <c r="K2046" s="16">
        <v>15000</v>
      </c>
      <c r="L2046" s="13">
        <v>15000</v>
      </c>
      <c r="M2046" s="16">
        <v>15000</v>
      </c>
      <c r="N2046" s="171">
        <v>15000</v>
      </c>
      <c r="O2046" s="16">
        <v>7500</v>
      </c>
      <c r="P2046" s="13">
        <v>7500</v>
      </c>
      <c r="Q2046" s="16">
        <v>25</v>
      </c>
      <c r="R2046" s="13">
        <v>25</v>
      </c>
      <c r="S2046" s="16">
        <v>7294.48</v>
      </c>
      <c r="T2046" s="13">
        <v>7294.48</v>
      </c>
      <c r="U2046" s="16">
        <v>0</v>
      </c>
      <c r="V2046" s="13">
        <v>0</v>
      </c>
    </row>
    <row r="2047" spans="1:22" ht="15" customHeight="1" x14ac:dyDescent="0.25">
      <c r="A2047" s="5" t="s">
        <v>4055</v>
      </c>
      <c r="B2047" s="6" t="s">
        <v>4056</v>
      </c>
      <c r="C2047" s="5" t="s">
        <v>4057</v>
      </c>
      <c r="D2047" s="6"/>
      <c r="E2047" s="6" t="s">
        <v>447</v>
      </c>
      <c r="F2047" s="229">
        <v>1</v>
      </c>
      <c r="I2047" s="16">
        <v>0</v>
      </c>
      <c r="J2047" s="13">
        <v>0</v>
      </c>
      <c r="K2047" s="16">
        <v>3000</v>
      </c>
      <c r="L2047" s="13">
        <v>3000</v>
      </c>
      <c r="M2047" s="16">
        <v>3000</v>
      </c>
      <c r="N2047" s="171">
        <v>3000</v>
      </c>
      <c r="O2047" s="16">
        <v>6500</v>
      </c>
      <c r="P2047" s="13">
        <v>6500</v>
      </c>
      <c r="Q2047" s="16">
        <v>1176</v>
      </c>
      <c r="R2047" s="13">
        <v>1176</v>
      </c>
      <c r="S2047" s="16">
        <v>2853.78</v>
      </c>
      <c r="T2047" s="13">
        <v>2853.78</v>
      </c>
      <c r="U2047" s="16">
        <v>0</v>
      </c>
      <c r="V2047" s="13">
        <v>0</v>
      </c>
    </row>
    <row r="2048" spans="1:22" ht="15" customHeight="1" x14ac:dyDescent="0.25">
      <c r="A2048" s="5" t="s">
        <v>4058</v>
      </c>
      <c r="B2048" s="6" t="s">
        <v>4059</v>
      </c>
      <c r="C2048" s="5" t="s">
        <v>4060</v>
      </c>
      <c r="D2048" s="6"/>
      <c r="E2048" s="6" t="s">
        <v>504</v>
      </c>
      <c r="F2048" s="229">
        <v>9</v>
      </c>
      <c r="I2048" s="16">
        <v>0</v>
      </c>
      <c r="J2048" s="13">
        <v>0</v>
      </c>
      <c r="K2048" s="16">
        <v>1125</v>
      </c>
      <c r="L2048" s="13">
        <v>10125</v>
      </c>
      <c r="M2048" s="16">
        <v>1125</v>
      </c>
      <c r="N2048" s="171">
        <v>10125</v>
      </c>
      <c r="O2048" s="16">
        <v>65</v>
      </c>
      <c r="P2048" s="13">
        <v>585</v>
      </c>
      <c r="Q2048" s="16">
        <v>729</v>
      </c>
      <c r="R2048" s="13">
        <v>6561</v>
      </c>
      <c r="S2048" s="16">
        <v>209.08</v>
      </c>
      <c r="T2048" s="13">
        <v>1881.72</v>
      </c>
      <c r="U2048" s="16">
        <v>0</v>
      </c>
      <c r="V2048" s="13">
        <v>0</v>
      </c>
    </row>
    <row r="2049" spans="1:22" ht="15" customHeight="1" x14ac:dyDescent="0.25">
      <c r="A2049" s="1"/>
      <c r="B2049" s="4" t="s">
        <v>32</v>
      </c>
      <c r="C2049" s="8" t="s">
        <v>33</v>
      </c>
      <c r="I2049" s="245"/>
      <c r="J2049" s="245"/>
      <c r="K2049" s="245"/>
      <c r="L2049" s="245"/>
      <c r="M2049" s="245"/>
      <c r="N2049" s="245"/>
      <c r="O2049" s="245"/>
      <c r="P2049" s="245"/>
      <c r="Q2049" s="245"/>
      <c r="R2049" s="245"/>
      <c r="S2049" s="245"/>
      <c r="T2049" s="245"/>
      <c r="U2049" s="245"/>
      <c r="V2049" s="245"/>
    </row>
    <row r="2050" spans="1:22" ht="15" customHeight="1" x14ac:dyDescent="0.25">
      <c r="A2050" s="5" t="s">
        <v>4061</v>
      </c>
      <c r="B2050" s="6" t="s">
        <v>35</v>
      </c>
      <c r="C2050" s="5" t="s">
        <v>4062</v>
      </c>
      <c r="I2050" s="245"/>
      <c r="J2050" s="245"/>
      <c r="K2050" s="245"/>
      <c r="L2050" s="245"/>
      <c r="M2050" s="245"/>
      <c r="N2050" s="245"/>
      <c r="O2050" s="245"/>
      <c r="P2050" s="245"/>
      <c r="Q2050" s="245"/>
      <c r="R2050" s="245"/>
      <c r="S2050" s="245"/>
      <c r="T2050" s="245"/>
      <c r="U2050" s="245"/>
      <c r="V2050" s="245"/>
    </row>
    <row r="2051" spans="1:22" ht="15" customHeight="1" x14ac:dyDescent="0.25">
      <c r="A2051" s="5" t="s">
        <v>4063</v>
      </c>
      <c r="B2051" s="6" t="s">
        <v>35</v>
      </c>
      <c r="C2051" s="5" t="s">
        <v>4064</v>
      </c>
      <c r="I2051" s="245"/>
      <c r="J2051" s="245"/>
      <c r="K2051" s="245"/>
      <c r="L2051" s="245"/>
      <c r="M2051" s="245"/>
      <c r="N2051" s="245"/>
      <c r="O2051" s="245"/>
      <c r="P2051" s="245"/>
      <c r="Q2051" s="245"/>
      <c r="R2051" s="245"/>
      <c r="S2051" s="245"/>
      <c r="T2051" s="245"/>
      <c r="U2051" s="245"/>
      <c r="V2051" s="245"/>
    </row>
    <row r="2052" spans="1:22" ht="45" customHeight="1" x14ac:dyDescent="0.25">
      <c r="A2052" s="1"/>
      <c r="B2052" s="4" t="s">
        <v>68</v>
      </c>
      <c r="C2052" s="8" t="s">
        <v>69</v>
      </c>
      <c r="D2052" s="4" t="s">
        <v>70</v>
      </c>
      <c r="E2052" s="4" t="s">
        <v>71</v>
      </c>
      <c r="F2052" s="228" t="s">
        <v>72</v>
      </c>
      <c r="I2052" s="14" t="s">
        <v>73</v>
      </c>
      <c r="J2052" s="15" t="s">
        <v>28</v>
      </c>
      <c r="K2052" s="14" t="s">
        <v>73</v>
      </c>
      <c r="L2052" s="15" t="s">
        <v>28</v>
      </c>
      <c r="M2052" s="14" t="s">
        <v>73</v>
      </c>
      <c r="N2052" s="172" t="s">
        <v>28</v>
      </c>
      <c r="O2052" s="14" t="s">
        <v>73</v>
      </c>
      <c r="P2052" s="15" t="s">
        <v>28</v>
      </c>
      <c r="Q2052" s="14" t="s">
        <v>73</v>
      </c>
      <c r="R2052" s="15" t="s">
        <v>28</v>
      </c>
      <c r="S2052" s="14" t="s">
        <v>73</v>
      </c>
      <c r="T2052" s="15" t="s">
        <v>28</v>
      </c>
      <c r="U2052" s="14" t="s">
        <v>73</v>
      </c>
      <c r="V2052" s="15" t="s">
        <v>28</v>
      </c>
    </row>
    <row r="2053" spans="1:22" ht="15" customHeight="1" x14ac:dyDescent="0.25">
      <c r="A2053" s="5" t="s">
        <v>4065</v>
      </c>
      <c r="B2053" s="6" t="s">
        <v>4066</v>
      </c>
      <c r="C2053" s="5" t="s">
        <v>4067</v>
      </c>
      <c r="D2053" s="6"/>
      <c r="E2053" s="6" t="s">
        <v>527</v>
      </c>
      <c r="F2053" s="229">
        <v>90</v>
      </c>
      <c r="I2053" s="16">
        <v>0</v>
      </c>
      <c r="J2053" s="13">
        <v>0</v>
      </c>
      <c r="K2053" s="16">
        <v>60</v>
      </c>
      <c r="L2053" s="13">
        <v>5400</v>
      </c>
      <c r="M2053" s="16">
        <v>60</v>
      </c>
      <c r="N2053" s="171">
        <v>5400</v>
      </c>
      <c r="O2053" s="16">
        <v>49</v>
      </c>
      <c r="P2053" s="13">
        <v>4410</v>
      </c>
      <c r="Q2053" s="16">
        <v>39</v>
      </c>
      <c r="R2053" s="13">
        <v>3510</v>
      </c>
      <c r="S2053" s="16">
        <v>171.8</v>
      </c>
      <c r="T2053" s="13">
        <v>15462</v>
      </c>
      <c r="U2053" s="16">
        <v>0</v>
      </c>
      <c r="V2053" s="13">
        <v>0</v>
      </c>
    </row>
    <row r="2054" spans="1:22" ht="15" customHeight="1" x14ac:dyDescent="0.25">
      <c r="A2054" s="5" t="s">
        <v>4068</v>
      </c>
      <c r="B2054" s="6" t="s">
        <v>4069</v>
      </c>
      <c r="C2054" s="5" t="s">
        <v>4070</v>
      </c>
      <c r="D2054" s="6"/>
      <c r="E2054" s="6" t="s">
        <v>527</v>
      </c>
      <c r="F2054" s="229">
        <v>66</v>
      </c>
      <c r="I2054" s="16">
        <v>0</v>
      </c>
      <c r="J2054" s="13">
        <v>0</v>
      </c>
      <c r="K2054" s="16">
        <v>55</v>
      </c>
      <c r="L2054" s="13">
        <v>3630</v>
      </c>
      <c r="M2054" s="16">
        <v>55</v>
      </c>
      <c r="N2054" s="171">
        <v>3630</v>
      </c>
      <c r="O2054" s="16">
        <v>35</v>
      </c>
      <c r="P2054" s="13">
        <v>2310</v>
      </c>
      <c r="Q2054" s="16">
        <v>42</v>
      </c>
      <c r="R2054" s="13">
        <v>2772</v>
      </c>
      <c r="S2054" s="16">
        <v>145.37</v>
      </c>
      <c r="T2054" s="13">
        <v>9594.42</v>
      </c>
      <c r="U2054" s="16">
        <v>0</v>
      </c>
      <c r="V2054" s="13">
        <v>0</v>
      </c>
    </row>
    <row r="2055" spans="1:22" ht="15" customHeight="1" x14ac:dyDescent="0.25">
      <c r="A2055" s="5" t="s">
        <v>4071</v>
      </c>
      <c r="B2055" s="6" t="s">
        <v>4072</v>
      </c>
      <c r="C2055" s="5" t="s">
        <v>4073</v>
      </c>
      <c r="D2055" s="6"/>
      <c r="E2055" s="6" t="s">
        <v>527</v>
      </c>
      <c r="F2055" s="229">
        <v>45</v>
      </c>
      <c r="I2055" s="16">
        <v>0</v>
      </c>
      <c r="J2055" s="13">
        <v>0</v>
      </c>
      <c r="K2055" s="16">
        <v>50</v>
      </c>
      <c r="L2055" s="13">
        <v>2250</v>
      </c>
      <c r="M2055" s="16">
        <v>50</v>
      </c>
      <c r="N2055" s="171">
        <v>2250</v>
      </c>
      <c r="O2055" s="16">
        <v>32</v>
      </c>
      <c r="P2055" s="13">
        <v>1440</v>
      </c>
      <c r="Q2055" s="16">
        <v>35</v>
      </c>
      <c r="R2055" s="13">
        <v>1575</v>
      </c>
      <c r="S2055" s="16">
        <v>118.94</v>
      </c>
      <c r="T2055" s="13">
        <v>5352.3</v>
      </c>
      <c r="U2055" s="16">
        <v>0</v>
      </c>
      <c r="V2055" s="13">
        <v>0</v>
      </c>
    </row>
    <row r="2056" spans="1:22" ht="15" customHeight="1" x14ac:dyDescent="0.25">
      <c r="A2056" s="5" t="s">
        <v>4074</v>
      </c>
      <c r="B2056" s="6" t="s">
        <v>4075</v>
      </c>
      <c r="C2056" s="5" t="s">
        <v>4076</v>
      </c>
      <c r="D2056" s="6"/>
      <c r="E2056" s="6" t="s">
        <v>447</v>
      </c>
      <c r="F2056" s="229">
        <v>1</v>
      </c>
      <c r="I2056" s="16">
        <v>0</v>
      </c>
      <c r="J2056" s="13">
        <v>0</v>
      </c>
      <c r="K2056" s="16">
        <v>3000</v>
      </c>
      <c r="L2056" s="13">
        <v>3000</v>
      </c>
      <c r="M2056" s="16">
        <v>3000</v>
      </c>
      <c r="N2056" s="171">
        <v>3000</v>
      </c>
      <c r="O2056" s="16">
        <v>12000</v>
      </c>
      <c r="P2056" s="13">
        <v>12000</v>
      </c>
      <c r="Q2056" s="16">
        <v>1059</v>
      </c>
      <c r="R2056" s="13">
        <v>1059</v>
      </c>
      <c r="S2056" s="16">
        <v>2061.66</v>
      </c>
      <c r="T2056" s="13">
        <v>2061.66</v>
      </c>
      <c r="U2056" s="16">
        <v>0</v>
      </c>
      <c r="V2056" s="13">
        <v>0</v>
      </c>
    </row>
    <row r="2057" spans="1:22" ht="15" customHeight="1" x14ac:dyDescent="0.25">
      <c r="A2057" s="1"/>
      <c r="B2057" s="4" t="s">
        <v>32</v>
      </c>
      <c r="C2057" s="8" t="s">
        <v>33</v>
      </c>
      <c r="I2057" s="245"/>
      <c r="J2057" s="245"/>
      <c r="K2057" s="245"/>
      <c r="L2057" s="245"/>
      <c r="M2057" s="245"/>
      <c r="N2057" s="245"/>
      <c r="O2057" s="245"/>
      <c r="P2057" s="245"/>
      <c r="Q2057" s="245"/>
      <c r="R2057" s="245"/>
      <c r="S2057" s="245"/>
      <c r="T2057" s="245"/>
      <c r="U2057" s="245"/>
      <c r="V2057" s="245"/>
    </row>
    <row r="2058" spans="1:22" ht="15" customHeight="1" x14ac:dyDescent="0.25">
      <c r="A2058" s="5" t="s">
        <v>4077</v>
      </c>
      <c r="B2058" s="6" t="s">
        <v>35</v>
      </c>
      <c r="C2058" s="5" t="s">
        <v>4078</v>
      </c>
      <c r="I2058" s="245"/>
      <c r="J2058" s="245"/>
      <c r="K2058" s="245"/>
      <c r="L2058" s="245"/>
      <c r="M2058" s="245"/>
      <c r="N2058" s="245"/>
      <c r="O2058" s="245"/>
      <c r="P2058" s="245"/>
      <c r="Q2058" s="245"/>
      <c r="R2058" s="245"/>
      <c r="S2058" s="245"/>
      <c r="T2058" s="245"/>
      <c r="U2058" s="245"/>
      <c r="V2058" s="245"/>
    </row>
    <row r="2059" spans="1:22" ht="45" customHeight="1" x14ac:dyDescent="0.25">
      <c r="A2059" s="1"/>
      <c r="B2059" s="4" t="s">
        <v>68</v>
      </c>
      <c r="C2059" s="8" t="s">
        <v>69</v>
      </c>
      <c r="D2059" s="4" t="s">
        <v>70</v>
      </c>
      <c r="E2059" s="4" t="s">
        <v>71</v>
      </c>
      <c r="F2059" s="228" t="s">
        <v>72</v>
      </c>
      <c r="I2059" s="14" t="s">
        <v>73</v>
      </c>
      <c r="J2059" s="15" t="s">
        <v>28</v>
      </c>
      <c r="K2059" s="14" t="s">
        <v>73</v>
      </c>
      <c r="L2059" s="15" t="s">
        <v>28</v>
      </c>
      <c r="M2059" s="14" t="s">
        <v>73</v>
      </c>
      <c r="N2059" s="172" t="s">
        <v>28</v>
      </c>
      <c r="O2059" s="14" t="s">
        <v>73</v>
      </c>
      <c r="P2059" s="15" t="s">
        <v>28</v>
      </c>
      <c r="Q2059" s="14" t="s">
        <v>73</v>
      </c>
      <c r="R2059" s="15" t="s">
        <v>28</v>
      </c>
      <c r="S2059" s="14" t="s">
        <v>73</v>
      </c>
      <c r="T2059" s="15" t="s">
        <v>28</v>
      </c>
      <c r="U2059" s="14" t="s">
        <v>73</v>
      </c>
      <c r="V2059" s="15" t="s">
        <v>28</v>
      </c>
    </row>
    <row r="2060" spans="1:22" ht="15" customHeight="1" x14ac:dyDescent="0.25">
      <c r="A2060" s="5" t="s">
        <v>4079</v>
      </c>
      <c r="B2060" s="6" t="s">
        <v>4080</v>
      </c>
      <c r="C2060" s="5" t="s">
        <v>4081</v>
      </c>
      <c r="D2060" s="6"/>
      <c r="E2060" s="6" t="s">
        <v>504</v>
      </c>
      <c r="F2060" s="229">
        <v>18</v>
      </c>
      <c r="I2060" s="16">
        <v>0</v>
      </c>
      <c r="J2060" s="13">
        <v>0</v>
      </c>
      <c r="K2060" s="16">
        <v>500</v>
      </c>
      <c r="L2060" s="13">
        <v>9000</v>
      </c>
      <c r="M2060" s="16">
        <v>500</v>
      </c>
      <c r="N2060" s="171">
        <v>9000</v>
      </c>
      <c r="O2060" s="16">
        <v>95</v>
      </c>
      <c r="P2060" s="13">
        <v>1710</v>
      </c>
      <c r="Q2060" s="16">
        <v>2065</v>
      </c>
      <c r="R2060" s="13">
        <v>37170</v>
      </c>
      <c r="S2060" s="16">
        <v>69.69</v>
      </c>
      <c r="T2060" s="13">
        <v>1254.42</v>
      </c>
      <c r="U2060" s="16">
        <v>0</v>
      </c>
      <c r="V2060" s="13">
        <v>0</v>
      </c>
    </row>
    <row r="2061" spans="1:22" ht="15" customHeight="1" x14ac:dyDescent="0.25">
      <c r="A2061" s="5" t="s">
        <v>4082</v>
      </c>
      <c r="B2061" s="6" t="s">
        <v>4083</v>
      </c>
      <c r="C2061" s="5" t="s">
        <v>4084</v>
      </c>
      <c r="D2061" s="6"/>
      <c r="E2061" s="6" t="s">
        <v>504</v>
      </c>
      <c r="F2061" s="229">
        <v>9</v>
      </c>
      <c r="I2061" s="16">
        <v>0</v>
      </c>
      <c r="J2061" s="13">
        <v>0</v>
      </c>
      <c r="K2061" s="16">
        <v>520</v>
      </c>
      <c r="L2061" s="13">
        <v>4680</v>
      </c>
      <c r="M2061" s="16">
        <v>520</v>
      </c>
      <c r="N2061" s="171">
        <v>4680</v>
      </c>
      <c r="O2061" s="16">
        <v>101</v>
      </c>
      <c r="P2061" s="13">
        <v>909</v>
      </c>
      <c r="Q2061" s="16">
        <v>229</v>
      </c>
      <c r="R2061" s="13">
        <v>2061</v>
      </c>
      <c r="S2061" s="16">
        <v>90.6</v>
      </c>
      <c r="T2061" s="13">
        <v>815.4</v>
      </c>
      <c r="U2061" s="16">
        <v>0</v>
      </c>
      <c r="V2061" s="13">
        <v>0</v>
      </c>
    </row>
    <row r="2062" spans="1:22" ht="15" customHeight="1" x14ac:dyDescent="0.25">
      <c r="A2062" s="5" t="s">
        <v>4085</v>
      </c>
      <c r="B2062" s="6" t="s">
        <v>4086</v>
      </c>
      <c r="C2062" s="5" t="s">
        <v>4087</v>
      </c>
      <c r="D2062" s="6"/>
      <c r="E2062" s="6" t="s">
        <v>504</v>
      </c>
      <c r="F2062" s="229">
        <v>12</v>
      </c>
      <c r="I2062" s="16">
        <v>0</v>
      </c>
      <c r="J2062" s="13">
        <v>0</v>
      </c>
      <c r="K2062" s="16">
        <v>550</v>
      </c>
      <c r="L2062" s="13">
        <v>6600</v>
      </c>
      <c r="M2062" s="16">
        <v>550</v>
      </c>
      <c r="N2062" s="171">
        <v>6600</v>
      </c>
      <c r="O2062" s="16">
        <v>320</v>
      </c>
      <c r="P2062" s="13">
        <v>3840</v>
      </c>
      <c r="Q2062" s="16">
        <v>176</v>
      </c>
      <c r="R2062" s="13">
        <v>2112</v>
      </c>
      <c r="S2062" s="16">
        <v>76.66</v>
      </c>
      <c r="T2062" s="13">
        <v>919.92</v>
      </c>
      <c r="U2062" s="16">
        <v>0</v>
      </c>
      <c r="V2062" s="13">
        <v>0</v>
      </c>
    </row>
    <row r="2063" spans="1:22" ht="15" customHeight="1" x14ac:dyDescent="0.25">
      <c r="A2063" s="5" t="s">
        <v>4088</v>
      </c>
      <c r="B2063" s="6" t="s">
        <v>4089</v>
      </c>
      <c r="C2063" s="5" t="s">
        <v>4090</v>
      </c>
      <c r="D2063" s="6"/>
      <c r="E2063" s="6" t="s">
        <v>504</v>
      </c>
      <c r="F2063" s="229">
        <v>21</v>
      </c>
      <c r="I2063" s="16">
        <v>0</v>
      </c>
      <c r="J2063" s="13">
        <v>0</v>
      </c>
      <c r="K2063" s="16">
        <v>520</v>
      </c>
      <c r="L2063" s="13">
        <v>10920</v>
      </c>
      <c r="M2063" s="16">
        <v>520</v>
      </c>
      <c r="N2063" s="171">
        <v>10920</v>
      </c>
      <c r="O2063" s="16">
        <v>320</v>
      </c>
      <c r="P2063" s="13">
        <v>6720</v>
      </c>
      <c r="Q2063" s="16">
        <v>129</v>
      </c>
      <c r="R2063" s="13">
        <v>2709</v>
      </c>
      <c r="S2063" s="16">
        <v>55.75</v>
      </c>
      <c r="T2063" s="13">
        <v>1170.75</v>
      </c>
      <c r="U2063" s="16">
        <v>0</v>
      </c>
      <c r="V2063" s="13">
        <v>0</v>
      </c>
    </row>
    <row r="2064" spans="1:22" ht="15" customHeight="1" x14ac:dyDescent="0.25">
      <c r="A2064" s="5" t="s">
        <v>4091</v>
      </c>
      <c r="B2064" s="6" t="s">
        <v>4092</v>
      </c>
      <c r="C2064" s="5" t="s">
        <v>4093</v>
      </c>
      <c r="D2064" s="6"/>
      <c r="E2064" s="6" t="s">
        <v>504</v>
      </c>
      <c r="F2064" s="229">
        <v>9</v>
      </c>
      <c r="I2064" s="16">
        <v>0</v>
      </c>
      <c r="J2064" s="13">
        <v>0</v>
      </c>
      <c r="K2064" s="16">
        <v>1600</v>
      </c>
      <c r="L2064" s="13">
        <v>14400</v>
      </c>
      <c r="M2064" s="16">
        <v>1600</v>
      </c>
      <c r="N2064" s="171">
        <v>14400</v>
      </c>
      <c r="O2064" s="16">
        <v>277</v>
      </c>
      <c r="P2064" s="13">
        <v>2493</v>
      </c>
      <c r="Q2064" s="16">
        <v>658</v>
      </c>
      <c r="R2064" s="13">
        <v>5922</v>
      </c>
      <c r="S2064" s="16">
        <v>115.64</v>
      </c>
      <c r="T2064" s="13">
        <v>1040.76</v>
      </c>
      <c r="U2064" s="16">
        <v>0</v>
      </c>
      <c r="V2064" s="13">
        <v>0</v>
      </c>
    </row>
    <row r="2065" spans="1:22" ht="15" customHeight="1" x14ac:dyDescent="0.25">
      <c r="A2065" s="5" t="s">
        <v>4094</v>
      </c>
      <c r="B2065" s="6" t="s">
        <v>4095</v>
      </c>
      <c r="C2065" s="5" t="s">
        <v>4096</v>
      </c>
      <c r="D2065" s="6"/>
      <c r="E2065" s="6" t="s">
        <v>504</v>
      </c>
      <c r="F2065" s="229">
        <v>3</v>
      </c>
      <c r="I2065" s="16">
        <v>0</v>
      </c>
      <c r="J2065" s="13">
        <v>0</v>
      </c>
      <c r="K2065" s="16">
        <v>20000</v>
      </c>
      <c r="L2065" s="13">
        <v>60000</v>
      </c>
      <c r="M2065" s="16">
        <v>20000</v>
      </c>
      <c r="N2065" s="171">
        <v>60000</v>
      </c>
      <c r="O2065" s="16">
        <v>230</v>
      </c>
      <c r="P2065" s="13">
        <v>690</v>
      </c>
      <c r="Q2065" s="16">
        <v>3017</v>
      </c>
      <c r="R2065" s="13">
        <v>9051</v>
      </c>
      <c r="S2065" s="16">
        <v>4542.92</v>
      </c>
      <c r="T2065" s="13">
        <v>13628.76</v>
      </c>
      <c r="U2065" s="16">
        <v>0</v>
      </c>
      <c r="V2065" s="13">
        <v>0</v>
      </c>
    </row>
    <row r="2066" spans="1:22" ht="15" customHeight="1" x14ac:dyDescent="0.25">
      <c r="A2066" s="5" t="s">
        <v>4097</v>
      </c>
      <c r="B2066" s="6" t="s">
        <v>4098</v>
      </c>
      <c r="C2066" s="5" t="s">
        <v>4099</v>
      </c>
      <c r="D2066" s="6"/>
      <c r="E2066" s="6" t="s">
        <v>504</v>
      </c>
      <c r="F2066" s="229">
        <v>3</v>
      </c>
      <c r="I2066" s="16">
        <v>0</v>
      </c>
      <c r="J2066" s="13">
        <v>0</v>
      </c>
      <c r="K2066" s="16">
        <v>3800</v>
      </c>
      <c r="L2066" s="13">
        <v>11400</v>
      </c>
      <c r="M2066" s="16">
        <v>3800</v>
      </c>
      <c r="N2066" s="171">
        <v>11400</v>
      </c>
      <c r="O2066" s="16">
        <v>2000</v>
      </c>
      <c r="P2066" s="13">
        <v>6000</v>
      </c>
      <c r="Q2066" s="16">
        <v>1289</v>
      </c>
      <c r="R2066" s="13">
        <v>3867</v>
      </c>
      <c r="S2066" s="16">
        <v>206.5</v>
      </c>
      <c r="T2066" s="13">
        <v>619.5</v>
      </c>
      <c r="U2066" s="16">
        <v>0</v>
      </c>
      <c r="V2066" s="13">
        <v>0</v>
      </c>
    </row>
    <row r="2067" spans="1:22" ht="15" customHeight="1" x14ac:dyDescent="0.25">
      <c r="A2067" s="1"/>
      <c r="B2067" s="4" t="s">
        <v>32</v>
      </c>
      <c r="C2067" s="8" t="s">
        <v>33</v>
      </c>
      <c r="I2067" s="245"/>
      <c r="J2067" s="245"/>
      <c r="K2067" s="245"/>
      <c r="L2067" s="245"/>
      <c r="M2067" s="245"/>
      <c r="N2067" s="245"/>
      <c r="O2067" s="245"/>
      <c r="P2067" s="245"/>
      <c r="Q2067" s="245"/>
      <c r="R2067" s="245"/>
      <c r="S2067" s="245"/>
      <c r="T2067" s="245"/>
      <c r="U2067" s="245"/>
      <c r="V2067" s="245"/>
    </row>
    <row r="2068" spans="1:22" ht="15" customHeight="1" x14ac:dyDescent="0.25">
      <c r="A2068" s="5" t="s">
        <v>4100</v>
      </c>
      <c r="B2068" s="6" t="s">
        <v>35</v>
      </c>
      <c r="C2068" s="5" t="s">
        <v>4101</v>
      </c>
      <c r="I2068" s="245"/>
      <c r="J2068" s="245"/>
      <c r="K2068" s="245"/>
      <c r="L2068" s="245"/>
      <c r="M2068" s="245"/>
      <c r="N2068" s="245"/>
      <c r="O2068" s="245"/>
      <c r="P2068" s="245"/>
      <c r="Q2068" s="245"/>
      <c r="R2068" s="245"/>
      <c r="S2068" s="245"/>
      <c r="T2068" s="245"/>
      <c r="U2068" s="245"/>
      <c r="V2068" s="245"/>
    </row>
    <row r="2069" spans="1:22" ht="45" customHeight="1" x14ac:dyDescent="0.25">
      <c r="A2069" s="1"/>
      <c r="B2069" s="4" t="s">
        <v>68</v>
      </c>
      <c r="C2069" s="8" t="s">
        <v>69</v>
      </c>
      <c r="D2069" s="4" t="s">
        <v>70</v>
      </c>
      <c r="E2069" s="4" t="s">
        <v>71</v>
      </c>
      <c r="F2069" s="228" t="s">
        <v>72</v>
      </c>
      <c r="I2069" s="14" t="s">
        <v>73</v>
      </c>
      <c r="J2069" s="15" t="s">
        <v>28</v>
      </c>
      <c r="K2069" s="14" t="s">
        <v>73</v>
      </c>
      <c r="L2069" s="15" t="s">
        <v>28</v>
      </c>
      <c r="M2069" s="14" t="s">
        <v>73</v>
      </c>
      <c r="N2069" s="172" t="s">
        <v>28</v>
      </c>
      <c r="O2069" s="14" t="s">
        <v>73</v>
      </c>
      <c r="P2069" s="15" t="s">
        <v>28</v>
      </c>
      <c r="Q2069" s="14" t="s">
        <v>73</v>
      </c>
      <c r="R2069" s="15" t="s">
        <v>28</v>
      </c>
      <c r="S2069" s="14" t="s">
        <v>73</v>
      </c>
      <c r="T2069" s="15" t="s">
        <v>28</v>
      </c>
      <c r="U2069" s="14" t="s">
        <v>73</v>
      </c>
      <c r="V2069" s="15" t="s">
        <v>28</v>
      </c>
    </row>
    <row r="2070" spans="1:22" ht="15" customHeight="1" x14ac:dyDescent="0.25">
      <c r="A2070" s="5" t="s">
        <v>4102</v>
      </c>
      <c r="B2070" s="6" t="s">
        <v>4103</v>
      </c>
      <c r="C2070" s="5" t="s">
        <v>4104</v>
      </c>
      <c r="D2070" s="6"/>
      <c r="E2070" s="6" t="s">
        <v>447</v>
      </c>
      <c r="F2070" s="229">
        <v>1</v>
      </c>
      <c r="I2070" s="16">
        <v>0</v>
      </c>
      <c r="J2070" s="13">
        <v>0</v>
      </c>
      <c r="K2070" s="16">
        <v>15000</v>
      </c>
      <c r="L2070" s="13">
        <v>15000</v>
      </c>
      <c r="M2070" s="16">
        <v>15000</v>
      </c>
      <c r="N2070" s="171">
        <v>15000</v>
      </c>
      <c r="O2070" s="16">
        <v>40000</v>
      </c>
      <c r="P2070" s="13">
        <v>40000</v>
      </c>
      <c r="Q2070" s="16">
        <v>0</v>
      </c>
      <c r="R2070" s="13">
        <v>0</v>
      </c>
      <c r="S2070" s="16">
        <v>0</v>
      </c>
      <c r="T2070" s="13">
        <v>0</v>
      </c>
      <c r="U2070" s="16">
        <v>0</v>
      </c>
      <c r="V2070" s="13">
        <v>0</v>
      </c>
    </row>
    <row r="2071" spans="1:22" ht="15" customHeight="1" x14ac:dyDescent="0.25">
      <c r="A2071" s="1"/>
      <c r="B2071" s="4" t="s">
        <v>32</v>
      </c>
      <c r="C2071" s="8" t="s">
        <v>33</v>
      </c>
      <c r="I2071" s="245"/>
      <c r="J2071" s="245"/>
      <c r="K2071" s="245"/>
      <c r="L2071" s="245"/>
      <c r="M2071" s="245"/>
      <c r="N2071" s="245"/>
      <c r="O2071" s="245"/>
      <c r="P2071" s="245"/>
      <c r="Q2071" s="245"/>
      <c r="R2071" s="245"/>
      <c r="S2071" s="245"/>
      <c r="T2071" s="245"/>
      <c r="U2071" s="245"/>
      <c r="V2071" s="245"/>
    </row>
    <row r="2072" spans="1:22" ht="15" customHeight="1" x14ac:dyDescent="0.25">
      <c r="A2072" s="5" t="s">
        <v>4105</v>
      </c>
      <c r="B2072" s="6" t="s">
        <v>35</v>
      </c>
      <c r="C2072" s="5" t="s">
        <v>4106</v>
      </c>
      <c r="I2072" s="245"/>
      <c r="J2072" s="245"/>
      <c r="K2072" s="245"/>
      <c r="L2072" s="245"/>
      <c r="M2072" s="245"/>
      <c r="N2072" s="245"/>
      <c r="O2072" s="245"/>
      <c r="P2072" s="245"/>
      <c r="Q2072" s="245"/>
      <c r="R2072" s="245"/>
      <c r="S2072" s="245"/>
      <c r="T2072" s="245"/>
      <c r="U2072" s="245"/>
      <c r="V2072" s="245"/>
    </row>
    <row r="2073" spans="1:22" ht="15" customHeight="1" x14ac:dyDescent="0.25">
      <c r="A2073" s="5" t="s">
        <v>4107</v>
      </c>
      <c r="B2073" s="6" t="s">
        <v>35</v>
      </c>
      <c r="C2073" s="5" t="s">
        <v>4108</v>
      </c>
      <c r="I2073" s="245"/>
      <c r="J2073" s="245"/>
      <c r="K2073" s="245"/>
      <c r="L2073" s="245"/>
      <c r="M2073" s="245"/>
      <c r="N2073" s="245"/>
      <c r="O2073" s="245"/>
      <c r="P2073" s="245"/>
      <c r="Q2073" s="245"/>
      <c r="R2073" s="245"/>
      <c r="S2073" s="245"/>
      <c r="T2073" s="245"/>
      <c r="U2073" s="245"/>
      <c r="V2073" s="245"/>
    </row>
    <row r="2074" spans="1:22" ht="45" customHeight="1" x14ac:dyDescent="0.25">
      <c r="A2074" s="1"/>
      <c r="B2074" s="4" t="s">
        <v>68</v>
      </c>
      <c r="C2074" s="8" t="s">
        <v>69</v>
      </c>
      <c r="D2074" s="4" t="s">
        <v>70</v>
      </c>
      <c r="E2074" s="4" t="s">
        <v>71</v>
      </c>
      <c r="F2074" s="228" t="s">
        <v>72</v>
      </c>
      <c r="I2074" s="14" t="s">
        <v>73</v>
      </c>
      <c r="J2074" s="15" t="s">
        <v>28</v>
      </c>
      <c r="K2074" s="14" t="s">
        <v>73</v>
      </c>
      <c r="L2074" s="15" t="s">
        <v>28</v>
      </c>
      <c r="M2074" s="14" t="s">
        <v>73</v>
      </c>
      <c r="N2074" s="172" t="s">
        <v>28</v>
      </c>
      <c r="O2074" s="14" t="s">
        <v>73</v>
      </c>
      <c r="P2074" s="15" t="s">
        <v>28</v>
      </c>
      <c r="Q2074" s="14" t="s">
        <v>73</v>
      </c>
      <c r="R2074" s="15" t="s">
        <v>28</v>
      </c>
      <c r="S2074" s="14" t="s">
        <v>73</v>
      </c>
      <c r="T2074" s="15" t="s">
        <v>28</v>
      </c>
      <c r="U2074" s="14" t="s">
        <v>73</v>
      </c>
      <c r="V2074" s="15" t="s">
        <v>28</v>
      </c>
    </row>
    <row r="2075" spans="1:22" ht="15" customHeight="1" x14ac:dyDescent="0.25">
      <c r="A2075" s="5" t="s">
        <v>4109</v>
      </c>
      <c r="B2075" s="6" t="s">
        <v>4110</v>
      </c>
      <c r="C2075" s="5" t="s">
        <v>4111</v>
      </c>
      <c r="D2075" s="6"/>
      <c r="E2075" s="6" t="s">
        <v>504</v>
      </c>
      <c r="F2075" s="229">
        <v>15</v>
      </c>
      <c r="I2075" s="16">
        <v>0</v>
      </c>
      <c r="J2075" s="13">
        <v>0</v>
      </c>
      <c r="K2075" s="16">
        <v>1500</v>
      </c>
      <c r="L2075" s="13">
        <v>22500</v>
      </c>
      <c r="M2075" s="16">
        <v>1500</v>
      </c>
      <c r="N2075" s="171">
        <v>22500</v>
      </c>
      <c r="O2075" s="16">
        <v>1116</v>
      </c>
      <c r="P2075" s="13">
        <v>16740</v>
      </c>
      <c r="Q2075" s="16">
        <v>1412</v>
      </c>
      <c r="R2075" s="13">
        <v>21180</v>
      </c>
      <c r="S2075" s="16">
        <v>2168.44</v>
      </c>
      <c r="T2075" s="13">
        <v>32526.6</v>
      </c>
      <c r="U2075" s="16">
        <v>0</v>
      </c>
      <c r="V2075" s="13">
        <v>0</v>
      </c>
    </row>
    <row r="2076" spans="1:22" ht="15" customHeight="1" x14ac:dyDescent="0.25">
      <c r="A2076" s="5" t="s">
        <v>4112</v>
      </c>
      <c r="B2076" s="6" t="s">
        <v>4113</v>
      </c>
      <c r="C2076" s="5" t="s">
        <v>4114</v>
      </c>
      <c r="D2076" s="6"/>
      <c r="E2076" s="6" t="s">
        <v>504</v>
      </c>
      <c r="F2076" s="229">
        <v>12</v>
      </c>
      <c r="I2076" s="16">
        <v>0</v>
      </c>
      <c r="J2076" s="13">
        <v>0</v>
      </c>
      <c r="K2076" s="16">
        <v>400</v>
      </c>
      <c r="L2076" s="13">
        <v>4800</v>
      </c>
      <c r="M2076" s="16">
        <v>400</v>
      </c>
      <c r="N2076" s="171">
        <v>4800</v>
      </c>
      <c r="O2076" s="16">
        <v>180</v>
      </c>
      <c r="P2076" s="13">
        <v>2160</v>
      </c>
      <c r="Q2076" s="16">
        <v>412</v>
      </c>
      <c r="R2076" s="13">
        <v>4944</v>
      </c>
      <c r="S2076" s="16">
        <v>510.22</v>
      </c>
      <c r="T2076" s="13">
        <v>6122.64</v>
      </c>
      <c r="U2076" s="16">
        <v>0</v>
      </c>
      <c r="V2076" s="13">
        <v>0</v>
      </c>
    </row>
    <row r="2077" spans="1:22" ht="15" customHeight="1" x14ac:dyDescent="0.25">
      <c r="A2077" s="5" t="s">
        <v>4115</v>
      </c>
      <c r="B2077" s="6" t="s">
        <v>4116</v>
      </c>
      <c r="C2077" s="5" t="s">
        <v>4117</v>
      </c>
      <c r="D2077" s="6"/>
      <c r="E2077" s="6" t="s">
        <v>504</v>
      </c>
      <c r="F2077" s="229">
        <v>6</v>
      </c>
      <c r="I2077" s="16">
        <v>0</v>
      </c>
      <c r="J2077" s="13">
        <v>0</v>
      </c>
      <c r="K2077" s="16">
        <v>750</v>
      </c>
      <c r="L2077" s="13">
        <v>4500</v>
      </c>
      <c r="M2077" s="16">
        <v>750</v>
      </c>
      <c r="N2077" s="171">
        <v>4500</v>
      </c>
      <c r="O2077" s="16">
        <v>210</v>
      </c>
      <c r="P2077" s="13">
        <v>1260</v>
      </c>
      <c r="Q2077" s="16">
        <v>588</v>
      </c>
      <c r="R2077" s="13">
        <v>3528</v>
      </c>
      <c r="S2077" s="16">
        <v>605.89</v>
      </c>
      <c r="T2077" s="13">
        <v>3635.34</v>
      </c>
      <c r="U2077" s="16">
        <v>0</v>
      </c>
      <c r="V2077" s="13">
        <v>0</v>
      </c>
    </row>
    <row r="2078" spans="1:22" ht="15" customHeight="1" x14ac:dyDescent="0.25">
      <c r="A2078" s="5" t="s">
        <v>4118</v>
      </c>
      <c r="B2078" s="6" t="s">
        <v>4119</v>
      </c>
      <c r="C2078" s="5" t="s">
        <v>4120</v>
      </c>
      <c r="D2078" s="6"/>
      <c r="E2078" s="6" t="s">
        <v>504</v>
      </c>
      <c r="F2078" s="229">
        <v>3</v>
      </c>
      <c r="I2078" s="16">
        <v>0</v>
      </c>
      <c r="J2078" s="13">
        <v>0</v>
      </c>
      <c r="K2078" s="16">
        <v>653</v>
      </c>
      <c r="L2078" s="13">
        <v>1959</v>
      </c>
      <c r="M2078" s="16">
        <v>653</v>
      </c>
      <c r="N2078" s="171">
        <v>1959</v>
      </c>
      <c r="O2078" s="16">
        <v>630</v>
      </c>
      <c r="P2078" s="13">
        <v>1890</v>
      </c>
      <c r="Q2078" s="16">
        <v>1882</v>
      </c>
      <c r="R2078" s="13">
        <v>5646</v>
      </c>
      <c r="S2078" s="16">
        <v>994.93</v>
      </c>
      <c r="T2078" s="13">
        <v>2984.79</v>
      </c>
      <c r="U2078" s="16">
        <v>0</v>
      </c>
      <c r="V2078" s="13">
        <v>0</v>
      </c>
    </row>
    <row r="2079" spans="1:22" ht="15" customHeight="1" x14ac:dyDescent="0.25">
      <c r="A2079" s="5" t="s">
        <v>4121</v>
      </c>
      <c r="B2079" s="6" t="s">
        <v>4122</v>
      </c>
      <c r="C2079" s="5" t="s">
        <v>4123</v>
      </c>
      <c r="D2079" s="6"/>
      <c r="E2079" s="6" t="s">
        <v>504</v>
      </c>
      <c r="F2079" s="229">
        <v>18</v>
      </c>
      <c r="I2079" s="16">
        <v>0</v>
      </c>
      <c r="J2079" s="13">
        <v>0</v>
      </c>
      <c r="K2079" s="16">
        <v>770</v>
      </c>
      <c r="L2079" s="13">
        <v>13860</v>
      </c>
      <c r="M2079" s="16">
        <v>770</v>
      </c>
      <c r="N2079" s="171">
        <v>13860</v>
      </c>
      <c r="O2079" s="16">
        <v>300</v>
      </c>
      <c r="P2079" s="13">
        <v>5400</v>
      </c>
      <c r="Q2079" s="16">
        <v>565</v>
      </c>
      <c r="R2079" s="13">
        <v>10170</v>
      </c>
      <c r="S2079" s="16">
        <v>382.67</v>
      </c>
      <c r="T2079" s="13">
        <v>6888.06</v>
      </c>
      <c r="U2079" s="16">
        <v>0</v>
      </c>
      <c r="V2079" s="13">
        <v>0</v>
      </c>
    </row>
    <row r="2080" spans="1:22" ht="15" customHeight="1" x14ac:dyDescent="0.25">
      <c r="A2080" s="5" t="s">
        <v>4124</v>
      </c>
      <c r="B2080" s="6" t="s">
        <v>4125</v>
      </c>
      <c r="C2080" s="5" t="s">
        <v>4126</v>
      </c>
      <c r="D2080" s="6"/>
      <c r="E2080" s="6" t="s">
        <v>504</v>
      </c>
      <c r="F2080" s="229">
        <v>12</v>
      </c>
      <c r="I2080" s="16">
        <v>0</v>
      </c>
      <c r="J2080" s="13">
        <v>0</v>
      </c>
      <c r="K2080" s="16">
        <v>191</v>
      </c>
      <c r="L2080" s="13">
        <v>2292</v>
      </c>
      <c r="M2080" s="16">
        <v>191</v>
      </c>
      <c r="N2080" s="171">
        <v>2292</v>
      </c>
      <c r="O2080" s="16">
        <v>60</v>
      </c>
      <c r="P2080" s="13">
        <v>720</v>
      </c>
      <c r="Q2080" s="16">
        <v>306</v>
      </c>
      <c r="R2080" s="13">
        <v>3672</v>
      </c>
      <c r="S2080" s="16">
        <v>255.12</v>
      </c>
      <c r="T2080" s="13">
        <v>3061.44</v>
      </c>
      <c r="U2080" s="16">
        <v>0</v>
      </c>
      <c r="V2080" s="13">
        <v>0</v>
      </c>
    </row>
    <row r="2081" spans="1:22" ht="15" customHeight="1" x14ac:dyDescent="0.25">
      <c r="A2081" s="5" t="s">
        <v>4127</v>
      </c>
      <c r="B2081" s="6" t="s">
        <v>4128</v>
      </c>
      <c r="C2081" s="5" t="s">
        <v>4129</v>
      </c>
      <c r="D2081" s="6"/>
      <c r="E2081" s="6" t="s">
        <v>504</v>
      </c>
      <c r="F2081" s="229">
        <v>15</v>
      </c>
      <c r="I2081" s="16">
        <v>0</v>
      </c>
      <c r="J2081" s="13">
        <v>0</v>
      </c>
      <c r="K2081" s="16">
        <v>100</v>
      </c>
      <c r="L2081" s="13">
        <v>1500</v>
      </c>
      <c r="M2081" s="16">
        <v>100</v>
      </c>
      <c r="N2081" s="171">
        <v>1500</v>
      </c>
      <c r="O2081" s="16">
        <v>48</v>
      </c>
      <c r="P2081" s="13">
        <v>720</v>
      </c>
      <c r="Q2081" s="16">
        <v>82</v>
      </c>
      <c r="R2081" s="13">
        <v>1230</v>
      </c>
      <c r="S2081" s="16">
        <v>114.8</v>
      </c>
      <c r="T2081" s="13">
        <v>1722</v>
      </c>
      <c r="U2081" s="16">
        <v>0</v>
      </c>
      <c r="V2081" s="13">
        <v>0</v>
      </c>
    </row>
    <row r="2082" spans="1:22" ht="15" customHeight="1" x14ac:dyDescent="0.25">
      <c r="A2082" s="5" t="s">
        <v>4130</v>
      </c>
      <c r="B2082" s="6" t="s">
        <v>4131</v>
      </c>
      <c r="C2082" s="5" t="s">
        <v>4132</v>
      </c>
      <c r="D2082" s="6"/>
      <c r="E2082" s="6" t="s">
        <v>504</v>
      </c>
      <c r="F2082" s="229">
        <v>15</v>
      </c>
      <c r="I2082" s="16">
        <v>0</v>
      </c>
      <c r="J2082" s="13">
        <v>0</v>
      </c>
      <c r="K2082" s="16">
        <v>120</v>
      </c>
      <c r="L2082" s="13">
        <v>1800</v>
      </c>
      <c r="M2082" s="16">
        <v>120</v>
      </c>
      <c r="N2082" s="171">
        <v>1800</v>
      </c>
      <c r="O2082" s="16">
        <v>72</v>
      </c>
      <c r="P2082" s="13">
        <v>1080</v>
      </c>
      <c r="Q2082" s="16">
        <v>88</v>
      </c>
      <c r="R2082" s="13">
        <v>1320</v>
      </c>
      <c r="S2082" s="16">
        <v>153.07</v>
      </c>
      <c r="T2082" s="13">
        <v>2296.0500000000002</v>
      </c>
      <c r="U2082" s="16">
        <v>0</v>
      </c>
      <c r="V2082" s="13">
        <v>0</v>
      </c>
    </row>
    <row r="2083" spans="1:22" ht="15" customHeight="1" x14ac:dyDescent="0.25">
      <c r="A2083" s="5" t="s">
        <v>4133</v>
      </c>
      <c r="B2083" s="6" t="s">
        <v>4134</v>
      </c>
      <c r="C2083" s="5" t="s">
        <v>4135</v>
      </c>
      <c r="D2083" s="6"/>
      <c r="E2083" s="6" t="s">
        <v>504</v>
      </c>
      <c r="F2083" s="229">
        <v>6</v>
      </c>
      <c r="I2083" s="16">
        <v>0</v>
      </c>
      <c r="J2083" s="13">
        <v>0</v>
      </c>
      <c r="K2083" s="16">
        <v>1200</v>
      </c>
      <c r="L2083" s="13">
        <v>7200</v>
      </c>
      <c r="M2083" s="16">
        <v>1200</v>
      </c>
      <c r="N2083" s="171">
        <v>7200</v>
      </c>
      <c r="O2083" s="16">
        <v>1800</v>
      </c>
      <c r="P2083" s="13">
        <v>10800</v>
      </c>
      <c r="Q2083" s="16">
        <v>565</v>
      </c>
      <c r="R2083" s="13">
        <v>3390</v>
      </c>
      <c r="S2083" s="16">
        <v>1275.56</v>
      </c>
      <c r="T2083" s="13">
        <v>7653.36</v>
      </c>
      <c r="U2083" s="16">
        <v>0</v>
      </c>
      <c r="V2083" s="13">
        <v>0</v>
      </c>
    </row>
    <row r="2084" spans="1:22" ht="15" customHeight="1" x14ac:dyDescent="0.25">
      <c r="A2084" s="5" t="s">
        <v>4136</v>
      </c>
      <c r="B2084" s="6" t="s">
        <v>4137</v>
      </c>
      <c r="C2084" s="5" t="s">
        <v>4138</v>
      </c>
      <c r="D2084" s="6"/>
      <c r="E2084" s="6" t="s">
        <v>504</v>
      </c>
      <c r="F2084" s="229">
        <v>6</v>
      </c>
      <c r="I2084" s="16">
        <v>0</v>
      </c>
      <c r="J2084" s="13">
        <v>0</v>
      </c>
      <c r="K2084" s="16">
        <v>2138</v>
      </c>
      <c r="L2084" s="13">
        <v>12828</v>
      </c>
      <c r="M2084" s="16">
        <v>2138</v>
      </c>
      <c r="N2084" s="171">
        <v>12828</v>
      </c>
      <c r="O2084" s="16">
        <v>960</v>
      </c>
      <c r="P2084" s="13">
        <v>5760</v>
      </c>
      <c r="Q2084" s="16">
        <v>447</v>
      </c>
      <c r="R2084" s="13">
        <v>2682</v>
      </c>
      <c r="S2084" s="16">
        <v>1148</v>
      </c>
      <c r="T2084" s="13">
        <v>6888</v>
      </c>
      <c r="U2084" s="16">
        <v>0</v>
      </c>
      <c r="V2084" s="13">
        <v>0</v>
      </c>
    </row>
    <row r="2085" spans="1:22" ht="15" customHeight="1" x14ac:dyDescent="0.25">
      <c r="A2085" s="5" t="s">
        <v>4139</v>
      </c>
      <c r="B2085" s="6" t="s">
        <v>4140</v>
      </c>
      <c r="C2085" s="5" t="s">
        <v>4141</v>
      </c>
      <c r="D2085" s="6"/>
      <c r="E2085" s="6" t="s">
        <v>504</v>
      </c>
      <c r="F2085" s="229">
        <v>6</v>
      </c>
      <c r="I2085" s="16">
        <v>0</v>
      </c>
      <c r="J2085" s="13">
        <v>0</v>
      </c>
      <c r="K2085" s="16">
        <v>400</v>
      </c>
      <c r="L2085" s="13">
        <v>2400</v>
      </c>
      <c r="M2085" s="16">
        <v>400</v>
      </c>
      <c r="N2085" s="171">
        <v>2400</v>
      </c>
      <c r="O2085" s="16">
        <v>600</v>
      </c>
      <c r="P2085" s="13">
        <v>3600</v>
      </c>
      <c r="Q2085" s="16">
        <v>182</v>
      </c>
      <c r="R2085" s="13">
        <v>1092</v>
      </c>
      <c r="S2085" s="16">
        <v>267.87</v>
      </c>
      <c r="T2085" s="13">
        <v>1607.22</v>
      </c>
      <c r="U2085" s="16">
        <v>0</v>
      </c>
      <c r="V2085" s="13">
        <v>0</v>
      </c>
    </row>
    <row r="2086" spans="1:22" ht="15" customHeight="1" x14ac:dyDescent="0.25">
      <c r="A2086" s="5" t="s">
        <v>4142</v>
      </c>
      <c r="B2086" s="6" t="s">
        <v>4143</v>
      </c>
      <c r="C2086" s="5" t="s">
        <v>4144</v>
      </c>
      <c r="D2086" s="6"/>
      <c r="E2086" s="6" t="s">
        <v>504</v>
      </c>
      <c r="F2086" s="229">
        <v>6</v>
      </c>
      <c r="I2086" s="16">
        <v>0</v>
      </c>
      <c r="J2086" s="13">
        <v>0</v>
      </c>
      <c r="K2086" s="16">
        <v>250</v>
      </c>
      <c r="L2086" s="13">
        <v>1500</v>
      </c>
      <c r="M2086" s="16">
        <v>250</v>
      </c>
      <c r="N2086" s="171">
        <v>1500</v>
      </c>
      <c r="O2086" s="16">
        <v>600</v>
      </c>
      <c r="P2086" s="13">
        <v>3600</v>
      </c>
      <c r="Q2086" s="16">
        <v>182</v>
      </c>
      <c r="R2086" s="13">
        <v>1092</v>
      </c>
      <c r="S2086" s="16">
        <v>739.82</v>
      </c>
      <c r="T2086" s="13">
        <v>4438.92</v>
      </c>
      <c r="U2086" s="16">
        <v>0</v>
      </c>
      <c r="V2086" s="13">
        <v>0</v>
      </c>
    </row>
    <row r="2087" spans="1:22" ht="15" customHeight="1" x14ac:dyDescent="0.25">
      <c r="A2087" s="1"/>
      <c r="B2087" s="4" t="s">
        <v>32</v>
      </c>
      <c r="C2087" s="8" t="s">
        <v>33</v>
      </c>
      <c r="I2087" s="245"/>
      <c r="J2087" s="245"/>
      <c r="K2087" s="245"/>
      <c r="L2087" s="245"/>
      <c r="M2087" s="245"/>
      <c r="N2087" s="245"/>
      <c r="O2087" s="245"/>
      <c r="P2087" s="245"/>
      <c r="Q2087" s="245"/>
      <c r="R2087" s="245"/>
      <c r="S2087" s="245"/>
      <c r="T2087" s="245"/>
      <c r="U2087" s="245"/>
      <c r="V2087" s="245"/>
    </row>
    <row r="2088" spans="1:22" ht="15" customHeight="1" x14ac:dyDescent="0.25">
      <c r="A2088" s="5" t="s">
        <v>4145</v>
      </c>
      <c r="B2088" s="6" t="s">
        <v>35</v>
      </c>
      <c r="C2088" s="5" t="s">
        <v>4146</v>
      </c>
      <c r="I2088" s="245"/>
      <c r="J2088" s="245"/>
      <c r="K2088" s="245"/>
      <c r="L2088" s="245"/>
      <c r="M2088" s="245"/>
      <c r="N2088" s="245"/>
      <c r="O2088" s="245"/>
      <c r="P2088" s="245"/>
      <c r="Q2088" s="245"/>
      <c r="R2088" s="245"/>
      <c r="S2088" s="245"/>
      <c r="T2088" s="245"/>
      <c r="U2088" s="245"/>
      <c r="V2088" s="245"/>
    </row>
    <row r="2089" spans="1:22" ht="45" customHeight="1" x14ac:dyDescent="0.25">
      <c r="A2089" s="1"/>
      <c r="B2089" s="4" t="s">
        <v>68</v>
      </c>
      <c r="C2089" s="8" t="s">
        <v>69</v>
      </c>
      <c r="D2089" s="4" t="s">
        <v>70</v>
      </c>
      <c r="E2089" s="4" t="s">
        <v>71</v>
      </c>
      <c r="F2089" s="228" t="s">
        <v>72</v>
      </c>
      <c r="I2089" s="14" t="s">
        <v>73</v>
      </c>
      <c r="J2089" s="15" t="s">
        <v>28</v>
      </c>
      <c r="K2089" s="14" t="s">
        <v>73</v>
      </c>
      <c r="L2089" s="15" t="s">
        <v>28</v>
      </c>
      <c r="M2089" s="14" t="s">
        <v>73</v>
      </c>
      <c r="N2089" s="172" t="s">
        <v>28</v>
      </c>
      <c r="O2089" s="14" t="s">
        <v>73</v>
      </c>
      <c r="P2089" s="15" t="s">
        <v>28</v>
      </c>
      <c r="Q2089" s="14" t="s">
        <v>73</v>
      </c>
      <c r="R2089" s="15" t="s">
        <v>28</v>
      </c>
      <c r="S2089" s="14" t="s">
        <v>73</v>
      </c>
      <c r="T2089" s="15" t="s">
        <v>28</v>
      </c>
      <c r="U2089" s="14" t="s">
        <v>73</v>
      </c>
      <c r="V2089" s="15" t="s">
        <v>28</v>
      </c>
    </row>
    <row r="2090" spans="1:22" ht="15" customHeight="1" x14ac:dyDescent="0.25">
      <c r="A2090" s="5" t="s">
        <v>4147</v>
      </c>
      <c r="B2090" s="6" t="s">
        <v>4148</v>
      </c>
      <c r="C2090" s="5" t="s">
        <v>4149</v>
      </c>
      <c r="D2090" s="6"/>
      <c r="E2090" s="6" t="s">
        <v>504</v>
      </c>
      <c r="F2090" s="229">
        <v>6</v>
      </c>
      <c r="I2090" s="16">
        <v>0</v>
      </c>
      <c r="J2090" s="13">
        <v>0</v>
      </c>
      <c r="K2090" s="16">
        <v>300</v>
      </c>
      <c r="L2090" s="13">
        <v>1800</v>
      </c>
      <c r="M2090" s="16">
        <v>300</v>
      </c>
      <c r="N2090" s="171">
        <v>1800</v>
      </c>
      <c r="O2090" s="16">
        <v>200</v>
      </c>
      <c r="P2090" s="13">
        <v>1200</v>
      </c>
      <c r="Q2090" s="16">
        <v>400</v>
      </c>
      <c r="R2090" s="13">
        <v>2400</v>
      </c>
      <c r="S2090" s="16">
        <v>0</v>
      </c>
      <c r="T2090" s="13">
        <v>0</v>
      </c>
      <c r="U2090" s="16">
        <v>0</v>
      </c>
      <c r="V2090" s="13">
        <v>0</v>
      </c>
    </row>
    <row r="2091" spans="1:22" ht="15" customHeight="1" x14ac:dyDescent="0.25">
      <c r="A2091" s="5" t="s">
        <v>4150</v>
      </c>
      <c r="B2091" s="6" t="s">
        <v>4151</v>
      </c>
      <c r="C2091" s="5" t="s">
        <v>4152</v>
      </c>
      <c r="D2091" s="6"/>
      <c r="E2091" s="6" t="s">
        <v>504</v>
      </c>
      <c r="F2091" s="229">
        <v>6</v>
      </c>
      <c r="I2091" s="16">
        <v>0</v>
      </c>
      <c r="J2091" s="13">
        <v>0</v>
      </c>
      <c r="K2091" s="16">
        <v>675</v>
      </c>
      <c r="L2091" s="13">
        <v>4050</v>
      </c>
      <c r="M2091" s="16">
        <v>675</v>
      </c>
      <c r="N2091" s="171">
        <v>4050</v>
      </c>
      <c r="O2091" s="16">
        <v>300</v>
      </c>
      <c r="P2091" s="13">
        <v>1800</v>
      </c>
      <c r="Q2091" s="16">
        <v>1289</v>
      </c>
      <c r="R2091" s="13">
        <v>7734</v>
      </c>
      <c r="S2091" s="16">
        <v>0</v>
      </c>
      <c r="T2091" s="13">
        <v>0</v>
      </c>
      <c r="U2091" s="16">
        <v>0</v>
      </c>
      <c r="V2091" s="13">
        <v>0</v>
      </c>
    </row>
    <row r="2092" spans="1:22" ht="15" customHeight="1" x14ac:dyDescent="0.25">
      <c r="A2092" s="1"/>
      <c r="B2092" s="4" t="s">
        <v>32</v>
      </c>
      <c r="C2092" s="8" t="s">
        <v>33</v>
      </c>
      <c r="I2092" s="245"/>
      <c r="J2092" s="245"/>
      <c r="K2092" s="245"/>
      <c r="L2092" s="245"/>
      <c r="M2092" s="245"/>
      <c r="N2092" s="245"/>
      <c r="O2092" s="245"/>
      <c r="P2092" s="245"/>
      <c r="Q2092" s="245"/>
      <c r="R2092" s="245"/>
      <c r="S2092" s="245"/>
      <c r="T2092" s="245"/>
      <c r="U2092" s="245"/>
      <c r="V2092" s="245"/>
    </row>
    <row r="2093" spans="1:22" ht="15" customHeight="1" x14ac:dyDescent="0.25">
      <c r="A2093" s="5" t="s">
        <v>4153</v>
      </c>
      <c r="B2093" s="6" t="s">
        <v>35</v>
      </c>
      <c r="C2093" s="5" t="s">
        <v>4154</v>
      </c>
      <c r="I2093" s="245"/>
      <c r="J2093" s="245"/>
      <c r="K2093" s="245"/>
      <c r="L2093" s="245"/>
      <c r="M2093" s="245"/>
      <c r="N2093" s="245"/>
      <c r="O2093" s="245"/>
      <c r="P2093" s="245"/>
      <c r="Q2093" s="245"/>
      <c r="R2093" s="245"/>
      <c r="S2093" s="245"/>
      <c r="T2093" s="245"/>
      <c r="U2093" s="245"/>
      <c r="V2093" s="245"/>
    </row>
    <row r="2094" spans="1:22" ht="15" customHeight="1" x14ac:dyDescent="0.25">
      <c r="A2094" s="5" t="s">
        <v>4155</v>
      </c>
      <c r="B2094" s="6" t="s">
        <v>35</v>
      </c>
      <c r="C2094" s="5" t="s">
        <v>4156</v>
      </c>
      <c r="I2094" s="245"/>
      <c r="J2094" s="245"/>
      <c r="K2094" s="245"/>
      <c r="L2094" s="245"/>
      <c r="M2094" s="245"/>
      <c r="N2094" s="245"/>
      <c r="O2094" s="245"/>
      <c r="P2094" s="245"/>
      <c r="Q2094" s="245"/>
      <c r="R2094" s="245"/>
      <c r="S2094" s="245"/>
      <c r="T2094" s="245"/>
      <c r="U2094" s="245"/>
      <c r="V2094" s="245"/>
    </row>
    <row r="2095" spans="1:22" ht="15" customHeight="1" x14ac:dyDescent="0.25">
      <c r="A2095" s="5" t="s">
        <v>4157</v>
      </c>
      <c r="B2095" s="6" t="s">
        <v>35</v>
      </c>
      <c r="C2095" s="5" t="s">
        <v>4158</v>
      </c>
      <c r="I2095" s="245"/>
      <c r="J2095" s="245"/>
      <c r="K2095" s="245"/>
      <c r="L2095" s="245"/>
      <c r="M2095" s="245"/>
      <c r="N2095" s="245"/>
      <c r="O2095" s="245"/>
      <c r="P2095" s="245"/>
      <c r="Q2095" s="245"/>
      <c r="R2095" s="245"/>
      <c r="S2095" s="245"/>
      <c r="T2095" s="245"/>
      <c r="U2095" s="245"/>
      <c r="V2095" s="245"/>
    </row>
    <row r="2096" spans="1:22" ht="45" customHeight="1" x14ac:dyDescent="0.25">
      <c r="A2096" s="1"/>
      <c r="B2096" s="4" t="s">
        <v>68</v>
      </c>
      <c r="C2096" s="8" t="s">
        <v>69</v>
      </c>
      <c r="D2096" s="4" t="s">
        <v>70</v>
      </c>
      <c r="E2096" s="4" t="s">
        <v>71</v>
      </c>
      <c r="F2096" s="228" t="s">
        <v>72</v>
      </c>
      <c r="I2096" s="14" t="s">
        <v>73</v>
      </c>
      <c r="J2096" s="15" t="s">
        <v>28</v>
      </c>
      <c r="K2096" s="14" t="s">
        <v>73</v>
      </c>
      <c r="L2096" s="15" t="s">
        <v>28</v>
      </c>
      <c r="M2096" s="14" t="s">
        <v>73</v>
      </c>
      <c r="N2096" s="172" t="s">
        <v>28</v>
      </c>
      <c r="O2096" s="14" t="s">
        <v>73</v>
      </c>
      <c r="P2096" s="15" t="s">
        <v>28</v>
      </c>
      <c r="Q2096" s="14" t="s">
        <v>73</v>
      </c>
      <c r="R2096" s="15" t="s">
        <v>28</v>
      </c>
      <c r="S2096" s="14" t="s">
        <v>73</v>
      </c>
      <c r="T2096" s="15" t="s">
        <v>28</v>
      </c>
      <c r="U2096" s="14" t="s">
        <v>73</v>
      </c>
      <c r="V2096" s="15" t="s">
        <v>28</v>
      </c>
    </row>
    <row r="2097" spans="1:22" ht="15" customHeight="1" x14ac:dyDescent="0.25">
      <c r="A2097" s="5" t="s">
        <v>4159</v>
      </c>
      <c r="B2097" s="6" t="s">
        <v>4160</v>
      </c>
      <c r="C2097" s="5" t="s">
        <v>4161</v>
      </c>
      <c r="D2097" s="6"/>
      <c r="E2097" s="6" t="s">
        <v>504</v>
      </c>
      <c r="F2097" s="229">
        <v>6</v>
      </c>
      <c r="I2097" s="16">
        <v>0</v>
      </c>
      <c r="J2097" s="13">
        <v>0</v>
      </c>
      <c r="K2097" s="16">
        <v>320</v>
      </c>
      <c r="L2097" s="13">
        <v>1920</v>
      </c>
      <c r="M2097" s="16">
        <v>320</v>
      </c>
      <c r="N2097" s="171">
        <v>1920</v>
      </c>
      <c r="O2097" s="16">
        <v>180</v>
      </c>
      <c r="P2097" s="13">
        <v>1080</v>
      </c>
      <c r="Q2097" s="16">
        <v>247</v>
      </c>
      <c r="R2097" s="13">
        <v>1482</v>
      </c>
      <c r="S2097" s="16">
        <v>340.72</v>
      </c>
      <c r="T2097" s="13">
        <v>2044.32</v>
      </c>
      <c r="U2097" s="16">
        <v>0</v>
      </c>
      <c r="V2097" s="13">
        <v>0</v>
      </c>
    </row>
    <row r="2098" spans="1:22" ht="15" customHeight="1" x14ac:dyDescent="0.25">
      <c r="A2098" s="5" t="s">
        <v>4162</v>
      </c>
      <c r="B2098" s="6" t="s">
        <v>4163</v>
      </c>
      <c r="C2098" s="5" t="s">
        <v>4164</v>
      </c>
      <c r="D2098" s="6"/>
      <c r="E2098" s="6" t="s">
        <v>504</v>
      </c>
      <c r="F2098" s="229">
        <v>15</v>
      </c>
      <c r="I2098" s="16">
        <v>0</v>
      </c>
      <c r="J2098" s="13">
        <v>0</v>
      </c>
      <c r="K2098" s="16">
        <v>300</v>
      </c>
      <c r="L2098" s="13">
        <v>4500</v>
      </c>
      <c r="M2098" s="16">
        <v>300</v>
      </c>
      <c r="N2098" s="171">
        <v>4500</v>
      </c>
      <c r="O2098" s="16">
        <v>120</v>
      </c>
      <c r="P2098" s="13">
        <v>1800</v>
      </c>
      <c r="Q2098" s="16">
        <v>176</v>
      </c>
      <c r="R2098" s="13">
        <v>2640</v>
      </c>
      <c r="S2098" s="16">
        <v>204.43</v>
      </c>
      <c r="T2098" s="13">
        <v>3066.45</v>
      </c>
      <c r="U2098" s="16">
        <v>0</v>
      </c>
      <c r="V2098" s="13">
        <v>0</v>
      </c>
    </row>
    <row r="2099" spans="1:22" ht="15" customHeight="1" x14ac:dyDescent="0.25">
      <c r="A2099" s="1"/>
      <c r="B2099" s="4" t="s">
        <v>32</v>
      </c>
      <c r="C2099" s="8" t="s">
        <v>33</v>
      </c>
      <c r="I2099" s="245"/>
      <c r="J2099" s="245"/>
      <c r="K2099" s="245"/>
      <c r="L2099" s="245"/>
      <c r="M2099" s="245"/>
      <c r="N2099" s="245"/>
      <c r="O2099" s="245"/>
      <c r="P2099" s="245"/>
      <c r="Q2099" s="245"/>
      <c r="R2099" s="245"/>
      <c r="S2099" s="245"/>
      <c r="T2099" s="245"/>
      <c r="U2099" s="245"/>
      <c r="V2099" s="245"/>
    </row>
    <row r="2100" spans="1:22" ht="15" customHeight="1" x14ac:dyDescent="0.25">
      <c r="A2100" s="5" t="s">
        <v>4165</v>
      </c>
      <c r="B2100" s="6" t="s">
        <v>35</v>
      </c>
      <c r="C2100" s="5" t="s">
        <v>4166</v>
      </c>
      <c r="I2100" s="245"/>
      <c r="J2100" s="245"/>
      <c r="K2100" s="245"/>
      <c r="L2100" s="245"/>
      <c r="M2100" s="245"/>
      <c r="N2100" s="245"/>
      <c r="O2100" s="245"/>
      <c r="P2100" s="245"/>
      <c r="Q2100" s="245"/>
      <c r="R2100" s="245"/>
      <c r="S2100" s="245"/>
      <c r="T2100" s="245"/>
      <c r="U2100" s="245"/>
      <c r="V2100" s="245"/>
    </row>
    <row r="2101" spans="1:22" ht="45" customHeight="1" x14ac:dyDescent="0.25">
      <c r="A2101" s="1"/>
      <c r="B2101" s="4" t="s">
        <v>68</v>
      </c>
      <c r="C2101" s="8" t="s">
        <v>69</v>
      </c>
      <c r="D2101" s="4" t="s">
        <v>70</v>
      </c>
      <c r="E2101" s="4" t="s">
        <v>71</v>
      </c>
      <c r="F2101" s="228" t="s">
        <v>72</v>
      </c>
      <c r="I2101" s="14" t="s">
        <v>73</v>
      </c>
      <c r="J2101" s="15" t="s">
        <v>28</v>
      </c>
      <c r="K2101" s="14" t="s">
        <v>73</v>
      </c>
      <c r="L2101" s="15" t="s">
        <v>28</v>
      </c>
      <c r="M2101" s="14" t="s">
        <v>73</v>
      </c>
      <c r="N2101" s="172" t="s">
        <v>28</v>
      </c>
      <c r="O2101" s="14" t="s">
        <v>73</v>
      </c>
      <c r="P2101" s="15" t="s">
        <v>28</v>
      </c>
      <c r="Q2101" s="14" t="s">
        <v>73</v>
      </c>
      <c r="R2101" s="15" t="s">
        <v>28</v>
      </c>
      <c r="S2101" s="14" t="s">
        <v>73</v>
      </c>
      <c r="T2101" s="15" t="s">
        <v>28</v>
      </c>
      <c r="U2101" s="14" t="s">
        <v>73</v>
      </c>
      <c r="V2101" s="15" t="s">
        <v>28</v>
      </c>
    </row>
    <row r="2102" spans="1:22" ht="15" customHeight="1" x14ac:dyDescent="0.25">
      <c r="A2102" s="5" t="s">
        <v>4167</v>
      </c>
      <c r="B2102" s="6" t="s">
        <v>4168</v>
      </c>
      <c r="C2102" s="5" t="s">
        <v>4169</v>
      </c>
      <c r="D2102" s="6"/>
      <c r="E2102" s="6" t="s">
        <v>504</v>
      </c>
      <c r="F2102" s="229">
        <v>3</v>
      </c>
      <c r="I2102" s="16">
        <v>0</v>
      </c>
      <c r="J2102" s="13">
        <v>0</v>
      </c>
      <c r="K2102" s="16">
        <v>13000</v>
      </c>
      <c r="L2102" s="13">
        <v>39000</v>
      </c>
      <c r="M2102" s="16">
        <v>13000</v>
      </c>
      <c r="N2102" s="171">
        <v>39000</v>
      </c>
      <c r="O2102" s="16">
        <v>4500</v>
      </c>
      <c r="P2102" s="13">
        <v>13500</v>
      </c>
      <c r="Q2102" s="16">
        <v>17647</v>
      </c>
      <c r="R2102" s="13">
        <v>52941</v>
      </c>
      <c r="S2102" s="16">
        <v>7950.1</v>
      </c>
      <c r="T2102" s="13">
        <v>23850.3</v>
      </c>
      <c r="U2102" s="16">
        <v>0</v>
      </c>
      <c r="V2102" s="13">
        <v>0</v>
      </c>
    </row>
    <row r="2103" spans="1:22" ht="15" customHeight="1" x14ac:dyDescent="0.25">
      <c r="A2103" s="1"/>
      <c r="B2103" s="4" t="s">
        <v>32</v>
      </c>
      <c r="C2103" s="8" t="s">
        <v>33</v>
      </c>
      <c r="I2103" s="245"/>
      <c r="J2103" s="245"/>
      <c r="K2103" s="245"/>
      <c r="L2103" s="245"/>
      <c r="M2103" s="245"/>
      <c r="N2103" s="245"/>
      <c r="O2103" s="245"/>
      <c r="P2103" s="245"/>
      <c r="Q2103" s="245"/>
      <c r="R2103" s="245"/>
      <c r="S2103" s="245"/>
      <c r="T2103" s="245"/>
      <c r="U2103" s="245"/>
      <c r="V2103" s="245"/>
    </row>
    <row r="2104" spans="1:22" ht="15" customHeight="1" x14ac:dyDescent="0.25">
      <c r="A2104" s="5" t="s">
        <v>4170</v>
      </c>
      <c r="B2104" s="6" t="s">
        <v>35</v>
      </c>
      <c r="C2104" s="5" t="s">
        <v>4171</v>
      </c>
      <c r="I2104" s="245"/>
      <c r="J2104" s="245"/>
      <c r="K2104" s="245"/>
      <c r="L2104" s="245"/>
      <c r="M2104" s="245"/>
      <c r="N2104" s="245"/>
      <c r="O2104" s="245"/>
      <c r="P2104" s="245"/>
      <c r="Q2104" s="245"/>
      <c r="R2104" s="245"/>
      <c r="S2104" s="245"/>
      <c r="T2104" s="245"/>
      <c r="U2104" s="245"/>
      <c r="V2104" s="245"/>
    </row>
    <row r="2105" spans="1:22" ht="45" customHeight="1" x14ac:dyDescent="0.25">
      <c r="A2105" s="1"/>
      <c r="B2105" s="4" t="s">
        <v>68</v>
      </c>
      <c r="C2105" s="8" t="s">
        <v>69</v>
      </c>
      <c r="D2105" s="4" t="s">
        <v>70</v>
      </c>
      <c r="E2105" s="4" t="s">
        <v>71</v>
      </c>
      <c r="F2105" s="228" t="s">
        <v>72</v>
      </c>
      <c r="I2105" s="14" t="s">
        <v>73</v>
      </c>
      <c r="J2105" s="15" t="s">
        <v>28</v>
      </c>
      <c r="K2105" s="14" t="s">
        <v>73</v>
      </c>
      <c r="L2105" s="15" t="s">
        <v>28</v>
      </c>
      <c r="M2105" s="14" t="s">
        <v>73</v>
      </c>
      <c r="N2105" s="172" t="s">
        <v>28</v>
      </c>
      <c r="O2105" s="14" t="s">
        <v>73</v>
      </c>
      <c r="P2105" s="15" t="s">
        <v>28</v>
      </c>
      <c r="Q2105" s="14" t="s">
        <v>73</v>
      </c>
      <c r="R2105" s="15" t="s">
        <v>28</v>
      </c>
      <c r="S2105" s="14" t="s">
        <v>73</v>
      </c>
      <c r="T2105" s="15" t="s">
        <v>28</v>
      </c>
      <c r="U2105" s="14" t="s">
        <v>73</v>
      </c>
      <c r="V2105" s="15" t="s">
        <v>28</v>
      </c>
    </row>
    <row r="2106" spans="1:22" ht="15" customHeight="1" x14ac:dyDescent="0.25">
      <c r="A2106" s="5" t="s">
        <v>4172</v>
      </c>
      <c r="B2106" s="6" t="s">
        <v>4173</v>
      </c>
      <c r="C2106" s="5" t="s">
        <v>4174</v>
      </c>
      <c r="D2106" s="6"/>
      <c r="E2106" s="6" t="s">
        <v>504</v>
      </c>
      <c r="F2106" s="229">
        <v>3</v>
      </c>
      <c r="I2106" s="16">
        <v>0</v>
      </c>
      <c r="J2106" s="13">
        <v>0</v>
      </c>
      <c r="K2106" s="16">
        <v>10000</v>
      </c>
      <c r="L2106" s="13">
        <v>30000</v>
      </c>
      <c r="M2106" s="16">
        <v>10000</v>
      </c>
      <c r="N2106" s="171">
        <v>30000</v>
      </c>
      <c r="O2106" s="16">
        <v>5000</v>
      </c>
      <c r="P2106" s="13">
        <v>15000</v>
      </c>
      <c r="Q2106" s="16">
        <v>4706</v>
      </c>
      <c r="R2106" s="13">
        <v>14118</v>
      </c>
      <c r="S2106" s="16">
        <v>5368.9</v>
      </c>
      <c r="T2106" s="13">
        <v>16106.7</v>
      </c>
      <c r="U2106" s="16">
        <v>0</v>
      </c>
      <c r="V2106" s="13">
        <v>0</v>
      </c>
    </row>
    <row r="2107" spans="1:22" ht="15" customHeight="1" x14ac:dyDescent="0.25">
      <c r="A2107" s="1"/>
      <c r="B2107" s="4" t="s">
        <v>32</v>
      </c>
      <c r="C2107" s="8" t="s">
        <v>33</v>
      </c>
      <c r="I2107" s="245"/>
      <c r="J2107" s="245"/>
      <c r="K2107" s="245"/>
      <c r="L2107" s="245"/>
      <c r="M2107" s="245"/>
      <c r="N2107" s="245"/>
      <c r="O2107" s="245"/>
      <c r="P2107" s="245"/>
      <c r="Q2107" s="245"/>
      <c r="R2107" s="245"/>
      <c r="S2107" s="245"/>
      <c r="T2107" s="245"/>
      <c r="U2107" s="245"/>
      <c r="V2107" s="245"/>
    </row>
    <row r="2108" spans="1:22" ht="15" customHeight="1" x14ac:dyDescent="0.25">
      <c r="A2108" s="5" t="s">
        <v>4175</v>
      </c>
      <c r="B2108" s="6" t="s">
        <v>35</v>
      </c>
      <c r="C2108" s="5" t="s">
        <v>4176</v>
      </c>
      <c r="I2108" s="245"/>
      <c r="J2108" s="245"/>
      <c r="K2108" s="245"/>
      <c r="L2108" s="245"/>
      <c r="M2108" s="245"/>
      <c r="N2108" s="245"/>
      <c r="O2108" s="245"/>
      <c r="P2108" s="245"/>
      <c r="Q2108" s="245"/>
      <c r="R2108" s="245"/>
      <c r="S2108" s="245"/>
      <c r="T2108" s="245"/>
      <c r="U2108" s="245"/>
      <c r="V2108" s="245"/>
    </row>
    <row r="2109" spans="1:22" ht="45" customHeight="1" x14ac:dyDescent="0.25">
      <c r="A2109" s="1"/>
      <c r="B2109" s="4" t="s">
        <v>68</v>
      </c>
      <c r="C2109" s="8" t="s">
        <v>69</v>
      </c>
      <c r="D2109" s="4" t="s">
        <v>70</v>
      </c>
      <c r="E2109" s="4" t="s">
        <v>71</v>
      </c>
      <c r="F2109" s="228" t="s">
        <v>72</v>
      </c>
      <c r="I2109" s="14" t="s">
        <v>73</v>
      </c>
      <c r="J2109" s="15" t="s">
        <v>28</v>
      </c>
      <c r="K2109" s="14" t="s">
        <v>73</v>
      </c>
      <c r="L2109" s="15" t="s">
        <v>28</v>
      </c>
      <c r="M2109" s="14" t="s">
        <v>73</v>
      </c>
      <c r="N2109" s="172" t="s">
        <v>28</v>
      </c>
      <c r="O2109" s="14" t="s">
        <v>73</v>
      </c>
      <c r="P2109" s="15" t="s">
        <v>28</v>
      </c>
      <c r="Q2109" s="14" t="s">
        <v>73</v>
      </c>
      <c r="R2109" s="15" t="s">
        <v>28</v>
      </c>
      <c r="S2109" s="14" t="s">
        <v>73</v>
      </c>
      <c r="T2109" s="15" t="s">
        <v>28</v>
      </c>
      <c r="U2109" s="14" t="s">
        <v>73</v>
      </c>
      <c r="V2109" s="15" t="s">
        <v>28</v>
      </c>
    </row>
    <row r="2110" spans="1:22" ht="15" customHeight="1" x14ac:dyDescent="0.25">
      <c r="A2110" s="5" t="s">
        <v>4177</v>
      </c>
      <c r="B2110" s="6" t="s">
        <v>4178</v>
      </c>
      <c r="C2110" s="5" t="s">
        <v>4179</v>
      </c>
      <c r="D2110" s="6"/>
      <c r="E2110" s="6" t="s">
        <v>504</v>
      </c>
      <c r="F2110" s="229">
        <v>90</v>
      </c>
      <c r="I2110" s="16">
        <v>0</v>
      </c>
      <c r="J2110" s="13">
        <v>0</v>
      </c>
      <c r="K2110" s="16">
        <v>90</v>
      </c>
      <c r="L2110" s="13">
        <v>8100</v>
      </c>
      <c r="M2110" s="16">
        <v>90</v>
      </c>
      <c r="N2110" s="171">
        <v>8100</v>
      </c>
      <c r="O2110" s="16">
        <v>55</v>
      </c>
      <c r="P2110" s="13">
        <v>4950</v>
      </c>
      <c r="Q2110" s="16">
        <v>21</v>
      </c>
      <c r="R2110" s="13">
        <v>1890</v>
      </c>
      <c r="S2110" s="16">
        <v>371.69</v>
      </c>
      <c r="T2110" s="13">
        <v>33452.1</v>
      </c>
      <c r="U2110" s="16">
        <v>0</v>
      </c>
      <c r="V2110" s="13">
        <v>0</v>
      </c>
    </row>
    <row r="2111" spans="1:22" ht="15" customHeight="1" x14ac:dyDescent="0.25">
      <c r="A2111" s="5" t="s">
        <v>4180</v>
      </c>
      <c r="B2111" s="6" t="s">
        <v>4181</v>
      </c>
      <c r="C2111" s="5" t="s">
        <v>4182</v>
      </c>
      <c r="D2111" s="6"/>
      <c r="E2111" s="6" t="s">
        <v>527</v>
      </c>
      <c r="F2111" s="229">
        <v>6</v>
      </c>
      <c r="I2111" s="16">
        <v>0</v>
      </c>
      <c r="J2111" s="13">
        <v>0</v>
      </c>
      <c r="K2111" s="16">
        <v>150</v>
      </c>
      <c r="L2111" s="13">
        <v>900</v>
      </c>
      <c r="M2111" s="16">
        <v>150</v>
      </c>
      <c r="N2111" s="171">
        <v>900</v>
      </c>
      <c r="O2111" s="16">
        <v>185</v>
      </c>
      <c r="P2111" s="13">
        <v>1110</v>
      </c>
      <c r="Q2111" s="16">
        <v>59</v>
      </c>
      <c r="R2111" s="13">
        <v>354</v>
      </c>
      <c r="S2111" s="16">
        <v>619.49</v>
      </c>
      <c r="T2111" s="13">
        <v>3716.94</v>
      </c>
      <c r="U2111" s="16">
        <v>0</v>
      </c>
      <c r="V2111" s="13">
        <v>0</v>
      </c>
    </row>
    <row r="2112" spans="1:22" ht="15" customHeight="1" x14ac:dyDescent="0.25">
      <c r="A2112" s="1"/>
      <c r="B2112" s="4" t="s">
        <v>32</v>
      </c>
      <c r="C2112" s="8" t="s">
        <v>33</v>
      </c>
      <c r="I2112" s="245"/>
      <c r="J2112" s="245"/>
      <c r="K2112" s="245"/>
      <c r="L2112" s="245"/>
      <c r="M2112" s="245"/>
      <c r="N2112" s="245"/>
      <c r="O2112" s="245"/>
      <c r="P2112" s="245"/>
      <c r="Q2112" s="245"/>
      <c r="R2112" s="245"/>
      <c r="S2112" s="245"/>
      <c r="T2112" s="245"/>
      <c r="U2112" s="245"/>
      <c r="V2112" s="245"/>
    </row>
    <row r="2113" spans="1:22" ht="15" customHeight="1" x14ac:dyDescent="0.25">
      <c r="A2113" s="5" t="s">
        <v>4183</v>
      </c>
      <c r="B2113" s="6" t="s">
        <v>35</v>
      </c>
      <c r="C2113" s="5" t="s">
        <v>4184</v>
      </c>
      <c r="I2113" s="245"/>
      <c r="J2113" s="245"/>
      <c r="K2113" s="245"/>
      <c r="L2113" s="245"/>
      <c r="M2113" s="245"/>
      <c r="N2113" s="245"/>
      <c r="O2113" s="245"/>
      <c r="P2113" s="245"/>
      <c r="Q2113" s="245"/>
      <c r="R2113" s="245"/>
      <c r="S2113" s="245"/>
      <c r="T2113" s="245"/>
      <c r="U2113" s="245"/>
      <c r="V2113" s="245"/>
    </row>
    <row r="2114" spans="1:22" ht="45" customHeight="1" x14ac:dyDescent="0.25">
      <c r="A2114" s="1"/>
      <c r="B2114" s="4" t="s">
        <v>68</v>
      </c>
      <c r="C2114" s="8" t="s">
        <v>69</v>
      </c>
      <c r="D2114" s="4" t="s">
        <v>70</v>
      </c>
      <c r="E2114" s="4" t="s">
        <v>71</v>
      </c>
      <c r="F2114" s="228" t="s">
        <v>72</v>
      </c>
      <c r="I2114" s="14" t="s">
        <v>73</v>
      </c>
      <c r="J2114" s="15" t="s">
        <v>28</v>
      </c>
      <c r="K2114" s="14" t="s">
        <v>73</v>
      </c>
      <c r="L2114" s="15" t="s">
        <v>28</v>
      </c>
      <c r="M2114" s="14" t="s">
        <v>73</v>
      </c>
      <c r="N2114" s="172" t="s">
        <v>28</v>
      </c>
      <c r="O2114" s="14" t="s">
        <v>73</v>
      </c>
      <c r="P2114" s="15" t="s">
        <v>28</v>
      </c>
      <c r="Q2114" s="14" t="s">
        <v>73</v>
      </c>
      <c r="R2114" s="15" t="s">
        <v>28</v>
      </c>
      <c r="S2114" s="14" t="s">
        <v>73</v>
      </c>
      <c r="T2114" s="15" t="s">
        <v>28</v>
      </c>
      <c r="U2114" s="14" t="s">
        <v>73</v>
      </c>
      <c r="V2114" s="15" t="s">
        <v>28</v>
      </c>
    </row>
    <row r="2115" spans="1:22" ht="15" customHeight="1" x14ac:dyDescent="0.25">
      <c r="A2115" s="5" t="s">
        <v>4185</v>
      </c>
      <c r="B2115" s="6" t="s">
        <v>4186</v>
      </c>
      <c r="C2115" s="5" t="s">
        <v>4187</v>
      </c>
      <c r="D2115" s="6"/>
      <c r="E2115" s="6" t="s">
        <v>504</v>
      </c>
      <c r="F2115" s="229">
        <v>3</v>
      </c>
      <c r="I2115" s="16">
        <v>0</v>
      </c>
      <c r="J2115" s="13">
        <v>0</v>
      </c>
      <c r="K2115" s="16">
        <v>6500</v>
      </c>
      <c r="L2115" s="13">
        <v>19500</v>
      </c>
      <c r="M2115" s="16">
        <v>6500</v>
      </c>
      <c r="N2115" s="171">
        <v>19500</v>
      </c>
      <c r="O2115" s="16">
        <v>5600</v>
      </c>
      <c r="P2115" s="13">
        <v>16800</v>
      </c>
      <c r="Q2115" s="16">
        <v>0</v>
      </c>
      <c r="R2115" s="13">
        <v>0</v>
      </c>
      <c r="S2115" s="16">
        <v>2323.08</v>
      </c>
      <c r="T2115" s="13">
        <v>6969.24</v>
      </c>
      <c r="U2115" s="16">
        <v>0</v>
      </c>
      <c r="V2115" s="13">
        <v>0</v>
      </c>
    </row>
    <row r="2116" spans="1:22" ht="15" customHeight="1" x14ac:dyDescent="0.25">
      <c r="A2116" s="1"/>
      <c r="B2116" s="4" t="s">
        <v>32</v>
      </c>
      <c r="C2116" s="8" t="s">
        <v>33</v>
      </c>
      <c r="I2116" s="245"/>
      <c r="J2116" s="245"/>
      <c r="K2116" s="245"/>
      <c r="L2116" s="245"/>
      <c r="M2116" s="245"/>
      <c r="N2116" s="245"/>
      <c r="O2116" s="245"/>
      <c r="P2116" s="245"/>
      <c r="Q2116" s="245"/>
      <c r="R2116" s="245"/>
      <c r="S2116" s="245"/>
      <c r="T2116" s="245"/>
      <c r="U2116" s="245"/>
      <c r="V2116" s="245"/>
    </row>
    <row r="2117" spans="1:22" ht="15" customHeight="1" x14ac:dyDescent="0.25">
      <c r="A2117" s="5" t="s">
        <v>4188</v>
      </c>
      <c r="B2117" s="6" t="s">
        <v>35</v>
      </c>
      <c r="C2117" s="5" t="s">
        <v>486</v>
      </c>
      <c r="I2117" s="245"/>
      <c r="J2117" s="245"/>
      <c r="K2117" s="245"/>
      <c r="L2117" s="245"/>
      <c r="M2117" s="245"/>
      <c r="N2117" s="245"/>
      <c r="O2117" s="245"/>
      <c r="P2117" s="245"/>
      <c r="Q2117" s="245"/>
      <c r="R2117" s="245"/>
      <c r="S2117" s="245"/>
      <c r="T2117" s="245"/>
      <c r="U2117" s="245"/>
      <c r="V2117" s="245"/>
    </row>
    <row r="2118" spans="1:22" ht="45" customHeight="1" x14ac:dyDescent="0.25">
      <c r="A2118" s="1"/>
      <c r="B2118" s="4" t="s">
        <v>68</v>
      </c>
      <c r="C2118" s="8" t="s">
        <v>69</v>
      </c>
      <c r="D2118" s="4" t="s">
        <v>70</v>
      </c>
      <c r="E2118" s="4" t="s">
        <v>71</v>
      </c>
      <c r="F2118" s="228" t="s">
        <v>72</v>
      </c>
      <c r="I2118" s="14" t="s">
        <v>73</v>
      </c>
      <c r="J2118" s="15" t="s">
        <v>28</v>
      </c>
      <c r="K2118" s="14" t="s">
        <v>73</v>
      </c>
      <c r="L2118" s="15" t="s">
        <v>28</v>
      </c>
      <c r="M2118" s="14" t="s">
        <v>73</v>
      </c>
      <c r="N2118" s="172" t="s">
        <v>28</v>
      </c>
      <c r="O2118" s="14" t="s">
        <v>73</v>
      </c>
      <c r="P2118" s="15" t="s">
        <v>28</v>
      </c>
      <c r="Q2118" s="14" t="s">
        <v>73</v>
      </c>
      <c r="R2118" s="15" t="s">
        <v>28</v>
      </c>
      <c r="S2118" s="14" t="s">
        <v>73</v>
      </c>
      <c r="T2118" s="15" t="s">
        <v>28</v>
      </c>
      <c r="U2118" s="14" t="s">
        <v>73</v>
      </c>
      <c r="V2118" s="15" t="s">
        <v>28</v>
      </c>
    </row>
    <row r="2119" spans="1:22" ht="15" customHeight="1" x14ac:dyDescent="0.25">
      <c r="A2119" s="5" t="s">
        <v>4189</v>
      </c>
      <c r="B2119" s="6" t="s">
        <v>4190</v>
      </c>
      <c r="C2119" s="5" t="s">
        <v>624</v>
      </c>
      <c r="D2119" s="6"/>
      <c r="E2119" s="6" t="s">
        <v>275</v>
      </c>
      <c r="F2119" s="229">
        <v>1</v>
      </c>
      <c r="I2119" s="16">
        <v>0</v>
      </c>
      <c r="J2119" s="13">
        <v>0</v>
      </c>
      <c r="K2119" s="16">
        <v>0</v>
      </c>
      <c r="L2119" s="13">
        <v>0</v>
      </c>
      <c r="M2119" s="16">
        <v>0</v>
      </c>
      <c r="N2119" s="171">
        <v>0</v>
      </c>
      <c r="O2119" s="16">
        <v>0</v>
      </c>
      <c r="P2119" s="13">
        <v>0</v>
      </c>
      <c r="Q2119" s="16">
        <v>0</v>
      </c>
      <c r="R2119" s="13">
        <v>0</v>
      </c>
      <c r="S2119" s="16">
        <v>0</v>
      </c>
      <c r="T2119" s="13">
        <v>0</v>
      </c>
      <c r="U2119" s="16">
        <v>0</v>
      </c>
      <c r="V2119" s="13">
        <v>0</v>
      </c>
    </row>
    <row r="2120" spans="1:22" ht="15" customHeight="1" x14ac:dyDescent="0.25">
      <c r="A2120" s="1"/>
      <c r="B2120" s="4" t="s">
        <v>32</v>
      </c>
      <c r="C2120" s="8" t="s">
        <v>33</v>
      </c>
      <c r="I2120" s="245"/>
      <c r="J2120" s="245"/>
      <c r="K2120" s="245"/>
      <c r="L2120" s="245"/>
      <c r="M2120" s="245"/>
      <c r="N2120" s="245"/>
      <c r="O2120" s="245"/>
      <c r="P2120" s="245"/>
      <c r="Q2120" s="245"/>
      <c r="R2120" s="245"/>
      <c r="S2120" s="245"/>
      <c r="T2120" s="245"/>
      <c r="U2120" s="245"/>
      <c r="V2120" s="245"/>
    </row>
    <row r="2121" spans="1:22" ht="15" customHeight="1" x14ac:dyDescent="0.25">
      <c r="A2121" s="5" t="s">
        <v>4191</v>
      </c>
      <c r="B2121" s="6" t="s">
        <v>35</v>
      </c>
      <c r="C2121" s="5" t="s">
        <v>491</v>
      </c>
      <c r="I2121" s="245"/>
      <c r="J2121" s="245"/>
      <c r="K2121" s="245"/>
      <c r="L2121" s="245"/>
      <c r="M2121" s="245"/>
      <c r="N2121" s="245"/>
      <c r="O2121" s="245"/>
      <c r="P2121" s="245"/>
      <c r="Q2121" s="245"/>
      <c r="R2121" s="245"/>
      <c r="S2121" s="245"/>
      <c r="T2121" s="245"/>
      <c r="U2121" s="245"/>
      <c r="V2121" s="245"/>
    </row>
    <row r="2122" spans="1:22" x14ac:dyDescent="0.25">
      <c r="A2122" s="246" t="s">
        <v>4192</v>
      </c>
      <c r="B2122" s="246"/>
      <c r="C2122" s="246"/>
      <c r="D2122" s="247"/>
      <c r="E2122" s="247"/>
      <c r="F2122" s="246"/>
      <c r="I2122" s="12" t="s">
        <v>4193</v>
      </c>
      <c r="J2122" s="13">
        <v>613251</v>
      </c>
      <c r="K2122" s="12" t="s">
        <v>4193</v>
      </c>
      <c r="L2122" s="13">
        <v>673900</v>
      </c>
      <c r="M2122" s="12" t="s">
        <v>4193</v>
      </c>
      <c r="N2122" s="171">
        <v>673900</v>
      </c>
      <c r="O2122" s="12" t="s">
        <v>4193</v>
      </c>
      <c r="P2122" s="13">
        <v>952985.08</v>
      </c>
      <c r="Q2122" s="12" t="s">
        <v>4193</v>
      </c>
      <c r="R2122" s="13">
        <v>294124</v>
      </c>
      <c r="S2122" s="12" t="s">
        <v>4193</v>
      </c>
      <c r="T2122" s="13">
        <v>571524.37</v>
      </c>
      <c r="U2122" s="12" t="s">
        <v>4193</v>
      </c>
      <c r="V2122" s="13">
        <v>0</v>
      </c>
    </row>
    <row r="2123" spans="1:22" ht="15" customHeight="1" x14ac:dyDescent="0.25">
      <c r="A2123" s="1"/>
      <c r="B2123" s="4" t="s">
        <v>32</v>
      </c>
      <c r="C2123" s="8" t="s">
        <v>33</v>
      </c>
      <c r="I2123" s="245"/>
      <c r="J2123" s="245"/>
      <c r="K2123" s="245"/>
      <c r="L2123" s="245"/>
      <c r="M2123" s="245"/>
      <c r="N2123" s="245"/>
      <c r="O2123" s="245"/>
      <c r="P2123" s="245"/>
      <c r="Q2123" s="245"/>
      <c r="R2123" s="245"/>
      <c r="S2123" s="245"/>
      <c r="T2123" s="245"/>
      <c r="U2123" s="245"/>
      <c r="V2123" s="245"/>
    </row>
    <row r="2124" spans="1:22" ht="15" customHeight="1" x14ac:dyDescent="0.25">
      <c r="A2124" s="5" t="s">
        <v>4194</v>
      </c>
      <c r="B2124" s="6" t="s">
        <v>35</v>
      </c>
      <c r="C2124" s="5" t="s">
        <v>4195</v>
      </c>
      <c r="I2124" s="245"/>
      <c r="J2124" s="245"/>
      <c r="K2124" s="245"/>
      <c r="L2124" s="245"/>
      <c r="M2124" s="245"/>
      <c r="N2124" s="245"/>
      <c r="O2124" s="245"/>
      <c r="P2124" s="245"/>
      <c r="Q2124" s="245"/>
      <c r="R2124" s="245"/>
      <c r="S2124" s="245"/>
      <c r="T2124" s="245"/>
      <c r="U2124" s="245"/>
      <c r="V2124" s="245"/>
    </row>
    <row r="2125" spans="1:22" ht="15" customHeight="1" x14ac:dyDescent="0.25">
      <c r="A2125" s="5" t="s">
        <v>4196</v>
      </c>
      <c r="B2125" s="6" t="s">
        <v>35</v>
      </c>
      <c r="C2125" s="5" t="s">
        <v>4197</v>
      </c>
      <c r="I2125" s="245"/>
      <c r="J2125" s="245"/>
      <c r="K2125" s="245"/>
      <c r="L2125" s="245"/>
      <c r="M2125" s="245"/>
      <c r="N2125" s="245"/>
      <c r="O2125" s="245"/>
      <c r="P2125" s="245"/>
      <c r="Q2125" s="245"/>
      <c r="R2125" s="245"/>
      <c r="S2125" s="245"/>
      <c r="T2125" s="245"/>
      <c r="U2125" s="245"/>
      <c r="V2125" s="245"/>
    </row>
    <row r="2126" spans="1:22" ht="45" customHeight="1" x14ac:dyDescent="0.25">
      <c r="A2126" s="1"/>
      <c r="B2126" s="4" t="s">
        <v>68</v>
      </c>
      <c r="C2126" s="8" t="s">
        <v>69</v>
      </c>
      <c r="D2126" s="4" t="s">
        <v>70</v>
      </c>
      <c r="E2126" s="4" t="s">
        <v>71</v>
      </c>
      <c r="F2126" s="228" t="s">
        <v>72</v>
      </c>
      <c r="I2126" s="14" t="s">
        <v>73</v>
      </c>
      <c r="J2126" s="15" t="s">
        <v>28</v>
      </c>
      <c r="K2126" s="14" t="s">
        <v>73</v>
      </c>
      <c r="L2126" s="15" t="s">
        <v>28</v>
      </c>
      <c r="M2126" s="14" t="s">
        <v>73</v>
      </c>
      <c r="N2126" s="172" t="s">
        <v>28</v>
      </c>
      <c r="O2126" s="14" t="s">
        <v>73</v>
      </c>
      <c r="P2126" s="15" t="s">
        <v>28</v>
      </c>
      <c r="Q2126" s="14" t="s">
        <v>73</v>
      </c>
      <c r="R2126" s="15" t="s">
        <v>28</v>
      </c>
      <c r="S2126" s="14" t="s">
        <v>73</v>
      </c>
      <c r="T2126" s="15" t="s">
        <v>28</v>
      </c>
      <c r="U2126" s="14" t="s">
        <v>73</v>
      </c>
      <c r="V2126" s="15" t="s">
        <v>28</v>
      </c>
    </row>
    <row r="2127" spans="1:22" ht="15" customHeight="1" x14ac:dyDescent="0.25">
      <c r="A2127" s="5" t="s">
        <v>4198</v>
      </c>
      <c r="B2127" s="6" t="s">
        <v>4199</v>
      </c>
      <c r="C2127" s="5" t="s">
        <v>4200</v>
      </c>
      <c r="D2127" s="6"/>
      <c r="E2127" s="6" t="s">
        <v>4201</v>
      </c>
      <c r="F2127" s="229">
        <v>1980</v>
      </c>
      <c r="I2127" s="16">
        <v>0</v>
      </c>
      <c r="J2127" s="13">
        <v>0</v>
      </c>
      <c r="K2127" s="16">
        <v>95</v>
      </c>
      <c r="L2127" s="13">
        <v>188100</v>
      </c>
      <c r="M2127" s="16">
        <v>95</v>
      </c>
      <c r="N2127" s="171">
        <v>188100</v>
      </c>
      <c r="O2127" s="16">
        <v>38</v>
      </c>
      <c r="P2127" s="13">
        <v>75240</v>
      </c>
      <c r="Q2127" s="16">
        <v>41</v>
      </c>
      <c r="R2127" s="13">
        <v>81180</v>
      </c>
      <c r="S2127" s="16">
        <v>61.95</v>
      </c>
      <c r="T2127" s="13">
        <v>122661</v>
      </c>
      <c r="U2127" s="16">
        <v>0</v>
      </c>
      <c r="V2127" s="13">
        <v>0</v>
      </c>
    </row>
    <row r="2128" spans="1:22" ht="15" customHeight="1" x14ac:dyDescent="0.25">
      <c r="A2128" s="1"/>
      <c r="B2128" s="4" t="s">
        <v>32</v>
      </c>
      <c r="C2128" s="8" t="s">
        <v>33</v>
      </c>
      <c r="I2128" s="245"/>
      <c r="J2128" s="245"/>
      <c r="K2128" s="245"/>
      <c r="L2128" s="245"/>
      <c r="M2128" s="245"/>
      <c r="N2128" s="245"/>
      <c r="O2128" s="245"/>
      <c r="P2128" s="245"/>
      <c r="Q2128" s="245"/>
      <c r="R2128" s="245"/>
      <c r="S2128" s="245"/>
      <c r="T2128" s="245"/>
      <c r="U2128" s="245"/>
      <c r="V2128" s="245"/>
    </row>
    <row r="2129" spans="1:22" ht="15" customHeight="1" x14ac:dyDescent="0.25">
      <c r="A2129" s="5" t="s">
        <v>4202</v>
      </c>
      <c r="B2129" s="6" t="s">
        <v>35</v>
      </c>
      <c r="C2129" s="5" t="s">
        <v>4203</v>
      </c>
      <c r="I2129" s="245"/>
      <c r="J2129" s="245"/>
      <c r="K2129" s="245"/>
      <c r="L2129" s="245"/>
      <c r="M2129" s="245"/>
      <c r="N2129" s="245"/>
      <c r="O2129" s="245"/>
      <c r="P2129" s="245"/>
      <c r="Q2129" s="245"/>
      <c r="R2129" s="245"/>
      <c r="S2129" s="245"/>
      <c r="T2129" s="245"/>
      <c r="U2129" s="245"/>
      <c r="V2129" s="245"/>
    </row>
    <row r="2130" spans="1:22" ht="15" customHeight="1" x14ac:dyDescent="0.25">
      <c r="A2130" s="5" t="s">
        <v>4204</v>
      </c>
      <c r="B2130" s="6" t="s">
        <v>35</v>
      </c>
      <c r="C2130" s="5" t="s">
        <v>4205</v>
      </c>
      <c r="I2130" s="245"/>
      <c r="J2130" s="245"/>
      <c r="K2130" s="245"/>
      <c r="L2130" s="245"/>
      <c r="M2130" s="245"/>
      <c r="N2130" s="245"/>
      <c r="O2130" s="245"/>
      <c r="P2130" s="245"/>
      <c r="Q2130" s="245"/>
      <c r="R2130" s="245"/>
      <c r="S2130" s="245"/>
      <c r="T2130" s="245"/>
      <c r="U2130" s="245"/>
      <c r="V2130" s="245"/>
    </row>
    <row r="2131" spans="1:22" ht="45" customHeight="1" x14ac:dyDescent="0.25">
      <c r="A2131" s="1"/>
      <c r="B2131" s="4" t="s">
        <v>68</v>
      </c>
      <c r="C2131" s="8" t="s">
        <v>69</v>
      </c>
      <c r="D2131" s="4" t="s">
        <v>70</v>
      </c>
      <c r="E2131" s="4" t="s">
        <v>71</v>
      </c>
      <c r="F2131" s="228" t="s">
        <v>72</v>
      </c>
      <c r="I2131" s="14" t="s">
        <v>73</v>
      </c>
      <c r="J2131" s="15" t="s">
        <v>28</v>
      </c>
      <c r="K2131" s="14" t="s">
        <v>73</v>
      </c>
      <c r="L2131" s="15" t="s">
        <v>28</v>
      </c>
      <c r="M2131" s="14" t="s">
        <v>73</v>
      </c>
      <c r="N2131" s="172" t="s">
        <v>28</v>
      </c>
      <c r="O2131" s="14" t="s">
        <v>73</v>
      </c>
      <c r="P2131" s="15" t="s">
        <v>28</v>
      </c>
      <c r="Q2131" s="14" t="s">
        <v>73</v>
      </c>
      <c r="R2131" s="15" t="s">
        <v>28</v>
      </c>
      <c r="S2131" s="14" t="s">
        <v>73</v>
      </c>
      <c r="T2131" s="15" t="s">
        <v>28</v>
      </c>
      <c r="U2131" s="14" t="s">
        <v>73</v>
      </c>
      <c r="V2131" s="15" t="s">
        <v>28</v>
      </c>
    </row>
    <row r="2132" spans="1:22" ht="15" customHeight="1" x14ac:dyDescent="0.25">
      <c r="A2132" s="5" t="s">
        <v>4206</v>
      </c>
      <c r="B2132" s="6" t="s">
        <v>4207</v>
      </c>
      <c r="C2132" s="5" t="s">
        <v>4208</v>
      </c>
      <c r="D2132" s="6"/>
      <c r="E2132" s="6" t="s">
        <v>707</v>
      </c>
      <c r="F2132" s="229">
        <v>195</v>
      </c>
      <c r="I2132" s="16">
        <v>0</v>
      </c>
      <c r="J2132" s="13">
        <v>0</v>
      </c>
      <c r="K2132" s="16">
        <v>25</v>
      </c>
      <c r="L2132" s="13">
        <v>4875</v>
      </c>
      <c r="M2132" s="16">
        <v>25</v>
      </c>
      <c r="N2132" s="171">
        <v>4875</v>
      </c>
      <c r="O2132" s="16">
        <v>55</v>
      </c>
      <c r="P2132" s="13">
        <v>10725</v>
      </c>
      <c r="Q2132" s="16">
        <v>53</v>
      </c>
      <c r="R2132" s="13">
        <v>10335</v>
      </c>
      <c r="S2132" s="16">
        <v>108.41</v>
      </c>
      <c r="T2132" s="13">
        <v>21139.95</v>
      </c>
      <c r="U2132" s="16">
        <v>0</v>
      </c>
      <c r="V2132" s="13">
        <v>0</v>
      </c>
    </row>
    <row r="2133" spans="1:22" ht="15" customHeight="1" x14ac:dyDescent="0.25">
      <c r="A2133" s="5" t="s">
        <v>4209</v>
      </c>
      <c r="B2133" s="6" t="s">
        <v>4210</v>
      </c>
      <c r="C2133" s="5" t="s">
        <v>4211</v>
      </c>
      <c r="D2133" s="6"/>
      <c r="E2133" s="6" t="s">
        <v>707</v>
      </c>
      <c r="F2133" s="229">
        <v>120</v>
      </c>
      <c r="I2133" s="16">
        <v>0</v>
      </c>
      <c r="J2133" s="13">
        <v>0</v>
      </c>
      <c r="K2133" s="16">
        <v>45</v>
      </c>
      <c r="L2133" s="13">
        <v>5400</v>
      </c>
      <c r="M2133" s="16">
        <v>45</v>
      </c>
      <c r="N2133" s="171">
        <v>5400</v>
      </c>
      <c r="O2133" s="16">
        <v>55</v>
      </c>
      <c r="P2133" s="13">
        <v>6600</v>
      </c>
      <c r="Q2133" s="16">
        <v>100</v>
      </c>
      <c r="R2133" s="13">
        <v>12000</v>
      </c>
      <c r="S2133" s="16">
        <v>108.41</v>
      </c>
      <c r="T2133" s="13">
        <v>13009.2</v>
      </c>
      <c r="U2133" s="16">
        <v>0</v>
      </c>
      <c r="V2133" s="13">
        <v>0</v>
      </c>
    </row>
    <row r="2134" spans="1:22" ht="15" customHeight="1" x14ac:dyDescent="0.25">
      <c r="A2134" s="5" t="s">
        <v>4212</v>
      </c>
      <c r="B2134" s="6" t="s">
        <v>4213</v>
      </c>
      <c r="C2134" s="5" t="s">
        <v>4214</v>
      </c>
      <c r="D2134" s="6"/>
      <c r="E2134" s="6" t="s">
        <v>447</v>
      </c>
      <c r="F2134" s="229">
        <v>1</v>
      </c>
      <c r="I2134" s="16">
        <v>0</v>
      </c>
      <c r="J2134" s="13">
        <v>0</v>
      </c>
      <c r="K2134" s="16">
        <v>9000</v>
      </c>
      <c r="L2134" s="13">
        <v>9000</v>
      </c>
      <c r="M2134" s="16">
        <v>9000</v>
      </c>
      <c r="N2134" s="171">
        <v>9000</v>
      </c>
      <c r="O2134" s="16">
        <v>18000</v>
      </c>
      <c r="P2134" s="13">
        <v>18000</v>
      </c>
      <c r="Q2134" s="16">
        <v>4235</v>
      </c>
      <c r="R2134" s="13">
        <v>4235</v>
      </c>
      <c r="S2134" s="16">
        <v>37169.32</v>
      </c>
      <c r="T2134" s="13">
        <v>37169.32</v>
      </c>
      <c r="U2134" s="16">
        <v>0</v>
      </c>
      <c r="V2134" s="13">
        <v>0</v>
      </c>
    </row>
    <row r="2135" spans="1:22" ht="15" customHeight="1" x14ac:dyDescent="0.25">
      <c r="A2135" s="1"/>
      <c r="B2135" s="4" t="s">
        <v>32</v>
      </c>
      <c r="C2135" s="8" t="s">
        <v>33</v>
      </c>
      <c r="I2135" s="245"/>
      <c r="J2135" s="245"/>
      <c r="K2135" s="245"/>
      <c r="L2135" s="245"/>
      <c r="M2135" s="245"/>
      <c r="N2135" s="245"/>
      <c r="O2135" s="245"/>
      <c r="P2135" s="245"/>
      <c r="Q2135" s="245"/>
      <c r="R2135" s="245"/>
      <c r="S2135" s="245"/>
      <c r="T2135" s="245"/>
      <c r="U2135" s="245"/>
      <c r="V2135" s="245"/>
    </row>
    <row r="2136" spans="1:22" ht="15" customHeight="1" x14ac:dyDescent="0.25">
      <c r="A2136" s="5" t="s">
        <v>4215</v>
      </c>
      <c r="B2136" s="6" t="s">
        <v>35</v>
      </c>
      <c r="C2136" s="5" t="s">
        <v>4216</v>
      </c>
      <c r="I2136" s="245"/>
      <c r="J2136" s="245"/>
      <c r="K2136" s="245"/>
      <c r="L2136" s="245"/>
      <c r="M2136" s="245"/>
      <c r="N2136" s="245"/>
      <c r="O2136" s="245"/>
      <c r="P2136" s="245"/>
      <c r="Q2136" s="245"/>
      <c r="R2136" s="245"/>
      <c r="S2136" s="245"/>
      <c r="T2136" s="245"/>
      <c r="U2136" s="245"/>
      <c r="V2136" s="245"/>
    </row>
    <row r="2137" spans="1:22" ht="15" customHeight="1" x14ac:dyDescent="0.25">
      <c r="A2137" s="5" t="s">
        <v>4217</v>
      </c>
      <c r="B2137" s="6" t="s">
        <v>35</v>
      </c>
      <c r="C2137" s="5" t="s">
        <v>4218</v>
      </c>
      <c r="I2137" s="245"/>
      <c r="J2137" s="245"/>
      <c r="K2137" s="245"/>
      <c r="L2137" s="245"/>
      <c r="M2137" s="245"/>
      <c r="N2137" s="245"/>
      <c r="O2137" s="245"/>
      <c r="P2137" s="245"/>
      <c r="Q2137" s="245"/>
      <c r="R2137" s="245"/>
      <c r="S2137" s="245"/>
      <c r="T2137" s="245"/>
      <c r="U2137" s="245"/>
      <c r="V2137" s="245"/>
    </row>
    <row r="2138" spans="1:22" ht="45" customHeight="1" x14ac:dyDescent="0.25">
      <c r="A2138" s="1"/>
      <c r="B2138" s="4" t="s">
        <v>68</v>
      </c>
      <c r="C2138" s="8" t="s">
        <v>69</v>
      </c>
      <c r="D2138" s="4" t="s">
        <v>70</v>
      </c>
      <c r="E2138" s="4" t="s">
        <v>71</v>
      </c>
      <c r="F2138" s="228" t="s">
        <v>72</v>
      </c>
      <c r="I2138" s="14" t="s">
        <v>73</v>
      </c>
      <c r="J2138" s="15" t="s">
        <v>28</v>
      </c>
      <c r="K2138" s="14" t="s">
        <v>73</v>
      </c>
      <c r="L2138" s="15" t="s">
        <v>28</v>
      </c>
      <c r="M2138" s="14" t="s">
        <v>73</v>
      </c>
      <c r="N2138" s="172" t="s">
        <v>28</v>
      </c>
      <c r="O2138" s="14" t="s">
        <v>73</v>
      </c>
      <c r="P2138" s="15" t="s">
        <v>28</v>
      </c>
      <c r="Q2138" s="14" t="s">
        <v>73</v>
      </c>
      <c r="R2138" s="15" t="s">
        <v>28</v>
      </c>
      <c r="S2138" s="14" t="s">
        <v>73</v>
      </c>
      <c r="T2138" s="15" t="s">
        <v>28</v>
      </c>
      <c r="U2138" s="14" t="s">
        <v>73</v>
      </c>
      <c r="V2138" s="15" t="s">
        <v>28</v>
      </c>
    </row>
    <row r="2139" spans="1:22" ht="15" customHeight="1" x14ac:dyDescent="0.25">
      <c r="A2139" s="5" t="s">
        <v>4219</v>
      </c>
      <c r="B2139" s="6" t="s">
        <v>4220</v>
      </c>
      <c r="C2139" s="5" t="s">
        <v>4221</v>
      </c>
      <c r="D2139" s="6"/>
      <c r="E2139" s="6" t="s">
        <v>504</v>
      </c>
      <c r="F2139" s="229">
        <v>24</v>
      </c>
      <c r="I2139" s="16">
        <v>0</v>
      </c>
      <c r="J2139" s="13">
        <v>0</v>
      </c>
      <c r="K2139" s="16">
        <v>180</v>
      </c>
      <c r="L2139" s="13">
        <v>4320</v>
      </c>
      <c r="M2139" s="16">
        <v>180</v>
      </c>
      <c r="N2139" s="171">
        <v>4320</v>
      </c>
      <c r="O2139" s="16">
        <v>130</v>
      </c>
      <c r="P2139" s="13">
        <v>3120</v>
      </c>
      <c r="Q2139" s="16">
        <v>588</v>
      </c>
      <c r="R2139" s="13">
        <v>14112</v>
      </c>
      <c r="S2139" s="16">
        <v>464.62</v>
      </c>
      <c r="T2139" s="13">
        <v>11150.88</v>
      </c>
      <c r="U2139" s="16">
        <v>0</v>
      </c>
      <c r="V2139" s="13">
        <v>0</v>
      </c>
    </row>
    <row r="2140" spans="1:22" ht="15" customHeight="1" x14ac:dyDescent="0.25">
      <c r="A2140" s="5" t="s">
        <v>4222</v>
      </c>
      <c r="B2140" s="6" t="s">
        <v>4223</v>
      </c>
      <c r="C2140" s="5" t="s">
        <v>4224</v>
      </c>
      <c r="D2140" s="6"/>
      <c r="E2140" s="6" t="s">
        <v>504</v>
      </c>
      <c r="F2140" s="229">
        <v>15</v>
      </c>
      <c r="I2140" s="16">
        <v>0</v>
      </c>
      <c r="J2140" s="13">
        <v>0</v>
      </c>
      <c r="K2140" s="16">
        <v>175</v>
      </c>
      <c r="L2140" s="13">
        <v>2625</v>
      </c>
      <c r="M2140" s="16">
        <v>175</v>
      </c>
      <c r="N2140" s="171">
        <v>2625</v>
      </c>
      <c r="O2140" s="16">
        <v>130</v>
      </c>
      <c r="P2140" s="13">
        <v>1950</v>
      </c>
      <c r="Q2140" s="16">
        <v>529</v>
      </c>
      <c r="R2140" s="13">
        <v>7935</v>
      </c>
      <c r="S2140" s="16">
        <v>284.95999999999998</v>
      </c>
      <c r="T2140" s="13">
        <v>4274.3999999999996</v>
      </c>
      <c r="U2140" s="16">
        <v>0</v>
      </c>
      <c r="V2140" s="13">
        <v>0</v>
      </c>
    </row>
    <row r="2141" spans="1:22" ht="15" customHeight="1" x14ac:dyDescent="0.25">
      <c r="A2141" s="5" t="s">
        <v>4225</v>
      </c>
      <c r="B2141" s="6" t="s">
        <v>4226</v>
      </c>
      <c r="C2141" s="5" t="s">
        <v>4227</v>
      </c>
      <c r="D2141" s="6"/>
      <c r="E2141" s="6" t="s">
        <v>504</v>
      </c>
      <c r="F2141" s="229">
        <v>6</v>
      </c>
      <c r="I2141" s="16">
        <v>0</v>
      </c>
      <c r="J2141" s="13">
        <v>0</v>
      </c>
      <c r="K2141" s="16">
        <v>95</v>
      </c>
      <c r="L2141" s="13">
        <v>570</v>
      </c>
      <c r="M2141" s="16">
        <v>95</v>
      </c>
      <c r="N2141" s="171">
        <v>570</v>
      </c>
      <c r="O2141" s="16">
        <v>210</v>
      </c>
      <c r="P2141" s="13">
        <v>1260</v>
      </c>
      <c r="Q2141" s="16">
        <v>588</v>
      </c>
      <c r="R2141" s="13">
        <v>3528</v>
      </c>
      <c r="S2141" s="16">
        <v>227.15</v>
      </c>
      <c r="T2141" s="13">
        <v>1362.9</v>
      </c>
      <c r="U2141" s="16">
        <v>0</v>
      </c>
      <c r="V2141" s="13">
        <v>0</v>
      </c>
    </row>
    <row r="2142" spans="1:22" ht="15" customHeight="1" x14ac:dyDescent="0.25">
      <c r="A2142" s="5" t="s">
        <v>4228</v>
      </c>
      <c r="B2142" s="6" t="s">
        <v>4229</v>
      </c>
      <c r="C2142" s="5" t="s">
        <v>4230</v>
      </c>
      <c r="D2142" s="6"/>
      <c r="E2142" s="6" t="s">
        <v>504</v>
      </c>
      <c r="F2142" s="229">
        <v>6</v>
      </c>
      <c r="I2142" s="16">
        <v>0</v>
      </c>
      <c r="J2142" s="13">
        <v>0</v>
      </c>
      <c r="K2142" s="16">
        <v>90</v>
      </c>
      <c r="L2142" s="13">
        <v>540</v>
      </c>
      <c r="M2142" s="16">
        <v>90</v>
      </c>
      <c r="N2142" s="171">
        <v>540</v>
      </c>
      <c r="O2142" s="16">
        <v>210</v>
      </c>
      <c r="P2142" s="13">
        <v>1260</v>
      </c>
      <c r="Q2142" s="16">
        <v>471</v>
      </c>
      <c r="R2142" s="13">
        <v>2826</v>
      </c>
      <c r="S2142" s="16">
        <v>185.85</v>
      </c>
      <c r="T2142" s="13">
        <v>1115.0999999999999</v>
      </c>
      <c r="U2142" s="16">
        <v>0</v>
      </c>
      <c r="V2142" s="13">
        <v>0</v>
      </c>
    </row>
    <row r="2143" spans="1:22" ht="15" customHeight="1" x14ac:dyDescent="0.25">
      <c r="A2143" s="5" t="s">
        <v>4231</v>
      </c>
      <c r="B2143" s="6" t="s">
        <v>4232</v>
      </c>
      <c r="C2143" s="5" t="s">
        <v>4233</v>
      </c>
      <c r="D2143" s="6"/>
      <c r="E2143" s="6" t="s">
        <v>504</v>
      </c>
      <c r="F2143" s="229">
        <v>21</v>
      </c>
      <c r="I2143" s="16">
        <v>0</v>
      </c>
      <c r="J2143" s="13">
        <v>0</v>
      </c>
      <c r="K2143" s="16">
        <v>80</v>
      </c>
      <c r="L2143" s="13">
        <v>1680</v>
      </c>
      <c r="M2143" s="16">
        <v>80</v>
      </c>
      <c r="N2143" s="171">
        <v>1680</v>
      </c>
      <c r="O2143" s="16">
        <v>130</v>
      </c>
      <c r="P2143" s="13">
        <v>2730</v>
      </c>
      <c r="Q2143" s="16">
        <v>353</v>
      </c>
      <c r="R2143" s="13">
        <v>7413</v>
      </c>
      <c r="S2143" s="16">
        <v>139.38</v>
      </c>
      <c r="T2143" s="13">
        <v>2926.98</v>
      </c>
      <c r="U2143" s="16">
        <v>0</v>
      </c>
      <c r="V2143" s="13">
        <v>0</v>
      </c>
    </row>
    <row r="2144" spans="1:22" ht="15" customHeight="1" x14ac:dyDescent="0.25">
      <c r="A2144" s="1"/>
      <c r="B2144" s="4" t="s">
        <v>32</v>
      </c>
      <c r="C2144" s="8" t="s">
        <v>33</v>
      </c>
      <c r="I2144" s="245"/>
      <c r="J2144" s="245"/>
      <c r="K2144" s="245"/>
      <c r="L2144" s="245"/>
      <c r="M2144" s="245"/>
      <c r="N2144" s="245"/>
      <c r="O2144" s="245"/>
      <c r="P2144" s="245"/>
      <c r="Q2144" s="245"/>
      <c r="R2144" s="245"/>
      <c r="S2144" s="245"/>
      <c r="T2144" s="245"/>
      <c r="U2144" s="245"/>
      <c r="V2144" s="245"/>
    </row>
    <row r="2145" spans="1:22" ht="15" customHeight="1" x14ac:dyDescent="0.25">
      <c r="A2145" s="5" t="s">
        <v>4234</v>
      </c>
      <c r="B2145" s="6" t="s">
        <v>35</v>
      </c>
      <c r="C2145" s="5" t="s">
        <v>4235</v>
      </c>
      <c r="I2145" s="245"/>
      <c r="J2145" s="245"/>
      <c r="K2145" s="245"/>
      <c r="L2145" s="245"/>
      <c r="M2145" s="245"/>
      <c r="N2145" s="245"/>
      <c r="O2145" s="245"/>
      <c r="P2145" s="245"/>
      <c r="Q2145" s="245"/>
      <c r="R2145" s="245"/>
      <c r="S2145" s="245"/>
      <c r="T2145" s="245"/>
      <c r="U2145" s="245"/>
      <c r="V2145" s="245"/>
    </row>
    <row r="2146" spans="1:22" ht="45" customHeight="1" x14ac:dyDescent="0.25">
      <c r="A2146" s="1"/>
      <c r="B2146" s="4" t="s">
        <v>68</v>
      </c>
      <c r="C2146" s="8" t="s">
        <v>69</v>
      </c>
      <c r="D2146" s="4" t="s">
        <v>70</v>
      </c>
      <c r="E2146" s="4" t="s">
        <v>71</v>
      </c>
      <c r="F2146" s="228" t="s">
        <v>72</v>
      </c>
      <c r="I2146" s="14" t="s">
        <v>73</v>
      </c>
      <c r="J2146" s="15" t="s">
        <v>28</v>
      </c>
      <c r="K2146" s="14" t="s">
        <v>73</v>
      </c>
      <c r="L2146" s="15" t="s">
        <v>28</v>
      </c>
      <c r="M2146" s="14" t="s">
        <v>73</v>
      </c>
      <c r="N2146" s="172" t="s">
        <v>28</v>
      </c>
      <c r="O2146" s="14" t="s">
        <v>73</v>
      </c>
      <c r="P2146" s="15" t="s">
        <v>28</v>
      </c>
      <c r="Q2146" s="14" t="s">
        <v>73</v>
      </c>
      <c r="R2146" s="15" t="s">
        <v>28</v>
      </c>
      <c r="S2146" s="14" t="s">
        <v>73</v>
      </c>
      <c r="T2146" s="15" t="s">
        <v>28</v>
      </c>
      <c r="U2146" s="14" t="s">
        <v>73</v>
      </c>
      <c r="V2146" s="15" t="s">
        <v>28</v>
      </c>
    </row>
    <row r="2147" spans="1:22" ht="15" customHeight="1" x14ac:dyDescent="0.25">
      <c r="A2147" s="5" t="s">
        <v>4236</v>
      </c>
      <c r="B2147" s="6" t="s">
        <v>1208</v>
      </c>
      <c r="C2147" s="5" t="s">
        <v>4237</v>
      </c>
      <c r="D2147" s="6"/>
      <c r="E2147" s="6" t="s">
        <v>4238</v>
      </c>
      <c r="F2147" s="229">
        <v>1</v>
      </c>
      <c r="I2147" s="16">
        <v>0</v>
      </c>
      <c r="J2147" s="13">
        <v>0</v>
      </c>
      <c r="K2147" s="16">
        <v>15000</v>
      </c>
      <c r="L2147" s="13">
        <v>15000</v>
      </c>
      <c r="M2147" s="16">
        <v>15000</v>
      </c>
      <c r="N2147" s="171">
        <v>15000</v>
      </c>
      <c r="O2147" s="16">
        <v>15000</v>
      </c>
      <c r="P2147" s="13">
        <v>15000</v>
      </c>
      <c r="Q2147" s="16">
        <v>0</v>
      </c>
      <c r="R2147" s="13">
        <v>0</v>
      </c>
      <c r="S2147" s="16">
        <v>7743.61</v>
      </c>
      <c r="T2147" s="13">
        <v>7743.61</v>
      </c>
      <c r="U2147" s="16">
        <v>0</v>
      </c>
      <c r="V2147" s="13">
        <v>0</v>
      </c>
    </row>
    <row r="2148" spans="1:22" ht="15" customHeight="1" x14ac:dyDescent="0.25">
      <c r="A2148" s="5" t="s">
        <v>4239</v>
      </c>
      <c r="B2148" s="6" t="s">
        <v>1211</v>
      </c>
      <c r="C2148" s="5" t="s">
        <v>4240</v>
      </c>
      <c r="D2148" s="6"/>
      <c r="E2148" s="6" t="s">
        <v>4238</v>
      </c>
      <c r="F2148" s="229">
        <v>1</v>
      </c>
      <c r="I2148" s="16">
        <v>0</v>
      </c>
      <c r="J2148" s="13">
        <v>0</v>
      </c>
      <c r="K2148" s="16">
        <v>30000</v>
      </c>
      <c r="L2148" s="13">
        <v>30000</v>
      </c>
      <c r="M2148" s="16">
        <v>30000</v>
      </c>
      <c r="N2148" s="171">
        <v>30000</v>
      </c>
      <c r="O2148" s="16">
        <v>15000</v>
      </c>
      <c r="P2148" s="13">
        <v>15000</v>
      </c>
      <c r="Q2148" s="16">
        <v>0</v>
      </c>
      <c r="R2148" s="13">
        <v>0</v>
      </c>
      <c r="S2148" s="16">
        <v>12389.77</v>
      </c>
      <c r="T2148" s="13">
        <v>12389.77</v>
      </c>
      <c r="U2148" s="16">
        <v>0</v>
      </c>
      <c r="V2148" s="13">
        <v>0</v>
      </c>
    </row>
    <row r="2149" spans="1:22" ht="15" customHeight="1" x14ac:dyDescent="0.25">
      <c r="A2149" s="1"/>
      <c r="B2149" s="4" t="s">
        <v>32</v>
      </c>
      <c r="C2149" s="8" t="s">
        <v>33</v>
      </c>
      <c r="I2149" s="245"/>
      <c r="J2149" s="245"/>
      <c r="K2149" s="245"/>
      <c r="L2149" s="245"/>
      <c r="M2149" s="245"/>
      <c r="N2149" s="245"/>
      <c r="O2149" s="245"/>
      <c r="P2149" s="245"/>
      <c r="Q2149" s="245"/>
      <c r="R2149" s="245"/>
      <c r="S2149" s="245"/>
      <c r="T2149" s="245"/>
      <c r="U2149" s="245"/>
      <c r="V2149" s="245"/>
    </row>
    <row r="2150" spans="1:22" ht="15" customHeight="1" x14ac:dyDescent="0.25">
      <c r="A2150" s="5" t="s">
        <v>4241</v>
      </c>
      <c r="B2150" s="6" t="s">
        <v>35</v>
      </c>
      <c r="C2150" s="5" t="s">
        <v>4242</v>
      </c>
      <c r="I2150" s="245"/>
      <c r="J2150" s="245"/>
      <c r="K2150" s="245"/>
      <c r="L2150" s="245"/>
      <c r="M2150" s="245"/>
      <c r="N2150" s="245"/>
      <c r="O2150" s="245"/>
      <c r="P2150" s="245"/>
      <c r="Q2150" s="245"/>
      <c r="R2150" s="245"/>
      <c r="S2150" s="245"/>
      <c r="T2150" s="245"/>
      <c r="U2150" s="245"/>
      <c r="V2150" s="245"/>
    </row>
    <row r="2151" spans="1:22" ht="15" customHeight="1" x14ac:dyDescent="0.25">
      <c r="A2151" s="5" t="s">
        <v>4243</v>
      </c>
      <c r="B2151" s="6" t="s">
        <v>35</v>
      </c>
      <c r="C2151" s="5" t="s">
        <v>4244</v>
      </c>
      <c r="I2151" s="245"/>
      <c r="J2151" s="245"/>
      <c r="K2151" s="245"/>
      <c r="L2151" s="245"/>
      <c r="M2151" s="245"/>
      <c r="N2151" s="245"/>
      <c r="O2151" s="245"/>
      <c r="P2151" s="245"/>
      <c r="Q2151" s="245"/>
      <c r="R2151" s="245"/>
      <c r="S2151" s="245"/>
      <c r="T2151" s="245"/>
      <c r="U2151" s="245"/>
      <c r="V2151" s="245"/>
    </row>
    <row r="2152" spans="1:22" ht="15" customHeight="1" x14ac:dyDescent="0.25">
      <c r="A2152" s="5" t="s">
        <v>4245</v>
      </c>
      <c r="B2152" s="6" t="s">
        <v>35</v>
      </c>
      <c r="C2152" s="5" t="s">
        <v>4246</v>
      </c>
      <c r="I2152" s="245"/>
      <c r="J2152" s="245"/>
      <c r="K2152" s="245"/>
      <c r="L2152" s="245"/>
      <c r="M2152" s="245"/>
      <c r="N2152" s="245"/>
      <c r="O2152" s="245"/>
      <c r="P2152" s="245"/>
      <c r="Q2152" s="245"/>
      <c r="R2152" s="245"/>
      <c r="S2152" s="245"/>
      <c r="T2152" s="245"/>
      <c r="U2152" s="245"/>
      <c r="V2152" s="245"/>
    </row>
    <row r="2153" spans="1:22" ht="45" customHeight="1" x14ac:dyDescent="0.25">
      <c r="A2153" s="1"/>
      <c r="B2153" s="4" t="s">
        <v>68</v>
      </c>
      <c r="C2153" s="8" t="s">
        <v>69</v>
      </c>
      <c r="D2153" s="4" t="s">
        <v>70</v>
      </c>
      <c r="E2153" s="4" t="s">
        <v>71</v>
      </c>
      <c r="F2153" s="228" t="s">
        <v>72</v>
      </c>
      <c r="I2153" s="14" t="s">
        <v>73</v>
      </c>
      <c r="J2153" s="15" t="s">
        <v>28</v>
      </c>
      <c r="K2153" s="14" t="s">
        <v>73</v>
      </c>
      <c r="L2153" s="15" t="s">
        <v>28</v>
      </c>
      <c r="M2153" s="14" t="s">
        <v>73</v>
      </c>
      <c r="N2153" s="172" t="s">
        <v>28</v>
      </c>
      <c r="O2153" s="14" t="s">
        <v>73</v>
      </c>
      <c r="P2153" s="15" t="s">
        <v>28</v>
      </c>
      <c r="Q2153" s="14" t="s">
        <v>73</v>
      </c>
      <c r="R2153" s="15" t="s">
        <v>28</v>
      </c>
      <c r="S2153" s="14" t="s">
        <v>73</v>
      </c>
      <c r="T2153" s="15" t="s">
        <v>28</v>
      </c>
      <c r="U2153" s="14" t="s">
        <v>73</v>
      </c>
      <c r="V2153" s="15" t="s">
        <v>28</v>
      </c>
    </row>
    <row r="2154" spans="1:22" ht="15" customHeight="1" x14ac:dyDescent="0.25">
      <c r="A2154" s="5" t="s">
        <v>4247</v>
      </c>
      <c r="B2154" s="6" t="s">
        <v>1213</v>
      </c>
      <c r="C2154" s="5" t="s">
        <v>4248</v>
      </c>
      <c r="D2154" s="6"/>
      <c r="E2154" s="6" t="s">
        <v>504</v>
      </c>
      <c r="F2154" s="229">
        <v>3</v>
      </c>
      <c r="I2154" s="16">
        <v>0</v>
      </c>
      <c r="J2154" s="13">
        <v>0</v>
      </c>
      <c r="K2154" s="16">
        <v>5000</v>
      </c>
      <c r="L2154" s="13">
        <v>15000</v>
      </c>
      <c r="M2154" s="16">
        <v>5000</v>
      </c>
      <c r="N2154" s="171">
        <v>15000</v>
      </c>
      <c r="O2154" s="16">
        <v>25716.67</v>
      </c>
      <c r="P2154" s="13">
        <v>77150.009999999995</v>
      </c>
      <c r="Q2154" s="16">
        <v>4706</v>
      </c>
      <c r="R2154" s="13">
        <v>14118</v>
      </c>
      <c r="S2154" s="16">
        <v>18259.43</v>
      </c>
      <c r="T2154" s="13">
        <v>54778.29</v>
      </c>
      <c r="U2154" s="16">
        <v>0</v>
      </c>
      <c r="V2154" s="13">
        <v>0</v>
      </c>
    </row>
    <row r="2155" spans="1:22" ht="15" customHeight="1" x14ac:dyDescent="0.25">
      <c r="A2155" s="5" t="s">
        <v>4249</v>
      </c>
      <c r="B2155" s="6" t="s">
        <v>1215</v>
      </c>
      <c r="C2155" s="5" t="s">
        <v>4250</v>
      </c>
      <c r="D2155" s="6"/>
      <c r="E2155" s="6" t="s">
        <v>504</v>
      </c>
      <c r="F2155" s="229">
        <v>3</v>
      </c>
      <c r="I2155" s="16">
        <v>0</v>
      </c>
      <c r="J2155" s="13">
        <v>0</v>
      </c>
      <c r="K2155" s="16">
        <v>6000</v>
      </c>
      <c r="L2155" s="13">
        <v>18000</v>
      </c>
      <c r="M2155" s="16">
        <v>6000</v>
      </c>
      <c r="N2155" s="171">
        <v>18000</v>
      </c>
      <c r="O2155" s="16">
        <v>25716.67</v>
      </c>
      <c r="P2155" s="13">
        <v>77150.009999999995</v>
      </c>
      <c r="Q2155" s="16">
        <v>4706</v>
      </c>
      <c r="R2155" s="13">
        <v>14118</v>
      </c>
      <c r="S2155" s="16">
        <v>18259.43</v>
      </c>
      <c r="T2155" s="13">
        <v>54778.29</v>
      </c>
      <c r="U2155" s="16">
        <v>0</v>
      </c>
      <c r="V2155" s="13">
        <v>0</v>
      </c>
    </row>
    <row r="2156" spans="1:22" ht="15" customHeight="1" x14ac:dyDescent="0.25">
      <c r="A2156" s="5" t="s">
        <v>4251</v>
      </c>
      <c r="B2156" s="6" t="s">
        <v>1218</v>
      </c>
      <c r="C2156" s="5" t="s">
        <v>4252</v>
      </c>
      <c r="D2156" s="6"/>
      <c r="E2156" s="6" t="s">
        <v>504</v>
      </c>
      <c r="F2156" s="229">
        <v>9</v>
      </c>
      <c r="I2156" s="16">
        <v>0</v>
      </c>
      <c r="J2156" s="13">
        <v>0</v>
      </c>
      <c r="K2156" s="16">
        <v>10000</v>
      </c>
      <c r="L2156" s="13">
        <v>90000</v>
      </c>
      <c r="M2156" s="16">
        <v>10000</v>
      </c>
      <c r="N2156" s="171">
        <v>90000</v>
      </c>
      <c r="O2156" s="16">
        <v>25716.67</v>
      </c>
      <c r="P2156" s="13">
        <v>231450.03</v>
      </c>
      <c r="Q2156" s="16">
        <v>7059</v>
      </c>
      <c r="R2156" s="13">
        <v>63531</v>
      </c>
      <c r="S2156" s="16">
        <v>18259.43</v>
      </c>
      <c r="T2156" s="13">
        <v>164334.87</v>
      </c>
      <c r="U2156" s="16">
        <v>0</v>
      </c>
      <c r="V2156" s="13">
        <v>0</v>
      </c>
    </row>
    <row r="2157" spans="1:22" ht="15" customHeight="1" x14ac:dyDescent="0.25">
      <c r="A2157" s="1"/>
      <c r="B2157" s="4" t="s">
        <v>32</v>
      </c>
      <c r="C2157" s="8" t="s">
        <v>33</v>
      </c>
      <c r="I2157" s="245"/>
      <c r="J2157" s="245"/>
      <c r="K2157" s="245"/>
      <c r="L2157" s="245"/>
      <c r="M2157" s="245"/>
      <c r="N2157" s="245"/>
      <c r="O2157" s="245"/>
      <c r="P2157" s="245"/>
      <c r="Q2157" s="245"/>
      <c r="R2157" s="245"/>
      <c r="S2157" s="245"/>
      <c r="T2157" s="245"/>
      <c r="U2157" s="245"/>
      <c r="V2157" s="245"/>
    </row>
    <row r="2158" spans="1:22" ht="15" customHeight="1" x14ac:dyDescent="0.25">
      <c r="A2158" s="5" t="s">
        <v>4253</v>
      </c>
      <c r="B2158" s="6" t="s">
        <v>35</v>
      </c>
      <c r="C2158" s="5" t="s">
        <v>4254</v>
      </c>
      <c r="I2158" s="245"/>
      <c r="J2158" s="245"/>
      <c r="K2158" s="245"/>
      <c r="L2158" s="245"/>
      <c r="M2158" s="245"/>
      <c r="N2158" s="245"/>
      <c r="O2158" s="245"/>
      <c r="P2158" s="245"/>
      <c r="Q2158" s="245"/>
      <c r="R2158" s="245"/>
      <c r="S2158" s="245"/>
      <c r="T2158" s="245"/>
      <c r="U2158" s="245"/>
      <c r="V2158" s="245"/>
    </row>
    <row r="2159" spans="1:22" ht="45" customHeight="1" x14ac:dyDescent="0.25">
      <c r="A2159" s="1"/>
      <c r="B2159" s="4" t="s">
        <v>68</v>
      </c>
      <c r="C2159" s="8" t="s">
        <v>69</v>
      </c>
      <c r="D2159" s="4" t="s">
        <v>70</v>
      </c>
      <c r="E2159" s="4" t="s">
        <v>71</v>
      </c>
      <c r="F2159" s="228" t="s">
        <v>72</v>
      </c>
      <c r="I2159" s="14" t="s">
        <v>73</v>
      </c>
      <c r="J2159" s="15" t="s">
        <v>28</v>
      </c>
      <c r="K2159" s="14" t="s">
        <v>73</v>
      </c>
      <c r="L2159" s="15" t="s">
        <v>28</v>
      </c>
      <c r="M2159" s="14" t="s">
        <v>73</v>
      </c>
      <c r="N2159" s="172" t="s">
        <v>28</v>
      </c>
      <c r="O2159" s="14" t="s">
        <v>73</v>
      </c>
      <c r="P2159" s="15" t="s">
        <v>28</v>
      </c>
      <c r="Q2159" s="14" t="s">
        <v>73</v>
      </c>
      <c r="R2159" s="15" t="s">
        <v>28</v>
      </c>
      <c r="S2159" s="14" t="s">
        <v>73</v>
      </c>
      <c r="T2159" s="15" t="s">
        <v>28</v>
      </c>
      <c r="U2159" s="14" t="s">
        <v>73</v>
      </c>
      <c r="V2159" s="15" t="s">
        <v>28</v>
      </c>
    </row>
    <row r="2160" spans="1:22" ht="15" customHeight="1" x14ac:dyDescent="0.25">
      <c r="A2160" s="5" t="s">
        <v>4255</v>
      </c>
      <c r="B2160" s="6" t="s">
        <v>1220</v>
      </c>
      <c r="C2160" s="5" t="s">
        <v>4256</v>
      </c>
      <c r="D2160" s="6"/>
      <c r="E2160" s="6" t="s">
        <v>504</v>
      </c>
      <c r="F2160" s="229">
        <v>3</v>
      </c>
      <c r="I2160" s="16">
        <v>0</v>
      </c>
      <c r="J2160" s="13">
        <v>0</v>
      </c>
      <c r="K2160" s="16">
        <v>3500</v>
      </c>
      <c r="L2160" s="13">
        <v>10500</v>
      </c>
      <c r="M2160" s="16">
        <v>3500</v>
      </c>
      <c r="N2160" s="171">
        <v>10500</v>
      </c>
      <c r="O2160" s="16">
        <v>31416.67</v>
      </c>
      <c r="P2160" s="13">
        <v>94250.01</v>
      </c>
      <c r="Q2160" s="16">
        <v>3529</v>
      </c>
      <c r="R2160" s="13">
        <v>10587</v>
      </c>
      <c r="S2160" s="16">
        <v>1147.3399999999999</v>
      </c>
      <c r="T2160" s="13">
        <v>3442.02</v>
      </c>
      <c r="U2160" s="16">
        <v>0</v>
      </c>
      <c r="V2160" s="13">
        <v>0</v>
      </c>
    </row>
    <row r="2161" spans="1:22" ht="15" customHeight="1" x14ac:dyDescent="0.25">
      <c r="A2161" s="5" t="s">
        <v>4257</v>
      </c>
      <c r="B2161" s="6" t="s">
        <v>1223</v>
      </c>
      <c r="C2161" s="5" t="s">
        <v>4258</v>
      </c>
      <c r="D2161" s="6"/>
      <c r="E2161" s="6" t="s">
        <v>504</v>
      </c>
      <c r="F2161" s="229">
        <v>3</v>
      </c>
      <c r="I2161" s="16">
        <v>0</v>
      </c>
      <c r="J2161" s="13">
        <v>0</v>
      </c>
      <c r="K2161" s="16">
        <v>5000</v>
      </c>
      <c r="L2161" s="13">
        <v>15000</v>
      </c>
      <c r="M2161" s="16">
        <v>5000</v>
      </c>
      <c r="N2161" s="171">
        <v>15000</v>
      </c>
      <c r="O2161" s="16">
        <v>31416.67</v>
      </c>
      <c r="P2161" s="13">
        <v>94250.01</v>
      </c>
      <c r="Q2161" s="16">
        <v>3529</v>
      </c>
      <c r="R2161" s="13">
        <v>10587</v>
      </c>
      <c r="S2161" s="16">
        <v>1147.3399999999999</v>
      </c>
      <c r="T2161" s="13">
        <v>3442.02</v>
      </c>
      <c r="U2161" s="16">
        <v>0</v>
      </c>
      <c r="V2161" s="13">
        <v>0</v>
      </c>
    </row>
    <row r="2162" spans="1:22" ht="15" customHeight="1" x14ac:dyDescent="0.25">
      <c r="A2162" s="5" t="s">
        <v>4259</v>
      </c>
      <c r="B2162" s="6" t="s">
        <v>1226</v>
      </c>
      <c r="C2162" s="5" t="s">
        <v>4260</v>
      </c>
      <c r="D2162" s="6"/>
      <c r="E2162" s="6" t="s">
        <v>504</v>
      </c>
      <c r="F2162" s="229">
        <v>3</v>
      </c>
      <c r="I2162" s="16">
        <v>0</v>
      </c>
      <c r="J2162" s="13">
        <v>0</v>
      </c>
      <c r="K2162" s="16">
        <v>3500</v>
      </c>
      <c r="L2162" s="13">
        <v>10500</v>
      </c>
      <c r="M2162" s="16">
        <v>3500</v>
      </c>
      <c r="N2162" s="171">
        <v>10500</v>
      </c>
      <c r="O2162" s="16">
        <v>31416.67</v>
      </c>
      <c r="P2162" s="13">
        <v>94250.01</v>
      </c>
      <c r="Q2162" s="16">
        <v>3529</v>
      </c>
      <c r="R2162" s="13">
        <v>10587</v>
      </c>
      <c r="S2162" s="16">
        <v>1147.3399999999999</v>
      </c>
      <c r="T2162" s="13">
        <v>3442.02</v>
      </c>
      <c r="U2162" s="16">
        <v>0</v>
      </c>
      <c r="V2162" s="13">
        <v>0</v>
      </c>
    </row>
    <row r="2163" spans="1:22" ht="15" customHeight="1" x14ac:dyDescent="0.25">
      <c r="A2163" s="5" t="s">
        <v>4261</v>
      </c>
      <c r="B2163" s="6" t="s">
        <v>1228</v>
      </c>
      <c r="C2163" s="5" t="s">
        <v>4262</v>
      </c>
      <c r="D2163" s="6"/>
      <c r="E2163" s="6" t="s">
        <v>447</v>
      </c>
      <c r="F2163" s="229">
        <v>1</v>
      </c>
      <c r="I2163" s="16">
        <v>0</v>
      </c>
      <c r="J2163" s="13">
        <v>0</v>
      </c>
      <c r="K2163" s="16">
        <v>4000</v>
      </c>
      <c r="L2163" s="13">
        <v>4000</v>
      </c>
      <c r="M2163" s="16">
        <v>4000</v>
      </c>
      <c r="N2163" s="171">
        <v>4000</v>
      </c>
      <c r="O2163" s="16">
        <v>25000</v>
      </c>
      <c r="P2163" s="13">
        <v>25000</v>
      </c>
      <c r="Q2163" s="16">
        <v>4329</v>
      </c>
      <c r="R2163" s="13">
        <v>4329</v>
      </c>
      <c r="S2163" s="16">
        <v>0</v>
      </c>
      <c r="T2163" s="13">
        <v>0</v>
      </c>
      <c r="U2163" s="16">
        <v>0</v>
      </c>
      <c r="V2163" s="13">
        <v>0</v>
      </c>
    </row>
    <row r="2164" spans="1:22" ht="15" customHeight="1" x14ac:dyDescent="0.25">
      <c r="A2164" s="5" t="s">
        <v>4263</v>
      </c>
      <c r="B2164" s="6" t="s">
        <v>1230</v>
      </c>
      <c r="C2164" s="5" t="s">
        <v>4264</v>
      </c>
      <c r="D2164" s="6"/>
      <c r="E2164" s="6" t="s">
        <v>4238</v>
      </c>
      <c r="F2164" s="229">
        <v>1</v>
      </c>
      <c r="I2164" s="16">
        <v>613251</v>
      </c>
      <c r="J2164" s="13">
        <v>613251</v>
      </c>
      <c r="K2164" s="16">
        <v>15000</v>
      </c>
      <c r="L2164" s="13">
        <v>15000</v>
      </c>
      <c r="M2164" s="16">
        <v>15000</v>
      </c>
      <c r="N2164" s="171">
        <v>15000</v>
      </c>
      <c r="O2164" s="16">
        <v>12500</v>
      </c>
      <c r="P2164" s="13">
        <v>12500</v>
      </c>
      <c r="Q2164" s="16">
        <v>0</v>
      </c>
      <c r="R2164" s="13">
        <v>0</v>
      </c>
      <c r="S2164" s="16">
        <v>0</v>
      </c>
      <c r="T2164" s="13">
        <v>0</v>
      </c>
      <c r="U2164" s="16">
        <v>0</v>
      </c>
      <c r="V2164" s="13">
        <v>0</v>
      </c>
    </row>
    <row r="2165" spans="1:22" ht="15" customHeight="1" x14ac:dyDescent="0.25">
      <c r="A2165" s="1"/>
      <c r="B2165" s="4" t="s">
        <v>32</v>
      </c>
      <c r="C2165" s="8" t="s">
        <v>33</v>
      </c>
      <c r="I2165" s="245"/>
      <c r="J2165" s="245"/>
      <c r="K2165" s="245"/>
      <c r="L2165" s="245"/>
      <c r="M2165" s="245"/>
      <c r="N2165" s="245"/>
      <c r="O2165" s="245"/>
      <c r="P2165" s="245"/>
      <c r="Q2165" s="245"/>
      <c r="R2165" s="245"/>
      <c r="S2165" s="245"/>
      <c r="T2165" s="245"/>
      <c r="U2165" s="245"/>
      <c r="V2165" s="245"/>
    </row>
    <row r="2166" spans="1:22" ht="15" customHeight="1" x14ac:dyDescent="0.25">
      <c r="A2166" s="5" t="s">
        <v>4265</v>
      </c>
      <c r="B2166" s="6" t="s">
        <v>35</v>
      </c>
      <c r="C2166" s="5" t="s">
        <v>4266</v>
      </c>
      <c r="I2166" s="245"/>
      <c r="J2166" s="245"/>
      <c r="K2166" s="245"/>
      <c r="L2166" s="245"/>
      <c r="M2166" s="245"/>
      <c r="N2166" s="245"/>
      <c r="O2166" s="245"/>
      <c r="P2166" s="245"/>
      <c r="Q2166" s="245"/>
      <c r="R2166" s="245"/>
      <c r="S2166" s="245"/>
      <c r="T2166" s="245"/>
      <c r="U2166" s="245"/>
      <c r="V2166" s="245"/>
    </row>
    <row r="2167" spans="1:22" ht="15" customHeight="1" x14ac:dyDescent="0.25">
      <c r="A2167" s="5" t="s">
        <v>4267</v>
      </c>
      <c r="B2167" s="6" t="s">
        <v>35</v>
      </c>
      <c r="C2167" s="5" t="s">
        <v>4268</v>
      </c>
      <c r="I2167" s="245"/>
      <c r="J2167" s="245"/>
      <c r="K2167" s="245"/>
      <c r="L2167" s="245"/>
      <c r="M2167" s="245"/>
      <c r="N2167" s="245"/>
      <c r="O2167" s="245"/>
      <c r="P2167" s="245"/>
      <c r="Q2167" s="245"/>
      <c r="R2167" s="245"/>
      <c r="S2167" s="245"/>
      <c r="T2167" s="245"/>
      <c r="U2167" s="245"/>
      <c r="V2167" s="245"/>
    </row>
    <row r="2168" spans="1:22" ht="45" customHeight="1" x14ac:dyDescent="0.25">
      <c r="A2168" s="1"/>
      <c r="B2168" s="4" t="s">
        <v>68</v>
      </c>
      <c r="C2168" s="8" t="s">
        <v>69</v>
      </c>
      <c r="D2168" s="4" t="s">
        <v>70</v>
      </c>
      <c r="E2168" s="4" t="s">
        <v>71</v>
      </c>
      <c r="F2168" s="228" t="s">
        <v>72</v>
      </c>
      <c r="I2168" s="14" t="s">
        <v>73</v>
      </c>
      <c r="J2168" s="15" t="s">
        <v>28</v>
      </c>
      <c r="K2168" s="14" t="s">
        <v>73</v>
      </c>
      <c r="L2168" s="15" t="s">
        <v>28</v>
      </c>
      <c r="M2168" s="14" t="s">
        <v>73</v>
      </c>
      <c r="N2168" s="172" t="s">
        <v>28</v>
      </c>
      <c r="O2168" s="14" t="s">
        <v>73</v>
      </c>
      <c r="P2168" s="15" t="s">
        <v>28</v>
      </c>
      <c r="Q2168" s="14" t="s">
        <v>73</v>
      </c>
      <c r="R2168" s="15" t="s">
        <v>28</v>
      </c>
      <c r="S2168" s="14" t="s">
        <v>73</v>
      </c>
      <c r="T2168" s="15" t="s">
        <v>28</v>
      </c>
      <c r="U2168" s="14" t="s">
        <v>73</v>
      </c>
      <c r="V2168" s="15" t="s">
        <v>28</v>
      </c>
    </row>
    <row r="2169" spans="1:22" ht="15" customHeight="1" x14ac:dyDescent="0.25">
      <c r="A2169" s="5" t="s">
        <v>4269</v>
      </c>
      <c r="B2169" s="6" t="s">
        <v>1233</v>
      </c>
      <c r="C2169" s="5" t="s">
        <v>4270</v>
      </c>
      <c r="D2169" s="6"/>
      <c r="E2169" s="6" t="s">
        <v>504</v>
      </c>
      <c r="F2169" s="229">
        <v>3</v>
      </c>
      <c r="I2169" s="16">
        <v>0</v>
      </c>
      <c r="J2169" s="13">
        <v>0</v>
      </c>
      <c r="K2169" s="16">
        <v>2500</v>
      </c>
      <c r="L2169" s="13">
        <v>7500</v>
      </c>
      <c r="M2169" s="16">
        <v>2500</v>
      </c>
      <c r="N2169" s="171">
        <v>7500</v>
      </c>
      <c r="O2169" s="16">
        <v>3400</v>
      </c>
      <c r="P2169" s="13">
        <v>10200</v>
      </c>
      <c r="Q2169" s="16">
        <v>1294</v>
      </c>
      <c r="R2169" s="13">
        <v>3882</v>
      </c>
      <c r="S2169" s="16">
        <v>1314.35</v>
      </c>
      <c r="T2169" s="13">
        <v>3943.05</v>
      </c>
      <c r="U2169" s="16">
        <v>0</v>
      </c>
      <c r="V2169" s="13">
        <v>0</v>
      </c>
    </row>
    <row r="2170" spans="1:22" ht="15" customHeight="1" x14ac:dyDescent="0.25">
      <c r="A2170" s="5" t="s">
        <v>4271</v>
      </c>
      <c r="B2170" s="6" t="s">
        <v>1236</v>
      </c>
      <c r="C2170" s="5" t="s">
        <v>4272</v>
      </c>
      <c r="D2170" s="6"/>
      <c r="E2170" s="6" t="s">
        <v>504</v>
      </c>
      <c r="F2170" s="229">
        <v>3</v>
      </c>
      <c r="I2170" s="16">
        <v>0</v>
      </c>
      <c r="J2170" s="13">
        <v>0</v>
      </c>
      <c r="K2170" s="16">
        <v>2000</v>
      </c>
      <c r="L2170" s="13">
        <v>6000</v>
      </c>
      <c r="M2170" s="16">
        <v>2000</v>
      </c>
      <c r="N2170" s="171">
        <v>6000</v>
      </c>
      <c r="O2170" s="16">
        <v>2400</v>
      </c>
      <c r="P2170" s="13">
        <v>7200</v>
      </c>
      <c r="Q2170" s="16">
        <v>882</v>
      </c>
      <c r="R2170" s="13">
        <v>2646</v>
      </c>
      <c r="S2170" s="16">
        <v>516.24</v>
      </c>
      <c r="T2170" s="13">
        <v>1548.72</v>
      </c>
      <c r="U2170" s="16">
        <v>0</v>
      </c>
      <c r="V2170" s="13">
        <v>0</v>
      </c>
    </row>
    <row r="2171" spans="1:22" ht="15" customHeight="1" x14ac:dyDescent="0.25">
      <c r="A2171" s="5" t="s">
        <v>4273</v>
      </c>
      <c r="B2171" s="6" t="s">
        <v>1239</v>
      </c>
      <c r="C2171" s="5" t="s">
        <v>4274</v>
      </c>
      <c r="D2171" s="6"/>
      <c r="E2171" s="6" t="s">
        <v>504</v>
      </c>
      <c r="F2171" s="229">
        <v>3</v>
      </c>
      <c r="I2171" s="16">
        <v>0</v>
      </c>
      <c r="J2171" s="13">
        <v>0</v>
      </c>
      <c r="K2171" s="16">
        <v>1500</v>
      </c>
      <c r="L2171" s="13">
        <v>4500</v>
      </c>
      <c r="M2171" s="16">
        <v>1500</v>
      </c>
      <c r="N2171" s="171">
        <v>4500</v>
      </c>
      <c r="O2171" s="16">
        <v>400</v>
      </c>
      <c r="P2171" s="13">
        <v>1200</v>
      </c>
      <c r="Q2171" s="16">
        <v>294</v>
      </c>
      <c r="R2171" s="13">
        <v>882</v>
      </c>
      <c r="S2171" s="16">
        <v>206.5</v>
      </c>
      <c r="T2171" s="13">
        <v>619.5</v>
      </c>
      <c r="U2171" s="16">
        <v>0</v>
      </c>
      <c r="V2171" s="13">
        <v>0</v>
      </c>
    </row>
    <row r="2172" spans="1:22" ht="15" customHeight="1" x14ac:dyDescent="0.25">
      <c r="A2172" s="1"/>
      <c r="B2172" s="4" t="s">
        <v>32</v>
      </c>
      <c r="C2172" s="8" t="s">
        <v>33</v>
      </c>
      <c r="I2172" s="245"/>
      <c r="J2172" s="245"/>
      <c r="K2172" s="245"/>
      <c r="L2172" s="245"/>
      <c r="M2172" s="245"/>
      <c r="N2172" s="245"/>
      <c r="O2172" s="245"/>
      <c r="P2172" s="245"/>
      <c r="Q2172" s="245"/>
      <c r="R2172" s="245"/>
      <c r="S2172" s="245"/>
      <c r="T2172" s="245"/>
      <c r="U2172" s="245"/>
      <c r="V2172" s="245"/>
    </row>
    <row r="2173" spans="1:22" ht="15" customHeight="1" x14ac:dyDescent="0.25">
      <c r="A2173" s="5" t="s">
        <v>4275</v>
      </c>
      <c r="B2173" s="6" t="s">
        <v>35</v>
      </c>
      <c r="C2173" s="5" t="s">
        <v>4276</v>
      </c>
      <c r="I2173" s="245"/>
      <c r="J2173" s="245"/>
      <c r="K2173" s="245"/>
      <c r="L2173" s="245"/>
      <c r="M2173" s="245"/>
      <c r="N2173" s="245"/>
      <c r="O2173" s="245"/>
      <c r="P2173" s="245"/>
      <c r="Q2173" s="245"/>
      <c r="R2173" s="245"/>
      <c r="S2173" s="245"/>
      <c r="T2173" s="245"/>
      <c r="U2173" s="245"/>
      <c r="V2173" s="245"/>
    </row>
    <row r="2174" spans="1:22" ht="15" customHeight="1" x14ac:dyDescent="0.25">
      <c r="A2174" s="5" t="s">
        <v>4277</v>
      </c>
      <c r="B2174" s="6" t="s">
        <v>35</v>
      </c>
      <c r="C2174" s="5" t="s">
        <v>4278</v>
      </c>
      <c r="I2174" s="245"/>
      <c r="J2174" s="245"/>
      <c r="K2174" s="245"/>
      <c r="L2174" s="245"/>
      <c r="M2174" s="245"/>
      <c r="N2174" s="245"/>
      <c r="O2174" s="245"/>
      <c r="P2174" s="245"/>
      <c r="Q2174" s="245"/>
      <c r="R2174" s="245"/>
      <c r="S2174" s="245"/>
      <c r="T2174" s="245"/>
      <c r="U2174" s="245"/>
      <c r="V2174" s="245"/>
    </row>
    <row r="2175" spans="1:22" ht="45" customHeight="1" x14ac:dyDescent="0.25">
      <c r="A2175" s="1"/>
      <c r="B2175" s="4" t="s">
        <v>68</v>
      </c>
      <c r="C2175" s="8" t="s">
        <v>69</v>
      </c>
      <c r="D2175" s="4" t="s">
        <v>70</v>
      </c>
      <c r="E2175" s="4" t="s">
        <v>71</v>
      </c>
      <c r="F2175" s="228" t="s">
        <v>72</v>
      </c>
      <c r="I2175" s="14" t="s">
        <v>73</v>
      </c>
      <c r="J2175" s="15" t="s">
        <v>28</v>
      </c>
      <c r="K2175" s="14" t="s">
        <v>73</v>
      </c>
      <c r="L2175" s="15" t="s">
        <v>28</v>
      </c>
      <c r="M2175" s="14" t="s">
        <v>73</v>
      </c>
      <c r="N2175" s="172" t="s">
        <v>28</v>
      </c>
      <c r="O2175" s="14" t="s">
        <v>73</v>
      </c>
      <c r="P2175" s="15" t="s">
        <v>28</v>
      </c>
      <c r="Q2175" s="14" t="s">
        <v>73</v>
      </c>
      <c r="R2175" s="15" t="s">
        <v>28</v>
      </c>
      <c r="S2175" s="14" t="s">
        <v>73</v>
      </c>
      <c r="T2175" s="15" t="s">
        <v>28</v>
      </c>
      <c r="U2175" s="14" t="s">
        <v>73</v>
      </c>
      <c r="V2175" s="15" t="s">
        <v>28</v>
      </c>
    </row>
    <row r="2176" spans="1:22" ht="15" customHeight="1" x14ac:dyDescent="0.25">
      <c r="A2176" s="5" t="s">
        <v>4279</v>
      </c>
      <c r="B2176" s="6" t="s">
        <v>1250</v>
      </c>
      <c r="C2176" s="5" t="s">
        <v>4280</v>
      </c>
      <c r="D2176" s="6"/>
      <c r="E2176" s="6" t="s">
        <v>447</v>
      </c>
      <c r="F2176" s="229">
        <v>1</v>
      </c>
      <c r="I2176" s="16">
        <v>0</v>
      </c>
      <c r="J2176" s="13">
        <v>0</v>
      </c>
      <c r="K2176" s="16">
        <v>50000</v>
      </c>
      <c r="L2176" s="13">
        <v>50000</v>
      </c>
      <c r="M2176" s="16">
        <v>50000</v>
      </c>
      <c r="N2176" s="171">
        <v>50000</v>
      </c>
      <c r="O2176" s="16">
        <v>25000</v>
      </c>
      <c r="P2176" s="13">
        <v>25000</v>
      </c>
      <c r="Q2176" s="16">
        <v>3529</v>
      </c>
      <c r="R2176" s="13">
        <v>3529</v>
      </c>
      <c r="S2176" s="16">
        <v>0</v>
      </c>
      <c r="T2176" s="13">
        <v>0</v>
      </c>
      <c r="U2176" s="16">
        <v>0</v>
      </c>
      <c r="V2176" s="13">
        <v>0</v>
      </c>
    </row>
    <row r="2177" spans="1:22" ht="15" customHeight="1" x14ac:dyDescent="0.25">
      <c r="A2177" s="5" t="s">
        <v>4281</v>
      </c>
      <c r="B2177" s="6" t="s">
        <v>1253</v>
      </c>
      <c r="C2177" s="5" t="s">
        <v>4282</v>
      </c>
      <c r="D2177" s="6"/>
      <c r="E2177" s="6" t="s">
        <v>447</v>
      </c>
      <c r="F2177" s="229">
        <v>1</v>
      </c>
      <c r="I2177" s="16">
        <v>0</v>
      </c>
      <c r="J2177" s="13">
        <v>0</v>
      </c>
      <c r="K2177" s="16">
        <v>15000</v>
      </c>
      <c r="L2177" s="13">
        <v>15000</v>
      </c>
      <c r="M2177" s="16">
        <v>15000</v>
      </c>
      <c r="N2177" s="171">
        <v>15000</v>
      </c>
      <c r="O2177" s="16">
        <v>25000</v>
      </c>
      <c r="P2177" s="13">
        <v>25000</v>
      </c>
      <c r="Q2177" s="16">
        <v>8235</v>
      </c>
      <c r="R2177" s="13">
        <v>8235</v>
      </c>
      <c r="S2177" s="16">
        <v>0</v>
      </c>
      <c r="T2177" s="13">
        <v>0</v>
      </c>
      <c r="U2177" s="16">
        <v>0</v>
      </c>
      <c r="V2177" s="13">
        <v>0</v>
      </c>
    </row>
    <row r="2178" spans="1:22" ht="15" customHeight="1" x14ac:dyDescent="0.25">
      <c r="A2178" s="5" t="s">
        <v>4283</v>
      </c>
      <c r="B2178" s="6" t="s">
        <v>1256</v>
      </c>
      <c r="C2178" s="5" t="s">
        <v>4284</v>
      </c>
      <c r="D2178" s="6"/>
      <c r="E2178" s="6" t="s">
        <v>447</v>
      </c>
      <c r="F2178" s="229">
        <v>1</v>
      </c>
      <c r="I2178" s="16">
        <v>0</v>
      </c>
      <c r="J2178" s="13">
        <v>0</v>
      </c>
      <c r="K2178" s="16">
        <v>3000</v>
      </c>
      <c r="L2178" s="13">
        <v>3000</v>
      </c>
      <c r="M2178" s="16">
        <v>3000</v>
      </c>
      <c r="N2178" s="171">
        <v>3000</v>
      </c>
      <c r="O2178" s="16">
        <v>15000</v>
      </c>
      <c r="P2178" s="13">
        <v>15000</v>
      </c>
      <c r="Q2178" s="16">
        <v>0</v>
      </c>
      <c r="R2178" s="13">
        <v>0</v>
      </c>
      <c r="S2178" s="16">
        <v>0</v>
      </c>
      <c r="T2178" s="13">
        <v>0</v>
      </c>
      <c r="U2178" s="16">
        <v>0</v>
      </c>
      <c r="V2178" s="13">
        <v>0</v>
      </c>
    </row>
    <row r="2179" spans="1:22" ht="15" customHeight="1" x14ac:dyDescent="0.25">
      <c r="A2179" s="5" t="s">
        <v>4285</v>
      </c>
      <c r="B2179" s="6" t="s">
        <v>1259</v>
      </c>
      <c r="C2179" s="5" t="s">
        <v>4286</v>
      </c>
      <c r="D2179" s="6"/>
      <c r="E2179" s="6" t="s">
        <v>447</v>
      </c>
      <c r="F2179" s="229">
        <v>1</v>
      </c>
      <c r="I2179" s="16">
        <v>0</v>
      </c>
      <c r="J2179" s="13">
        <v>0</v>
      </c>
      <c r="K2179" s="16">
        <v>147790</v>
      </c>
      <c r="L2179" s="13">
        <v>147790</v>
      </c>
      <c r="M2179" s="16">
        <v>147790</v>
      </c>
      <c r="N2179" s="171">
        <v>147790</v>
      </c>
      <c r="O2179" s="16">
        <v>12500</v>
      </c>
      <c r="P2179" s="13">
        <v>12500</v>
      </c>
      <c r="Q2179" s="16">
        <v>3529</v>
      </c>
      <c r="R2179" s="13">
        <v>3529</v>
      </c>
      <c r="S2179" s="16">
        <v>0</v>
      </c>
      <c r="T2179" s="13">
        <v>0</v>
      </c>
      <c r="U2179" s="16">
        <v>0</v>
      </c>
      <c r="V2179" s="13">
        <v>0</v>
      </c>
    </row>
    <row r="2180" spans="1:22" ht="15" customHeight="1" x14ac:dyDescent="0.25">
      <c r="A2180" s="1"/>
      <c r="B2180" s="4" t="s">
        <v>32</v>
      </c>
      <c r="C2180" s="8" t="s">
        <v>33</v>
      </c>
      <c r="I2180" s="245"/>
      <c r="J2180" s="245"/>
      <c r="K2180" s="245"/>
      <c r="L2180" s="245"/>
      <c r="M2180" s="245"/>
      <c r="N2180" s="245"/>
      <c r="O2180" s="245"/>
      <c r="P2180" s="245"/>
      <c r="Q2180" s="245"/>
      <c r="R2180" s="245"/>
      <c r="S2180" s="245"/>
      <c r="T2180" s="245"/>
      <c r="U2180" s="245"/>
      <c r="V2180" s="245"/>
    </row>
    <row r="2181" spans="1:22" ht="15" customHeight="1" x14ac:dyDescent="0.25">
      <c r="A2181" s="5" t="s">
        <v>4287</v>
      </c>
      <c r="B2181" s="6" t="s">
        <v>35</v>
      </c>
      <c r="C2181" s="5" t="s">
        <v>486</v>
      </c>
      <c r="I2181" s="245"/>
      <c r="J2181" s="245"/>
      <c r="K2181" s="245"/>
      <c r="L2181" s="245"/>
      <c r="M2181" s="245"/>
      <c r="N2181" s="245"/>
      <c r="O2181" s="245"/>
      <c r="P2181" s="245"/>
      <c r="Q2181" s="245"/>
      <c r="R2181" s="245"/>
      <c r="S2181" s="245"/>
      <c r="T2181" s="245"/>
      <c r="U2181" s="245"/>
      <c r="V2181" s="245"/>
    </row>
    <row r="2182" spans="1:22" ht="45" customHeight="1" x14ac:dyDescent="0.25">
      <c r="A2182" s="1"/>
      <c r="B2182" s="4" t="s">
        <v>68</v>
      </c>
      <c r="C2182" s="8" t="s">
        <v>69</v>
      </c>
      <c r="D2182" s="4" t="s">
        <v>70</v>
      </c>
      <c r="E2182" s="4" t="s">
        <v>71</v>
      </c>
      <c r="F2182" s="228" t="s">
        <v>72</v>
      </c>
      <c r="I2182" s="14" t="s">
        <v>73</v>
      </c>
      <c r="J2182" s="15" t="s">
        <v>28</v>
      </c>
      <c r="K2182" s="14" t="s">
        <v>73</v>
      </c>
      <c r="L2182" s="15" t="s">
        <v>28</v>
      </c>
      <c r="M2182" s="14" t="s">
        <v>73</v>
      </c>
      <c r="N2182" s="172" t="s">
        <v>28</v>
      </c>
      <c r="O2182" s="14" t="s">
        <v>73</v>
      </c>
      <c r="P2182" s="15" t="s">
        <v>28</v>
      </c>
      <c r="Q2182" s="14" t="s">
        <v>73</v>
      </c>
      <c r="R2182" s="15" t="s">
        <v>28</v>
      </c>
      <c r="S2182" s="14" t="s">
        <v>73</v>
      </c>
      <c r="T2182" s="15" t="s">
        <v>28</v>
      </c>
      <c r="U2182" s="14" t="s">
        <v>73</v>
      </c>
      <c r="V2182" s="15" t="s">
        <v>28</v>
      </c>
    </row>
    <row r="2183" spans="1:22" ht="15" customHeight="1" x14ac:dyDescent="0.25">
      <c r="A2183" s="5" t="s">
        <v>4288</v>
      </c>
      <c r="B2183" s="6" t="s">
        <v>1262</v>
      </c>
      <c r="C2183" s="5" t="s">
        <v>624</v>
      </c>
      <c r="D2183" s="6"/>
      <c r="E2183" s="6" t="s">
        <v>275</v>
      </c>
      <c r="F2183" s="229">
        <v>1</v>
      </c>
      <c r="I2183" s="16">
        <v>0</v>
      </c>
      <c r="J2183" s="13">
        <v>0</v>
      </c>
      <c r="K2183" s="16">
        <v>0</v>
      </c>
      <c r="L2183" s="13">
        <v>0</v>
      </c>
      <c r="M2183" s="16">
        <v>0</v>
      </c>
      <c r="N2183" s="171">
        <v>0</v>
      </c>
      <c r="O2183" s="16">
        <v>0</v>
      </c>
      <c r="P2183" s="13">
        <v>0</v>
      </c>
      <c r="Q2183" s="16">
        <v>0</v>
      </c>
      <c r="R2183" s="13">
        <v>0</v>
      </c>
      <c r="S2183" s="16">
        <v>46252.480000000003</v>
      </c>
      <c r="T2183" s="13">
        <v>46252.480000000003</v>
      </c>
      <c r="U2183" s="16">
        <v>0</v>
      </c>
      <c r="V2183" s="13">
        <v>0</v>
      </c>
    </row>
    <row r="2184" spans="1:22" ht="15" customHeight="1" x14ac:dyDescent="0.25">
      <c r="A2184" s="1"/>
      <c r="B2184" s="4" t="s">
        <v>32</v>
      </c>
      <c r="C2184" s="8" t="s">
        <v>33</v>
      </c>
      <c r="I2184" s="245"/>
      <c r="J2184" s="245"/>
      <c r="K2184" s="245"/>
      <c r="L2184" s="245"/>
      <c r="M2184" s="245"/>
      <c r="N2184" s="245"/>
      <c r="O2184" s="245"/>
      <c r="P2184" s="245"/>
      <c r="Q2184" s="245"/>
      <c r="R2184" s="245"/>
      <c r="S2184" s="245"/>
      <c r="T2184" s="245"/>
      <c r="U2184" s="245"/>
      <c r="V2184" s="245"/>
    </row>
    <row r="2185" spans="1:22" ht="15" customHeight="1" x14ac:dyDescent="0.25">
      <c r="A2185" s="5" t="s">
        <v>4289</v>
      </c>
      <c r="B2185" s="6" t="s">
        <v>35</v>
      </c>
      <c r="C2185" s="5" t="s">
        <v>491</v>
      </c>
      <c r="I2185" s="245"/>
      <c r="J2185" s="245"/>
      <c r="K2185" s="245"/>
      <c r="L2185" s="245"/>
      <c r="M2185" s="245"/>
      <c r="N2185" s="245"/>
      <c r="O2185" s="245"/>
      <c r="P2185" s="245"/>
      <c r="Q2185" s="245"/>
      <c r="R2185" s="245"/>
      <c r="S2185" s="245"/>
      <c r="T2185" s="245"/>
      <c r="U2185" s="245"/>
      <c r="V2185" s="245"/>
    </row>
    <row r="2186" spans="1:22" x14ac:dyDescent="0.25">
      <c r="A2186" s="246" t="s">
        <v>4290</v>
      </c>
      <c r="B2186" s="246"/>
      <c r="C2186" s="246"/>
      <c r="D2186" s="247"/>
      <c r="E2186" s="247"/>
      <c r="F2186" s="246"/>
      <c r="I2186" s="12" t="s">
        <v>2617</v>
      </c>
      <c r="J2186" s="13">
        <v>89982</v>
      </c>
      <c r="K2186" s="12" t="s">
        <v>2617</v>
      </c>
      <c r="L2186" s="13">
        <v>147366</v>
      </c>
      <c r="M2186" s="12" t="s">
        <v>2617</v>
      </c>
      <c r="N2186" s="171">
        <v>147366</v>
      </c>
      <c r="O2186" s="12" t="s">
        <v>2617</v>
      </c>
      <c r="P2186" s="13">
        <v>121752</v>
      </c>
      <c r="Q2186" s="12" t="s">
        <v>2617</v>
      </c>
      <c r="R2186" s="13">
        <v>100413</v>
      </c>
      <c r="S2186" s="12" t="s">
        <v>2617</v>
      </c>
      <c r="T2186" s="13">
        <v>93613.38</v>
      </c>
      <c r="U2186" s="12" t="s">
        <v>2617</v>
      </c>
      <c r="V2186" s="13">
        <v>129440.4</v>
      </c>
    </row>
    <row r="2187" spans="1:22" ht="15" customHeight="1" x14ac:dyDescent="0.25">
      <c r="A2187" s="1"/>
      <c r="B2187" s="4" t="s">
        <v>32</v>
      </c>
      <c r="C2187" s="8" t="s">
        <v>33</v>
      </c>
      <c r="I2187" s="245"/>
      <c r="J2187" s="245"/>
      <c r="K2187" s="245"/>
      <c r="L2187" s="245"/>
      <c r="M2187" s="245"/>
      <c r="N2187" s="245"/>
      <c r="O2187" s="245"/>
      <c r="P2187" s="245"/>
      <c r="Q2187" s="245"/>
      <c r="R2187" s="245"/>
      <c r="S2187" s="245"/>
      <c r="T2187" s="245"/>
      <c r="U2187" s="245"/>
      <c r="V2187" s="245"/>
    </row>
    <row r="2188" spans="1:22" ht="15" customHeight="1" x14ac:dyDescent="0.25">
      <c r="A2188" s="5" t="s">
        <v>4291</v>
      </c>
      <c r="B2188" s="6" t="s">
        <v>35</v>
      </c>
      <c r="C2188" s="5" t="s">
        <v>4292</v>
      </c>
      <c r="I2188" s="245"/>
      <c r="J2188" s="245"/>
      <c r="K2188" s="245"/>
      <c r="L2188" s="245"/>
      <c r="M2188" s="245"/>
      <c r="N2188" s="245"/>
      <c r="O2188" s="245"/>
      <c r="P2188" s="245"/>
      <c r="Q2188" s="245"/>
      <c r="R2188" s="245"/>
      <c r="S2188" s="245"/>
      <c r="T2188" s="245"/>
      <c r="U2188" s="245"/>
      <c r="V2188" s="245"/>
    </row>
    <row r="2189" spans="1:22" ht="15" customHeight="1" x14ac:dyDescent="0.25">
      <c r="A2189" s="5" t="s">
        <v>4293</v>
      </c>
      <c r="B2189" s="6" t="s">
        <v>35</v>
      </c>
      <c r="C2189" s="5" t="s">
        <v>4294</v>
      </c>
      <c r="I2189" s="245"/>
      <c r="J2189" s="245"/>
      <c r="K2189" s="245"/>
      <c r="L2189" s="245"/>
      <c r="M2189" s="245"/>
      <c r="N2189" s="245"/>
      <c r="O2189" s="245"/>
      <c r="P2189" s="245"/>
      <c r="Q2189" s="245"/>
      <c r="R2189" s="245"/>
      <c r="S2189" s="245"/>
      <c r="T2189" s="245"/>
      <c r="U2189" s="245"/>
      <c r="V2189" s="245"/>
    </row>
    <row r="2190" spans="1:22" ht="15" customHeight="1" x14ac:dyDescent="0.25">
      <c r="A2190" s="5" t="s">
        <v>4295</v>
      </c>
      <c r="B2190" s="6" t="s">
        <v>35</v>
      </c>
      <c r="C2190" s="5" t="s">
        <v>4296</v>
      </c>
      <c r="I2190" s="245"/>
      <c r="J2190" s="245"/>
      <c r="K2190" s="245"/>
      <c r="L2190" s="245"/>
      <c r="M2190" s="245"/>
      <c r="N2190" s="245"/>
      <c r="O2190" s="245"/>
      <c r="P2190" s="245"/>
      <c r="Q2190" s="245"/>
      <c r="R2190" s="245"/>
      <c r="S2190" s="245"/>
      <c r="T2190" s="245"/>
      <c r="U2190" s="245"/>
      <c r="V2190" s="245"/>
    </row>
    <row r="2191" spans="1:22" ht="15" customHeight="1" x14ac:dyDescent="0.25">
      <c r="A2191" s="5" t="s">
        <v>4297</v>
      </c>
      <c r="B2191" s="6" t="s">
        <v>35</v>
      </c>
      <c r="C2191" s="5" t="s">
        <v>4298</v>
      </c>
      <c r="I2191" s="245"/>
      <c r="J2191" s="245"/>
      <c r="K2191" s="245"/>
      <c r="L2191" s="245"/>
      <c r="M2191" s="245"/>
      <c r="N2191" s="245"/>
      <c r="O2191" s="245"/>
      <c r="P2191" s="245"/>
      <c r="Q2191" s="245"/>
      <c r="R2191" s="245"/>
      <c r="S2191" s="245"/>
      <c r="T2191" s="245"/>
      <c r="U2191" s="245"/>
      <c r="V2191" s="245"/>
    </row>
    <row r="2192" spans="1:22" ht="15" customHeight="1" x14ac:dyDescent="0.25">
      <c r="A2192" s="5" t="s">
        <v>4299</v>
      </c>
      <c r="B2192" s="6" t="s">
        <v>35</v>
      </c>
      <c r="C2192" s="5" t="s">
        <v>4300</v>
      </c>
      <c r="I2192" s="245"/>
      <c r="J2192" s="245"/>
      <c r="K2192" s="245"/>
      <c r="L2192" s="245"/>
      <c r="M2192" s="245"/>
      <c r="N2192" s="245"/>
      <c r="O2192" s="245"/>
      <c r="P2192" s="245"/>
      <c r="Q2192" s="245"/>
      <c r="R2192" s="245"/>
      <c r="S2192" s="245"/>
      <c r="T2192" s="245"/>
      <c r="U2192" s="245"/>
      <c r="V2192" s="245"/>
    </row>
    <row r="2193" spans="1:22" ht="45" customHeight="1" x14ac:dyDescent="0.25">
      <c r="A2193" s="1"/>
      <c r="B2193" s="4" t="s">
        <v>68</v>
      </c>
      <c r="C2193" s="8" t="s">
        <v>69</v>
      </c>
      <c r="D2193" s="4" t="s">
        <v>70</v>
      </c>
      <c r="E2193" s="4" t="s">
        <v>71</v>
      </c>
      <c r="F2193" s="228" t="s">
        <v>72</v>
      </c>
      <c r="I2193" s="14" t="s">
        <v>73</v>
      </c>
      <c r="J2193" s="15" t="s">
        <v>28</v>
      </c>
      <c r="K2193" s="14" t="s">
        <v>73</v>
      </c>
      <c r="L2193" s="15" t="s">
        <v>28</v>
      </c>
      <c r="M2193" s="14" t="s">
        <v>73</v>
      </c>
      <c r="N2193" s="172" t="s">
        <v>28</v>
      </c>
      <c r="O2193" s="14" t="s">
        <v>73</v>
      </c>
      <c r="P2193" s="15" t="s">
        <v>28</v>
      </c>
      <c r="Q2193" s="14" t="s">
        <v>73</v>
      </c>
      <c r="R2193" s="15" t="s">
        <v>28</v>
      </c>
      <c r="S2193" s="14" t="s">
        <v>73</v>
      </c>
      <c r="T2193" s="15" t="s">
        <v>28</v>
      </c>
      <c r="U2193" s="14" t="s">
        <v>73</v>
      </c>
      <c r="V2193" s="15" t="s">
        <v>28</v>
      </c>
    </row>
    <row r="2194" spans="1:22" ht="15" customHeight="1" x14ac:dyDescent="0.25">
      <c r="A2194" s="5" t="s">
        <v>4301</v>
      </c>
      <c r="B2194" s="6" t="s">
        <v>4302</v>
      </c>
      <c r="C2194" s="5" t="s">
        <v>4303</v>
      </c>
      <c r="D2194" s="6"/>
      <c r="E2194" s="6" t="s">
        <v>707</v>
      </c>
      <c r="F2194" s="229">
        <v>999</v>
      </c>
      <c r="I2194" s="16">
        <v>54</v>
      </c>
      <c r="J2194" s="13">
        <v>53946</v>
      </c>
      <c r="K2194" s="16">
        <v>124</v>
      </c>
      <c r="L2194" s="13">
        <v>123876</v>
      </c>
      <c r="M2194" s="16">
        <v>124</v>
      </c>
      <c r="N2194" s="171">
        <v>123876</v>
      </c>
      <c r="O2194" s="16">
        <v>72</v>
      </c>
      <c r="P2194" s="13">
        <v>71928</v>
      </c>
      <c r="Q2194" s="16">
        <v>65</v>
      </c>
      <c r="R2194" s="13">
        <v>64935</v>
      </c>
      <c r="S2194" s="16">
        <v>59.15</v>
      </c>
      <c r="T2194" s="13">
        <v>59090.85</v>
      </c>
      <c r="U2194" s="16">
        <v>78.94</v>
      </c>
      <c r="V2194" s="13">
        <v>78861.06</v>
      </c>
    </row>
    <row r="2195" spans="1:22" ht="15" customHeight="1" x14ac:dyDescent="0.25">
      <c r="A2195" s="5" t="s">
        <v>4304</v>
      </c>
      <c r="B2195" s="6" t="s">
        <v>4305</v>
      </c>
      <c r="C2195" s="5" t="s">
        <v>4306</v>
      </c>
      <c r="D2195" s="6"/>
      <c r="E2195" s="6" t="s">
        <v>527</v>
      </c>
      <c r="F2195" s="229">
        <v>408</v>
      </c>
      <c r="I2195" s="16">
        <v>87</v>
      </c>
      <c r="J2195" s="13">
        <v>35496</v>
      </c>
      <c r="K2195" s="16">
        <v>55</v>
      </c>
      <c r="L2195" s="13">
        <v>22440</v>
      </c>
      <c r="M2195" s="16">
        <v>55</v>
      </c>
      <c r="N2195" s="171">
        <v>22440</v>
      </c>
      <c r="O2195" s="16">
        <v>78</v>
      </c>
      <c r="P2195" s="13">
        <v>31824</v>
      </c>
      <c r="Q2195" s="16">
        <v>68</v>
      </c>
      <c r="R2195" s="13">
        <v>27744</v>
      </c>
      <c r="S2195" s="16">
        <v>80.66</v>
      </c>
      <c r="T2195" s="13">
        <v>32909.279999999999</v>
      </c>
      <c r="U2195" s="16">
        <v>82.75</v>
      </c>
      <c r="V2195" s="13">
        <v>33762</v>
      </c>
    </row>
    <row r="2196" spans="1:22" ht="15" customHeight="1" x14ac:dyDescent="0.25">
      <c r="A2196" s="1"/>
      <c r="B2196" s="4" t="s">
        <v>32</v>
      </c>
      <c r="C2196" s="8" t="s">
        <v>33</v>
      </c>
      <c r="I2196" s="245"/>
      <c r="J2196" s="245"/>
      <c r="K2196" s="245"/>
      <c r="L2196" s="245"/>
      <c r="M2196" s="245"/>
      <c r="N2196" s="245"/>
      <c r="O2196" s="245"/>
      <c r="P2196" s="245"/>
      <c r="Q2196" s="245"/>
      <c r="R2196" s="245"/>
      <c r="S2196" s="245"/>
      <c r="T2196" s="245"/>
      <c r="U2196" s="245"/>
      <c r="V2196" s="245"/>
    </row>
    <row r="2197" spans="1:22" ht="15" customHeight="1" x14ac:dyDescent="0.25">
      <c r="A2197" s="5" t="s">
        <v>4307</v>
      </c>
      <c r="B2197" s="6" t="s">
        <v>35</v>
      </c>
      <c r="C2197" s="5" t="s">
        <v>4308</v>
      </c>
      <c r="I2197" s="245"/>
      <c r="J2197" s="245"/>
      <c r="K2197" s="245"/>
      <c r="L2197" s="245"/>
      <c r="M2197" s="245"/>
      <c r="N2197" s="245"/>
      <c r="O2197" s="245"/>
      <c r="P2197" s="245"/>
      <c r="Q2197" s="245"/>
      <c r="R2197" s="245"/>
      <c r="S2197" s="245"/>
      <c r="T2197" s="245"/>
      <c r="U2197" s="245"/>
      <c r="V2197" s="245"/>
    </row>
    <row r="2198" spans="1:22" ht="45" customHeight="1" x14ac:dyDescent="0.25">
      <c r="A2198" s="1"/>
      <c r="B2198" s="4" t="s">
        <v>68</v>
      </c>
      <c r="C2198" s="8" t="s">
        <v>69</v>
      </c>
      <c r="D2198" s="4" t="s">
        <v>70</v>
      </c>
      <c r="E2198" s="4" t="s">
        <v>71</v>
      </c>
      <c r="F2198" s="228" t="s">
        <v>72</v>
      </c>
      <c r="I2198" s="14" t="s">
        <v>73</v>
      </c>
      <c r="J2198" s="15" t="s">
        <v>28</v>
      </c>
      <c r="K2198" s="14" t="s">
        <v>73</v>
      </c>
      <c r="L2198" s="15" t="s">
        <v>28</v>
      </c>
      <c r="M2198" s="14" t="s">
        <v>73</v>
      </c>
      <c r="N2198" s="172" t="s">
        <v>28</v>
      </c>
      <c r="O2198" s="14" t="s">
        <v>73</v>
      </c>
      <c r="P2198" s="15" t="s">
        <v>28</v>
      </c>
      <c r="Q2198" s="14" t="s">
        <v>73</v>
      </c>
      <c r="R2198" s="15" t="s">
        <v>28</v>
      </c>
      <c r="S2198" s="14" t="s">
        <v>73</v>
      </c>
      <c r="T2198" s="15" t="s">
        <v>28</v>
      </c>
      <c r="U2198" s="14" t="s">
        <v>73</v>
      </c>
      <c r="V2198" s="15" t="s">
        <v>28</v>
      </c>
    </row>
    <row r="2199" spans="1:22" ht="15" customHeight="1" x14ac:dyDescent="0.25">
      <c r="A2199" s="5" t="s">
        <v>4309</v>
      </c>
      <c r="B2199" s="6" t="s">
        <v>4310</v>
      </c>
      <c r="C2199" s="5" t="s">
        <v>4311</v>
      </c>
      <c r="D2199" s="6"/>
      <c r="E2199" s="6" t="s">
        <v>504</v>
      </c>
      <c r="F2199" s="229">
        <v>3</v>
      </c>
      <c r="I2199" s="16">
        <v>180</v>
      </c>
      <c r="J2199" s="13">
        <v>540</v>
      </c>
      <c r="K2199" s="16">
        <v>350</v>
      </c>
      <c r="L2199" s="13">
        <v>1050</v>
      </c>
      <c r="M2199" s="16">
        <v>350</v>
      </c>
      <c r="N2199" s="171">
        <v>1050</v>
      </c>
      <c r="O2199" s="16">
        <v>6000</v>
      </c>
      <c r="P2199" s="13">
        <v>18000</v>
      </c>
      <c r="Q2199" s="16">
        <v>2578</v>
      </c>
      <c r="R2199" s="13">
        <v>7734</v>
      </c>
      <c r="S2199" s="16">
        <v>537.75</v>
      </c>
      <c r="T2199" s="13">
        <v>1613.25</v>
      </c>
      <c r="U2199" s="16">
        <v>210.12</v>
      </c>
      <c r="V2199" s="13">
        <v>630.36</v>
      </c>
    </row>
    <row r="2200" spans="1:22" ht="15" customHeight="1" x14ac:dyDescent="0.25">
      <c r="A2200" s="1"/>
      <c r="B2200" s="4" t="s">
        <v>32</v>
      </c>
      <c r="C2200" s="8" t="s">
        <v>33</v>
      </c>
      <c r="I2200" s="245"/>
      <c r="J2200" s="245"/>
      <c r="K2200" s="245"/>
      <c r="L2200" s="245"/>
      <c r="M2200" s="245"/>
      <c r="N2200" s="245"/>
      <c r="O2200" s="245"/>
      <c r="P2200" s="245"/>
      <c r="Q2200" s="245"/>
      <c r="R2200" s="245"/>
      <c r="S2200" s="245"/>
      <c r="T2200" s="245"/>
      <c r="U2200" s="245"/>
      <c r="V2200" s="245"/>
    </row>
    <row r="2201" spans="1:22" ht="15" customHeight="1" x14ac:dyDescent="0.25">
      <c r="A2201" s="5" t="s">
        <v>4312</v>
      </c>
      <c r="B2201" s="6" t="s">
        <v>35</v>
      </c>
      <c r="C2201" s="5" t="s">
        <v>486</v>
      </c>
      <c r="I2201" s="245"/>
      <c r="J2201" s="245"/>
      <c r="K2201" s="245"/>
      <c r="L2201" s="245"/>
      <c r="M2201" s="245"/>
      <c r="N2201" s="245"/>
      <c r="O2201" s="245"/>
      <c r="P2201" s="245"/>
      <c r="Q2201" s="245"/>
      <c r="R2201" s="245"/>
      <c r="S2201" s="245"/>
      <c r="T2201" s="245"/>
      <c r="U2201" s="245"/>
      <c r="V2201" s="245"/>
    </row>
    <row r="2202" spans="1:22" ht="45" customHeight="1" x14ac:dyDescent="0.25">
      <c r="A2202" s="1"/>
      <c r="B2202" s="4" t="s">
        <v>68</v>
      </c>
      <c r="C2202" s="8" t="s">
        <v>69</v>
      </c>
      <c r="D2202" s="4" t="s">
        <v>70</v>
      </c>
      <c r="E2202" s="4" t="s">
        <v>71</v>
      </c>
      <c r="F2202" s="228" t="s">
        <v>72</v>
      </c>
      <c r="I2202" s="14" t="s">
        <v>73</v>
      </c>
      <c r="J2202" s="15" t="s">
        <v>28</v>
      </c>
      <c r="K2202" s="14" t="s">
        <v>73</v>
      </c>
      <c r="L2202" s="15" t="s">
        <v>28</v>
      </c>
      <c r="M2202" s="14" t="s">
        <v>73</v>
      </c>
      <c r="N2202" s="172" t="s">
        <v>28</v>
      </c>
      <c r="O2202" s="14" t="s">
        <v>73</v>
      </c>
      <c r="P2202" s="15" t="s">
        <v>28</v>
      </c>
      <c r="Q2202" s="14" t="s">
        <v>73</v>
      </c>
      <c r="R2202" s="15" t="s">
        <v>28</v>
      </c>
      <c r="S2202" s="14" t="s">
        <v>73</v>
      </c>
      <c r="T2202" s="15" t="s">
        <v>28</v>
      </c>
      <c r="U2202" s="14" t="s">
        <v>73</v>
      </c>
      <c r="V2202" s="15" t="s">
        <v>28</v>
      </c>
    </row>
    <row r="2203" spans="1:22" ht="15" customHeight="1" x14ac:dyDescent="0.25">
      <c r="A2203" s="5" t="s">
        <v>4313</v>
      </c>
      <c r="B2203" s="6" t="s">
        <v>4314</v>
      </c>
      <c r="C2203" s="5" t="s">
        <v>624</v>
      </c>
      <c r="D2203" s="6"/>
      <c r="E2203" s="6" t="s">
        <v>275</v>
      </c>
      <c r="F2203" s="229">
        <v>1</v>
      </c>
      <c r="I2203" s="16">
        <v>0</v>
      </c>
      <c r="J2203" s="13">
        <v>0</v>
      </c>
      <c r="K2203" s="16">
        <v>0</v>
      </c>
      <c r="L2203" s="13">
        <v>0</v>
      </c>
      <c r="M2203" s="16">
        <v>0</v>
      </c>
      <c r="N2203" s="171">
        <v>0</v>
      </c>
      <c r="O2203" s="16">
        <v>0</v>
      </c>
      <c r="P2203" s="13">
        <v>0</v>
      </c>
      <c r="Q2203" s="16">
        <v>0</v>
      </c>
      <c r="R2203" s="13">
        <v>0</v>
      </c>
      <c r="S2203" s="16">
        <v>0</v>
      </c>
      <c r="T2203" s="13">
        <v>0</v>
      </c>
      <c r="U2203" s="16">
        <v>16186.98</v>
      </c>
      <c r="V2203" s="13">
        <v>16186.98</v>
      </c>
    </row>
    <row r="2204" spans="1:22" ht="15" customHeight="1" x14ac:dyDescent="0.25">
      <c r="A2204" s="1"/>
      <c r="B2204" s="4" t="s">
        <v>32</v>
      </c>
      <c r="C2204" s="8" t="s">
        <v>33</v>
      </c>
      <c r="I2204" s="245"/>
      <c r="J2204" s="245"/>
      <c r="K2204" s="245"/>
      <c r="L2204" s="245"/>
      <c r="M2204" s="245"/>
      <c r="N2204" s="245"/>
      <c r="O2204" s="245"/>
      <c r="P2204" s="245"/>
      <c r="Q2204" s="245"/>
      <c r="R2204" s="245"/>
      <c r="S2204" s="245"/>
      <c r="T2204" s="245"/>
      <c r="U2204" s="245"/>
      <c r="V2204" s="245"/>
    </row>
    <row r="2205" spans="1:22" ht="15" customHeight="1" x14ac:dyDescent="0.25">
      <c r="A2205" s="5" t="s">
        <v>4315</v>
      </c>
      <c r="B2205" s="6" t="s">
        <v>35</v>
      </c>
      <c r="C2205" s="5" t="s">
        <v>491</v>
      </c>
      <c r="I2205" s="245"/>
      <c r="J2205" s="245"/>
      <c r="K2205" s="245"/>
      <c r="L2205" s="245"/>
      <c r="M2205" s="245"/>
      <c r="N2205" s="245"/>
      <c r="O2205" s="245"/>
      <c r="P2205" s="245"/>
      <c r="Q2205" s="245"/>
      <c r="R2205" s="245"/>
      <c r="S2205" s="245"/>
      <c r="T2205" s="245"/>
      <c r="U2205" s="245"/>
      <c r="V2205" s="245"/>
    </row>
    <row r="2206" spans="1:22" x14ac:dyDescent="0.25">
      <c r="A2206" s="246" t="s">
        <v>4316</v>
      </c>
      <c r="B2206" s="246"/>
      <c r="C2206" s="246"/>
      <c r="D2206" s="247"/>
      <c r="E2206" s="247"/>
      <c r="F2206" s="246"/>
      <c r="I2206" s="12" t="s">
        <v>31</v>
      </c>
      <c r="J2206" s="13">
        <v>0</v>
      </c>
      <c r="K2206" s="12" t="s">
        <v>31</v>
      </c>
      <c r="L2206" s="13">
        <v>0</v>
      </c>
      <c r="M2206" s="12" t="s">
        <v>31</v>
      </c>
      <c r="N2206" s="171">
        <v>0</v>
      </c>
      <c r="O2206" s="12" t="s">
        <v>31</v>
      </c>
      <c r="P2206" s="13">
        <v>0</v>
      </c>
      <c r="Q2206" s="12" t="s">
        <v>31</v>
      </c>
      <c r="R2206" s="13">
        <v>0</v>
      </c>
      <c r="S2206" s="12" t="s">
        <v>31</v>
      </c>
      <c r="T2206" s="13">
        <v>0</v>
      </c>
      <c r="U2206" s="12" t="s">
        <v>31</v>
      </c>
      <c r="V2206" s="13">
        <v>0</v>
      </c>
    </row>
    <row r="2207" spans="1:22" x14ac:dyDescent="0.25">
      <c r="A2207" s="246" t="s">
        <v>4317</v>
      </c>
      <c r="B2207" s="246"/>
      <c r="C2207" s="246"/>
      <c r="D2207" s="247"/>
      <c r="E2207" s="247"/>
      <c r="F2207" s="246"/>
      <c r="I2207" s="12" t="s">
        <v>753</v>
      </c>
      <c r="J2207" s="13">
        <v>51051</v>
      </c>
      <c r="K2207" s="12" t="s">
        <v>753</v>
      </c>
      <c r="L2207" s="13">
        <v>53395</v>
      </c>
      <c r="M2207" s="12" t="s">
        <v>753</v>
      </c>
      <c r="N2207" s="171">
        <v>53395</v>
      </c>
      <c r="O2207" s="12" t="s">
        <v>753</v>
      </c>
      <c r="P2207" s="13">
        <v>45610</v>
      </c>
      <c r="Q2207" s="12" t="s">
        <v>753</v>
      </c>
      <c r="R2207" s="13">
        <v>35736</v>
      </c>
      <c r="S2207" s="12" t="s">
        <v>753</v>
      </c>
      <c r="T2207" s="13">
        <v>41528.46</v>
      </c>
      <c r="U2207" s="12" t="s">
        <v>753</v>
      </c>
      <c r="V2207" s="13">
        <v>153375.03</v>
      </c>
    </row>
    <row r="2208" spans="1:22" ht="15" customHeight="1" x14ac:dyDescent="0.25">
      <c r="A2208" s="1"/>
      <c r="B2208" s="4" t="s">
        <v>32</v>
      </c>
      <c r="C2208" s="8" t="s">
        <v>33</v>
      </c>
      <c r="I2208" s="245"/>
      <c r="J2208" s="245"/>
      <c r="K2208" s="245"/>
      <c r="L2208" s="245"/>
      <c r="M2208" s="245"/>
      <c r="N2208" s="245"/>
      <c r="O2208" s="245"/>
      <c r="P2208" s="245"/>
      <c r="Q2208" s="245"/>
      <c r="R2208" s="245"/>
      <c r="S2208" s="245"/>
      <c r="T2208" s="245"/>
      <c r="U2208" s="245"/>
      <c r="V2208" s="245"/>
    </row>
    <row r="2209" spans="1:22" ht="15" customHeight="1" x14ac:dyDescent="0.25">
      <c r="A2209" s="5" t="s">
        <v>4318</v>
      </c>
      <c r="B2209" s="6" t="s">
        <v>35</v>
      </c>
      <c r="C2209" s="5" t="s">
        <v>3325</v>
      </c>
      <c r="I2209" s="245"/>
      <c r="J2209" s="245"/>
      <c r="K2209" s="245"/>
      <c r="L2209" s="245"/>
      <c r="M2209" s="245"/>
      <c r="N2209" s="245"/>
      <c r="O2209" s="245"/>
      <c r="P2209" s="245"/>
      <c r="Q2209" s="245"/>
      <c r="R2209" s="245"/>
      <c r="S2209" s="245"/>
      <c r="T2209" s="245"/>
      <c r="U2209" s="245"/>
      <c r="V2209" s="245"/>
    </row>
    <row r="2210" spans="1:22" ht="45" customHeight="1" x14ac:dyDescent="0.25">
      <c r="A2210" s="1"/>
      <c r="B2210" s="4" t="s">
        <v>68</v>
      </c>
      <c r="C2210" s="8" t="s">
        <v>69</v>
      </c>
      <c r="D2210" s="4" t="s">
        <v>70</v>
      </c>
      <c r="E2210" s="4" t="s">
        <v>71</v>
      </c>
      <c r="F2210" s="228" t="s">
        <v>72</v>
      </c>
      <c r="I2210" s="14" t="s">
        <v>73</v>
      </c>
      <c r="J2210" s="15" t="s">
        <v>28</v>
      </c>
      <c r="K2210" s="14" t="s">
        <v>73</v>
      </c>
      <c r="L2210" s="15" t="s">
        <v>28</v>
      </c>
      <c r="M2210" s="14" t="s">
        <v>73</v>
      </c>
      <c r="N2210" s="172" t="s">
        <v>28</v>
      </c>
      <c r="O2210" s="14" t="s">
        <v>73</v>
      </c>
      <c r="P2210" s="15" t="s">
        <v>28</v>
      </c>
      <c r="Q2210" s="14" t="s">
        <v>73</v>
      </c>
      <c r="R2210" s="15" t="s">
        <v>28</v>
      </c>
      <c r="S2210" s="14" t="s">
        <v>73</v>
      </c>
      <c r="T2210" s="15" t="s">
        <v>28</v>
      </c>
      <c r="U2210" s="14" t="s">
        <v>73</v>
      </c>
      <c r="V2210" s="15" t="s">
        <v>28</v>
      </c>
    </row>
    <row r="2211" spans="1:22" ht="15" customHeight="1" x14ac:dyDescent="0.25">
      <c r="A2211" s="5" t="s">
        <v>4319</v>
      </c>
      <c r="B2211" s="6" t="s">
        <v>4320</v>
      </c>
      <c r="C2211" s="5" t="s">
        <v>3328</v>
      </c>
      <c r="D2211" s="6"/>
      <c r="E2211" s="6" t="s">
        <v>504</v>
      </c>
      <c r="F2211" s="229">
        <v>1</v>
      </c>
      <c r="I2211" s="16">
        <v>111</v>
      </c>
      <c r="J2211" s="13">
        <v>111</v>
      </c>
      <c r="K2211" s="16">
        <v>2700</v>
      </c>
      <c r="L2211" s="13">
        <v>2700</v>
      </c>
      <c r="M2211" s="16">
        <v>2700</v>
      </c>
      <c r="N2211" s="171">
        <v>2700</v>
      </c>
      <c r="O2211" s="16">
        <v>4550</v>
      </c>
      <c r="P2211" s="13">
        <v>4550</v>
      </c>
      <c r="Q2211" s="16">
        <v>6961</v>
      </c>
      <c r="R2211" s="13">
        <v>6961</v>
      </c>
      <c r="S2211" s="16">
        <v>6453.01</v>
      </c>
      <c r="T2211" s="13">
        <v>6453.01</v>
      </c>
      <c r="U2211" s="16">
        <v>4398.75</v>
      </c>
      <c r="V2211" s="13">
        <v>4398.75</v>
      </c>
    </row>
    <row r="2212" spans="1:22" ht="15" customHeight="1" x14ac:dyDescent="0.25">
      <c r="A2212" s="1"/>
      <c r="B2212" s="4" t="s">
        <v>32</v>
      </c>
      <c r="C2212" s="8" t="s">
        <v>33</v>
      </c>
      <c r="I2212" s="245"/>
      <c r="J2212" s="245"/>
      <c r="K2212" s="245"/>
      <c r="L2212" s="245"/>
      <c r="M2212" s="245"/>
      <c r="N2212" s="245"/>
      <c r="O2212" s="245"/>
      <c r="P2212" s="245"/>
      <c r="Q2212" s="245"/>
      <c r="R2212" s="245"/>
      <c r="S2212" s="245"/>
      <c r="T2212" s="245"/>
      <c r="U2212" s="245"/>
      <c r="V2212" s="245"/>
    </row>
    <row r="2213" spans="1:22" ht="15" customHeight="1" x14ac:dyDescent="0.25">
      <c r="A2213" s="5" t="s">
        <v>4321</v>
      </c>
      <c r="B2213" s="6" t="s">
        <v>35</v>
      </c>
      <c r="C2213" s="5" t="s">
        <v>3330</v>
      </c>
      <c r="I2213" s="245"/>
      <c r="J2213" s="245"/>
      <c r="K2213" s="245"/>
      <c r="L2213" s="245"/>
      <c r="M2213" s="245"/>
      <c r="N2213" s="245"/>
      <c r="O2213" s="245"/>
      <c r="P2213" s="245"/>
      <c r="Q2213" s="245"/>
      <c r="R2213" s="245"/>
      <c r="S2213" s="245"/>
      <c r="T2213" s="245"/>
      <c r="U2213" s="245"/>
      <c r="V2213" s="245"/>
    </row>
    <row r="2214" spans="1:22" ht="45" customHeight="1" x14ac:dyDescent="0.25">
      <c r="A2214" s="1"/>
      <c r="B2214" s="4" t="s">
        <v>68</v>
      </c>
      <c r="C2214" s="8" t="s">
        <v>69</v>
      </c>
      <c r="D2214" s="4" t="s">
        <v>70</v>
      </c>
      <c r="E2214" s="4" t="s">
        <v>71</v>
      </c>
      <c r="F2214" s="228" t="s">
        <v>72</v>
      </c>
      <c r="I2214" s="14" t="s">
        <v>73</v>
      </c>
      <c r="J2214" s="15" t="s">
        <v>28</v>
      </c>
      <c r="K2214" s="14" t="s">
        <v>73</v>
      </c>
      <c r="L2214" s="15" t="s">
        <v>28</v>
      </c>
      <c r="M2214" s="14" t="s">
        <v>73</v>
      </c>
      <c r="N2214" s="172" t="s">
        <v>28</v>
      </c>
      <c r="O2214" s="14" t="s">
        <v>73</v>
      </c>
      <c r="P2214" s="15" t="s">
        <v>28</v>
      </c>
      <c r="Q2214" s="14" t="s">
        <v>73</v>
      </c>
      <c r="R2214" s="15" t="s">
        <v>28</v>
      </c>
      <c r="S2214" s="14" t="s">
        <v>73</v>
      </c>
      <c r="T2214" s="15" t="s">
        <v>28</v>
      </c>
      <c r="U2214" s="14" t="s">
        <v>73</v>
      </c>
      <c r="V2214" s="15" t="s">
        <v>28</v>
      </c>
    </row>
    <row r="2215" spans="1:22" ht="15" customHeight="1" x14ac:dyDescent="0.25">
      <c r="A2215" s="5" t="s">
        <v>4322</v>
      </c>
      <c r="B2215" s="6" t="s">
        <v>4323</v>
      </c>
      <c r="C2215" s="5" t="s">
        <v>3333</v>
      </c>
      <c r="D2215" s="6"/>
      <c r="E2215" s="6" t="s">
        <v>707</v>
      </c>
      <c r="F2215" s="229">
        <v>965</v>
      </c>
      <c r="I2215" s="16">
        <v>4</v>
      </c>
      <c r="J2215" s="13">
        <v>3860</v>
      </c>
      <c r="K2215" s="16">
        <v>3</v>
      </c>
      <c r="L2215" s="13">
        <v>2895</v>
      </c>
      <c r="M2215" s="16">
        <v>3</v>
      </c>
      <c r="N2215" s="171">
        <v>2895</v>
      </c>
      <c r="O2215" s="16">
        <v>4</v>
      </c>
      <c r="P2215" s="13">
        <v>3860</v>
      </c>
      <c r="Q2215" s="16">
        <v>3</v>
      </c>
      <c r="R2215" s="13">
        <v>2895</v>
      </c>
      <c r="S2215" s="16">
        <v>1.81</v>
      </c>
      <c r="T2215" s="13">
        <v>1746.65</v>
      </c>
      <c r="U2215" s="16">
        <v>3.41</v>
      </c>
      <c r="V2215" s="13">
        <v>3290.65</v>
      </c>
    </row>
    <row r="2216" spans="1:22" ht="15" customHeight="1" x14ac:dyDescent="0.25">
      <c r="A2216" s="5" t="s">
        <v>4324</v>
      </c>
      <c r="B2216" s="6" t="s">
        <v>4325</v>
      </c>
      <c r="C2216" s="5" t="s">
        <v>3336</v>
      </c>
      <c r="D2216" s="6"/>
      <c r="E2216" s="6" t="s">
        <v>698</v>
      </c>
      <c r="F2216" s="229">
        <v>760</v>
      </c>
      <c r="I2216" s="16">
        <v>8</v>
      </c>
      <c r="J2216" s="13">
        <v>6080</v>
      </c>
      <c r="K2216" s="16">
        <v>15</v>
      </c>
      <c r="L2216" s="13">
        <v>11400</v>
      </c>
      <c r="M2216" s="16">
        <v>15</v>
      </c>
      <c r="N2216" s="171">
        <v>11400</v>
      </c>
      <c r="O2216" s="16">
        <v>9</v>
      </c>
      <c r="P2216" s="13">
        <v>6840</v>
      </c>
      <c r="Q2216" s="16">
        <v>6</v>
      </c>
      <c r="R2216" s="13">
        <v>4560</v>
      </c>
      <c r="S2216" s="16">
        <v>8.6</v>
      </c>
      <c r="T2216" s="13">
        <v>6536</v>
      </c>
      <c r="U2216" s="16">
        <v>15.15</v>
      </c>
      <c r="V2216" s="13">
        <v>11514</v>
      </c>
    </row>
    <row r="2217" spans="1:22" ht="15" customHeight="1" x14ac:dyDescent="0.25">
      <c r="A2217" s="5" t="s">
        <v>4326</v>
      </c>
      <c r="B2217" s="6" t="s">
        <v>4327</v>
      </c>
      <c r="C2217" s="5" t="s">
        <v>4328</v>
      </c>
      <c r="D2217" s="6"/>
      <c r="E2217" s="6" t="s">
        <v>698</v>
      </c>
      <c r="F2217" s="229">
        <v>480</v>
      </c>
      <c r="I2217" s="16">
        <v>52</v>
      </c>
      <c r="J2217" s="13">
        <v>24960</v>
      </c>
      <c r="K2217" s="16">
        <v>40</v>
      </c>
      <c r="L2217" s="13">
        <v>19200</v>
      </c>
      <c r="M2217" s="16">
        <v>40</v>
      </c>
      <c r="N2217" s="171">
        <v>19200</v>
      </c>
      <c r="O2217" s="16">
        <v>26</v>
      </c>
      <c r="P2217" s="13">
        <v>12480</v>
      </c>
      <c r="Q2217" s="16">
        <v>19</v>
      </c>
      <c r="R2217" s="13">
        <v>9120</v>
      </c>
      <c r="S2217" s="16">
        <v>28.39</v>
      </c>
      <c r="T2217" s="13">
        <v>13627.2</v>
      </c>
      <c r="U2217" s="16">
        <v>0</v>
      </c>
      <c r="V2217" s="13">
        <v>0</v>
      </c>
    </row>
    <row r="2218" spans="1:22" ht="15" customHeight="1" x14ac:dyDescent="0.25">
      <c r="A2218" s="5" t="s">
        <v>4329</v>
      </c>
      <c r="B2218" s="6" t="s">
        <v>4330</v>
      </c>
      <c r="C2218" s="5" t="s">
        <v>4331</v>
      </c>
      <c r="D2218" s="6"/>
      <c r="E2218" s="6" t="s">
        <v>698</v>
      </c>
      <c r="F2218" s="229">
        <v>760</v>
      </c>
      <c r="I2218" s="16">
        <v>15</v>
      </c>
      <c r="J2218" s="13">
        <v>11400</v>
      </c>
      <c r="K2218" s="16">
        <v>15</v>
      </c>
      <c r="L2218" s="13">
        <v>11400</v>
      </c>
      <c r="M2218" s="16">
        <v>15</v>
      </c>
      <c r="N2218" s="171">
        <v>11400</v>
      </c>
      <c r="O2218" s="16">
        <v>22</v>
      </c>
      <c r="P2218" s="13">
        <v>16720</v>
      </c>
      <c r="Q2218" s="16">
        <v>13</v>
      </c>
      <c r="R2218" s="13">
        <v>9880</v>
      </c>
      <c r="S2218" s="16">
        <v>10.76</v>
      </c>
      <c r="T2218" s="13">
        <v>8177.6</v>
      </c>
      <c r="U2218" s="16">
        <v>17.09</v>
      </c>
      <c r="V2218" s="13">
        <v>12988.4</v>
      </c>
    </row>
    <row r="2219" spans="1:22" ht="15" customHeight="1" x14ac:dyDescent="0.25">
      <c r="A2219" s="5" t="s">
        <v>4332</v>
      </c>
      <c r="B2219" s="6" t="s">
        <v>4333</v>
      </c>
      <c r="C2219" s="5" t="s">
        <v>3344</v>
      </c>
      <c r="D2219" s="6"/>
      <c r="E2219" s="6" t="s">
        <v>707</v>
      </c>
      <c r="F2219" s="229">
        <v>1160</v>
      </c>
      <c r="I2219" s="16">
        <v>4</v>
      </c>
      <c r="J2219" s="13">
        <v>4640</v>
      </c>
      <c r="K2219" s="16">
        <v>5</v>
      </c>
      <c r="L2219" s="13">
        <v>5800</v>
      </c>
      <c r="M2219" s="16">
        <v>5</v>
      </c>
      <c r="N2219" s="171">
        <v>5800</v>
      </c>
      <c r="O2219" s="16">
        <v>1</v>
      </c>
      <c r="P2219" s="13">
        <v>1160</v>
      </c>
      <c r="Q2219" s="16">
        <v>2</v>
      </c>
      <c r="R2219" s="13">
        <v>2320</v>
      </c>
      <c r="S2219" s="16">
        <v>4.3</v>
      </c>
      <c r="T2219" s="13">
        <v>4988</v>
      </c>
      <c r="U2219" s="16">
        <v>2.93</v>
      </c>
      <c r="V2219" s="13">
        <v>3398.8</v>
      </c>
    </row>
    <row r="2220" spans="1:22" ht="15" customHeight="1" x14ac:dyDescent="0.25">
      <c r="A2220" s="1"/>
      <c r="B2220" s="4" t="s">
        <v>32</v>
      </c>
      <c r="C2220" s="8" t="s">
        <v>33</v>
      </c>
      <c r="I2220" s="245"/>
      <c r="J2220" s="245"/>
      <c r="K2220" s="245"/>
      <c r="L2220" s="245"/>
      <c r="M2220" s="245"/>
      <c r="N2220" s="245"/>
      <c r="O2220" s="245"/>
      <c r="P2220" s="245"/>
      <c r="Q2220" s="245"/>
      <c r="R2220" s="245"/>
      <c r="S2220" s="245"/>
      <c r="T2220" s="245"/>
      <c r="U2220" s="245"/>
      <c r="V2220" s="245"/>
    </row>
    <row r="2221" spans="1:22" ht="15" customHeight="1" x14ac:dyDescent="0.25">
      <c r="A2221" s="5" t="s">
        <v>4334</v>
      </c>
      <c r="B2221" s="6" t="s">
        <v>35</v>
      </c>
      <c r="C2221" s="5" t="s">
        <v>486</v>
      </c>
      <c r="I2221" s="245"/>
      <c r="J2221" s="245"/>
      <c r="K2221" s="245"/>
      <c r="L2221" s="245"/>
      <c r="M2221" s="245"/>
      <c r="N2221" s="245"/>
      <c r="O2221" s="245"/>
      <c r="P2221" s="245"/>
      <c r="Q2221" s="245"/>
      <c r="R2221" s="245"/>
      <c r="S2221" s="245"/>
      <c r="T2221" s="245"/>
      <c r="U2221" s="245"/>
      <c r="V2221" s="245"/>
    </row>
    <row r="2222" spans="1:22" ht="45" customHeight="1" x14ac:dyDescent="0.25">
      <c r="A2222" s="1"/>
      <c r="B2222" s="4" t="s">
        <v>68</v>
      </c>
      <c r="C2222" s="8" t="s">
        <v>69</v>
      </c>
      <c r="D2222" s="4" t="s">
        <v>70</v>
      </c>
      <c r="E2222" s="4" t="s">
        <v>71</v>
      </c>
      <c r="F2222" s="228" t="s">
        <v>72</v>
      </c>
      <c r="I2222" s="14" t="s">
        <v>73</v>
      </c>
      <c r="J2222" s="15" t="s">
        <v>28</v>
      </c>
      <c r="K2222" s="14" t="s">
        <v>73</v>
      </c>
      <c r="L2222" s="15" t="s">
        <v>28</v>
      </c>
      <c r="M2222" s="14" t="s">
        <v>73</v>
      </c>
      <c r="N2222" s="172" t="s">
        <v>28</v>
      </c>
      <c r="O2222" s="14" t="s">
        <v>73</v>
      </c>
      <c r="P2222" s="15" t="s">
        <v>28</v>
      </c>
      <c r="Q2222" s="14" t="s">
        <v>73</v>
      </c>
      <c r="R2222" s="15" t="s">
        <v>28</v>
      </c>
      <c r="S2222" s="14" t="s">
        <v>73</v>
      </c>
      <c r="T2222" s="15" t="s">
        <v>28</v>
      </c>
      <c r="U2222" s="14" t="s">
        <v>73</v>
      </c>
      <c r="V2222" s="15" t="s">
        <v>28</v>
      </c>
    </row>
    <row r="2223" spans="1:22" ht="15" customHeight="1" x14ac:dyDescent="0.25">
      <c r="A2223" s="5" t="s">
        <v>4335</v>
      </c>
      <c r="B2223" s="6" t="s">
        <v>4336</v>
      </c>
      <c r="C2223" s="5" t="s">
        <v>624</v>
      </c>
      <c r="D2223" s="6"/>
      <c r="E2223" s="6" t="s">
        <v>275</v>
      </c>
      <c r="F2223" s="229">
        <v>1</v>
      </c>
      <c r="I2223" s="16">
        <v>0</v>
      </c>
      <c r="J2223" s="13">
        <v>0</v>
      </c>
      <c r="K2223" s="16">
        <v>0</v>
      </c>
      <c r="L2223" s="13">
        <v>0</v>
      </c>
      <c r="M2223" s="16">
        <v>0</v>
      </c>
      <c r="N2223" s="171">
        <v>0</v>
      </c>
      <c r="O2223" s="16">
        <v>0</v>
      </c>
      <c r="P2223" s="13">
        <v>0</v>
      </c>
      <c r="Q2223" s="16">
        <v>0</v>
      </c>
      <c r="R2223" s="13">
        <v>0</v>
      </c>
      <c r="S2223" s="16">
        <v>0</v>
      </c>
      <c r="T2223" s="13">
        <v>0</v>
      </c>
      <c r="U2223" s="16">
        <v>117784.43</v>
      </c>
      <c r="V2223" s="13">
        <v>117784.43</v>
      </c>
    </row>
    <row r="2224" spans="1:22" ht="15" customHeight="1" x14ac:dyDescent="0.25">
      <c r="A2224" s="1"/>
      <c r="B2224" s="4" t="s">
        <v>32</v>
      </c>
      <c r="C2224" s="8" t="s">
        <v>33</v>
      </c>
      <c r="I2224" s="245"/>
      <c r="J2224" s="245"/>
      <c r="K2224" s="245"/>
      <c r="L2224" s="245"/>
      <c r="M2224" s="245"/>
      <c r="N2224" s="245"/>
      <c r="O2224" s="245"/>
      <c r="P2224" s="245"/>
      <c r="Q2224" s="245"/>
      <c r="R2224" s="245"/>
      <c r="S2224" s="245"/>
      <c r="T2224" s="245"/>
      <c r="U2224" s="245"/>
      <c r="V2224" s="245"/>
    </row>
    <row r="2225" spans="1:22" ht="15" customHeight="1" x14ac:dyDescent="0.25">
      <c r="A2225" s="5" t="s">
        <v>4337</v>
      </c>
      <c r="B2225" s="6" t="s">
        <v>35</v>
      </c>
      <c r="C2225" s="5" t="s">
        <v>491</v>
      </c>
      <c r="I2225" s="245"/>
      <c r="J2225" s="245"/>
      <c r="K2225" s="245"/>
      <c r="L2225" s="245"/>
      <c r="M2225" s="245"/>
      <c r="N2225" s="245"/>
      <c r="O2225" s="245"/>
      <c r="P2225" s="245"/>
      <c r="Q2225" s="245"/>
      <c r="R2225" s="245"/>
      <c r="S2225" s="245"/>
      <c r="T2225" s="245"/>
      <c r="U2225" s="245"/>
      <c r="V2225" s="245"/>
    </row>
    <row r="2226" spans="1:22" x14ac:dyDescent="0.25">
      <c r="A2226" s="246" t="s">
        <v>4338</v>
      </c>
      <c r="B2226" s="246"/>
      <c r="C2226" s="246"/>
      <c r="D2226" s="247"/>
      <c r="E2226" s="247"/>
      <c r="F2226" s="246"/>
      <c r="I2226" s="12" t="s">
        <v>3350</v>
      </c>
      <c r="J2226" s="13">
        <v>616275</v>
      </c>
      <c r="K2226" s="12" t="s">
        <v>3350</v>
      </c>
      <c r="L2226" s="13">
        <v>615225</v>
      </c>
      <c r="M2226" s="12" t="s">
        <v>3350</v>
      </c>
      <c r="N2226" s="171">
        <v>615225</v>
      </c>
      <c r="O2226" s="12" t="s">
        <v>3350</v>
      </c>
      <c r="P2226" s="13">
        <v>647515</v>
      </c>
      <c r="Q2226" s="12" t="s">
        <v>3350</v>
      </c>
      <c r="R2226" s="13">
        <v>700060</v>
      </c>
      <c r="S2226" s="12" t="s">
        <v>3350</v>
      </c>
      <c r="T2226" s="13">
        <v>619144.81000000006</v>
      </c>
      <c r="U2226" s="12" t="s">
        <v>3350</v>
      </c>
      <c r="V2226" s="13">
        <v>798758.03</v>
      </c>
    </row>
    <row r="2227" spans="1:22" ht="15" customHeight="1" x14ac:dyDescent="0.25">
      <c r="A2227" s="1"/>
      <c r="B2227" s="4" t="s">
        <v>32</v>
      </c>
      <c r="C2227" s="8" t="s">
        <v>33</v>
      </c>
      <c r="I2227" s="245"/>
      <c r="J2227" s="245"/>
      <c r="K2227" s="245"/>
      <c r="L2227" s="245"/>
      <c r="M2227" s="245"/>
      <c r="N2227" s="245"/>
      <c r="O2227" s="245"/>
      <c r="P2227" s="245"/>
      <c r="Q2227" s="245"/>
      <c r="R2227" s="245"/>
      <c r="S2227" s="245"/>
      <c r="T2227" s="245"/>
      <c r="U2227" s="245"/>
      <c r="V2227" s="245"/>
    </row>
    <row r="2228" spans="1:22" ht="15" customHeight="1" x14ac:dyDescent="0.25">
      <c r="A2228" s="5" t="s">
        <v>4339</v>
      </c>
      <c r="B2228" s="6" t="s">
        <v>35</v>
      </c>
      <c r="C2228" s="5" t="s">
        <v>3352</v>
      </c>
      <c r="I2228" s="245"/>
      <c r="J2228" s="245"/>
      <c r="K2228" s="245"/>
      <c r="L2228" s="245"/>
      <c r="M2228" s="245"/>
      <c r="N2228" s="245"/>
      <c r="O2228" s="245"/>
      <c r="P2228" s="245"/>
      <c r="Q2228" s="245"/>
      <c r="R2228" s="245"/>
      <c r="S2228" s="245"/>
      <c r="T2228" s="245"/>
      <c r="U2228" s="245"/>
      <c r="V2228" s="245"/>
    </row>
    <row r="2229" spans="1:22" ht="15" customHeight="1" x14ac:dyDescent="0.25">
      <c r="A2229" s="5" t="s">
        <v>4340</v>
      </c>
      <c r="B2229" s="6" t="s">
        <v>35</v>
      </c>
      <c r="C2229" s="5" t="s">
        <v>3354</v>
      </c>
      <c r="I2229" s="245"/>
      <c r="J2229" s="245"/>
      <c r="K2229" s="245"/>
      <c r="L2229" s="245"/>
      <c r="M2229" s="245"/>
      <c r="N2229" s="245"/>
      <c r="O2229" s="245"/>
      <c r="P2229" s="245"/>
      <c r="Q2229" s="245"/>
      <c r="R2229" s="245"/>
      <c r="S2229" s="245"/>
      <c r="T2229" s="245"/>
      <c r="U2229" s="245"/>
      <c r="V2229" s="245"/>
    </row>
    <row r="2230" spans="1:22" ht="45" customHeight="1" x14ac:dyDescent="0.25">
      <c r="A2230" s="1"/>
      <c r="B2230" s="4" t="s">
        <v>68</v>
      </c>
      <c r="C2230" s="8" t="s">
        <v>69</v>
      </c>
      <c r="D2230" s="4" t="s">
        <v>70</v>
      </c>
      <c r="E2230" s="4" t="s">
        <v>71</v>
      </c>
      <c r="F2230" s="228" t="s">
        <v>72</v>
      </c>
      <c r="I2230" s="14" t="s">
        <v>73</v>
      </c>
      <c r="J2230" s="15" t="s">
        <v>28</v>
      </c>
      <c r="K2230" s="14" t="s">
        <v>73</v>
      </c>
      <c r="L2230" s="15" t="s">
        <v>28</v>
      </c>
      <c r="M2230" s="14" t="s">
        <v>73</v>
      </c>
      <c r="N2230" s="172" t="s">
        <v>28</v>
      </c>
      <c r="O2230" s="14" t="s">
        <v>73</v>
      </c>
      <c r="P2230" s="15" t="s">
        <v>28</v>
      </c>
      <c r="Q2230" s="14" t="s">
        <v>73</v>
      </c>
      <c r="R2230" s="15" t="s">
        <v>28</v>
      </c>
      <c r="S2230" s="14" t="s">
        <v>73</v>
      </c>
      <c r="T2230" s="15" t="s">
        <v>28</v>
      </c>
      <c r="U2230" s="14" t="s">
        <v>73</v>
      </c>
      <c r="V2230" s="15" t="s">
        <v>28</v>
      </c>
    </row>
    <row r="2231" spans="1:22" ht="15" customHeight="1" x14ac:dyDescent="0.25">
      <c r="A2231" s="5" t="s">
        <v>4341</v>
      </c>
      <c r="B2231" s="6" t="s">
        <v>4342</v>
      </c>
      <c r="C2231" s="5" t="s">
        <v>3357</v>
      </c>
      <c r="D2231" s="6"/>
      <c r="E2231" s="6" t="s">
        <v>698</v>
      </c>
      <c r="F2231" s="229">
        <v>25</v>
      </c>
      <c r="I2231" s="16">
        <v>270</v>
      </c>
      <c r="J2231" s="13">
        <v>6750</v>
      </c>
      <c r="K2231" s="16">
        <v>31</v>
      </c>
      <c r="L2231" s="13">
        <v>775</v>
      </c>
      <c r="M2231" s="16">
        <v>31</v>
      </c>
      <c r="N2231" s="171">
        <v>775</v>
      </c>
      <c r="O2231" s="16">
        <v>455</v>
      </c>
      <c r="P2231" s="13">
        <v>11375</v>
      </c>
      <c r="Q2231" s="16">
        <v>475</v>
      </c>
      <c r="R2231" s="13">
        <v>11875</v>
      </c>
      <c r="S2231" s="16">
        <v>440.96</v>
      </c>
      <c r="T2231" s="13">
        <v>11024</v>
      </c>
      <c r="U2231" s="16">
        <v>343.61</v>
      </c>
      <c r="V2231" s="13">
        <v>8590.25</v>
      </c>
    </row>
    <row r="2232" spans="1:22" ht="15" customHeight="1" x14ac:dyDescent="0.25">
      <c r="A2232" s="5" t="s">
        <v>4343</v>
      </c>
      <c r="B2232" s="6" t="s">
        <v>4344</v>
      </c>
      <c r="C2232" s="5" t="s">
        <v>4345</v>
      </c>
      <c r="D2232" s="6"/>
      <c r="E2232" s="6" t="s">
        <v>698</v>
      </c>
      <c r="F2232" s="229">
        <v>8</v>
      </c>
      <c r="I2232" s="16">
        <v>280</v>
      </c>
      <c r="J2232" s="13">
        <v>2240</v>
      </c>
      <c r="K2232" s="16">
        <v>23</v>
      </c>
      <c r="L2232" s="13">
        <v>184</v>
      </c>
      <c r="M2232" s="16">
        <v>23</v>
      </c>
      <c r="N2232" s="171">
        <v>184</v>
      </c>
      <c r="O2232" s="16">
        <v>455</v>
      </c>
      <c r="P2232" s="13">
        <v>3640</v>
      </c>
      <c r="Q2232" s="16">
        <v>414</v>
      </c>
      <c r="R2232" s="13">
        <v>3312</v>
      </c>
      <c r="S2232" s="16">
        <v>440.96</v>
      </c>
      <c r="T2232" s="13">
        <v>3527.68</v>
      </c>
      <c r="U2232" s="16">
        <v>343.61</v>
      </c>
      <c r="V2232" s="13">
        <v>2748.88</v>
      </c>
    </row>
    <row r="2233" spans="1:22" ht="15" customHeight="1" x14ac:dyDescent="0.25">
      <c r="A2233" s="5" t="s">
        <v>4346</v>
      </c>
      <c r="B2233" s="6" t="s">
        <v>4347</v>
      </c>
      <c r="C2233" s="5" t="s">
        <v>3363</v>
      </c>
      <c r="D2233" s="6"/>
      <c r="E2233" s="6" t="s">
        <v>698</v>
      </c>
      <c r="F2233" s="229">
        <v>76</v>
      </c>
      <c r="I2233" s="16">
        <v>270</v>
      </c>
      <c r="J2233" s="13">
        <v>20520</v>
      </c>
      <c r="K2233" s="16">
        <v>31</v>
      </c>
      <c r="L2233" s="13">
        <v>2356</v>
      </c>
      <c r="M2233" s="16">
        <v>31</v>
      </c>
      <c r="N2233" s="171">
        <v>2356</v>
      </c>
      <c r="O2233" s="16">
        <v>392</v>
      </c>
      <c r="P2233" s="13">
        <v>29792</v>
      </c>
      <c r="Q2233" s="16">
        <v>344</v>
      </c>
      <c r="R2233" s="13">
        <v>26144</v>
      </c>
      <c r="S2233" s="16">
        <v>440.96</v>
      </c>
      <c r="T2233" s="13">
        <v>33512.959999999999</v>
      </c>
      <c r="U2233" s="16">
        <v>343.61</v>
      </c>
      <c r="V2233" s="13">
        <v>26114.36</v>
      </c>
    </row>
    <row r="2234" spans="1:22" ht="15" customHeight="1" x14ac:dyDescent="0.25">
      <c r="A2234" s="1"/>
      <c r="B2234" s="4" t="s">
        <v>32</v>
      </c>
      <c r="C2234" s="8" t="s">
        <v>33</v>
      </c>
      <c r="I2234" s="245"/>
      <c r="J2234" s="245"/>
      <c r="K2234" s="245"/>
      <c r="L2234" s="245"/>
      <c r="M2234" s="245"/>
      <c r="N2234" s="245"/>
      <c r="O2234" s="245"/>
      <c r="P2234" s="245"/>
      <c r="Q2234" s="245"/>
      <c r="R2234" s="245"/>
      <c r="S2234" s="245"/>
      <c r="T2234" s="245"/>
      <c r="U2234" s="245"/>
      <c r="V2234" s="245"/>
    </row>
    <row r="2235" spans="1:22" ht="15" customHeight="1" x14ac:dyDescent="0.25">
      <c r="A2235" s="5" t="s">
        <v>4348</v>
      </c>
      <c r="B2235" s="6" t="s">
        <v>35</v>
      </c>
      <c r="C2235" s="5" t="s">
        <v>3365</v>
      </c>
      <c r="I2235" s="245"/>
      <c r="J2235" s="245"/>
      <c r="K2235" s="245"/>
      <c r="L2235" s="245"/>
      <c r="M2235" s="245"/>
      <c r="N2235" s="245"/>
      <c r="O2235" s="245"/>
      <c r="P2235" s="245"/>
      <c r="Q2235" s="245"/>
      <c r="R2235" s="245"/>
      <c r="S2235" s="245"/>
      <c r="T2235" s="245"/>
      <c r="U2235" s="245"/>
      <c r="V2235" s="245"/>
    </row>
    <row r="2236" spans="1:22" ht="45" customHeight="1" x14ac:dyDescent="0.25">
      <c r="A2236" s="1"/>
      <c r="B2236" s="4" t="s">
        <v>68</v>
      </c>
      <c r="C2236" s="8" t="s">
        <v>69</v>
      </c>
      <c r="D2236" s="4" t="s">
        <v>70</v>
      </c>
      <c r="E2236" s="4" t="s">
        <v>71</v>
      </c>
      <c r="F2236" s="228" t="s">
        <v>72</v>
      </c>
      <c r="I2236" s="14" t="s">
        <v>73</v>
      </c>
      <c r="J2236" s="15" t="s">
        <v>28</v>
      </c>
      <c r="K2236" s="14" t="s">
        <v>73</v>
      </c>
      <c r="L2236" s="15" t="s">
        <v>28</v>
      </c>
      <c r="M2236" s="14" t="s">
        <v>73</v>
      </c>
      <c r="N2236" s="172" t="s">
        <v>28</v>
      </c>
      <c r="O2236" s="14" t="s">
        <v>73</v>
      </c>
      <c r="P2236" s="15" t="s">
        <v>28</v>
      </c>
      <c r="Q2236" s="14" t="s">
        <v>73</v>
      </c>
      <c r="R2236" s="15" t="s">
        <v>28</v>
      </c>
      <c r="S2236" s="14" t="s">
        <v>73</v>
      </c>
      <c r="T2236" s="15" t="s">
        <v>28</v>
      </c>
      <c r="U2236" s="14" t="s">
        <v>73</v>
      </c>
      <c r="V2236" s="15" t="s">
        <v>28</v>
      </c>
    </row>
    <row r="2237" spans="1:22" ht="15" customHeight="1" x14ac:dyDescent="0.25">
      <c r="A2237" s="5" t="s">
        <v>4349</v>
      </c>
      <c r="B2237" s="6" t="s">
        <v>4350</v>
      </c>
      <c r="C2237" s="5" t="s">
        <v>3368</v>
      </c>
      <c r="D2237" s="6"/>
      <c r="E2237" s="6" t="s">
        <v>698</v>
      </c>
      <c r="F2237" s="229">
        <v>81</v>
      </c>
      <c r="I2237" s="16">
        <v>536</v>
      </c>
      <c r="J2237" s="13">
        <v>43416</v>
      </c>
      <c r="K2237" s="16">
        <v>850</v>
      </c>
      <c r="L2237" s="13">
        <v>68850</v>
      </c>
      <c r="M2237" s="16">
        <v>850</v>
      </c>
      <c r="N2237" s="171">
        <v>68850</v>
      </c>
      <c r="O2237" s="16">
        <v>882</v>
      </c>
      <c r="P2237" s="13">
        <v>71442</v>
      </c>
      <c r="Q2237" s="16">
        <v>1000</v>
      </c>
      <c r="R2237" s="13">
        <v>81000</v>
      </c>
      <c r="S2237" s="16">
        <v>914.18</v>
      </c>
      <c r="T2237" s="13">
        <v>74048.58</v>
      </c>
      <c r="U2237" s="16">
        <v>770.14</v>
      </c>
      <c r="V2237" s="13">
        <v>62381.34</v>
      </c>
    </row>
    <row r="2238" spans="1:22" ht="15" customHeight="1" x14ac:dyDescent="0.25">
      <c r="A2238" s="5" t="s">
        <v>4351</v>
      </c>
      <c r="B2238" s="6" t="s">
        <v>4352</v>
      </c>
      <c r="C2238" s="5" t="s">
        <v>4353</v>
      </c>
      <c r="D2238" s="6"/>
      <c r="E2238" s="6" t="s">
        <v>698</v>
      </c>
      <c r="F2238" s="229">
        <v>25</v>
      </c>
      <c r="I2238" s="16">
        <v>1335</v>
      </c>
      <c r="J2238" s="13">
        <v>33375</v>
      </c>
      <c r="K2238" s="16">
        <v>1740</v>
      </c>
      <c r="L2238" s="13">
        <v>43500</v>
      </c>
      <c r="M2238" s="16">
        <v>1740</v>
      </c>
      <c r="N2238" s="171">
        <v>43500</v>
      </c>
      <c r="O2238" s="16">
        <v>1092</v>
      </c>
      <c r="P2238" s="13">
        <v>27300</v>
      </c>
      <c r="Q2238" s="16">
        <v>1483</v>
      </c>
      <c r="R2238" s="13">
        <v>37075</v>
      </c>
      <c r="S2238" s="16">
        <v>914.18</v>
      </c>
      <c r="T2238" s="13">
        <v>22854.5</v>
      </c>
      <c r="U2238" s="16">
        <v>1520.77</v>
      </c>
      <c r="V2238" s="13">
        <v>38019.25</v>
      </c>
    </row>
    <row r="2239" spans="1:22" ht="15" customHeight="1" x14ac:dyDescent="0.25">
      <c r="A2239" s="5" t="s">
        <v>4354</v>
      </c>
      <c r="B2239" s="6" t="s">
        <v>4355</v>
      </c>
      <c r="C2239" s="5" t="s">
        <v>4356</v>
      </c>
      <c r="D2239" s="6"/>
      <c r="E2239" s="6" t="s">
        <v>698</v>
      </c>
      <c r="F2239" s="229">
        <v>68</v>
      </c>
      <c r="I2239" s="16">
        <v>1335</v>
      </c>
      <c r="J2239" s="13">
        <v>90780</v>
      </c>
      <c r="K2239" s="16">
        <v>1180</v>
      </c>
      <c r="L2239" s="13">
        <v>80240</v>
      </c>
      <c r="M2239" s="16">
        <v>1180</v>
      </c>
      <c r="N2239" s="171">
        <v>80240</v>
      </c>
      <c r="O2239" s="16">
        <v>1148</v>
      </c>
      <c r="P2239" s="13">
        <v>78064</v>
      </c>
      <c r="Q2239" s="16">
        <v>1363</v>
      </c>
      <c r="R2239" s="13">
        <v>92684</v>
      </c>
      <c r="S2239" s="16">
        <v>914.18</v>
      </c>
      <c r="T2239" s="13">
        <v>62164.24</v>
      </c>
      <c r="U2239" s="16">
        <v>1113.99</v>
      </c>
      <c r="V2239" s="13">
        <v>75751.320000000007</v>
      </c>
    </row>
    <row r="2240" spans="1:22" ht="15" customHeight="1" x14ac:dyDescent="0.25">
      <c r="A2240" s="5" t="s">
        <v>4357</v>
      </c>
      <c r="B2240" s="6" t="s">
        <v>4358</v>
      </c>
      <c r="C2240" s="5" t="s">
        <v>4359</v>
      </c>
      <c r="D2240" s="6"/>
      <c r="E2240" s="6" t="s">
        <v>698</v>
      </c>
      <c r="F2240" s="229">
        <v>15</v>
      </c>
      <c r="I2240" s="16">
        <v>1503</v>
      </c>
      <c r="J2240" s="13">
        <v>22545</v>
      </c>
      <c r="K2240" s="16">
        <v>2050</v>
      </c>
      <c r="L2240" s="13">
        <v>30750</v>
      </c>
      <c r="M2240" s="16">
        <v>2050</v>
      </c>
      <c r="N2240" s="171">
        <v>30750</v>
      </c>
      <c r="O2240" s="16">
        <v>1442</v>
      </c>
      <c r="P2240" s="13">
        <v>21630</v>
      </c>
      <c r="Q2240" s="16">
        <v>1631</v>
      </c>
      <c r="R2240" s="13">
        <v>24465</v>
      </c>
      <c r="S2240" s="16">
        <v>967.95</v>
      </c>
      <c r="T2240" s="13">
        <v>14519.25</v>
      </c>
      <c r="U2240" s="16">
        <v>2428.33</v>
      </c>
      <c r="V2240" s="13">
        <v>36424.949999999997</v>
      </c>
    </row>
    <row r="2241" spans="1:22" ht="15" customHeight="1" x14ac:dyDescent="0.25">
      <c r="A2241" s="5" t="s">
        <v>4360</v>
      </c>
      <c r="B2241" s="6" t="s">
        <v>4361</v>
      </c>
      <c r="C2241" s="5" t="s">
        <v>4362</v>
      </c>
      <c r="D2241" s="6"/>
      <c r="E2241" s="6" t="s">
        <v>698</v>
      </c>
      <c r="F2241" s="229">
        <v>10</v>
      </c>
      <c r="I2241" s="16">
        <v>948</v>
      </c>
      <c r="J2241" s="13">
        <v>9480</v>
      </c>
      <c r="K2241" s="16">
        <v>1000</v>
      </c>
      <c r="L2241" s="13">
        <v>10000</v>
      </c>
      <c r="M2241" s="16">
        <v>1000</v>
      </c>
      <c r="N2241" s="171">
        <v>10000</v>
      </c>
      <c r="O2241" s="16">
        <v>994</v>
      </c>
      <c r="P2241" s="13">
        <v>9940</v>
      </c>
      <c r="Q2241" s="16">
        <v>847</v>
      </c>
      <c r="R2241" s="13">
        <v>8470</v>
      </c>
      <c r="S2241" s="16">
        <v>967.95</v>
      </c>
      <c r="T2241" s="13">
        <v>9679.5</v>
      </c>
      <c r="U2241" s="16">
        <v>775.34</v>
      </c>
      <c r="V2241" s="13">
        <v>7753.4</v>
      </c>
    </row>
    <row r="2242" spans="1:22" ht="15" customHeight="1" x14ac:dyDescent="0.25">
      <c r="A2242" s="5" t="s">
        <v>4363</v>
      </c>
      <c r="B2242" s="6" t="s">
        <v>4364</v>
      </c>
      <c r="C2242" s="5" t="s">
        <v>3383</v>
      </c>
      <c r="D2242" s="6"/>
      <c r="E2242" s="6" t="s">
        <v>698</v>
      </c>
      <c r="F2242" s="229">
        <v>115</v>
      </c>
      <c r="I2242" s="16">
        <v>443</v>
      </c>
      <c r="J2242" s="13">
        <v>50945</v>
      </c>
      <c r="K2242" s="16">
        <v>620</v>
      </c>
      <c r="L2242" s="13">
        <v>71300</v>
      </c>
      <c r="M2242" s="16">
        <v>620</v>
      </c>
      <c r="N2242" s="171">
        <v>71300</v>
      </c>
      <c r="O2242" s="16">
        <v>728</v>
      </c>
      <c r="P2242" s="13">
        <v>83720</v>
      </c>
      <c r="Q2242" s="16">
        <v>756</v>
      </c>
      <c r="R2242" s="13">
        <v>86940</v>
      </c>
      <c r="S2242" s="16">
        <v>623.79</v>
      </c>
      <c r="T2242" s="13">
        <v>71735.850000000006</v>
      </c>
      <c r="U2242" s="16">
        <v>621.39</v>
      </c>
      <c r="V2242" s="13">
        <v>71459.850000000006</v>
      </c>
    </row>
    <row r="2243" spans="1:22" ht="15" customHeight="1" x14ac:dyDescent="0.25">
      <c r="A2243" s="1"/>
      <c r="B2243" s="4" t="s">
        <v>32</v>
      </c>
      <c r="C2243" s="8" t="s">
        <v>33</v>
      </c>
      <c r="I2243" s="245"/>
      <c r="J2243" s="245"/>
      <c r="K2243" s="245"/>
      <c r="L2243" s="245"/>
      <c r="M2243" s="245"/>
      <c r="N2243" s="245"/>
      <c r="O2243" s="245"/>
      <c r="P2243" s="245"/>
      <c r="Q2243" s="245"/>
      <c r="R2243" s="245"/>
      <c r="S2243" s="245"/>
      <c r="T2243" s="245"/>
      <c r="U2243" s="245"/>
      <c r="V2243" s="245"/>
    </row>
    <row r="2244" spans="1:22" ht="15" customHeight="1" x14ac:dyDescent="0.25">
      <c r="A2244" s="5" t="s">
        <v>4365</v>
      </c>
      <c r="B2244" s="6" t="s">
        <v>35</v>
      </c>
      <c r="C2244" s="5" t="s">
        <v>3385</v>
      </c>
      <c r="I2244" s="245"/>
      <c r="J2244" s="245"/>
      <c r="K2244" s="245"/>
      <c r="L2244" s="245"/>
      <c r="M2244" s="245"/>
      <c r="N2244" s="245"/>
      <c r="O2244" s="245"/>
      <c r="P2244" s="245"/>
      <c r="Q2244" s="245"/>
      <c r="R2244" s="245"/>
      <c r="S2244" s="245"/>
      <c r="T2244" s="245"/>
      <c r="U2244" s="245"/>
      <c r="V2244" s="245"/>
    </row>
    <row r="2245" spans="1:22" ht="45" customHeight="1" x14ac:dyDescent="0.25">
      <c r="A2245" s="1"/>
      <c r="B2245" s="4" t="s">
        <v>68</v>
      </c>
      <c r="C2245" s="8" t="s">
        <v>69</v>
      </c>
      <c r="D2245" s="4" t="s">
        <v>70</v>
      </c>
      <c r="E2245" s="4" t="s">
        <v>71</v>
      </c>
      <c r="F2245" s="228" t="s">
        <v>72</v>
      </c>
      <c r="I2245" s="14" t="s">
        <v>73</v>
      </c>
      <c r="J2245" s="15" t="s">
        <v>28</v>
      </c>
      <c r="K2245" s="14" t="s">
        <v>73</v>
      </c>
      <c r="L2245" s="15" t="s">
        <v>28</v>
      </c>
      <c r="M2245" s="14" t="s">
        <v>73</v>
      </c>
      <c r="N2245" s="172" t="s">
        <v>28</v>
      </c>
      <c r="O2245" s="14" t="s">
        <v>73</v>
      </c>
      <c r="P2245" s="15" t="s">
        <v>28</v>
      </c>
      <c r="Q2245" s="14" t="s">
        <v>73</v>
      </c>
      <c r="R2245" s="15" t="s">
        <v>28</v>
      </c>
      <c r="S2245" s="14" t="s">
        <v>73</v>
      </c>
      <c r="T2245" s="15" t="s">
        <v>28</v>
      </c>
      <c r="U2245" s="14" t="s">
        <v>73</v>
      </c>
      <c r="V2245" s="15" t="s">
        <v>28</v>
      </c>
    </row>
    <row r="2246" spans="1:22" ht="15" customHeight="1" x14ac:dyDescent="0.25">
      <c r="A2246" s="5" t="s">
        <v>4366</v>
      </c>
      <c r="B2246" s="6" t="s">
        <v>4367</v>
      </c>
      <c r="C2246" s="5" t="s">
        <v>4368</v>
      </c>
      <c r="D2246" s="6"/>
      <c r="E2246" s="6" t="s">
        <v>707</v>
      </c>
      <c r="F2246" s="229">
        <v>1160</v>
      </c>
      <c r="I2246" s="16">
        <v>5</v>
      </c>
      <c r="J2246" s="13">
        <v>5800</v>
      </c>
      <c r="K2246" s="16">
        <v>5</v>
      </c>
      <c r="L2246" s="13">
        <v>5800</v>
      </c>
      <c r="M2246" s="16">
        <v>5</v>
      </c>
      <c r="N2246" s="171">
        <v>5800</v>
      </c>
      <c r="O2246" s="16">
        <v>1</v>
      </c>
      <c r="P2246" s="13">
        <v>1160</v>
      </c>
      <c r="Q2246" s="16">
        <v>3</v>
      </c>
      <c r="R2246" s="13">
        <v>3480</v>
      </c>
      <c r="S2246" s="16">
        <v>3.23</v>
      </c>
      <c r="T2246" s="13">
        <v>3746.8</v>
      </c>
      <c r="U2246" s="16">
        <v>4.96</v>
      </c>
      <c r="V2246" s="13">
        <v>5753.6</v>
      </c>
    </row>
    <row r="2247" spans="1:22" ht="15" customHeight="1" x14ac:dyDescent="0.25">
      <c r="A2247" s="5" t="s">
        <v>4369</v>
      </c>
      <c r="B2247" s="6" t="s">
        <v>4370</v>
      </c>
      <c r="C2247" s="5" t="s">
        <v>3391</v>
      </c>
      <c r="D2247" s="6"/>
      <c r="E2247" s="6" t="s">
        <v>707</v>
      </c>
      <c r="F2247" s="229">
        <v>2500</v>
      </c>
      <c r="I2247" s="16">
        <v>22</v>
      </c>
      <c r="J2247" s="13">
        <v>55000</v>
      </c>
      <c r="K2247" s="16">
        <v>7</v>
      </c>
      <c r="L2247" s="13">
        <v>17500</v>
      </c>
      <c r="M2247" s="16">
        <v>7</v>
      </c>
      <c r="N2247" s="171">
        <v>17500</v>
      </c>
      <c r="O2247" s="16">
        <v>10</v>
      </c>
      <c r="P2247" s="13">
        <v>25000</v>
      </c>
      <c r="Q2247" s="16">
        <v>15</v>
      </c>
      <c r="R2247" s="13">
        <v>37500</v>
      </c>
      <c r="S2247" s="16">
        <v>26.89</v>
      </c>
      <c r="T2247" s="13">
        <v>67225</v>
      </c>
      <c r="U2247" s="16">
        <v>15.16</v>
      </c>
      <c r="V2247" s="13">
        <v>37900</v>
      </c>
    </row>
    <row r="2248" spans="1:22" ht="15" customHeight="1" x14ac:dyDescent="0.25">
      <c r="A2248" s="1"/>
      <c r="B2248" s="4" t="s">
        <v>32</v>
      </c>
      <c r="C2248" s="8" t="s">
        <v>33</v>
      </c>
      <c r="I2248" s="245"/>
      <c r="J2248" s="245"/>
      <c r="K2248" s="245"/>
      <c r="L2248" s="245"/>
      <c r="M2248" s="245"/>
      <c r="N2248" s="245"/>
      <c r="O2248" s="245"/>
      <c r="P2248" s="245"/>
      <c r="Q2248" s="245"/>
      <c r="R2248" s="245"/>
      <c r="S2248" s="245"/>
      <c r="T2248" s="245"/>
      <c r="U2248" s="245"/>
      <c r="V2248" s="245"/>
    </row>
    <row r="2249" spans="1:22" ht="15" customHeight="1" x14ac:dyDescent="0.25">
      <c r="A2249" s="5" t="s">
        <v>4371</v>
      </c>
      <c r="B2249" s="6" t="s">
        <v>35</v>
      </c>
      <c r="C2249" s="5" t="s">
        <v>3393</v>
      </c>
      <c r="I2249" s="245"/>
      <c r="J2249" s="245"/>
      <c r="K2249" s="245"/>
      <c r="L2249" s="245"/>
      <c r="M2249" s="245"/>
      <c r="N2249" s="245"/>
      <c r="O2249" s="245"/>
      <c r="P2249" s="245"/>
      <c r="Q2249" s="245"/>
      <c r="R2249" s="245"/>
      <c r="S2249" s="245"/>
      <c r="T2249" s="245"/>
      <c r="U2249" s="245"/>
      <c r="V2249" s="245"/>
    </row>
    <row r="2250" spans="1:22" ht="15" customHeight="1" x14ac:dyDescent="0.25">
      <c r="A2250" s="5" t="s">
        <v>4372</v>
      </c>
      <c r="B2250" s="6" t="s">
        <v>35</v>
      </c>
      <c r="C2250" s="5" t="s">
        <v>3395</v>
      </c>
      <c r="I2250" s="245"/>
      <c r="J2250" s="245"/>
      <c r="K2250" s="245"/>
      <c r="L2250" s="245"/>
      <c r="M2250" s="245"/>
      <c r="N2250" s="245"/>
      <c r="O2250" s="245"/>
      <c r="P2250" s="245"/>
      <c r="Q2250" s="245"/>
      <c r="R2250" s="245"/>
      <c r="S2250" s="245"/>
      <c r="T2250" s="245"/>
      <c r="U2250" s="245"/>
      <c r="V2250" s="245"/>
    </row>
    <row r="2251" spans="1:22" ht="45" customHeight="1" x14ac:dyDescent="0.25">
      <c r="A2251" s="1"/>
      <c r="B2251" s="4" t="s">
        <v>68</v>
      </c>
      <c r="C2251" s="8" t="s">
        <v>69</v>
      </c>
      <c r="D2251" s="4" t="s">
        <v>70</v>
      </c>
      <c r="E2251" s="4" t="s">
        <v>71</v>
      </c>
      <c r="F2251" s="228" t="s">
        <v>72</v>
      </c>
      <c r="I2251" s="14" t="s">
        <v>73</v>
      </c>
      <c r="J2251" s="15" t="s">
        <v>28</v>
      </c>
      <c r="K2251" s="14" t="s">
        <v>73</v>
      </c>
      <c r="L2251" s="15" t="s">
        <v>28</v>
      </c>
      <c r="M2251" s="14" t="s">
        <v>73</v>
      </c>
      <c r="N2251" s="172" t="s">
        <v>28</v>
      </c>
      <c r="O2251" s="14" t="s">
        <v>73</v>
      </c>
      <c r="P2251" s="15" t="s">
        <v>28</v>
      </c>
      <c r="Q2251" s="14" t="s">
        <v>73</v>
      </c>
      <c r="R2251" s="15" t="s">
        <v>28</v>
      </c>
      <c r="S2251" s="14" t="s">
        <v>73</v>
      </c>
      <c r="T2251" s="15" t="s">
        <v>28</v>
      </c>
      <c r="U2251" s="14" t="s">
        <v>73</v>
      </c>
      <c r="V2251" s="15" t="s">
        <v>28</v>
      </c>
    </row>
    <row r="2252" spans="1:22" ht="15" customHeight="1" x14ac:dyDescent="0.25">
      <c r="A2252" s="5" t="s">
        <v>4373</v>
      </c>
      <c r="B2252" s="6" t="s">
        <v>4374</v>
      </c>
      <c r="C2252" s="5" t="s">
        <v>4375</v>
      </c>
      <c r="D2252" s="6"/>
      <c r="E2252" s="6" t="s">
        <v>698</v>
      </c>
      <c r="F2252" s="229">
        <v>41</v>
      </c>
      <c r="I2252" s="16">
        <v>1902</v>
      </c>
      <c r="J2252" s="13">
        <v>77982</v>
      </c>
      <c r="K2252" s="16">
        <v>1790</v>
      </c>
      <c r="L2252" s="13">
        <v>73390</v>
      </c>
      <c r="M2252" s="16">
        <v>1790</v>
      </c>
      <c r="N2252" s="171">
        <v>73390</v>
      </c>
      <c r="O2252" s="16">
        <v>1176</v>
      </c>
      <c r="P2252" s="13">
        <v>48216</v>
      </c>
      <c r="Q2252" s="16">
        <v>1492</v>
      </c>
      <c r="R2252" s="13">
        <v>61172</v>
      </c>
      <c r="S2252" s="16">
        <v>967.95</v>
      </c>
      <c r="T2252" s="13">
        <v>39685.949999999997</v>
      </c>
      <c r="U2252" s="16">
        <v>2013.49</v>
      </c>
      <c r="V2252" s="13">
        <v>82553.09</v>
      </c>
    </row>
    <row r="2253" spans="1:22" ht="15" customHeight="1" x14ac:dyDescent="0.25">
      <c r="A2253" s="5" t="s">
        <v>4376</v>
      </c>
      <c r="B2253" s="6" t="s">
        <v>4377</v>
      </c>
      <c r="C2253" s="5" t="s">
        <v>4378</v>
      </c>
      <c r="D2253" s="6"/>
      <c r="E2253" s="6" t="s">
        <v>698</v>
      </c>
      <c r="F2253" s="229">
        <v>26</v>
      </c>
      <c r="I2253" s="16">
        <v>1426</v>
      </c>
      <c r="J2253" s="13">
        <v>37076</v>
      </c>
      <c r="K2253" s="16">
        <v>1435</v>
      </c>
      <c r="L2253" s="13">
        <v>37310</v>
      </c>
      <c r="M2253" s="16">
        <v>1435</v>
      </c>
      <c r="N2253" s="171">
        <v>37310</v>
      </c>
      <c r="O2253" s="16">
        <v>1148</v>
      </c>
      <c r="P2253" s="13">
        <v>29848</v>
      </c>
      <c r="Q2253" s="16">
        <v>1145</v>
      </c>
      <c r="R2253" s="13">
        <v>29770</v>
      </c>
      <c r="S2253" s="16">
        <v>967.95</v>
      </c>
      <c r="T2253" s="13">
        <v>25166.7</v>
      </c>
      <c r="U2253" s="16">
        <v>1281.1600000000001</v>
      </c>
      <c r="V2253" s="13">
        <v>33310.160000000003</v>
      </c>
    </row>
    <row r="2254" spans="1:22" ht="15" customHeight="1" x14ac:dyDescent="0.25">
      <c r="A2254" s="1"/>
      <c r="B2254" s="4" t="s">
        <v>32</v>
      </c>
      <c r="C2254" s="8" t="s">
        <v>33</v>
      </c>
      <c r="I2254" s="245"/>
      <c r="J2254" s="245"/>
      <c r="K2254" s="245"/>
      <c r="L2254" s="245"/>
      <c r="M2254" s="245"/>
      <c r="N2254" s="245"/>
      <c r="O2254" s="245"/>
      <c r="P2254" s="245"/>
      <c r="Q2254" s="245"/>
      <c r="R2254" s="245"/>
      <c r="S2254" s="245"/>
      <c r="T2254" s="245"/>
      <c r="U2254" s="245"/>
      <c r="V2254" s="245"/>
    </row>
    <row r="2255" spans="1:22" ht="15" customHeight="1" x14ac:dyDescent="0.25">
      <c r="A2255" s="5" t="s">
        <v>4379</v>
      </c>
      <c r="B2255" s="6" t="s">
        <v>35</v>
      </c>
      <c r="C2255" s="5" t="s">
        <v>4380</v>
      </c>
      <c r="I2255" s="245"/>
      <c r="J2255" s="245"/>
      <c r="K2255" s="245"/>
      <c r="L2255" s="245"/>
      <c r="M2255" s="245"/>
      <c r="N2255" s="245"/>
      <c r="O2255" s="245"/>
      <c r="P2255" s="245"/>
      <c r="Q2255" s="245"/>
      <c r="R2255" s="245"/>
      <c r="S2255" s="245"/>
      <c r="T2255" s="245"/>
      <c r="U2255" s="245"/>
      <c r="V2255" s="245"/>
    </row>
    <row r="2256" spans="1:22" ht="45" customHeight="1" x14ac:dyDescent="0.25">
      <c r="A2256" s="1"/>
      <c r="B2256" s="4" t="s">
        <v>68</v>
      </c>
      <c r="C2256" s="8" t="s">
        <v>69</v>
      </c>
      <c r="D2256" s="4" t="s">
        <v>70</v>
      </c>
      <c r="E2256" s="4" t="s">
        <v>71</v>
      </c>
      <c r="F2256" s="228" t="s">
        <v>72</v>
      </c>
      <c r="I2256" s="14" t="s">
        <v>73</v>
      </c>
      <c r="J2256" s="15" t="s">
        <v>28</v>
      </c>
      <c r="K2256" s="14" t="s">
        <v>73</v>
      </c>
      <c r="L2256" s="15" t="s">
        <v>28</v>
      </c>
      <c r="M2256" s="14" t="s">
        <v>73</v>
      </c>
      <c r="N2256" s="172" t="s">
        <v>28</v>
      </c>
      <c r="O2256" s="14" t="s">
        <v>73</v>
      </c>
      <c r="P2256" s="15" t="s">
        <v>28</v>
      </c>
      <c r="Q2256" s="14" t="s">
        <v>73</v>
      </c>
      <c r="R2256" s="15" t="s">
        <v>28</v>
      </c>
      <c r="S2256" s="14" t="s">
        <v>73</v>
      </c>
      <c r="T2256" s="15" t="s">
        <v>28</v>
      </c>
      <c r="U2256" s="14" t="s">
        <v>73</v>
      </c>
      <c r="V2256" s="15" t="s">
        <v>28</v>
      </c>
    </row>
    <row r="2257" spans="1:22" ht="15" customHeight="1" x14ac:dyDescent="0.25">
      <c r="A2257" s="5" t="s">
        <v>4381</v>
      </c>
      <c r="B2257" s="6" t="s">
        <v>4382</v>
      </c>
      <c r="C2257" s="5" t="s">
        <v>4383</v>
      </c>
      <c r="D2257" s="6"/>
      <c r="E2257" s="6" t="s">
        <v>698</v>
      </c>
      <c r="F2257" s="229">
        <v>51</v>
      </c>
      <c r="I2257" s="16">
        <v>918</v>
      </c>
      <c r="J2257" s="13">
        <v>46818</v>
      </c>
      <c r="K2257" s="16">
        <v>1000</v>
      </c>
      <c r="L2257" s="13">
        <v>51000</v>
      </c>
      <c r="M2257" s="16">
        <v>1000</v>
      </c>
      <c r="N2257" s="171">
        <v>51000</v>
      </c>
      <c r="O2257" s="16">
        <v>1106</v>
      </c>
      <c r="P2257" s="13">
        <v>56406</v>
      </c>
      <c r="Q2257" s="16">
        <v>1065</v>
      </c>
      <c r="R2257" s="13">
        <v>54315</v>
      </c>
      <c r="S2257" s="16">
        <v>967.95</v>
      </c>
      <c r="T2257" s="13">
        <v>49365.45</v>
      </c>
      <c r="U2257" s="16">
        <v>1129.29</v>
      </c>
      <c r="V2257" s="13">
        <v>57593.79</v>
      </c>
    </row>
    <row r="2258" spans="1:22" ht="15" customHeight="1" x14ac:dyDescent="0.25">
      <c r="A2258" s="5" t="s">
        <v>4384</v>
      </c>
      <c r="B2258" s="6" t="s">
        <v>4385</v>
      </c>
      <c r="C2258" s="5" t="s">
        <v>4386</v>
      </c>
      <c r="D2258" s="6"/>
      <c r="E2258" s="6" t="s">
        <v>698</v>
      </c>
      <c r="F2258" s="229">
        <v>121</v>
      </c>
      <c r="I2258" s="16">
        <v>808</v>
      </c>
      <c r="J2258" s="13">
        <v>97768</v>
      </c>
      <c r="K2258" s="16">
        <v>870</v>
      </c>
      <c r="L2258" s="13">
        <v>105270</v>
      </c>
      <c r="M2258" s="16">
        <v>870</v>
      </c>
      <c r="N2258" s="171">
        <v>105270</v>
      </c>
      <c r="O2258" s="16">
        <v>1106</v>
      </c>
      <c r="P2258" s="13">
        <v>133826</v>
      </c>
      <c r="Q2258" s="16">
        <v>1052</v>
      </c>
      <c r="R2258" s="13">
        <v>127292</v>
      </c>
      <c r="S2258" s="16">
        <v>967.95</v>
      </c>
      <c r="T2258" s="13">
        <v>117121.95</v>
      </c>
      <c r="U2258" s="16">
        <v>944.71</v>
      </c>
      <c r="V2258" s="13">
        <v>114309.91</v>
      </c>
    </row>
    <row r="2259" spans="1:22" ht="15" customHeight="1" x14ac:dyDescent="0.25">
      <c r="A2259" s="5" t="s">
        <v>4387</v>
      </c>
      <c r="B2259" s="6" t="s">
        <v>4388</v>
      </c>
      <c r="C2259" s="5" t="s">
        <v>4389</v>
      </c>
      <c r="D2259" s="6"/>
      <c r="E2259" s="6" t="s">
        <v>698</v>
      </c>
      <c r="F2259" s="229">
        <v>12</v>
      </c>
      <c r="I2259" s="16">
        <v>1292</v>
      </c>
      <c r="J2259" s="13">
        <v>15504</v>
      </c>
      <c r="K2259" s="16">
        <v>1000</v>
      </c>
      <c r="L2259" s="13">
        <v>12000</v>
      </c>
      <c r="M2259" s="16">
        <v>1000</v>
      </c>
      <c r="N2259" s="171">
        <v>12000</v>
      </c>
      <c r="O2259" s="16">
        <v>938</v>
      </c>
      <c r="P2259" s="13">
        <v>11256</v>
      </c>
      <c r="Q2259" s="16">
        <v>952</v>
      </c>
      <c r="R2259" s="13">
        <v>11424</v>
      </c>
      <c r="S2259" s="16">
        <v>967.95</v>
      </c>
      <c r="T2259" s="13">
        <v>11615.4</v>
      </c>
      <c r="U2259" s="16">
        <v>1007.66</v>
      </c>
      <c r="V2259" s="13">
        <v>12091.92</v>
      </c>
    </row>
    <row r="2260" spans="1:22" ht="15" customHeight="1" x14ac:dyDescent="0.25">
      <c r="A2260" s="5" t="s">
        <v>4390</v>
      </c>
      <c r="B2260" s="6" t="s">
        <v>4391</v>
      </c>
      <c r="C2260" s="5" t="s">
        <v>3413</v>
      </c>
      <c r="D2260" s="6"/>
      <c r="E2260" s="6" t="s">
        <v>447</v>
      </c>
      <c r="F2260" s="229">
        <v>1</v>
      </c>
      <c r="I2260" s="16">
        <v>276</v>
      </c>
      <c r="J2260" s="13">
        <v>276</v>
      </c>
      <c r="K2260" s="16">
        <v>5000</v>
      </c>
      <c r="L2260" s="13">
        <v>5000</v>
      </c>
      <c r="M2260" s="16">
        <v>5000</v>
      </c>
      <c r="N2260" s="171">
        <v>5000</v>
      </c>
      <c r="O2260" s="16">
        <v>4900</v>
      </c>
      <c r="P2260" s="13">
        <v>4900</v>
      </c>
      <c r="Q2260" s="16">
        <v>3142</v>
      </c>
      <c r="R2260" s="13">
        <v>3142</v>
      </c>
      <c r="S2260" s="16">
        <v>2151</v>
      </c>
      <c r="T2260" s="13">
        <v>2151</v>
      </c>
      <c r="U2260" s="16">
        <v>3902.43</v>
      </c>
      <c r="V2260" s="13">
        <v>3902.43</v>
      </c>
    </row>
    <row r="2261" spans="1:22" ht="15" customHeight="1" x14ac:dyDescent="0.25">
      <c r="A2261" s="1"/>
      <c r="B2261" s="4" t="s">
        <v>32</v>
      </c>
      <c r="C2261" s="8" t="s">
        <v>33</v>
      </c>
      <c r="I2261" s="245"/>
      <c r="J2261" s="245"/>
      <c r="K2261" s="245"/>
      <c r="L2261" s="245"/>
      <c r="M2261" s="245"/>
      <c r="N2261" s="245"/>
      <c r="O2261" s="245"/>
      <c r="P2261" s="245"/>
      <c r="Q2261" s="245"/>
      <c r="R2261" s="245"/>
      <c r="S2261" s="245"/>
      <c r="T2261" s="245"/>
      <c r="U2261" s="245"/>
      <c r="V2261" s="245"/>
    </row>
    <row r="2262" spans="1:22" ht="15" customHeight="1" x14ac:dyDescent="0.25">
      <c r="A2262" s="5" t="s">
        <v>4392</v>
      </c>
      <c r="B2262" s="6" t="s">
        <v>35</v>
      </c>
      <c r="C2262" s="5" t="s">
        <v>486</v>
      </c>
      <c r="I2262" s="245"/>
      <c r="J2262" s="245"/>
      <c r="K2262" s="245"/>
      <c r="L2262" s="245"/>
      <c r="M2262" s="245"/>
      <c r="N2262" s="245"/>
      <c r="O2262" s="245"/>
      <c r="P2262" s="245"/>
      <c r="Q2262" s="245"/>
      <c r="R2262" s="245"/>
      <c r="S2262" s="245"/>
      <c r="T2262" s="245"/>
      <c r="U2262" s="245"/>
      <c r="V2262" s="245"/>
    </row>
    <row r="2263" spans="1:22" ht="45" customHeight="1" x14ac:dyDescent="0.25">
      <c r="A2263" s="1"/>
      <c r="B2263" s="4" t="s">
        <v>68</v>
      </c>
      <c r="C2263" s="8" t="s">
        <v>69</v>
      </c>
      <c r="D2263" s="4" t="s">
        <v>70</v>
      </c>
      <c r="E2263" s="4" t="s">
        <v>71</v>
      </c>
      <c r="F2263" s="228" t="s">
        <v>72</v>
      </c>
      <c r="I2263" s="14" t="s">
        <v>73</v>
      </c>
      <c r="J2263" s="15" t="s">
        <v>28</v>
      </c>
      <c r="K2263" s="14" t="s">
        <v>73</v>
      </c>
      <c r="L2263" s="15" t="s">
        <v>28</v>
      </c>
      <c r="M2263" s="14" t="s">
        <v>73</v>
      </c>
      <c r="N2263" s="172" t="s">
        <v>28</v>
      </c>
      <c r="O2263" s="14" t="s">
        <v>73</v>
      </c>
      <c r="P2263" s="15" t="s">
        <v>28</v>
      </c>
      <c r="Q2263" s="14" t="s">
        <v>73</v>
      </c>
      <c r="R2263" s="15" t="s">
        <v>28</v>
      </c>
      <c r="S2263" s="14" t="s">
        <v>73</v>
      </c>
      <c r="T2263" s="15" t="s">
        <v>28</v>
      </c>
      <c r="U2263" s="14" t="s">
        <v>73</v>
      </c>
      <c r="V2263" s="15" t="s">
        <v>28</v>
      </c>
    </row>
    <row r="2264" spans="1:22" ht="15" customHeight="1" x14ac:dyDescent="0.25">
      <c r="A2264" s="5" t="s">
        <v>4393</v>
      </c>
      <c r="B2264" s="6" t="s">
        <v>4394</v>
      </c>
      <c r="C2264" s="5" t="s">
        <v>624</v>
      </c>
      <c r="D2264" s="6"/>
      <c r="E2264" s="6" t="s">
        <v>275</v>
      </c>
      <c r="F2264" s="229">
        <v>1</v>
      </c>
      <c r="I2264" s="16">
        <v>0</v>
      </c>
      <c r="J2264" s="13">
        <v>0</v>
      </c>
      <c r="K2264" s="16">
        <v>0</v>
      </c>
      <c r="L2264" s="13">
        <v>0</v>
      </c>
      <c r="M2264" s="16">
        <v>0</v>
      </c>
      <c r="N2264" s="171">
        <v>0</v>
      </c>
      <c r="O2264" s="16">
        <v>0</v>
      </c>
      <c r="P2264" s="13">
        <v>0</v>
      </c>
      <c r="Q2264" s="16">
        <v>0</v>
      </c>
      <c r="R2264" s="13">
        <v>0</v>
      </c>
      <c r="S2264" s="16">
        <v>0</v>
      </c>
      <c r="T2264" s="13">
        <v>0</v>
      </c>
      <c r="U2264" s="16">
        <v>122099.53</v>
      </c>
      <c r="V2264" s="13">
        <v>122099.53</v>
      </c>
    </row>
    <row r="2265" spans="1:22" ht="15" customHeight="1" x14ac:dyDescent="0.25">
      <c r="A2265" s="1"/>
      <c r="B2265" s="4" t="s">
        <v>32</v>
      </c>
      <c r="C2265" s="8" t="s">
        <v>33</v>
      </c>
      <c r="I2265" s="245"/>
      <c r="J2265" s="245"/>
      <c r="K2265" s="245"/>
      <c r="L2265" s="245"/>
      <c r="M2265" s="245"/>
      <c r="N2265" s="245"/>
      <c r="O2265" s="245"/>
      <c r="P2265" s="245"/>
      <c r="Q2265" s="245"/>
      <c r="R2265" s="245"/>
      <c r="S2265" s="245"/>
      <c r="T2265" s="245"/>
      <c r="U2265" s="245"/>
      <c r="V2265" s="245"/>
    </row>
    <row r="2266" spans="1:22" ht="15" customHeight="1" x14ac:dyDescent="0.25">
      <c r="A2266" s="5" t="s">
        <v>4395</v>
      </c>
      <c r="B2266" s="6" t="s">
        <v>35</v>
      </c>
      <c r="C2266" s="5" t="s">
        <v>491</v>
      </c>
      <c r="I2266" s="245"/>
      <c r="J2266" s="245"/>
      <c r="K2266" s="245"/>
      <c r="L2266" s="245"/>
      <c r="M2266" s="245"/>
      <c r="N2266" s="245"/>
      <c r="O2266" s="245"/>
      <c r="P2266" s="245"/>
      <c r="Q2266" s="245"/>
      <c r="R2266" s="245"/>
      <c r="S2266" s="245"/>
      <c r="T2266" s="245"/>
      <c r="U2266" s="245"/>
      <c r="V2266" s="245"/>
    </row>
    <row r="2267" spans="1:22" x14ac:dyDescent="0.25">
      <c r="A2267" s="246" t="s">
        <v>4396</v>
      </c>
      <c r="B2267" s="246"/>
      <c r="C2267" s="246"/>
      <c r="D2267" s="247"/>
      <c r="E2267" s="247"/>
      <c r="F2267" s="246"/>
      <c r="I2267" s="12" t="s">
        <v>688</v>
      </c>
      <c r="J2267" s="13">
        <v>103170</v>
      </c>
      <c r="K2267" s="12" t="s">
        <v>688</v>
      </c>
      <c r="L2267" s="13">
        <v>138175</v>
      </c>
      <c r="M2267" s="12" t="s">
        <v>688</v>
      </c>
      <c r="N2267" s="171">
        <v>138175</v>
      </c>
      <c r="O2267" s="12" t="s">
        <v>688</v>
      </c>
      <c r="P2267" s="13">
        <v>135595</v>
      </c>
      <c r="Q2267" s="12" t="s">
        <v>688</v>
      </c>
      <c r="R2267" s="13">
        <v>129954</v>
      </c>
      <c r="S2267" s="12" t="s">
        <v>688</v>
      </c>
      <c r="T2267" s="13">
        <v>156340.60999999999</v>
      </c>
      <c r="U2267" s="12" t="s">
        <v>688</v>
      </c>
      <c r="V2267" s="13">
        <v>162523.12</v>
      </c>
    </row>
    <row r="2268" spans="1:22" ht="15" customHeight="1" x14ac:dyDescent="0.25">
      <c r="A2268" s="1"/>
      <c r="B2268" s="4" t="s">
        <v>32</v>
      </c>
      <c r="C2268" s="8" t="s">
        <v>33</v>
      </c>
      <c r="I2268" s="245"/>
      <c r="J2268" s="245"/>
      <c r="K2268" s="245"/>
      <c r="L2268" s="245"/>
      <c r="M2268" s="245"/>
      <c r="N2268" s="245"/>
      <c r="O2268" s="245"/>
      <c r="P2268" s="245"/>
      <c r="Q2268" s="245"/>
      <c r="R2268" s="245"/>
      <c r="S2268" s="245"/>
      <c r="T2268" s="245"/>
      <c r="U2268" s="245"/>
      <c r="V2268" s="245"/>
    </row>
    <row r="2269" spans="1:22" ht="15" customHeight="1" x14ac:dyDescent="0.25">
      <c r="A2269" s="5" t="s">
        <v>4397</v>
      </c>
      <c r="B2269" s="6" t="s">
        <v>35</v>
      </c>
      <c r="C2269" s="5" t="s">
        <v>3420</v>
      </c>
      <c r="I2269" s="245"/>
      <c r="J2269" s="245"/>
      <c r="K2269" s="245"/>
      <c r="L2269" s="245"/>
      <c r="M2269" s="245"/>
      <c r="N2269" s="245"/>
      <c r="O2269" s="245"/>
      <c r="P2269" s="245"/>
      <c r="Q2269" s="245"/>
      <c r="R2269" s="245"/>
      <c r="S2269" s="245"/>
      <c r="T2269" s="245"/>
      <c r="U2269" s="245"/>
      <c r="V2269" s="245"/>
    </row>
    <row r="2270" spans="1:22" ht="15" customHeight="1" x14ac:dyDescent="0.25">
      <c r="A2270" s="5" t="s">
        <v>4398</v>
      </c>
      <c r="B2270" s="6" t="s">
        <v>35</v>
      </c>
      <c r="C2270" s="5" t="s">
        <v>3422</v>
      </c>
      <c r="I2270" s="245"/>
      <c r="J2270" s="245"/>
      <c r="K2270" s="245"/>
      <c r="L2270" s="245"/>
      <c r="M2270" s="245"/>
      <c r="N2270" s="245"/>
      <c r="O2270" s="245"/>
      <c r="P2270" s="245"/>
      <c r="Q2270" s="245"/>
      <c r="R2270" s="245"/>
      <c r="S2270" s="245"/>
      <c r="T2270" s="245"/>
      <c r="U2270" s="245"/>
      <c r="V2270" s="245"/>
    </row>
    <row r="2271" spans="1:22" ht="45" customHeight="1" x14ac:dyDescent="0.25">
      <c r="A2271" s="1"/>
      <c r="B2271" s="4" t="s">
        <v>68</v>
      </c>
      <c r="C2271" s="8" t="s">
        <v>69</v>
      </c>
      <c r="D2271" s="4" t="s">
        <v>70</v>
      </c>
      <c r="E2271" s="4" t="s">
        <v>71</v>
      </c>
      <c r="F2271" s="228" t="s">
        <v>72</v>
      </c>
      <c r="I2271" s="14" t="s">
        <v>73</v>
      </c>
      <c r="J2271" s="15" t="s">
        <v>28</v>
      </c>
      <c r="K2271" s="14" t="s">
        <v>73</v>
      </c>
      <c r="L2271" s="15" t="s">
        <v>28</v>
      </c>
      <c r="M2271" s="14" t="s">
        <v>73</v>
      </c>
      <c r="N2271" s="172" t="s">
        <v>28</v>
      </c>
      <c r="O2271" s="14" t="s">
        <v>73</v>
      </c>
      <c r="P2271" s="15" t="s">
        <v>28</v>
      </c>
      <c r="Q2271" s="14" t="s">
        <v>73</v>
      </c>
      <c r="R2271" s="15" t="s">
        <v>28</v>
      </c>
      <c r="S2271" s="14" t="s">
        <v>73</v>
      </c>
      <c r="T2271" s="15" t="s">
        <v>28</v>
      </c>
      <c r="U2271" s="14" t="s">
        <v>73</v>
      </c>
      <c r="V2271" s="15" t="s">
        <v>28</v>
      </c>
    </row>
    <row r="2272" spans="1:22" ht="15" customHeight="1" x14ac:dyDescent="0.25">
      <c r="A2272" s="5" t="s">
        <v>4399</v>
      </c>
      <c r="B2272" s="6" t="s">
        <v>4400</v>
      </c>
      <c r="C2272" s="5" t="s">
        <v>4401</v>
      </c>
      <c r="D2272" s="6"/>
      <c r="E2272" s="6" t="s">
        <v>707</v>
      </c>
      <c r="F2272" s="229">
        <v>10</v>
      </c>
      <c r="I2272" s="16">
        <v>129</v>
      </c>
      <c r="J2272" s="13">
        <v>1290</v>
      </c>
      <c r="K2272" s="16">
        <v>108</v>
      </c>
      <c r="L2272" s="13">
        <v>1080</v>
      </c>
      <c r="M2272" s="16">
        <v>108</v>
      </c>
      <c r="N2272" s="171">
        <v>1080</v>
      </c>
      <c r="O2272" s="16">
        <v>168</v>
      </c>
      <c r="P2272" s="13">
        <v>1680</v>
      </c>
      <c r="Q2272" s="16">
        <v>175</v>
      </c>
      <c r="R2272" s="13">
        <v>1750</v>
      </c>
      <c r="S2272" s="16">
        <v>182.84</v>
      </c>
      <c r="T2272" s="13">
        <v>1828.4</v>
      </c>
      <c r="U2272" s="16">
        <v>155.83000000000001</v>
      </c>
      <c r="V2272" s="13">
        <v>1558.3</v>
      </c>
    </row>
    <row r="2273" spans="1:22" ht="15" customHeight="1" x14ac:dyDescent="0.25">
      <c r="A2273" s="5" t="s">
        <v>4402</v>
      </c>
      <c r="B2273" s="6" t="s">
        <v>4403</v>
      </c>
      <c r="C2273" s="5" t="s">
        <v>4404</v>
      </c>
      <c r="D2273" s="6"/>
      <c r="E2273" s="6" t="s">
        <v>707</v>
      </c>
      <c r="F2273" s="229">
        <v>10</v>
      </c>
      <c r="I2273" s="16">
        <v>108</v>
      </c>
      <c r="J2273" s="13">
        <v>1080</v>
      </c>
      <c r="K2273" s="16">
        <v>135</v>
      </c>
      <c r="L2273" s="13">
        <v>1350</v>
      </c>
      <c r="M2273" s="16">
        <v>135</v>
      </c>
      <c r="N2273" s="171">
        <v>1350</v>
      </c>
      <c r="O2273" s="16">
        <v>139</v>
      </c>
      <c r="P2273" s="13">
        <v>1390</v>
      </c>
      <c r="Q2273" s="16">
        <v>142</v>
      </c>
      <c r="R2273" s="13">
        <v>1420</v>
      </c>
      <c r="S2273" s="16">
        <v>136.59</v>
      </c>
      <c r="T2273" s="13">
        <v>1365.9</v>
      </c>
      <c r="U2273" s="16">
        <v>129.63999999999999</v>
      </c>
      <c r="V2273" s="13">
        <v>1296.4000000000001</v>
      </c>
    </row>
    <row r="2274" spans="1:22" ht="15" customHeight="1" x14ac:dyDescent="0.25">
      <c r="A2274" s="5" t="s">
        <v>4405</v>
      </c>
      <c r="B2274" s="6" t="s">
        <v>4406</v>
      </c>
      <c r="C2274" s="5" t="s">
        <v>4407</v>
      </c>
      <c r="D2274" s="6"/>
      <c r="E2274" s="6" t="s">
        <v>707</v>
      </c>
      <c r="F2274" s="229">
        <v>80</v>
      </c>
      <c r="I2274" s="16">
        <v>96</v>
      </c>
      <c r="J2274" s="13">
        <v>7680</v>
      </c>
      <c r="K2274" s="16">
        <v>108</v>
      </c>
      <c r="L2274" s="13">
        <v>8640</v>
      </c>
      <c r="M2274" s="16">
        <v>108</v>
      </c>
      <c r="N2274" s="171">
        <v>8640</v>
      </c>
      <c r="O2274" s="16">
        <v>113</v>
      </c>
      <c r="P2274" s="13">
        <v>9040</v>
      </c>
      <c r="Q2274" s="16">
        <v>116</v>
      </c>
      <c r="R2274" s="13">
        <v>9280</v>
      </c>
      <c r="S2274" s="16">
        <v>126.91</v>
      </c>
      <c r="T2274" s="13">
        <v>10152.799999999999</v>
      </c>
      <c r="U2274" s="16">
        <v>109.9</v>
      </c>
      <c r="V2274" s="13">
        <v>8792</v>
      </c>
    </row>
    <row r="2275" spans="1:22" ht="15" customHeight="1" x14ac:dyDescent="0.25">
      <c r="A2275" s="5" t="s">
        <v>4408</v>
      </c>
      <c r="B2275" s="6" t="s">
        <v>4409</v>
      </c>
      <c r="C2275" s="5" t="s">
        <v>4410</v>
      </c>
      <c r="D2275" s="6"/>
      <c r="E2275" s="6" t="s">
        <v>707</v>
      </c>
      <c r="F2275" s="229">
        <v>240</v>
      </c>
      <c r="I2275" s="16">
        <v>92</v>
      </c>
      <c r="J2275" s="13">
        <v>22080</v>
      </c>
      <c r="K2275" s="16">
        <v>108</v>
      </c>
      <c r="L2275" s="13">
        <v>25920</v>
      </c>
      <c r="M2275" s="16">
        <v>108</v>
      </c>
      <c r="N2275" s="171">
        <v>25920</v>
      </c>
      <c r="O2275" s="16">
        <v>113</v>
      </c>
      <c r="P2275" s="13">
        <v>27120</v>
      </c>
      <c r="Q2275" s="16">
        <v>116</v>
      </c>
      <c r="R2275" s="13">
        <v>27840</v>
      </c>
      <c r="S2275" s="16">
        <v>126.91</v>
      </c>
      <c r="T2275" s="13">
        <v>30458.400000000001</v>
      </c>
      <c r="U2275" s="16">
        <v>109.9</v>
      </c>
      <c r="V2275" s="13">
        <v>26376</v>
      </c>
    </row>
    <row r="2276" spans="1:22" ht="15" customHeight="1" x14ac:dyDescent="0.25">
      <c r="A2276" s="5" t="s">
        <v>4411</v>
      </c>
      <c r="B2276" s="6" t="s">
        <v>4412</v>
      </c>
      <c r="C2276" s="5" t="s">
        <v>4413</v>
      </c>
      <c r="D2276" s="6"/>
      <c r="E2276" s="6" t="s">
        <v>707</v>
      </c>
      <c r="F2276" s="229">
        <v>40</v>
      </c>
      <c r="I2276" s="16">
        <v>129</v>
      </c>
      <c r="J2276" s="13">
        <v>5160</v>
      </c>
      <c r="K2276" s="16">
        <v>135</v>
      </c>
      <c r="L2276" s="13">
        <v>5400</v>
      </c>
      <c r="M2276" s="16">
        <v>135</v>
      </c>
      <c r="N2276" s="171">
        <v>5400</v>
      </c>
      <c r="O2276" s="16">
        <v>168</v>
      </c>
      <c r="P2276" s="13">
        <v>6720</v>
      </c>
      <c r="Q2276" s="16">
        <v>175</v>
      </c>
      <c r="R2276" s="13">
        <v>7000</v>
      </c>
      <c r="S2276" s="16">
        <v>182.84</v>
      </c>
      <c r="T2276" s="13">
        <v>7313.6</v>
      </c>
      <c r="U2276" s="16">
        <v>129.63999999999999</v>
      </c>
      <c r="V2276" s="13">
        <v>5185.6000000000004</v>
      </c>
    </row>
    <row r="2277" spans="1:22" ht="15" customHeight="1" x14ac:dyDescent="0.25">
      <c r="A2277" s="5" t="s">
        <v>4414</v>
      </c>
      <c r="B2277" s="6" t="s">
        <v>4415</v>
      </c>
      <c r="C2277" s="5" t="s">
        <v>4416</v>
      </c>
      <c r="D2277" s="6"/>
      <c r="E2277" s="6" t="s">
        <v>707</v>
      </c>
      <c r="F2277" s="229">
        <v>15</v>
      </c>
      <c r="I2277" s="16">
        <v>96</v>
      </c>
      <c r="J2277" s="13">
        <v>1440</v>
      </c>
      <c r="K2277" s="16">
        <v>108</v>
      </c>
      <c r="L2277" s="13">
        <v>1620</v>
      </c>
      <c r="M2277" s="16">
        <v>108</v>
      </c>
      <c r="N2277" s="171">
        <v>1620</v>
      </c>
      <c r="O2277" s="16">
        <v>113</v>
      </c>
      <c r="P2277" s="13">
        <v>1695</v>
      </c>
      <c r="Q2277" s="16">
        <v>116</v>
      </c>
      <c r="R2277" s="13">
        <v>1740</v>
      </c>
      <c r="S2277" s="16">
        <v>126.91</v>
      </c>
      <c r="T2277" s="13">
        <v>1903.65</v>
      </c>
      <c r="U2277" s="16">
        <v>109.9</v>
      </c>
      <c r="V2277" s="13">
        <v>1648.5</v>
      </c>
    </row>
    <row r="2278" spans="1:22" ht="15" customHeight="1" x14ac:dyDescent="0.25">
      <c r="A2278" s="5" t="s">
        <v>4417</v>
      </c>
      <c r="B2278" s="6" t="s">
        <v>4418</v>
      </c>
      <c r="C2278" s="5" t="s">
        <v>4419</v>
      </c>
      <c r="D2278" s="6"/>
      <c r="E2278" s="6" t="s">
        <v>707</v>
      </c>
      <c r="F2278" s="229">
        <v>330</v>
      </c>
      <c r="I2278" s="16">
        <v>53</v>
      </c>
      <c r="J2278" s="13">
        <v>17490</v>
      </c>
      <c r="K2278" s="16">
        <v>77</v>
      </c>
      <c r="L2278" s="13">
        <v>25410</v>
      </c>
      <c r="M2278" s="16">
        <v>77</v>
      </c>
      <c r="N2278" s="171">
        <v>25410</v>
      </c>
      <c r="O2278" s="16">
        <v>60</v>
      </c>
      <c r="P2278" s="13">
        <v>19800</v>
      </c>
      <c r="Q2278" s="16">
        <v>66</v>
      </c>
      <c r="R2278" s="13">
        <v>21780</v>
      </c>
      <c r="S2278" s="16">
        <v>77.44</v>
      </c>
      <c r="T2278" s="13">
        <v>25555.200000000001</v>
      </c>
      <c r="U2278" s="16">
        <v>69.040000000000006</v>
      </c>
      <c r="V2278" s="13">
        <v>22783.200000000001</v>
      </c>
    </row>
    <row r="2279" spans="1:22" ht="15" customHeight="1" x14ac:dyDescent="0.25">
      <c r="A2279" s="5" t="s">
        <v>4420</v>
      </c>
      <c r="B2279" s="6" t="s">
        <v>4421</v>
      </c>
      <c r="C2279" s="5" t="s">
        <v>4422</v>
      </c>
      <c r="D2279" s="6"/>
      <c r="E2279" s="6" t="s">
        <v>707</v>
      </c>
      <c r="F2279" s="229">
        <v>400</v>
      </c>
      <c r="I2279" s="16">
        <v>49</v>
      </c>
      <c r="J2279" s="13">
        <v>19600</v>
      </c>
      <c r="K2279" s="16">
        <v>77</v>
      </c>
      <c r="L2279" s="13">
        <v>30800</v>
      </c>
      <c r="M2279" s="16">
        <v>77</v>
      </c>
      <c r="N2279" s="171">
        <v>30800</v>
      </c>
      <c r="O2279" s="16">
        <v>60</v>
      </c>
      <c r="P2279" s="13">
        <v>24000</v>
      </c>
      <c r="Q2279" s="16">
        <v>66</v>
      </c>
      <c r="R2279" s="13">
        <v>26400</v>
      </c>
      <c r="S2279" s="16">
        <v>77.44</v>
      </c>
      <c r="T2279" s="13">
        <v>30976</v>
      </c>
      <c r="U2279" s="16">
        <v>69.040000000000006</v>
      </c>
      <c r="V2279" s="13">
        <v>27616</v>
      </c>
    </row>
    <row r="2280" spans="1:22" ht="15" customHeight="1" x14ac:dyDescent="0.25">
      <c r="A2280" s="5" t="s">
        <v>4423</v>
      </c>
      <c r="B2280" s="6" t="s">
        <v>4424</v>
      </c>
      <c r="C2280" s="5" t="s">
        <v>4425</v>
      </c>
      <c r="D2280" s="6"/>
      <c r="E2280" s="6" t="s">
        <v>707</v>
      </c>
      <c r="F2280" s="229">
        <v>140</v>
      </c>
      <c r="I2280" s="16">
        <v>49</v>
      </c>
      <c r="J2280" s="13">
        <v>6860</v>
      </c>
      <c r="K2280" s="16">
        <v>77</v>
      </c>
      <c r="L2280" s="13">
        <v>10780</v>
      </c>
      <c r="M2280" s="16">
        <v>77</v>
      </c>
      <c r="N2280" s="171">
        <v>10780</v>
      </c>
      <c r="O2280" s="16">
        <v>60</v>
      </c>
      <c r="P2280" s="13">
        <v>8400</v>
      </c>
      <c r="Q2280" s="16">
        <v>66</v>
      </c>
      <c r="R2280" s="13">
        <v>9240</v>
      </c>
      <c r="S2280" s="16">
        <v>77.44</v>
      </c>
      <c r="T2280" s="13">
        <v>10841.6</v>
      </c>
      <c r="U2280" s="16">
        <v>69.040000000000006</v>
      </c>
      <c r="V2280" s="13">
        <v>9665.6</v>
      </c>
    </row>
    <row r="2281" spans="1:22" ht="15" customHeight="1" x14ac:dyDescent="0.25">
      <c r="A2281" s="5" t="s">
        <v>4426</v>
      </c>
      <c r="B2281" s="6" t="s">
        <v>4427</v>
      </c>
      <c r="C2281" s="5" t="s">
        <v>4428</v>
      </c>
      <c r="D2281" s="6"/>
      <c r="E2281" s="6" t="s">
        <v>707</v>
      </c>
      <c r="F2281" s="229">
        <v>75</v>
      </c>
      <c r="I2281" s="16">
        <v>49</v>
      </c>
      <c r="J2281" s="13">
        <v>3675</v>
      </c>
      <c r="K2281" s="16">
        <v>77</v>
      </c>
      <c r="L2281" s="13">
        <v>5775</v>
      </c>
      <c r="M2281" s="16">
        <v>77</v>
      </c>
      <c r="N2281" s="171">
        <v>5775</v>
      </c>
      <c r="O2281" s="16">
        <v>60</v>
      </c>
      <c r="P2281" s="13">
        <v>4500</v>
      </c>
      <c r="Q2281" s="16">
        <v>66</v>
      </c>
      <c r="R2281" s="13">
        <v>4950</v>
      </c>
      <c r="S2281" s="16">
        <v>77.44</v>
      </c>
      <c r="T2281" s="13">
        <v>5808</v>
      </c>
      <c r="U2281" s="16">
        <v>69.040000000000006</v>
      </c>
      <c r="V2281" s="13">
        <v>5178</v>
      </c>
    </row>
    <row r="2282" spans="1:22" ht="15" customHeight="1" x14ac:dyDescent="0.25">
      <c r="A2282" s="5" t="s">
        <v>4429</v>
      </c>
      <c r="B2282" s="6" t="s">
        <v>4430</v>
      </c>
      <c r="C2282" s="5" t="s">
        <v>4431</v>
      </c>
      <c r="D2282" s="6"/>
      <c r="E2282" s="6" t="s">
        <v>707</v>
      </c>
      <c r="F2282" s="229">
        <v>205</v>
      </c>
      <c r="I2282" s="16">
        <v>63</v>
      </c>
      <c r="J2282" s="13">
        <v>12915</v>
      </c>
      <c r="K2282" s="16">
        <v>80</v>
      </c>
      <c r="L2282" s="13">
        <v>16400</v>
      </c>
      <c r="M2282" s="16">
        <v>80</v>
      </c>
      <c r="N2282" s="171">
        <v>16400</v>
      </c>
      <c r="O2282" s="16">
        <v>71</v>
      </c>
      <c r="P2282" s="13">
        <v>14555</v>
      </c>
      <c r="Q2282" s="16">
        <v>76</v>
      </c>
      <c r="R2282" s="13">
        <v>15580</v>
      </c>
      <c r="S2282" s="16">
        <v>86.04</v>
      </c>
      <c r="T2282" s="13">
        <v>17638.2</v>
      </c>
      <c r="U2282" s="16">
        <v>84.15</v>
      </c>
      <c r="V2282" s="13">
        <v>17250.75</v>
      </c>
    </row>
    <row r="2283" spans="1:22" ht="15" customHeight="1" x14ac:dyDescent="0.25">
      <c r="A2283" s="1"/>
      <c r="B2283" s="4" t="s">
        <v>32</v>
      </c>
      <c r="C2283" s="8" t="s">
        <v>33</v>
      </c>
      <c r="I2283" s="245"/>
      <c r="J2283" s="245"/>
      <c r="K2283" s="245"/>
      <c r="L2283" s="245"/>
      <c r="M2283" s="245"/>
      <c r="N2283" s="245"/>
      <c r="O2283" s="245"/>
      <c r="P2283" s="245"/>
      <c r="Q2283" s="245"/>
      <c r="R2283" s="245"/>
      <c r="S2283" s="245"/>
      <c r="T2283" s="245"/>
      <c r="U2283" s="245"/>
      <c r="V2283" s="245"/>
    </row>
    <row r="2284" spans="1:22" ht="15" customHeight="1" x14ac:dyDescent="0.25">
      <c r="A2284" s="5" t="s">
        <v>4432</v>
      </c>
      <c r="B2284" s="6" t="s">
        <v>35</v>
      </c>
      <c r="C2284" s="5" t="s">
        <v>3445</v>
      </c>
      <c r="I2284" s="245"/>
      <c r="J2284" s="245"/>
      <c r="K2284" s="245"/>
      <c r="L2284" s="245"/>
      <c r="M2284" s="245"/>
      <c r="N2284" s="245"/>
      <c r="O2284" s="245"/>
      <c r="P2284" s="245"/>
      <c r="Q2284" s="245"/>
      <c r="R2284" s="245"/>
      <c r="S2284" s="245"/>
      <c r="T2284" s="245"/>
      <c r="U2284" s="245"/>
      <c r="V2284" s="245"/>
    </row>
    <row r="2285" spans="1:22" ht="45" customHeight="1" x14ac:dyDescent="0.25">
      <c r="A2285" s="1"/>
      <c r="B2285" s="4" t="s">
        <v>68</v>
      </c>
      <c r="C2285" s="8" t="s">
        <v>69</v>
      </c>
      <c r="D2285" s="4" t="s">
        <v>70</v>
      </c>
      <c r="E2285" s="4" t="s">
        <v>71</v>
      </c>
      <c r="F2285" s="228" t="s">
        <v>72</v>
      </c>
      <c r="I2285" s="14" t="s">
        <v>73</v>
      </c>
      <c r="J2285" s="15" t="s">
        <v>28</v>
      </c>
      <c r="K2285" s="14" t="s">
        <v>73</v>
      </c>
      <c r="L2285" s="15" t="s">
        <v>28</v>
      </c>
      <c r="M2285" s="14" t="s">
        <v>73</v>
      </c>
      <c r="N2285" s="172" t="s">
        <v>28</v>
      </c>
      <c r="O2285" s="14" t="s">
        <v>73</v>
      </c>
      <c r="P2285" s="15" t="s">
        <v>28</v>
      </c>
      <c r="Q2285" s="14" t="s">
        <v>73</v>
      </c>
      <c r="R2285" s="15" t="s">
        <v>28</v>
      </c>
      <c r="S2285" s="14" t="s">
        <v>73</v>
      </c>
      <c r="T2285" s="15" t="s">
        <v>28</v>
      </c>
      <c r="U2285" s="14" t="s">
        <v>73</v>
      </c>
      <c r="V2285" s="15" t="s">
        <v>28</v>
      </c>
    </row>
    <row r="2286" spans="1:22" ht="15" customHeight="1" x14ac:dyDescent="0.25">
      <c r="A2286" s="5" t="s">
        <v>4433</v>
      </c>
      <c r="B2286" s="6" t="s">
        <v>4434</v>
      </c>
      <c r="C2286" s="5" t="s">
        <v>3448</v>
      </c>
      <c r="D2286" s="6"/>
      <c r="E2286" s="6" t="s">
        <v>447</v>
      </c>
      <c r="F2286" s="229">
        <v>1</v>
      </c>
      <c r="I2286" s="16">
        <v>3900</v>
      </c>
      <c r="J2286" s="13">
        <v>3900</v>
      </c>
      <c r="K2286" s="16">
        <v>5000</v>
      </c>
      <c r="L2286" s="13">
        <v>5000</v>
      </c>
      <c r="M2286" s="16">
        <v>5000</v>
      </c>
      <c r="N2286" s="171">
        <v>5000</v>
      </c>
      <c r="O2286" s="16">
        <v>1680</v>
      </c>
      <c r="P2286" s="13">
        <v>1680</v>
      </c>
      <c r="Q2286" s="16">
        <v>1315</v>
      </c>
      <c r="R2286" s="13">
        <v>1315</v>
      </c>
      <c r="S2286" s="16">
        <v>7121.35</v>
      </c>
      <c r="T2286" s="13">
        <v>7121.35</v>
      </c>
      <c r="U2286" s="16">
        <v>0</v>
      </c>
      <c r="V2286" s="13">
        <v>0</v>
      </c>
    </row>
    <row r="2287" spans="1:22" ht="15" customHeight="1" x14ac:dyDescent="0.25">
      <c r="A2287" s="1"/>
      <c r="B2287" s="4" t="s">
        <v>32</v>
      </c>
      <c r="C2287" s="8" t="s">
        <v>33</v>
      </c>
      <c r="I2287" s="245"/>
      <c r="J2287" s="245"/>
      <c r="K2287" s="245"/>
      <c r="L2287" s="245"/>
      <c r="M2287" s="245"/>
      <c r="N2287" s="245"/>
      <c r="O2287" s="245"/>
      <c r="P2287" s="245"/>
      <c r="Q2287" s="245"/>
      <c r="R2287" s="245"/>
      <c r="S2287" s="245"/>
      <c r="T2287" s="245"/>
      <c r="U2287" s="245"/>
      <c r="V2287" s="245"/>
    </row>
    <row r="2288" spans="1:22" ht="15" customHeight="1" x14ac:dyDescent="0.25">
      <c r="A2288" s="5" t="s">
        <v>4435</v>
      </c>
      <c r="B2288" s="6" t="s">
        <v>35</v>
      </c>
      <c r="C2288" s="5" t="s">
        <v>3385</v>
      </c>
      <c r="I2288" s="245"/>
      <c r="J2288" s="245"/>
      <c r="K2288" s="245"/>
      <c r="L2288" s="245"/>
      <c r="M2288" s="245"/>
      <c r="N2288" s="245"/>
      <c r="O2288" s="245"/>
      <c r="P2288" s="245"/>
      <c r="Q2288" s="245"/>
      <c r="R2288" s="245"/>
      <c r="S2288" s="245"/>
      <c r="T2288" s="245"/>
      <c r="U2288" s="245"/>
      <c r="V2288" s="245"/>
    </row>
    <row r="2289" spans="1:22" ht="45" customHeight="1" x14ac:dyDescent="0.25">
      <c r="A2289" s="1"/>
      <c r="B2289" s="4" t="s">
        <v>68</v>
      </c>
      <c r="C2289" s="8" t="s">
        <v>69</v>
      </c>
      <c r="D2289" s="4" t="s">
        <v>70</v>
      </c>
      <c r="E2289" s="4" t="s">
        <v>71</v>
      </c>
      <c r="F2289" s="228" t="s">
        <v>72</v>
      </c>
      <c r="I2289" s="14" t="s">
        <v>73</v>
      </c>
      <c r="J2289" s="15" t="s">
        <v>28</v>
      </c>
      <c r="K2289" s="14" t="s">
        <v>73</v>
      </c>
      <c r="L2289" s="15" t="s">
        <v>28</v>
      </c>
      <c r="M2289" s="14" t="s">
        <v>73</v>
      </c>
      <c r="N2289" s="172" t="s">
        <v>28</v>
      </c>
      <c r="O2289" s="14" t="s">
        <v>73</v>
      </c>
      <c r="P2289" s="15" t="s">
        <v>28</v>
      </c>
      <c r="Q2289" s="14" t="s">
        <v>73</v>
      </c>
      <c r="R2289" s="15" t="s">
        <v>28</v>
      </c>
      <c r="S2289" s="14" t="s">
        <v>73</v>
      </c>
      <c r="T2289" s="15" t="s">
        <v>28</v>
      </c>
      <c r="U2289" s="14" t="s">
        <v>73</v>
      </c>
      <c r="V2289" s="15" t="s">
        <v>28</v>
      </c>
    </row>
    <row r="2290" spans="1:22" ht="15" customHeight="1" x14ac:dyDescent="0.25">
      <c r="A2290" s="5" t="s">
        <v>4436</v>
      </c>
      <c r="B2290" s="6" t="s">
        <v>4437</v>
      </c>
      <c r="C2290" s="5" t="s">
        <v>3452</v>
      </c>
      <c r="D2290" s="6"/>
      <c r="E2290" s="6" t="s">
        <v>447</v>
      </c>
      <c r="F2290" s="229">
        <v>1</v>
      </c>
      <c r="I2290" s="16">
        <v>0</v>
      </c>
      <c r="J2290" s="13">
        <v>0</v>
      </c>
      <c r="K2290" s="16">
        <v>0</v>
      </c>
      <c r="L2290" s="13">
        <v>0</v>
      </c>
      <c r="M2290" s="16">
        <v>0</v>
      </c>
      <c r="N2290" s="171">
        <v>0</v>
      </c>
      <c r="O2290" s="16">
        <v>6489</v>
      </c>
      <c r="P2290" s="13">
        <v>6489</v>
      </c>
      <c r="Q2290" s="16">
        <v>0</v>
      </c>
      <c r="R2290" s="13">
        <v>0</v>
      </c>
      <c r="S2290" s="16">
        <v>0</v>
      </c>
      <c r="T2290" s="13">
        <v>0</v>
      </c>
      <c r="U2290" s="16">
        <v>0</v>
      </c>
      <c r="V2290" s="13">
        <v>0</v>
      </c>
    </row>
    <row r="2291" spans="1:22" ht="15" customHeight="1" x14ac:dyDescent="0.25">
      <c r="A2291" s="5" t="s">
        <v>4438</v>
      </c>
      <c r="B2291" s="6" t="s">
        <v>4439</v>
      </c>
      <c r="C2291" s="5" t="s">
        <v>3455</v>
      </c>
      <c r="D2291" s="6"/>
      <c r="E2291" s="6" t="s">
        <v>447</v>
      </c>
      <c r="F2291" s="229">
        <v>1</v>
      </c>
      <c r="I2291" s="16">
        <v>0</v>
      </c>
      <c r="J2291" s="13">
        <v>0</v>
      </c>
      <c r="K2291" s="16">
        <v>0</v>
      </c>
      <c r="L2291" s="13">
        <v>0</v>
      </c>
      <c r="M2291" s="16">
        <v>0</v>
      </c>
      <c r="N2291" s="171">
        <v>0</v>
      </c>
      <c r="O2291" s="16">
        <v>4326</v>
      </c>
      <c r="P2291" s="13">
        <v>4326</v>
      </c>
      <c r="Q2291" s="16">
        <v>0</v>
      </c>
      <c r="R2291" s="13">
        <v>0</v>
      </c>
      <c r="S2291" s="16">
        <v>0</v>
      </c>
      <c r="T2291" s="13">
        <v>0</v>
      </c>
      <c r="U2291" s="16">
        <v>0</v>
      </c>
      <c r="V2291" s="13">
        <v>0</v>
      </c>
    </row>
    <row r="2292" spans="1:22" ht="15" customHeight="1" x14ac:dyDescent="0.25">
      <c r="A2292" s="5" t="s">
        <v>4440</v>
      </c>
      <c r="B2292" s="6" t="s">
        <v>4441</v>
      </c>
      <c r="C2292" s="5" t="s">
        <v>3458</v>
      </c>
      <c r="D2292" s="6"/>
      <c r="E2292" s="6" t="s">
        <v>447</v>
      </c>
      <c r="F2292" s="229">
        <v>1</v>
      </c>
      <c r="I2292" s="16">
        <v>0</v>
      </c>
      <c r="J2292" s="13">
        <v>0</v>
      </c>
      <c r="K2292" s="16">
        <v>0</v>
      </c>
      <c r="L2292" s="13">
        <v>0</v>
      </c>
      <c r="M2292" s="16">
        <v>0</v>
      </c>
      <c r="N2292" s="171">
        <v>0</v>
      </c>
      <c r="O2292" s="16">
        <v>4200</v>
      </c>
      <c r="P2292" s="13">
        <v>4200</v>
      </c>
      <c r="Q2292" s="16">
        <v>1659</v>
      </c>
      <c r="R2292" s="13">
        <v>1659</v>
      </c>
      <c r="S2292" s="16">
        <v>5377.51</v>
      </c>
      <c r="T2292" s="13">
        <v>5377.51</v>
      </c>
      <c r="U2292" s="16">
        <v>22892.86</v>
      </c>
      <c r="V2292" s="13">
        <v>22892.86</v>
      </c>
    </row>
    <row r="2293" spans="1:22" ht="15" customHeight="1" x14ac:dyDescent="0.25">
      <c r="A2293" s="1"/>
      <c r="B2293" s="4" t="s">
        <v>32</v>
      </c>
      <c r="C2293" s="8" t="s">
        <v>33</v>
      </c>
      <c r="I2293" s="245"/>
      <c r="J2293" s="245"/>
      <c r="K2293" s="245"/>
      <c r="L2293" s="245"/>
      <c r="M2293" s="245"/>
      <c r="N2293" s="245"/>
      <c r="O2293" s="245"/>
      <c r="P2293" s="245"/>
      <c r="Q2293" s="245"/>
      <c r="R2293" s="245"/>
      <c r="S2293" s="245"/>
      <c r="T2293" s="245"/>
      <c r="U2293" s="245"/>
      <c r="V2293" s="245"/>
    </row>
    <row r="2294" spans="1:22" ht="15" customHeight="1" x14ac:dyDescent="0.25">
      <c r="A2294" s="5" t="s">
        <v>4442</v>
      </c>
      <c r="B2294" s="6" t="s">
        <v>35</v>
      </c>
      <c r="C2294" s="5" t="s">
        <v>486</v>
      </c>
      <c r="I2294" s="245"/>
      <c r="J2294" s="245"/>
      <c r="K2294" s="245"/>
      <c r="L2294" s="245"/>
      <c r="M2294" s="245"/>
      <c r="N2294" s="245"/>
      <c r="O2294" s="245"/>
      <c r="P2294" s="245"/>
      <c r="Q2294" s="245"/>
      <c r="R2294" s="245"/>
      <c r="S2294" s="245"/>
      <c r="T2294" s="245"/>
      <c r="U2294" s="245"/>
      <c r="V2294" s="245"/>
    </row>
    <row r="2295" spans="1:22" ht="45" customHeight="1" x14ac:dyDescent="0.25">
      <c r="A2295" s="1"/>
      <c r="B2295" s="4" t="s">
        <v>68</v>
      </c>
      <c r="C2295" s="8" t="s">
        <v>69</v>
      </c>
      <c r="D2295" s="4" t="s">
        <v>70</v>
      </c>
      <c r="E2295" s="4" t="s">
        <v>71</v>
      </c>
      <c r="F2295" s="228" t="s">
        <v>72</v>
      </c>
      <c r="I2295" s="14" t="s">
        <v>73</v>
      </c>
      <c r="J2295" s="15" t="s">
        <v>28</v>
      </c>
      <c r="K2295" s="14" t="s">
        <v>73</v>
      </c>
      <c r="L2295" s="15" t="s">
        <v>28</v>
      </c>
      <c r="M2295" s="14" t="s">
        <v>73</v>
      </c>
      <c r="N2295" s="172" t="s">
        <v>28</v>
      </c>
      <c r="O2295" s="14" t="s">
        <v>73</v>
      </c>
      <c r="P2295" s="15" t="s">
        <v>28</v>
      </c>
      <c r="Q2295" s="14" t="s">
        <v>73</v>
      </c>
      <c r="R2295" s="15" t="s">
        <v>28</v>
      </c>
      <c r="S2295" s="14" t="s">
        <v>73</v>
      </c>
      <c r="T2295" s="15" t="s">
        <v>28</v>
      </c>
      <c r="U2295" s="14" t="s">
        <v>73</v>
      </c>
      <c r="V2295" s="15" t="s">
        <v>28</v>
      </c>
    </row>
    <row r="2296" spans="1:22" ht="15" customHeight="1" x14ac:dyDescent="0.25">
      <c r="A2296" s="5" t="s">
        <v>4443</v>
      </c>
      <c r="B2296" s="6" t="s">
        <v>4444</v>
      </c>
      <c r="C2296" s="5" t="s">
        <v>624</v>
      </c>
      <c r="D2296" s="6"/>
      <c r="E2296" s="6" t="s">
        <v>275</v>
      </c>
      <c r="F2296" s="229">
        <v>1</v>
      </c>
      <c r="I2296" s="16">
        <v>0</v>
      </c>
      <c r="J2296" s="13">
        <v>0</v>
      </c>
      <c r="K2296" s="16">
        <v>0</v>
      </c>
      <c r="L2296" s="13">
        <v>0</v>
      </c>
      <c r="M2296" s="16">
        <v>0</v>
      </c>
      <c r="N2296" s="171">
        <v>0</v>
      </c>
      <c r="O2296" s="16">
        <v>0</v>
      </c>
      <c r="P2296" s="13">
        <v>0</v>
      </c>
      <c r="Q2296" s="16">
        <v>0</v>
      </c>
      <c r="R2296" s="13">
        <v>0</v>
      </c>
      <c r="S2296" s="16">
        <v>0</v>
      </c>
      <c r="T2296" s="13">
        <v>0</v>
      </c>
      <c r="U2296" s="16">
        <v>12279.91</v>
      </c>
      <c r="V2296" s="13">
        <v>12279.91</v>
      </c>
    </row>
    <row r="2297" spans="1:22" ht="15" customHeight="1" x14ac:dyDescent="0.25">
      <c r="A2297" s="1"/>
      <c r="B2297" s="4" t="s">
        <v>32</v>
      </c>
      <c r="C2297" s="8" t="s">
        <v>33</v>
      </c>
      <c r="I2297" s="245"/>
      <c r="J2297" s="245"/>
      <c r="K2297" s="245"/>
      <c r="L2297" s="245"/>
      <c r="M2297" s="245"/>
      <c r="N2297" s="245"/>
      <c r="O2297" s="245"/>
      <c r="P2297" s="245"/>
      <c r="Q2297" s="245"/>
      <c r="R2297" s="245"/>
      <c r="S2297" s="245"/>
      <c r="T2297" s="245"/>
      <c r="U2297" s="245"/>
      <c r="V2297" s="245"/>
    </row>
    <row r="2298" spans="1:22" ht="15" customHeight="1" x14ac:dyDescent="0.25">
      <c r="A2298" s="5" t="s">
        <v>4445</v>
      </c>
      <c r="B2298" s="6" t="s">
        <v>35</v>
      </c>
      <c r="C2298" s="5" t="s">
        <v>491</v>
      </c>
      <c r="I2298" s="245"/>
      <c r="J2298" s="245"/>
      <c r="K2298" s="245"/>
      <c r="L2298" s="245"/>
      <c r="M2298" s="245"/>
      <c r="N2298" s="245"/>
      <c r="O2298" s="245"/>
      <c r="P2298" s="245"/>
      <c r="Q2298" s="245"/>
      <c r="R2298" s="245"/>
      <c r="S2298" s="245"/>
      <c r="T2298" s="245"/>
      <c r="U2298" s="245"/>
      <c r="V2298" s="245"/>
    </row>
    <row r="2299" spans="1:22" x14ac:dyDescent="0.25">
      <c r="A2299" s="246" t="s">
        <v>4446</v>
      </c>
      <c r="B2299" s="246"/>
      <c r="C2299" s="246"/>
      <c r="D2299" s="247"/>
      <c r="E2299" s="247"/>
      <c r="F2299" s="246"/>
      <c r="I2299" s="12" t="s">
        <v>3472</v>
      </c>
      <c r="J2299" s="13">
        <v>117839</v>
      </c>
      <c r="K2299" s="12" t="s">
        <v>3472</v>
      </c>
      <c r="L2299" s="13">
        <v>93027</v>
      </c>
      <c r="M2299" s="12" t="s">
        <v>3472</v>
      </c>
      <c r="N2299" s="171">
        <v>93027</v>
      </c>
      <c r="O2299" s="12" t="s">
        <v>3472</v>
      </c>
      <c r="P2299" s="13">
        <v>76577</v>
      </c>
      <c r="Q2299" s="12" t="s">
        <v>3472</v>
      </c>
      <c r="R2299" s="13">
        <v>126833</v>
      </c>
      <c r="S2299" s="12" t="s">
        <v>3472</v>
      </c>
      <c r="T2299" s="13">
        <v>128905.65</v>
      </c>
      <c r="U2299" s="12" t="s">
        <v>3472</v>
      </c>
      <c r="V2299" s="13">
        <v>112471.58</v>
      </c>
    </row>
    <row r="2300" spans="1:22" ht="15" customHeight="1" x14ac:dyDescent="0.25">
      <c r="A2300" s="1"/>
      <c r="B2300" s="4" t="s">
        <v>32</v>
      </c>
      <c r="C2300" s="8" t="s">
        <v>33</v>
      </c>
      <c r="I2300" s="245"/>
      <c r="J2300" s="245"/>
      <c r="K2300" s="245"/>
      <c r="L2300" s="245"/>
      <c r="M2300" s="245"/>
      <c r="N2300" s="245"/>
      <c r="O2300" s="245"/>
      <c r="P2300" s="245"/>
      <c r="Q2300" s="245"/>
      <c r="R2300" s="245"/>
      <c r="S2300" s="245"/>
      <c r="T2300" s="245"/>
      <c r="U2300" s="245"/>
      <c r="V2300" s="245"/>
    </row>
    <row r="2301" spans="1:22" ht="15" customHeight="1" x14ac:dyDescent="0.25">
      <c r="A2301" s="5" t="s">
        <v>4447</v>
      </c>
      <c r="B2301" s="6" t="s">
        <v>35</v>
      </c>
      <c r="C2301" s="5" t="s">
        <v>3474</v>
      </c>
      <c r="I2301" s="245"/>
      <c r="J2301" s="245"/>
      <c r="K2301" s="245"/>
      <c r="L2301" s="245"/>
      <c r="M2301" s="245"/>
      <c r="N2301" s="245"/>
      <c r="O2301" s="245"/>
      <c r="P2301" s="245"/>
      <c r="Q2301" s="245"/>
      <c r="R2301" s="245"/>
      <c r="S2301" s="245"/>
      <c r="T2301" s="245"/>
      <c r="U2301" s="245"/>
      <c r="V2301" s="245"/>
    </row>
    <row r="2302" spans="1:22" ht="45" customHeight="1" x14ac:dyDescent="0.25">
      <c r="A2302" s="1"/>
      <c r="B2302" s="4" t="s">
        <v>68</v>
      </c>
      <c r="C2302" s="8" t="s">
        <v>69</v>
      </c>
      <c r="D2302" s="4" t="s">
        <v>70</v>
      </c>
      <c r="E2302" s="4" t="s">
        <v>71</v>
      </c>
      <c r="F2302" s="228" t="s">
        <v>72</v>
      </c>
      <c r="I2302" s="14" t="s">
        <v>73</v>
      </c>
      <c r="J2302" s="15" t="s">
        <v>28</v>
      </c>
      <c r="K2302" s="14" t="s">
        <v>73</v>
      </c>
      <c r="L2302" s="15" t="s">
        <v>28</v>
      </c>
      <c r="M2302" s="14" t="s">
        <v>73</v>
      </c>
      <c r="N2302" s="172" t="s">
        <v>28</v>
      </c>
      <c r="O2302" s="14" t="s">
        <v>73</v>
      </c>
      <c r="P2302" s="15" t="s">
        <v>28</v>
      </c>
      <c r="Q2302" s="14" t="s">
        <v>73</v>
      </c>
      <c r="R2302" s="15" t="s">
        <v>28</v>
      </c>
      <c r="S2302" s="14" t="s">
        <v>73</v>
      </c>
      <c r="T2302" s="15" t="s">
        <v>28</v>
      </c>
      <c r="U2302" s="14" t="s">
        <v>73</v>
      </c>
      <c r="V2302" s="15" t="s">
        <v>28</v>
      </c>
    </row>
    <row r="2303" spans="1:22" ht="15" customHeight="1" x14ac:dyDescent="0.25">
      <c r="A2303" s="5" t="s">
        <v>4448</v>
      </c>
      <c r="B2303" s="6" t="s">
        <v>4449</v>
      </c>
      <c r="C2303" s="5" t="s">
        <v>4450</v>
      </c>
      <c r="D2303" s="6"/>
      <c r="E2303" s="6" t="s">
        <v>707</v>
      </c>
      <c r="F2303" s="229">
        <v>635</v>
      </c>
      <c r="I2303" s="16">
        <v>30</v>
      </c>
      <c r="J2303" s="13">
        <v>19050</v>
      </c>
      <c r="K2303" s="16">
        <v>24</v>
      </c>
      <c r="L2303" s="13">
        <v>15240</v>
      </c>
      <c r="M2303" s="16">
        <v>24</v>
      </c>
      <c r="N2303" s="171">
        <v>15240</v>
      </c>
      <c r="O2303" s="16">
        <v>18</v>
      </c>
      <c r="P2303" s="13">
        <v>11430</v>
      </c>
      <c r="Q2303" s="16">
        <v>40</v>
      </c>
      <c r="R2303" s="13">
        <v>25400</v>
      </c>
      <c r="S2303" s="16">
        <v>26.89</v>
      </c>
      <c r="T2303" s="13">
        <v>17075.150000000001</v>
      </c>
      <c r="U2303" s="16">
        <v>23.2</v>
      </c>
      <c r="V2303" s="13">
        <v>14732</v>
      </c>
    </row>
    <row r="2304" spans="1:22" ht="15" customHeight="1" x14ac:dyDescent="0.25">
      <c r="A2304" s="5" t="s">
        <v>4451</v>
      </c>
      <c r="B2304" s="6" t="s">
        <v>4452</v>
      </c>
      <c r="C2304" s="5" t="s">
        <v>3480</v>
      </c>
      <c r="D2304" s="6"/>
      <c r="E2304" s="6" t="s">
        <v>707</v>
      </c>
      <c r="F2304" s="229">
        <v>635</v>
      </c>
      <c r="I2304" s="16">
        <v>44</v>
      </c>
      <c r="J2304" s="13">
        <v>27940</v>
      </c>
      <c r="K2304" s="16">
        <v>8</v>
      </c>
      <c r="L2304" s="13">
        <v>5080</v>
      </c>
      <c r="M2304" s="16">
        <v>8</v>
      </c>
      <c r="N2304" s="171">
        <v>5080</v>
      </c>
      <c r="O2304" s="16">
        <v>12</v>
      </c>
      <c r="P2304" s="13">
        <v>7620</v>
      </c>
      <c r="Q2304" s="16">
        <v>26</v>
      </c>
      <c r="R2304" s="13">
        <v>16510</v>
      </c>
      <c r="S2304" s="16">
        <v>21.51</v>
      </c>
      <c r="T2304" s="13">
        <v>13658.85</v>
      </c>
      <c r="U2304" s="16">
        <v>0</v>
      </c>
      <c r="V2304" s="13">
        <v>0</v>
      </c>
    </row>
    <row r="2305" spans="1:22" ht="15" customHeight="1" x14ac:dyDescent="0.25">
      <c r="A2305" s="5" t="s">
        <v>4453</v>
      </c>
      <c r="B2305" s="6" t="s">
        <v>4454</v>
      </c>
      <c r="C2305" s="5" t="s">
        <v>3483</v>
      </c>
      <c r="D2305" s="6"/>
      <c r="E2305" s="6" t="s">
        <v>707</v>
      </c>
      <c r="F2305" s="229">
        <v>635</v>
      </c>
      <c r="I2305" s="16">
        <v>54</v>
      </c>
      <c r="J2305" s="13">
        <v>34290</v>
      </c>
      <c r="K2305" s="16">
        <v>36</v>
      </c>
      <c r="L2305" s="13">
        <v>22860</v>
      </c>
      <c r="M2305" s="16">
        <v>36</v>
      </c>
      <c r="N2305" s="171">
        <v>22860</v>
      </c>
      <c r="O2305" s="16">
        <v>36</v>
      </c>
      <c r="P2305" s="13">
        <v>22860</v>
      </c>
      <c r="Q2305" s="16">
        <v>45</v>
      </c>
      <c r="R2305" s="13">
        <v>28575</v>
      </c>
      <c r="S2305" s="16">
        <v>31.19</v>
      </c>
      <c r="T2305" s="13">
        <v>19805.650000000001</v>
      </c>
      <c r="U2305" s="16">
        <v>90.02</v>
      </c>
      <c r="V2305" s="13">
        <v>57162.7</v>
      </c>
    </row>
    <row r="2306" spans="1:22" ht="15" customHeight="1" x14ac:dyDescent="0.25">
      <c r="A2306" s="5" t="s">
        <v>4455</v>
      </c>
      <c r="B2306" s="6" t="s">
        <v>4456</v>
      </c>
      <c r="C2306" s="5" t="s">
        <v>3486</v>
      </c>
      <c r="D2306" s="6"/>
      <c r="E2306" s="6" t="s">
        <v>707</v>
      </c>
      <c r="F2306" s="229">
        <v>635</v>
      </c>
      <c r="I2306" s="16">
        <v>15</v>
      </c>
      <c r="J2306" s="13">
        <v>9525</v>
      </c>
      <c r="K2306" s="16">
        <v>5</v>
      </c>
      <c r="L2306" s="13">
        <v>3175</v>
      </c>
      <c r="M2306" s="16">
        <v>5</v>
      </c>
      <c r="N2306" s="171">
        <v>3175</v>
      </c>
      <c r="O2306" s="16">
        <v>3</v>
      </c>
      <c r="P2306" s="13">
        <v>1905</v>
      </c>
      <c r="Q2306" s="16">
        <v>5</v>
      </c>
      <c r="R2306" s="13">
        <v>3175</v>
      </c>
      <c r="S2306" s="16">
        <v>25.81</v>
      </c>
      <c r="T2306" s="13">
        <v>16389.349999999999</v>
      </c>
      <c r="U2306" s="16">
        <v>0</v>
      </c>
      <c r="V2306" s="13">
        <v>0</v>
      </c>
    </row>
    <row r="2307" spans="1:22" ht="15" customHeight="1" x14ac:dyDescent="0.25">
      <c r="A2307" s="5" t="s">
        <v>4457</v>
      </c>
      <c r="B2307" s="6" t="s">
        <v>4458</v>
      </c>
      <c r="C2307" s="5" t="s">
        <v>3489</v>
      </c>
      <c r="D2307" s="6"/>
      <c r="E2307" s="6" t="s">
        <v>707</v>
      </c>
      <c r="F2307" s="229">
        <v>635</v>
      </c>
      <c r="I2307" s="16">
        <v>36</v>
      </c>
      <c r="J2307" s="13">
        <v>22860</v>
      </c>
      <c r="K2307" s="16">
        <v>67</v>
      </c>
      <c r="L2307" s="13">
        <v>42545</v>
      </c>
      <c r="M2307" s="16">
        <v>67</v>
      </c>
      <c r="N2307" s="171">
        <v>42545</v>
      </c>
      <c r="O2307" s="16">
        <v>42</v>
      </c>
      <c r="P2307" s="13">
        <v>26670</v>
      </c>
      <c r="Q2307" s="16">
        <v>70</v>
      </c>
      <c r="R2307" s="13">
        <v>44450</v>
      </c>
      <c r="S2307" s="16">
        <v>80.66</v>
      </c>
      <c r="T2307" s="13">
        <v>51219.1</v>
      </c>
      <c r="U2307" s="16">
        <v>52.12</v>
      </c>
      <c r="V2307" s="13">
        <v>33096.199999999997</v>
      </c>
    </row>
    <row r="2308" spans="1:22" ht="15" customHeight="1" x14ac:dyDescent="0.25">
      <c r="A2308" s="1"/>
      <c r="B2308" s="4" t="s">
        <v>32</v>
      </c>
      <c r="C2308" s="8" t="s">
        <v>33</v>
      </c>
      <c r="I2308" s="245"/>
      <c r="J2308" s="245"/>
      <c r="K2308" s="245"/>
      <c r="L2308" s="245"/>
      <c r="M2308" s="245"/>
      <c r="N2308" s="245"/>
      <c r="O2308" s="245"/>
      <c r="P2308" s="245"/>
      <c r="Q2308" s="245"/>
      <c r="R2308" s="245"/>
      <c r="S2308" s="245"/>
      <c r="T2308" s="245"/>
      <c r="U2308" s="245"/>
      <c r="V2308" s="245"/>
    </row>
    <row r="2309" spans="1:22" ht="15" customHeight="1" x14ac:dyDescent="0.25">
      <c r="A2309" s="5" t="s">
        <v>4459</v>
      </c>
      <c r="B2309" s="6" t="s">
        <v>35</v>
      </c>
      <c r="C2309" s="5" t="s">
        <v>3491</v>
      </c>
      <c r="I2309" s="245"/>
      <c r="J2309" s="245"/>
      <c r="K2309" s="245"/>
      <c r="L2309" s="245"/>
      <c r="M2309" s="245"/>
      <c r="N2309" s="245"/>
      <c r="O2309" s="245"/>
      <c r="P2309" s="245"/>
      <c r="Q2309" s="245"/>
      <c r="R2309" s="245"/>
      <c r="S2309" s="245"/>
      <c r="T2309" s="245"/>
      <c r="U2309" s="245"/>
      <c r="V2309" s="245"/>
    </row>
    <row r="2310" spans="1:22" ht="45" customHeight="1" x14ac:dyDescent="0.25">
      <c r="A2310" s="1"/>
      <c r="B2310" s="4" t="s">
        <v>68</v>
      </c>
      <c r="C2310" s="8" t="s">
        <v>69</v>
      </c>
      <c r="D2310" s="4" t="s">
        <v>70</v>
      </c>
      <c r="E2310" s="4" t="s">
        <v>71</v>
      </c>
      <c r="F2310" s="228" t="s">
        <v>72</v>
      </c>
      <c r="I2310" s="14" t="s">
        <v>73</v>
      </c>
      <c r="J2310" s="15" t="s">
        <v>28</v>
      </c>
      <c r="K2310" s="14" t="s">
        <v>73</v>
      </c>
      <c r="L2310" s="15" t="s">
        <v>28</v>
      </c>
      <c r="M2310" s="14" t="s">
        <v>73</v>
      </c>
      <c r="N2310" s="172" t="s">
        <v>28</v>
      </c>
      <c r="O2310" s="14" t="s">
        <v>73</v>
      </c>
      <c r="P2310" s="15" t="s">
        <v>28</v>
      </c>
      <c r="Q2310" s="14" t="s">
        <v>73</v>
      </c>
      <c r="R2310" s="15" t="s">
        <v>28</v>
      </c>
      <c r="S2310" s="14" t="s">
        <v>73</v>
      </c>
      <c r="T2310" s="15" t="s">
        <v>28</v>
      </c>
      <c r="U2310" s="14" t="s">
        <v>73</v>
      </c>
      <c r="V2310" s="15" t="s">
        <v>28</v>
      </c>
    </row>
    <row r="2311" spans="1:22" ht="15" customHeight="1" x14ac:dyDescent="0.25">
      <c r="A2311" s="5" t="s">
        <v>4460</v>
      </c>
      <c r="B2311" s="6" t="s">
        <v>4461</v>
      </c>
      <c r="C2311" s="5" t="s">
        <v>3494</v>
      </c>
      <c r="D2311" s="6"/>
      <c r="E2311" s="6" t="s">
        <v>527</v>
      </c>
      <c r="F2311" s="229">
        <v>145</v>
      </c>
      <c r="I2311" s="16">
        <v>4</v>
      </c>
      <c r="J2311" s="13">
        <v>580</v>
      </c>
      <c r="K2311" s="16">
        <v>25</v>
      </c>
      <c r="L2311" s="13">
        <v>3625</v>
      </c>
      <c r="M2311" s="16">
        <v>25</v>
      </c>
      <c r="N2311" s="171">
        <v>3625</v>
      </c>
      <c r="O2311" s="16">
        <v>36</v>
      </c>
      <c r="P2311" s="13">
        <v>5220</v>
      </c>
      <c r="Q2311" s="16">
        <v>27</v>
      </c>
      <c r="R2311" s="13">
        <v>3915</v>
      </c>
      <c r="S2311" s="16">
        <v>16.13</v>
      </c>
      <c r="T2311" s="13">
        <v>2338.85</v>
      </c>
      <c r="U2311" s="16">
        <v>4.3600000000000003</v>
      </c>
      <c r="V2311" s="13">
        <v>632.20000000000005</v>
      </c>
    </row>
    <row r="2312" spans="1:22" ht="15" customHeight="1" x14ac:dyDescent="0.25">
      <c r="A2312" s="1"/>
      <c r="B2312" s="4" t="s">
        <v>32</v>
      </c>
      <c r="C2312" s="8" t="s">
        <v>33</v>
      </c>
      <c r="I2312" s="245"/>
      <c r="J2312" s="245"/>
      <c r="K2312" s="245"/>
      <c r="L2312" s="245"/>
      <c r="M2312" s="245"/>
      <c r="N2312" s="245"/>
      <c r="O2312" s="245"/>
      <c r="P2312" s="245"/>
      <c r="Q2312" s="245"/>
      <c r="R2312" s="245"/>
      <c r="S2312" s="245"/>
      <c r="T2312" s="245"/>
      <c r="U2312" s="245"/>
      <c r="V2312" s="245"/>
    </row>
    <row r="2313" spans="1:22" ht="15" customHeight="1" x14ac:dyDescent="0.25">
      <c r="A2313" s="5" t="s">
        <v>4462</v>
      </c>
      <c r="B2313" s="6" t="s">
        <v>35</v>
      </c>
      <c r="C2313" s="5" t="s">
        <v>3496</v>
      </c>
      <c r="I2313" s="245"/>
      <c r="J2313" s="245"/>
      <c r="K2313" s="245"/>
      <c r="L2313" s="245"/>
      <c r="M2313" s="245"/>
      <c r="N2313" s="245"/>
      <c r="O2313" s="245"/>
      <c r="P2313" s="245"/>
      <c r="Q2313" s="245"/>
      <c r="R2313" s="245"/>
      <c r="S2313" s="245"/>
      <c r="T2313" s="245"/>
      <c r="U2313" s="245"/>
      <c r="V2313" s="245"/>
    </row>
    <row r="2314" spans="1:22" ht="45" customHeight="1" x14ac:dyDescent="0.25">
      <c r="A2314" s="1"/>
      <c r="B2314" s="4" t="s">
        <v>68</v>
      </c>
      <c r="C2314" s="8" t="s">
        <v>69</v>
      </c>
      <c r="D2314" s="4" t="s">
        <v>70</v>
      </c>
      <c r="E2314" s="4" t="s">
        <v>71</v>
      </c>
      <c r="F2314" s="228" t="s">
        <v>72</v>
      </c>
      <c r="I2314" s="14" t="s">
        <v>73</v>
      </c>
      <c r="J2314" s="15" t="s">
        <v>28</v>
      </c>
      <c r="K2314" s="14" t="s">
        <v>73</v>
      </c>
      <c r="L2314" s="15" t="s">
        <v>28</v>
      </c>
      <c r="M2314" s="14" t="s">
        <v>73</v>
      </c>
      <c r="N2314" s="172" t="s">
        <v>28</v>
      </c>
      <c r="O2314" s="14" t="s">
        <v>73</v>
      </c>
      <c r="P2314" s="15" t="s">
        <v>28</v>
      </c>
      <c r="Q2314" s="14" t="s">
        <v>73</v>
      </c>
      <c r="R2314" s="15" t="s">
        <v>28</v>
      </c>
      <c r="S2314" s="14" t="s">
        <v>73</v>
      </c>
      <c r="T2314" s="15" t="s">
        <v>28</v>
      </c>
      <c r="U2314" s="14" t="s">
        <v>73</v>
      </c>
      <c r="V2314" s="15" t="s">
        <v>28</v>
      </c>
    </row>
    <row r="2315" spans="1:22" ht="15" customHeight="1" x14ac:dyDescent="0.25">
      <c r="A2315" s="5" t="s">
        <v>4463</v>
      </c>
      <c r="B2315" s="6" t="s">
        <v>4464</v>
      </c>
      <c r="C2315" s="5" t="s">
        <v>4465</v>
      </c>
      <c r="D2315" s="6"/>
      <c r="E2315" s="6" t="s">
        <v>707</v>
      </c>
      <c r="F2315" s="229">
        <v>66</v>
      </c>
      <c r="I2315" s="16">
        <v>31</v>
      </c>
      <c r="J2315" s="13">
        <v>2046</v>
      </c>
      <c r="K2315" s="16">
        <v>5</v>
      </c>
      <c r="L2315" s="13">
        <v>330</v>
      </c>
      <c r="M2315" s="16">
        <v>5</v>
      </c>
      <c r="N2315" s="171">
        <v>330</v>
      </c>
      <c r="O2315" s="16">
        <v>8</v>
      </c>
      <c r="P2315" s="13">
        <v>528</v>
      </c>
      <c r="Q2315" s="16">
        <v>52</v>
      </c>
      <c r="R2315" s="13">
        <v>3432</v>
      </c>
      <c r="S2315" s="16">
        <v>78.510000000000005</v>
      </c>
      <c r="T2315" s="13">
        <v>5181.66</v>
      </c>
      <c r="U2315" s="16">
        <v>36.520000000000003</v>
      </c>
      <c r="V2315" s="13">
        <v>2410.3200000000002</v>
      </c>
    </row>
    <row r="2316" spans="1:22" ht="15" customHeight="1" x14ac:dyDescent="0.25">
      <c r="A2316" s="5" t="s">
        <v>4466</v>
      </c>
      <c r="B2316" s="6" t="s">
        <v>4467</v>
      </c>
      <c r="C2316" s="5" t="s">
        <v>3502</v>
      </c>
      <c r="D2316" s="6"/>
      <c r="E2316" s="6" t="s">
        <v>527</v>
      </c>
      <c r="F2316" s="229">
        <v>86</v>
      </c>
      <c r="I2316" s="16">
        <v>18</v>
      </c>
      <c r="J2316" s="13">
        <v>1548</v>
      </c>
      <c r="K2316" s="16">
        <v>2</v>
      </c>
      <c r="L2316" s="13">
        <v>172</v>
      </c>
      <c r="M2316" s="16">
        <v>2</v>
      </c>
      <c r="N2316" s="171">
        <v>172</v>
      </c>
      <c r="O2316" s="16">
        <v>4</v>
      </c>
      <c r="P2316" s="13">
        <v>344</v>
      </c>
      <c r="Q2316" s="16">
        <v>16</v>
      </c>
      <c r="R2316" s="13">
        <v>1376</v>
      </c>
      <c r="S2316" s="16">
        <v>37.64</v>
      </c>
      <c r="T2316" s="13">
        <v>3237.04</v>
      </c>
      <c r="U2316" s="16">
        <v>14.21</v>
      </c>
      <c r="V2316" s="13">
        <v>1222.06</v>
      </c>
    </row>
    <row r="2317" spans="1:22" ht="15" customHeight="1" x14ac:dyDescent="0.25">
      <c r="A2317" s="1"/>
      <c r="B2317" s="4" t="s">
        <v>32</v>
      </c>
      <c r="C2317" s="8" t="s">
        <v>33</v>
      </c>
      <c r="I2317" s="245"/>
      <c r="J2317" s="245"/>
      <c r="K2317" s="245"/>
      <c r="L2317" s="245"/>
      <c r="M2317" s="245"/>
      <c r="N2317" s="245"/>
      <c r="O2317" s="245"/>
      <c r="P2317" s="245"/>
      <c r="Q2317" s="245"/>
      <c r="R2317" s="245"/>
      <c r="S2317" s="245"/>
      <c r="T2317" s="245"/>
      <c r="U2317" s="245"/>
      <c r="V2317" s="245"/>
    </row>
    <row r="2318" spans="1:22" ht="15" customHeight="1" x14ac:dyDescent="0.25">
      <c r="A2318" s="5" t="s">
        <v>4468</v>
      </c>
      <c r="B2318" s="6" t="s">
        <v>35</v>
      </c>
      <c r="C2318" s="5" t="s">
        <v>486</v>
      </c>
      <c r="I2318" s="245"/>
      <c r="J2318" s="245"/>
      <c r="K2318" s="245"/>
      <c r="L2318" s="245"/>
      <c r="M2318" s="245"/>
      <c r="N2318" s="245"/>
      <c r="O2318" s="245"/>
      <c r="P2318" s="245"/>
      <c r="Q2318" s="245"/>
      <c r="R2318" s="245"/>
      <c r="S2318" s="245"/>
      <c r="T2318" s="245"/>
      <c r="U2318" s="245"/>
      <c r="V2318" s="245"/>
    </row>
    <row r="2319" spans="1:22" ht="45" customHeight="1" x14ac:dyDescent="0.25">
      <c r="A2319" s="1"/>
      <c r="B2319" s="4" t="s">
        <v>68</v>
      </c>
      <c r="C2319" s="8" t="s">
        <v>69</v>
      </c>
      <c r="D2319" s="4" t="s">
        <v>70</v>
      </c>
      <c r="E2319" s="4" t="s">
        <v>71</v>
      </c>
      <c r="F2319" s="228" t="s">
        <v>72</v>
      </c>
      <c r="I2319" s="14" t="s">
        <v>73</v>
      </c>
      <c r="J2319" s="15" t="s">
        <v>28</v>
      </c>
      <c r="K2319" s="14" t="s">
        <v>73</v>
      </c>
      <c r="L2319" s="15" t="s">
        <v>28</v>
      </c>
      <c r="M2319" s="14" t="s">
        <v>73</v>
      </c>
      <c r="N2319" s="172" t="s">
        <v>28</v>
      </c>
      <c r="O2319" s="14" t="s">
        <v>73</v>
      </c>
      <c r="P2319" s="15" t="s">
        <v>28</v>
      </c>
      <c r="Q2319" s="14" t="s">
        <v>73</v>
      </c>
      <c r="R2319" s="15" t="s">
        <v>28</v>
      </c>
      <c r="S2319" s="14" t="s">
        <v>73</v>
      </c>
      <c r="T2319" s="15" t="s">
        <v>28</v>
      </c>
      <c r="U2319" s="14" t="s">
        <v>73</v>
      </c>
      <c r="V2319" s="15" t="s">
        <v>28</v>
      </c>
    </row>
    <row r="2320" spans="1:22" ht="15" customHeight="1" x14ac:dyDescent="0.25">
      <c r="A2320" s="5" t="s">
        <v>4469</v>
      </c>
      <c r="B2320" s="6" t="s">
        <v>4470</v>
      </c>
      <c r="C2320" s="5" t="s">
        <v>624</v>
      </c>
      <c r="D2320" s="6"/>
      <c r="E2320" s="6" t="s">
        <v>275</v>
      </c>
      <c r="F2320" s="229">
        <v>1</v>
      </c>
      <c r="I2320" s="16">
        <v>0</v>
      </c>
      <c r="J2320" s="13">
        <v>0</v>
      </c>
      <c r="K2320" s="16">
        <v>0</v>
      </c>
      <c r="L2320" s="13">
        <v>0</v>
      </c>
      <c r="M2320" s="16">
        <v>0</v>
      </c>
      <c r="N2320" s="171">
        <v>0</v>
      </c>
      <c r="O2320" s="16">
        <v>0</v>
      </c>
      <c r="P2320" s="13">
        <v>0</v>
      </c>
      <c r="Q2320" s="16">
        <v>0</v>
      </c>
      <c r="R2320" s="13">
        <v>0</v>
      </c>
      <c r="S2320" s="16">
        <v>0</v>
      </c>
      <c r="T2320" s="13">
        <v>0</v>
      </c>
      <c r="U2320" s="16">
        <v>3216.1</v>
      </c>
      <c r="V2320" s="13">
        <v>3216.1</v>
      </c>
    </row>
    <row r="2321" spans="1:22" ht="15" customHeight="1" x14ac:dyDescent="0.25">
      <c r="A2321" s="1"/>
      <c r="B2321" s="4" t="s">
        <v>32</v>
      </c>
      <c r="C2321" s="8" t="s">
        <v>33</v>
      </c>
      <c r="I2321" s="245"/>
      <c r="J2321" s="245"/>
      <c r="K2321" s="245"/>
      <c r="L2321" s="245"/>
      <c r="M2321" s="245"/>
      <c r="N2321" s="245"/>
      <c r="O2321" s="245"/>
      <c r="P2321" s="245"/>
      <c r="Q2321" s="245"/>
      <c r="R2321" s="245"/>
      <c r="S2321" s="245"/>
      <c r="T2321" s="245"/>
      <c r="U2321" s="245"/>
      <c r="V2321" s="245"/>
    </row>
    <row r="2322" spans="1:22" ht="15" customHeight="1" x14ac:dyDescent="0.25">
      <c r="A2322" s="5" t="s">
        <v>4471</v>
      </c>
      <c r="B2322" s="6" t="s">
        <v>35</v>
      </c>
      <c r="C2322" s="5" t="s">
        <v>491</v>
      </c>
      <c r="I2322" s="245"/>
      <c r="J2322" s="245"/>
      <c r="K2322" s="245"/>
      <c r="L2322" s="245"/>
      <c r="M2322" s="245"/>
      <c r="N2322" s="245"/>
      <c r="O2322" s="245"/>
      <c r="P2322" s="245"/>
      <c r="Q2322" s="245"/>
      <c r="R2322" s="245"/>
      <c r="S2322" s="245"/>
      <c r="T2322" s="245"/>
      <c r="U2322" s="245"/>
      <c r="V2322" s="245"/>
    </row>
    <row r="2323" spans="1:22" x14ac:dyDescent="0.25">
      <c r="A2323" s="246" t="s">
        <v>4472</v>
      </c>
      <c r="B2323" s="246"/>
      <c r="C2323" s="246"/>
      <c r="D2323" s="247"/>
      <c r="E2323" s="247"/>
      <c r="F2323" s="246"/>
      <c r="I2323" s="12" t="s">
        <v>4473</v>
      </c>
      <c r="J2323" s="13">
        <v>193327</v>
      </c>
      <c r="K2323" s="12" t="s">
        <v>4473</v>
      </c>
      <c r="L2323" s="13">
        <v>266240</v>
      </c>
      <c r="M2323" s="12" t="s">
        <v>4473</v>
      </c>
      <c r="N2323" s="171">
        <v>266240</v>
      </c>
      <c r="O2323" s="12" t="s">
        <v>4473</v>
      </c>
      <c r="P2323" s="13">
        <v>260144</v>
      </c>
      <c r="Q2323" s="12" t="s">
        <v>4473</v>
      </c>
      <c r="R2323" s="13">
        <v>279787</v>
      </c>
      <c r="S2323" s="12" t="s">
        <v>4473</v>
      </c>
      <c r="T2323" s="13">
        <v>223606.94</v>
      </c>
      <c r="U2323" s="12" t="s">
        <v>4473</v>
      </c>
      <c r="V2323" s="13">
        <v>231301.52</v>
      </c>
    </row>
    <row r="2324" spans="1:22" ht="15" customHeight="1" x14ac:dyDescent="0.25">
      <c r="A2324" s="1"/>
      <c r="B2324" s="4" t="s">
        <v>32</v>
      </c>
      <c r="C2324" s="8" t="s">
        <v>33</v>
      </c>
      <c r="I2324" s="245"/>
      <c r="J2324" s="245"/>
      <c r="K2324" s="245"/>
      <c r="L2324" s="245"/>
      <c r="M2324" s="245"/>
      <c r="N2324" s="245"/>
      <c r="O2324" s="245"/>
      <c r="P2324" s="245"/>
      <c r="Q2324" s="245"/>
      <c r="R2324" s="245"/>
      <c r="S2324" s="245"/>
      <c r="T2324" s="245"/>
      <c r="U2324" s="245"/>
      <c r="V2324" s="245"/>
    </row>
    <row r="2325" spans="1:22" ht="15" customHeight="1" x14ac:dyDescent="0.25">
      <c r="A2325" s="5" t="s">
        <v>4474</v>
      </c>
      <c r="B2325" s="6" t="s">
        <v>35</v>
      </c>
      <c r="C2325" s="5" t="s">
        <v>3510</v>
      </c>
      <c r="I2325" s="245"/>
      <c r="J2325" s="245"/>
      <c r="K2325" s="245"/>
      <c r="L2325" s="245"/>
      <c r="M2325" s="245"/>
      <c r="N2325" s="245"/>
      <c r="O2325" s="245"/>
      <c r="P2325" s="245"/>
      <c r="Q2325" s="245"/>
      <c r="R2325" s="245"/>
      <c r="S2325" s="245"/>
      <c r="T2325" s="245"/>
      <c r="U2325" s="245"/>
      <c r="V2325" s="245"/>
    </row>
    <row r="2326" spans="1:22" ht="15" customHeight="1" x14ac:dyDescent="0.25">
      <c r="A2326" s="5" t="s">
        <v>4475</v>
      </c>
      <c r="B2326" s="6" t="s">
        <v>35</v>
      </c>
      <c r="C2326" s="5" t="s">
        <v>4476</v>
      </c>
      <c r="I2326" s="245"/>
      <c r="J2326" s="245"/>
      <c r="K2326" s="245"/>
      <c r="L2326" s="245"/>
      <c r="M2326" s="245"/>
      <c r="N2326" s="245"/>
      <c r="O2326" s="245"/>
      <c r="P2326" s="245"/>
      <c r="Q2326" s="245"/>
      <c r="R2326" s="245"/>
      <c r="S2326" s="245"/>
      <c r="T2326" s="245"/>
      <c r="U2326" s="245"/>
      <c r="V2326" s="245"/>
    </row>
    <row r="2327" spans="1:22" ht="45" customHeight="1" x14ac:dyDescent="0.25">
      <c r="A2327" s="1"/>
      <c r="B2327" s="4" t="s">
        <v>68</v>
      </c>
      <c r="C2327" s="8" t="s">
        <v>69</v>
      </c>
      <c r="D2327" s="4" t="s">
        <v>70</v>
      </c>
      <c r="E2327" s="4" t="s">
        <v>71</v>
      </c>
      <c r="F2327" s="228" t="s">
        <v>72</v>
      </c>
      <c r="I2327" s="14" t="s">
        <v>73</v>
      </c>
      <c r="J2327" s="15" t="s">
        <v>28</v>
      </c>
      <c r="K2327" s="14" t="s">
        <v>73</v>
      </c>
      <c r="L2327" s="15" t="s">
        <v>28</v>
      </c>
      <c r="M2327" s="14" t="s">
        <v>73</v>
      </c>
      <c r="N2327" s="172" t="s">
        <v>28</v>
      </c>
      <c r="O2327" s="14" t="s">
        <v>73</v>
      </c>
      <c r="P2327" s="15" t="s">
        <v>28</v>
      </c>
      <c r="Q2327" s="14" t="s">
        <v>73</v>
      </c>
      <c r="R2327" s="15" t="s">
        <v>28</v>
      </c>
      <c r="S2327" s="14" t="s">
        <v>73</v>
      </c>
      <c r="T2327" s="15" t="s">
        <v>28</v>
      </c>
      <c r="U2327" s="14" t="s">
        <v>73</v>
      </c>
      <c r="V2327" s="15" t="s">
        <v>28</v>
      </c>
    </row>
    <row r="2328" spans="1:22" ht="15" customHeight="1" x14ac:dyDescent="0.25">
      <c r="A2328" s="5" t="s">
        <v>4477</v>
      </c>
      <c r="B2328" s="6" t="s">
        <v>4478</v>
      </c>
      <c r="C2328" s="5" t="s">
        <v>4479</v>
      </c>
      <c r="D2328" s="6"/>
      <c r="E2328" s="6" t="s">
        <v>504</v>
      </c>
      <c r="F2328" s="229">
        <v>16</v>
      </c>
      <c r="I2328" s="16">
        <v>3340</v>
      </c>
      <c r="J2328" s="13">
        <v>53440</v>
      </c>
      <c r="K2328" s="16">
        <v>5480</v>
      </c>
      <c r="L2328" s="13">
        <v>87680</v>
      </c>
      <c r="M2328" s="16">
        <v>5480</v>
      </c>
      <c r="N2328" s="171">
        <v>87680</v>
      </c>
      <c r="O2328" s="16">
        <v>5525</v>
      </c>
      <c r="P2328" s="13">
        <v>88400</v>
      </c>
      <c r="Q2328" s="16">
        <v>5966</v>
      </c>
      <c r="R2328" s="13">
        <v>95456</v>
      </c>
      <c r="S2328" s="16">
        <v>3440.74</v>
      </c>
      <c r="T2328" s="13">
        <v>55051.839999999997</v>
      </c>
      <c r="U2328" s="16">
        <v>4258.99</v>
      </c>
      <c r="V2328" s="13">
        <v>68143.839999999997</v>
      </c>
    </row>
    <row r="2329" spans="1:22" ht="15" customHeight="1" x14ac:dyDescent="0.25">
      <c r="A2329" s="5" t="s">
        <v>4480</v>
      </c>
      <c r="B2329" s="6" t="s">
        <v>4481</v>
      </c>
      <c r="C2329" s="5" t="s">
        <v>4482</v>
      </c>
      <c r="D2329" s="6"/>
      <c r="E2329" s="6" t="s">
        <v>504</v>
      </c>
      <c r="F2329" s="229">
        <v>9</v>
      </c>
      <c r="I2329" s="16">
        <v>1289</v>
      </c>
      <c r="J2329" s="13">
        <v>11601</v>
      </c>
      <c r="K2329" s="16">
        <v>2360</v>
      </c>
      <c r="L2329" s="13">
        <v>21240</v>
      </c>
      <c r="M2329" s="16">
        <v>2360</v>
      </c>
      <c r="N2329" s="171">
        <v>21240</v>
      </c>
      <c r="O2329" s="16">
        <v>2361</v>
      </c>
      <c r="P2329" s="13">
        <v>21249</v>
      </c>
      <c r="Q2329" s="16">
        <v>2303</v>
      </c>
      <c r="R2329" s="13">
        <v>20727</v>
      </c>
      <c r="S2329" s="16">
        <v>1750.38</v>
      </c>
      <c r="T2329" s="13">
        <v>15753.42</v>
      </c>
      <c r="U2329" s="16">
        <v>1644.1</v>
      </c>
      <c r="V2329" s="13">
        <v>14796.9</v>
      </c>
    </row>
    <row r="2330" spans="1:22" ht="15" customHeight="1" x14ac:dyDescent="0.25">
      <c r="A2330" s="5" t="s">
        <v>4483</v>
      </c>
      <c r="B2330" s="6" t="s">
        <v>4484</v>
      </c>
      <c r="C2330" s="5" t="s">
        <v>4485</v>
      </c>
      <c r="D2330" s="6"/>
      <c r="E2330" s="6" t="s">
        <v>504</v>
      </c>
      <c r="F2330" s="229">
        <v>5</v>
      </c>
      <c r="I2330" s="16">
        <v>312</v>
      </c>
      <c r="J2330" s="13">
        <v>1560</v>
      </c>
      <c r="K2330" s="16">
        <v>360</v>
      </c>
      <c r="L2330" s="13">
        <v>1800</v>
      </c>
      <c r="M2330" s="16">
        <v>360</v>
      </c>
      <c r="N2330" s="171">
        <v>1800</v>
      </c>
      <c r="O2330" s="16">
        <v>551</v>
      </c>
      <c r="P2330" s="13">
        <v>2755</v>
      </c>
      <c r="Q2330" s="16">
        <v>411</v>
      </c>
      <c r="R2330" s="13">
        <v>2055</v>
      </c>
      <c r="S2330" s="16">
        <v>344.16</v>
      </c>
      <c r="T2330" s="13">
        <v>1720.8</v>
      </c>
      <c r="U2330" s="16">
        <v>768.67</v>
      </c>
      <c r="V2330" s="13">
        <v>3843.35</v>
      </c>
    </row>
    <row r="2331" spans="1:22" ht="15" customHeight="1" x14ac:dyDescent="0.25">
      <c r="A2331" s="5" t="s">
        <v>4486</v>
      </c>
      <c r="B2331" s="6" t="s">
        <v>4487</v>
      </c>
      <c r="C2331" s="5" t="s">
        <v>4488</v>
      </c>
      <c r="D2331" s="6"/>
      <c r="E2331" s="6" t="s">
        <v>504</v>
      </c>
      <c r="F2331" s="229">
        <v>2</v>
      </c>
      <c r="I2331" s="16">
        <v>2325</v>
      </c>
      <c r="J2331" s="13">
        <v>4650</v>
      </c>
      <c r="K2331" s="16">
        <v>3940</v>
      </c>
      <c r="L2331" s="13">
        <v>7880</v>
      </c>
      <c r="M2331" s="16">
        <v>3940</v>
      </c>
      <c r="N2331" s="171">
        <v>7880</v>
      </c>
      <c r="O2331" s="16">
        <v>3747</v>
      </c>
      <c r="P2331" s="13">
        <v>7494</v>
      </c>
      <c r="Q2331" s="16">
        <v>4153</v>
      </c>
      <c r="R2331" s="13">
        <v>8306</v>
      </c>
      <c r="S2331" s="16">
        <v>2740.59</v>
      </c>
      <c r="T2331" s="13">
        <v>5481.18</v>
      </c>
      <c r="U2331" s="16">
        <v>2964.36</v>
      </c>
      <c r="V2331" s="13">
        <v>5928.72</v>
      </c>
    </row>
    <row r="2332" spans="1:22" ht="15" customHeight="1" x14ac:dyDescent="0.25">
      <c r="A2332" s="5" t="s">
        <v>4489</v>
      </c>
      <c r="B2332" s="6" t="s">
        <v>4490</v>
      </c>
      <c r="C2332" s="5" t="s">
        <v>4491</v>
      </c>
      <c r="D2332" s="6"/>
      <c r="E2332" s="6" t="s">
        <v>504</v>
      </c>
      <c r="F2332" s="229">
        <v>4</v>
      </c>
      <c r="I2332" s="16">
        <v>1426</v>
      </c>
      <c r="J2332" s="13">
        <v>5704</v>
      </c>
      <c r="K2332" s="16">
        <v>3285</v>
      </c>
      <c r="L2332" s="13">
        <v>13140</v>
      </c>
      <c r="M2332" s="16">
        <v>3285</v>
      </c>
      <c r="N2332" s="171">
        <v>13140</v>
      </c>
      <c r="O2332" s="16">
        <v>2290</v>
      </c>
      <c r="P2332" s="13">
        <v>9160</v>
      </c>
      <c r="Q2332" s="16">
        <v>2581</v>
      </c>
      <c r="R2332" s="13">
        <v>10324</v>
      </c>
      <c r="S2332" s="16">
        <v>2610.56</v>
      </c>
      <c r="T2332" s="13">
        <v>10442.24</v>
      </c>
      <c r="U2332" s="16">
        <v>1622.46</v>
      </c>
      <c r="V2332" s="13">
        <v>6489.84</v>
      </c>
    </row>
    <row r="2333" spans="1:22" ht="15" customHeight="1" x14ac:dyDescent="0.25">
      <c r="A2333" s="5" t="s">
        <v>4492</v>
      </c>
      <c r="B2333" s="6" t="s">
        <v>4493</v>
      </c>
      <c r="C2333" s="5" t="s">
        <v>4494</v>
      </c>
      <c r="D2333" s="6"/>
      <c r="E2333" s="6" t="s">
        <v>504</v>
      </c>
      <c r="F2333" s="229">
        <v>1</v>
      </c>
      <c r="I2333" s="16">
        <v>1996</v>
      </c>
      <c r="J2333" s="13">
        <v>1996</v>
      </c>
      <c r="K2333" s="16">
        <v>4500</v>
      </c>
      <c r="L2333" s="13">
        <v>4500</v>
      </c>
      <c r="M2333" s="16">
        <v>4500</v>
      </c>
      <c r="N2333" s="171">
        <v>4500</v>
      </c>
      <c r="O2333" s="16">
        <v>3380</v>
      </c>
      <c r="P2333" s="13">
        <v>3380</v>
      </c>
      <c r="Q2333" s="16">
        <v>3613</v>
      </c>
      <c r="R2333" s="13">
        <v>3613</v>
      </c>
      <c r="S2333" s="16">
        <v>4000.86</v>
      </c>
      <c r="T2333" s="13">
        <v>4000.86</v>
      </c>
      <c r="U2333" s="16">
        <v>2271.44</v>
      </c>
      <c r="V2333" s="13">
        <v>2271.44</v>
      </c>
    </row>
    <row r="2334" spans="1:22" ht="15" customHeight="1" x14ac:dyDescent="0.25">
      <c r="A2334" s="1"/>
      <c r="B2334" s="4" t="s">
        <v>32</v>
      </c>
      <c r="C2334" s="8" t="s">
        <v>33</v>
      </c>
      <c r="I2334" s="245"/>
      <c r="J2334" s="245"/>
      <c r="K2334" s="245"/>
      <c r="L2334" s="245"/>
      <c r="M2334" s="245"/>
      <c r="N2334" s="245"/>
      <c r="O2334" s="245"/>
      <c r="P2334" s="245"/>
      <c r="Q2334" s="245"/>
      <c r="R2334" s="245"/>
      <c r="S2334" s="245"/>
      <c r="T2334" s="245"/>
      <c r="U2334" s="245"/>
      <c r="V2334" s="245"/>
    </row>
    <row r="2335" spans="1:22" ht="15" customHeight="1" x14ac:dyDescent="0.25">
      <c r="A2335" s="5" t="s">
        <v>4495</v>
      </c>
      <c r="B2335" s="6" t="s">
        <v>35</v>
      </c>
      <c r="C2335" s="5" t="s">
        <v>4496</v>
      </c>
      <c r="I2335" s="245"/>
      <c r="J2335" s="245"/>
      <c r="K2335" s="245"/>
      <c r="L2335" s="245"/>
      <c r="M2335" s="245"/>
      <c r="N2335" s="245"/>
      <c r="O2335" s="245"/>
      <c r="P2335" s="245"/>
      <c r="Q2335" s="245"/>
      <c r="R2335" s="245"/>
      <c r="S2335" s="245"/>
      <c r="T2335" s="245"/>
      <c r="U2335" s="245"/>
      <c r="V2335" s="245"/>
    </row>
    <row r="2336" spans="1:22" ht="45" customHeight="1" x14ac:dyDescent="0.25">
      <c r="A2336" s="1"/>
      <c r="B2336" s="4" t="s">
        <v>68</v>
      </c>
      <c r="C2336" s="8" t="s">
        <v>69</v>
      </c>
      <c r="D2336" s="4" t="s">
        <v>70</v>
      </c>
      <c r="E2336" s="4" t="s">
        <v>71</v>
      </c>
      <c r="F2336" s="228" t="s">
        <v>72</v>
      </c>
      <c r="I2336" s="14" t="s">
        <v>73</v>
      </c>
      <c r="J2336" s="15" t="s">
        <v>28</v>
      </c>
      <c r="K2336" s="14" t="s">
        <v>73</v>
      </c>
      <c r="L2336" s="15" t="s">
        <v>28</v>
      </c>
      <c r="M2336" s="14" t="s">
        <v>73</v>
      </c>
      <c r="N2336" s="172" t="s">
        <v>28</v>
      </c>
      <c r="O2336" s="14" t="s">
        <v>73</v>
      </c>
      <c r="P2336" s="15" t="s">
        <v>28</v>
      </c>
      <c r="Q2336" s="14" t="s">
        <v>73</v>
      </c>
      <c r="R2336" s="15" t="s">
        <v>28</v>
      </c>
      <c r="S2336" s="14" t="s">
        <v>73</v>
      </c>
      <c r="T2336" s="15" t="s">
        <v>28</v>
      </c>
      <c r="U2336" s="14" t="s">
        <v>73</v>
      </c>
      <c r="V2336" s="15" t="s">
        <v>28</v>
      </c>
    </row>
    <row r="2337" spans="1:22" ht="15" customHeight="1" x14ac:dyDescent="0.25">
      <c r="A2337" s="5" t="s">
        <v>4497</v>
      </c>
      <c r="B2337" s="6" t="s">
        <v>4498</v>
      </c>
      <c r="C2337" s="5" t="s">
        <v>4499</v>
      </c>
      <c r="D2337" s="6"/>
      <c r="E2337" s="6" t="s">
        <v>504</v>
      </c>
      <c r="F2337" s="229">
        <v>6</v>
      </c>
      <c r="I2337" s="16">
        <v>1210</v>
      </c>
      <c r="J2337" s="13">
        <v>7260</v>
      </c>
      <c r="K2337" s="16">
        <v>3000</v>
      </c>
      <c r="L2337" s="13">
        <v>18000</v>
      </c>
      <c r="M2337" s="16">
        <v>3000</v>
      </c>
      <c r="N2337" s="171">
        <v>18000</v>
      </c>
      <c r="O2337" s="16">
        <v>2500</v>
      </c>
      <c r="P2337" s="13">
        <v>15000</v>
      </c>
      <c r="Q2337" s="16">
        <v>3403</v>
      </c>
      <c r="R2337" s="13">
        <v>20418</v>
      </c>
      <c r="S2337" s="16">
        <v>3075.93</v>
      </c>
      <c r="T2337" s="13">
        <v>18455.580000000002</v>
      </c>
      <c r="U2337" s="16">
        <v>2093.7800000000002</v>
      </c>
      <c r="V2337" s="13">
        <v>12562.68</v>
      </c>
    </row>
    <row r="2338" spans="1:22" ht="15" customHeight="1" x14ac:dyDescent="0.25">
      <c r="A2338" s="1"/>
      <c r="B2338" s="4" t="s">
        <v>32</v>
      </c>
      <c r="C2338" s="8" t="s">
        <v>33</v>
      </c>
      <c r="I2338" s="245"/>
      <c r="J2338" s="245"/>
      <c r="K2338" s="245"/>
      <c r="L2338" s="245"/>
      <c r="M2338" s="245"/>
      <c r="N2338" s="245"/>
      <c r="O2338" s="245"/>
      <c r="P2338" s="245"/>
      <c r="Q2338" s="245"/>
      <c r="R2338" s="245"/>
      <c r="S2338" s="245"/>
      <c r="T2338" s="245"/>
      <c r="U2338" s="245"/>
      <c r="V2338" s="245"/>
    </row>
    <row r="2339" spans="1:22" ht="15" customHeight="1" x14ac:dyDescent="0.25">
      <c r="A2339" s="5" t="s">
        <v>4500</v>
      </c>
      <c r="B2339" s="6" t="s">
        <v>35</v>
      </c>
      <c r="C2339" s="5" t="s">
        <v>4501</v>
      </c>
      <c r="I2339" s="245"/>
      <c r="J2339" s="245"/>
      <c r="K2339" s="245"/>
      <c r="L2339" s="245"/>
      <c r="M2339" s="245"/>
      <c r="N2339" s="245"/>
      <c r="O2339" s="245"/>
      <c r="P2339" s="245"/>
      <c r="Q2339" s="245"/>
      <c r="R2339" s="245"/>
      <c r="S2339" s="245"/>
      <c r="T2339" s="245"/>
      <c r="U2339" s="245"/>
      <c r="V2339" s="245"/>
    </row>
    <row r="2340" spans="1:22" ht="45" customHeight="1" x14ac:dyDescent="0.25">
      <c r="A2340" s="1"/>
      <c r="B2340" s="4" t="s">
        <v>68</v>
      </c>
      <c r="C2340" s="8" t="s">
        <v>69</v>
      </c>
      <c r="D2340" s="4" t="s">
        <v>70</v>
      </c>
      <c r="E2340" s="4" t="s">
        <v>71</v>
      </c>
      <c r="F2340" s="228" t="s">
        <v>72</v>
      </c>
      <c r="I2340" s="14" t="s">
        <v>73</v>
      </c>
      <c r="J2340" s="15" t="s">
        <v>28</v>
      </c>
      <c r="K2340" s="14" t="s">
        <v>73</v>
      </c>
      <c r="L2340" s="15" t="s">
        <v>28</v>
      </c>
      <c r="M2340" s="14" t="s">
        <v>73</v>
      </c>
      <c r="N2340" s="172" t="s">
        <v>28</v>
      </c>
      <c r="O2340" s="14" t="s">
        <v>73</v>
      </c>
      <c r="P2340" s="15" t="s">
        <v>28</v>
      </c>
      <c r="Q2340" s="14" t="s">
        <v>73</v>
      </c>
      <c r="R2340" s="15" t="s">
        <v>28</v>
      </c>
      <c r="S2340" s="14" t="s">
        <v>73</v>
      </c>
      <c r="T2340" s="15" t="s">
        <v>28</v>
      </c>
      <c r="U2340" s="14" t="s">
        <v>73</v>
      </c>
      <c r="V2340" s="15" t="s">
        <v>28</v>
      </c>
    </row>
    <row r="2341" spans="1:22" ht="15" customHeight="1" x14ac:dyDescent="0.25">
      <c r="A2341" s="5" t="s">
        <v>4502</v>
      </c>
      <c r="B2341" s="6" t="s">
        <v>4503</v>
      </c>
      <c r="C2341" s="5" t="s">
        <v>4504</v>
      </c>
      <c r="D2341" s="6"/>
      <c r="E2341" s="6" t="s">
        <v>504</v>
      </c>
      <c r="F2341" s="229">
        <v>2</v>
      </c>
      <c r="I2341" s="16">
        <v>7366</v>
      </c>
      <c r="J2341" s="13">
        <v>14732</v>
      </c>
      <c r="K2341" s="16">
        <v>9900</v>
      </c>
      <c r="L2341" s="13">
        <v>19800</v>
      </c>
      <c r="M2341" s="16">
        <v>9900</v>
      </c>
      <c r="N2341" s="171">
        <v>19800</v>
      </c>
      <c r="O2341" s="16">
        <v>11078</v>
      </c>
      <c r="P2341" s="13">
        <v>22156</v>
      </c>
      <c r="Q2341" s="16">
        <v>10206</v>
      </c>
      <c r="R2341" s="13">
        <v>20412</v>
      </c>
      <c r="S2341" s="16">
        <v>5486.19</v>
      </c>
      <c r="T2341" s="13">
        <v>10972.38</v>
      </c>
      <c r="U2341" s="16">
        <v>9135.49</v>
      </c>
      <c r="V2341" s="13">
        <v>18270.98</v>
      </c>
    </row>
    <row r="2342" spans="1:22" ht="15" customHeight="1" x14ac:dyDescent="0.25">
      <c r="A2342" s="5" t="s">
        <v>4505</v>
      </c>
      <c r="B2342" s="6" t="s">
        <v>4506</v>
      </c>
      <c r="C2342" s="5" t="s">
        <v>4507</v>
      </c>
      <c r="D2342" s="6"/>
      <c r="E2342" s="6" t="s">
        <v>504</v>
      </c>
      <c r="F2342" s="229">
        <v>1</v>
      </c>
      <c r="I2342" s="16">
        <v>9980</v>
      </c>
      <c r="J2342" s="13">
        <v>9980</v>
      </c>
      <c r="K2342" s="16">
        <v>11700</v>
      </c>
      <c r="L2342" s="13">
        <v>11700</v>
      </c>
      <c r="M2342" s="16">
        <v>11700</v>
      </c>
      <c r="N2342" s="171">
        <v>11700</v>
      </c>
      <c r="O2342" s="16">
        <v>13550</v>
      </c>
      <c r="P2342" s="13">
        <v>13550</v>
      </c>
      <c r="Q2342" s="16">
        <v>13842</v>
      </c>
      <c r="R2342" s="13">
        <v>13842</v>
      </c>
      <c r="S2342" s="16">
        <v>6796.47</v>
      </c>
      <c r="T2342" s="13">
        <v>6796.47</v>
      </c>
      <c r="U2342" s="16">
        <v>12377.12</v>
      </c>
      <c r="V2342" s="13">
        <v>12377.12</v>
      </c>
    </row>
    <row r="2343" spans="1:22" ht="15" customHeight="1" x14ac:dyDescent="0.25">
      <c r="A2343" s="1"/>
      <c r="B2343" s="4" t="s">
        <v>32</v>
      </c>
      <c r="C2343" s="8" t="s">
        <v>33</v>
      </c>
      <c r="I2343" s="245"/>
      <c r="J2343" s="245"/>
      <c r="K2343" s="245"/>
      <c r="L2343" s="245"/>
      <c r="M2343" s="245"/>
      <c r="N2343" s="245"/>
      <c r="O2343" s="245"/>
      <c r="P2343" s="245"/>
      <c r="Q2343" s="245"/>
      <c r="R2343" s="245"/>
      <c r="S2343" s="245"/>
      <c r="T2343" s="245"/>
      <c r="U2343" s="245"/>
      <c r="V2343" s="245"/>
    </row>
    <row r="2344" spans="1:22" ht="15" customHeight="1" x14ac:dyDescent="0.25">
      <c r="A2344" s="5" t="s">
        <v>4508</v>
      </c>
      <c r="B2344" s="6" t="s">
        <v>35</v>
      </c>
      <c r="C2344" s="5" t="s">
        <v>3535</v>
      </c>
      <c r="I2344" s="245"/>
      <c r="J2344" s="245"/>
      <c r="K2344" s="245"/>
      <c r="L2344" s="245"/>
      <c r="M2344" s="245"/>
      <c r="N2344" s="245"/>
      <c r="O2344" s="245"/>
      <c r="P2344" s="245"/>
      <c r="Q2344" s="245"/>
      <c r="R2344" s="245"/>
      <c r="S2344" s="245"/>
      <c r="T2344" s="245"/>
      <c r="U2344" s="245"/>
      <c r="V2344" s="245"/>
    </row>
    <row r="2345" spans="1:22" ht="45" customHeight="1" x14ac:dyDescent="0.25">
      <c r="A2345" s="1"/>
      <c r="B2345" s="4" t="s">
        <v>68</v>
      </c>
      <c r="C2345" s="8" t="s">
        <v>69</v>
      </c>
      <c r="D2345" s="4" t="s">
        <v>70</v>
      </c>
      <c r="E2345" s="4" t="s">
        <v>71</v>
      </c>
      <c r="F2345" s="228" t="s">
        <v>72</v>
      </c>
      <c r="I2345" s="14" t="s">
        <v>73</v>
      </c>
      <c r="J2345" s="15" t="s">
        <v>28</v>
      </c>
      <c r="K2345" s="14" t="s">
        <v>73</v>
      </c>
      <c r="L2345" s="15" t="s">
        <v>28</v>
      </c>
      <c r="M2345" s="14" t="s">
        <v>73</v>
      </c>
      <c r="N2345" s="172" t="s">
        <v>28</v>
      </c>
      <c r="O2345" s="14" t="s">
        <v>73</v>
      </c>
      <c r="P2345" s="15" t="s">
        <v>28</v>
      </c>
      <c r="Q2345" s="14" t="s">
        <v>73</v>
      </c>
      <c r="R2345" s="15" t="s">
        <v>28</v>
      </c>
      <c r="S2345" s="14" t="s">
        <v>73</v>
      </c>
      <c r="T2345" s="15" t="s">
        <v>28</v>
      </c>
      <c r="U2345" s="14" t="s">
        <v>73</v>
      </c>
      <c r="V2345" s="15" t="s">
        <v>28</v>
      </c>
    </row>
    <row r="2346" spans="1:22" ht="15" customHeight="1" x14ac:dyDescent="0.25">
      <c r="A2346" s="5" t="s">
        <v>4509</v>
      </c>
      <c r="B2346" s="6" t="s">
        <v>4510</v>
      </c>
      <c r="C2346" s="5" t="s">
        <v>4511</v>
      </c>
      <c r="D2346" s="6"/>
      <c r="E2346" s="6" t="s">
        <v>527</v>
      </c>
      <c r="F2346" s="229">
        <v>27</v>
      </c>
      <c r="I2346" s="16">
        <v>468</v>
      </c>
      <c r="J2346" s="13">
        <v>12636</v>
      </c>
      <c r="K2346" s="16">
        <v>500</v>
      </c>
      <c r="L2346" s="13">
        <v>13500</v>
      </c>
      <c r="M2346" s="16">
        <v>500</v>
      </c>
      <c r="N2346" s="171">
        <v>13500</v>
      </c>
      <c r="O2346" s="16">
        <v>500</v>
      </c>
      <c r="P2346" s="13">
        <v>13500</v>
      </c>
      <c r="Q2346" s="16">
        <v>587</v>
      </c>
      <c r="R2346" s="13">
        <v>15849</v>
      </c>
      <c r="S2346" s="16">
        <v>527</v>
      </c>
      <c r="T2346" s="13">
        <v>14229</v>
      </c>
      <c r="U2346" s="16">
        <v>682.89</v>
      </c>
      <c r="V2346" s="13">
        <v>18438.03</v>
      </c>
    </row>
    <row r="2347" spans="1:22" ht="15" customHeight="1" x14ac:dyDescent="0.25">
      <c r="A2347" s="5" t="s">
        <v>4512</v>
      </c>
      <c r="B2347" s="6" t="s">
        <v>4513</v>
      </c>
      <c r="C2347" s="5" t="s">
        <v>4514</v>
      </c>
      <c r="D2347" s="6"/>
      <c r="E2347" s="6" t="s">
        <v>527</v>
      </c>
      <c r="F2347" s="229">
        <v>55</v>
      </c>
      <c r="I2347" s="16">
        <v>432</v>
      </c>
      <c r="J2347" s="13">
        <v>23760</v>
      </c>
      <c r="K2347" s="16">
        <v>900</v>
      </c>
      <c r="L2347" s="13">
        <v>49500</v>
      </c>
      <c r="M2347" s="16">
        <v>900</v>
      </c>
      <c r="N2347" s="171">
        <v>49500</v>
      </c>
      <c r="O2347" s="16">
        <v>500</v>
      </c>
      <c r="P2347" s="13">
        <v>27500</v>
      </c>
      <c r="Q2347" s="16">
        <v>469</v>
      </c>
      <c r="R2347" s="13">
        <v>25795</v>
      </c>
      <c r="S2347" s="16">
        <v>527</v>
      </c>
      <c r="T2347" s="13">
        <v>28985</v>
      </c>
      <c r="U2347" s="16">
        <v>682.89</v>
      </c>
      <c r="V2347" s="13">
        <v>37558.949999999997</v>
      </c>
    </row>
    <row r="2348" spans="1:22" ht="15" customHeight="1" x14ac:dyDescent="0.25">
      <c r="A2348" s="5" t="s">
        <v>4515</v>
      </c>
      <c r="B2348" s="6" t="s">
        <v>4516</v>
      </c>
      <c r="C2348" s="5" t="s">
        <v>4517</v>
      </c>
      <c r="D2348" s="6"/>
      <c r="E2348" s="6" t="s">
        <v>504</v>
      </c>
      <c r="F2348" s="229">
        <v>2</v>
      </c>
      <c r="I2348" s="16">
        <v>1620</v>
      </c>
      <c r="J2348" s="13">
        <v>3240</v>
      </c>
      <c r="K2348" s="16">
        <v>3000</v>
      </c>
      <c r="L2348" s="13">
        <v>6000</v>
      </c>
      <c r="M2348" s="16">
        <v>3000</v>
      </c>
      <c r="N2348" s="171">
        <v>6000</v>
      </c>
      <c r="O2348" s="16">
        <v>3500</v>
      </c>
      <c r="P2348" s="13">
        <v>7000</v>
      </c>
      <c r="Q2348" s="16">
        <v>3867</v>
      </c>
      <c r="R2348" s="13">
        <v>7734</v>
      </c>
      <c r="S2348" s="16">
        <v>8501.84</v>
      </c>
      <c r="T2348" s="13">
        <v>17003.68</v>
      </c>
      <c r="U2348" s="16">
        <v>3053.04</v>
      </c>
      <c r="V2348" s="13">
        <v>6106.08</v>
      </c>
    </row>
    <row r="2349" spans="1:22" ht="15" customHeight="1" x14ac:dyDescent="0.25">
      <c r="A2349" s="5" t="s">
        <v>4518</v>
      </c>
      <c r="B2349" s="6" t="s">
        <v>4519</v>
      </c>
      <c r="C2349" s="5" t="s">
        <v>3541</v>
      </c>
      <c r="D2349" s="6"/>
      <c r="E2349" s="6" t="s">
        <v>504</v>
      </c>
      <c r="F2349" s="229">
        <v>1</v>
      </c>
      <c r="I2349" s="16">
        <v>3888</v>
      </c>
      <c r="J2349" s="13">
        <v>3888</v>
      </c>
      <c r="K2349" s="16">
        <v>8000</v>
      </c>
      <c r="L2349" s="13">
        <v>8000</v>
      </c>
      <c r="M2349" s="16">
        <v>8000</v>
      </c>
      <c r="N2349" s="171">
        <v>8000</v>
      </c>
      <c r="O2349" s="16">
        <v>4000</v>
      </c>
      <c r="P2349" s="13">
        <v>4000</v>
      </c>
      <c r="Q2349" s="16">
        <v>5865</v>
      </c>
      <c r="R2349" s="13">
        <v>5865</v>
      </c>
      <c r="S2349" s="16">
        <v>6751.46</v>
      </c>
      <c r="T2349" s="13">
        <v>6751.46</v>
      </c>
      <c r="U2349" s="16">
        <v>3782.16</v>
      </c>
      <c r="V2349" s="13">
        <v>3782.16</v>
      </c>
    </row>
    <row r="2350" spans="1:22" ht="15" customHeight="1" x14ac:dyDescent="0.25">
      <c r="A2350" s="5" t="s">
        <v>4520</v>
      </c>
      <c r="B2350" s="6" t="s">
        <v>4521</v>
      </c>
      <c r="C2350" s="5" t="s">
        <v>4522</v>
      </c>
      <c r="D2350" s="6"/>
      <c r="E2350" s="6" t="s">
        <v>504</v>
      </c>
      <c r="F2350" s="229">
        <v>1</v>
      </c>
      <c r="I2350" s="16">
        <v>38880</v>
      </c>
      <c r="J2350" s="13">
        <v>38880</v>
      </c>
      <c r="K2350" s="16">
        <v>3500</v>
      </c>
      <c r="L2350" s="13">
        <v>3500</v>
      </c>
      <c r="M2350" s="16">
        <v>3500</v>
      </c>
      <c r="N2350" s="171">
        <v>3500</v>
      </c>
      <c r="O2350" s="16">
        <v>25000</v>
      </c>
      <c r="P2350" s="13">
        <v>25000</v>
      </c>
      <c r="Q2350" s="16">
        <v>29391</v>
      </c>
      <c r="R2350" s="13">
        <v>29391</v>
      </c>
      <c r="S2350" s="16">
        <v>27963.03</v>
      </c>
      <c r="T2350" s="13">
        <v>27963.03</v>
      </c>
      <c r="U2350" s="16">
        <v>20731.43</v>
      </c>
      <c r="V2350" s="13">
        <v>20731.43</v>
      </c>
    </row>
    <row r="2351" spans="1:22" ht="15" customHeight="1" x14ac:dyDescent="0.25">
      <c r="A2351" s="1"/>
      <c r="B2351" s="4" t="s">
        <v>32</v>
      </c>
      <c r="C2351" s="8" t="s">
        <v>33</v>
      </c>
      <c r="I2351" s="245"/>
      <c r="J2351" s="245"/>
      <c r="K2351" s="245"/>
      <c r="L2351" s="245"/>
      <c r="M2351" s="245"/>
      <c r="N2351" s="245"/>
      <c r="O2351" s="245"/>
      <c r="P2351" s="245"/>
      <c r="Q2351" s="245"/>
      <c r="R2351" s="245"/>
      <c r="S2351" s="245"/>
      <c r="T2351" s="245"/>
      <c r="U2351" s="245"/>
      <c r="V2351" s="245"/>
    </row>
    <row r="2352" spans="1:22" ht="15" customHeight="1" x14ac:dyDescent="0.25">
      <c r="A2352" s="5" t="s">
        <v>4523</v>
      </c>
      <c r="B2352" s="6" t="s">
        <v>35</v>
      </c>
      <c r="C2352" s="5" t="s">
        <v>486</v>
      </c>
      <c r="I2352" s="245"/>
      <c r="J2352" s="245"/>
      <c r="K2352" s="245"/>
      <c r="L2352" s="245"/>
      <c r="M2352" s="245"/>
      <c r="N2352" s="245"/>
      <c r="O2352" s="245"/>
      <c r="P2352" s="245"/>
      <c r="Q2352" s="245"/>
      <c r="R2352" s="245"/>
      <c r="S2352" s="245"/>
      <c r="T2352" s="245"/>
      <c r="U2352" s="245"/>
      <c r="V2352" s="245"/>
    </row>
    <row r="2353" spans="1:22" ht="45" customHeight="1" x14ac:dyDescent="0.25">
      <c r="A2353" s="1"/>
      <c r="B2353" s="4" t="s">
        <v>68</v>
      </c>
      <c r="C2353" s="8" t="s">
        <v>69</v>
      </c>
      <c r="D2353" s="4" t="s">
        <v>70</v>
      </c>
      <c r="E2353" s="4" t="s">
        <v>71</v>
      </c>
      <c r="F2353" s="228" t="s">
        <v>72</v>
      </c>
      <c r="I2353" s="14" t="s">
        <v>73</v>
      </c>
      <c r="J2353" s="15" t="s">
        <v>28</v>
      </c>
      <c r="K2353" s="14" t="s">
        <v>73</v>
      </c>
      <c r="L2353" s="15" t="s">
        <v>28</v>
      </c>
      <c r="M2353" s="14" t="s">
        <v>73</v>
      </c>
      <c r="N2353" s="172" t="s">
        <v>28</v>
      </c>
      <c r="O2353" s="14" t="s">
        <v>73</v>
      </c>
      <c r="P2353" s="15" t="s">
        <v>28</v>
      </c>
      <c r="Q2353" s="14" t="s">
        <v>73</v>
      </c>
      <c r="R2353" s="15" t="s">
        <v>28</v>
      </c>
      <c r="S2353" s="14" t="s">
        <v>73</v>
      </c>
      <c r="T2353" s="15" t="s">
        <v>28</v>
      </c>
      <c r="U2353" s="14" t="s">
        <v>73</v>
      </c>
      <c r="V2353" s="15" t="s">
        <v>28</v>
      </c>
    </row>
    <row r="2354" spans="1:22" ht="15" customHeight="1" x14ac:dyDescent="0.25">
      <c r="A2354" s="5" t="s">
        <v>4524</v>
      </c>
      <c r="B2354" s="6" t="s">
        <v>4525</v>
      </c>
      <c r="C2354" s="5" t="s">
        <v>624</v>
      </c>
      <c r="D2354" s="6"/>
      <c r="E2354" s="6" t="s">
        <v>275</v>
      </c>
      <c r="F2354" s="229">
        <v>1</v>
      </c>
      <c r="I2354" s="16">
        <v>0</v>
      </c>
      <c r="J2354" s="13">
        <v>0</v>
      </c>
      <c r="K2354" s="16">
        <v>0</v>
      </c>
      <c r="L2354" s="13">
        <v>0</v>
      </c>
      <c r="M2354" s="16">
        <v>0</v>
      </c>
      <c r="N2354" s="171">
        <v>0</v>
      </c>
      <c r="O2354" s="16">
        <v>0</v>
      </c>
      <c r="P2354" s="13">
        <v>0</v>
      </c>
      <c r="Q2354" s="16">
        <v>0</v>
      </c>
      <c r="R2354" s="13">
        <v>0</v>
      </c>
      <c r="S2354" s="16">
        <v>0</v>
      </c>
      <c r="T2354" s="13">
        <v>0</v>
      </c>
      <c r="U2354" s="16">
        <v>0</v>
      </c>
      <c r="V2354" s="13">
        <v>0</v>
      </c>
    </row>
    <row r="2355" spans="1:22" ht="15" customHeight="1" x14ac:dyDescent="0.25">
      <c r="A2355" s="1"/>
      <c r="B2355" s="4" t="s">
        <v>32</v>
      </c>
      <c r="C2355" s="8" t="s">
        <v>33</v>
      </c>
      <c r="I2355" s="245"/>
      <c r="J2355" s="245"/>
      <c r="K2355" s="245"/>
      <c r="L2355" s="245"/>
      <c r="M2355" s="245"/>
      <c r="N2355" s="245"/>
      <c r="O2355" s="245"/>
      <c r="P2355" s="245"/>
      <c r="Q2355" s="245"/>
      <c r="R2355" s="245"/>
      <c r="S2355" s="245"/>
      <c r="T2355" s="245"/>
      <c r="U2355" s="245"/>
      <c r="V2355" s="245"/>
    </row>
    <row r="2356" spans="1:22" ht="15" customHeight="1" x14ac:dyDescent="0.25">
      <c r="A2356" s="5" t="s">
        <v>4526</v>
      </c>
      <c r="B2356" s="6" t="s">
        <v>35</v>
      </c>
      <c r="C2356" s="5" t="s">
        <v>491</v>
      </c>
      <c r="I2356" s="245"/>
      <c r="J2356" s="245"/>
      <c r="K2356" s="245"/>
      <c r="L2356" s="245"/>
      <c r="M2356" s="245"/>
      <c r="N2356" s="245"/>
      <c r="O2356" s="245"/>
      <c r="P2356" s="245"/>
      <c r="Q2356" s="245"/>
      <c r="R2356" s="245"/>
      <c r="S2356" s="245"/>
      <c r="T2356" s="245"/>
      <c r="U2356" s="245"/>
      <c r="V2356" s="245"/>
    </row>
    <row r="2357" spans="1:22" x14ac:dyDescent="0.25">
      <c r="A2357" s="246" t="s">
        <v>4527</v>
      </c>
      <c r="B2357" s="246"/>
      <c r="C2357" s="246"/>
      <c r="D2357" s="247"/>
      <c r="E2357" s="247"/>
      <c r="F2357" s="246"/>
      <c r="I2357" s="12" t="s">
        <v>3472</v>
      </c>
      <c r="J2357" s="13">
        <v>30724</v>
      </c>
      <c r="K2357" s="12" t="s">
        <v>3472</v>
      </c>
      <c r="L2357" s="13">
        <v>66795</v>
      </c>
      <c r="M2357" s="12" t="s">
        <v>3472</v>
      </c>
      <c r="N2357" s="171">
        <v>66795</v>
      </c>
      <c r="O2357" s="12" t="s">
        <v>3472</v>
      </c>
      <c r="P2357" s="13">
        <v>63010</v>
      </c>
      <c r="Q2357" s="12" t="s">
        <v>3472</v>
      </c>
      <c r="R2357" s="13">
        <v>61367</v>
      </c>
      <c r="S2357" s="12" t="s">
        <v>3472</v>
      </c>
      <c r="T2357" s="13">
        <v>48651.58</v>
      </c>
      <c r="U2357" s="12" t="s">
        <v>3472</v>
      </c>
      <c r="V2357" s="13">
        <v>42263.83</v>
      </c>
    </row>
    <row r="2358" spans="1:22" ht="15" customHeight="1" x14ac:dyDescent="0.25">
      <c r="A2358" s="1"/>
      <c r="B2358" s="4" t="s">
        <v>32</v>
      </c>
      <c r="C2358" s="8" t="s">
        <v>33</v>
      </c>
      <c r="I2358" s="245"/>
      <c r="J2358" s="245"/>
      <c r="K2358" s="245"/>
      <c r="L2358" s="245"/>
      <c r="M2358" s="245"/>
      <c r="N2358" s="245"/>
      <c r="O2358" s="245"/>
      <c r="P2358" s="245"/>
      <c r="Q2358" s="245"/>
      <c r="R2358" s="245"/>
      <c r="S2358" s="245"/>
      <c r="T2358" s="245"/>
      <c r="U2358" s="245"/>
      <c r="V2358" s="245"/>
    </row>
    <row r="2359" spans="1:22" ht="15" customHeight="1" x14ac:dyDescent="0.25">
      <c r="A2359" s="5" t="s">
        <v>4528</v>
      </c>
      <c r="B2359" s="6" t="s">
        <v>35</v>
      </c>
      <c r="C2359" s="5" t="s">
        <v>3549</v>
      </c>
      <c r="I2359" s="245"/>
      <c r="J2359" s="245"/>
      <c r="K2359" s="245"/>
      <c r="L2359" s="245"/>
      <c r="M2359" s="245"/>
      <c r="N2359" s="245"/>
      <c r="O2359" s="245"/>
      <c r="P2359" s="245"/>
      <c r="Q2359" s="245"/>
      <c r="R2359" s="245"/>
      <c r="S2359" s="245"/>
      <c r="T2359" s="245"/>
      <c r="U2359" s="245"/>
      <c r="V2359" s="245"/>
    </row>
    <row r="2360" spans="1:22" ht="15" customHeight="1" x14ac:dyDescent="0.25">
      <c r="A2360" s="5" t="s">
        <v>4529</v>
      </c>
      <c r="B2360" s="6" t="s">
        <v>35</v>
      </c>
      <c r="C2360" s="5" t="s">
        <v>3551</v>
      </c>
      <c r="I2360" s="245"/>
      <c r="J2360" s="245"/>
      <c r="K2360" s="245"/>
      <c r="L2360" s="245"/>
      <c r="M2360" s="245"/>
      <c r="N2360" s="245"/>
      <c r="O2360" s="245"/>
      <c r="P2360" s="245"/>
      <c r="Q2360" s="245"/>
      <c r="R2360" s="245"/>
      <c r="S2360" s="245"/>
      <c r="T2360" s="245"/>
      <c r="U2360" s="245"/>
      <c r="V2360" s="245"/>
    </row>
    <row r="2361" spans="1:22" ht="45" customHeight="1" x14ac:dyDescent="0.25">
      <c r="A2361" s="1"/>
      <c r="B2361" s="4" t="s">
        <v>68</v>
      </c>
      <c r="C2361" s="8" t="s">
        <v>69</v>
      </c>
      <c r="D2361" s="4" t="s">
        <v>70</v>
      </c>
      <c r="E2361" s="4" t="s">
        <v>71</v>
      </c>
      <c r="F2361" s="228" t="s">
        <v>72</v>
      </c>
      <c r="I2361" s="14" t="s">
        <v>73</v>
      </c>
      <c r="J2361" s="15" t="s">
        <v>28</v>
      </c>
      <c r="K2361" s="14" t="s">
        <v>73</v>
      </c>
      <c r="L2361" s="15" t="s">
        <v>28</v>
      </c>
      <c r="M2361" s="14" t="s">
        <v>73</v>
      </c>
      <c r="N2361" s="172" t="s">
        <v>28</v>
      </c>
      <c r="O2361" s="14" t="s">
        <v>73</v>
      </c>
      <c r="P2361" s="15" t="s">
        <v>28</v>
      </c>
      <c r="Q2361" s="14" t="s">
        <v>73</v>
      </c>
      <c r="R2361" s="15" t="s">
        <v>28</v>
      </c>
      <c r="S2361" s="14" t="s">
        <v>73</v>
      </c>
      <c r="T2361" s="15" t="s">
        <v>28</v>
      </c>
      <c r="U2361" s="14" t="s">
        <v>73</v>
      </c>
      <c r="V2361" s="15" t="s">
        <v>28</v>
      </c>
    </row>
    <row r="2362" spans="1:22" ht="15" customHeight="1" x14ac:dyDescent="0.25">
      <c r="A2362" s="5" t="s">
        <v>4530</v>
      </c>
      <c r="B2362" s="6" t="s">
        <v>4531</v>
      </c>
      <c r="C2362" s="5" t="s">
        <v>4532</v>
      </c>
      <c r="D2362" s="6"/>
      <c r="E2362" s="6" t="s">
        <v>504</v>
      </c>
      <c r="F2362" s="229">
        <v>2</v>
      </c>
      <c r="I2362" s="16">
        <v>3548</v>
      </c>
      <c r="J2362" s="13">
        <v>7096</v>
      </c>
      <c r="K2362" s="16">
        <v>11940</v>
      </c>
      <c r="L2362" s="13">
        <v>23880</v>
      </c>
      <c r="M2362" s="16">
        <v>11940</v>
      </c>
      <c r="N2362" s="171">
        <v>23880</v>
      </c>
      <c r="O2362" s="16">
        <v>12209</v>
      </c>
      <c r="P2362" s="13">
        <v>24418</v>
      </c>
      <c r="Q2362" s="16">
        <v>11019</v>
      </c>
      <c r="R2362" s="13">
        <v>22038</v>
      </c>
      <c r="S2362" s="16">
        <v>5502.96</v>
      </c>
      <c r="T2362" s="13">
        <v>11005.92</v>
      </c>
      <c r="U2362" s="16">
        <v>6556.5</v>
      </c>
      <c r="V2362" s="13">
        <v>13113</v>
      </c>
    </row>
    <row r="2363" spans="1:22" ht="15" customHeight="1" x14ac:dyDescent="0.25">
      <c r="A2363" s="5" t="s">
        <v>4533</v>
      </c>
      <c r="B2363" s="6" t="s">
        <v>4534</v>
      </c>
      <c r="C2363" s="5" t="s">
        <v>4532</v>
      </c>
      <c r="D2363" s="6"/>
      <c r="E2363" s="6" t="s">
        <v>504</v>
      </c>
      <c r="F2363" s="229">
        <v>1</v>
      </c>
      <c r="I2363" s="16">
        <v>3232</v>
      </c>
      <c r="J2363" s="13">
        <v>3232</v>
      </c>
      <c r="K2363" s="16">
        <v>8420</v>
      </c>
      <c r="L2363" s="13">
        <v>8420</v>
      </c>
      <c r="M2363" s="16">
        <v>8420</v>
      </c>
      <c r="N2363" s="171">
        <v>8420</v>
      </c>
      <c r="O2363" s="16">
        <v>4284</v>
      </c>
      <c r="P2363" s="13">
        <v>4284</v>
      </c>
      <c r="Q2363" s="16">
        <v>11019</v>
      </c>
      <c r="R2363" s="13">
        <v>11019</v>
      </c>
      <c r="S2363" s="16">
        <v>4997.8500000000004</v>
      </c>
      <c r="T2363" s="13">
        <v>4997.8500000000004</v>
      </c>
      <c r="U2363" s="16">
        <v>6119.45</v>
      </c>
      <c r="V2363" s="13">
        <v>6119.45</v>
      </c>
    </row>
    <row r="2364" spans="1:22" ht="15" customHeight="1" x14ac:dyDescent="0.25">
      <c r="A2364" s="5" t="s">
        <v>4535</v>
      </c>
      <c r="B2364" s="6" t="s">
        <v>4536</v>
      </c>
      <c r="C2364" s="5" t="s">
        <v>4537</v>
      </c>
      <c r="D2364" s="6"/>
      <c r="E2364" s="6" t="s">
        <v>504</v>
      </c>
      <c r="F2364" s="229">
        <v>1</v>
      </c>
      <c r="I2364" s="16">
        <v>1631</v>
      </c>
      <c r="J2364" s="13">
        <v>1631</v>
      </c>
      <c r="K2364" s="16">
        <v>3440</v>
      </c>
      <c r="L2364" s="13">
        <v>3440</v>
      </c>
      <c r="M2364" s="16">
        <v>3440</v>
      </c>
      <c r="N2364" s="171">
        <v>3440</v>
      </c>
      <c r="O2364" s="16">
        <v>4452</v>
      </c>
      <c r="P2364" s="13">
        <v>4452</v>
      </c>
      <c r="Q2364" s="16">
        <v>2631</v>
      </c>
      <c r="R2364" s="13">
        <v>2631</v>
      </c>
      <c r="S2364" s="16">
        <v>2797.32</v>
      </c>
      <c r="T2364" s="13">
        <v>2797.32</v>
      </c>
      <c r="U2364" s="16">
        <v>1795.34</v>
      </c>
      <c r="V2364" s="13">
        <v>1795.34</v>
      </c>
    </row>
    <row r="2365" spans="1:22" ht="15" customHeight="1" x14ac:dyDescent="0.25">
      <c r="A2365" s="5" t="s">
        <v>4538</v>
      </c>
      <c r="B2365" s="6" t="s">
        <v>4539</v>
      </c>
      <c r="C2365" s="5" t="s">
        <v>4540</v>
      </c>
      <c r="D2365" s="6"/>
      <c r="E2365" s="6" t="s">
        <v>504</v>
      </c>
      <c r="F2365" s="229">
        <v>2</v>
      </c>
      <c r="I2365" s="16">
        <v>1788</v>
      </c>
      <c r="J2365" s="13">
        <v>3576</v>
      </c>
      <c r="K2365" s="16">
        <v>3515</v>
      </c>
      <c r="L2365" s="13">
        <v>7030</v>
      </c>
      <c r="M2365" s="16">
        <v>3515</v>
      </c>
      <c r="N2365" s="171">
        <v>7030</v>
      </c>
      <c r="O2365" s="16">
        <v>3180</v>
      </c>
      <c r="P2365" s="13">
        <v>6360</v>
      </c>
      <c r="Q2365" s="16">
        <v>2567</v>
      </c>
      <c r="R2365" s="13">
        <v>5134</v>
      </c>
      <c r="S2365" s="16">
        <v>3017.37</v>
      </c>
      <c r="T2365" s="13">
        <v>6034.74</v>
      </c>
      <c r="U2365" s="16">
        <v>1917.95</v>
      </c>
      <c r="V2365" s="13">
        <v>3835.9</v>
      </c>
    </row>
    <row r="2366" spans="1:22" ht="15" customHeight="1" x14ac:dyDescent="0.25">
      <c r="A2366" s="5" t="s">
        <v>4541</v>
      </c>
      <c r="B2366" s="6" t="s">
        <v>4542</v>
      </c>
      <c r="C2366" s="5" t="s">
        <v>4543</v>
      </c>
      <c r="D2366" s="6"/>
      <c r="E2366" s="6" t="s">
        <v>504</v>
      </c>
      <c r="F2366" s="229">
        <v>3</v>
      </c>
      <c r="I2366" s="16">
        <v>1538</v>
      </c>
      <c r="J2366" s="13">
        <v>4614</v>
      </c>
      <c r="K2366" s="16">
        <v>1840</v>
      </c>
      <c r="L2366" s="13">
        <v>5520</v>
      </c>
      <c r="M2366" s="16">
        <v>1840</v>
      </c>
      <c r="N2366" s="171">
        <v>5520</v>
      </c>
      <c r="O2366" s="16">
        <v>2880</v>
      </c>
      <c r="P2366" s="13">
        <v>8640</v>
      </c>
      <c r="Q2366" s="16">
        <v>2567</v>
      </c>
      <c r="R2366" s="13">
        <v>7701</v>
      </c>
      <c r="S2366" s="16">
        <v>2677.3</v>
      </c>
      <c r="T2366" s="13">
        <v>8031.9</v>
      </c>
      <c r="U2366" s="16">
        <v>1841.22</v>
      </c>
      <c r="V2366" s="13">
        <v>5523.66</v>
      </c>
    </row>
    <row r="2367" spans="1:22" ht="15" customHeight="1" x14ac:dyDescent="0.25">
      <c r="A2367" s="5" t="s">
        <v>4544</v>
      </c>
      <c r="B2367" s="6" t="s">
        <v>4545</v>
      </c>
      <c r="C2367" s="5" t="s">
        <v>4546</v>
      </c>
      <c r="D2367" s="6"/>
      <c r="E2367" s="6" t="s">
        <v>504</v>
      </c>
      <c r="F2367" s="229">
        <v>3</v>
      </c>
      <c r="I2367" s="16">
        <v>2578</v>
      </c>
      <c r="J2367" s="13">
        <v>7734</v>
      </c>
      <c r="K2367" s="16">
        <v>4835</v>
      </c>
      <c r="L2367" s="13">
        <v>14505</v>
      </c>
      <c r="M2367" s="16">
        <v>4835</v>
      </c>
      <c r="N2367" s="171">
        <v>14505</v>
      </c>
      <c r="O2367" s="16">
        <v>3552</v>
      </c>
      <c r="P2367" s="13">
        <v>10656</v>
      </c>
      <c r="Q2367" s="16">
        <v>3250</v>
      </c>
      <c r="R2367" s="13">
        <v>9750</v>
      </c>
      <c r="S2367" s="16">
        <v>4357.72</v>
      </c>
      <c r="T2367" s="13">
        <v>13073.16</v>
      </c>
      <c r="U2367" s="16">
        <v>1841.22</v>
      </c>
      <c r="V2367" s="13">
        <v>5523.66</v>
      </c>
    </row>
    <row r="2368" spans="1:22" ht="15" customHeight="1" x14ac:dyDescent="0.25">
      <c r="A2368" s="1"/>
      <c r="B2368" s="4" t="s">
        <v>32</v>
      </c>
      <c r="C2368" s="8" t="s">
        <v>33</v>
      </c>
      <c r="I2368" s="245"/>
      <c r="J2368" s="245"/>
      <c r="K2368" s="245"/>
      <c r="L2368" s="245"/>
      <c r="M2368" s="245"/>
      <c r="N2368" s="245"/>
      <c r="O2368" s="245"/>
      <c r="P2368" s="245"/>
      <c r="Q2368" s="245"/>
      <c r="R2368" s="245"/>
      <c r="S2368" s="245"/>
      <c r="T2368" s="245"/>
      <c r="U2368" s="245"/>
      <c r="V2368" s="245"/>
    </row>
    <row r="2369" spans="1:22" ht="15" customHeight="1" x14ac:dyDescent="0.25">
      <c r="A2369" s="5" t="s">
        <v>4547</v>
      </c>
      <c r="B2369" s="6" t="s">
        <v>35</v>
      </c>
      <c r="C2369" s="5" t="s">
        <v>3562</v>
      </c>
      <c r="I2369" s="245"/>
      <c r="J2369" s="245"/>
      <c r="K2369" s="245"/>
      <c r="L2369" s="245"/>
      <c r="M2369" s="245"/>
      <c r="N2369" s="245"/>
      <c r="O2369" s="245"/>
      <c r="P2369" s="245"/>
      <c r="Q2369" s="245"/>
      <c r="R2369" s="245"/>
      <c r="S2369" s="245"/>
      <c r="T2369" s="245"/>
      <c r="U2369" s="245"/>
      <c r="V2369" s="245"/>
    </row>
    <row r="2370" spans="1:22" ht="45" customHeight="1" x14ac:dyDescent="0.25">
      <c r="A2370" s="1"/>
      <c r="B2370" s="4" t="s">
        <v>68</v>
      </c>
      <c r="C2370" s="8" t="s">
        <v>69</v>
      </c>
      <c r="D2370" s="4" t="s">
        <v>70</v>
      </c>
      <c r="E2370" s="4" t="s">
        <v>71</v>
      </c>
      <c r="F2370" s="228" t="s">
        <v>72</v>
      </c>
      <c r="I2370" s="14" t="s">
        <v>73</v>
      </c>
      <c r="J2370" s="15" t="s">
        <v>28</v>
      </c>
      <c r="K2370" s="14" t="s">
        <v>73</v>
      </c>
      <c r="L2370" s="15" t="s">
        <v>28</v>
      </c>
      <c r="M2370" s="14" t="s">
        <v>73</v>
      </c>
      <c r="N2370" s="172" t="s">
        <v>28</v>
      </c>
      <c r="O2370" s="14" t="s">
        <v>73</v>
      </c>
      <c r="P2370" s="15" t="s">
        <v>28</v>
      </c>
      <c r="Q2370" s="14" t="s">
        <v>73</v>
      </c>
      <c r="R2370" s="15" t="s">
        <v>28</v>
      </c>
      <c r="S2370" s="14" t="s">
        <v>73</v>
      </c>
      <c r="T2370" s="15" t="s">
        <v>28</v>
      </c>
      <c r="U2370" s="14" t="s">
        <v>73</v>
      </c>
      <c r="V2370" s="15" t="s">
        <v>28</v>
      </c>
    </row>
    <row r="2371" spans="1:22" ht="15" customHeight="1" x14ac:dyDescent="0.25">
      <c r="A2371" s="5" t="s">
        <v>4548</v>
      </c>
      <c r="B2371" s="6" t="s">
        <v>4549</v>
      </c>
      <c r="C2371" s="5" t="s">
        <v>4550</v>
      </c>
      <c r="D2371" s="6"/>
      <c r="E2371" s="6" t="s">
        <v>504</v>
      </c>
      <c r="F2371" s="229">
        <v>1</v>
      </c>
      <c r="I2371" s="16">
        <v>1598</v>
      </c>
      <c r="J2371" s="13">
        <v>1598</v>
      </c>
      <c r="K2371" s="16">
        <v>2250</v>
      </c>
      <c r="L2371" s="13">
        <v>2250</v>
      </c>
      <c r="M2371" s="16">
        <v>2250</v>
      </c>
      <c r="N2371" s="171">
        <v>2250</v>
      </c>
      <c r="O2371" s="16">
        <v>2280</v>
      </c>
      <c r="P2371" s="13">
        <v>2280</v>
      </c>
      <c r="Q2371" s="16">
        <v>1740</v>
      </c>
      <c r="R2371" s="13">
        <v>1740</v>
      </c>
      <c r="S2371" s="16">
        <v>1522.26</v>
      </c>
      <c r="T2371" s="13">
        <v>1522.26</v>
      </c>
      <c r="U2371" s="16">
        <v>1502.09</v>
      </c>
      <c r="V2371" s="13">
        <v>1502.09</v>
      </c>
    </row>
    <row r="2372" spans="1:22" ht="15" customHeight="1" x14ac:dyDescent="0.25">
      <c r="A2372" s="5" t="s">
        <v>4551</v>
      </c>
      <c r="B2372" s="6" t="s">
        <v>4552</v>
      </c>
      <c r="C2372" s="5" t="s">
        <v>4553</v>
      </c>
      <c r="D2372" s="6"/>
      <c r="E2372" s="6" t="s">
        <v>504</v>
      </c>
      <c r="F2372" s="229">
        <v>1</v>
      </c>
      <c r="I2372" s="16">
        <v>1243</v>
      </c>
      <c r="J2372" s="13">
        <v>1243</v>
      </c>
      <c r="K2372" s="16">
        <v>1750</v>
      </c>
      <c r="L2372" s="13">
        <v>1750</v>
      </c>
      <c r="M2372" s="16">
        <v>1750</v>
      </c>
      <c r="N2372" s="171">
        <v>1750</v>
      </c>
      <c r="O2372" s="16">
        <v>1920</v>
      </c>
      <c r="P2372" s="13">
        <v>1920</v>
      </c>
      <c r="Q2372" s="16">
        <v>1354</v>
      </c>
      <c r="R2372" s="13">
        <v>1354</v>
      </c>
      <c r="S2372" s="16">
        <v>1188.43</v>
      </c>
      <c r="T2372" s="13">
        <v>1188.43</v>
      </c>
      <c r="U2372" s="16">
        <v>1168.29</v>
      </c>
      <c r="V2372" s="13">
        <v>1168.29</v>
      </c>
    </row>
    <row r="2373" spans="1:22" ht="15" customHeight="1" x14ac:dyDescent="0.25">
      <c r="A2373" s="1"/>
      <c r="B2373" s="4" t="s">
        <v>32</v>
      </c>
      <c r="C2373" s="8" t="s">
        <v>33</v>
      </c>
      <c r="I2373" s="245"/>
      <c r="J2373" s="245"/>
      <c r="K2373" s="245"/>
      <c r="L2373" s="245"/>
      <c r="M2373" s="245"/>
      <c r="N2373" s="245"/>
      <c r="O2373" s="245"/>
      <c r="P2373" s="245"/>
      <c r="Q2373" s="245"/>
      <c r="R2373" s="245"/>
      <c r="S2373" s="245"/>
      <c r="T2373" s="245"/>
      <c r="U2373" s="245"/>
      <c r="V2373" s="245"/>
    </row>
    <row r="2374" spans="1:22" ht="15" customHeight="1" x14ac:dyDescent="0.25">
      <c r="A2374" s="5" t="s">
        <v>4554</v>
      </c>
      <c r="B2374" s="6" t="s">
        <v>35</v>
      </c>
      <c r="C2374" s="5" t="s">
        <v>486</v>
      </c>
      <c r="I2374" s="245"/>
      <c r="J2374" s="245"/>
      <c r="K2374" s="245"/>
      <c r="L2374" s="245"/>
      <c r="M2374" s="245"/>
      <c r="N2374" s="245"/>
      <c r="O2374" s="245"/>
      <c r="P2374" s="245"/>
      <c r="Q2374" s="245"/>
      <c r="R2374" s="245"/>
      <c r="S2374" s="245"/>
      <c r="T2374" s="245"/>
      <c r="U2374" s="245"/>
      <c r="V2374" s="245"/>
    </row>
    <row r="2375" spans="1:22" ht="45" customHeight="1" x14ac:dyDescent="0.25">
      <c r="A2375" s="1"/>
      <c r="B2375" s="4" t="s">
        <v>68</v>
      </c>
      <c r="C2375" s="8" t="s">
        <v>69</v>
      </c>
      <c r="D2375" s="4" t="s">
        <v>70</v>
      </c>
      <c r="E2375" s="4" t="s">
        <v>71</v>
      </c>
      <c r="F2375" s="228" t="s">
        <v>72</v>
      </c>
      <c r="I2375" s="14" t="s">
        <v>73</v>
      </c>
      <c r="J2375" s="15" t="s">
        <v>28</v>
      </c>
      <c r="K2375" s="14" t="s">
        <v>73</v>
      </c>
      <c r="L2375" s="15" t="s">
        <v>28</v>
      </c>
      <c r="M2375" s="14" t="s">
        <v>73</v>
      </c>
      <c r="N2375" s="172" t="s">
        <v>28</v>
      </c>
      <c r="O2375" s="14" t="s">
        <v>73</v>
      </c>
      <c r="P2375" s="15" t="s">
        <v>28</v>
      </c>
      <c r="Q2375" s="14" t="s">
        <v>73</v>
      </c>
      <c r="R2375" s="15" t="s">
        <v>28</v>
      </c>
      <c r="S2375" s="14" t="s">
        <v>73</v>
      </c>
      <c r="T2375" s="15" t="s">
        <v>28</v>
      </c>
      <c r="U2375" s="14" t="s">
        <v>73</v>
      </c>
      <c r="V2375" s="15" t="s">
        <v>28</v>
      </c>
    </row>
    <row r="2376" spans="1:22" ht="15" customHeight="1" x14ac:dyDescent="0.25">
      <c r="A2376" s="5" t="s">
        <v>4555</v>
      </c>
      <c r="B2376" s="6" t="s">
        <v>4556</v>
      </c>
      <c r="C2376" s="5" t="s">
        <v>624</v>
      </c>
      <c r="D2376" s="6"/>
      <c r="E2376" s="6" t="s">
        <v>275</v>
      </c>
      <c r="F2376" s="229">
        <v>1</v>
      </c>
      <c r="I2376" s="16">
        <v>0</v>
      </c>
      <c r="J2376" s="13">
        <v>0</v>
      </c>
      <c r="K2376" s="16">
        <v>0</v>
      </c>
      <c r="L2376" s="13">
        <v>0</v>
      </c>
      <c r="M2376" s="16">
        <v>0</v>
      </c>
      <c r="N2376" s="171">
        <v>0</v>
      </c>
      <c r="O2376" s="16">
        <v>0</v>
      </c>
      <c r="P2376" s="13">
        <v>0</v>
      </c>
      <c r="Q2376" s="16">
        <v>0</v>
      </c>
      <c r="R2376" s="13">
        <v>0</v>
      </c>
      <c r="S2376" s="16">
        <v>0</v>
      </c>
      <c r="T2376" s="13">
        <v>0</v>
      </c>
      <c r="U2376" s="16">
        <v>3682.44</v>
      </c>
      <c r="V2376" s="13">
        <v>3682.44</v>
      </c>
    </row>
    <row r="2377" spans="1:22" ht="15" customHeight="1" x14ac:dyDescent="0.25">
      <c r="A2377" s="1"/>
      <c r="B2377" s="4" t="s">
        <v>32</v>
      </c>
      <c r="C2377" s="8" t="s">
        <v>33</v>
      </c>
      <c r="I2377" s="245"/>
      <c r="J2377" s="245"/>
      <c r="K2377" s="245"/>
      <c r="L2377" s="245"/>
      <c r="M2377" s="245"/>
      <c r="N2377" s="245"/>
      <c r="O2377" s="245"/>
      <c r="P2377" s="245"/>
      <c r="Q2377" s="245"/>
      <c r="R2377" s="245"/>
      <c r="S2377" s="245"/>
      <c r="T2377" s="245"/>
      <c r="U2377" s="245"/>
      <c r="V2377" s="245"/>
    </row>
    <row r="2378" spans="1:22" ht="15" customHeight="1" x14ac:dyDescent="0.25">
      <c r="A2378" s="5" t="s">
        <v>4557</v>
      </c>
      <c r="B2378" s="6" t="s">
        <v>35</v>
      </c>
      <c r="C2378" s="5" t="s">
        <v>491</v>
      </c>
      <c r="I2378" s="245"/>
      <c r="J2378" s="245"/>
      <c r="K2378" s="245"/>
      <c r="L2378" s="245"/>
      <c r="M2378" s="245"/>
      <c r="N2378" s="245"/>
      <c r="O2378" s="245"/>
      <c r="P2378" s="245"/>
      <c r="Q2378" s="245"/>
      <c r="R2378" s="245"/>
      <c r="S2378" s="245"/>
      <c r="T2378" s="245"/>
      <c r="U2378" s="245"/>
      <c r="V2378" s="245"/>
    </row>
    <row r="2379" spans="1:22" x14ac:dyDescent="0.25">
      <c r="A2379" s="246" t="s">
        <v>4558</v>
      </c>
      <c r="B2379" s="246"/>
      <c r="C2379" s="246"/>
      <c r="D2379" s="247"/>
      <c r="E2379" s="247"/>
      <c r="F2379" s="246"/>
      <c r="I2379" s="12" t="s">
        <v>4559</v>
      </c>
      <c r="J2379" s="13">
        <v>321905</v>
      </c>
      <c r="K2379" s="12" t="s">
        <v>4559</v>
      </c>
      <c r="L2379" s="13">
        <v>379257</v>
      </c>
      <c r="M2379" s="12" t="s">
        <v>4559</v>
      </c>
      <c r="N2379" s="171">
        <v>379257</v>
      </c>
      <c r="O2379" s="12" t="s">
        <v>4559</v>
      </c>
      <c r="P2379" s="13">
        <v>355291</v>
      </c>
      <c r="Q2379" s="12" t="s">
        <v>4559</v>
      </c>
      <c r="R2379" s="13">
        <v>579776</v>
      </c>
      <c r="S2379" s="12" t="s">
        <v>4559</v>
      </c>
      <c r="T2379" s="13">
        <v>507942.5</v>
      </c>
      <c r="U2379" s="12" t="s">
        <v>4559</v>
      </c>
      <c r="V2379" s="13">
        <v>454499.5</v>
      </c>
    </row>
    <row r="2380" spans="1:22" ht="15" customHeight="1" x14ac:dyDescent="0.25">
      <c r="A2380" s="1"/>
      <c r="B2380" s="4" t="s">
        <v>32</v>
      </c>
      <c r="C2380" s="8" t="s">
        <v>33</v>
      </c>
      <c r="I2380" s="245"/>
      <c r="J2380" s="245"/>
      <c r="K2380" s="245"/>
      <c r="L2380" s="245"/>
      <c r="M2380" s="245"/>
      <c r="N2380" s="245"/>
      <c r="O2380" s="245"/>
      <c r="P2380" s="245"/>
      <c r="Q2380" s="245"/>
      <c r="R2380" s="245"/>
      <c r="S2380" s="245"/>
      <c r="T2380" s="245"/>
      <c r="U2380" s="245"/>
      <c r="V2380" s="245"/>
    </row>
    <row r="2381" spans="1:22" ht="15" customHeight="1" x14ac:dyDescent="0.25">
      <c r="A2381" s="5" t="s">
        <v>4560</v>
      </c>
      <c r="B2381" s="6" t="s">
        <v>35</v>
      </c>
      <c r="C2381" s="5" t="s">
        <v>3573</v>
      </c>
      <c r="I2381" s="245"/>
      <c r="J2381" s="245"/>
      <c r="K2381" s="245"/>
      <c r="L2381" s="245"/>
      <c r="M2381" s="245"/>
      <c r="N2381" s="245"/>
      <c r="O2381" s="245"/>
      <c r="P2381" s="245"/>
      <c r="Q2381" s="245"/>
      <c r="R2381" s="245"/>
      <c r="S2381" s="245"/>
      <c r="T2381" s="245"/>
      <c r="U2381" s="245"/>
      <c r="V2381" s="245"/>
    </row>
    <row r="2382" spans="1:22" ht="15" customHeight="1" x14ac:dyDescent="0.25">
      <c r="A2382" s="5" t="s">
        <v>4561</v>
      </c>
      <c r="B2382" s="6" t="s">
        <v>35</v>
      </c>
      <c r="C2382" s="5" t="s">
        <v>3575</v>
      </c>
      <c r="I2382" s="245"/>
      <c r="J2382" s="245"/>
      <c r="K2382" s="245"/>
      <c r="L2382" s="245"/>
      <c r="M2382" s="245"/>
      <c r="N2382" s="245"/>
      <c r="O2382" s="245"/>
      <c r="P2382" s="245"/>
      <c r="Q2382" s="245"/>
      <c r="R2382" s="245"/>
      <c r="S2382" s="245"/>
      <c r="T2382" s="245"/>
      <c r="U2382" s="245"/>
      <c r="V2382" s="245"/>
    </row>
    <row r="2383" spans="1:22" ht="15" customHeight="1" x14ac:dyDescent="0.25">
      <c r="A2383" s="5" t="s">
        <v>4562</v>
      </c>
      <c r="B2383" s="6" t="s">
        <v>35</v>
      </c>
      <c r="C2383" s="5" t="s">
        <v>3577</v>
      </c>
      <c r="I2383" s="245"/>
      <c r="J2383" s="245"/>
      <c r="K2383" s="245"/>
      <c r="L2383" s="245"/>
      <c r="M2383" s="245"/>
      <c r="N2383" s="245"/>
      <c r="O2383" s="245"/>
      <c r="P2383" s="245"/>
      <c r="Q2383" s="245"/>
      <c r="R2383" s="245"/>
      <c r="S2383" s="245"/>
      <c r="T2383" s="245"/>
      <c r="U2383" s="245"/>
      <c r="V2383" s="245"/>
    </row>
    <row r="2384" spans="1:22" ht="45" customHeight="1" x14ac:dyDescent="0.25">
      <c r="A2384" s="1"/>
      <c r="B2384" s="4" t="s">
        <v>68</v>
      </c>
      <c r="C2384" s="8" t="s">
        <v>69</v>
      </c>
      <c r="D2384" s="4" t="s">
        <v>70</v>
      </c>
      <c r="E2384" s="4" t="s">
        <v>71</v>
      </c>
      <c r="F2384" s="228" t="s">
        <v>72</v>
      </c>
      <c r="I2384" s="14" t="s">
        <v>73</v>
      </c>
      <c r="J2384" s="15" t="s">
        <v>28</v>
      </c>
      <c r="K2384" s="14" t="s">
        <v>73</v>
      </c>
      <c r="L2384" s="15" t="s">
        <v>28</v>
      </c>
      <c r="M2384" s="14" t="s">
        <v>73</v>
      </c>
      <c r="N2384" s="172" t="s">
        <v>28</v>
      </c>
      <c r="O2384" s="14" t="s">
        <v>73</v>
      </c>
      <c r="P2384" s="15" t="s">
        <v>28</v>
      </c>
      <c r="Q2384" s="14" t="s">
        <v>73</v>
      </c>
      <c r="R2384" s="15" t="s">
        <v>28</v>
      </c>
      <c r="S2384" s="14" t="s">
        <v>73</v>
      </c>
      <c r="T2384" s="15" t="s">
        <v>28</v>
      </c>
      <c r="U2384" s="14" t="s">
        <v>73</v>
      </c>
      <c r="V2384" s="15" t="s">
        <v>28</v>
      </c>
    </row>
    <row r="2385" spans="1:22" ht="15" customHeight="1" x14ac:dyDescent="0.25">
      <c r="A2385" s="5" t="s">
        <v>4563</v>
      </c>
      <c r="B2385" s="6" t="s">
        <v>4564</v>
      </c>
      <c r="C2385" s="5" t="s">
        <v>4565</v>
      </c>
      <c r="D2385" s="6"/>
      <c r="E2385" s="6" t="s">
        <v>707</v>
      </c>
      <c r="F2385" s="229">
        <v>200</v>
      </c>
      <c r="I2385" s="16">
        <v>69</v>
      </c>
      <c r="J2385" s="13">
        <v>13800</v>
      </c>
      <c r="K2385" s="16">
        <v>130</v>
      </c>
      <c r="L2385" s="13">
        <v>26000</v>
      </c>
      <c r="M2385" s="16">
        <v>130</v>
      </c>
      <c r="N2385" s="171">
        <v>26000</v>
      </c>
      <c r="O2385" s="16">
        <v>134</v>
      </c>
      <c r="P2385" s="13">
        <v>26800</v>
      </c>
      <c r="Q2385" s="16">
        <v>432</v>
      </c>
      <c r="R2385" s="13">
        <v>86400</v>
      </c>
      <c r="S2385" s="16">
        <v>266.08</v>
      </c>
      <c r="T2385" s="13">
        <v>53216</v>
      </c>
      <c r="U2385" s="16">
        <v>113.33</v>
      </c>
      <c r="V2385" s="13">
        <v>22666</v>
      </c>
    </row>
    <row r="2386" spans="1:22" ht="15" customHeight="1" x14ac:dyDescent="0.25">
      <c r="A2386" s="5" t="s">
        <v>4566</v>
      </c>
      <c r="B2386" s="6" t="s">
        <v>4567</v>
      </c>
      <c r="C2386" s="5" t="s">
        <v>3589</v>
      </c>
      <c r="D2386" s="6"/>
      <c r="E2386" s="6" t="s">
        <v>527</v>
      </c>
      <c r="F2386" s="229">
        <v>75</v>
      </c>
      <c r="I2386" s="16">
        <v>19</v>
      </c>
      <c r="J2386" s="13">
        <v>1425</v>
      </c>
      <c r="K2386" s="16">
        <v>30</v>
      </c>
      <c r="L2386" s="13">
        <v>2250</v>
      </c>
      <c r="M2386" s="16">
        <v>30</v>
      </c>
      <c r="N2386" s="171">
        <v>2250</v>
      </c>
      <c r="O2386" s="16">
        <v>25</v>
      </c>
      <c r="P2386" s="13">
        <v>1875</v>
      </c>
      <c r="Q2386" s="16">
        <v>55</v>
      </c>
      <c r="R2386" s="13">
        <v>4125</v>
      </c>
      <c r="S2386" s="16">
        <v>71.900000000000006</v>
      </c>
      <c r="T2386" s="13">
        <v>5392.5</v>
      </c>
      <c r="U2386" s="16">
        <v>28.97</v>
      </c>
      <c r="V2386" s="13">
        <v>2172.75</v>
      </c>
    </row>
    <row r="2387" spans="1:22" ht="15" customHeight="1" x14ac:dyDescent="0.25">
      <c r="A2387" s="5" t="s">
        <v>4568</v>
      </c>
      <c r="B2387" s="6" t="s">
        <v>4569</v>
      </c>
      <c r="C2387" s="5" t="s">
        <v>4570</v>
      </c>
      <c r="D2387" s="6"/>
      <c r="E2387" s="6" t="s">
        <v>707</v>
      </c>
      <c r="F2387" s="229">
        <v>50</v>
      </c>
      <c r="I2387" s="16">
        <v>69</v>
      </c>
      <c r="J2387" s="13">
        <v>3450</v>
      </c>
      <c r="K2387" s="16">
        <v>130</v>
      </c>
      <c r="L2387" s="13">
        <v>6500</v>
      </c>
      <c r="M2387" s="16">
        <v>130</v>
      </c>
      <c r="N2387" s="171">
        <v>6500</v>
      </c>
      <c r="O2387" s="16">
        <v>134</v>
      </c>
      <c r="P2387" s="13">
        <v>6700</v>
      </c>
      <c r="Q2387" s="16">
        <v>432</v>
      </c>
      <c r="R2387" s="13">
        <v>21600</v>
      </c>
      <c r="S2387" s="16">
        <v>266.08</v>
      </c>
      <c r="T2387" s="13">
        <v>13304</v>
      </c>
      <c r="U2387" s="16">
        <v>127.48</v>
      </c>
      <c r="V2387" s="13">
        <v>6374</v>
      </c>
    </row>
    <row r="2388" spans="1:22" ht="15" customHeight="1" x14ac:dyDescent="0.25">
      <c r="A2388" s="5" t="s">
        <v>4571</v>
      </c>
      <c r="B2388" s="6" t="s">
        <v>4572</v>
      </c>
      <c r="C2388" s="5" t="s">
        <v>4573</v>
      </c>
      <c r="D2388" s="6"/>
      <c r="E2388" s="6" t="s">
        <v>527</v>
      </c>
      <c r="F2388" s="229">
        <v>150</v>
      </c>
      <c r="I2388" s="16">
        <v>19</v>
      </c>
      <c r="J2388" s="13">
        <v>2850</v>
      </c>
      <c r="K2388" s="16">
        <v>30</v>
      </c>
      <c r="L2388" s="13">
        <v>4500</v>
      </c>
      <c r="M2388" s="16">
        <v>30</v>
      </c>
      <c r="N2388" s="171">
        <v>4500</v>
      </c>
      <c r="O2388" s="16">
        <v>25</v>
      </c>
      <c r="P2388" s="13">
        <v>3750</v>
      </c>
      <c r="Q2388" s="16">
        <v>55</v>
      </c>
      <c r="R2388" s="13">
        <v>8250</v>
      </c>
      <c r="S2388" s="16">
        <v>71.900000000000006</v>
      </c>
      <c r="T2388" s="13">
        <v>10785</v>
      </c>
      <c r="U2388" s="16">
        <v>28.97</v>
      </c>
      <c r="V2388" s="13">
        <v>4345.5</v>
      </c>
    </row>
    <row r="2389" spans="1:22" ht="15" customHeight="1" x14ac:dyDescent="0.25">
      <c r="A2389" s="5" t="s">
        <v>4574</v>
      </c>
      <c r="B2389" s="6" t="s">
        <v>4575</v>
      </c>
      <c r="C2389" s="5" t="s">
        <v>4576</v>
      </c>
      <c r="D2389" s="6"/>
      <c r="E2389" s="6" t="s">
        <v>707</v>
      </c>
      <c r="F2389" s="229">
        <v>245</v>
      </c>
      <c r="I2389" s="16">
        <v>65</v>
      </c>
      <c r="J2389" s="13">
        <v>15925</v>
      </c>
      <c r="K2389" s="16">
        <v>120</v>
      </c>
      <c r="L2389" s="13">
        <v>29400</v>
      </c>
      <c r="M2389" s="16">
        <v>120</v>
      </c>
      <c r="N2389" s="171">
        <v>29400</v>
      </c>
      <c r="O2389" s="16">
        <v>110</v>
      </c>
      <c r="P2389" s="13">
        <v>26950</v>
      </c>
      <c r="Q2389" s="16">
        <v>390</v>
      </c>
      <c r="R2389" s="13">
        <v>95550</v>
      </c>
      <c r="S2389" s="16">
        <v>126.05</v>
      </c>
      <c r="T2389" s="13">
        <v>30882.25</v>
      </c>
      <c r="U2389" s="16">
        <v>126.47</v>
      </c>
      <c r="V2389" s="13">
        <v>30985.15</v>
      </c>
    </row>
    <row r="2390" spans="1:22" ht="15" customHeight="1" x14ac:dyDescent="0.25">
      <c r="A2390" s="5" t="s">
        <v>4577</v>
      </c>
      <c r="B2390" s="6" t="s">
        <v>4578</v>
      </c>
      <c r="C2390" s="5" t="s">
        <v>4579</v>
      </c>
      <c r="D2390" s="6"/>
      <c r="E2390" s="6" t="s">
        <v>527</v>
      </c>
      <c r="F2390" s="229">
        <v>105</v>
      </c>
      <c r="I2390" s="16">
        <v>18</v>
      </c>
      <c r="J2390" s="13">
        <v>1890</v>
      </c>
      <c r="K2390" s="16">
        <v>25</v>
      </c>
      <c r="L2390" s="13">
        <v>2625</v>
      </c>
      <c r="M2390" s="16">
        <v>25</v>
      </c>
      <c r="N2390" s="171">
        <v>2625</v>
      </c>
      <c r="O2390" s="16">
        <v>23</v>
      </c>
      <c r="P2390" s="13">
        <v>2415</v>
      </c>
      <c r="Q2390" s="16">
        <v>55</v>
      </c>
      <c r="R2390" s="13">
        <v>5775</v>
      </c>
      <c r="S2390" s="16">
        <v>39.89</v>
      </c>
      <c r="T2390" s="13">
        <v>4188.45</v>
      </c>
      <c r="U2390" s="16">
        <v>27.96</v>
      </c>
      <c r="V2390" s="13">
        <v>2935.8</v>
      </c>
    </row>
    <row r="2391" spans="1:22" ht="15" customHeight="1" x14ac:dyDescent="0.25">
      <c r="A2391" s="5" t="s">
        <v>4580</v>
      </c>
      <c r="B2391" s="6" t="s">
        <v>4581</v>
      </c>
      <c r="C2391" s="5" t="s">
        <v>4582</v>
      </c>
      <c r="D2391" s="6"/>
      <c r="E2391" s="6" t="s">
        <v>707</v>
      </c>
      <c r="F2391" s="229">
        <v>22</v>
      </c>
      <c r="I2391" s="16">
        <v>77</v>
      </c>
      <c r="J2391" s="13">
        <v>1694</v>
      </c>
      <c r="K2391" s="16">
        <v>140</v>
      </c>
      <c r="L2391" s="13">
        <v>3080</v>
      </c>
      <c r="M2391" s="16">
        <v>140</v>
      </c>
      <c r="N2391" s="171">
        <v>3080</v>
      </c>
      <c r="O2391" s="16">
        <v>126</v>
      </c>
      <c r="P2391" s="13">
        <v>2772</v>
      </c>
      <c r="Q2391" s="16">
        <v>390</v>
      </c>
      <c r="R2391" s="13">
        <v>8580</v>
      </c>
      <c r="S2391" s="16">
        <v>266.08</v>
      </c>
      <c r="T2391" s="13">
        <v>5853.76</v>
      </c>
      <c r="U2391" s="16">
        <v>107.26</v>
      </c>
      <c r="V2391" s="13">
        <v>2359.7199999999998</v>
      </c>
    </row>
    <row r="2392" spans="1:22" ht="15" customHeight="1" x14ac:dyDescent="0.25">
      <c r="A2392" s="5" t="s">
        <v>4583</v>
      </c>
      <c r="B2392" s="6" t="s">
        <v>4584</v>
      </c>
      <c r="C2392" s="5" t="s">
        <v>4585</v>
      </c>
      <c r="D2392" s="6"/>
      <c r="E2392" s="6" t="s">
        <v>527</v>
      </c>
      <c r="F2392" s="229">
        <v>12</v>
      </c>
      <c r="I2392" s="16">
        <v>20</v>
      </c>
      <c r="J2392" s="13">
        <v>240</v>
      </c>
      <c r="K2392" s="16">
        <v>35</v>
      </c>
      <c r="L2392" s="13">
        <v>420</v>
      </c>
      <c r="M2392" s="16">
        <v>35</v>
      </c>
      <c r="N2392" s="171">
        <v>420</v>
      </c>
      <c r="O2392" s="16">
        <v>25</v>
      </c>
      <c r="P2392" s="13">
        <v>300</v>
      </c>
      <c r="Q2392" s="16">
        <v>55</v>
      </c>
      <c r="R2392" s="13">
        <v>660</v>
      </c>
      <c r="S2392" s="16">
        <v>71.900000000000006</v>
      </c>
      <c r="T2392" s="13">
        <v>862.8</v>
      </c>
      <c r="U2392" s="16">
        <v>28.97</v>
      </c>
      <c r="V2392" s="13">
        <v>347.64</v>
      </c>
    </row>
    <row r="2393" spans="1:22" ht="15" customHeight="1" x14ac:dyDescent="0.25">
      <c r="A2393" s="5" t="s">
        <v>4586</v>
      </c>
      <c r="B2393" s="6" t="s">
        <v>4587</v>
      </c>
      <c r="C2393" s="5" t="s">
        <v>4588</v>
      </c>
      <c r="D2393" s="6"/>
      <c r="E2393" s="6" t="s">
        <v>707</v>
      </c>
      <c r="F2393" s="229">
        <v>25</v>
      </c>
      <c r="I2393" s="16">
        <v>77</v>
      </c>
      <c r="J2393" s="13">
        <v>1925</v>
      </c>
      <c r="K2393" s="16">
        <v>160</v>
      </c>
      <c r="L2393" s="13">
        <v>4000</v>
      </c>
      <c r="M2393" s="16">
        <v>160</v>
      </c>
      <c r="N2393" s="171">
        <v>4000</v>
      </c>
      <c r="O2393" s="16">
        <v>93</v>
      </c>
      <c r="P2393" s="13">
        <v>2325</v>
      </c>
      <c r="Q2393" s="16">
        <v>390</v>
      </c>
      <c r="R2393" s="13">
        <v>9750</v>
      </c>
      <c r="S2393" s="16">
        <v>266.08</v>
      </c>
      <c r="T2393" s="13">
        <v>6652</v>
      </c>
      <c r="U2393" s="16">
        <v>101.19</v>
      </c>
      <c r="V2393" s="13">
        <v>2529.75</v>
      </c>
    </row>
    <row r="2394" spans="1:22" ht="15" customHeight="1" x14ac:dyDescent="0.25">
      <c r="A2394" s="5" t="s">
        <v>4589</v>
      </c>
      <c r="B2394" s="6" t="s">
        <v>4590</v>
      </c>
      <c r="C2394" s="5" t="s">
        <v>4591</v>
      </c>
      <c r="D2394" s="6"/>
      <c r="E2394" s="6" t="s">
        <v>527</v>
      </c>
      <c r="F2394" s="229">
        <v>42</v>
      </c>
      <c r="I2394" s="16">
        <v>77</v>
      </c>
      <c r="J2394" s="13">
        <v>3234</v>
      </c>
      <c r="K2394" s="16">
        <v>160</v>
      </c>
      <c r="L2394" s="13">
        <v>6720</v>
      </c>
      <c r="M2394" s="16">
        <v>160</v>
      </c>
      <c r="N2394" s="171">
        <v>6720</v>
      </c>
      <c r="O2394" s="16">
        <v>89</v>
      </c>
      <c r="P2394" s="13">
        <v>3738</v>
      </c>
      <c r="Q2394" s="16">
        <v>321</v>
      </c>
      <c r="R2394" s="13">
        <v>13482</v>
      </c>
      <c r="S2394" s="16">
        <v>192.57</v>
      </c>
      <c r="T2394" s="13">
        <v>8087.94</v>
      </c>
      <c r="U2394" s="16">
        <v>90.25</v>
      </c>
      <c r="V2394" s="13">
        <v>3790.5</v>
      </c>
    </row>
    <row r="2395" spans="1:22" ht="15" customHeight="1" x14ac:dyDescent="0.25">
      <c r="A2395" s="1"/>
      <c r="B2395" s="4" t="s">
        <v>32</v>
      </c>
      <c r="C2395" s="8" t="s">
        <v>33</v>
      </c>
      <c r="I2395" s="245"/>
      <c r="J2395" s="245"/>
      <c r="K2395" s="245"/>
      <c r="L2395" s="245"/>
      <c r="M2395" s="245"/>
      <c r="N2395" s="245"/>
      <c r="O2395" s="245"/>
      <c r="P2395" s="245"/>
      <c r="Q2395" s="245"/>
      <c r="R2395" s="245"/>
      <c r="S2395" s="245"/>
      <c r="T2395" s="245"/>
      <c r="U2395" s="245"/>
      <c r="V2395" s="245"/>
    </row>
    <row r="2396" spans="1:22" ht="15" customHeight="1" x14ac:dyDescent="0.25">
      <c r="A2396" s="5" t="s">
        <v>4592</v>
      </c>
      <c r="B2396" s="6" t="s">
        <v>35</v>
      </c>
      <c r="C2396" s="5" t="s">
        <v>4593</v>
      </c>
      <c r="I2396" s="245"/>
      <c r="J2396" s="245"/>
      <c r="K2396" s="245"/>
      <c r="L2396" s="245"/>
      <c r="M2396" s="245"/>
      <c r="N2396" s="245"/>
      <c r="O2396" s="245"/>
      <c r="P2396" s="245"/>
      <c r="Q2396" s="245"/>
      <c r="R2396" s="245"/>
      <c r="S2396" s="245"/>
      <c r="T2396" s="245"/>
      <c r="U2396" s="245"/>
      <c r="V2396" s="245"/>
    </row>
    <row r="2397" spans="1:22" ht="45" customHeight="1" x14ac:dyDescent="0.25">
      <c r="A2397" s="1"/>
      <c r="B2397" s="4" t="s">
        <v>68</v>
      </c>
      <c r="C2397" s="8" t="s">
        <v>69</v>
      </c>
      <c r="D2397" s="4" t="s">
        <v>70</v>
      </c>
      <c r="E2397" s="4" t="s">
        <v>71</v>
      </c>
      <c r="F2397" s="228" t="s">
        <v>72</v>
      </c>
      <c r="I2397" s="14" t="s">
        <v>73</v>
      </c>
      <c r="J2397" s="15" t="s">
        <v>28</v>
      </c>
      <c r="K2397" s="14" t="s">
        <v>73</v>
      </c>
      <c r="L2397" s="15" t="s">
        <v>28</v>
      </c>
      <c r="M2397" s="14" t="s">
        <v>73</v>
      </c>
      <c r="N2397" s="172" t="s">
        <v>28</v>
      </c>
      <c r="O2397" s="14" t="s">
        <v>73</v>
      </c>
      <c r="P2397" s="15" t="s">
        <v>28</v>
      </c>
      <c r="Q2397" s="14" t="s">
        <v>73</v>
      </c>
      <c r="R2397" s="15" t="s">
        <v>28</v>
      </c>
      <c r="S2397" s="14" t="s">
        <v>73</v>
      </c>
      <c r="T2397" s="15" t="s">
        <v>28</v>
      </c>
      <c r="U2397" s="14" t="s">
        <v>73</v>
      </c>
      <c r="V2397" s="15" t="s">
        <v>28</v>
      </c>
    </row>
    <row r="2398" spans="1:22" ht="15" customHeight="1" x14ac:dyDescent="0.25">
      <c r="A2398" s="5" t="s">
        <v>4594</v>
      </c>
      <c r="B2398" s="6" t="s">
        <v>4595</v>
      </c>
      <c r="C2398" s="5" t="s">
        <v>4596</v>
      </c>
      <c r="D2398" s="6"/>
      <c r="E2398" s="6" t="s">
        <v>707</v>
      </c>
      <c r="F2398" s="229">
        <v>70</v>
      </c>
      <c r="I2398" s="16">
        <v>65</v>
      </c>
      <c r="J2398" s="13">
        <v>4550</v>
      </c>
      <c r="K2398" s="16">
        <v>90</v>
      </c>
      <c r="L2398" s="13">
        <v>6300</v>
      </c>
      <c r="M2398" s="16">
        <v>90</v>
      </c>
      <c r="N2398" s="171">
        <v>6300</v>
      </c>
      <c r="O2398" s="16">
        <v>113</v>
      </c>
      <c r="P2398" s="13">
        <v>7910</v>
      </c>
      <c r="Q2398" s="16">
        <v>321</v>
      </c>
      <c r="R2398" s="13">
        <v>22470</v>
      </c>
      <c r="S2398" s="16">
        <v>211.07</v>
      </c>
      <c r="T2398" s="13">
        <v>14774.9</v>
      </c>
      <c r="U2398" s="16">
        <v>81.98</v>
      </c>
      <c r="V2398" s="13">
        <v>5738.6</v>
      </c>
    </row>
    <row r="2399" spans="1:22" ht="15" customHeight="1" x14ac:dyDescent="0.25">
      <c r="A2399" s="5" t="s">
        <v>4597</v>
      </c>
      <c r="B2399" s="6" t="s">
        <v>4598</v>
      </c>
      <c r="C2399" s="5" t="s">
        <v>4599</v>
      </c>
      <c r="D2399" s="6"/>
      <c r="E2399" s="6" t="s">
        <v>527</v>
      </c>
      <c r="F2399" s="229">
        <v>22</v>
      </c>
      <c r="I2399" s="16">
        <v>16</v>
      </c>
      <c r="J2399" s="13">
        <v>352</v>
      </c>
      <c r="K2399" s="16">
        <v>16</v>
      </c>
      <c r="L2399" s="13">
        <v>352</v>
      </c>
      <c r="M2399" s="16">
        <v>16</v>
      </c>
      <c r="N2399" s="171">
        <v>352</v>
      </c>
      <c r="O2399" s="16">
        <v>18</v>
      </c>
      <c r="P2399" s="13">
        <v>396</v>
      </c>
      <c r="Q2399" s="16">
        <v>55</v>
      </c>
      <c r="R2399" s="13">
        <v>1210</v>
      </c>
      <c r="S2399" s="16">
        <v>71.900000000000006</v>
      </c>
      <c r="T2399" s="13">
        <v>1581.8</v>
      </c>
      <c r="U2399" s="16">
        <v>23.91</v>
      </c>
      <c r="V2399" s="13">
        <v>526.02</v>
      </c>
    </row>
    <row r="2400" spans="1:22" ht="15" customHeight="1" x14ac:dyDescent="0.25">
      <c r="A2400" s="1"/>
      <c r="B2400" s="4" t="s">
        <v>32</v>
      </c>
      <c r="C2400" s="8" t="s">
        <v>33</v>
      </c>
      <c r="I2400" s="245"/>
      <c r="J2400" s="245"/>
      <c r="K2400" s="245"/>
      <c r="L2400" s="245"/>
      <c r="M2400" s="245"/>
      <c r="N2400" s="245"/>
      <c r="O2400" s="245"/>
      <c r="P2400" s="245"/>
      <c r="Q2400" s="245"/>
      <c r="R2400" s="245"/>
      <c r="S2400" s="245"/>
      <c r="T2400" s="245"/>
      <c r="U2400" s="245"/>
      <c r="V2400" s="245"/>
    </row>
    <row r="2401" spans="1:22" ht="15" customHeight="1" x14ac:dyDescent="0.25">
      <c r="A2401" s="5" t="s">
        <v>4600</v>
      </c>
      <c r="B2401" s="6" t="s">
        <v>35</v>
      </c>
      <c r="C2401" s="5" t="s">
        <v>3596</v>
      </c>
      <c r="I2401" s="245"/>
      <c r="J2401" s="245"/>
      <c r="K2401" s="245"/>
      <c r="L2401" s="245"/>
      <c r="M2401" s="245"/>
      <c r="N2401" s="245"/>
      <c r="O2401" s="245"/>
      <c r="P2401" s="245"/>
      <c r="Q2401" s="245"/>
      <c r="R2401" s="245"/>
      <c r="S2401" s="245"/>
      <c r="T2401" s="245"/>
      <c r="U2401" s="245"/>
      <c r="V2401" s="245"/>
    </row>
    <row r="2402" spans="1:22" ht="45" customHeight="1" x14ac:dyDescent="0.25">
      <c r="A2402" s="1"/>
      <c r="B2402" s="4" t="s">
        <v>68</v>
      </c>
      <c r="C2402" s="8" t="s">
        <v>69</v>
      </c>
      <c r="D2402" s="4" t="s">
        <v>70</v>
      </c>
      <c r="E2402" s="4" t="s">
        <v>71</v>
      </c>
      <c r="F2402" s="228" t="s">
        <v>72</v>
      </c>
      <c r="I2402" s="14" t="s">
        <v>73</v>
      </c>
      <c r="J2402" s="15" t="s">
        <v>28</v>
      </c>
      <c r="K2402" s="14" t="s">
        <v>73</v>
      </c>
      <c r="L2402" s="15" t="s">
        <v>28</v>
      </c>
      <c r="M2402" s="14" t="s">
        <v>73</v>
      </c>
      <c r="N2402" s="172" t="s">
        <v>28</v>
      </c>
      <c r="O2402" s="14" t="s">
        <v>73</v>
      </c>
      <c r="P2402" s="15" t="s">
        <v>28</v>
      </c>
      <c r="Q2402" s="14" t="s">
        <v>73</v>
      </c>
      <c r="R2402" s="15" t="s">
        <v>28</v>
      </c>
      <c r="S2402" s="14" t="s">
        <v>73</v>
      </c>
      <c r="T2402" s="15" t="s">
        <v>28</v>
      </c>
      <c r="U2402" s="14" t="s">
        <v>73</v>
      </c>
      <c r="V2402" s="15" t="s">
        <v>28</v>
      </c>
    </row>
    <row r="2403" spans="1:22" ht="15" customHeight="1" x14ac:dyDescent="0.25">
      <c r="A2403" s="5" t="s">
        <v>4601</v>
      </c>
      <c r="B2403" s="6" t="s">
        <v>4602</v>
      </c>
      <c r="C2403" s="5" t="s">
        <v>4603</v>
      </c>
      <c r="D2403" s="6"/>
      <c r="E2403" s="6" t="s">
        <v>707</v>
      </c>
      <c r="F2403" s="229">
        <v>20</v>
      </c>
      <c r="I2403" s="16">
        <v>57</v>
      </c>
      <c r="J2403" s="13">
        <v>1140</v>
      </c>
      <c r="K2403" s="16">
        <v>60</v>
      </c>
      <c r="L2403" s="13">
        <v>1200</v>
      </c>
      <c r="M2403" s="16">
        <v>60</v>
      </c>
      <c r="N2403" s="171">
        <v>1200</v>
      </c>
      <c r="O2403" s="16">
        <v>78</v>
      </c>
      <c r="P2403" s="13">
        <v>1560</v>
      </c>
      <c r="Q2403" s="16">
        <v>74</v>
      </c>
      <c r="R2403" s="13">
        <v>1480</v>
      </c>
      <c r="S2403" s="16">
        <v>66.900000000000006</v>
      </c>
      <c r="T2403" s="13">
        <v>1338</v>
      </c>
      <c r="U2403" s="16">
        <v>63.1</v>
      </c>
      <c r="V2403" s="13">
        <v>1262</v>
      </c>
    </row>
    <row r="2404" spans="1:22" ht="15" customHeight="1" x14ac:dyDescent="0.25">
      <c r="A2404" s="1"/>
      <c r="B2404" s="4" t="s">
        <v>32</v>
      </c>
      <c r="C2404" s="8" t="s">
        <v>33</v>
      </c>
      <c r="I2404" s="245"/>
      <c r="J2404" s="245"/>
      <c r="K2404" s="245"/>
      <c r="L2404" s="245"/>
      <c r="M2404" s="245"/>
      <c r="N2404" s="245"/>
      <c r="O2404" s="245"/>
      <c r="P2404" s="245"/>
      <c r="Q2404" s="245"/>
      <c r="R2404" s="245"/>
      <c r="S2404" s="245"/>
      <c r="T2404" s="245"/>
      <c r="U2404" s="245"/>
      <c r="V2404" s="245"/>
    </row>
    <row r="2405" spans="1:22" ht="15" customHeight="1" x14ac:dyDescent="0.25">
      <c r="A2405" s="5" t="s">
        <v>4604</v>
      </c>
      <c r="B2405" s="6" t="s">
        <v>35</v>
      </c>
      <c r="C2405" s="5" t="s">
        <v>4605</v>
      </c>
      <c r="I2405" s="245"/>
      <c r="J2405" s="245"/>
      <c r="K2405" s="245"/>
      <c r="L2405" s="245"/>
      <c r="M2405" s="245"/>
      <c r="N2405" s="245"/>
      <c r="O2405" s="245"/>
      <c r="P2405" s="245"/>
      <c r="Q2405" s="245"/>
      <c r="R2405" s="245"/>
      <c r="S2405" s="245"/>
      <c r="T2405" s="245"/>
      <c r="U2405" s="245"/>
      <c r="V2405" s="245"/>
    </row>
    <row r="2406" spans="1:22" ht="45" customHeight="1" x14ac:dyDescent="0.25">
      <c r="A2406" s="1"/>
      <c r="B2406" s="4" t="s">
        <v>68</v>
      </c>
      <c r="C2406" s="8" t="s">
        <v>69</v>
      </c>
      <c r="D2406" s="4" t="s">
        <v>70</v>
      </c>
      <c r="E2406" s="4" t="s">
        <v>71</v>
      </c>
      <c r="F2406" s="228" t="s">
        <v>72</v>
      </c>
      <c r="I2406" s="14" t="s">
        <v>73</v>
      </c>
      <c r="J2406" s="15" t="s">
        <v>28</v>
      </c>
      <c r="K2406" s="14" t="s">
        <v>73</v>
      </c>
      <c r="L2406" s="15" t="s">
        <v>28</v>
      </c>
      <c r="M2406" s="14" t="s">
        <v>73</v>
      </c>
      <c r="N2406" s="172" t="s">
        <v>28</v>
      </c>
      <c r="O2406" s="14" t="s">
        <v>73</v>
      </c>
      <c r="P2406" s="15" t="s">
        <v>28</v>
      </c>
      <c r="Q2406" s="14" t="s">
        <v>73</v>
      </c>
      <c r="R2406" s="15" t="s">
        <v>28</v>
      </c>
      <c r="S2406" s="14" t="s">
        <v>73</v>
      </c>
      <c r="T2406" s="15" t="s">
        <v>28</v>
      </c>
      <c r="U2406" s="14" t="s">
        <v>73</v>
      </c>
      <c r="V2406" s="15" t="s">
        <v>28</v>
      </c>
    </row>
    <row r="2407" spans="1:22" ht="15" customHeight="1" x14ac:dyDescent="0.25">
      <c r="A2407" s="5" t="s">
        <v>4606</v>
      </c>
      <c r="B2407" s="6" t="s">
        <v>4607</v>
      </c>
      <c r="C2407" s="5" t="s">
        <v>4608</v>
      </c>
      <c r="D2407" s="6"/>
      <c r="E2407" s="6" t="s">
        <v>707</v>
      </c>
      <c r="F2407" s="229">
        <v>135</v>
      </c>
      <c r="I2407" s="16">
        <v>375</v>
      </c>
      <c r="J2407" s="13">
        <v>50625</v>
      </c>
      <c r="K2407" s="16">
        <v>300</v>
      </c>
      <c r="L2407" s="13">
        <v>40500</v>
      </c>
      <c r="M2407" s="16">
        <v>300</v>
      </c>
      <c r="N2407" s="171">
        <v>40500</v>
      </c>
      <c r="O2407" s="16">
        <v>325</v>
      </c>
      <c r="P2407" s="13">
        <v>43875</v>
      </c>
      <c r="Q2407" s="16">
        <v>253</v>
      </c>
      <c r="R2407" s="13">
        <v>34155</v>
      </c>
      <c r="S2407" s="16">
        <v>311.89999999999998</v>
      </c>
      <c r="T2407" s="13">
        <v>42106.5</v>
      </c>
      <c r="U2407" s="16">
        <v>262.64999999999998</v>
      </c>
      <c r="V2407" s="13">
        <v>35457.75</v>
      </c>
    </row>
    <row r="2408" spans="1:22" ht="15" customHeight="1" x14ac:dyDescent="0.25">
      <c r="A2408" s="1"/>
      <c r="B2408" s="4" t="s">
        <v>32</v>
      </c>
      <c r="C2408" s="8" t="s">
        <v>33</v>
      </c>
      <c r="I2408" s="245"/>
      <c r="J2408" s="245"/>
      <c r="K2408" s="245"/>
      <c r="L2408" s="245"/>
      <c r="M2408" s="245"/>
      <c r="N2408" s="245"/>
      <c r="O2408" s="245"/>
      <c r="P2408" s="245"/>
      <c r="Q2408" s="245"/>
      <c r="R2408" s="245"/>
      <c r="S2408" s="245"/>
      <c r="T2408" s="245"/>
      <c r="U2408" s="245"/>
      <c r="V2408" s="245"/>
    </row>
    <row r="2409" spans="1:22" ht="15" customHeight="1" x14ac:dyDescent="0.25">
      <c r="A2409" s="5" t="s">
        <v>4609</v>
      </c>
      <c r="B2409" s="6" t="s">
        <v>35</v>
      </c>
      <c r="C2409" s="5" t="s">
        <v>3601</v>
      </c>
      <c r="I2409" s="245"/>
      <c r="J2409" s="245"/>
      <c r="K2409" s="245"/>
      <c r="L2409" s="245"/>
      <c r="M2409" s="245"/>
      <c r="N2409" s="245"/>
      <c r="O2409" s="245"/>
      <c r="P2409" s="245"/>
      <c r="Q2409" s="245"/>
      <c r="R2409" s="245"/>
      <c r="S2409" s="245"/>
      <c r="T2409" s="245"/>
      <c r="U2409" s="245"/>
      <c r="V2409" s="245"/>
    </row>
    <row r="2410" spans="1:22" ht="45" customHeight="1" x14ac:dyDescent="0.25">
      <c r="A2410" s="1"/>
      <c r="B2410" s="4" t="s">
        <v>68</v>
      </c>
      <c r="C2410" s="8" t="s">
        <v>69</v>
      </c>
      <c r="D2410" s="4" t="s">
        <v>70</v>
      </c>
      <c r="E2410" s="4" t="s">
        <v>71</v>
      </c>
      <c r="F2410" s="228" t="s">
        <v>72</v>
      </c>
      <c r="I2410" s="14" t="s">
        <v>73</v>
      </c>
      <c r="J2410" s="15" t="s">
        <v>28</v>
      </c>
      <c r="K2410" s="14" t="s">
        <v>73</v>
      </c>
      <c r="L2410" s="15" t="s">
        <v>28</v>
      </c>
      <c r="M2410" s="14" t="s">
        <v>73</v>
      </c>
      <c r="N2410" s="172" t="s">
        <v>28</v>
      </c>
      <c r="O2410" s="14" t="s">
        <v>73</v>
      </c>
      <c r="P2410" s="15" t="s">
        <v>28</v>
      </c>
      <c r="Q2410" s="14" t="s">
        <v>73</v>
      </c>
      <c r="R2410" s="15" t="s">
        <v>28</v>
      </c>
      <c r="S2410" s="14" t="s">
        <v>73</v>
      </c>
      <c r="T2410" s="15" t="s">
        <v>28</v>
      </c>
      <c r="U2410" s="14" t="s">
        <v>73</v>
      </c>
      <c r="V2410" s="15" t="s">
        <v>28</v>
      </c>
    </row>
    <row r="2411" spans="1:22" ht="15" customHeight="1" x14ac:dyDescent="0.25">
      <c r="A2411" s="5" t="s">
        <v>4610</v>
      </c>
      <c r="B2411" s="6" t="s">
        <v>4611</v>
      </c>
      <c r="C2411" s="5" t="s">
        <v>3604</v>
      </c>
      <c r="D2411" s="6"/>
      <c r="E2411" s="6" t="s">
        <v>527</v>
      </c>
      <c r="F2411" s="229">
        <v>42</v>
      </c>
      <c r="I2411" s="16">
        <v>135</v>
      </c>
      <c r="J2411" s="13">
        <v>5670</v>
      </c>
      <c r="K2411" s="16">
        <v>90</v>
      </c>
      <c r="L2411" s="13">
        <v>3780</v>
      </c>
      <c r="M2411" s="16">
        <v>90</v>
      </c>
      <c r="N2411" s="171">
        <v>3780</v>
      </c>
      <c r="O2411" s="16">
        <v>65</v>
      </c>
      <c r="P2411" s="13">
        <v>2730</v>
      </c>
      <c r="Q2411" s="16">
        <v>135</v>
      </c>
      <c r="R2411" s="13">
        <v>5670</v>
      </c>
      <c r="S2411" s="16">
        <v>161.33000000000001</v>
      </c>
      <c r="T2411" s="13">
        <v>6775.86</v>
      </c>
      <c r="U2411" s="16">
        <v>99.04</v>
      </c>
      <c r="V2411" s="13">
        <v>4159.68</v>
      </c>
    </row>
    <row r="2412" spans="1:22" ht="15" customHeight="1" x14ac:dyDescent="0.25">
      <c r="A2412" s="1"/>
      <c r="B2412" s="4" t="s">
        <v>32</v>
      </c>
      <c r="C2412" s="8" t="s">
        <v>33</v>
      </c>
      <c r="I2412" s="245"/>
      <c r="J2412" s="245"/>
      <c r="K2412" s="245"/>
      <c r="L2412" s="245"/>
      <c r="M2412" s="245"/>
      <c r="N2412" s="245"/>
      <c r="O2412" s="245"/>
      <c r="P2412" s="245"/>
      <c r="Q2412" s="245"/>
      <c r="R2412" s="245"/>
      <c r="S2412" s="245"/>
      <c r="T2412" s="245"/>
      <c r="U2412" s="245"/>
      <c r="V2412" s="245"/>
    </row>
    <row r="2413" spans="1:22" ht="15" customHeight="1" x14ac:dyDescent="0.25">
      <c r="A2413" s="5" t="s">
        <v>4612</v>
      </c>
      <c r="B2413" s="6" t="s">
        <v>35</v>
      </c>
      <c r="C2413" s="5" t="s">
        <v>3617</v>
      </c>
      <c r="I2413" s="245"/>
      <c r="J2413" s="245"/>
      <c r="K2413" s="245"/>
      <c r="L2413" s="245"/>
      <c r="M2413" s="245"/>
      <c r="N2413" s="245"/>
      <c r="O2413" s="245"/>
      <c r="P2413" s="245"/>
      <c r="Q2413" s="245"/>
      <c r="R2413" s="245"/>
      <c r="S2413" s="245"/>
      <c r="T2413" s="245"/>
      <c r="U2413" s="245"/>
      <c r="V2413" s="245"/>
    </row>
    <row r="2414" spans="1:22" ht="15" customHeight="1" x14ac:dyDescent="0.25">
      <c r="A2414" s="5" t="s">
        <v>4613</v>
      </c>
      <c r="B2414" s="6" t="s">
        <v>35</v>
      </c>
      <c r="C2414" s="5" t="s">
        <v>4614</v>
      </c>
      <c r="I2414" s="245"/>
      <c r="J2414" s="245"/>
      <c r="K2414" s="245"/>
      <c r="L2414" s="245"/>
      <c r="M2414" s="245"/>
      <c r="N2414" s="245"/>
      <c r="O2414" s="245"/>
      <c r="P2414" s="245"/>
      <c r="Q2414" s="245"/>
      <c r="R2414" s="245"/>
      <c r="S2414" s="245"/>
      <c r="T2414" s="245"/>
      <c r="U2414" s="245"/>
      <c r="V2414" s="245"/>
    </row>
    <row r="2415" spans="1:22" ht="45" customHeight="1" x14ac:dyDescent="0.25">
      <c r="A2415" s="1"/>
      <c r="B2415" s="4" t="s">
        <v>68</v>
      </c>
      <c r="C2415" s="8" t="s">
        <v>69</v>
      </c>
      <c r="D2415" s="4" t="s">
        <v>70</v>
      </c>
      <c r="E2415" s="4" t="s">
        <v>71</v>
      </c>
      <c r="F2415" s="228" t="s">
        <v>72</v>
      </c>
      <c r="I2415" s="14" t="s">
        <v>73</v>
      </c>
      <c r="J2415" s="15" t="s">
        <v>28</v>
      </c>
      <c r="K2415" s="14" t="s">
        <v>73</v>
      </c>
      <c r="L2415" s="15" t="s">
        <v>28</v>
      </c>
      <c r="M2415" s="14" t="s">
        <v>73</v>
      </c>
      <c r="N2415" s="172" t="s">
        <v>28</v>
      </c>
      <c r="O2415" s="14" t="s">
        <v>73</v>
      </c>
      <c r="P2415" s="15" t="s">
        <v>28</v>
      </c>
      <c r="Q2415" s="14" t="s">
        <v>73</v>
      </c>
      <c r="R2415" s="15" t="s">
        <v>28</v>
      </c>
      <c r="S2415" s="14" t="s">
        <v>73</v>
      </c>
      <c r="T2415" s="15" t="s">
        <v>28</v>
      </c>
      <c r="U2415" s="14" t="s">
        <v>73</v>
      </c>
      <c r="V2415" s="15" t="s">
        <v>28</v>
      </c>
    </row>
    <row r="2416" spans="1:22" ht="15" customHeight="1" x14ac:dyDescent="0.25">
      <c r="A2416" s="5" t="s">
        <v>4615</v>
      </c>
      <c r="B2416" s="6" t="s">
        <v>4616</v>
      </c>
      <c r="C2416" s="5" t="s">
        <v>4617</v>
      </c>
      <c r="D2416" s="6"/>
      <c r="E2416" s="6" t="s">
        <v>707</v>
      </c>
      <c r="F2416" s="229">
        <v>100</v>
      </c>
      <c r="I2416" s="16">
        <v>56</v>
      </c>
      <c r="J2416" s="13">
        <v>5600</v>
      </c>
      <c r="K2416" s="16">
        <v>90</v>
      </c>
      <c r="L2416" s="13">
        <v>9000</v>
      </c>
      <c r="M2416" s="16">
        <v>90</v>
      </c>
      <c r="N2416" s="171">
        <v>9000</v>
      </c>
      <c r="O2416" s="16">
        <v>88</v>
      </c>
      <c r="P2416" s="13">
        <v>8800</v>
      </c>
      <c r="Q2416" s="16">
        <v>89</v>
      </c>
      <c r="R2416" s="13">
        <v>8900</v>
      </c>
      <c r="S2416" s="16">
        <v>117.75</v>
      </c>
      <c r="T2416" s="13">
        <v>11775</v>
      </c>
      <c r="U2416" s="16">
        <v>88.85</v>
      </c>
      <c r="V2416" s="13">
        <v>8885</v>
      </c>
    </row>
    <row r="2417" spans="1:22" ht="15" customHeight="1" x14ac:dyDescent="0.25">
      <c r="A2417" s="5" t="s">
        <v>4618</v>
      </c>
      <c r="B2417" s="6" t="s">
        <v>4619</v>
      </c>
      <c r="C2417" s="5" t="s">
        <v>4620</v>
      </c>
      <c r="D2417" s="6"/>
      <c r="E2417" s="6" t="s">
        <v>707</v>
      </c>
      <c r="F2417" s="229">
        <v>100</v>
      </c>
      <c r="I2417" s="16">
        <v>56</v>
      </c>
      <c r="J2417" s="13">
        <v>5600</v>
      </c>
      <c r="K2417" s="16">
        <v>90</v>
      </c>
      <c r="L2417" s="13">
        <v>9000</v>
      </c>
      <c r="M2417" s="16">
        <v>90</v>
      </c>
      <c r="N2417" s="171">
        <v>9000</v>
      </c>
      <c r="O2417" s="16">
        <v>88</v>
      </c>
      <c r="P2417" s="13">
        <v>8800</v>
      </c>
      <c r="Q2417" s="16">
        <v>89</v>
      </c>
      <c r="R2417" s="13">
        <v>8900</v>
      </c>
      <c r="S2417" s="16">
        <v>117.75</v>
      </c>
      <c r="T2417" s="13">
        <v>11775</v>
      </c>
      <c r="U2417" s="16">
        <v>88.85</v>
      </c>
      <c r="V2417" s="13">
        <v>8885</v>
      </c>
    </row>
    <row r="2418" spans="1:22" ht="15" customHeight="1" x14ac:dyDescent="0.25">
      <c r="A2418" s="1"/>
      <c r="B2418" s="4" t="s">
        <v>32</v>
      </c>
      <c r="C2418" s="8" t="s">
        <v>33</v>
      </c>
      <c r="I2418" s="245"/>
      <c r="J2418" s="245"/>
      <c r="K2418" s="245"/>
      <c r="L2418" s="245"/>
      <c r="M2418" s="245"/>
      <c r="N2418" s="245"/>
      <c r="O2418" s="245"/>
      <c r="P2418" s="245"/>
      <c r="Q2418" s="245"/>
      <c r="R2418" s="245"/>
      <c r="S2418" s="245"/>
      <c r="T2418" s="245"/>
      <c r="U2418" s="245"/>
      <c r="V2418" s="245"/>
    </row>
    <row r="2419" spans="1:22" ht="15" customHeight="1" x14ac:dyDescent="0.25">
      <c r="A2419" s="5" t="s">
        <v>4621</v>
      </c>
      <c r="B2419" s="6" t="s">
        <v>35</v>
      </c>
      <c r="C2419" s="5" t="s">
        <v>3606</v>
      </c>
      <c r="I2419" s="245"/>
      <c r="J2419" s="245"/>
      <c r="K2419" s="245"/>
      <c r="L2419" s="245"/>
      <c r="M2419" s="245"/>
      <c r="N2419" s="245"/>
      <c r="O2419" s="245"/>
      <c r="P2419" s="245"/>
      <c r="Q2419" s="245"/>
      <c r="R2419" s="245"/>
      <c r="S2419" s="245"/>
      <c r="T2419" s="245"/>
      <c r="U2419" s="245"/>
      <c r="V2419" s="245"/>
    </row>
    <row r="2420" spans="1:22" ht="45" customHeight="1" x14ac:dyDescent="0.25">
      <c r="A2420" s="1"/>
      <c r="B2420" s="4" t="s">
        <v>68</v>
      </c>
      <c r="C2420" s="8" t="s">
        <v>69</v>
      </c>
      <c r="D2420" s="4" t="s">
        <v>70</v>
      </c>
      <c r="E2420" s="4" t="s">
        <v>71</v>
      </c>
      <c r="F2420" s="228" t="s">
        <v>72</v>
      </c>
      <c r="I2420" s="14" t="s">
        <v>73</v>
      </c>
      <c r="J2420" s="15" t="s">
        <v>28</v>
      </c>
      <c r="K2420" s="14" t="s">
        <v>73</v>
      </c>
      <c r="L2420" s="15" t="s">
        <v>28</v>
      </c>
      <c r="M2420" s="14" t="s">
        <v>73</v>
      </c>
      <c r="N2420" s="172" t="s">
        <v>28</v>
      </c>
      <c r="O2420" s="14" t="s">
        <v>73</v>
      </c>
      <c r="P2420" s="15" t="s">
        <v>28</v>
      </c>
      <c r="Q2420" s="14" t="s">
        <v>73</v>
      </c>
      <c r="R2420" s="15" t="s">
        <v>28</v>
      </c>
      <c r="S2420" s="14" t="s">
        <v>73</v>
      </c>
      <c r="T2420" s="15" t="s">
        <v>28</v>
      </c>
      <c r="U2420" s="14" t="s">
        <v>73</v>
      </c>
      <c r="V2420" s="15" t="s">
        <v>28</v>
      </c>
    </row>
    <row r="2421" spans="1:22" ht="15" customHeight="1" x14ac:dyDescent="0.25">
      <c r="A2421" s="5" t="s">
        <v>4622</v>
      </c>
      <c r="B2421" s="6" t="s">
        <v>4623</v>
      </c>
      <c r="C2421" s="5" t="s">
        <v>3609</v>
      </c>
      <c r="D2421" s="6"/>
      <c r="E2421" s="6" t="s">
        <v>707</v>
      </c>
      <c r="F2421" s="229">
        <v>630</v>
      </c>
      <c r="I2421" s="16">
        <v>41</v>
      </c>
      <c r="J2421" s="13">
        <v>25830</v>
      </c>
      <c r="K2421" s="16">
        <v>48</v>
      </c>
      <c r="L2421" s="13">
        <v>30240</v>
      </c>
      <c r="M2421" s="16">
        <v>48</v>
      </c>
      <c r="N2421" s="171">
        <v>30240</v>
      </c>
      <c r="O2421" s="16">
        <v>49</v>
      </c>
      <c r="P2421" s="13">
        <v>30870</v>
      </c>
      <c r="Q2421" s="16">
        <v>45</v>
      </c>
      <c r="R2421" s="13">
        <v>28350</v>
      </c>
      <c r="S2421" s="16">
        <v>47.42</v>
      </c>
      <c r="T2421" s="13">
        <v>29874.6</v>
      </c>
      <c r="U2421" s="16">
        <v>49.57</v>
      </c>
      <c r="V2421" s="13">
        <v>31229.1</v>
      </c>
    </row>
    <row r="2422" spans="1:22" ht="15" customHeight="1" x14ac:dyDescent="0.25">
      <c r="A2422" s="5" t="s">
        <v>4624</v>
      </c>
      <c r="B2422" s="6" t="s">
        <v>4625</v>
      </c>
      <c r="C2422" s="5" t="s">
        <v>4626</v>
      </c>
      <c r="D2422" s="6"/>
      <c r="E2422" s="6" t="s">
        <v>707</v>
      </c>
      <c r="F2422" s="229">
        <v>110</v>
      </c>
      <c r="I2422" s="16">
        <v>45</v>
      </c>
      <c r="J2422" s="13">
        <v>4950</v>
      </c>
      <c r="K2422" s="16">
        <v>50</v>
      </c>
      <c r="L2422" s="13">
        <v>5500</v>
      </c>
      <c r="M2422" s="16">
        <v>50</v>
      </c>
      <c r="N2422" s="171">
        <v>5500</v>
      </c>
      <c r="O2422" s="16">
        <v>52</v>
      </c>
      <c r="P2422" s="13">
        <v>5720</v>
      </c>
      <c r="Q2422" s="16">
        <v>49</v>
      </c>
      <c r="R2422" s="13">
        <v>5390</v>
      </c>
      <c r="S2422" s="16">
        <v>53.5</v>
      </c>
      <c r="T2422" s="13">
        <v>5885</v>
      </c>
      <c r="U2422" s="16">
        <v>0</v>
      </c>
      <c r="V2422" s="13">
        <v>0</v>
      </c>
    </row>
    <row r="2423" spans="1:22" ht="15" customHeight="1" x14ac:dyDescent="0.25">
      <c r="A2423" s="5" t="s">
        <v>4627</v>
      </c>
      <c r="B2423" s="6" t="s">
        <v>4628</v>
      </c>
      <c r="C2423" s="5" t="s">
        <v>4629</v>
      </c>
      <c r="D2423" s="6"/>
      <c r="E2423" s="6" t="s">
        <v>707</v>
      </c>
      <c r="F2423" s="229">
        <v>540</v>
      </c>
      <c r="I2423" s="16">
        <v>65</v>
      </c>
      <c r="J2423" s="13">
        <v>35100</v>
      </c>
      <c r="K2423" s="16">
        <v>100</v>
      </c>
      <c r="L2423" s="13">
        <v>54000</v>
      </c>
      <c r="M2423" s="16">
        <v>100</v>
      </c>
      <c r="N2423" s="171">
        <v>54000</v>
      </c>
      <c r="O2423" s="16">
        <v>49</v>
      </c>
      <c r="P2423" s="13">
        <v>26460</v>
      </c>
      <c r="Q2423" s="16">
        <v>45</v>
      </c>
      <c r="R2423" s="13">
        <v>24300</v>
      </c>
      <c r="S2423" s="16">
        <v>75.5</v>
      </c>
      <c r="T2423" s="13">
        <v>40770</v>
      </c>
      <c r="U2423" s="16">
        <v>49.57</v>
      </c>
      <c r="V2423" s="13">
        <v>26767.8</v>
      </c>
    </row>
    <row r="2424" spans="1:22" ht="15" customHeight="1" x14ac:dyDescent="0.25">
      <c r="A2424" s="5" t="s">
        <v>4630</v>
      </c>
      <c r="B2424" s="6" t="s">
        <v>4631</v>
      </c>
      <c r="C2424" s="5" t="s">
        <v>4632</v>
      </c>
      <c r="D2424" s="6"/>
      <c r="E2424" s="6" t="s">
        <v>707</v>
      </c>
      <c r="F2424" s="229">
        <v>720</v>
      </c>
      <c r="I2424" s="16">
        <v>65</v>
      </c>
      <c r="J2424" s="13">
        <v>46800</v>
      </c>
      <c r="K2424" s="16">
        <v>80</v>
      </c>
      <c r="L2424" s="13">
        <v>57600</v>
      </c>
      <c r="M2424" s="16">
        <v>80</v>
      </c>
      <c r="N2424" s="171">
        <v>57600</v>
      </c>
      <c r="O2424" s="16">
        <v>85</v>
      </c>
      <c r="P2424" s="13">
        <v>61200</v>
      </c>
      <c r="Q2424" s="16">
        <v>95</v>
      </c>
      <c r="R2424" s="13">
        <v>68400</v>
      </c>
      <c r="S2424" s="16">
        <v>83.03</v>
      </c>
      <c r="T2424" s="13">
        <v>59781.599999999999</v>
      </c>
      <c r="U2424" s="16">
        <v>77.44</v>
      </c>
      <c r="V2424" s="13">
        <v>55756.800000000003</v>
      </c>
    </row>
    <row r="2425" spans="1:22" ht="15" customHeight="1" x14ac:dyDescent="0.25">
      <c r="A2425" s="5" t="s">
        <v>4633</v>
      </c>
      <c r="B2425" s="6" t="s">
        <v>4634</v>
      </c>
      <c r="C2425" s="5" t="s">
        <v>3615</v>
      </c>
      <c r="D2425" s="6"/>
      <c r="E2425" s="6" t="s">
        <v>707</v>
      </c>
      <c r="F2425" s="229">
        <v>205</v>
      </c>
      <c r="I2425" s="16">
        <v>58</v>
      </c>
      <c r="J2425" s="13">
        <v>11890</v>
      </c>
      <c r="K2425" s="16">
        <v>48</v>
      </c>
      <c r="L2425" s="13">
        <v>9840</v>
      </c>
      <c r="M2425" s="16">
        <v>48</v>
      </c>
      <c r="N2425" s="171">
        <v>9840</v>
      </c>
      <c r="O2425" s="16">
        <v>55</v>
      </c>
      <c r="P2425" s="13">
        <v>11275</v>
      </c>
      <c r="Q2425" s="16">
        <v>61</v>
      </c>
      <c r="R2425" s="13">
        <v>12505</v>
      </c>
      <c r="S2425" s="16">
        <v>69.91</v>
      </c>
      <c r="T2425" s="13">
        <v>14331.55</v>
      </c>
      <c r="U2425" s="16">
        <v>72.709999999999994</v>
      </c>
      <c r="V2425" s="13">
        <v>14905.55</v>
      </c>
    </row>
    <row r="2426" spans="1:22" ht="15" customHeight="1" x14ac:dyDescent="0.25">
      <c r="A2426" s="1"/>
      <c r="B2426" s="4" t="s">
        <v>32</v>
      </c>
      <c r="C2426" s="8" t="s">
        <v>33</v>
      </c>
      <c r="I2426" s="245"/>
      <c r="J2426" s="245"/>
      <c r="K2426" s="245"/>
      <c r="L2426" s="245"/>
      <c r="M2426" s="245"/>
      <c r="N2426" s="245"/>
      <c r="O2426" s="245"/>
      <c r="P2426" s="245"/>
      <c r="Q2426" s="245"/>
      <c r="R2426" s="245"/>
      <c r="S2426" s="245"/>
      <c r="T2426" s="245"/>
      <c r="U2426" s="245"/>
      <c r="V2426" s="245"/>
    </row>
    <row r="2427" spans="1:22" ht="15" customHeight="1" x14ac:dyDescent="0.25">
      <c r="A2427" s="5" t="s">
        <v>4635</v>
      </c>
      <c r="B2427" s="6" t="s">
        <v>35</v>
      </c>
      <c r="C2427" s="5" t="s">
        <v>3624</v>
      </c>
      <c r="I2427" s="245"/>
      <c r="J2427" s="245"/>
      <c r="K2427" s="245"/>
      <c r="L2427" s="245"/>
      <c r="M2427" s="245"/>
      <c r="N2427" s="245"/>
      <c r="O2427" s="245"/>
      <c r="P2427" s="245"/>
      <c r="Q2427" s="245"/>
      <c r="R2427" s="245"/>
      <c r="S2427" s="245"/>
      <c r="T2427" s="245"/>
      <c r="U2427" s="245"/>
      <c r="V2427" s="245"/>
    </row>
    <row r="2428" spans="1:22" ht="45" customHeight="1" x14ac:dyDescent="0.25">
      <c r="A2428" s="1"/>
      <c r="B2428" s="4" t="s">
        <v>68</v>
      </c>
      <c r="C2428" s="8" t="s">
        <v>69</v>
      </c>
      <c r="D2428" s="4" t="s">
        <v>70</v>
      </c>
      <c r="E2428" s="4" t="s">
        <v>71</v>
      </c>
      <c r="F2428" s="228" t="s">
        <v>72</v>
      </c>
      <c r="I2428" s="14" t="s">
        <v>73</v>
      </c>
      <c r="J2428" s="15" t="s">
        <v>28</v>
      </c>
      <c r="K2428" s="14" t="s">
        <v>73</v>
      </c>
      <c r="L2428" s="15" t="s">
        <v>28</v>
      </c>
      <c r="M2428" s="14" t="s">
        <v>73</v>
      </c>
      <c r="N2428" s="172" t="s">
        <v>28</v>
      </c>
      <c r="O2428" s="14" t="s">
        <v>73</v>
      </c>
      <c r="P2428" s="15" t="s">
        <v>28</v>
      </c>
      <c r="Q2428" s="14" t="s">
        <v>73</v>
      </c>
      <c r="R2428" s="15" t="s">
        <v>28</v>
      </c>
      <c r="S2428" s="14" t="s">
        <v>73</v>
      </c>
      <c r="T2428" s="15" t="s">
        <v>28</v>
      </c>
      <c r="U2428" s="14" t="s">
        <v>73</v>
      </c>
      <c r="V2428" s="15" t="s">
        <v>28</v>
      </c>
    </row>
    <row r="2429" spans="1:22" ht="15" customHeight="1" x14ac:dyDescent="0.25">
      <c r="A2429" s="5" t="s">
        <v>4636</v>
      </c>
      <c r="B2429" s="6" t="s">
        <v>4637</v>
      </c>
      <c r="C2429" s="5" t="s">
        <v>3627</v>
      </c>
      <c r="D2429" s="6"/>
      <c r="E2429" s="6" t="s">
        <v>504</v>
      </c>
      <c r="F2429" s="229">
        <v>6</v>
      </c>
      <c r="I2429" s="16">
        <v>2037</v>
      </c>
      <c r="J2429" s="13">
        <v>12222</v>
      </c>
      <c r="K2429" s="16">
        <v>300</v>
      </c>
      <c r="L2429" s="13">
        <v>1800</v>
      </c>
      <c r="M2429" s="16">
        <v>300</v>
      </c>
      <c r="N2429" s="171">
        <v>1800</v>
      </c>
      <c r="O2429" s="16">
        <v>520</v>
      </c>
      <c r="P2429" s="13">
        <v>3120</v>
      </c>
      <c r="Q2429" s="16">
        <v>2063</v>
      </c>
      <c r="R2429" s="13">
        <v>12378</v>
      </c>
      <c r="S2429" s="16">
        <v>483.98</v>
      </c>
      <c r="T2429" s="13">
        <v>2903.88</v>
      </c>
      <c r="U2429" s="16">
        <v>361.92</v>
      </c>
      <c r="V2429" s="13">
        <v>2171.52</v>
      </c>
    </row>
    <row r="2430" spans="1:22" ht="15" customHeight="1" x14ac:dyDescent="0.25">
      <c r="A2430" s="5" t="s">
        <v>4638</v>
      </c>
      <c r="B2430" s="6" t="s">
        <v>4639</v>
      </c>
      <c r="C2430" s="5" t="s">
        <v>3630</v>
      </c>
      <c r="D2430" s="6"/>
      <c r="E2430" s="6" t="s">
        <v>504</v>
      </c>
      <c r="F2430" s="229">
        <v>4</v>
      </c>
      <c r="I2430" s="16">
        <v>3237</v>
      </c>
      <c r="J2430" s="13">
        <v>12948</v>
      </c>
      <c r="K2430" s="16">
        <v>600</v>
      </c>
      <c r="L2430" s="13">
        <v>2400</v>
      </c>
      <c r="M2430" s="16">
        <v>600</v>
      </c>
      <c r="N2430" s="171">
        <v>2400</v>
      </c>
      <c r="O2430" s="16">
        <v>650</v>
      </c>
      <c r="P2430" s="13">
        <v>2600</v>
      </c>
      <c r="Q2430" s="16">
        <v>2578</v>
      </c>
      <c r="R2430" s="13">
        <v>10312</v>
      </c>
      <c r="S2430" s="16">
        <v>702.3</v>
      </c>
      <c r="T2430" s="13">
        <v>2809.2</v>
      </c>
      <c r="U2430" s="16">
        <v>660.51</v>
      </c>
      <c r="V2430" s="13">
        <v>2642.04</v>
      </c>
    </row>
    <row r="2431" spans="1:22" ht="15" customHeight="1" x14ac:dyDescent="0.25">
      <c r="A2431" s="5" t="s">
        <v>4640</v>
      </c>
      <c r="B2431" s="6" t="s">
        <v>4641</v>
      </c>
      <c r="C2431" s="5" t="s">
        <v>4642</v>
      </c>
      <c r="D2431" s="6"/>
      <c r="E2431" s="6" t="s">
        <v>447</v>
      </c>
      <c r="F2431" s="229">
        <v>1</v>
      </c>
      <c r="I2431" s="16">
        <v>13050</v>
      </c>
      <c r="J2431" s="13">
        <v>13050</v>
      </c>
      <c r="K2431" s="16">
        <v>10000</v>
      </c>
      <c r="L2431" s="13">
        <v>10000</v>
      </c>
      <c r="M2431" s="16">
        <v>10000</v>
      </c>
      <c r="N2431" s="171">
        <v>10000</v>
      </c>
      <c r="O2431" s="16">
        <v>9750</v>
      </c>
      <c r="P2431" s="13">
        <v>9750</v>
      </c>
      <c r="Q2431" s="16">
        <v>23784</v>
      </c>
      <c r="R2431" s="13">
        <v>23784</v>
      </c>
      <c r="S2431" s="16">
        <v>17403.759999999998</v>
      </c>
      <c r="T2431" s="13">
        <v>17403.759999999998</v>
      </c>
      <c r="U2431" s="16">
        <v>27290.880000000001</v>
      </c>
      <c r="V2431" s="13">
        <v>27290.880000000001</v>
      </c>
    </row>
    <row r="2432" spans="1:22" ht="15" customHeight="1" x14ac:dyDescent="0.25">
      <c r="A2432" s="1"/>
      <c r="B2432" s="4" t="s">
        <v>32</v>
      </c>
      <c r="C2432" s="8" t="s">
        <v>33</v>
      </c>
      <c r="I2432" s="245"/>
      <c r="J2432" s="245"/>
      <c r="K2432" s="245"/>
      <c r="L2432" s="245"/>
      <c r="M2432" s="245"/>
      <c r="N2432" s="245"/>
      <c r="O2432" s="245"/>
      <c r="P2432" s="245"/>
      <c r="Q2432" s="245"/>
      <c r="R2432" s="245"/>
      <c r="S2432" s="245"/>
      <c r="T2432" s="245"/>
      <c r="U2432" s="245"/>
      <c r="V2432" s="245"/>
    </row>
    <row r="2433" spans="1:22" ht="15" customHeight="1" x14ac:dyDescent="0.25">
      <c r="A2433" s="5" t="s">
        <v>4643</v>
      </c>
      <c r="B2433" s="6" t="s">
        <v>35</v>
      </c>
      <c r="C2433" s="5" t="s">
        <v>3632</v>
      </c>
      <c r="I2433" s="245"/>
      <c r="J2433" s="245"/>
      <c r="K2433" s="245"/>
      <c r="L2433" s="245"/>
      <c r="M2433" s="245"/>
      <c r="N2433" s="245"/>
      <c r="O2433" s="245"/>
      <c r="P2433" s="245"/>
      <c r="Q2433" s="245"/>
      <c r="R2433" s="245"/>
      <c r="S2433" s="245"/>
      <c r="T2433" s="245"/>
      <c r="U2433" s="245"/>
      <c r="V2433" s="245"/>
    </row>
    <row r="2434" spans="1:22" ht="45" customHeight="1" x14ac:dyDescent="0.25">
      <c r="A2434" s="1"/>
      <c r="B2434" s="4" t="s">
        <v>68</v>
      </c>
      <c r="C2434" s="8" t="s">
        <v>69</v>
      </c>
      <c r="D2434" s="4" t="s">
        <v>70</v>
      </c>
      <c r="E2434" s="4" t="s">
        <v>71</v>
      </c>
      <c r="F2434" s="228" t="s">
        <v>72</v>
      </c>
      <c r="I2434" s="14" t="s">
        <v>73</v>
      </c>
      <c r="J2434" s="15" t="s">
        <v>28</v>
      </c>
      <c r="K2434" s="14" t="s">
        <v>73</v>
      </c>
      <c r="L2434" s="15" t="s">
        <v>28</v>
      </c>
      <c r="M2434" s="14" t="s">
        <v>73</v>
      </c>
      <c r="N2434" s="172" t="s">
        <v>28</v>
      </c>
      <c r="O2434" s="14" t="s">
        <v>73</v>
      </c>
      <c r="P2434" s="15" t="s">
        <v>28</v>
      </c>
      <c r="Q2434" s="14" t="s">
        <v>73</v>
      </c>
      <c r="R2434" s="15" t="s">
        <v>28</v>
      </c>
      <c r="S2434" s="14" t="s">
        <v>73</v>
      </c>
      <c r="T2434" s="15" t="s">
        <v>28</v>
      </c>
      <c r="U2434" s="14" t="s">
        <v>73</v>
      </c>
      <c r="V2434" s="15" t="s">
        <v>28</v>
      </c>
    </row>
    <row r="2435" spans="1:22" ht="15" customHeight="1" x14ac:dyDescent="0.25">
      <c r="A2435" s="5" t="s">
        <v>4644</v>
      </c>
      <c r="B2435" s="6" t="s">
        <v>4645</v>
      </c>
      <c r="C2435" s="5" t="s">
        <v>4646</v>
      </c>
      <c r="D2435" s="6"/>
      <c r="E2435" s="6" t="s">
        <v>707</v>
      </c>
      <c r="F2435" s="229">
        <v>355</v>
      </c>
      <c r="I2435" s="16">
        <v>73</v>
      </c>
      <c r="J2435" s="13">
        <v>25915</v>
      </c>
      <c r="K2435" s="16">
        <v>100</v>
      </c>
      <c r="L2435" s="13">
        <v>35500</v>
      </c>
      <c r="M2435" s="16">
        <v>100</v>
      </c>
      <c r="N2435" s="171">
        <v>35500</v>
      </c>
      <c r="O2435" s="16">
        <v>104</v>
      </c>
      <c r="P2435" s="13">
        <v>36920</v>
      </c>
      <c r="Q2435" s="16">
        <v>116</v>
      </c>
      <c r="R2435" s="13">
        <v>41180</v>
      </c>
      <c r="S2435" s="16">
        <v>250.05</v>
      </c>
      <c r="T2435" s="13">
        <v>88767.75</v>
      </c>
      <c r="U2435" s="16">
        <v>126.98</v>
      </c>
      <c r="V2435" s="13">
        <v>45077.9</v>
      </c>
    </row>
    <row r="2436" spans="1:22" ht="15" customHeight="1" x14ac:dyDescent="0.25">
      <c r="A2436" s="5" t="s">
        <v>4647</v>
      </c>
      <c r="B2436" s="6" t="s">
        <v>4648</v>
      </c>
      <c r="C2436" s="5" t="s">
        <v>3638</v>
      </c>
      <c r="D2436" s="6"/>
      <c r="E2436" s="6" t="s">
        <v>707</v>
      </c>
      <c r="F2436" s="229">
        <v>70</v>
      </c>
      <c r="I2436" s="16">
        <v>81</v>
      </c>
      <c r="J2436" s="13">
        <v>5670</v>
      </c>
      <c r="K2436" s="16">
        <v>85</v>
      </c>
      <c r="L2436" s="13">
        <v>5950</v>
      </c>
      <c r="M2436" s="16">
        <v>85</v>
      </c>
      <c r="N2436" s="171">
        <v>5950</v>
      </c>
      <c r="O2436" s="16">
        <v>98</v>
      </c>
      <c r="P2436" s="13">
        <v>6860</v>
      </c>
      <c r="Q2436" s="16">
        <v>116</v>
      </c>
      <c r="R2436" s="13">
        <v>8120</v>
      </c>
      <c r="S2436" s="16">
        <v>105.02</v>
      </c>
      <c r="T2436" s="13">
        <v>7351.4</v>
      </c>
      <c r="U2436" s="16">
        <v>134.56</v>
      </c>
      <c r="V2436" s="13">
        <v>9419.2000000000007</v>
      </c>
    </row>
    <row r="2437" spans="1:22" ht="15" customHeight="1" x14ac:dyDescent="0.25">
      <c r="A2437" s="5" t="s">
        <v>4649</v>
      </c>
      <c r="B2437" s="6" t="s">
        <v>4650</v>
      </c>
      <c r="C2437" s="5" t="s">
        <v>3641</v>
      </c>
      <c r="D2437" s="6"/>
      <c r="E2437" s="6" t="s">
        <v>707</v>
      </c>
      <c r="F2437" s="229">
        <v>180</v>
      </c>
      <c r="I2437" s="16">
        <v>42</v>
      </c>
      <c r="J2437" s="13">
        <v>7560</v>
      </c>
      <c r="K2437" s="16">
        <v>60</v>
      </c>
      <c r="L2437" s="13">
        <v>10800</v>
      </c>
      <c r="M2437" s="16">
        <v>60</v>
      </c>
      <c r="N2437" s="171">
        <v>10800</v>
      </c>
      <c r="O2437" s="16">
        <v>49</v>
      </c>
      <c r="P2437" s="13">
        <v>8820</v>
      </c>
      <c r="Q2437" s="16">
        <v>45</v>
      </c>
      <c r="R2437" s="13">
        <v>8100</v>
      </c>
      <c r="S2437" s="16">
        <v>48.4</v>
      </c>
      <c r="T2437" s="13">
        <v>8712</v>
      </c>
      <c r="U2437" s="16">
        <v>49.57</v>
      </c>
      <c r="V2437" s="13">
        <v>8922.6</v>
      </c>
    </row>
    <row r="2438" spans="1:22" ht="15" customHeight="1" x14ac:dyDescent="0.25">
      <c r="A2438" s="1"/>
      <c r="B2438" s="4" t="s">
        <v>32</v>
      </c>
      <c r="C2438" s="8" t="s">
        <v>33</v>
      </c>
      <c r="I2438" s="245"/>
      <c r="J2438" s="245"/>
      <c r="K2438" s="245"/>
      <c r="L2438" s="245"/>
      <c r="M2438" s="245"/>
      <c r="N2438" s="245"/>
      <c r="O2438" s="245"/>
      <c r="P2438" s="245"/>
      <c r="Q2438" s="245"/>
      <c r="R2438" s="245"/>
      <c r="S2438" s="245"/>
      <c r="T2438" s="245"/>
      <c r="U2438" s="245"/>
      <c r="V2438" s="245"/>
    </row>
    <row r="2439" spans="1:22" ht="15" customHeight="1" x14ac:dyDescent="0.25">
      <c r="A2439" s="5" t="s">
        <v>4651</v>
      </c>
      <c r="B2439" s="6" t="s">
        <v>35</v>
      </c>
      <c r="C2439" s="5" t="s">
        <v>486</v>
      </c>
      <c r="I2439" s="245"/>
      <c r="J2439" s="245"/>
      <c r="K2439" s="245"/>
      <c r="L2439" s="245"/>
      <c r="M2439" s="245"/>
      <c r="N2439" s="245"/>
      <c r="O2439" s="245"/>
      <c r="P2439" s="245"/>
      <c r="Q2439" s="245"/>
      <c r="R2439" s="245"/>
      <c r="S2439" s="245"/>
      <c r="T2439" s="245"/>
      <c r="U2439" s="245"/>
      <c r="V2439" s="245"/>
    </row>
    <row r="2440" spans="1:22" ht="45" customHeight="1" x14ac:dyDescent="0.25">
      <c r="A2440" s="1"/>
      <c r="B2440" s="4" t="s">
        <v>68</v>
      </c>
      <c r="C2440" s="8" t="s">
        <v>69</v>
      </c>
      <c r="D2440" s="4" t="s">
        <v>70</v>
      </c>
      <c r="E2440" s="4" t="s">
        <v>71</v>
      </c>
      <c r="F2440" s="228" t="s">
        <v>72</v>
      </c>
      <c r="I2440" s="14" t="s">
        <v>73</v>
      </c>
      <c r="J2440" s="15" t="s">
        <v>28</v>
      </c>
      <c r="K2440" s="14" t="s">
        <v>73</v>
      </c>
      <c r="L2440" s="15" t="s">
        <v>28</v>
      </c>
      <c r="M2440" s="14" t="s">
        <v>73</v>
      </c>
      <c r="N2440" s="172" t="s">
        <v>28</v>
      </c>
      <c r="O2440" s="14" t="s">
        <v>73</v>
      </c>
      <c r="P2440" s="15" t="s">
        <v>28</v>
      </c>
      <c r="Q2440" s="14" t="s">
        <v>73</v>
      </c>
      <c r="R2440" s="15" t="s">
        <v>28</v>
      </c>
      <c r="S2440" s="14" t="s">
        <v>73</v>
      </c>
      <c r="T2440" s="15" t="s">
        <v>28</v>
      </c>
      <c r="U2440" s="14" t="s">
        <v>73</v>
      </c>
      <c r="V2440" s="15" t="s">
        <v>28</v>
      </c>
    </row>
    <row r="2441" spans="1:22" ht="15" customHeight="1" x14ac:dyDescent="0.25">
      <c r="A2441" s="5" t="s">
        <v>4652</v>
      </c>
      <c r="B2441" s="6" t="s">
        <v>4653</v>
      </c>
      <c r="C2441" s="5" t="s">
        <v>624</v>
      </c>
      <c r="D2441" s="6"/>
      <c r="E2441" s="6" t="s">
        <v>275</v>
      </c>
      <c r="F2441" s="229">
        <v>1</v>
      </c>
      <c r="I2441" s="16">
        <v>0</v>
      </c>
      <c r="J2441" s="13">
        <v>0</v>
      </c>
      <c r="K2441" s="16">
        <v>0</v>
      </c>
      <c r="L2441" s="13">
        <v>0</v>
      </c>
      <c r="M2441" s="16">
        <v>0</v>
      </c>
      <c r="N2441" s="171">
        <v>0</v>
      </c>
      <c r="O2441" s="16">
        <v>0</v>
      </c>
      <c r="P2441" s="13">
        <v>0</v>
      </c>
      <c r="Q2441" s="16">
        <v>0</v>
      </c>
      <c r="R2441" s="13">
        <v>0</v>
      </c>
      <c r="S2441" s="16">
        <v>0</v>
      </c>
      <c r="T2441" s="13">
        <v>0</v>
      </c>
      <c r="U2441" s="16">
        <v>86895.25</v>
      </c>
      <c r="V2441" s="13">
        <v>86895.25</v>
      </c>
    </row>
    <row r="2442" spans="1:22" ht="15" customHeight="1" x14ac:dyDescent="0.25">
      <c r="A2442" s="1"/>
      <c r="B2442" s="4" t="s">
        <v>32</v>
      </c>
      <c r="C2442" s="8" t="s">
        <v>33</v>
      </c>
      <c r="I2442" s="245"/>
      <c r="J2442" s="245"/>
      <c r="K2442" s="245"/>
      <c r="L2442" s="245"/>
      <c r="M2442" s="245"/>
      <c r="N2442" s="245"/>
      <c r="O2442" s="245"/>
      <c r="P2442" s="245"/>
      <c r="Q2442" s="245"/>
      <c r="R2442" s="245"/>
      <c r="S2442" s="245"/>
      <c r="T2442" s="245"/>
      <c r="U2442" s="245"/>
      <c r="V2442" s="245"/>
    </row>
    <row r="2443" spans="1:22" ht="15" customHeight="1" x14ac:dyDescent="0.25">
      <c r="A2443" s="5" t="s">
        <v>4654</v>
      </c>
      <c r="B2443" s="6" t="s">
        <v>35</v>
      </c>
      <c r="C2443" s="5" t="s">
        <v>491</v>
      </c>
      <c r="I2443" s="245"/>
      <c r="J2443" s="245"/>
      <c r="K2443" s="245"/>
      <c r="L2443" s="245"/>
      <c r="M2443" s="245"/>
      <c r="N2443" s="245"/>
      <c r="O2443" s="245"/>
      <c r="P2443" s="245"/>
      <c r="Q2443" s="245"/>
      <c r="R2443" s="245"/>
      <c r="S2443" s="245"/>
      <c r="T2443" s="245"/>
      <c r="U2443" s="245"/>
      <c r="V2443" s="245"/>
    </row>
    <row r="2444" spans="1:22" x14ac:dyDescent="0.25">
      <c r="A2444" s="246" t="s">
        <v>4655</v>
      </c>
      <c r="B2444" s="246"/>
      <c r="C2444" s="246"/>
      <c r="D2444" s="247"/>
      <c r="E2444" s="247"/>
      <c r="F2444" s="246"/>
      <c r="I2444" s="12" t="s">
        <v>4656</v>
      </c>
      <c r="J2444" s="13">
        <v>31840</v>
      </c>
      <c r="K2444" s="12" t="s">
        <v>4656</v>
      </c>
      <c r="L2444" s="13">
        <v>24300</v>
      </c>
      <c r="M2444" s="12" t="s">
        <v>4656</v>
      </c>
      <c r="N2444" s="171">
        <v>24300</v>
      </c>
      <c r="O2444" s="12" t="s">
        <v>4656</v>
      </c>
      <c r="P2444" s="13">
        <v>12350</v>
      </c>
      <c r="Q2444" s="12" t="s">
        <v>4656</v>
      </c>
      <c r="R2444" s="13">
        <v>39602</v>
      </c>
      <c r="S2444" s="12" t="s">
        <v>4656</v>
      </c>
      <c r="T2444" s="13">
        <v>42729.24</v>
      </c>
      <c r="U2444" s="12" t="s">
        <v>4656</v>
      </c>
      <c r="V2444" s="13">
        <v>11528.5</v>
      </c>
    </row>
    <row r="2445" spans="1:22" ht="15" customHeight="1" x14ac:dyDescent="0.25">
      <c r="A2445" s="1"/>
      <c r="B2445" s="4" t="s">
        <v>32</v>
      </c>
      <c r="C2445" s="8" t="s">
        <v>33</v>
      </c>
      <c r="I2445" s="245"/>
      <c r="J2445" s="245"/>
      <c r="K2445" s="245"/>
      <c r="L2445" s="245"/>
      <c r="M2445" s="245"/>
      <c r="N2445" s="245"/>
      <c r="O2445" s="245"/>
      <c r="P2445" s="245"/>
      <c r="Q2445" s="245"/>
      <c r="R2445" s="245"/>
      <c r="S2445" s="245"/>
      <c r="T2445" s="245"/>
      <c r="U2445" s="245"/>
      <c r="V2445" s="245"/>
    </row>
    <row r="2446" spans="1:22" ht="15" customHeight="1" x14ac:dyDescent="0.25">
      <c r="A2446" s="5" t="s">
        <v>4657</v>
      </c>
      <c r="B2446" s="6" t="s">
        <v>35</v>
      </c>
      <c r="C2446" s="5" t="s">
        <v>4658</v>
      </c>
      <c r="I2446" s="245"/>
      <c r="J2446" s="245"/>
      <c r="K2446" s="245"/>
      <c r="L2446" s="245"/>
      <c r="M2446" s="245"/>
      <c r="N2446" s="245"/>
      <c r="O2446" s="245"/>
      <c r="P2446" s="245"/>
      <c r="Q2446" s="245"/>
      <c r="R2446" s="245"/>
      <c r="S2446" s="245"/>
      <c r="T2446" s="245"/>
      <c r="U2446" s="245"/>
      <c r="V2446" s="245"/>
    </row>
    <row r="2447" spans="1:22" ht="45" customHeight="1" x14ac:dyDescent="0.25">
      <c r="A2447" s="1"/>
      <c r="B2447" s="4" t="s">
        <v>68</v>
      </c>
      <c r="C2447" s="8" t="s">
        <v>69</v>
      </c>
      <c r="D2447" s="4" t="s">
        <v>70</v>
      </c>
      <c r="E2447" s="4" t="s">
        <v>71</v>
      </c>
      <c r="F2447" s="228" t="s">
        <v>72</v>
      </c>
      <c r="I2447" s="14" t="s">
        <v>73</v>
      </c>
      <c r="J2447" s="15" t="s">
        <v>28</v>
      </c>
      <c r="K2447" s="14" t="s">
        <v>73</v>
      </c>
      <c r="L2447" s="15" t="s">
        <v>28</v>
      </c>
      <c r="M2447" s="14" t="s">
        <v>73</v>
      </c>
      <c r="N2447" s="172" t="s">
        <v>28</v>
      </c>
      <c r="O2447" s="14" t="s">
        <v>73</v>
      </c>
      <c r="P2447" s="15" t="s">
        <v>28</v>
      </c>
      <c r="Q2447" s="14" t="s">
        <v>73</v>
      </c>
      <c r="R2447" s="15" t="s">
        <v>28</v>
      </c>
      <c r="S2447" s="14" t="s">
        <v>73</v>
      </c>
      <c r="T2447" s="15" t="s">
        <v>28</v>
      </c>
      <c r="U2447" s="14" t="s">
        <v>73</v>
      </c>
      <c r="V2447" s="15" t="s">
        <v>28</v>
      </c>
    </row>
    <row r="2448" spans="1:22" ht="15" customHeight="1" x14ac:dyDescent="0.25">
      <c r="A2448" s="5" t="s">
        <v>4659</v>
      </c>
      <c r="B2448" s="6" t="s">
        <v>4660</v>
      </c>
      <c r="C2448" s="5" t="s">
        <v>4661</v>
      </c>
      <c r="D2448" s="6"/>
      <c r="E2448" s="6" t="s">
        <v>504</v>
      </c>
      <c r="F2448" s="229">
        <v>2</v>
      </c>
      <c r="I2448" s="16">
        <v>15920</v>
      </c>
      <c r="J2448" s="13">
        <v>31840</v>
      </c>
      <c r="K2448" s="16">
        <v>12150</v>
      </c>
      <c r="L2448" s="13">
        <v>24300</v>
      </c>
      <c r="M2448" s="16">
        <v>12150</v>
      </c>
      <c r="N2448" s="171">
        <v>24300</v>
      </c>
      <c r="O2448" s="16">
        <v>6175</v>
      </c>
      <c r="P2448" s="13">
        <v>12350</v>
      </c>
      <c r="Q2448" s="16">
        <v>19801</v>
      </c>
      <c r="R2448" s="13">
        <v>39602</v>
      </c>
      <c r="S2448" s="16">
        <v>21364.62</v>
      </c>
      <c r="T2448" s="13">
        <v>42729.24</v>
      </c>
      <c r="U2448" s="16">
        <v>11528.5</v>
      </c>
      <c r="V2448" s="13">
        <v>23057</v>
      </c>
    </row>
    <row r="2449" spans="1:22" ht="15" customHeight="1" x14ac:dyDescent="0.25">
      <c r="A2449" s="1"/>
      <c r="B2449" s="4" t="s">
        <v>32</v>
      </c>
      <c r="C2449" s="8" t="s">
        <v>33</v>
      </c>
      <c r="I2449" s="245"/>
      <c r="J2449" s="245"/>
      <c r="K2449" s="245"/>
      <c r="L2449" s="245"/>
      <c r="M2449" s="245"/>
      <c r="N2449" s="245"/>
      <c r="O2449" s="245"/>
      <c r="P2449" s="245"/>
      <c r="Q2449" s="245"/>
      <c r="R2449" s="245"/>
      <c r="S2449" s="245"/>
      <c r="T2449" s="245"/>
      <c r="U2449" s="245"/>
      <c r="V2449" s="245"/>
    </row>
    <row r="2450" spans="1:22" ht="15" customHeight="1" x14ac:dyDescent="0.25">
      <c r="A2450" s="5" t="s">
        <v>4662</v>
      </c>
      <c r="B2450" s="6" t="s">
        <v>35</v>
      </c>
      <c r="C2450" s="5" t="s">
        <v>486</v>
      </c>
      <c r="I2450" s="245"/>
      <c r="J2450" s="245"/>
      <c r="K2450" s="245"/>
      <c r="L2450" s="245"/>
      <c r="M2450" s="245"/>
      <c r="N2450" s="245"/>
      <c r="O2450" s="245"/>
      <c r="P2450" s="245"/>
      <c r="Q2450" s="245"/>
      <c r="R2450" s="245"/>
      <c r="S2450" s="245"/>
      <c r="T2450" s="245"/>
      <c r="U2450" s="245"/>
      <c r="V2450" s="245"/>
    </row>
    <row r="2451" spans="1:22" ht="45" customHeight="1" x14ac:dyDescent="0.25">
      <c r="A2451" s="1"/>
      <c r="B2451" s="4" t="s">
        <v>68</v>
      </c>
      <c r="C2451" s="8" t="s">
        <v>69</v>
      </c>
      <c r="D2451" s="4" t="s">
        <v>70</v>
      </c>
      <c r="E2451" s="4" t="s">
        <v>71</v>
      </c>
      <c r="F2451" s="228" t="s">
        <v>72</v>
      </c>
      <c r="I2451" s="14" t="s">
        <v>73</v>
      </c>
      <c r="J2451" s="15" t="s">
        <v>28</v>
      </c>
      <c r="K2451" s="14" t="s">
        <v>73</v>
      </c>
      <c r="L2451" s="15" t="s">
        <v>28</v>
      </c>
      <c r="M2451" s="14" t="s">
        <v>73</v>
      </c>
      <c r="N2451" s="172" t="s">
        <v>28</v>
      </c>
      <c r="O2451" s="14" t="s">
        <v>73</v>
      </c>
      <c r="P2451" s="15" t="s">
        <v>28</v>
      </c>
      <c r="Q2451" s="14" t="s">
        <v>73</v>
      </c>
      <c r="R2451" s="15" t="s">
        <v>28</v>
      </c>
      <c r="S2451" s="14" t="s">
        <v>73</v>
      </c>
      <c r="T2451" s="15" t="s">
        <v>28</v>
      </c>
      <c r="U2451" s="14" t="s">
        <v>73</v>
      </c>
      <c r="V2451" s="15" t="s">
        <v>28</v>
      </c>
    </row>
    <row r="2452" spans="1:22" ht="15" customHeight="1" x14ac:dyDescent="0.25">
      <c r="A2452" s="5" t="s">
        <v>4663</v>
      </c>
      <c r="B2452" s="6" t="s">
        <v>4664</v>
      </c>
      <c r="C2452" s="5" t="s">
        <v>624</v>
      </c>
      <c r="D2452" s="6"/>
      <c r="E2452" s="6" t="s">
        <v>275</v>
      </c>
      <c r="F2452" s="229">
        <v>1</v>
      </c>
      <c r="I2452" s="16">
        <v>0</v>
      </c>
      <c r="J2452" s="13">
        <v>0</v>
      </c>
      <c r="K2452" s="16">
        <v>0</v>
      </c>
      <c r="L2452" s="13">
        <v>0</v>
      </c>
      <c r="M2452" s="16">
        <v>0</v>
      </c>
      <c r="N2452" s="171">
        <v>0</v>
      </c>
      <c r="O2452" s="16">
        <v>0</v>
      </c>
      <c r="P2452" s="13">
        <v>0</v>
      </c>
      <c r="Q2452" s="16">
        <v>0</v>
      </c>
      <c r="R2452" s="13">
        <v>0</v>
      </c>
      <c r="S2452" s="16">
        <v>0</v>
      </c>
      <c r="T2452" s="13">
        <v>0</v>
      </c>
      <c r="U2452" s="16">
        <v>-11528.5</v>
      </c>
      <c r="V2452" s="13">
        <v>-11528.5</v>
      </c>
    </row>
    <row r="2453" spans="1:22" ht="15" customHeight="1" x14ac:dyDescent="0.25">
      <c r="A2453" s="1"/>
      <c r="B2453" s="4" t="s">
        <v>32</v>
      </c>
      <c r="C2453" s="8" t="s">
        <v>33</v>
      </c>
      <c r="I2453" s="245"/>
      <c r="J2453" s="245"/>
      <c r="K2453" s="245"/>
      <c r="L2453" s="245"/>
      <c r="M2453" s="245"/>
      <c r="N2453" s="245"/>
      <c r="O2453" s="245"/>
      <c r="P2453" s="245"/>
      <c r="Q2453" s="245"/>
      <c r="R2453" s="245"/>
      <c r="S2453" s="245"/>
      <c r="T2453" s="245"/>
      <c r="U2453" s="245"/>
      <c r="V2453" s="245"/>
    </row>
    <row r="2454" spans="1:22" ht="15" customHeight="1" x14ac:dyDescent="0.25">
      <c r="A2454" s="5" t="s">
        <v>4665</v>
      </c>
      <c r="B2454" s="6" t="s">
        <v>35</v>
      </c>
      <c r="C2454" s="5" t="s">
        <v>491</v>
      </c>
      <c r="I2454" s="245"/>
      <c r="J2454" s="245"/>
      <c r="K2454" s="245"/>
      <c r="L2454" s="245"/>
      <c r="M2454" s="245"/>
      <c r="N2454" s="245"/>
      <c r="O2454" s="245"/>
      <c r="P2454" s="245"/>
      <c r="Q2454" s="245"/>
      <c r="R2454" s="245"/>
      <c r="S2454" s="245"/>
      <c r="T2454" s="245"/>
      <c r="U2454" s="245"/>
      <c r="V2454" s="245"/>
    </row>
    <row r="2455" spans="1:22" x14ac:dyDescent="0.25">
      <c r="A2455" s="246" t="s">
        <v>4666</v>
      </c>
      <c r="B2455" s="246"/>
      <c r="C2455" s="246"/>
      <c r="D2455" s="247"/>
      <c r="E2455" s="247"/>
      <c r="F2455" s="246"/>
      <c r="I2455" s="12" t="s">
        <v>4667</v>
      </c>
      <c r="J2455" s="13">
        <v>533928</v>
      </c>
      <c r="K2455" s="12" t="s">
        <v>4667</v>
      </c>
      <c r="L2455" s="13">
        <v>507542</v>
      </c>
      <c r="M2455" s="12" t="s">
        <v>4667</v>
      </c>
      <c r="N2455" s="171">
        <v>507542</v>
      </c>
      <c r="O2455" s="12" t="s">
        <v>4667</v>
      </c>
      <c r="P2455" s="13">
        <v>624990</v>
      </c>
      <c r="Q2455" s="12" t="s">
        <v>4667</v>
      </c>
      <c r="R2455" s="13">
        <v>345993</v>
      </c>
      <c r="S2455" s="12" t="s">
        <v>4667</v>
      </c>
      <c r="T2455" s="13">
        <v>552010.98</v>
      </c>
      <c r="U2455" s="12" t="s">
        <v>4667</v>
      </c>
      <c r="V2455" s="13">
        <v>955876.25</v>
      </c>
    </row>
    <row r="2456" spans="1:22" ht="15" customHeight="1" x14ac:dyDescent="0.25">
      <c r="A2456" s="1"/>
      <c r="B2456" s="4" t="s">
        <v>32</v>
      </c>
      <c r="C2456" s="8" t="s">
        <v>33</v>
      </c>
      <c r="I2456" s="245"/>
      <c r="J2456" s="245"/>
      <c r="K2456" s="245"/>
      <c r="L2456" s="245"/>
      <c r="M2456" s="245"/>
      <c r="N2456" s="245"/>
      <c r="O2456" s="245"/>
      <c r="P2456" s="245"/>
      <c r="Q2456" s="245"/>
      <c r="R2456" s="245"/>
      <c r="S2456" s="245"/>
      <c r="T2456" s="245"/>
      <c r="U2456" s="245"/>
      <c r="V2456" s="245"/>
    </row>
    <row r="2457" spans="1:22" ht="15" customHeight="1" x14ac:dyDescent="0.25">
      <c r="A2457" s="5" t="s">
        <v>4668</v>
      </c>
      <c r="B2457" s="6" t="s">
        <v>35</v>
      </c>
      <c r="C2457" s="5" t="s">
        <v>3114</v>
      </c>
      <c r="I2457" s="245"/>
      <c r="J2457" s="245"/>
      <c r="K2457" s="245"/>
      <c r="L2457" s="245"/>
      <c r="M2457" s="245"/>
      <c r="N2457" s="245"/>
      <c r="O2457" s="245"/>
      <c r="P2457" s="245"/>
      <c r="Q2457" s="245"/>
      <c r="R2457" s="245"/>
      <c r="S2457" s="245"/>
      <c r="T2457" s="245"/>
      <c r="U2457" s="245"/>
      <c r="V2457" s="245"/>
    </row>
    <row r="2458" spans="1:22" ht="15" customHeight="1" x14ac:dyDescent="0.25">
      <c r="A2458" s="5" t="s">
        <v>4669</v>
      </c>
      <c r="B2458" s="6" t="s">
        <v>35</v>
      </c>
      <c r="C2458" s="5" t="s">
        <v>3650</v>
      </c>
      <c r="I2458" s="245"/>
      <c r="J2458" s="245"/>
      <c r="K2458" s="245"/>
      <c r="L2458" s="245"/>
      <c r="M2458" s="245"/>
      <c r="N2458" s="245"/>
      <c r="O2458" s="245"/>
      <c r="P2458" s="245"/>
      <c r="Q2458" s="245"/>
      <c r="R2458" s="245"/>
      <c r="S2458" s="245"/>
      <c r="T2458" s="245"/>
      <c r="U2458" s="245"/>
      <c r="V2458" s="245"/>
    </row>
    <row r="2459" spans="1:22" ht="15" customHeight="1" x14ac:dyDescent="0.25">
      <c r="A2459" s="5" t="s">
        <v>4670</v>
      </c>
      <c r="B2459" s="6" t="s">
        <v>35</v>
      </c>
      <c r="C2459" s="5" t="s">
        <v>3652</v>
      </c>
      <c r="I2459" s="245"/>
      <c r="J2459" s="245"/>
      <c r="K2459" s="245"/>
      <c r="L2459" s="245"/>
      <c r="M2459" s="245"/>
      <c r="N2459" s="245"/>
      <c r="O2459" s="245"/>
      <c r="P2459" s="245"/>
      <c r="Q2459" s="245"/>
      <c r="R2459" s="245"/>
      <c r="S2459" s="245"/>
      <c r="T2459" s="245"/>
      <c r="U2459" s="245"/>
      <c r="V2459" s="245"/>
    </row>
    <row r="2460" spans="1:22" ht="45" customHeight="1" x14ac:dyDescent="0.25">
      <c r="A2460" s="1"/>
      <c r="B2460" s="4" t="s">
        <v>68</v>
      </c>
      <c r="C2460" s="8" t="s">
        <v>69</v>
      </c>
      <c r="D2460" s="4" t="s">
        <v>70</v>
      </c>
      <c r="E2460" s="4" t="s">
        <v>71</v>
      </c>
      <c r="F2460" s="228" t="s">
        <v>72</v>
      </c>
      <c r="I2460" s="14" t="s">
        <v>73</v>
      </c>
      <c r="J2460" s="15" t="s">
        <v>28</v>
      </c>
      <c r="K2460" s="14" t="s">
        <v>73</v>
      </c>
      <c r="L2460" s="15" t="s">
        <v>28</v>
      </c>
      <c r="M2460" s="14" t="s">
        <v>73</v>
      </c>
      <c r="N2460" s="172" t="s">
        <v>28</v>
      </c>
      <c r="O2460" s="14" t="s">
        <v>73</v>
      </c>
      <c r="P2460" s="15" t="s">
        <v>28</v>
      </c>
      <c r="Q2460" s="14" t="s">
        <v>73</v>
      </c>
      <c r="R2460" s="15" t="s">
        <v>28</v>
      </c>
      <c r="S2460" s="14" t="s">
        <v>73</v>
      </c>
      <c r="T2460" s="15" t="s">
        <v>28</v>
      </c>
      <c r="U2460" s="14" t="s">
        <v>73</v>
      </c>
      <c r="V2460" s="15" t="s">
        <v>28</v>
      </c>
    </row>
    <row r="2461" spans="1:22" ht="15" customHeight="1" x14ac:dyDescent="0.25">
      <c r="A2461" s="5" t="s">
        <v>4671</v>
      </c>
      <c r="B2461" s="6" t="s">
        <v>4672</v>
      </c>
      <c r="C2461" s="5" t="s">
        <v>4673</v>
      </c>
      <c r="D2461" s="6"/>
      <c r="E2461" s="6" t="s">
        <v>447</v>
      </c>
      <c r="F2461" s="229">
        <v>1</v>
      </c>
      <c r="I2461" s="16">
        <v>533928</v>
      </c>
      <c r="J2461" s="13">
        <v>533928</v>
      </c>
      <c r="K2461" s="16">
        <v>12540</v>
      </c>
      <c r="L2461" s="13">
        <v>12540</v>
      </c>
      <c r="M2461" s="16">
        <v>12540</v>
      </c>
      <c r="N2461" s="171">
        <v>12540</v>
      </c>
      <c r="O2461" s="16">
        <v>57750</v>
      </c>
      <c r="P2461" s="13">
        <v>57750</v>
      </c>
      <c r="Q2461" s="16">
        <v>12059</v>
      </c>
      <c r="R2461" s="13">
        <v>12059</v>
      </c>
      <c r="S2461" s="16">
        <v>0</v>
      </c>
      <c r="T2461" s="13">
        <v>0</v>
      </c>
      <c r="U2461" s="16">
        <v>0</v>
      </c>
      <c r="V2461" s="13">
        <v>0</v>
      </c>
    </row>
    <row r="2462" spans="1:22" ht="15" customHeight="1" x14ac:dyDescent="0.25">
      <c r="A2462" s="1"/>
      <c r="B2462" s="4" t="s">
        <v>32</v>
      </c>
      <c r="C2462" s="8" t="s">
        <v>33</v>
      </c>
      <c r="I2462" s="245"/>
      <c r="J2462" s="245"/>
      <c r="K2462" s="245"/>
      <c r="L2462" s="245"/>
      <c r="M2462" s="245"/>
      <c r="N2462" s="245"/>
      <c r="O2462" s="245"/>
      <c r="P2462" s="245"/>
      <c r="Q2462" s="245"/>
      <c r="R2462" s="245"/>
      <c r="S2462" s="245"/>
      <c r="T2462" s="245"/>
      <c r="U2462" s="245"/>
      <c r="V2462" s="245"/>
    </row>
    <row r="2463" spans="1:22" ht="15" customHeight="1" x14ac:dyDescent="0.25">
      <c r="A2463" s="5" t="s">
        <v>4674</v>
      </c>
      <c r="B2463" s="6" t="s">
        <v>35</v>
      </c>
      <c r="C2463" s="5" t="s">
        <v>3657</v>
      </c>
      <c r="I2463" s="245"/>
      <c r="J2463" s="245"/>
      <c r="K2463" s="245"/>
      <c r="L2463" s="245"/>
      <c r="M2463" s="245"/>
      <c r="N2463" s="245"/>
      <c r="O2463" s="245"/>
      <c r="P2463" s="245"/>
      <c r="Q2463" s="245"/>
      <c r="R2463" s="245"/>
      <c r="S2463" s="245"/>
      <c r="T2463" s="245"/>
      <c r="U2463" s="245"/>
      <c r="V2463" s="245"/>
    </row>
    <row r="2464" spans="1:22" ht="45" customHeight="1" x14ac:dyDescent="0.25">
      <c r="A2464" s="1"/>
      <c r="B2464" s="4" t="s">
        <v>68</v>
      </c>
      <c r="C2464" s="8" t="s">
        <v>69</v>
      </c>
      <c r="D2464" s="4" t="s">
        <v>70</v>
      </c>
      <c r="E2464" s="4" t="s">
        <v>71</v>
      </c>
      <c r="F2464" s="228" t="s">
        <v>72</v>
      </c>
      <c r="I2464" s="14" t="s">
        <v>73</v>
      </c>
      <c r="J2464" s="15" t="s">
        <v>28</v>
      </c>
      <c r="K2464" s="14" t="s">
        <v>73</v>
      </c>
      <c r="L2464" s="15" t="s">
        <v>28</v>
      </c>
      <c r="M2464" s="14" t="s">
        <v>73</v>
      </c>
      <c r="N2464" s="172" t="s">
        <v>28</v>
      </c>
      <c r="O2464" s="14" t="s">
        <v>73</v>
      </c>
      <c r="P2464" s="15" t="s">
        <v>28</v>
      </c>
      <c r="Q2464" s="14" t="s">
        <v>73</v>
      </c>
      <c r="R2464" s="15" t="s">
        <v>28</v>
      </c>
      <c r="S2464" s="14" t="s">
        <v>73</v>
      </c>
      <c r="T2464" s="15" t="s">
        <v>28</v>
      </c>
      <c r="U2464" s="14" t="s">
        <v>73</v>
      </c>
      <c r="V2464" s="15" t="s">
        <v>28</v>
      </c>
    </row>
    <row r="2465" spans="1:22" ht="15" customHeight="1" x14ac:dyDescent="0.25">
      <c r="A2465" s="5" t="s">
        <v>4675</v>
      </c>
      <c r="B2465" s="6" t="s">
        <v>4676</v>
      </c>
      <c r="C2465" s="5" t="s">
        <v>3660</v>
      </c>
      <c r="D2465" s="6"/>
      <c r="E2465" s="6" t="s">
        <v>504</v>
      </c>
      <c r="F2465" s="229">
        <v>1</v>
      </c>
      <c r="I2465" s="16">
        <v>0</v>
      </c>
      <c r="J2465" s="13">
        <v>0</v>
      </c>
      <c r="K2465" s="16">
        <v>9550</v>
      </c>
      <c r="L2465" s="13">
        <v>9550</v>
      </c>
      <c r="M2465" s="16">
        <v>9550</v>
      </c>
      <c r="N2465" s="171">
        <v>9550</v>
      </c>
      <c r="O2465" s="16">
        <v>48825</v>
      </c>
      <c r="P2465" s="13">
        <v>48825</v>
      </c>
      <c r="Q2465" s="16">
        <v>7059</v>
      </c>
      <c r="R2465" s="13">
        <v>7059</v>
      </c>
      <c r="S2465" s="16">
        <v>14093.37</v>
      </c>
      <c r="T2465" s="13">
        <v>14093.37</v>
      </c>
      <c r="U2465" s="16">
        <v>0</v>
      </c>
      <c r="V2465" s="13">
        <v>0</v>
      </c>
    </row>
    <row r="2466" spans="1:22" ht="15" customHeight="1" x14ac:dyDescent="0.25">
      <c r="A2466" s="1"/>
      <c r="B2466" s="4" t="s">
        <v>32</v>
      </c>
      <c r="C2466" s="8" t="s">
        <v>33</v>
      </c>
      <c r="I2466" s="245"/>
      <c r="J2466" s="245"/>
      <c r="K2466" s="245"/>
      <c r="L2466" s="245"/>
      <c r="M2466" s="245"/>
      <c r="N2466" s="245"/>
      <c r="O2466" s="245"/>
      <c r="P2466" s="245"/>
      <c r="Q2466" s="245"/>
      <c r="R2466" s="245"/>
      <c r="S2466" s="245"/>
      <c r="T2466" s="245"/>
      <c r="U2466" s="245"/>
      <c r="V2466" s="245"/>
    </row>
    <row r="2467" spans="1:22" ht="15" customHeight="1" x14ac:dyDescent="0.25">
      <c r="A2467" s="5" t="s">
        <v>4677</v>
      </c>
      <c r="B2467" s="6" t="s">
        <v>35</v>
      </c>
      <c r="C2467" s="5" t="s">
        <v>3662</v>
      </c>
      <c r="I2467" s="245"/>
      <c r="J2467" s="245"/>
      <c r="K2467" s="245"/>
      <c r="L2467" s="245"/>
      <c r="M2467" s="245"/>
      <c r="N2467" s="245"/>
      <c r="O2467" s="245"/>
      <c r="P2467" s="245"/>
      <c r="Q2467" s="245"/>
      <c r="R2467" s="245"/>
      <c r="S2467" s="245"/>
      <c r="T2467" s="245"/>
      <c r="U2467" s="245"/>
      <c r="V2467" s="245"/>
    </row>
    <row r="2468" spans="1:22" ht="15" customHeight="1" x14ac:dyDescent="0.25">
      <c r="A2468" s="5" t="s">
        <v>4678</v>
      </c>
      <c r="B2468" s="6" t="s">
        <v>35</v>
      </c>
      <c r="C2468" s="5" t="s">
        <v>3664</v>
      </c>
      <c r="I2468" s="245"/>
      <c r="J2468" s="245"/>
      <c r="K2468" s="245"/>
      <c r="L2468" s="245"/>
      <c r="M2468" s="245"/>
      <c r="N2468" s="245"/>
      <c r="O2468" s="245"/>
      <c r="P2468" s="245"/>
      <c r="Q2468" s="245"/>
      <c r="R2468" s="245"/>
      <c r="S2468" s="245"/>
      <c r="T2468" s="245"/>
      <c r="U2468" s="245"/>
      <c r="V2468" s="245"/>
    </row>
    <row r="2469" spans="1:22" ht="45" customHeight="1" x14ac:dyDescent="0.25">
      <c r="A2469" s="1"/>
      <c r="B2469" s="4" t="s">
        <v>68</v>
      </c>
      <c r="C2469" s="8" t="s">
        <v>69</v>
      </c>
      <c r="D2469" s="4" t="s">
        <v>70</v>
      </c>
      <c r="E2469" s="4" t="s">
        <v>71</v>
      </c>
      <c r="F2469" s="228" t="s">
        <v>72</v>
      </c>
      <c r="I2469" s="14" t="s">
        <v>73</v>
      </c>
      <c r="J2469" s="15" t="s">
        <v>28</v>
      </c>
      <c r="K2469" s="14" t="s">
        <v>73</v>
      </c>
      <c r="L2469" s="15" t="s">
        <v>28</v>
      </c>
      <c r="M2469" s="14" t="s">
        <v>73</v>
      </c>
      <c r="N2469" s="172" t="s">
        <v>28</v>
      </c>
      <c r="O2469" s="14" t="s">
        <v>73</v>
      </c>
      <c r="P2469" s="15" t="s">
        <v>28</v>
      </c>
      <c r="Q2469" s="14" t="s">
        <v>73</v>
      </c>
      <c r="R2469" s="15" t="s">
        <v>28</v>
      </c>
      <c r="S2469" s="14" t="s">
        <v>73</v>
      </c>
      <c r="T2469" s="15" t="s">
        <v>28</v>
      </c>
      <c r="U2469" s="14" t="s">
        <v>73</v>
      </c>
      <c r="V2469" s="15" t="s">
        <v>28</v>
      </c>
    </row>
    <row r="2470" spans="1:22" ht="15" customHeight="1" x14ac:dyDescent="0.25">
      <c r="A2470" s="5" t="s">
        <v>4679</v>
      </c>
      <c r="B2470" s="6" t="s">
        <v>4680</v>
      </c>
      <c r="C2470" s="5" t="s">
        <v>4681</v>
      </c>
      <c r="D2470" s="6"/>
      <c r="E2470" s="6" t="s">
        <v>504</v>
      </c>
      <c r="F2470" s="229">
        <v>1</v>
      </c>
      <c r="I2470" s="16">
        <v>0</v>
      </c>
      <c r="J2470" s="13">
        <v>0</v>
      </c>
      <c r="K2470" s="16">
        <v>1980</v>
      </c>
      <c r="L2470" s="13">
        <v>1980</v>
      </c>
      <c r="M2470" s="16">
        <v>1980</v>
      </c>
      <c r="N2470" s="171">
        <v>1980</v>
      </c>
      <c r="O2470" s="16">
        <v>2888</v>
      </c>
      <c r="P2470" s="13">
        <v>2888</v>
      </c>
      <c r="Q2470" s="16">
        <v>2353</v>
      </c>
      <c r="R2470" s="13">
        <v>2353</v>
      </c>
      <c r="S2470" s="16">
        <v>1682.94</v>
      </c>
      <c r="T2470" s="13">
        <v>1682.94</v>
      </c>
      <c r="U2470" s="16">
        <v>0</v>
      </c>
      <c r="V2470" s="13">
        <v>0</v>
      </c>
    </row>
    <row r="2471" spans="1:22" ht="15" customHeight="1" x14ac:dyDescent="0.25">
      <c r="A2471" s="5" t="s">
        <v>4682</v>
      </c>
      <c r="B2471" s="6" t="s">
        <v>4683</v>
      </c>
      <c r="C2471" s="5" t="s">
        <v>4684</v>
      </c>
      <c r="D2471" s="6"/>
      <c r="E2471" s="6" t="s">
        <v>504</v>
      </c>
      <c r="F2471" s="229">
        <v>1</v>
      </c>
      <c r="I2471" s="16">
        <v>0</v>
      </c>
      <c r="J2471" s="13">
        <v>0</v>
      </c>
      <c r="K2471" s="16">
        <v>2600</v>
      </c>
      <c r="L2471" s="13">
        <v>2600</v>
      </c>
      <c r="M2471" s="16">
        <v>2600</v>
      </c>
      <c r="N2471" s="171">
        <v>2600</v>
      </c>
      <c r="O2471" s="16">
        <v>3098</v>
      </c>
      <c r="P2471" s="13">
        <v>3098</v>
      </c>
      <c r="Q2471" s="16">
        <v>3235</v>
      </c>
      <c r="R2471" s="13">
        <v>3235</v>
      </c>
      <c r="S2471" s="16">
        <v>1775.87</v>
      </c>
      <c r="T2471" s="13">
        <v>1775.87</v>
      </c>
      <c r="U2471" s="16">
        <v>0</v>
      </c>
      <c r="V2471" s="13">
        <v>0</v>
      </c>
    </row>
    <row r="2472" spans="1:22" ht="15" customHeight="1" x14ac:dyDescent="0.25">
      <c r="A2472" s="5" t="s">
        <v>4685</v>
      </c>
      <c r="B2472" s="6" t="s">
        <v>4686</v>
      </c>
      <c r="C2472" s="5" t="s">
        <v>4687</v>
      </c>
      <c r="D2472" s="6"/>
      <c r="E2472" s="6" t="s">
        <v>504</v>
      </c>
      <c r="F2472" s="229">
        <v>1</v>
      </c>
      <c r="I2472" s="16">
        <v>0</v>
      </c>
      <c r="J2472" s="13">
        <v>0</v>
      </c>
      <c r="K2472" s="16">
        <v>800</v>
      </c>
      <c r="L2472" s="13">
        <v>800</v>
      </c>
      <c r="M2472" s="16">
        <v>800</v>
      </c>
      <c r="N2472" s="171">
        <v>800</v>
      </c>
      <c r="O2472" s="16">
        <v>1890</v>
      </c>
      <c r="P2472" s="13">
        <v>1890</v>
      </c>
      <c r="Q2472" s="16">
        <v>1294</v>
      </c>
      <c r="R2472" s="13">
        <v>1294</v>
      </c>
      <c r="S2472" s="16">
        <v>867.28</v>
      </c>
      <c r="T2472" s="13">
        <v>867.28</v>
      </c>
      <c r="U2472" s="16">
        <v>0</v>
      </c>
      <c r="V2472" s="13">
        <v>0</v>
      </c>
    </row>
    <row r="2473" spans="1:22" ht="15" customHeight="1" x14ac:dyDescent="0.25">
      <c r="A2473" s="5" t="s">
        <v>4688</v>
      </c>
      <c r="B2473" s="6" t="s">
        <v>4689</v>
      </c>
      <c r="C2473" s="5" t="s">
        <v>4690</v>
      </c>
      <c r="D2473" s="6"/>
      <c r="E2473" s="6" t="s">
        <v>504</v>
      </c>
      <c r="F2473" s="229">
        <v>1</v>
      </c>
      <c r="I2473" s="16">
        <v>0</v>
      </c>
      <c r="J2473" s="13">
        <v>0</v>
      </c>
      <c r="K2473" s="16">
        <v>2614</v>
      </c>
      <c r="L2473" s="13">
        <v>2614</v>
      </c>
      <c r="M2473" s="16">
        <v>2614</v>
      </c>
      <c r="N2473" s="171">
        <v>2614</v>
      </c>
      <c r="O2473" s="16">
        <v>2048</v>
      </c>
      <c r="P2473" s="13">
        <v>2048</v>
      </c>
      <c r="Q2473" s="16">
        <v>2118</v>
      </c>
      <c r="R2473" s="13">
        <v>2118</v>
      </c>
      <c r="S2473" s="16">
        <v>944.72</v>
      </c>
      <c r="T2473" s="13">
        <v>944.72</v>
      </c>
      <c r="U2473" s="16">
        <v>0</v>
      </c>
      <c r="V2473" s="13">
        <v>0</v>
      </c>
    </row>
    <row r="2474" spans="1:22" ht="15" customHeight="1" x14ac:dyDescent="0.25">
      <c r="A2474" s="5" t="s">
        <v>4691</v>
      </c>
      <c r="B2474" s="6" t="s">
        <v>4692</v>
      </c>
      <c r="C2474" s="5" t="s">
        <v>4693</v>
      </c>
      <c r="D2474" s="6"/>
      <c r="E2474" s="6" t="s">
        <v>504</v>
      </c>
      <c r="F2474" s="229">
        <v>1</v>
      </c>
      <c r="I2474" s="16">
        <v>0</v>
      </c>
      <c r="J2474" s="13">
        <v>0</v>
      </c>
      <c r="K2474" s="16">
        <v>8500</v>
      </c>
      <c r="L2474" s="13">
        <v>8500</v>
      </c>
      <c r="M2474" s="16">
        <v>8500</v>
      </c>
      <c r="N2474" s="171">
        <v>8500</v>
      </c>
      <c r="O2474" s="16">
        <v>26040</v>
      </c>
      <c r="P2474" s="13">
        <v>26040</v>
      </c>
      <c r="Q2474" s="16">
        <v>6471</v>
      </c>
      <c r="R2474" s="13">
        <v>6471</v>
      </c>
      <c r="S2474" s="16">
        <v>5781.89</v>
      </c>
      <c r="T2474" s="13">
        <v>5781.89</v>
      </c>
      <c r="U2474" s="16">
        <v>0</v>
      </c>
      <c r="V2474" s="13">
        <v>0</v>
      </c>
    </row>
    <row r="2475" spans="1:22" ht="15" customHeight="1" x14ac:dyDescent="0.25">
      <c r="A2475" s="1"/>
      <c r="B2475" s="4" t="s">
        <v>32</v>
      </c>
      <c r="C2475" s="8" t="s">
        <v>33</v>
      </c>
      <c r="I2475" s="245"/>
      <c r="J2475" s="245"/>
      <c r="K2475" s="245"/>
      <c r="L2475" s="245"/>
      <c r="M2475" s="245"/>
      <c r="N2475" s="245"/>
      <c r="O2475" s="245"/>
      <c r="P2475" s="245"/>
      <c r="Q2475" s="245"/>
      <c r="R2475" s="245"/>
      <c r="S2475" s="245"/>
      <c r="T2475" s="245"/>
      <c r="U2475" s="245"/>
      <c r="V2475" s="245"/>
    </row>
    <row r="2476" spans="1:22" ht="15" customHeight="1" x14ac:dyDescent="0.25">
      <c r="A2476" s="5" t="s">
        <v>4694</v>
      </c>
      <c r="B2476" s="6" t="s">
        <v>35</v>
      </c>
      <c r="C2476" s="5" t="s">
        <v>3678</v>
      </c>
      <c r="I2476" s="245"/>
      <c r="J2476" s="245"/>
      <c r="K2476" s="245"/>
      <c r="L2476" s="245"/>
      <c r="M2476" s="245"/>
      <c r="N2476" s="245"/>
      <c r="O2476" s="245"/>
      <c r="P2476" s="245"/>
      <c r="Q2476" s="245"/>
      <c r="R2476" s="245"/>
      <c r="S2476" s="245"/>
      <c r="T2476" s="245"/>
      <c r="U2476" s="245"/>
      <c r="V2476" s="245"/>
    </row>
    <row r="2477" spans="1:22" ht="15" customHeight="1" x14ac:dyDescent="0.25">
      <c r="A2477" s="5" t="s">
        <v>4695</v>
      </c>
      <c r="B2477" s="6" t="s">
        <v>35</v>
      </c>
      <c r="C2477" s="5" t="s">
        <v>3680</v>
      </c>
      <c r="I2477" s="245"/>
      <c r="J2477" s="245"/>
      <c r="K2477" s="245"/>
      <c r="L2477" s="245"/>
      <c r="M2477" s="245"/>
      <c r="N2477" s="245"/>
      <c r="O2477" s="245"/>
      <c r="P2477" s="245"/>
      <c r="Q2477" s="245"/>
      <c r="R2477" s="245"/>
      <c r="S2477" s="245"/>
      <c r="T2477" s="245"/>
      <c r="U2477" s="245"/>
      <c r="V2477" s="245"/>
    </row>
    <row r="2478" spans="1:22" ht="45" customHeight="1" x14ac:dyDescent="0.25">
      <c r="A2478" s="1"/>
      <c r="B2478" s="4" t="s">
        <v>68</v>
      </c>
      <c r="C2478" s="8" t="s">
        <v>69</v>
      </c>
      <c r="D2478" s="4" t="s">
        <v>70</v>
      </c>
      <c r="E2478" s="4" t="s">
        <v>71</v>
      </c>
      <c r="F2478" s="228" t="s">
        <v>72</v>
      </c>
      <c r="I2478" s="14" t="s">
        <v>73</v>
      </c>
      <c r="J2478" s="15" t="s">
        <v>28</v>
      </c>
      <c r="K2478" s="14" t="s">
        <v>73</v>
      </c>
      <c r="L2478" s="15" t="s">
        <v>28</v>
      </c>
      <c r="M2478" s="14" t="s">
        <v>73</v>
      </c>
      <c r="N2478" s="172" t="s">
        <v>28</v>
      </c>
      <c r="O2478" s="14" t="s">
        <v>73</v>
      </c>
      <c r="P2478" s="15" t="s">
        <v>28</v>
      </c>
      <c r="Q2478" s="14" t="s">
        <v>73</v>
      </c>
      <c r="R2478" s="15" t="s">
        <v>28</v>
      </c>
      <c r="S2478" s="14" t="s">
        <v>73</v>
      </c>
      <c r="T2478" s="15" t="s">
        <v>28</v>
      </c>
      <c r="U2478" s="14" t="s">
        <v>73</v>
      </c>
      <c r="V2478" s="15" t="s">
        <v>28</v>
      </c>
    </row>
    <row r="2479" spans="1:22" ht="15" customHeight="1" x14ac:dyDescent="0.25">
      <c r="A2479" s="5" t="s">
        <v>4696</v>
      </c>
      <c r="B2479" s="6" t="s">
        <v>4697</v>
      </c>
      <c r="C2479" s="5" t="s">
        <v>3683</v>
      </c>
      <c r="D2479" s="6"/>
      <c r="E2479" s="6" t="s">
        <v>504</v>
      </c>
      <c r="F2479" s="229">
        <v>1</v>
      </c>
      <c r="I2479" s="16">
        <v>0</v>
      </c>
      <c r="J2479" s="13">
        <v>0</v>
      </c>
      <c r="K2479" s="16">
        <v>30000</v>
      </c>
      <c r="L2479" s="13">
        <v>30000</v>
      </c>
      <c r="M2479" s="16">
        <v>30000</v>
      </c>
      <c r="N2479" s="171">
        <v>30000</v>
      </c>
      <c r="O2479" s="16">
        <v>17823</v>
      </c>
      <c r="P2479" s="13">
        <v>17823</v>
      </c>
      <c r="Q2479" s="16">
        <v>29412</v>
      </c>
      <c r="R2479" s="13">
        <v>29412</v>
      </c>
      <c r="S2479" s="16">
        <v>26844.51</v>
      </c>
      <c r="T2479" s="13">
        <v>26844.51</v>
      </c>
      <c r="U2479" s="16">
        <v>0</v>
      </c>
      <c r="V2479" s="13">
        <v>0</v>
      </c>
    </row>
    <row r="2480" spans="1:22" ht="15" customHeight="1" x14ac:dyDescent="0.25">
      <c r="A2480" s="1"/>
      <c r="B2480" s="4" t="s">
        <v>32</v>
      </c>
      <c r="C2480" s="8" t="s">
        <v>33</v>
      </c>
      <c r="I2480" s="245"/>
      <c r="J2480" s="245"/>
      <c r="K2480" s="245"/>
      <c r="L2480" s="245"/>
      <c r="M2480" s="245"/>
      <c r="N2480" s="245"/>
      <c r="O2480" s="245"/>
      <c r="P2480" s="245"/>
      <c r="Q2480" s="245"/>
      <c r="R2480" s="245"/>
      <c r="S2480" s="245"/>
      <c r="T2480" s="245"/>
      <c r="U2480" s="245"/>
      <c r="V2480" s="245"/>
    </row>
    <row r="2481" spans="1:22" ht="15" customHeight="1" x14ac:dyDescent="0.25">
      <c r="A2481" s="5" t="s">
        <v>4698</v>
      </c>
      <c r="B2481" s="6" t="s">
        <v>35</v>
      </c>
      <c r="C2481" s="5" t="s">
        <v>3685</v>
      </c>
      <c r="I2481" s="245"/>
      <c r="J2481" s="245"/>
      <c r="K2481" s="245"/>
      <c r="L2481" s="245"/>
      <c r="M2481" s="245"/>
      <c r="N2481" s="245"/>
      <c r="O2481" s="245"/>
      <c r="P2481" s="245"/>
      <c r="Q2481" s="245"/>
      <c r="R2481" s="245"/>
      <c r="S2481" s="245"/>
      <c r="T2481" s="245"/>
      <c r="U2481" s="245"/>
      <c r="V2481" s="245"/>
    </row>
    <row r="2482" spans="1:22" ht="15" customHeight="1" x14ac:dyDescent="0.25">
      <c r="A2482" s="5" t="s">
        <v>4699</v>
      </c>
      <c r="B2482" s="6" t="s">
        <v>35</v>
      </c>
      <c r="C2482" s="5" t="s">
        <v>4700</v>
      </c>
      <c r="I2482" s="245"/>
      <c r="J2482" s="245"/>
      <c r="K2482" s="245"/>
      <c r="L2482" s="245"/>
      <c r="M2482" s="245"/>
      <c r="N2482" s="245"/>
      <c r="O2482" s="245"/>
      <c r="P2482" s="245"/>
      <c r="Q2482" s="245"/>
      <c r="R2482" s="245"/>
      <c r="S2482" s="245"/>
      <c r="T2482" s="245"/>
      <c r="U2482" s="245"/>
      <c r="V2482" s="245"/>
    </row>
    <row r="2483" spans="1:22" ht="45" customHeight="1" x14ac:dyDescent="0.25">
      <c r="A2483" s="1"/>
      <c r="B2483" s="4" t="s">
        <v>68</v>
      </c>
      <c r="C2483" s="8" t="s">
        <v>69</v>
      </c>
      <c r="D2483" s="4" t="s">
        <v>70</v>
      </c>
      <c r="E2483" s="4" t="s">
        <v>71</v>
      </c>
      <c r="F2483" s="228" t="s">
        <v>72</v>
      </c>
      <c r="I2483" s="14" t="s">
        <v>73</v>
      </c>
      <c r="J2483" s="15" t="s">
        <v>28</v>
      </c>
      <c r="K2483" s="14" t="s">
        <v>73</v>
      </c>
      <c r="L2483" s="15" t="s">
        <v>28</v>
      </c>
      <c r="M2483" s="14" t="s">
        <v>73</v>
      </c>
      <c r="N2483" s="172" t="s">
        <v>28</v>
      </c>
      <c r="O2483" s="14" t="s">
        <v>73</v>
      </c>
      <c r="P2483" s="15" t="s">
        <v>28</v>
      </c>
      <c r="Q2483" s="14" t="s">
        <v>73</v>
      </c>
      <c r="R2483" s="15" t="s">
        <v>28</v>
      </c>
      <c r="S2483" s="14" t="s">
        <v>73</v>
      </c>
      <c r="T2483" s="15" t="s">
        <v>28</v>
      </c>
      <c r="U2483" s="14" t="s">
        <v>73</v>
      </c>
      <c r="V2483" s="15" t="s">
        <v>28</v>
      </c>
    </row>
    <row r="2484" spans="1:22" ht="15" customHeight="1" x14ac:dyDescent="0.25">
      <c r="A2484" s="5" t="s">
        <v>4701</v>
      </c>
      <c r="B2484" s="6" t="s">
        <v>4702</v>
      </c>
      <c r="C2484" s="5" t="s">
        <v>4703</v>
      </c>
      <c r="D2484" s="6"/>
      <c r="E2484" s="6" t="s">
        <v>504</v>
      </c>
      <c r="F2484" s="229">
        <v>1</v>
      </c>
      <c r="I2484" s="16">
        <v>0</v>
      </c>
      <c r="J2484" s="13">
        <v>0</v>
      </c>
      <c r="K2484" s="16">
        <v>7100</v>
      </c>
      <c r="L2484" s="13">
        <v>7100</v>
      </c>
      <c r="M2484" s="16">
        <v>7100</v>
      </c>
      <c r="N2484" s="171">
        <v>7100</v>
      </c>
      <c r="O2484" s="16">
        <v>10708</v>
      </c>
      <c r="P2484" s="13">
        <v>10708</v>
      </c>
      <c r="Q2484" s="16">
        <v>7059</v>
      </c>
      <c r="R2484" s="13">
        <v>7059</v>
      </c>
      <c r="S2484" s="16">
        <v>12623.81</v>
      </c>
      <c r="T2484" s="13">
        <v>12623.81</v>
      </c>
      <c r="U2484" s="16">
        <v>0</v>
      </c>
      <c r="V2484" s="13">
        <v>0</v>
      </c>
    </row>
    <row r="2485" spans="1:22" ht="15" customHeight="1" x14ac:dyDescent="0.25">
      <c r="A2485" s="1"/>
      <c r="B2485" s="4" t="s">
        <v>32</v>
      </c>
      <c r="C2485" s="8" t="s">
        <v>33</v>
      </c>
      <c r="I2485" s="245"/>
      <c r="J2485" s="245"/>
      <c r="K2485" s="245"/>
      <c r="L2485" s="245"/>
      <c r="M2485" s="245"/>
      <c r="N2485" s="245"/>
      <c r="O2485" s="245"/>
      <c r="P2485" s="245"/>
      <c r="Q2485" s="245"/>
      <c r="R2485" s="245"/>
      <c r="S2485" s="245"/>
      <c r="T2485" s="245"/>
      <c r="U2485" s="245"/>
      <c r="V2485" s="245"/>
    </row>
    <row r="2486" spans="1:22" ht="15" customHeight="1" x14ac:dyDescent="0.25">
      <c r="A2486" s="5" t="s">
        <v>4704</v>
      </c>
      <c r="B2486" s="6" t="s">
        <v>35</v>
      </c>
      <c r="C2486" s="5" t="s">
        <v>3692</v>
      </c>
      <c r="I2486" s="245"/>
      <c r="J2486" s="245"/>
      <c r="K2486" s="245"/>
      <c r="L2486" s="245"/>
      <c r="M2486" s="245"/>
      <c r="N2486" s="245"/>
      <c r="O2486" s="245"/>
      <c r="P2486" s="245"/>
      <c r="Q2486" s="245"/>
      <c r="R2486" s="245"/>
      <c r="S2486" s="245"/>
      <c r="T2486" s="245"/>
      <c r="U2486" s="245"/>
      <c r="V2486" s="245"/>
    </row>
    <row r="2487" spans="1:22" ht="15" customHeight="1" x14ac:dyDescent="0.25">
      <c r="A2487" s="5" t="s">
        <v>4705</v>
      </c>
      <c r="B2487" s="6" t="s">
        <v>35</v>
      </c>
      <c r="C2487" s="5" t="s">
        <v>3694</v>
      </c>
      <c r="I2487" s="245"/>
      <c r="J2487" s="245"/>
      <c r="K2487" s="245"/>
      <c r="L2487" s="245"/>
      <c r="M2487" s="245"/>
      <c r="N2487" s="245"/>
      <c r="O2487" s="245"/>
      <c r="P2487" s="245"/>
      <c r="Q2487" s="245"/>
      <c r="R2487" s="245"/>
      <c r="S2487" s="245"/>
      <c r="T2487" s="245"/>
      <c r="U2487" s="245"/>
      <c r="V2487" s="245"/>
    </row>
    <row r="2488" spans="1:22" ht="45" customHeight="1" x14ac:dyDescent="0.25">
      <c r="A2488" s="1"/>
      <c r="B2488" s="4" t="s">
        <v>68</v>
      </c>
      <c r="C2488" s="8" t="s">
        <v>69</v>
      </c>
      <c r="D2488" s="4" t="s">
        <v>70</v>
      </c>
      <c r="E2488" s="4" t="s">
        <v>71</v>
      </c>
      <c r="F2488" s="228" t="s">
        <v>72</v>
      </c>
      <c r="I2488" s="14" t="s">
        <v>73</v>
      </c>
      <c r="J2488" s="15" t="s">
        <v>28</v>
      </c>
      <c r="K2488" s="14" t="s">
        <v>73</v>
      </c>
      <c r="L2488" s="15" t="s">
        <v>28</v>
      </c>
      <c r="M2488" s="14" t="s">
        <v>73</v>
      </c>
      <c r="N2488" s="172" t="s">
        <v>28</v>
      </c>
      <c r="O2488" s="14" t="s">
        <v>73</v>
      </c>
      <c r="P2488" s="15" t="s">
        <v>28</v>
      </c>
      <c r="Q2488" s="14" t="s">
        <v>73</v>
      </c>
      <c r="R2488" s="15" t="s">
        <v>28</v>
      </c>
      <c r="S2488" s="14" t="s">
        <v>73</v>
      </c>
      <c r="T2488" s="15" t="s">
        <v>28</v>
      </c>
      <c r="U2488" s="14" t="s">
        <v>73</v>
      </c>
      <c r="V2488" s="15" t="s">
        <v>28</v>
      </c>
    </row>
    <row r="2489" spans="1:22" ht="15" customHeight="1" x14ac:dyDescent="0.25">
      <c r="A2489" s="5" t="s">
        <v>4706</v>
      </c>
      <c r="B2489" s="6" t="s">
        <v>4707</v>
      </c>
      <c r="C2489" s="5" t="s">
        <v>4708</v>
      </c>
      <c r="D2489" s="6"/>
      <c r="E2489" s="6" t="s">
        <v>504</v>
      </c>
      <c r="F2489" s="229">
        <v>1</v>
      </c>
      <c r="I2489" s="16">
        <v>0</v>
      </c>
      <c r="J2489" s="13">
        <v>0</v>
      </c>
      <c r="K2489" s="16">
        <v>330</v>
      </c>
      <c r="L2489" s="13">
        <v>330</v>
      </c>
      <c r="M2489" s="16">
        <v>330</v>
      </c>
      <c r="N2489" s="171">
        <v>330</v>
      </c>
      <c r="O2489" s="16">
        <v>1045</v>
      </c>
      <c r="P2489" s="13">
        <v>1045</v>
      </c>
      <c r="Q2489" s="16">
        <v>235</v>
      </c>
      <c r="R2489" s="13">
        <v>235</v>
      </c>
      <c r="S2489" s="16">
        <v>478.25</v>
      </c>
      <c r="T2489" s="13">
        <v>478.25</v>
      </c>
      <c r="U2489" s="16">
        <v>0</v>
      </c>
      <c r="V2489" s="13">
        <v>0</v>
      </c>
    </row>
    <row r="2490" spans="1:22" ht="15" customHeight="1" x14ac:dyDescent="0.25">
      <c r="A2490" s="5" t="s">
        <v>4709</v>
      </c>
      <c r="B2490" s="6" t="s">
        <v>4710</v>
      </c>
      <c r="C2490" s="5" t="s">
        <v>3697</v>
      </c>
      <c r="D2490" s="6"/>
      <c r="E2490" s="6" t="s">
        <v>504</v>
      </c>
      <c r="F2490" s="229">
        <v>20</v>
      </c>
      <c r="I2490" s="16">
        <v>0</v>
      </c>
      <c r="J2490" s="13">
        <v>0</v>
      </c>
      <c r="K2490" s="16">
        <v>335</v>
      </c>
      <c r="L2490" s="13">
        <v>6700</v>
      </c>
      <c r="M2490" s="16">
        <v>335</v>
      </c>
      <c r="N2490" s="171">
        <v>6700</v>
      </c>
      <c r="O2490" s="16">
        <v>1045</v>
      </c>
      <c r="P2490" s="13">
        <v>20900</v>
      </c>
      <c r="Q2490" s="16">
        <v>235</v>
      </c>
      <c r="R2490" s="13">
        <v>4700</v>
      </c>
      <c r="S2490" s="16">
        <v>481.55</v>
      </c>
      <c r="T2490" s="13">
        <v>9631</v>
      </c>
      <c r="U2490" s="16">
        <v>0</v>
      </c>
      <c r="V2490" s="13">
        <v>0</v>
      </c>
    </row>
    <row r="2491" spans="1:22" ht="15" customHeight="1" x14ac:dyDescent="0.25">
      <c r="A2491" s="5" t="s">
        <v>4711</v>
      </c>
      <c r="B2491" s="6" t="s">
        <v>4712</v>
      </c>
      <c r="C2491" s="5" t="s">
        <v>3703</v>
      </c>
      <c r="D2491" s="6"/>
      <c r="E2491" s="6" t="s">
        <v>504</v>
      </c>
      <c r="F2491" s="229">
        <v>1</v>
      </c>
      <c r="I2491" s="16">
        <v>0</v>
      </c>
      <c r="J2491" s="13">
        <v>0</v>
      </c>
      <c r="K2491" s="16">
        <v>370</v>
      </c>
      <c r="L2491" s="13">
        <v>370</v>
      </c>
      <c r="M2491" s="16">
        <v>370</v>
      </c>
      <c r="N2491" s="171">
        <v>370</v>
      </c>
      <c r="O2491" s="16">
        <v>1046</v>
      </c>
      <c r="P2491" s="13">
        <v>1046</v>
      </c>
      <c r="Q2491" s="16">
        <v>304</v>
      </c>
      <c r="R2491" s="13">
        <v>304</v>
      </c>
      <c r="S2491" s="16">
        <v>532.92999999999995</v>
      </c>
      <c r="T2491" s="13">
        <v>532.92999999999995</v>
      </c>
      <c r="U2491" s="16">
        <v>0</v>
      </c>
      <c r="V2491" s="13">
        <v>0</v>
      </c>
    </row>
    <row r="2492" spans="1:22" ht="15" customHeight="1" x14ac:dyDescent="0.25">
      <c r="A2492" s="5" t="s">
        <v>4713</v>
      </c>
      <c r="B2492" s="6" t="s">
        <v>4714</v>
      </c>
      <c r="C2492" s="5" t="s">
        <v>4715</v>
      </c>
      <c r="D2492" s="6"/>
      <c r="E2492" s="6" t="s">
        <v>504</v>
      </c>
      <c r="F2492" s="229">
        <v>1</v>
      </c>
      <c r="I2492" s="16">
        <v>0</v>
      </c>
      <c r="J2492" s="13">
        <v>0</v>
      </c>
      <c r="K2492" s="16">
        <v>400</v>
      </c>
      <c r="L2492" s="13">
        <v>400</v>
      </c>
      <c r="M2492" s="16">
        <v>400</v>
      </c>
      <c r="N2492" s="171">
        <v>400</v>
      </c>
      <c r="O2492" s="16">
        <v>1490</v>
      </c>
      <c r="P2492" s="13">
        <v>1490</v>
      </c>
      <c r="Q2492" s="16">
        <v>515</v>
      </c>
      <c r="R2492" s="13">
        <v>515</v>
      </c>
      <c r="S2492" s="16">
        <v>563.32000000000005</v>
      </c>
      <c r="T2492" s="13">
        <v>563.32000000000005</v>
      </c>
      <c r="U2492" s="16">
        <v>0</v>
      </c>
      <c r="V2492" s="13">
        <v>0</v>
      </c>
    </row>
    <row r="2493" spans="1:22" ht="15" customHeight="1" x14ac:dyDescent="0.25">
      <c r="A2493" s="5" t="s">
        <v>4716</v>
      </c>
      <c r="B2493" s="6" t="s">
        <v>4717</v>
      </c>
      <c r="C2493" s="5" t="s">
        <v>3712</v>
      </c>
      <c r="D2493" s="6"/>
      <c r="E2493" s="6" t="s">
        <v>504</v>
      </c>
      <c r="F2493" s="229">
        <v>1</v>
      </c>
      <c r="I2493" s="16">
        <v>0</v>
      </c>
      <c r="J2493" s="13">
        <v>0</v>
      </c>
      <c r="K2493" s="16">
        <v>410</v>
      </c>
      <c r="L2493" s="13">
        <v>410</v>
      </c>
      <c r="M2493" s="16">
        <v>410</v>
      </c>
      <c r="N2493" s="171">
        <v>410</v>
      </c>
      <c r="O2493" s="16">
        <v>1490</v>
      </c>
      <c r="P2493" s="13">
        <v>1490</v>
      </c>
      <c r="Q2493" s="16">
        <v>539</v>
      </c>
      <c r="R2493" s="13">
        <v>539</v>
      </c>
      <c r="S2493" s="16">
        <v>573.23</v>
      </c>
      <c r="T2493" s="13">
        <v>573.23</v>
      </c>
      <c r="U2493" s="16">
        <v>0</v>
      </c>
      <c r="V2493" s="13">
        <v>0</v>
      </c>
    </row>
    <row r="2494" spans="1:22" ht="15" customHeight="1" x14ac:dyDescent="0.25">
      <c r="A2494" s="5" t="s">
        <v>4718</v>
      </c>
      <c r="B2494" s="6" t="s">
        <v>4719</v>
      </c>
      <c r="C2494" s="5" t="s">
        <v>4720</v>
      </c>
      <c r="D2494" s="6"/>
      <c r="E2494" s="6" t="s">
        <v>504</v>
      </c>
      <c r="F2494" s="229">
        <v>1</v>
      </c>
      <c r="I2494" s="16">
        <v>0</v>
      </c>
      <c r="J2494" s="13">
        <v>0</v>
      </c>
      <c r="K2494" s="16">
        <v>560</v>
      </c>
      <c r="L2494" s="13">
        <v>560</v>
      </c>
      <c r="M2494" s="16">
        <v>560</v>
      </c>
      <c r="N2494" s="171">
        <v>560</v>
      </c>
      <c r="O2494" s="16">
        <v>1902</v>
      </c>
      <c r="P2494" s="13">
        <v>1902</v>
      </c>
      <c r="Q2494" s="16">
        <v>953</v>
      </c>
      <c r="R2494" s="13">
        <v>953</v>
      </c>
      <c r="S2494" s="16">
        <v>687.22</v>
      </c>
      <c r="T2494" s="13">
        <v>687.22</v>
      </c>
      <c r="U2494" s="16">
        <v>0</v>
      </c>
      <c r="V2494" s="13">
        <v>0</v>
      </c>
    </row>
    <row r="2495" spans="1:22" ht="15" customHeight="1" x14ac:dyDescent="0.25">
      <c r="A2495" s="5" t="s">
        <v>4721</v>
      </c>
      <c r="B2495" s="6" t="s">
        <v>4722</v>
      </c>
      <c r="C2495" s="5" t="s">
        <v>4723</v>
      </c>
      <c r="D2495" s="6"/>
      <c r="E2495" s="6" t="s">
        <v>504</v>
      </c>
      <c r="F2495" s="229">
        <v>1</v>
      </c>
      <c r="I2495" s="16">
        <v>0</v>
      </c>
      <c r="J2495" s="13">
        <v>0</v>
      </c>
      <c r="K2495" s="16">
        <v>965</v>
      </c>
      <c r="L2495" s="13">
        <v>965</v>
      </c>
      <c r="M2495" s="16">
        <v>965</v>
      </c>
      <c r="N2495" s="171">
        <v>965</v>
      </c>
      <c r="O2495" s="16">
        <v>1976</v>
      </c>
      <c r="P2495" s="13">
        <v>1976</v>
      </c>
      <c r="Q2495" s="16">
        <v>1388</v>
      </c>
      <c r="R2495" s="13">
        <v>1388</v>
      </c>
      <c r="S2495" s="16">
        <v>828.46</v>
      </c>
      <c r="T2495" s="13">
        <v>828.46</v>
      </c>
      <c r="U2495" s="16">
        <v>0</v>
      </c>
      <c r="V2495" s="13">
        <v>0</v>
      </c>
    </row>
    <row r="2496" spans="1:22" ht="15" customHeight="1" x14ac:dyDescent="0.25">
      <c r="A2496" s="5" t="s">
        <v>4724</v>
      </c>
      <c r="B2496" s="6" t="s">
        <v>4725</v>
      </c>
      <c r="C2496" s="5" t="s">
        <v>4726</v>
      </c>
      <c r="D2496" s="6"/>
      <c r="E2496" s="6" t="s">
        <v>504</v>
      </c>
      <c r="F2496" s="229">
        <v>1</v>
      </c>
      <c r="I2496" s="16">
        <v>0</v>
      </c>
      <c r="J2496" s="13">
        <v>0</v>
      </c>
      <c r="K2496" s="16">
        <v>1500</v>
      </c>
      <c r="L2496" s="13">
        <v>1500</v>
      </c>
      <c r="M2496" s="16">
        <v>1500</v>
      </c>
      <c r="N2496" s="171">
        <v>1500</v>
      </c>
      <c r="O2496" s="16">
        <v>2010</v>
      </c>
      <c r="P2496" s="13">
        <v>2010</v>
      </c>
      <c r="Q2496" s="16">
        <v>1682</v>
      </c>
      <c r="R2496" s="13">
        <v>1682</v>
      </c>
      <c r="S2496" s="16">
        <v>1283.58</v>
      </c>
      <c r="T2496" s="13">
        <v>1283.58</v>
      </c>
      <c r="U2496" s="16">
        <v>0</v>
      </c>
      <c r="V2496" s="13">
        <v>0</v>
      </c>
    </row>
    <row r="2497" spans="1:22" ht="15" customHeight="1" x14ac:dyDescent="0.25">
      <c r="A2497" s="1"/>
      <c r="B2497" s="4" t="s">
        <v>32</v>
      </c>
      <c r="C2497" s="8" t="s">
        <v>33</v>
      </c>
      <c r="I2497" s="245"/>
      <c r="J2497" s="245"/>
      <c r="K2497" s="245"/>
      <c r="L2497" s="245"/>
      <c r="M2497" s="245"/>
      <c r="N2497" s="245"/>
      <c r="O2497" s="245"/>
      <c r="P2497" s="245"/>
      <c r="Q2497" s="245"/>
      <c r="R2497" s="245"/>
      <c r="S2497" s="245"/>
      <c r="T2497" s="245"/>
      <c r="U2497" s="245"/>
      <c r="V2497" s="245"/>
    </row>
    <row r="2498" spans="1:22" ht="15" customHeight="1" x14ac:dyDescent="0.25">
      <c r="A2498" s="5" t="s">
        <v>4727</v>
      </c>
      <c r="B2498" s="6" t="s">
        <v>35</v>
      </c>
      <c r="C2498" s="5" t="s">
        <v>3720</v>
      </c>
      <c r="I2498" s="245"/>
      <c r="J2498" s="245"/>
      <c r="K2498" s="245"/>
      <c r="L2498" s="245"/>
      <c r="M2498" s="245"/>
      <c r="N2498" s="245"/>
      <c r="O2498" s="245"/>
      <c r="P2498" s="245"/>
      <c r="Q2498" s="245"/>
      <c r="R2498" s="245"/>
      <c r="S2498" s="245"/>
      <c r="T2498" s="245"/>
      <c r="U2498" s="245"/>
      <c r="V2498" s="245"/>
    </row>
    <row r="2499" spans="1:22" ht="15" customHeight="1" x14ac:dyDescent="0.25">
      <c r="A2499" s="5" t="s">
        <v>4728</v>
      </c>
      <c r="B2499" s="6" t="s">
        <v>35</v>
      </c>
      <c r="C2499" s="5" t="s">
        <v>4729</v>
      </c>
      <c r="I2499" s="245"/>
      <c r="J2499" s="245"/>
      <c r="K2499" s="245"/>
      <c r="L2499" s="245"/>
      <c r="M2499" s="245"/>
      <c r="N2499" s="245"/>
      <c r="O2499" s="245"/>
      <c r="P2499" s="245"/>
      <c r="Q2499" s="245"/>
      <c r="R2499" s="245"/>
      <c r="S2499" s="245"/>
      <c r="T2499" s="245"/>
      <c r="U2499" s="245"/>
      <c r="V2499" s="245"/>
    </row>
    <row r="2500" spans="1:22" ht="45" customHeight="1" x14ac:dyDescent="0.25">
      <c r="A2500" s="1"/>
      <c r="B2500" s="4" t="s">
        <v>68</v>
      </c>
      <c r="C2500" s="8" t="s">
        <v>69</v>
      </c>
      <c r="D2500" s="4" t="s">
        <v>70</v>
      </c>
      <c r="E2500" s="4" t="s">
        <v>71</v>
      </c>
      <c r="F2500" s="228" t="s">
        <v>72</v>
      </c>
      <c r="I2500" s="14" t="s">
        <v>73</v>
      </c>
      <c r="J2500" s="15" t="s">
        <v>28</v>
      </c>
      <c r="K2500" s="14" t="s">
        <v>73</v>
      </c>
      <c r="L2500" s="15" t="s">
        <v>28</v>
      </c>
      <c r="M2500" s="14" t="s">
        <v>73</v>
      </c>
      <c r="N2500" s="172" t="s">
        <v>28</v>
      </c>
      <c r="O2500" s="14" t="s">
        <v>73</v>
      </c>
      <c r="P2500" s="15" t="s">
        <v>28</v>
      </c>
      <c r="Q2500" s="14" t="s">
        <v>73</v>
      </c>
      <c r="R2500" s="15" t="s">
        <v>28</v>
      </c>
      <c r="S2500" s="14" t="s">
        <v>73</v>
      </c>
      <c r="T2500" s="15" t="s">
        <v>28</v>
      </c>
      <c r="U2500" s="14" t="s">
        <v>73</v>
      </c>
      <c r="V2500" s="15" t="s">
        <v>28</v>
      </c>
    </row>
    <row r="2501" spans="1:22" ht="15" customHeight="1" x14ac:dyDescent="0.25">
      <c r="A2501" s="5" t="s">
        <v>4730</v>
      </c>
      <c r="B2501" s="6" t="s">
        <v>4731</v>
      </c>
      <c r="C2501" s="5" t="s">
        <v>4732</v>
      </c>
      <c r="D2501" s="6"/>
      <c r="E2501" s="6" t="s">
        <v>527</v>
      </c>
      <c r="F2501" s="229">
        <v>10</v>
      </c>
      <c r="I2501" s="16">
        <v>0</v>
      </c>
      <c r="J2501" s="13">
        <v>0</v>
      </c>
      <c r="K2501" s="16">
        <v>35</v>
      </c>
      <c r="L2501" s="13">
        <v>350</v>
      </c>
      <c r="M2501" s="16">
        <v>35</v>
      </c>
      <c r="N2501" s="171">
        <v>350</v>
      </c>
      <c r="O2501" s="16">
        <v>28</v>
      </c>
      <c r="P2501" s="13">
        <v>280</v>
      </c>
      <c r="Q2501" s="16">
        <v>35</v>
      </c>
      <c r="R2501" s="13">
        <v>350</v>
      </c>
      <c r="S2501" s="16">
        <v>52.41</v>
      </c>
      <c r="T2501" s="13">
        <v>524.1</v>
      </c>
      <c r="U2501" s="16">
        <v>0</v>
      </c>
      <c r="V2501" s="13">
        <v>0</v>
      </c>
    </row>
    <row r="2502" spans="1:22" ht="15" customHeight="1" x14ac:dyDescent="0.25">
      <c r="A2502" s="5" t="s">
        <v>4733</v>
      </c>
      <c r="B2502" s="6" t="s">
        <v>4734</v>
      </c>
      <c r="C2502" s="5" t="s">
        <v>4735</v>
      </c>
      <c r="D2502" s="6"/>
      <c r="E2502" s="6" t="s">
        <v>527</v>
      </c>
      <c r="F2502" s="229">
        <v>10</v>
      </c>
      <c r="I2502" s="16">
        <v>0</v>
      </c>
      <c r="J2502" s="13">
        <v>0</v>
      </c>
      <c r="K2502" s="16">
        <v>60</v>
      </c>
      <c r="L2502" s="13">
        <v>600</v>
      </c>
      <c r="M2502" s="16">
        <v>60</v>
      </c>
      <c r="N2502" s="171">
        <v>600</v>
      </c>
      <c r="O2502" s="16">
        <v>43</v>
      </c>
      <c r="P2502" s="13">
        <v>430</v>
      </c>
      <c r="Q2502" s="16">
        <v>53</v>
      </c>
      <c r="R2502" s="13">
        <v>530</v>
      </c>
      <c r="S2502" s="16">
        <v>96.31</v>
      </c>
      <c r="T2502" s="13">
        <v>963.1</v>
      </c>
      <c r="U2502" s="16">
        <v>0</v>
      </c>
      <c r="V2502" s="13">
        <v>0</v>
      </c>
    </row>
    <row r="2503" spans="1:22" ht="15" customHeight="1" x14ac:dyDescent="0.25">
      <c r="A2503" s="5" t="s">
        <v>4736</v>
      </c>
      <c r="B2503" s="6" t="s">
        <v>4737</v>
      </c>
      <c r="C2503" s="5" t="s">
        <v>4738</v>
      </c>
      <c r="D2503" s="6"/>
      <c r="E2503" s="6" t="s">
        <v>527</v>
      </c>
      <c r="F2503" s="229">
        <v>10</v>
      </c>
      <c r="I2503" s="16">
        <v>0</v>
      </c>
      <c r="J2503" s="13">
        <v>0</v>
      </c>
      <c r="K2503" s="16">
        <v>140</v>
      </c>
      <c r="L2503" s="13">
        <v>1400</v>
      </c>
      <c r="M2503" s="16">
        <v>140</v>
      </c>
      <c r="N2503" s="171">
        <v>1400</v>
      </c>
      <c r="O2503" s="16">
        <v>91</v>
      </c>
      <c r="P2503" s="13">
        <v>910</v>
      </c>
      <c r="Q2503" s="16">
        <v>116</v>
      </c>
      <c r="R2503" s="13">
        <v>1160</v>
      </c>
      <c r="S2503" s="16">
        <v>222.71</v>
      </c>
      <c r="T2503" s="13">
        <v>2227.1</v>
      </c>
      <c r="U2503" s="16">
        <v>0</v>
      </c>
      <c r="V2503" s="13">
        <v>0</v>
      </c>
    </row>
    <row r="2504" spans="1:22" ht="15" customHeight="1" x14ac:dyDescent="0.25">
      <c r="A2504" s="5" t="s">
        <v>4739</v>
      </c>
      <c r="B2504" s="6" t="s">
        <v>4740</v>
      </c>
      <c r="C2504" s="5" t="s">
        <v>4741</v>
      </c>
      <c r="D2504" s="6"/>
      <c r="E2504" s="6" t="s">
        <v>527</v>
      </c>
      <c r="F2504" s="229">
        <v>20</v>
      </c>
      <c r="I2504" s="16">
        <v>0</v>
      </c>
      <c r="J2504" s="13">
        <v>0</v>
      </c>
      <c r="K2504" s="16">
        <v>35</v>
      </c>
      <c r="L2504" s="13">
        <v>700</v>
      </c>
      <c r="M2504" s="16">
        <v>35</v>
      </c>
      <c r="N2504" s="171">
        <v>700</v>
      </c>
      <c r="O2504" s="16">
        <v>23</v>
      </c>
      <c r="P2504" s="13">
        <v>460</v>
      </c>
      <c r="Q2504" s="16">
        <v>35</v>
      </c>
      <c r="R2504" s="13">
        <v>700</v>
      </c>
      <c r="S2504" s="16">
        <v>52.4</v>
      </c>
      <c r="T2504" s="13">
        <v>1048</v>
      </c>
      <c r="U2504" s="16">
        <v>0</v>
      </c>
      <c r="V2504" s="13">
        <v>0</v>
      </c>
    </row>
    <row r="2505" spans="1:22" ht="15" customHeight="1" x14ac:dyDescent="0.25">
      <c r="A2505" s="5" t="s">
        <v>4742</v>
      </c>
      <c r="B2505" s="6" t="s">
        <v>4743</v>
      </c>
      <c r="C2505" s="5" t="s">
        <v>4744</v>
      </c>
      <c r="D2505" s="6"/>
      <c r="E2505" s="6" t="s">
        <v>527</v>
      </c>
      <c r="F2505" s="229">
        <v>20</v>
      </c>
      <c r="I2505" s="16">
        <v>0</v>
      </c>
      <c r="J2505" s="13">
        <v>0</v>
      </c>
      <c r="K2505" s="16">
        <v>35</v>
      </c>
      <c r="L2505" s="13">
        <v>700</v>
      </c>
      <c r="M2505" s="16">
        <v>35</v>
      </c>
      <c r="N2505" s="171">
        <v>700</v>
      </c>
      <c r="O2505" s="16">
        <v>23</v>
      </c>
      <c r="P2505" s="13">
        <v>460</v>
      </c>
      <c r="Q2505" s="16">
        <v>35</v>
      </c>
      <c r="R2505" s="13">
        <v>700</v>
      </c>
      <c r="S2505" s="16">
        <v>52.4</v>
      </c>
      <c r="T2505" s="13">
        <v>1048</v>
      </c>
      <c r="U2505" s="16">
        <v>0</v>
      </c>
      <c r="V2505" s="13">
        <v>0</v>
      </c>
    </row>
    <row r="2506" spans="1:22" ht="15" customHeight="1" x14ac:dyDescent="0.25">
      <c r="A2506" s="5" t="s">
        <v>4745</v>
      </c>
      <c r="B2506" s="6" t="s">
        <v>4746</v>
      </c>
      <c r="C2506" s="5" t="s">
        <v>4747</v>
      </c>
      <c r="D2506" s="6"/>
      <c r="E2506" s="6" t="s">
        <v>527</v>
      </c>
      <c r="F2506" s="229">
        <v>10</v>
      </c>
      <c r="I2506" s="16">
        <v>0</v>
      </c>
      <c r="J2506" s="13">
        <v>0</v>
      </c>
      <c r="K2506" s="16">
        <v>74</v>
      </c>
      <c r="L2506" s="13">
        <v>740</v>
      </c>
      <c r="M2506" s="16">
        <v>74</v>
      </c>
      <c r="N2506" s="171">
        <v>740</v>
      </c>
      <c r="O2506" s="16">
        <v>57</v>
      </c>
      <c r="P2506" s="13">
        <v>570</v>
      </c>
      <c r="Q2506" s="16">
        <v>64</v>
      </c>
      <c r="R2506" s="13">
        <v>640</v>
      </c>
      <c r="S2506" s="16">
        <v>96.31</v>
      </c>
      <c r="T2506" s="13">
        <v>963.1</v>
      </c>
      <c r="U2506" s="16">
        <v>0</v>
      </c>
      <c r="V2506" s="13">
        <v>0</v>
      </c>
    </row>
    <row r="2507" spans="1:22" ht="15" customHeight="1" x14ac:dyDescent="0.25">
      <c r="A2507" s="5" t="s">
        <v>4748</v>
      </c>
      <c r="B2507" s="6" t="s">
        <v>4749</v>
      </c>
      <c r="C2507" s="5" t="s">
        <v>3760</v>
      </c>
      <c r="D2507" s="6"/>
      <c r="E2507" s="6" t="s">
        <v>527</v>
      </c>
      <c r="F2507" s="229">
        <v>10</v>
      </c>
      <c r="I2507" s="16">
        <v>0</v>
      </c>
      <c r="J2507" s="13">
        <v>0</v>
      </c>
      <c r="K2507" s="16">
        <v>47</v>
      </c>
      <c r="L2507" s="13">
        <v>470</v>
      </c>
      <c r="M2507" s="16">
        <v>47</v>
      </c>
      <c r="N2507" s="171">
        <v>470</v>
      </c>
      <c r="O2507" s="16">
        <v>36</v>
      </c>
      <c r="P2507" s="13">
        <v>360</v>
      </c>
      <c r="Q2507" s="16">
        <v>45</v>
      </c>
      <c r="R2507" s="13">
        <v>450</v>
      </c>
      <c r="S2507" s="16">
        <v>69.81</v>
      </c>
      <c r="T2507" s="13">
        <v>698.1</v>
      </c>
      <c r="U2507" s="16">
        <v>0</v>
      </c>
      <c r="V2507" s="13">
        <v>0</v>
      </c>
    </row>
    <row r="2508" spans="1:22" ht="15" customHeight="1" x14ac:dyDescent="0.25">
      <c r="A2508" s="1"/>
      <c r="B2508" s="4" t="s">
        <v>32</v>
      </c>
      <c r="C2508" s="8" t="s">
        <v>33</v>
      </c>
      <c r="I2508" s="245"/>
      <c r="J2508" s="245"/>
      <c r="K2508" s="245"/>
      <c r="L2508" s="245"/>
      <c r="M2508" s="245"/>
      <c r="N2508" s="245"/>
      <c r="O2508" s="245"/>
      <c r="P2508" s="245"/>
      <c r="Q2508" s="245"/>
      <c r="R2508" s="245"/>
      <c r="S2508" s="245"/>
      <c r="T2508" s="245"/>
      <c r="U2508" s="245"/>
      <c r="V2508" s="245"/>
    </row>
    <row r="2509" spans="1:22" ht="15" customHeight="1" x14ac:dyDescent="0.25">
      <c r="A2509" s="5" t="s">
        <v>4750</v>
      </c>
      <c r="B2509" s="6" t="s">
        <v>35</v>
      </c>
      <c r="C2509" s="5" t="s">
        <v>3762</v>
      </c>
      <c r="I2509" s="245"/>
      <c r="J2509" s="245"/>
      <c r="K2509" s="245"/>
      <c r="L2509" s="245"/>
      <c r="M2509" s="245"/>
      <c r="N2509" s="245"/>
      <c r="O2509" s="245"/>
      <c r="P2509" s="245"/>
      <c r="Q2509" s="245"/>
      <c r="R2509" s="245"/>
      <c r="S2509" s="245"/>
      <c r="T2509" s="245"/>
      <c r="U2509" s="245"/>
      <c r="V2509" s="245"/>
    </row>
    <row r="2510" spans="1:22" ht="15" customHeight="1" x14ac:dyDescent="0.25">
      <c r="A2510" s="5" t="s">
        <v>4751</v>
      </c>
      <c r="B2510" s="6" t="s">
        <v>35</v>
      </c>
      <c r="C2510" s="5" t="s">
        <v>3764</v>
      </c>
      <c r="I2510" s="245"/>
      <c r="J2510" s="245"/>
      <c r="K2510" s="245"/>
      <c r="L2510" s="245"/>
      <c r="M2510" s="245"/>
      <c r="N2510" s="245"/>
      <c r="O2510" s="245"/>
      <c r="P2510" s="245"/>
      <c r="Q2510" s="245"/>
      <c r="R2510" s="245"/>
      <c r="S2510" s="245"/>
      <c r="T2510" s="245"/>
      <c r="U2510" s="245"/>
      <c r="V2510" s="245"/>
    </row>
    <row r="2511" spans="1:22" ht="45" customHeight="1" x14ac:dyDescent="0.25">
      <c r="A2511" s="1"/>
      <c r="B2511" s="4" t="s">
        <v>68</v>
      </c>
      <c r="C2511" s="8" t="s">
        <v>69</v>
      </c>
      <c r="D2511" s="4" t="s">
        <v>70</v>
      </c>
      <c r="E2511" s="4" t="s">
        <v>71</v>
      </c>
      <c r="F2511" s="228" t="s">
        <v>72</v>
      </c>
      <c r="I2511" s="14" t="s">
        <v>73</v>
      </c>
      <c r="J2511" s="15" t="s">
        <v>28</v>
      </c>
      <c r="K2511" s="14" t="s">
        <v>73</v>
      </c>
      <c r="L2511" s="15" t="s">
        <v>28</v>
      </c>
      <c r="M2511" s="14" t="s">
        <v>73</v>
      </c>
      <c r="N2511" s="172" t="s">
        <v>28</v>
      </c>
      <c r="O2511" s="14" t="s">
        <v>73</v>
      </c>
      <c r="P2511" s="15" t="s">
        <v>28</v>
      </c>
      <c r="Q2511" s="14" t="s">
        <v>73</v>
      </c>
      <c r="R2511" s="15" t="s">
        <v>28</v>
      </c>
      <c r="S2511" s="14" t="s">
        <v>73</v>
      </c>
      <c r="T2511" s="15" t="s">
        <v>28</v>
      </c>
      <c r="U2511" s="14" t="s">
        <v>73</v>
      </c>
      <c r="V2511" s="15" t="s">
        <v>28</v>
      </c>
    </row>
    <row r="2512" spans="1:22" ht="15" customHeight="1" x14ac:dyDescent="0.25">
      <c r="A2512" s="5" t="s">
        <v>4752</v>
      </c>
      <c r="B2512" s="6" t="s">
        <v>4753</v>
      </c>
      <c r="C2512" s="5" t="s">
        <v>3767</v>
      </c>
      <c r="D2512" s="6"/>
      <c r="E2512" s="6" t="s">
        <v>504</v>
      </c>
      <c r="F2512" s="229">
        <v>13</v>
      </c>
      <c r="I2512" s="16">
        <v>0</v>
      </c>
      <c r="J2512" s="13">
        <v>0</v>
      </c>
      <c r="K2512" s="16">
        <v>240</v>
      </c>
      <c r="L2512" s="13">
        <v>3120</v>
      </c>
      <c r="M2512" s="16">
        <v>240</v>
      </c>
      <c r="N2512" s="171">
        <v>3120</v>
      </c>
      <c r="O2512" s="16">
        <v>134</v>
      </c>
      <c r="P2512" s="13">
        <v>1742</v>
      </c>
      <c r="Q2512" s="16">
        <v>171</v>
      </c>
      <c r="R2512" s="13">
        <v>2223</v>
      </c>
      <c r="S2512" s="16">
        <v>326.68</v>
      </c>
      <c r="T2512" s="13">
        <v>4246.84</v>
      </c>
      <c r="U2512" s="16">
        <v>0</v>
      </c>
      <c r="V2512" s="13">
        <v>0</v>
      </c>
    </row>
    <row r="2513" spans="1:22" ht="15" customHeight="1" x14ac:dyDescent="0.25">
      <c r="A2513" s="5" t="s">
        <v>4754</v>
      </c>
      <c r="B2513" s="6" t="s">
        <v>4755</v>
      </c>
      <c r="C2513" s="5" t="s">
        <v>4756</v>
      </c>
      <c r="D2513" s="6"/>
      <c r="E2513" s="6" t="s">
        <v>504</v>
      </c>
      <c r="F2513" s="229">
        <v>1</v>
      </c>
      <c r="I2513" s="16">
        <v>0</v>
      </c>
      <c r="J2513" s="13">
        <v>0</v>
      </c>
      <c r="K2513" s="16">
        <v>280</v>
      </c>
      <c r="L2513" s="13">
        <v>280</v>
      </c>
      <c r="M2513" s="16">
        <v>280</v>
      </c>
      <c r="N2513" s="171">
        <v>280</v>
      </c>
      <c r="O2513" s="16">
        <v>138</v>
      </c>
      <c r="P2513" s="13">
        <v>138</v>
      </c>
      <c r="Q2513" s="16">
        <v>176</v>
      </c>
      <c r="R2513" s="13">
        <v>176</v>
      </c>
      <c r="S2513" s="16">
        <v>335.76</v>
      </c>
      <c r="T2513" s="13">
        <v>335.76</v>
      </c>
      <c r="U2513" s="16">
        <v>0</v>
      </c>
      <c r="V2513" s="13">
        <v>0</v>
      </c>
    </row>
    <row r="2514" spans="1:22" ht="15" customHeight="1" x14ac:dyDescent="0.25">
      <c r="A2514" s="5" t="s">
        <v>4757</v>
      </c>
      <c r="B2514" s="6" t="s">
        <v>4758</v>
      </c>
      <c r="C2514" s="5" t="s">
        <v>4759</v>
      </c>
      <c r="D2514" s="6"/>
      <c r="E2514" s="6" t="s">
        <v>504</v>
      </c>
      <c r="F2514" s="229">
        <v>6</v>
      </c>
      <c r="I2514" s="16">
        <v>0</v>
      </c>
      <c r="J2514" s="13">
        <v>0</v>
      </c>
      <c r="K2514" s="16">
        <v>380</v>
      </c>
      <c r="L2514" s="13">
        <v>2280</v>
      </c>
      <c r="M2514" s="16">
        <v>380</v>
      </c>
      <c r="N2514" s="171">
        <v>2280</v>
      </c>
      <c r="O2514" s="16">
        <v>210</v>
      </c>
      <c r="P2514" s="13">
        <v>1260</v>
      </c>
      <c r="Q2514" s="16">
        <v>214</v>
      </c>
      <c r="R2514" s="13">
        <v>1284</v>
      </c>
      <c r="S2514" s="16">
        <v>332.87</v>
      </c>
      <c r="T2514" s="13">
        <v>1997.22</v>
      </c>
      <c r="U2514" s="16">
        <v>0</v>
      </c>
      <c r="V2514" s="13">
        <v>0</v>
      </c>
    </row>
    <row r="2515" spans="1:22" ht="15" customHeight="1" x14ac:dyDescent="0.25">
      <c r="A2515" s="5" t="s">
        <v>4760</v>
      </c>
      <c r="B2515" s="6" t="s">
        <v>4761</v>
      </c>
      <c r="C2515" s="5" t="s">
        <v>3770</v>
      </c>
      <c r="D2515" s="6"/>
      <c r="E2515" s="6" t="s">
        <v>504</v>
      </c>
      <c r="F2515" s="229">
        <v>3</v>
      </c>
      <c r="I2515" s="16">
        <v>0</v>
      </c>
      <c r="J2515" s="13">
        <v>0</v>
      </c>
      <c r="K2515" s="16">
        <v>320</v>
      </c>
      <c r="L2515" s="13">
        <v>960</v>
      </c>
      <c r="M2515" s="16">
        <v>320</v>
      </c>
      <c r="N2515" s="171">
        <v>960</v>
      </c>
      <c r="O2515" s="16">
        <v>192</v>
      </c>
      <c r="P2515" s="13">
        <v>576</v>
      </c>
      <c r="Q2515" s="16">
        <v>207</v>
      </c>
      <c r="R2515" s="13">
        <v>621</v>
      </c>
      <c r="S2515" s="16">
        <v>330.39</v>
      </c>
      <c r="T2515" s="13">
        <v>991.17</v>
      </c>
      <c r="U2515" s="16">
        <v>0</v>
      </c>
      <c r="V2515" s="13">
        <v>0</v>
      </c>
    </row>
    <row r="2516" spans="1:22" ht="15" customHeight="1" x14ac:dyDescent="0.25">
      <c r="A2516" s="5" t="s">
        <v>4762</v>
      </c>
      <c r="B2516" s="6" t="s">
        <v>4763</v>
      </c>
      <c r="C2516" s="5" t="s">
        <v>3773</v>
      </c>
      <c r="D2516" s="6"/>
      <c r="E2516" s="6" t="s">
        <v>504</v>
      </c>
      <c r="F2516" s="229">
        <v>5</v>
      </c>
      <c r="I2516" s="16">
        <v>0</v>
      </c>
      <c r="J2516" s="13">
        <v>0</v>
      </c>
      <c r="K2516" s="16">
        <v>2000</v>
      </c>
      <c r="L2516" s="13">
        <v>10000</v>
      </c>
      <c r="M2516" s="16">
        <v>2000</v>
      </c>
      <c r="N2516" s="171">
        <v>10000</v>
      </c>
      <c r="O2516" s="16">
        <v>532</v>
      </c>
      <c r="P2516" s="13">
        <v>2660</v>
      </c>
      <c r="Q2516" s="16">
        <v>294</v>
      </c>
      <c r="R2516" s="13">
        <v>1470</v>
      </c>
      <c r="S2516" s="16">
        <v>681.44</v>
      </c>
      <c r="T2516" s="13">
        <v>3407.2</v>
      </c>
      <c r="U2516" s="16">
        <v>0</v>
      </c>
      <c r="V2516" s="13">
        <v>0</v>
      </c>
    </row>
    <row r="2517" spans="1:22" ht="15" customHeight="1" x14ac:dyDescent="0.25">
      <c r="A2517" s="5" t="s">
        <v>4764</v>
      </c>
      <c r="B2517" s="6" t="s">
        <v>4765</v>
      </c>
      <c r="C2517" s="5" t="s">
        <v>3776</v>
      </c>
      <c r="D2517" s="6"/>
      <c r="E2517" s="6" t="s">
        <v>504</v>
      </c>
      <c r="F2517" s="229">
        <v>3</v>
      </c>
      <c r="I2517" s="16">
        <v>0</v>
      </c>
      <c r="J2517" s="13">
        <v>0</v>
      </c>
      <c r="K2517" s="16">
        <v>1800</v>
      </c>
      <c r="L2517" s="13">
        <v>5400</v>
      </c>
      <c r="M2517" s="16">
        <v>1800</v>
      </c>
      <c r="N2517" s="171">
        <v>5400</v>
      </c>
      <c r="O2517" s="16">
        <v>532</v>
      </c>
      <c r="P2517" s="13">
        <v>1596</v>
      </c>
      <c r="Q2517" s="16">
        <v>353</v>
      </c>
      <c r="R2517" s="13">
        <v>1059</v>
      </c>
      <c r="S2517" s="16">
        <v>681.44</v>
      </c>
      <c r="T2517" s="13">
        <v>2044.32</v>
      </c>
      <c r="U2517" s="16">
        <v>0</v>
      </c>
      <c r="V2517" s="13">
        <v>0</v>
      </c>
    </row>
    <row r="2518" spans="1:22" ht="15" customHeight="1" x14ac:dyDescent="0.25">
      <c r="A2518" s="1"/>
      <c r="B2518" s="4" t="s">
        <v>32</v>
      </c>
      <c r="C2518" s="8" t="s">
        <v>33</v>
      </c>
      <c r="I2518" s="245"/>
      <c r="J2518" s="245"/>
      <c r="K2518" s="245"/>
      <c r="L2518" s="245"/>
      <c r="M2518" s="245"/>
      <c r="N2518" s="245"/>
      <c r="O2518" s="245"/>
      <c r="P2518" s="245"/>
      <c r="Q2518" s="245"/>
      <c r="R2518" s="245"/>
      <c r="S2518" s="245"/>
      <c r="T2518" s="245"/>
      <c r="U2518" s="245"/>
      <c r="V2518" s="245"/>
    </row>
    <row r="2519" spans="1:22" ht="15" customHeight="1" x14ac:dyDescent="0.25">
      <c r="A2519" s="5" t="s">
        <v>4766</v>
      </c>
      <c r="B2519" s="6" t="s">
        <v>35</v>
      </c>
      <c r="C2519" s="5" t="s">
        <v>3778</v>
      </c>
      <c r="I2519" s="245"/>
      <c r="J2519" s="245"/>
      <c r="K2519" s="245"/>
      <c r="L2519" s="245"/>
      <c r="M2519" s="245"/>
      <c r="N2519" s="245"/>
      <c r="O2519" s="245"/>
      <c r="P2519" s="245"/>
      <c r="Q2519" s="245"/>
      <c r="R2519" s="245"/>
      <c r="S2519" s="245"/>
      <c r="T2519" s="245"/>
      <c r="U2519" s="245"/>
      <c r="V2519" s="245"/>
    </row>
    <row r="2520" spans="1:22" ht="15" customHeight="1" x14ac:dyDescent="0.25">
      <c r="A2520" s="5" t="s">
        <v>4767</v>
      </c>
      <c r="B2520" s="6" t="s">
        <v>35</v>
      </c>
      <c r="C2520" s="5" t="s">
        <v>4768</v>
      </c>
      <c r="I2520" s="245"/>
      <c r="J2520" s="245"/>
      <c r="K2520" s="245"/>
      <c r="L2520" s="245"/>
      <c r="M2520" s="245"/>
      <c r="N2520" s="245"/>
      <c r="O2520" s="245"/>
      <c r="P2520" s="245"/>
      <c r="Q2520" s="245"/>
      <c r="R2520" s="245"/>
      <c r="S2520" s="245"/>
      <c r="T2520" s="245"/>
      <c r="U2520" s="245"/>
      <c r="V2520" s="245"/>
    </row>
    <row r="2521" spans="1:22" ht="45" customHeight="1" x14ac:dyDescent="0.25">
      <c r="A2521" s="1"/>
      <c r="B2521" s="4" t="s">
        <v>68</v>
      </c>
      <c r="C2521" s="8" t="s">
        <v>69</v>
      </c>
      <c r="D2521" s="4" t="s">
        <v>70</v>
      </c>
      <c r="E2521" s="4" t="s">
        <v>71</v>
      </c>
      <c r="F2521" s="228" t="s">
        <v>72</v>
      </c>
      <c r="I2521" s="14" t="s">
        <v>73</v>
      </c>
      <c r="J2521" s="15" t="s">
        <v>28</v>
      </c>
      <c r="K2521" s="14" t="s">
        <v>73</v>
      </c>
      <c r="L2521" s="15" t="s">
        <v>28</v>
      </c>
      <c r="M2521" s="14" t="s">
        <v>73</v>
      </c>
      <c r="N2521" s="172" t="s">
        <v>28</v>
      </c>
      <c r="O2521" s="14" t="s">
        <v>73</v>
      </c>
      <c r="P2521" s="15" t="s">
        <v>28</v>
      </c>
      <c r="Q2521" s="14" t="s">
        <v>73</v>
      </c>
      <c r="R2521" s="15" t="s">
        <v>28</v>
      </c>
      <c r="S2521" s="14" t="s">
        <v>73</v>
      </c>
      <c r="T2521" s="15" t="s">
        <v>28</v>
      </c>
      <c r="U2521" s="14" t="s">
        <v>73</v>
      </c>
      <c r="V2521" s="15" t="s">
        <v>28</v>
      </c>
    </row>
    <row r="2522" spans="1:22" ht="15" customHeight="1" x14ac:dyDescent="0.25">
      <c r="A2522" s="5" t="s">
        <v>4769</v>
      </c>
      <c r="B2522" s="6" t="s">
        <v>4770</v>
      </c>
      <c r="C2522" s="5" t="s">
        <v>4771</v>
      </c>
      <c r="D2522" s="6"/>
      <c r="E2522" s="6" t="s">
        <v>504</v>
      </c>
      <c r="F2522" s="229">
        <v>16</v>
      </c>
      <c r="I2522" s="16">
        <v>0</v>
      </c>
      <c r="J2522" s="13">
        <v>0</v>
      </c>
      <c r="K2522" s="16">
        <v>280</v>
      </c>
      <c r="L2522" s="13">
        <v>4480</v>
      </c>
      <c r="M2522" s="16">
        <v>280</v>
      </c>
      <c r="N2522" s="171">
        <v>4480</v>
      </c>
      <c r="O2522" s="16">
        <v>169</v>
      </c>
      <c r="P2522" s="13">
        <v>2704</v>
      </c>
      <c r="Q2522" s="16">
        <v>169</v>
      </c>
      <c r="R2522" s="13">
        <v>2704</v>
      </c>
      <c r="S2522" s="16">
        <v>351.04</v>
      </c>
      <c r="T2522" s="13">
        <v>5616.64</v>
      </c>
      <c r="U2522" s="16">
        <v>0</v>
      </c>
      <c r="V2522" s="13">
        <v>0</v>
      </c>
    </row>
    <row r="2523" spans="1:22" ht="15" customHeight="1" x14ac:dyDescent="0.25">
      <c r="A2523" s="5" t="s">
        <v>4772</v>
      </c>
      <c r="B2523" s="6" t="s">
        <v>4773</v>
      </c>
      <c r="C2523" s="5" t="s">
        <v>4774</v>
      </c>
      <c r="D2523" s="6"/>
      <c r="E2523" s="6" t="s">
        <v>504</v>
      </c>
      <c r="F2523" s="229">
        <v>16</v>
      </c>
      <c r="I2523" s="16">
        <v>0</v>
      </c>
      <c r="J2523" s="13">
        <v>0</v>
      </c>
      <c r="K2523" s="16">
        <v>400</v>
      </c>
      <c r="L2523" s="13">
        <v>6400</v>
      </c>
      <c r="M2523" s="16">
        <v>400</v>
      </c>
      <c r="N2523" s="171">
        <v>6400</v>
      </c>
      <c r="O2523" s="16">
        <v>204</v>
      </c>
      <c r="P2523" s="13">
        <v>3264</v>
      </c>
      <c r="Q2523" s="16">
        <v>194</v>
      </c>
      <c r="R2523" s="13">
        <v>3104</v>
      </c>
      <c r="S2523" s="16">
        <v>465.86</v>
      </c>
      <c r="T2523" s="13">
        <v>7453.76</v>
      </c>
      <c r="U2523" s="16">
        <v>0</v>
      </c>
      <c r="V2523" s="13">
        <v>0</v>
      </c>
    </row>
    <row r="2524" spans="1:22" ht="15" customHeight="1" x14ac:dyDescent="0.25">
      <c r="A2524" s="5" t="s">
        <v>4775</v>
      </c>
      <c r="B2524" s="6" t="s">
        <v>4776</v>
      </c>
      <c r="C2524" s="5" t="s">
        <v>4777</v>
      </c>
      <c r="D2524" s="6"/>
      <c r="E2524" s="6" t="s">
        <v>504</v>
      </c>
      <c r="F2524" s="229">
        <v>51</v>
      </c>
      <c r="I2524" s="16">
        <v>0</v>
      </c>
      <c r="J2524" s="13">
        <v>0</v>
      </c>
      <c r="K2524" s="16">
        <v>320</v>
      </c>
      <c r="L2524" s="13">
        <v>16320</v>
      </c>
      <c r="M2524" s="16">
        <v>320</v>
      </c>
      <c r="N2524" s="171">
        <v>16320</v>
      </c>
      <c r="O2524" s="16">
        <v>180</v>
      </c>
      <c r="P2524" s="13">
        <v>9180</v>
      </c>
      <c r="Q2524" s="16">
        <v>181</v>
      </c>
      <c r="R2524" s="13">
        <v>9231</v>
      </c>
      <c r="S2524" s="16">
        <v>360.13</v>
      </c>
      <c r="T2524" s="13">
        <v>18366.63</v>
      </c>
      <c r="U2524" s="16">
        <v>0</v>
      </c>
      <c r="V2524" s="13">
        <v>0</v>
      </c>
    </row>
    <row r="2525" spans="1:22" ht="15" customHeight="1" x14ac:dyDescent="0.25">
      <c r="A2525" s="5" t="s">
        <v>4778</v>
      </c>
      <c r="B2525" s="6" t="s">
        <v>4779</v>
      </c>
      <c r="C2525" s="5" t="s">
        <v>4780</v>
      </c>
      <c r="D2525" s="6"/>
      <c r="E2525" s="6" t="s">
        <v>504</v>
      </c>
      <c r="F2525" s="229">
        <v>8</v>
      </c>
      <c r="I2525" s="16">
        <v>0</v>
      </c>
      <c r="J2525" s="13">
        <v>0</v>
      </c>
      <c r="K2525" s="16">
        <v>450</v>
      </c>
      <c r="L2525" s="13">
        <v>3600</v>
      </c>
      <c r="M2525" s="16">
        <v>450</v>
      </c>
      <c r="N2525" s="171">
        <v>3600</v>
      </c>
      <c r="O2525" s="16">
        <v>242</v>
      </c>
      <c r="P2525" s="13">
        <v>1936</v>
      </c>
      <c r="Q2525" s="16">
        <v>206</v>
      </c>
      <c r="R2525" s="13">
        <v>1648</v>
      </c>
      <c r="S2525" s="16">
        <v>492.95</v>
      </c>
      <c r="T2525" s="13">
        <v>3943.6</v>
      </c>
      <c r="U2525" s="16">
        <v>0</v>
      </c>
      <c r="V2525" s="13">
        <v>0</v>
      </c>
    </row>
    <row r="2526" spans="1:22" ht="15" customHeight="1" x14ac:dyDescent="0.25">
      <c r="A2526" s="5" t="s">
        <v>4781</v>
      </c>
      <c r="B2526" s="6" t="s">
        <v>4782</v>
      </c>
      <c r="C2526" s="5" t="s">
        <v>4783</v>
      </c>
      <c r="D2526" s="6"/>
      <c r="E2526" s="6" t="s">
        <v>504</v>
      </c>
      <c r="F2526" s="229">
        <v>1</v>
      </c>
      <c r="I2526" s="16">
        <v>0</v>
      </c>
      <c r="J2526" s="13">
        <v>0</v>
      </c>
      <c r="K2526" s="16">
        <v>480</v>
      </c>
      <c r="L2526" s="13">
        <v>480</v>
      </c>
      <c r="M2526" s="16">
        <v>480</v>
      </c>
      <c r="N2526" s="171">
        <v>480</v>
      </c>
      <c r="O2526" s="16">
        <v>231</v>
      </c>
      <c r="P2526" s="13">
        <v>231</v>
      </c>
      <c r="Q2526" s="16">
        <v>224</v>
      </c>
      <c r="R2526" s="13">
        <v>224</v>
      </c>
      <c r="S2526" s="16">
        <v>536.89</v>
      </c>
      <c r="T2526" s="13">
        <v>536.89</v>
      </c>
      <c r="U2526" s="16">
        <v>0</v>
      </c>
      <c r="V2526" s="13">
        <v>0</v>
      </c>
    </row>
    <row r="2527" spans="1:22" ht="15" customHeight="1" x14ac:dyDescent="0.25">
      <c r="A2527" s="5" t="s">
        <v>4784</v>
      </c>
      <c r="B2527" s="6" t="s">
        <v>4785</v>
      </c>
      <c r="C2527" s="5" t="s">
        <v>4786</v>
      </c>
      <c r="D2527" s="6"/>
      <c r="E2527" s="6" t="s">
        <v>504</v>
      </c>
      <c r="F2527" s="229">
        <v>2</v>
      </c>
      <c r="I2527" s="16">
        <v>0</v>
      </c>
      <c r="J2527" s="13">
        <v>0</v>
      </c>
      <c r="K2527" s="16">
        <v>950</v>
      </c>
      <c r="L2527" s="13">
        <v>1900</v>
      </c>
      <c r="M2527" s="16">
        <v>950</v>
      </c>
      <c r="N2527" s="171">
        <v>1900</v>
      </c>
      <c r="O2527" s="16">
        <v>824</v>
      </c>
      <c r="P2527" s="13">
        <v>1648</v>
      </c>
      <c r="Q2527" s="16">
        <v>1412</v>
      </c>
      <c r="R2527" s="13">
        <v>2824</v>
      </c>
      <c r="S2527" s="16">
        <v>341.13</v>
      </c>
      <c r="T2527" s="13">
        <v>682.26</v>
      </c>
      <c r="U2527" s="16">
        <v>0</v>
      </c>
      <c r="V2527" s="13">
        <v>0</v>
      </c>
    </row>
    <row r="2528" spans="1:22" ht="15" customHeight="1" x14ac:dyDescent="0.25">
      <c r="A2528" s="5" t="s">
        <v>4787</v>
      </c>
      <c r="B2528" s="6" t="s">
        <v>4788</v>
      </c>
      <c r="C2528" s="5" t="s">
        <v>4789</v>
      </c>
      <c r="D2528" s="6"/>
      <c r="E2528" s="6" t="s">
        <v>504</v>
      </c>
      <c r="F2528" s="229">
        <v>1</v>
      </c>
      <c r="I2528" s="16">
        <v>0</v>
      </c>
      <c r="J2528" s="13">
        <v>0</v>
      </c>
      <c r="K2528" s="16">
        <v>350</v>
      </c>
      <c r="L2528" s="13">
        <v>350</v>
      </c>
      <c r="M2528" s="16">
        <v>350</v>
      </c>
      <c r="N2528" s="171">
        <v>350</v>
      </c>
      <c r="O2528" s="16">
        <v>198</v>
      </c>
      <c r="P2528" s="13">
        <v>198</v>
      </c>
      <c r="Q2528" s="16">
        <v>186</v>
      </c>
      <c r="R2528" s="13">
        <v>186</v>
      </c>
      <c r="S2528" s="16">
        <v>341.13</v>
      </c>
      <c r="T2528" s="13">
        <v>341.13</v>
      </c>
      <c r="U2528" s="16">
        <v>0</v>
      </c>
      <c r="V2528" s="13">
        <v>0</v>
      </c>
    </row>
    <row r="2529" spans="1:22" ht="15" customHeight="1" x14ac:dyDescent="0.25">
      <c r="A2529" s="5" t="s">
        <v>4790</v>
      </c>
      <c r="B2529" s="6" t="s">
        <v>4791</v>
      </c>
      <c r="C2529" s="5" t="s">
        <v>4792</v>
      </c>
      <c r="D2529" s="6"/>
      <c r="E2529" s="6" t="s">
        <v>504</v>
      </c>
      <c r="F2529" s="229">
        <v>2</v>
      </c>
      <c r="I2529" s="16">
        <v>0</v>
      </c>
      <c r="J2529" s="13">
        <v>0</v>
      </c>
      <c r="K2529" s="16">
        <v>350</v>
      </c>
      <c r="L2529" s="13">
        <v>700</v>
      </c>
      <c r="M2529" s="16">
        <v>350</v>
      </c>
      <c r="N2529" s="171">
        <v>700</v>
      </c>
      <c r="O2529" s="16">
        <v>198</v>
      </c>
      <c r="P2529" s="13">
        <v>396</v>
      </c>
      <c r="Q2529" s="16">
        <v>169</v>
      </c>
      <c r="R2529" s="13">
        <v>338</v>
      </c>
      <c r="S2529" s="16">
        <v>347.33</v>
      </c>
      <c r="T2529" s="13">
        <v>694.66</v>
      </c>
      <c r="U2529" s="16">
        <v>0</v>
      </c>
      <c r="V2529" s="13">
        <v>0</v>
      </c>
    </row>
    <row r="2530" spans="1:22" ht="15" customHeight="1" x14ac:dyDescent="0.25">
      <c r="A2530" s="5" t="s">
        <v>4793</v>
      </c>
      <c r="B2530" s="6" t="s">
        <v>4794</v>
      </c>
      <c r="C2530" s="5" t="s">
        <v>3798</v>
      </c>
      <c r="D2530" s="6"/>
      <c r="E2530" s="6" t="s">
        <v>504</v>
      </c>
      <c r="F2530" s="229">
        <v>16</v>
      </c>
      <c r="I2530" s="16">
        <v>0</v>
      </c>
      <c r="J2530" s="13">
        <v>0</v>
      </c>
      <c r="K2530" s="16">
        <v>280</v>
      </c>
      <c r="L2530" s="13">
        <v>4480</v>
      </c>
      <c r="M2530" s="16">
        <v>280</v>
      </c>
      <c r="N2530" s="171">
        <v>4480</v>
      </c>
      <c r="O2530" s="16">
        <v>169</v>
      </c>
      <c r="P2530" s="13">
        <v>2704</v>
      </c>
      <c r="Q2530" s="16">
        <v>169</v>
      </c>
      <c r="R2530" s="13">
        <v>2704</v>
      </c>
      <c r="S2530" s="16">
        <v>355.17</v>
      </c>
      <c r="T2530" s="13">
        <v>5682.72</v>
      </c>
      <c r="U2530" s="16">
        <v>0</v>
      </c>
      <c r="V2530" s="13">
        <v>0</v>
      </c>
    </row>
    <row r="2531" spans="1:22" ht="15" customHeight="1" x14ac:dyDescent="0.25">
      <c r="A2531" s="5" t="s">
        <v>4795</v>
      </c>
      <c r="B2531" s="6" t="s">
        <v>4796</v>
      </c>
      <c r="C2531" s="5" t="s">
        <v>4797</v>
      </c>
      <c r="D2531" s="6"/>
      <c r="E2531" s="6" t="s">
        <v>504</v>
      </c>
      <c r="F2531" s="229">
        <v>1</v>
      </c>
      <c r="I2531" s="16">
        <v>0</v>
      </c>
      <c r="J2531" s="13">
        <v>0</v>
      </c>
      <c r="K2531" s="16">
        <v>2500</v>
      </c>
      <c r="L2531" s="13">
        <v>2500</v>
      </c>
      <c r="M2531" s="16">
        <v>2500</v>
      </c>
      <c r="N2531" s="171">
        <v>2500</v>
      </c>
      <c r="O2531" s="16">
        <v>169</v>
      </c>
      <c r="P2531" s="13">
        <v>169</v>
      </c>
      <c r="Q2531" s="16">
        <v>2941</v>
      </c>
      <c r="R2531" s="13">
        <v>2941</v>
      </c>
      <c r="S2531" s="16">
        <v>0</v>
      </c>
      <c r="T2531" s="13">
        <v>0</v>
      </c>
      <c r="U2531" s="16">
        <v>0</v>
      </c>
      <c r="V2531" s="13">
        <v>0</v>
      </c>
    </row>
    <row r="2532" spans="1:22" ht="15" customHeight="1" x14ac:dyDescent="0.25">
      <c r="A2532" s="1"/>
      <c r="B2532" s="4" t="s">
        <v>32</v>
      </c>
      <c r="C2532" s="8" t="s">
        <v>33</v>
      </c>
      <c r="I2532" s="245"/>
      <c r="J2532" s="245"/>
      <c r="K2532" s="245"/>
      <c r="L2532" s="245"/>
      <c r="M2532" s="245"/>
      <c r="N2532" s="245"/>
      <c r="O2532" s="245"/>
      <c r="P2532" s="245"/>
      <c r="Q2532" s="245"/>
      <c r="R2532" s="245"/>
      <c r="S2532" s="245"/>
      <c r="T2532" s="245"/>
      <c r="U2532" s="245"/>
      <c r="V2532" s="245"/>
    </row>
    <row r="2533" spans="1:22" ht="15" customHeight="1" x14ac:dyDescent="0.25">
      <c r="A2533" s="5" t="s">
        <v>4798</v>
      </c>
      <c r="B2533" s="6" t="s">
        <v>35</v>
      </c>
      <c r="C2533" s="5" t="s">
        <v>3806</v>
      </c>
      <c r="I2533" s="245"/>
      <c r="J2533" s="245"/>
      <c r="K2533" s="245"/>
      <c r="L2533" s="245"/>
      <c r="M2533" s="245"/>
      <c r="N2533" s="245"/>
      <c r="O2533" s="245"/>
      <c r="P2533" s="245"/>
      <c r="Q2533" s="245"/>
      <c r="R2533" s="245"/>
      <c r="S2533" s="245"/>
      <c r="T2533" s="245"/>
      <c r="U2533" s="245"/>
      <c r="V2533" s="245"/>
    </row>
    <row r="2534" spans="1:22" ht="15" customHeight="1" x14ac:dyDescent="0.25">
      <c r="A2534" s="5" t="s">
        <v>4799</v>
      </c>
      <c r="B2534" s="6" t="s">
        <v>35</v>
      </c>
      <c r="C2534" s="5" t="s">
        <v>3808</v>
      </c>
      <c r="I2534" s="245"/>
      <c r="J2534" s="245"/>
      <c r="K2534" s="245"/>
      <c r="L2534" s="245"/>
      <c r="M2534" s="245"/>
      <c r="N2534" s="245"/>
      <c r="O2534" s="245"/>
      <c r="P2534" s="245"/>
      <c r="Q2534" s="245"/>
      <c r="R2534" s="245"/>
      <c r="S2534" s="245"/>
      <c r="T2534" s="245"/>
      <c r="U2534" s="245"/>
      <c r="V2534" s="245"/>
    </row>
    <row r="2535" spans="1:22" ht="45" customHeight="1" x14ac:dyDescent="0.25">
      <c r="A2535" s="1"/>
      <c r="B2535" s="4" t="s">
        <v>68</v>
      </c>
      <c r="C2535" s="8" t="s">
        <v>69</v>
      </c>
      <c r="D2535" s="4" t="s">
        <v>70</v>
      </c>
      <c r="E2535" s="4" t="s">
        <v>71</v>
      </c>
      <c r="F2535" s="228" t="s">
        <v>72</v>
      </c>
      <c r="I2535" s="14" t="s">
        <v>73</v>
      </c>
      <c r="J2535" s="15" t="s">
        <v>28</v>
      </c>
      <c r="K2535" s="14" t="s">
        <v>73</v>
      </c>
      <c r="L2535" s="15" t="s">
        <v>28</v>
      </c>
      <c r="M2535" s="14" t="s">
        <v>73</v>
      </c>
      <c r="N2535" s="172" t="s">
        <v>28</v>
      </c>
      <c r="O2535" s="14" t="s">
        <v>73</v>
      </c>
      <c r="P2535" s="15" t="s">
        <v>28</v>
      </c>
      <c r="Q2535" s="14" t="s">
        <v>73</v>
      </c>
      <c r="R2535" s="15" t="s">
        <v>28</v>
      </c>
      <c r="S2535" s="14" t="s">
        <v>73</v>
      </c>
      <c r="T2535" s="15" t="s">
        <v>28</v>
      </c>
      <c r="U2535" s="14" t="s">
        <v>73</v>
      </c>
      <c r="V2535" s="15" t="s">
        <v>28</v>
      </c>
    </row>
    <row r="2536" spans="1:22" ht="15" customHeight="1" x14ac:dyDescent="0.25">
      <c r="A2536" s="5" t="s">
        <v>4800</v>
      </c>
      <c r="B2536" s="6" t="s">
        <v>4801</v>
      </c>
      <c r="C2536" s="5" t="s">
        <v>3811</v>
      </c>
      <c r="D2536" s="6"/>
      <c r="E2536" s="6" t="s">
        <v>504</v>
      </c>
      <c r="F2536" s="229">
        <v>202</v>
      </c>
      <c r="I2536" s="16">
        <v>0</v>
      </c>
      <c r="J2536" s="13">
        <v>0</v>
      </c>
      <c r="K2536" s="16">
        <v>340</v>
      </c>
      <c r="L2536" s="13">
        <v>68680</v>
      </c>
      <c r="M2536" s="16">
        <v>340</v>
      </c>
      <c r="N2536" s="171">
        <v>68680</v>
      </c>
      <c r="O2536" s="16">
        <v>111</v>
      </c>
      <c r="P2536" s="13">
        <v>22422</v>
      </c>
      <c r="Q2536" s="16">
        <v>106</v>
      </c>
      <c r="R2536" s="13">
        <v>21412</v>
      </c>
      <c r="S2536" s="16">
        <v>309.74</v>
      </c>
      <c r="T2536" s="13">
        <v>62567.48</v>
      </c>
      <c r="U2536" s="16">
        <v>0</v>
      </c>
      <c r="V2536" s="13">
        <v>0</v>
      </c>
    </row>
    <row r="2537" spans="1:22" ht="15" customHeight="1" x14ac:dyDescent="0.25">
      <c r="A2537" s="1"/>
      <c r="B2537" s="4" t="s">
        <v>32</v>
      </c>
      <c r="C2537" s="8" t="s">
        <v>33</v>
      </c>
      <c r="I2537" s="245"/>
      <c r="J2537" s="245"/>
      <c r="K2537" s="245"/>
      <c r="L2537" s="245"/>
      <c r="M2537" s="245"/>
      <c r="N2537" s="245"/>
      <c r="O2537" s="245"/>
      <c r="P2537" s="245"/>
      <c r="Q2537" s="245"/>
      <c r="R2537" s="245"/>
      <c r="S2537" s="245"/>
      <c r="T2537" s="245"/>
      <c r="U2537" s="245"/>
      <c r="V2537" s="245"/>
    </row>
    <row r="2538" spans="1:22" ht="15" customHeight="1" x14ac:dyDescent="0.25">
      <c r="A2538" s="5" t="s">
        <v>4802</v>
      </c>
      <c r="B2538" s="6" t="s">
        <v>35</v>
      </c>
      <c r="C2538" s="5" t="s">
        <v>3813</v>
      </c>
      <c r="I2538" s="245"/>
      <c r="J2538" s="245"/>
      <c r="K2538" s="245"/>
      <c r="L2538" s="245"/>
      <c r="M2538" s="245"/>
      <c r="N2538" s="245"/>
      <c r="O2538" s="245"/>
      <c r="P2538" s="245"/>
      <c r="Q2538" s="245"/>
      <c r="R2538" s="245"/>
      <c r="S2538" s="245"/>
      <c r="T2538" s="245"/>
      <c r="U2538" s="245"/>
      <c r="V2538" s="245"/>
    </row>
    <row r="2539" spans="1:22" ht="45" customHeight="1" x14ac:dyDescent="0.25">
      <c r="A2539" s="1"/>
      <c r="B2539" s="4" t="s">
        <v>68</v>
      </c>
      <c r="C2539" s="8" t="s">
        <v>69</v>
      </c>
      <c r="D2539" s="4" t="s">
        <v>70</v>
      </c>
      <c r="E2539" s="4" t="s">
        <v>71</v>
      </c>
      <c r="F2539" s="228" t="s">
        <v>72</v>
      </c>
      <c r="I2539" s="14" t="s">
        <v>73</v>
      </c>
      <c r="J2539" s="15" t="s">
        <v>28</v>
      </c>
      <c r="K2539" s="14" t="s">
        <v>73</v>
      </c>
      <c r="L2539" s="15" t="s">
        <v>28</v>
      </c>
      <c r="M2539" s="14" t="s">
        <v>73</v>
      </c>
      <c r="N2539" s="172" t="s">
        <v>28</v>
      </c>
      <c r="O2539" s="14" t="s">
        <v>73</v>
      </c>
      <c r="P2539" s="15" t="s">
        <v>28</v>
      </c>
      <c r="Q2539" s="14" t="s">
        <v>73</v>
      </c>
      <c r="R2539" s="15" t="s">
        <v>28</v>
      </c>
      <c r="S2539" s="14" t="s">
        <v>73</v>
      </c>
      <c r="T2539" s="15" t="s">
        <v>28</v>
      </c>
      <c r="U2539" s="14" t="s">
        <v>73</v>
      </c>
      <c r="V2539" s="15" t="s">
        <v>28</v>
      </c>
    </row>
    <row r="2540" spans="1:22" ht="15" customHeight="1" x14ac:dyDescent="0.25">
      <c r="A2540" s="5" t="s">
        <v>4803</v>
      </c>
      <c r="B2540" s="6" t="s">
        <v>4804</v>
      </c>
      <c r="C2540" s="5" t="s">
        <v>4805</v>
      </c>
      <c r="D2540" s="6"/>
      <c r="E2540" s="6" t="s">
        <v>447</v>
      </c>
      <c r="F2540" s="229">
        <v>1</v>
      </c>
      <c r="I2540" s="16">
        <v>0</v>
      </c>
      <c r="J2540" s="13">
        <v>0</v>
      </c>
      <c r="K2540" s="16">
        <v>10000</v>
      </c>
      <c r="L2540" s="13">
        <v>10000</v>
      </c>
      <c r="M2540" s="16">
        <v>10000</v>
      </c>
      <c r="N2540" s="171">
        <v>10000</v>
      </c>
      <c r="O2540" s="16">
        <v>48355</v>
      </c>
      <c r="P2540" s="13">
        <v>48355</v>
      </c>
      <c r="Q2540" s="16">
        <v>5882</v>
      </c>
      <c r="R2540" s="13">
        <v>5882</v>
      </c>
      <c r="S2540" s="16">
        <v>10807.29</v>
      </c>
      <c r="T2540" s="13">
        <v>10807.29</v>
      </c>
      <c r="U2540" s="16">
        <v>0</v>
      </c>
      <c r="V2540" s="13">
        <v>0</v>
      </c>
    </row>
    <row r="2541" spans="1:22" ht="15" customHeight="1" x14ac:dyDescent="0.25">
      <c r="A2541" s="1"/>
      <c r="B2541" s="4" t="s">
        <v>32</v>
      </c>
      <c r="C2541" s="8" t="s">
        <v>33</v>
      </c>
      <c r="I2541" s="245"/>
      <c r="J2541" s="245"/>
      <c r="K2541" s="245"/>
      <c r="L2541" s="245"/>
      <c r="M2541" s="245"/>
      <c r="N2541" s="245"/>
      <c r="O2541" s="245"/>
      <c r="P2541" s="245"/>
      <c r="Q2541" s="245"/>
      <c r="R2541" s="245"/>
      <c r="S2541" s="245"/>
      <c r="T2541" s="245"/>
      <c r="U2541" s="245"/>
      <c r="V2541" s="245"/>
    </row>
    <row r="2542" spans="1:22" ht="15" customHeight="1" x14ac:dyDescent="0.25">
      <c r="A2542" s="5" t="s">
        <v>4806</v>
      </c>
      <c r="B2542" s="6" t="s">
        <v>35</v>
      </c>
      <c r="C2542" s="5" t="s">
        <v>3818</v>
      </c>
      <c r="I2542" s="245"/>
      <c r="J2542" s="245"/>
      <c r="K2542" s="245"/>
      <c r="L2542" s="245"/>
      <c r="M2542" s="245"/>
      <c r="N2542" s="245"/>
      <c r="O2542" s="245"/>
      <c r="P2542" s="245"/>
      <c r="Q2542" s="245"/>
      <c r="R2542" s="245"/>
      <c r="S2542" s="245"/>
      <c r="T2542" s="245"/>
      <c r="U2542" s="245"/>
      <c r="V2542" s="245"/>
    </row>
    <row r="2543" spans="1:22" ht="45" customHeight="1" x14ac:dyDescent="0.25">
      <c r="A2543" s="1"/>
      <c r="B2543" s="4" t="s">
        <v>68</v>
      </c>
      <c r="C2543" s="8" t="s">
        <v>69</v>
      </c>
      <c r="D2543" s="4" t="s">
        <v>70</v>
      </c>
      <c r="E2543" s="4" t="s">
        <v>71</v>
      </c>
      <c r="F2543" s="228" t="s">
        <v>72</v>
      </c>
      <c r="I2543" s="14" t="s">
        <v>73</v>
      </c>
      <c r="J2543" s="15" t="s">
        <v>28</v>
      </c>
      <c r="K2543" s="14" t="s">
        <v>73</v>
      </c>
      <c r="L2543" s="15" t="s">
        <v>28</v>
      </c>
      <c r="M2543" s="14" t="s">
        <v>73</v>
      </c>
      <c r="N2543" s="172" t="s">
        <v>28</v>
      </c>
      <c r="O2543" s="14" t="s">
        <v>73</v>
      </c>
      <c r="P2543" s="15" t="s">
        <v>28</v>
      </c>
      <c r="Q2543" s="14" t="s">
        <v>73</v>
      </c>
      <c r="R2543" s="15" t="s">
        <v>28</v>
      </c>
      <c r="S2543" s="14" t="s">
        <v>73</v>
      </c>
      <c r="T2543" s="15" t="s">
        <v>28</v>
      </c>
      <c r="U2543" s="14" t="s">
        <v>73</v>
      </c>
      <c r="V2543" s="15" t="s">
        <v>28</v>
      </c>
    </row>
    <row r="2544" spans="1:22" ht="15" customHeight="1" x14ac:dyDescent="0.25">
      <c r="A2544" s="5" t="s">
        <v>4807</v>
      </c>
      <c r="B2544" s="6" t="s">
        <v>4808</v>
      </c>
      <c r="C2544" s="5" t="s">
        <v>3821</v>
      </c>
      <c r="D2544" s="6"/>
      <c r="E2544" s="6" t="s">
        <v>447</v>
      </c>
      <c r="F2544" s="229">
        <v>1</v>
      </c>
      <c r="I2544" s="16">
        <v>0</v>
      </c>
      <c r="J2544" s="13">
        <v>0</v>
      </c>
      <c r="K2544" s="16">
        <v>35000</v>
      </c>
      <c r="L2544" s="13">
        <v>35000</v>
      </c>
      <c r="M2544" s="16">
        <v>35000</v>
      </c>
      <c r="N2544" s="171">
        <v>35000</v>
      </c>
      <c r="O2544" s="16">
        <v>75302</v>
      </c>
      <c r="P2544" s="13">
        <v>75302</v>
      </c>
      <c r="Q2544" s="16">
        <v>8235</v>
      </c>
      <c r="R2544" s="13">
        <v>8235</v>
      </c>
      <c r="S2544" s="16">
        <v>33899.129999999997</v>
      </c>
      <c r="T2544" s="13">
        <v>33899.129999999997</v>
      </c>
      <c r="U2544" s="16">
        <v>0</v>
      </c>
      <c r="V2544" s="13">
        <v>0</v>
      </c>
    </row>
    <row r="2545" spans="1:22" ht="15" customHeight="1" x14ac:dyDescent="0.25">
      <c r="A2545" s="1"/>
      <c r="B2545" s="4" t="s">
        <v>32</v>
      </c>
      <c r="C2545" s="8" t="s">
        <v>33</v>
      </c>
      <c r="I2545" s="245"/>
      <c r="J2545" s="245"/>
      <c r="K2545" s="245"/>
      <c r="L2545" s="245"/>
      <c r="M2545" s="245"/>
      <c r="N2545" s="245"/>
      <c r="O2545" s="245"/>
      <c r="P2545" s="245"/>
      <c r="Q2545" s="245"/>
      <c r="R2545" s="245"/>
      <c r="S2545" s="245"/>
      <c r="T2545" s="245"/>
      <c r="U2545" s="245"/>
      <c r="V2545" s="245"/>
    </row>
    <row r="2546" spans="1:22" ht="15" customHeight="1" x14ac:dyDescent="0.25">
      <c r="A2546" s="5" t="s">
        <v>4809</v>
      </c>
      <c r="B2546" s="6" t="s">
        <v>35</v>
      </c>
      <c r="C2546" s="5" t="s">
        <v>3823</v>
      </c>
      <c r="I2546" s="245"/>
      <c r="J2546" s="245"/>
      <c r="K2546" s="245"/>
      <c r="L2546" s="245"/>
      <c r="M2546" s="245"/>
      <c r="N2546" s="245"/>
      <c r="O2546" s="245"/>
      <c r="P2546" s="245"/>
      <c r="Q2546" s="245"/>
      <c r="R2546" s="245"/>
      <c r="S2546" s="245"/>
      <c r="T2546" s="245"/>
      <c r="U2546" s="245"/>
      <c r="V2546" s="245"/>
    </row>
    <row r="2547" spans="1:22" ht="15" customHeight="1" x14ac:dyDescent="0.25">
      <c r="A2547" s="5" t="s">
        <v>4810</v>
      </c>
      <c r="B2547" s="6" t="s">
        <v>35</v>
      </c>
      <c r="C2547" s="5" t="s">
        <v>4811</v>
      </c>
      <c r="I2547" s="245"/>
      <c r="J2547" s="245"/>
      <c r="K2547" s="245"/>
      <c r="L2547" s="245"/>
      <c r="M2547" s="245"/>
      <c r="N2547" s="245"/>
      <c r="O2547" s="245"/>
      <c r="P2547" s="245"/>
      <c r="Q2547" s="245"/>
      <c r="R2547" s="245"/>
      <c r="S2547" s="245"/>
      <c r="T2547" s="245"/>
      <c r="U2547" s="245"/>
      <c r="V2547" s="245"/>
    </row>
    <row r="2548" spans="1:22" ht="45" customHeight="1" x14ac:dyDescent="0.25">
      <c r="A2548" s="1"/>
      <c r="B2548" s="4" t="s">
        <v>68</v>
      </c>
      <c r="C2548" s="8" t="s">
        <v>69</v>
      </c>
      <c r="D2548" s="4" t="s">
        <v>70</v>
      </c>
      <c r="E2548" s="4" t="s">
        <v>71</v>
      </c>
      <c r="F2548" s="228" t="s">
        <v>72</v>
      </c>
      <c r="I2548" s="14" t="s">
        <v>73</v>
      </c>
      <c r="J2548" s="15" t="s">
        <v>28</v>
      </c>
      <c r="K2548" s="14" t="s">
        <v>73</v>
      </c>
      <c r="L2548" s="15" t="s">
        <v>28</v>
      </c>
      <c r="M2548" s="14" t="s">
        <v>73</v>
      </c>
      <c r="N2548" s="172" t="s">
        <v>28</v>
      </c>
      <c r="O2548" s="14" t="s">
        <v>73</v>
      </c>
      <c r="P2548" s="15" t="s">
        <v>28</v>
      </c>
      <c r="Q2548" s="14" t="s">
        <v>73</v>
      </c>
      <c r="R2548" s="15" t="s">
        <v>28</v>
      </c>
      <c r="S2548" s="14" t="s">
        <v>73</v>
      </c>
      <c r="T2548" s="15" t="s">
        <v>28</v>
      </c>
      <c r="U2548" s="14" t="s">
        <v>73</v>
      </c>
      <c r="V2548" s="15" t="s">
        <v>28</v>
      </c>
    </row>
    <row r="2549" spans="1:22" ht="15" customHeight="1" x14ac:dyDescent="0.25">
      <c r="A2549" s="5" t="s">
        <v>4812</v>
      </c>
      <c r="B2549" s="6" t="s">
        <v>4813</v>
      </c>
      <c r="C2549" s="5" t="s">
        <v>3828</v>
      </c>
      <c r="D2549" s="6"/>
      <c r="E2549" s="6" t="s">
        <v>504</v>
      </c>
      <c r="F2549" s="229">
        <v>14</v>
      </c>
      <c r="I2549" s="16">
        <v>0</v>
      </c>
      <c r="J2549" s="13">
        <v>0</v>
      </c>
      <c r="K2549" s="16">
        <v>900</v>
      </c>
      <c r="L2549" s="13">
        <v>12600</v>
      </c>
      <c r="M2549" s="16">
        <v>900</v>
      </c>
      <c r="N2549" s="171">
        <v>12600</v>
      </c>
      <c r="O2549" s="16">
        <v>198</v>
      </c>
      <c r="P2549" s="13">
        <v>2772</v>
      </c>
      <c r="Q2549" s="16">
        <v>135</v>
      </c>
      <c r="R2549" s="13">
        <v>1890</v>
      </c>
      <c r="S2549" s="16">
        <v>623.63</v>
      </c>
      <c r="T2549" s="13">
        <v>8730.82</v>
      </c>
      <c r="U2549" s="16">
        <v>0</v>
      </c>
      <c r="V2549" s="13">
        <v>0</v>
      </c>
    </row>
    <row r="2550" spans="1:22" ht="15" customHeight="1" x14ac:dyDescent="0.25">
      <c r="A2550" s="5" t="s">
        <v>4814</v>
      </c>
      <c r="B2550" s="6" t="s">
        <v>4815</v>
      </c>
      <c r="C2550" s="5" t="s">
        <v>3831</v>
      </c>
      <c r="D2550" s="6"/>
      <c r="E2550" s="6" t="s">
        <v>504</v>
      </c>
      <c r="F2550" s="229">
        <v>68</v>
      </c>
      <c r="I2550" s="16">
        <v>0</v>
      </c>
      <c r="J2550" s="13">
        <v>0</v>
      </c>
      <c r="K2550" s="16">
        <v>511</v>
      </c>
      <c r="L2550" s="13">
        <v>34748</v>
      </c>
      <c r="M2550" s="16">
        <v>511</v>
      </c>
      <c r="N2550" s="171">
        <v>34748</v>
      </c>
      <c r="O2550" s="16">
        <v>223</v>
      </c>
      <c r="P2550" s="13">
        <v>15164</v>
      </c>
      <c r="Q2550" s="16">
        <v>112</v>
      </c>
      <c r="R2550" s="13">
        <v>7616</v>
      </c>
      <c r="S2550" s="16">
        <v>623.72</v>
      </c>
      <c r="T2550" s="13">
        <v>42412.959999999999</v>
      </c>
      <c r="U2550" s="16">
        <v>0</v>
      </c>
      <c r="V2550" s="13">
        <v>0</v>
      </c>
    </row>
    <row r="2551" spans="1:22" ht="15" customHeight="1" x14ac:dyDescent="0.25">
      <c r="A2551" s="5" t="s">
        <v>4816</v>
      </c>
      <c r="B2551" s="6" t="s">
        <v>4817</v>
      </c>
      <c r="C2551" s="5" t="s">
        <v>3834</v>
      </c>
      <c r="D2551" s="6"/>
      <c r="E2551" s="6" t="s">
        <v>504</v>
      </c>
      <c r="F2551" s="229">
        <v>45</v>
      </c>
      <c r="I2551" s="16">
        <v>0</v>
      </c>
      <c r="J2551" s="13">
        <v>0</v>
      </c>
      <c r="K2551" s="16">
        <v>554</v>
      </c>
      <c r="L2551" s="13">
        <v>24930</v>
      </c>
      <c r="M2551" s="16">
        <v>554</v>
      </c>
      <c r="N2551" s="171">
        <v>24930</v>
      </c>
      <c r="O2551" s="16">
        <v>233</v>
      </c>
      <c r="P2551" s="13">
        <v>10485</v>
      </c>
      <c r="Q2551" s="16">
        <v>147</v>
      </c>
      <c r="R2551" s="13">
        <v>6615</v>
      </c>
      <c r="S2551" s="16">
        <v>842.24</v>
      </c>
      <c r="T2551" s="13">
        <v>37900.800000000003</v>
      </c>
      <c r="U2551" s="16">
        <v>0</v>
      </c>
      <c r="V2551" s="13">
        <v>0</v>
      </c>
    </row>
    <row r="2552" spans="1:22" ht="15" customHeight="1" x14ac:dyDescent="0.25">
      <c r="A2552" s="5" t="s">
        <v>4818</v>
      </c>
      <c r="B2552" s="6" t="s">
        <v>4819</v>
      </c>
      <c r="C2552" s="5" t="s">
        <v>3837</v>
      </c>
      <c r="D2552" s="6"/>
      <c r="E2552" s="6" t="s">
        <v>504</v>
      </c>
      <c r="F2552" s="229">
        <v>19</v>
      </c>
      <c r="I2552" s="16">
        <v>0</v>
      </c>
      <c r="J2552" s="13">
        <v>0</v>
      </c>
      <c r="K2552" s="16">
        <v>550</v>
      </c>
      <c r="L2552" s="13">
        <v>10450</v>
      </c>
      <c r="M2552" s="16">
        <v>550</v>
      </c>
      <c r="N2552" s="171">
        <v>10450</v>
      </c>
      <c r="O2552" s="16">
        <v>205</v>
      </c>
      <c r="P2552" s="13">
        <v>3895</v>
      </c>
      <c r="Q2552" s="16">
        <v>359</v>
      </c>
      <c r="R2552" s="13">
        <v>6821</v>
      </c>
      <c r="S2552" s="16">
        <v>1465.5</v>
      </c>
      <c r="T2552" s="13">
        <v>27844.5</v>
      </c>
      <c r="U2552" s="16">
        <v>0</v>
      </c>
      <c r="V2552" s="13">
        <v>0</v>
      </c>
    </row>
    <row r="2553" spans="1:22" ht="15" customHeight="1" x14ac:dyDescent="0.25">
      <c r="A2553" s="5" t="s">
        <v>4820</v>
      </c>
      <c r="B2553" s="6" t="s">
        <v>4821</v>
      </c>
      <c r="C2553" s="5" t="s">
        <v>3840</v>
      </c>
      <c r="D2553" s="6"/>
      <c r="E2553" s="6" t="s">
        <v>504</v>
      </c>
      <c r="F2553" s="229">
        <v>5</v>
      </c>
      <c r="I2553" s="16">
        <v>0</v>
      </c>
      <c r="J2553" s="13">
        <v>0</v>
      </c>
      <c r="K2553" s="16">
        <v>1102</v>
      </c>
      <c r="L2553" s="13">
        <v>5510</v>
      </c>
      <c r="M2553" s="16">
        <v>1102</v>
      </c>
      <c r="N2553" s="171">
        <v>5510</v>
      </c>
      <c r="O2553" s="16">
        <v>333</v>
      </c>
      <c r="P2553" s="13">
        <v>1665</v>
      </c>
      <c r="Q2553" s="16">
        <v>359</v>
      </c>
      <c r="R2553" s="13">
        <v>1795</v>
      </c>
      <c r="S2553" s="16">
        <v>427.57</v>
      </c>
      <c r="T2553" s="13">
        <v>2137.85</v>
      </c>
      <c r="U2553" s="16">
        <v>0</v>
      </c>
      <c r="V2553" s="13">
        <v>0</v>
      </c>
    </row>
    <row r="2554" spans="1:22" ht="15" customHeight="1" x14ac:dyDescent="0.25">
      <c r="A2554" s="5" t="s">
        <v>4822</v>
      </c>
      <c r="B2554" s="6" t="s">
        <v>4823</v>
      </c>
      <c r="C2554" s="5" t="s">
        <v>3843</v>
      </c>
      <c r="D2554" s="6"/>
      <c r="E2554" s="6" t="s">
        <v>504</v>
      </c>
      <c r="F2554" s="229">
        <v>3</v>
      </c>
      <c r="I2554" s="16">
        <v>0</v>
      </c>
      <c r="J2554" s="13">
        <v>0</v>
      </c>
      <c r="K2554" s="16">
        <v>160</v>
      </c>
      <c r="L2554" s="13">
        <v>480</v>
      </c>
      <c r="M2554" s="16">
        <v>160</v>
      </c>
      <c r="N2554" s="171">
        <v>480</v>
      </c>
      <c r="O2554" s="16">
        <v>236</v>
      </c>
      <c r="P2554" s="13">
        <v>708</v>
      </c>
      <c r="Q2554" s="16">
        <v>206</v>
      </c>
      <c r="R2554" s="13">
        <v>618</v>
      </c>
      <c r="S2554" s="16">
        <v>1465.5</v>
      </c>
      <c r="T2554" s="13">
        <v>4396.5</v>
      </c>
      <c r="U2554" s="16">
        <v>0</v>
      </c>
      <c r="V2554" s="13">
        <v>0</v>
      </c>
    </row>
    <row r="2555" spans="1:22" ht="15" customHeight="1" x14ac:dyDescent="0.25">
      <c r="A2555" s="5" t="s">
        <v>4824</v>
      </c>
      <c r="B2555" s="6" t="s">
        <v>4825</v>
      </c>
      <c r="C2555" s="5" t="s">
        <v>3846</v>
      </c>
      <c r="D2555" s="6"/>
      <c r="E2555" s="6" t="s">
        <v>504</v>
      </c>
      <c r="F2555" s="229">
        <v>4</v>
      </c>
      <c r="I2555" s="16">
        <v>0</v>
      </c>
      <c r="J2555" s="13">
        <v>0</v>
      </c>
      <c r="K2555" s="16">
        <v>200</v>
      </c>
      <c r="L2555" s="13">
        <v>800</v>
      </c>
      <c r="M2555" s="16">
        <v>200</v>
      </c>
      <c r="N2555" s="171">
        <v>800</v>
      </c>
      <c r="O2555" s="16">
        <v>336</v>
      </c>
      <c r="P2555" s="13">
        <v>1344</v>
      </c>
      <c r="Q2555" s="16">
        <v>265</v>
      </c>
      <c r="R2555" s="13">
        <v>1060</v>
      </c>
      <c r="S2555" s="16">
        <v>1465.5</v>
      </c>
      <c r="T2555" s="13">
        <v>5862</v>
      </c>
      <c r="U2555" s="16">
        <v>0</v>
      </c>
      <c r="V2555" s="13">
        <v>0</v>
      </c>
    </row>
    <row r="2556" spans="1:22" ht="15" customHeight="1" x14ac:dyDescent="0.25">
      <c r="A2556" s="5" t="s">
        <v>4826</v>
      </c>
      <c r="B2556" s="6" t="s">
        <v>4827</v>
      </c>
      <c r="C2556" s="5" t="s">
        <v>3849</v>
      </c>
      <c r="D2556" s="6"/>
      <c r="E2556" s="6" t="s">
        <v>504</v>
      </c>
      <c r="F2556" s="229">
        <v>12</v>
      </c>
      <c r="I2556" s="16">
        <v>0</v>
      </c>
      <c r="J2556" s="13">
        <v>0</v>
      </c>
      <c r="K2556" s="16">
        <v>594</v>
      </c>
      <c r="L2556" s="13">
        <v>7128</v>
      </c>
      <c r="M2556" s="16">
        <v>594</v>
      </c>
      <c r="N2556" s="171">
        <v>7128</v>
      </c>
      <c r="O2556" s="16">
        <v>293</v>
      </c>
      <c r="P2556" s="13">
        <v>3516</v>
      </c>
      <c r="Q2556" s="16">
        <v>218</v>
      </c>
      <c r="R2556" s="13">
        <v>2616</v>
      </c>
      <c r="S2556" s="16">
        <v>1561.99</v>
      </c>
      <c r="T2556" s="13">
        <v>18743.88</v>
      </c>
      <c r="U2556" s="16">
        <v>0</v>
      </c>
      <c r="V2556" s="13">
        <v>0</v>
      </c>
    </row>
    <row r="2557" spans="1:22" ht="15" customHeight="1" x14ac:dyDescent="0.25">
      <c r="A2557" s="5" t="s">
        <v>4828</v>
      </c>
      <c r="B2557" s="6" t="s">
        <v>4829</v>
      </c>
      <c r="C2557" s="5" t="s">
        <v>3852</v>
      </c>
      <c r="D2557" s="6"/>
      <c r="E2557" s="6" t="s">
        <v>504</v>
      </c>
      <c r="F2557" s="229">
        <v>4</v>
      </c>
      <c r="I2557" s="16">
        <v>0</v>
      </c>
      <c r="J2557" s="13">
        <v>0</v>
      </c>
      <c r="K2557" s="16">
        <v>5000</v>
      </c>
      <c r="L2557" s="13">
        <v>20000</v>
      </c>
      <c r="M2557" s="16">
        <v>5000</v>
      </c>
      <c r="N2557" s="171">
        <v>20000</v>
      </c>
      <c r="O2557" s="16">
        <v>310</v>
      </c>
      <c r="P2557" s="13">
        <v>1240</v>
      </c>
      <c r="Q2557" s="16">
        <v>471</v>
      </c>
      <c r="R2557" s="13">
        <v>1884</v>
      </c>
      <c r="S2557" s="16">
        <v>829.5</v>
      </c>
      <c r="T2557" s="13">
        <v>3318</v>
      </c>
      <c r="U2557" s="16">
        <v>0</v>
      </c>
      <c r="V2557" s="13">
        <v>0</v>
      </c>
    </row>
    <row r="2558" spans="1:22" ht="15" customHeight="1" x14ac:dyDescent="0.25">
      <c r="A2558" s="5" t="s">
        <v>4830</v>
      </c>
      <c r="B2558" s="6" t="s">
        <v>4831</v>
      </c>
      <c r="C2558" s="5" t="s">
        <v>3855</v>
      </c>
      <c r="D2558" s="6"/>
      <c r="E2558" s="6" t="s">
        <v>504</v>
      </c>
      <c r="F2558" s="229">
        <v>19</v>
      </c>
      <c r="I2558" s="16">
        <v>0</v>
      </c>
      <c r="J2558" s="13">
        <v>0</v>
      </c>
      <c r="K2558" s="16">
        <v>453</v>
      </c>
      <c r="L2558" s="13">
        <v>8607</v>
      </c>
      <c r="M2558" s="16">
        <v>453</v>
      </c>
      <c r="N2558" s="171">
        <v>8607</v>
      </c>
      <c r="O2558" s="16">
        <v>331</v>
      </c>
      <c r="P2558" s="13">
        <v>6289</v>
      </c>
      <c r="Q2558" s="16">
        <v>159</v>
      </c>
      <c r="R2558" s="13">
        <v>3021</v>
      </c>
      <c r="S2558" s="16">
        <v>2103.66</v>
      </c>
      <c r="T2558" s="13">
        <v>39969.54</v>
      </c>
      <c r="U2558" s="16">
        <v>0</v>
      </c>
      <c r="V2558" s="13">
        <v>0</v>
      </c>
    </row>
    <row r="2559" spans="1:22" ht="15" customHeight="1" x14ac:dyDescent="0.25">
      <c r="A2559" s="5" t="s">
        <v>4832</v>
      </c>
      <c r="B2559" s="6" t="s">
        <v>4833</v>
      </c>
      <c r="C2559" s="5" t="s">
        <v>4834</v>
      </c>
      <c r="D2559" s="6"/>
      <c r="E2559" s="6" t="s">
        <v>504</v>
      </c>
      <c r="F2559" s="229">
        <v>7</v>
      </c>
      <c r="I2559" s="16">
        <v>0</v>
      </c>
      <c r="J2559" s="13">
        <v>0</v>
      </c>
      <c r="K2559" s="16">
        <v>488</v>
      </c>
      <c r="L2559" s="13">
        <v>3416</v>
      </c>
      <c r="M2559" s="16">
        <v>488</v>
      </c>
      <c r="N2559" s="171">
        <v>3416</v>
      </c>
      <c r="O2559" s="16">
        <v>922</v>
      </c>
      <c r="P2559" s="13">
        <v>6454</v>
      </c>
      <c r="Q2559" s="16">
        <v>182</v>
      </c>
      <c r="R2559" s="13">
        <v>1274</v>
      </c>
      <c r="S2559" s="16">
        <v>432.92</v>
      </c>
      <c r="T2559" s="13">
        <v>3030.44</v>
      </c>
      <c r="U2559" s="16">
        <v>0</v>
      </c>
      <c r="V2559" s="13">
        <v>0</v>
      </c>
    </row>
    <row r="2560" spans="1:22" ht="15" customHeight="1" x14ac:dyDescent="0.25">
      <c r="A2560" s="5" t="s">
        <v>4835</v>
      </c>
      <c r="B2560" s="6" t="s">
        <v>4836</v>
      </c>
      <c r="C2560" s="5" t="s">
        <v>4837</v>
      </c>
      <c r="D2560" s="6"/>
      <c r="E2560" s="6" t="s">
        <v>504</v>
      </c>
      <c r="F2560" s="229">
        <v>2</v>
      </c>
      <c r="I2560" s="16">
        <v>0</v>
      </c>
      <c r="J2560" s="13">
        <v>0</v>
      </c>
      <c r="K2560" s="16">
        <v>502</v>
      </c>
      <c r="L2560" s="13">
        <v>1004</v>
      </c>
      <c r="M2560" s="16">
        <v>502</v>
      </c>
      <c r="N2560" s="171">
        <v>1004</v>
      </c>
      <c r="O2560" s="16">
        <v>2940</v>
      </c>
      <c r="P2560" s="13">
        <v>5880</v>
      </c>
      <c r="Q2560" s="16">
        <v>676</v>
      </c>
      <c r="R2560" s="13">
        <v>1352</v>
      </c>
      <c r="S2560" s="16">
        <v>1603.4</v>
      </c>
      <c r="T2560" s="13">
        <v>3206.8</v>
      </c>
      <c r="U2560" s="16">
        <v>0</v>
      </c>
      <c r="V2560" s="13">
        <v>0</v>
      </c>
    </row>
    <row r="2561" spans="1:22" ht="15" customHeight="1" x14ac:dyDescent="0.25">
      <c r="A2561" s="1"/>
      <c r="B2561" s="4" t="s">
        <v>32</v>
      </c>
      <c r="C2561" s="8" t="s">
        <v>33</v>
      </c>
      <c r="I2561" s="245"/>
      <c r="J2561" s="245"/>
      <c r="K2561" s="245"/>
      <c r="L2561" s="245"/>
      <c r="M2561" s="245"/>
      <c r="N2561" s="245"/>
      <c r="O2561" s="245"/>
      <c r="P2561" s="245"/>
      <c r="Q2561" s="245"/>
      <c r="R2561" s="245"/>
      <c r="S2561" s="245"/>
      <c r="T2561" s="245"/>
      <c r="U2561" s="245"/>
      <c r="V2561" s="245"/>
    </row>
    <row r="2562" spans="1:22" ht="15" customHeight="1" x14ac:dyDescent="0.25">
      <c r="A2562" s="5" t="s">
        <v>4838</v>
      </c>
      <c r="B2562" s="6" t="s">
        <v>35</v>
      </c>
      <c r="C2562" s="5" t="s">
        <v>3857</v>
      </c>
      <c r="I2562" s="245"/>
      <c r="J2562" s="245"/>
      <c r="K2562" s="245"/>
      <c r="L2562" s="245"/>
      <c r="M2562" s="245"/>
      <c r="N2562" s="245"/>
      <c r="O2562" s="245"/>
      <c r="P2562" s="245"/>
      <c r="Q2562" s="245"/>
      <c r="R2562" s="245"/>
      <c r="S2562" s="245"/>
      <c r="T2562" s="245"/>
      <c r="U2562" s="245"/>
      <c r="V2562" s="245"/>
    </row>
    <row r="2563" spans="1:22" ht="15" customHeight="1" x14ac:dyDescent="0.25">
      <c r="A2563" s="5" t="s">
        <v>4839</v>
      </c>
      <c r="B2563" s="6" t="s">
        <v>35</v>
      </c>
      <c r="C2563" s="5" t="s">
        <v>4840</v>
      </c>
      <c r="I2563" s="245"/>
      <c r="J2563" s="245"/>
      <c r="K2563" s="245"/>
      <c r="L2563" s="245"/>
      <c r="M2563" s="245"/>
      <c r="N2563" s="245"/>
      <c r="O2563" s="245"/>
      <c r="P2563" s="245"/>
      <c r="Q2563" s="245"/>
      <c r="R2563" s="245"/>
      <c r="S2563" s="245"/>
      <c r="T2563" s="245"/>
      <c r="U2563" s="245"/>
      <c r="V2563" s="245"/>
    </row>
    <row r="2564" spans="1:22" ht="45" customHeight="1" x14ac:dyDescent="0.25">
      <c r="A2564" s="1"/>
      <c r="B2564" s="4" t="s">
        <v>68</v>
      </c>
      <c r="C2564" s="8" t="s">
        <v>69</v>
      </c>
      <c r="D2564" s="4" t="s">
        <v>70</v>
      </c>
      <c r="E2564" s="4" t="s">
        <v>71</v>
      </c>
      <c r="F2564" s="228" t="s">
        <v>72</v>
      </c>
      <c r="I2564" s="14" t="s">
        <v>73</v>
      </c>
      <c r="J2564" s="15" t="s">
        <v>28</v>
      </c>
      <c r="K2564" s="14" t="s">
        <v>73</v>
      </c>
      <c r="L2564" s="15" t="s">
        <v>28</v>
      </c>
      <c r="M2564" s="14" t="s">
        <v>73</v>
      </c>
      <c r="N2564" s="172" t="s">
        <v>28</v>
      </c>
      <c r="O2564" s="14" t="s">
        <v>73</v>
      </c>
      <c r="P2564" s="15" t="s">
        <v>28</v>
      </c>
      <c r="Q2564" s="14" t="s">
        <v>73</v>
      </c>
      <c r="R2564" s="15" t="s">
        <v>28</v>
      </c>
      <c r="S2564" s="14" t="s">
        <v>73</v>
      </c>
      <c r="T2564" s="15" t="s">
        <v>28</v>
      </c>
      <c r="U2564" s="14" t="s">
        <v>73</v>
      </c>
      <c r="V2564" s="15" t="s">
        <v>28</v>
      </c>
    </row>
    <row r="2565" spans="1:22" ht="15" customHeight="1" x14ac:dyDescent="0.25">
      <c r="A2565" s="5" t="s">
        <v>4841</v>
      </c>
      <c r="B2565" s="6" t="s">
        <v>4842</v>
      </c>
      <c r="C2565" s="5" t="s">
        <v>4843</v>
      </c>
      <c r="D2565" s="6"/>
      <c r="E2565" s="6" t="s">
        <v>504</v>
      </c>
      <c r="F2565" s="229">
        <v>1</v>
      </c>
      <c r="I2565" s="16">
        <v>0</v>
      </c>
      <c r="J2565" s="13">
        <v>0</v>
      </c>
      <c r="K2565" s="16">
        <v>13000</v>
      </c>
      <c r="L2565" s="13">
        <v>13000</v>
      </c>
      <c r="M2565" s="16">
        <v>13000</v>
      </c>
      <c r="N2565" s="171">
        <v>13000</v>
      </c>
      <c r="O2565" s="16">
        <v>13125</v>
      </c>
      <c r="P2565" s="13">
        <v>13125</v>
      </c>
      <c r="Q2565" s="16">
        <v>5051</v>
      </c>
      <c r="R2565" s="13">
        <v>5051</v>
      </c>
      <c r="S2565" s="16">
        <v>7433.86</v>
      </c>
      <c r="T2565" s="13">
        <v>7433.86</v>
      </c>
      <c r="U2565" s="16">
        <v>0</v>
      </c>
      <c r="V2565" s="13">
        <v>0</v>
      </c>
    </row>
    <row r="2566" spans="1:22" ht="15" customHeight="1" x14ac:dyDescent="0.25">
      <c r="A2566" s="5" t="s">
        <v>4844</v>
      </c>
      <c r="B2566" s="6" t="s">
        <v>4845</v>
      </c>
      <c r="C2566" s="5" t="s">
        <v>3868</v>
      </c>
      <c r="D2566" s="6"/>
      <c r="E2566" s="6" t="s">
        <v>504</v>
      </c>
      <c r="F2566" s="229">
        <v>15</v>
      </c>
      <c r="I2566" s="16">
        <v>0</v>
      </c>
      <c r="J2566" s="13">
        <v>0</v>
      </c>
      <c r="K2566" s="16">
        <v>150</v>
      </c>
      <c r="L2566" s="13">
        <v>2250</v>
      </c>
      <c r="M2566" s="16">
        <v>150</v>
      </c>
      <c r="N2566" s="171">
        <v>2250</v>
      </c>
      <c r="O2566" s="16">
        <v>289</v>
      </c>
      <c r="P2566" s="13">
        <v>4335</v>
      </c>
      <c r="Q2566" s="16">
        <v>162</v>
      </c>
      <c r="R2566" s="13">
        <v>2430</v>
      </c>
      <c r="S2566" s="16">
        <v>139.38</v>
      </c>
      <c r="T2566" s="13">
        <v>2090.6999999999998</v>
      </c>
      <c r="U2566" s="16">
        <v>0</v>
      </c>
      <c r="V2566" s="13">
        <v>0</v>
      </c>
    </row>
    <row r="2567" spans="1:22" ht="15" customHeight="1" x14ac:dyDescent="0.25">
      <c r="A2567" s="5" t="s">
        <v>4846</v>
      </c>
      <c r="B2567" s="6" t="s">
        <v>4847</v>
      </c>
      <c r="C2567" s="5" t="s">
        <v>4848</v>
      </c>
      <c r="D2567" s="6"/>
      <c r="E2567" s="6" t="s">
        <v>504</v>
      </c>
      <c r="F2567" s="229">
        <v>2</v>
      </c>
      <c r="I2567" s="16">
        <v>0</v>
      </c>
      <c r="J2567" s="13">
        <v>0</v>
      </c>
      <c r="K2567" s="16">
        <v>200</v>
      </c>
      <c r="L2567" s="13">
        <v>400</v>
      </c>
      <c r="M2567" s="16">
        <v>200</v>
      </c>
      <c r="N2567" s="171">
        <v>400</v>
      </c>
      <c r="O2567" s="16">
        <v>578</v>
      </c>
      <c r="P2567" s="13">
        <v>1156</v>
      </c>
      <c r="Q2567" s="16">
        <v>172</v>
      </c>
      <c r="R2567" s="13">
        <v>344</v>
      </c>
      <c r="S2567" s="16">
        <v>185.85</v>
      </c>
      <c r="T2567" s="13">
        <v>371.7</v>
      </c>
      <c r="U2567" s="16">
        <v>0</v>
      </c>
      <c r="V2567" s="13">
        <v>0</v>
      </c>
    </row>
    <row r="2568" spans="1:22" ht="15" customHeight="1" x14ac:dyDescent="0.25">
      <c r="A2568" s="5" t="s">
        <v>4849</v>
      </c>
      <c r="B2568" s="6" t="s">
        <v>4850</v>
      </c>
      <c r="C2568" s="5" t="s">
        <v>3871</v>
      </c>
      <c r="D2568" s="6"/>
      <c r="E2568" s="6" t="s">
        <v>504</v>
      </c>
      <c r="F2568" s="229">
        <v>2</v>
      </c>
      <c r="I2568" s="16">
        <v>0</v>
      </c>
      <c r="J2568" s="13">
        <v>0</v>
      </c>
      <c r="K2568" s="16">
        <v>250</v>
      </c>
      <c r="L2568" s="13">
        <v>500</v>
      </c>
      <c r="M2568" s="16">
        <v>250</v>
      </c>
      <c r="N2568" s="171">
        <v>500</v>
      </c>
      <c r="O2568" s="16">
        <v>289</v>
      </c>
      <c r="P2568" s="13">
        <v>578</v>
      </c>
      <c r="Q2568" s="16">
        <v>451</v>
      </c>
      <c r="R2568" s="13">
        <v>902</v>
      </c>
      <c r="S2568" s="16">
        <v>325.23</v>
      </c>
      <c r="T2568" s="13">
        <v>650.46</v>
      </c>
      <c r="U2568" s="16">
        <v>0</v>
      </c>
      <c r="V2568" s="13">
        <v>0</v>
      </c>
    </row>
    <row r="2569" spans="1:22" ht="15" customHeight="1" x14ac:dyDescent="0.25">
      <c r="A2569" s="5" t="s">
        <v>4851</v>
      </c>
      <c r="B2569" s="6" t="s">
        <v>4852</v>
      </c>
      <c r="C2569" s="5" t="s">
        <v>4853</v>
      </c>
      <c r="D2569" s="6"/>
      <c r="E2569" s="6" t="s">
        <v>504</v>
      </c>
      <c r="F2569" s="229">
        <v>1</v>
      </c>
      <c r="I2569" s="16">
        <v>0</v>
      </c>
      <c r="J2569" s="13">
        <v>0</v>
      </c>
      <c r="K2569" s="16">
        <v>5000</v>
      </c>
      <c r="L2569" s="13">
        <v>5000</v>
      </c>
      <c r="M2569" s="16">
        <v>5000</v>
      </c>
      <c r="N2569" s="171">
        <v>5000</v>
      </c>
      <c r="O2569" s="16">
        <v>578</v>
      </c>
      <c r="P2569" s="13">
        <v>578</v>
      </c>
      <c r="Q2569" s="16">
        <v>451</v>
      </c>
      <c r="R2569" s="13">
        <v>451</v>
      </c>
      <c r="S2569" s="16">
        <v>167.26</v>
      </c>
      <c r="T2569" s="13">
        <v>167.26</v>
      </c>
      <c r="U2569" s="16">
        <v>0</v>
      </c>
      <c r="V2569" s="13">
        <v>0</v>
      </c>
    </row>
    <row r="2570" spans="1:22" ht="15" customHeight="1" x14ac:dyDescent="0.25">
      <c r="A2570" s="5" t="s">
        <v>4854</v>
      </c>
      <c r="B2570" s="6" t="s">
        <v>4855</v>
      </c>
      <c r="C2570" s="5" t="s">
        <v>4856</v>
      </c>
      <c r="D2570" s="6"/>
      <c r="E2570" s="6" t="s">
        <v>504</v>
      </c>
      <c r="F2570" s="229">
        <v>2</v>
      </c>
      <c r="I2570" s="16">
        <v>0</v>
      </c>
      <c r="J2570" s="13">
        <v>0</v>
      </c>
      <c r="K2570" s="16">
        <v>250</v>
      </c>
      <c r="L2570" s="13">
        <v>500</v>
      </c>
      <c r="M2570" s="16">
        <v>250</v>
      </c>
      <c r="N2570" s="171">
        <v>500</v>
      </c>
      <c r="O2570" s="16">
        <v>389</v>
      </c>
      <c r="P2570" s="13">
        <v>778</v>
      </c>
      <c r="Q2570" s="16">
        <v>451</v>
      </c>
      <c r="R2570" s="13">
        <v>902</v>
      </c>
      <c r="S2570" s="16">
        <v>325.23</v>
      </c>
      <c r="T2570" s="13">
        <v>650.46</v>
      </c>
      <c r="U2570" s="16">
        <v>0</v>
      </c>
      <c r="V2570" s="13">
        <v>0</v>
      </c>
    </row>
    <row r="2571" spans="1:22" ht="15" customHeight="1" x14ac:dyDescent="0.25">
      <c r="A2571" s="5" t="s">
        <v>4857</v>
      </c>
      <c r="B2571" s="6" t="s">
        <v>4858</v>
      </c>
      <c r="C2571" s="5" t="s">
        <v>4859</v>
      </c>
      <c r="D2571" s="6"/>
      <c r="E2571" s="6" t="s">
        <v>504</v>
      </c>
      <c r="F2571" s="229">
        <v>2</v>
      </c>
      <c r="I2571" s="16">
        <v>0</v>
      </c>
      <c r="J2571" s="13">
        <v>0</v>
      </c>
      <c r="K2571" s="16">
        <v>400</v>
      </c>
      <c r="L2571" s="13">
        <v>800</v>
      </c>
      <c r="M2571" s="16">
        <v>400</v>
      </c>
      <c r="N2571" s="171">
        <v>800</v>
      </c>
      <c r="O2571" s="16">
        <v>2701</v>
      </c>
      <c r="P2571" s="13">
        <v>5402</v>
      </c>
      <c r="Q2571" s="16">
        <v>812</v>
      </c>
      <c r="R2571" s="13">
        <v>1624</v>
      </c>
      <c r="S2571" s="16">
        <v>167.26</v>
      </c>
      <c r="T2571" s="13">
        <v>334.52</v>
      </c>
      <c r="U2571" s="16">
        <v>0</v>
      </c>
      <c r="V2571" s="13">
        <v>0</v>
      </c>
    </row>
    <row r="2572" spans="1:22" ht="15" customHeight="1" x14ac:dyDescent="0.25">
      <c r="A2572" s="5" t="s">
        <v>4860</v>
      </c>
      <c r="B2572" s="6" t="s">
        <v>4861</v>
      </c>
      <c r="C2572" s="5" t="s">
        <v>4862</v>
      </c>
      <c r="D2572" s="6"/>
      <c r="E2572" s="6" t="s">
        <v>504</v>
      </c>
      <c r="F2572" s="229">
        <v>3</v>
      </c>
      <c r="I2572" s="16">
        <v>0</v>
      </c>
      <c r="J2572" s="13">
        <v>0</v>
      </c>
      <c r="K2572" s="16">
        <v>120</v>
      </c>
      <c r="L2572" s="13">
        <v>360</v>
      </c>
      <c r="M2572" s="16">
        <v>120</v>
      </c>
      <c r="N2572" s="171">
        <v>360</v>
      </c>
      <c r="O2572" s="16">
        <v>473</v>
      </c>
      <c r="P2572" s="13">
        <v>1419</v>
      </c>
      <c r="Q2572" s="16">
        <v>216</v>
      </c>
      <c r="R2572" s="13">
        <v>648</v>
      </c>
      <c r="S2572" s="16">
        <v>139.38</v>
      </c>
      <c r="T2572" s="13">
        <v>418.14</v>
      </c>
      <c r="U2572" s="16">
        <v>0</v>
      </c>
      <c r="V2572" s="13">
        <v>0</v>
      </c>
    </row>
    <row r="2573" spans="1:22" ht="15" customHeight="1" x14ac:dyDescent="0.25">
      <c r="A2573" s="5" t="s">
        <v>4863</v>
      </c>
      <c r="B2573" s="6" t="s">
        <v>4864</v>
      </c>
      <c r="C2573" s="5" t="s">
        <v>4865</v>
      </c>
      <c r="D2573" s="6"/>
      <c r="E2573" s="6" t="s">
        <v>504</v>
      </c>
      <c r="F2573" s="229">
        <v>5</v>
      </c>
      <c r="I2573" s="16">
        <v>0</v>
      </c>
      <c r="J2573" s="13">
        <v>0</v>
      </c>
      <c r="K2573" s="16">
        <v>250</v>
      </c>
      <c r="L2573" s="13">
        <v>1250</v>
      </c>
      <c r="M2573" s="16">
        <v>250</v>
      </c>
      <c r="N2573" s="171">
        <v>1250</v>
      </c>
      <c r="O2573" s="16">
        <v>788</v>
      </c>
      <c r="P2573" s="13">
        <v>3940</v>
      </c>
      <c r="Q2573" s="16">
        <v>361</v>
      </c>
      <c r="R2573" s="13">
        <v>1805</v>
      </c>
      <c r="S2573" s="16">
        <v>185.85</v>
      </c>
      <c r="T2573" s="13">
        <v>929.25</v>
      </c>
      <c r="U2573" s="16">
        <v>0</v>
      </c>
      <c r="V2573" s="13">
        <v>0</v>
      </c>
    </row>
    <row r="2574" spans="1:22" ht="15" customHeight="1" x14ac:dyDescent="0.25">
      <c r="A2574" s="5" t="s">
        <v>4866</v>
      </c>
      <c r="B2574" s="6" t="s">
        <v>4867</v>
      </c>
      <c r="C2574" s="5" t="s">
        <v>4868</v>
      </c>
      <c r="D2574" s="6"/>
      <c r="E2574" s="6" t="s">
        <v>504</v>
      </c>
      <c r="F2574" s="229">
        <v>1</v>
      </c>
      <c r="I2574" s="16">
        <v>0</v>
      </c>
      <c r="J2574" s="13">
        <v>0</v>
      </c>
      <c r="K2574" s="16">
        <v>200</v>
      </c>
      <c r="L2574" s="13">
        <v>200</v>
      </c>
      <c r="M2574" s="16">
        <v>200</v>
      </c>
      <c r="N2574" s="171">
        <v>200</v>
      </c>
      <c r="O2574" s="16">
        <v>194</v>
      </c>
      <c r="P2574" s="13">
        <v>194</v>
      </c>
      <c r="Q2574" s="16">
        <v>253</v>
      </c>
      <c r="R2574" s="13">
        <v>253</v>
      </c>
      <c r="S2574" s="16">
        <v>139.38</v>
      </c>
      <c r="T2574" s="13">
        <v>139.38</v>
      </c>
      <c r="U2574" s="16">
        <v>0</v>
      </c>
      <c r="V2574" s="13">
        <v>0</v>
      </c>
    </row>
    <row r="2575" spans="1:22" ht="15" customHeight="1" x14ac:dyDescent="0.25">
      <c r="A2575" s="5" t="s">
        <v>4869</v>
      </c>
      <c r="B2575" s="6" t="s">
        <v>4870</v>
      </c>
      <c r="C2575" s="5" t="s">
        <v>4871</v>
      </c>
      <c r="D2575" s="6"/>
      <c r="E2575" s="6" t="s">
        <v>504</v>
      </c>
      <c r="F2575" s="229">
        <v>31</v>
      </c>
      <c r="I2575" s="16">
        <v>0</v>
      </c>
      <c r="J2575" s="13">
        <v>0</v>
      </c>
      <c r="K2575" s="16">
        <v>100</v>
      </c>
      <c r="L2575" s="13">
        <v>3100</v>
      </c>
      <c r="M2575" s="16">
        <v>100</v>
      </c>
      <c r="N2575" s="171">
        <v>3100</v>
      </c>
      <c r="O2575" s="16">
        <v>431</v>
      </c>
      <c r="P2575" s="13">
        <v>13361</v>
      </c>
      <c r="Q2575" s="16">
        <v>245</v>
      </c>
      <c r="R2575" s="13">
        <v>7595</v>
      </c>
      <c r="S2575" s="16">
        <v>402.67</v>
      </c>
      <c r="T2575" s="13">
        <v>12482.77</v>
      </c>
      <c r="U2575" s="16">
        <v>0</v>
      </c>
      <c r="V2575" s="13">
        <v>0</v>
      </c>
    </row>
    <row r="2576" spans="1:22" ht="15" customHeight="1" x14ac:dyDescent="0.25">
      <c r="A2576" s="1"/>
      <c r="B2576" s="4" t="s">
        <v>32</v>
      </c>
      <c r="C2576" s="8" t="s">
        <v>33</v>
      </c>
      <c r="I2576" s="245"/>
      <c r="J2576" s="245"/>
      <c r="K2576" s="245"/>
      <c r="L2576" s="245"/>
      <c r="M2576" s="245"/>
      <c r="N2576" s="245"/>
      <c r="O2576" s="245"/>
      <c r="P2576" s="245"/>
      <c r="Q2576" s="245"/>
      <c r="R2576" s="245"/>
      <c r="S2576" s="245"/>
      <c r="T2576" s="245"/>
      <c r="U2576" s="245"/>
      <c r="V2576" s="245"/>
    </row>
    <row r="2577" spans="1:22" ht="15" customHeight="1" x14ac:dyDescent="0.25">
      <c r="A2577" s="5" t="s">
        <v>4872</v>
      </c>
      <c r="B2577" s="6" t="s">
        <v>35</v>
      </c>
      <c r="C2577" s="5" t="s">
        <v>3882</v>
      </c>
      <c r="I2577" s="245"/>
      <c r="J2577" s="245"/>
      <c r="K2577" s="245"/>
      <c r="L2577" s="245"/>
      <c r="M2577" s="245"/>
      <c r="N2577" s="245"/>
      <c r="O2577" s="245"/>
      <c r="P2577" s="245"/>
      <c r="Q2577" s="245"/>
      <c r="R2577" s="245"/>
      <c r="S2577" s="245"/>
      <c r="T2577" s="245"/>
      <c r="U2577" s="245"/>
      <c r="V2577" s="245"/>
    </row>
    <row r="2578" spans="1:22" ht="15" customHeight="1" x14ac:dyDescent="0.25">
      <c r="A2578" s="5" t="s">
        <v>4873</v>
      </c>
      <c r="B2578" s="6" t="s">
        <v>35</v>
      </c>
      <c r="C2578" s="5" t="s">
        <v>3884</v>
      </c>
      <c r="I2578" s="245"/>
      <c r="J2578" s="245"/>
      <c r="K2578" s="245"/>
      <c r="L2578" s="245"/>
      <c r="M2578" s="245"/>
      <c r="N2578" s="245"/>
      <c r="O2578" s="245"/>
      <c r="P2578" s="245"/>
      <c r="Q2578" s="245"/>
      <c r="R2578" s="245"/>
      <c r="S2578" s="245"/>
      <c r="T2578" s="245"/>
      <c r="U2578" s="245"/>
      <c r="V2578" s="245"/>
    </row>
    <row r="2579" spans="1:22" ht="45" customHeight="1" x14ac:dyDescent="0.25">
      <c r="A2579" s="1"/>
      <c r="B2579" s="4" t="s">
        <v>68</v>
      </c>
      <c r="C2579" s="8" t="s">
        <v>69</v>
      </c>
      <c r="D2579" s="4" t="s">
        <v>70</v>
      </c>
      <c r="E2579" s="4" t="s">
        <v>71</v>
      </c>
      <c r="F2579" s="228" t="s">
        <v>72</v>
      </c>
      <c r="I2579" s="14" t="s">
        <v>73</v>
      </c>
      <c r="J2579" s="15" t="s">
        <v>28</v>
      </c>
      <c r="K2579" s="14" t="s">
        <v>73</v>
      </c>
      <c r="L2579" s="15" t="s">
        <v>28</v>
      </c>
      <c r="M2579" s="14" t="s">
        <v>73</v>
      </c>
      <c r="N2579" s="172" t="s">
        <v>28</v>
      </c>
      <c r="O2579" s="14" t="s">
        <v>73</v>
      </c>
      <c r="P2579" s="15" t="s">
        <v>28</v>
      </c>
      <c r="Q2579" s="14" t="s">
        <v>73</v>
      </c>
      <c r="R2579" s="15" t="s">
        <v>28</v>
      </c>
      <c r="S2579" s="14" t="s">
        <v>73</v>
      </c>
      <c r="T2579" s="15" t="s">
        <v>28</v>
      </c>
      <c r="U2579" s="14" t="s">
        <v>73</v>
      </c>
      <c r="V2579" s="15" t="s">
        <v>28</v>
      </c>
    </row>
    <row r="2580" spans="1:22" ht="15" customHeight="1" x14ac:dyDescent="0.25">
      <c r="A2580" s="5" t="s">
        <v>4874</v>
      </c>
      <c r="B2580" s="6" t="s">
        <v>4875</v>
      </c>
      <c r="C2580" s="5" t="s">
        <v>3887</v>
      </c>
      <c r="D2580" s="6"/>
      <c r="E2580" s="6" t="s">
        <v>504</v>
      </c>
      <c r="F2580" s="229">
        <v>1</v>
      </c>
      <c r="I2580" s="16">
        <v>0</v>
      </c>
      <c r="J2580" s="13">
        <v>0</v>
      </c>
      <c r="K2580" s="16">
        <v>3000</v>
      </c>
      <c r="L2580" s="13">
        <v>3000</v>
      </c>
      <c r="M2580" s="16">
        <v>3000</v>
      </c>
      <c r="N2580" s="171">
        <v>3000</v>
      </c>
      <c r="O2580" s="16">
        <v>2468</v>
      </c>
      <c r="P2580" s="13">
        <v>2468</v>
      </c>
      <c r="Q2580" s="16">
        <v>3176</v>
      </c>
      <c r="R2580" s="13">
        <v>3176</v>
      </c>
      <c r="S2580" s="16">
        <v>7433.86</v>
      </c>
      <c r="T2580" s="13">
        <v>7433.86</v>
      </c>
      <c r="U2580" s="16">
        <v>0</v>
      </c>
      <c r="V2580" s="13">
        <v>0</v>
      </c>
    </row>
    <row r="2581" spans="1:22" ht="15" customHeight="1" x14ac:dyDescent="0.25">
      <c r="A2581" s="5" t="s">
        <v>4876</v>
      </c>
      <c r="B2581" s="6" t="s">
        <v>4877</v>
      </c>
      <c r="C2581" s="5" t="s">
        <v>4878</v>
      </c>
      <c r="D2581" s="6"/>
      <c r="E2581" s="6" t="s">
        <v>504</v>
      </c>
      <c r="F2581" s="229">
        <v>1</v>
      </c>
      <c r="I2581" s="16">
        <v>0</v>
      </c>
      <c r="J2581" s="13">
        <v>0</v>
      </c>
      <c r="K2581" s="16">
        <v>2000</v>
      </c>
      <c r="L2581" s="13">
        <v>2000</v>
      </c>
      <c r="M2581" s="16">
        <v>2000</v>
      </c>
      <c r="N2581" s="171">
        <v>2000</v>
      </c>
      <c r="O2581" s="16">
        <v>2100</v>
      </c>
      <c r="P2581" s="13">
        <v>2100</v>
      </c>
      <c r="Q2581" s="16">
        <v>14118</v>
      </c>
      <c r="R2581" s="13">
        <v>14118</v>
      </c>
      <c r="S2581" s="16">
        <v>0</v>
      </c>
      <c r="T2581" s="13">
        <v>0</v>
      </c>
      <c r="U2581" s="16">
        <v>0</v>
      </c>
      <c r="V2581" s="13">
        <v>0</v>
      </c>
    </row>
    <row r="2582" spans="1:22" ht="15" customHeight="1" x14ac:dyDescent="0.25">
      <c r="A2582" s="5" t="s">
        <v>4879</v>
      </c>
      <c r="B2582" s="6" t="s">
        <v>4880</v>
      </c>
      <c r="C2582" s="5" t="s">
        <v>4881</v>
      </c>
      <c r="D2582" s="6"/>
      <c r="E2582" s="6" t="s">
        <v>504</v>
      </c>
      <c r="F2582" s="229">
        <v>1</v>
      </c>
      <c r="I2582" s="16">
        <v>0</v>
      </c>
      <c r="J2582" s="13">
        <v>0</v>
      </c>
      <c r="K2582" s="16">
        <v>2500</v>
      </c>
      <c r="L2582" s="13">
        <v>2500</v>
      </c>
      <c r="M2582" s="16">
        <v>2500</v>
      </c>
      <c r="N2582" s="171">
        <v>2500</v>
      </c>
      <c r="O2582" s="16">
        <v>26250</v>
      </c>
      <c r="P2582" s="13">
        <v>26250</v>
      </c>
      <c r="Q2582" s="16">
        <v>4953</v>
      </c>
      <c r="R2582" s="13">
        <v>4953</v>
      </c>
      <c r="S2582" s="16">
        <v>0</v>
      </c>
      <c r="T2582" s="13">
        <v>0</v>
      </c>
      <c r="U2582" s="16">
        <v>0</v>
      </c>
      <c r="V2582" s="13">
        <v>0</v>
      </c>
    </row>
    <row r="2583" spans="1:22" ht="15" customHeight="1" x14ac:dyDescent="0.25">
      <c r="A2583" s="5" t="s">
        <v>4882</v>
      </c>
      <c r="B2583" s="6" t="s">
        <v>4883</v>
      </c>
      <c r="C2583" s="5" t="s">
        <v>3893</v>
      </c>
      <c r="D2583" s="6"/>
      <c r="E2583" s="6" t="s">
        <v>504</v>
      </c>
      <c r="F2583" s="229">
        <v>2</v>
      </c>
      <c r="I2583" s="16">
        <v>0</v>
      </c>
      <c r="J2583" s="13">
        <v>0</v>
      </c>
      <c r="K2583" s="16">
        <v>200</v>
      </c>
      <c r="L2583" s="13">
        <v>400</v>
      </c>
      <c r="M2583" s="16">
        <v>200</v>
      </c>
      <c r="N2583" s="171">
        <v>400</v>
      </c>
      <c r="O2583" s="16">
        <v>261</v>
      </c>
      <c r="P2583" s="13">
        <v>522</v>
      </c>
      <c r="Q2583" s="16">
        <v>4953</v>
      </c>
      <c r="R2583" s="13">
        <v>9906</v>
      </c>
      <c r="S2583" s="16">
        <v>0</v>
      </c>
      <c r="T2583" s="13">
        <v>0</v>
      </c>
      <c r="U2583" s="16">
        <v>0</v>
      </c>
      <c r="V2583" s="13">
        <v>0</v>
      </c>
    </row>
    <row r="2584" spans="1:22" ht="15" customHeight="1" x14ac:dyDescent="0.25">
      <c r="A2584" s="5" t="s">
        <v>4884</v>
      </c>
      <c r="B2584" s="6" t="s">
        <v>4885</v>
      </c>
      <c r="C2584" s="5" t="s">
        <v>4886</v>
      </c>
      <c r="D2584" s="6"/>
      <c r="E2584" s="6" t="s">
        <v>504</v>
      </c>
      <c r="F2584" s="229">
        <v>1</v>
      </c>
      <c r="I2584" s="16">
        <v>0</v>
      </c>
      <c r="J2584" s="13">
        <v>0</v>
      </c>
      <c r="K2584" s="16">
        <v>400</v>
      </c>
      <c r="L2584" s="13">
        <v>400</v>
      </c>
      <c r="M2584" s="16">
        <v>400</v>
      </c>
      <c r="N2584" s="171">
        <v>400</v>
      </c>
      <c r="O2584" s="16">
        <v>1166</v>
      </c>
      <c r="P2584" s="13">
        <v>1166</v>
      </c>
      <c r="Q2584" s="16">
        <v>588</v>
      </c>
      <c r="R2584" s="13">
        <v>588</v>
      </c>
      <c r="S2584" s="16">
        <v>0</v>
      </c>
      <c r="T2584" s="13">
        <v>0</v>
      </c>
      <c r="U2584" s="16">
        <v>0</v>
      </c>
      <c r="V2584" s="13">
        <v>0</v>
      </c>
    </row>
    <row r="2585" spans="1:22" ht="15" customHeight="1" x14ac:dyDescent="0.25">
      <c r="A2585" s="5" t="s">
        <v>4887</v>
      </c>
      <c r="B2585" s="6" t="s">
        <v>4888</v>
      </c>
      <c r="C2585" s="5" t="s">
        <v>3896</v>
      </c>
      <c r="D2585" s="6"/>
      <c r="E2585" s="6" t="s">
        <v>504</v>
      </c>
      <c r="F2585" s="229">
        <v>1</v>
      </c>
      <c r="I2585" s="16">
        <v>0</v>
      </c>
      <c r="J2585" s="13">
        <v>0</v>
      </c>
      <c r="K2585" s="16">
        <v>250</v>
      </c>
      <c r="L2585" s="13">
        <v>250</v>
      </c>
      <c r="M2585" s="16">
        <v>250</v>
      </c>
      <c r="N2585" s="171">
        <v>250</v>
      </c>
      <c r="O2585" s="16">
        <v>1166</v>
      </c>
      <c r="P2585" s="13">
        <v>1166</v>
      </c>
      <c r="Q2585" s="16">
        <v>1412</v>
      </c>
      <c r="R2585" s="13">
        <v>1412</v>
      </c>
      <c r="S2585" s="16">
        <v>0</v>
      </c>
      <c r="T2585" s="13">
        <v>0</v>
      </c>
      <c r="U2585" s="16">
        <v>0</v>
      </c>
      <c r="V2585" s="13">
        <v>0</v>
      </c>
    </row>
    <row r="2586" spans="1:22" ht="15" customHeight="1" x14ac:dyDescent="0.25">
      <c r="A2586" s="5" t="s">
        <v>4889</v>
      </c>
      <c r="B2586" s="6" t="s">
        <v>4890</v>
      </c>
      <c r="C2586" s="5" t="s">
        <v>3899</v>
      </c>
      <c r="D2586" s="6"/>
      <c r="E2586" s="6" t="s">
        <v>504</v>
      </c>
      <c r="F2586" s="229">
        <v>9</v>
      </c>
      <c r="I2586" s="16">
        <v>0</v>
      </c>
      <c r="J2586" s="13">
        <v>0</v>
      </c>
      <c r="K2586" s="16">
        <v>110</v>
      </c>
      <c r="L2586" s="13">
        <v>990</v>
      </c>
      <c r="M2586" s="16">
        <v>110</v>
      </c>
      <c r="N2586" s="171">
        <v>990</v>
      </c>
      <c r="O2586" s="16">
        <v>63</v>
      </c>
      <c r="P2586" s="13">
        <v>567</v>
      </c>
      <c r="Q2586" s="16">
        <v>476</v>
      </c>
      <c r="R2586" s="13">
        <v>4284</v>
      </c>
      <c r="S2586" s="16">
        <v>392.34</v>
      </c>
      <c r="T2586" s="13">
        <v>3531.06</v>
      </c>
      <c r="U2586" s="16">
        <v>0</v>
      </c>
      <c r="V2586" s="13">
        <v>0</v>
      </c>
    </row>
    <row r="2587" spans="1:22" ht="15" customHeight="1" x14ac:dyDescent="0.25">
      <c r="A2587" s="5" t="s">
        <v>4891</v>
      </c>
      <c r="B2587" s="6" t="s">
        <v>4892</v>
      </c>
      <c r="C2587" s="5" t="s">
        <v>3902</v>
      </c>
      <c r="D2587" s="6"/>
      <c r="E2587" s="6" t="s">
        <v>504</v>
      </c>
      <c r="F2587" s="229">
        <v>7</v>
      </c>
      <c r="I2587" s="16">
        <v>0</v>
      </c>
      <c r="J2587" s="13">
        <v>0</v>
      </c>
      <c r="K2587" s="16">
        <v>100</v>
      </c>
      <c r="L2587" s="13">
        <v>700</v>
      </c>
      <c r="M2587" s="16">
        <v>100</v>
      </c>
      <c r="N2587" s="171">
        <v>700</v>
      </c>
      <c r="O2587" s="16">
        <v>63</v>
      </c>
      <c r="P2587" s="13">
        <v>441</v>
      </c>
      <c r="Q2587" s="16">
        <v>476</v>
      </c>
      <c r="R2587" s="13">
        <v>3332</v>
      </c>
      <c r="S2587" s="16">
        <v>392.34</v>
      </c>
      <c r="T2587" s="13">
        <v>2746.38</v>
      </c>
      <c r="U2587" s="16">
        <v>0</v>
      </c>
      <c r="V2587" s="13">
        <v>0</v>
      </c>
    </row>
    <row r="2588" spans="1:22" ht="15" customHeight="1" x14ac:dyDescent="0.25">
      <c r="A2588" s="5" t="s">
        <v>4893</v>
      </c>
      <c r="B2588" s="6" t="s">
        <v>4894</v>
      </c>
      <c r="C2588" s="5" t="s">
        <v>4895</v>
      </c>
      <c r="D2588" s="6"/>
      <c r="E2588" s="6" t="s">
        <v>504</v>
      </c>
      <c r="F2588" s="229">
        <v>2</v>
      </c>
      <c r="I2588" s="16">
        <v>0</v>
      </c>
      <c r="J2588" s="13">
        <v>0</v>
      </c>
      <c r="K2588" s="16">
        <v>100</v>
      </c>
      <c r="L2588" s="13">
        <v>200</v>
      </c>
      <c r="M2588" s="16">
        <v>100</v>
      </c>
      <c r="N2588" s="171">
        <v>200</v>
      </c>
      <c r="O2588" s="16">
        <v>63</v>
      </c>
      <c r="P2588" s="13">
        <v>126</v>
      </c>
      <c r="Q2588" s="16">
        <v>476</v>
      </c>
      <c r="R2588" s="13">
        <v>952</v>
      </c>
      <c r="S2588" s="16">
        <v>392.34</v>
      </c>
      <c r="T2588" s="13">
        <v>784.68</v>
      </c>
      <c r="U2588" s="16">
        <v>0</v>
      </c>
      <c r="V2588" s="13">
        <v>0</v>
      </c>
    </row>
    <row r="2589" spans="1:22" ht="15" customHeight="1" x14ac:dyDescent="0.25">
      <c r="A2589" s="5" t="s">
        <v>4896</v>
      </c>
      <c r="B2589" s="6" t="s">
        <v>4897</v>
      </c>
      <c r="C2589" s="5" t="s">
        <v>4898</v>
      </c>
      <c r="D2589" s="6"/>
      <c r="E2589" s="6" t="s">
        <v>504</v>
      </c>
      <c r="F2589" s="229">
        <v>4</v>
      </c>
      <c r="I2589" s="16">
        <v>0</v>
      </c>
      <c r="J2589" s="13">
        <v>0</v>
      </c>
      <c r="K2589" s="16">
        <v>250</v>
      </c>
      <c r="L2589" s="13">
        <v>1000</v>
      </c>
      <c r="M2589" s="16">
        <v>250</v>
      </c>
      <c r="N2589" s="171">
        <v>1000</v>
      </c>
      <c r="O2589" s="16">
        <v>63</v>
      </c>
      <c r="P2589" s="13">
        <v>252</v>
      </c>
      <c r="Q2589" s="16">
        <v>476</v>
      </c>
      <c r="R2589" s="13">
        <v>1904</v>
      </c>
      <c r="S2589" s="16">
        <v>392.34</v>
      </c>
      <c r="T2589" s="13">
        <v>1569.36</v>
      </c>
      <c r="U2589" s="16">
        <v>0</v>
      </c>
      <c r="V2589" s="13">
        <v>0</v>
      </c>
    </row>
    <row r="2590" spans="1:22" ht="15" customHeight="1" x14ac:dyDescent="0.25">
      <c r="A2590" s="5" t="s">
        <v>4899</v>
      </c>
      <c r="B2590" s="6" t="s">
        <v>4900</v>
      </c>
      <c r="C2590" s="5" t="s">
        <v>3905</v>
      </c>
      <c r="D2590" s="6"/>
      <c r="E2590" s="6" t="s">
        <v>504</v>
      </c>
      <c r="F2590" s="229">
        <v>16</v>
      </c>
      <c r="I2590" s="16">
        <v>0</v>
      </c>
      <c r="J2590" s="13">
        <v>0</v>
      </c>
      <c r="K2590" s="16">
        <v>600</v>
      </c>
      <c r="L2590" s="13">
        <v>9600</v>
      </c>
      <c r="M2590" s="16">
        <v>600</v>
      </c>
      <c r="N2590" s="171">
        <v>9600</v>
      </c>
      <c r="O2590" s="16">
        <v>399</v>
      </c>
      <c r="P2590" s="13">
        <v>6384</v>
      </c>
      <c r="Q2590" s="16">
        <v>0</v>
      </c>
      <c r="R2590" s="13">
        <v>0</v>
      </c>
      <c r="S2590" s="16">
        <v>0</v>
      </c>
      <c r="T2590" s="13">
        <v>0</v>
      </c>
      <c r="U2590" s="16">
        <v>0</v>
      </c>
      <c r="V2590" s="13">
        <v>0</v>
      </c>
    </row>
    <row r="2591" spans="1:22" ht="15" customHeight="1" x14ac:dyDescent="0.25">
      <c r="A2591" s="1"/>
      <c r="B2591" s="4" t="s">
        <v>32</v>
      </c>
      <c r="C2591" s="8" t="s">
        <v>33</v>
      </c>
      <c r="I2591" s="245"/>
      <c r="J2591" s="245"/>
      <c r="K2591" s="245"/>
      <c r="L2591" s="245"/>
      <c r="M2591" s="245"/>
      <c r="N2591" s="245"/>
      <c r="O2591" s="245"/>
      <c r="P2591" s="245"/>
      <c r="Q2591" s="245"/>
      <c r="R2591" s="245"/>
      <c r="S2591" s="245"/>
      <c r="T2591" s="245"/>
      <c r="U2591" s="245"/>
      <c r="V2591" s="245"/>
    </row>
    <row r="2592" spans="1:22" ht="15" customHeight="1" x14ac:dyDescent="0.25">
      <c r="A2592" s="5" t="s">
        <v>4901</v>
      </c>
      <c r="B2592" s="6" t="s">
        <v>35</v>
      </c>
      <c r="C2592" s="5" t="s">
        <v>3923</v>
      </c>
      <c r="I2592" s="245"/>
      <c r="J2592" s="245"/>
      <c r="K2592" s="245"/>
      <c r="L2592" s="245"/>
      <c r="M2592" s="245"/>
      <c r="N2592" s="245"/>
      <c r="O2592" s="245"/>
      <c r="P2592" s="245"/>
      <c r="Q2592" s="245"/>
      <c r="R2592" s="245"/>
      <c r="S2592" s="245"/>
      <c r="T2592" s="245"/>
      <c r="U2592" s="245"/>
      <c r="V2592" s="245"/>
    </row>
    <row r="2593" spans="1:22" ht="15" customHeight="1" x14ac:dyDescent="0.25">
      <c r="A2593" s="5" t="s">
        <v>4902</v>
      </c>
      <c r="B2593" s="6" t="s">
        <v>35</v>
      </c>
      <c r="C2593" s="5" t="s">
        <v>3925</v>
      </c>
      <c r="I2593" s="245"/>
      <c r="J2593" s="245"/>
      <c r="K2593" s="245"/>
      <c r="L2593" s="245"/>
      <c r="M2593" s="245"/>
      <c r="N2593" s="245"/>
      <c r="O2593" s="245"/>
      <c r="P2593" s="245"/>
      <c r="Q2593" s="245"/>
      <c r="R2593" s="245"/>
      <c r="S2593" s="245"/>
      <c r="T2593" s="245"/>
      <c r="U2593" s="245"/>
      <c r="V2593" s="245"/>
    </row>
    <row r="2594" spans="1:22" ht="45" customHeight="1" x14ac:dyDescent="0.25">
      <c r="A2594" s="1"/>
      <c r="B2594" s="4" t="s">
        <v>68</v>
      </c>
      <c r="C2594" s="8" t="s">
        <v>69</v>
      </c>
      <c r="D2594" s="4" t="s">
        <v>70</v>
      </c>
      <c r="E2594" s="4" t="s">
        <v>71</v>
      </c>
      <c r="F2594" s="228" t="s">
        <v>72</v>
      </c>
      <c r="I2594" s="14" t="s">
        <v>73</v>
      </c>
      <c r="J2594" s="15" t="s">
        <v>28</v>
      </c>
      <c r="K2594" s="14" t="s">
        <v>73</v>
      </c>
      <c r="L2594" s="15" t="s">
        <v>28</v>
      </c>
      <c r="M2594" s="14" t="s">
        <v>73</v>
      </c>
      <c r="N2594" s="172" t="s">
        <v>28</v>
      </c>
      <c r="O2594" s="14" t="s">
        <v>73</v>
      </c>
      <c r="P2594" s="15" t="s">
        <v>28</v>
      </c>
      <c r="Q2594" s="14" t="s">
        <v>73</v>
      </c>
      <c r="R2594" s="15" t="s">
        <v>28</v>
      </c>
      <c r="S2594" s="14" t="s">
        <v>73</v>
      </c>
      <c r="T2594" s="15" t="s">
        <v>28</v>
      </c>
      <c r="U2594" s="14" t="s">
        <v>73</v>
      </c>
      <c r="V2594" s="15" t="s">
        <v>28</v>
      </c>
    </row>
    <row r="2595" spans="1:22" ht="15" customHeight="1" x14ac:dyDescent="0.25">
      <c r="A2595" s="5" t="s">
        <v>4903</v>
      </c>
      <c r="B2595" s="6" t="s">
        <v>4904</v>
      </c>
      <c r="C2595" s="5" t="s">
        <v>3928</v>
      </c>
      <c r="D2595" s="6"/>
      <c r="E2595" s="6" t="s">
        <v>504</v>
      </c>
      <c r="F2595" s="229">
        <v>1</v>
      </c>
      <c r="I2595" s="16">
        <v>0</v>
      </c>
      <c r="J2595" s="13">
        <v>0</v>
      </c>
      <c r="K2595" s="16">
        <v>20000</v>
      </c>
      <c r="L2595" s="13">
        <v>20000</v>
      </c>
      <c r="M2595" s="16">
        <v>20000</v>
      </c>
      <c r="N2595" s="171">
        <v>20000</v>
      </c>
      <c r="O2595" s="16">
        <v>43890</v>
      </c>
      <c r="P2595" s="13">
        <v>43890</v>
      </c>
      <c r="Q2595" s="16">
        <v>9941</v>
      </c>
      <c r="R2595" s="13">
        <v>9941</v>
      </c>
      <c r="S2595" s="16">
        <v>47762.58</v>
      </c>
      <c r="T2595" s="13">
        <v>47762.58</v>
      </c>
      <c r="U2595" s="16">
        <v>0</v>
      </c>
      <c r="V2595" s="13">
        <v>0</v>
      </c>
    </row>
    <row r="2596" spans="1:22" ht="15" customHeight="1" x14ac:dyDescent="0.25">
      <c r="A2596" s="5" t="s">
        <v>4905</v>
      </c>
      <c r="B2596" s="6" t="s">
        <v>4906</v>
      </c>
      <c r="C2596" s="5" t="s">
        <v>3931</v>
      </c>
      <c r="D2596" s="6"/>
      <c r="E2596" s="6" t="s">
        <v>504</v>
      </c>
      <c r="F2596" s="229">
        <v>1</v>
      </c>
      <c r="I2596" s="16">
        <v>0</v>
      </c>
      <c r="J2596" s="13">
        <v>0</v>
      </c>
      <c r="K2596" s="16">
        <v>27300</v>
      </c>
      <c r="L2596" s="13">
        <v>27300</v>
      </c>
      <c r="M2596" s="16">
        <v>27300</v>
      </c>
      <c r="N2596" s="171">
        <v>27300</v>
      </c>
      <c r="O2596" s="16">
        <v>0</v>
      </c>
      <c r="P2596" s="13">
        <v>0</v>
      </c>
      <c r="Q2596" s="16">
        <v>47059</v>
      </c>
      <c r="R2596" s="13">
        <v>47059</v>
      </c>
      <c r="S2596" s="16">
        <v>0</v>
      </c>
      <c r="T2596" s="13">
        <v>0</v>
      </c>
      <c r="U2596" s="16">
        <v>0</v>
      </c>
      <c r="V2596" s="13">
        <v>0</v>
      </c>
    </row>
    <row r="2597" spans="1:22" ht="15" customHeight="1" x14ac:dyDescent="0.25">
      <c r="A2597" s="5" t="s">
        <v>4907</v>
      </c>
      <c r="B2597" s="6" t="s">
        <v>4908</v>
      </c>
      <c r="C2597" s="5" t="s">
        <v>4909</v>
      </c>
      <c r="D2597" s="6"/>
      <c r="E2597" s="6" t="s">
        <v>504</v>
      </c>
      <c r="F2597" s="229">
        <v>1</v>
      </c>
      <c r="I2597" s="16">
        <v>0</v>
      </c>
      <c r="J2597" s="13">
        <v>0</v>
      </c>
      <c r="K2597" s="16">
        <v>2000</v>
      </c>
      <c r="L2597" s="13">
        <v>2000</v>
      </c>
      <c r="M2597" s="16">
        <v>2000</v>
      </c>
      <c r="N2597" s="171">
        <v>2000</v>
      </c>
      <c r="O2597" s="16">
        <v>0</v>
      </c>
      <c r="P2597" s="13">
        <v>0</v>
      </c>
      <c r="Q2597" s="16">
        <v>1882</v>
      </c>
      <c r="R2597" s="13">
        <v>1882</v>
      </c>
      <c r="S2597" s="16">
        <v>929.23</v>
      </c>
      <c r="T2597" s="13">
        <v>929.23</v>
      </c>
      <c r="U2597" s="16">
        <v>0</v>
      </c>
      <c r="V2597" s="13">
        <v>0</v>
      </c>
    </row>
    <row r="2598" spans="1:22" ht="15" customHeight="1" x14ac:dyDescent="0.25">
      <c r="A2598" s="5" t="s">
        <v>4910</v>
      </c>
      <c r="B2598" s="6" t="s">
        <v>4911</v>
      </c>
      <c r="C2598" s="5" t="s">
        <v>3937</v>
      </c>
      <c r="D2598" s="6"/>
      <c r="E2598" s="6" t="s">
        <v>504</v>
      </c>
      <c r="F2598" s="229">
        <v>3</v>
      </c>
      <c r="I2598" s="16">
        <v>0</v>
      </c>
      <c r="J2598" s="13">
        <v>0</v>
      </c>
      <c r="K2598" s="16">
        <v>2000</v>
      </c>
      <c r="L2598" s="13">
        <v>6000</v>
      </c>
      <c r="M2598" s="16">
        <v>2000</v>
      </c>
      <c r="N2598" s="171">
        <v>6000</v>
      </c>
      <c r="O2598" s="16">
        <v>0</v>
      </c>
      <c r="P2598" s="13">
        <v>0</v>
      </c>
      <c r="Q2598" s="16">
        <v>3529</v>
      </c>
      <c r="R2598" s="13">
        <v>10587</v>
      </c>
      <c r="S2598" s="16">
        <v>4181.55</v>
      </c>
      <c r="T2598" s="13">
        <v>12544.65</v>
      </c>
      <c r="U2598" s="16">
        <v>0</v>
      </c>
      <c r="V2598" s="13">
        <v>0</v>
      </c>
    </row>
    <row r="2599" spans="1:22" ht="15" customHeight="1" x14ac:dyDescent="0.25">
      <c r="A2599" s="5" t="s">
        <v>4912</v>
      </c>
      <c r="B2599" s="6" t="s">
        <v>4913</v>
      </c>
      <c r="C2599" s="5" t="s">
        <v>3943</v>
      </c>
      <c r="D2599" s="6"/>
      <c r="E2599" s="6" t="s">
        <v>504</v>
      </c>
      <c r="F2599" s="229">
        <v>3</v>
      </c>
      <c r="I2599" s="16">
        <v>0</v>
      </c>
      <c r="J2599" s="13">
        <v>0</v>
      </c>
      <c r="K2599" s="16">
        <v>120</v>
      </c>
      <c r="L2599" s="13">
        <v>360</v>
      </c>
      <c r="M2599" s="16">
        <v>120</v>
      </c>
      <c r="N2599" s="171">
        <v>360</v>
      </c>
      <c r="O2599" s="16">
        <v>0</v>
      </c>
      <c r="P2599" s="13">
        <v>0</v>
      </c>
      <c r="Q2599" s="16">
        <v>129</v>
      </c>
      <c r="R2599" s="13">
        <v>387</v>
      </c>
      <c r="S2599" s="16">
        <v>402.67</v>
      </c>
      <c r="T2599" s="13">
        <v>1208.01</v>
      </c>
      <c r="U2599" s="16">
        <v>0</v>
      </c>
      <c r="V2599" s="13">
        <v>0</v>
      </c>
    </row>
    <row r="2600" spans="1:22" ht="15" customHeight="1" x14ac:dyDescent="0.25">
      <c r="A2600" s="1"/>
      <c r="B2600" s="4" t="s">
        <v>32</v>
      </c>
      <c r="C2600" s="8" t="s">
        <v>33</v>
      </c>
      <c r="I2600" s="245"/>
      <c r="J2600" s="245"/>
      <c r="K2600" s="245"/>
      <c r="L2600" s="245"/>
      <c r="M2600" s="245"/>
      <c r="N2600" s="245"/>
      <c r="O2600" s="245"/>
      <c r="P2600" s="245"/>
      <c r="Q2600" s="245"/>
      <c r="R2600" s="245"/>
      <c r="S2600" s="245"/>
      <c r="T2600" s="245"/>
      <c r="U2600" s="245"/>
      <c r="V2600" s="245"/>
    </row>
    <row r="2601" spans="1:22" ht="15" customHeight="1" x14ac:dyDescent="0.25">
      <c r="A2601" s="5" t="s">
        <v>4914</v>
      </c>
      <c r="B2601" s="6" t="s">
        <v>35</v>
      </c>
      <c r="C2601" s="5" t="s">
        <v>3385</v>
      </c>
      <c r="I2601" s="245"/>
      <c r="J2601" s="245"/>
      <c r="K2601" s="245"/>
      <c r="L2601" s="245"/>
      <c r="M2601" s="245"/>
      <c r="N2601" s="245"/>
      <c r="O2601" s="245"/>
      <c r="P2601" s="245"/>
      <c r="Q2601" s="245"/>
      <c r="R2601" s="245"/>
      <c r="S2601" s="245"/>
      <c r="T2601" s="245"/>
      <c r="U2601" s="245"/>
      <c r="V2601" s="245"/>
    </row>
    <row r="2602" spans="1:22" ht="45" customHeight="1" x14ac:dyDescent="0.25">
      <c r="A2602" s="1"/>
      <c r="B2602" s="4" t="s">
        <v>68</v>
      </c>
      <c r="C2602" s="8" t="s">
        <v>69</v>
      </c>
      <c r="D2602" s="4" t="s">
        <v>70</v>
      </c>
      <c r="E2602" s="4" t="s">
        <v>71</v>
      </c>
      <c r="F2602" s="228" t="s">
        <v>72</v>
      </c>
      <c r="I2602" s="14" t="s">
        <v>73</v>
      </c>
      <c r="J2602" s="15" t="s">
        <v>28</v>
      </c>
      <c r="K2602" s="14" t="s">
        <v>73</v>
      </c>
      <c r="L2602" s="15" t="s">
        <v>28</v>
      </c>
      <c r="M2602" s="14" t="s">
        <v>73</v>
      </c>
      <c r="N2602" s="172" t="s">
        <v>28</v>
      </c>
      <c r="O2602" s="14" t="s">
        <v>73</v>
      </c>
      <c r="P2602" s="15" t="s">
        <v>28</v>
      </c>
      <c r="Q2602" s="14" t="s">
        <v>73</v>
      </c>
      <c r="R2602" s="15" t="s">
        <v>28</v>
      </c>
      <c r="S2602" s="14" t="s">
        <v>73</v>
      </c>
      <c r="T2602" s="15" t="s">
        <v>28</v>
      </c>
      <c r="U2602" s="14" t="s">
        <v>73</v>
      </c>
      <c r="V2602" s="15" t="s">
        <v>28</v>
      </c>
    </row>
    <row r="2603" spans="1:22" ht="15" customHeight="1" x14ac:dyDescent="0.25">
      <c r="A2603" s="5" t="s">
        <v>4915</v>
      </c>
      <c r="B2603" s="6" t="s">
        <v>4916</v>
      </c>
      <c r="C2603" s="5" t="s">
        <v>3947</v>
      </c>
      <c r="D2603" s="6"/>
      <c r="E2603" s="6" t="s">
        <v>447</v>
      </c>
      <c r="F2603" s="229">
        <v>1</v>
      </c>
      <c r="I2603" s="16">
        <v>0</v>
      </c>
      <c r="J2603" s="13">
        <v>0</v>
      </c>
      <c r="K2603" s="16">
        <v>5000</v>
      </c>
      <c r="L2603" s="13">
        <v>5000</v>
      </c>
      <c r="M2603" s="16">
        <v>5000</v>
      </c>
      <c r="N2603" s="171">
        <v>5000</v>
      </c>
      <c r="O2603" s="16">
        <v>52500</v>
      </c>
      <c r="P2603" s="13">
        <v>52500</v>
      </c>
      <c r="Q2603" s="16">
        <v>5882</v>
      </c>
      <c r="R2603" s="13">
        <v>5882</v>
      </c>
      <c r="S2603" s="16">
        <v>0</v>
      </c>
      <c r="T2603" s="13">
        <v>0</v>
      </c>
      <c r="U2603" s="16">
        <v>0</v>
      </c>
      <c r="V2603" s="13">
        <v>0</v>
      </c>
    </row>
    <row r="2604" spans="1:22" ht="15" customHeight="1" x14ac:dyDescent="0.25">
      <c r="A2604" s="1"/>
      <c r="B2604" s="4" t="s">
        <v>32</v>
      </c>
      <c r="C2604" s="8" t="s">
        <v>33</v>
      </c>
      <c r="I2604" s="245"/>
      <c r="J2604" s="245"/>
      <c r="K2604" s="245"/>
      <c r="L2604" s="245"/>
      <c r="M2604" s="245"/>
      <c r="N2604" s="245"/>
      <c r="O2604" s="245"/>
      <c r="P2604" s="245"/>
      <c r="Q2604" s="245"/>
      <c r="R2604" s="245"/>
      <c r="S2604" s="245"/>
      <c r="T2604" s="245"/>
      <c r="U2604" s="245"/>
      <c r="V2604" s="245"/>
    </row>
    <row r="2605" spans="1:22" ht="15" customHeight="1" x14ac:dyDescent="0.25">
      <c r="A2605" s="5" t="s">
        <v>4917</v>
      </c>
      <c r="B2605" s="6" t="s">
        <v>35</v>
      </c>
      <c r="C2605" s="5" t="s">
        <v>486</v>
      </c>
      <c r="I2605" s="245"/>
      <c r="J2605" s="245"/>
      <c r="K2605" s="245"/>
      <c r="L2605" s="245"/>
      <c r="M2605" s="245"/>
      <c r="N2605" s="245"/>
      <c r="O2605" s="245"/>
      <c r="P2605" s="245"/>
      <c r="Q2605" s="245"/>
      <c r="R2605" s="245"/>
      <c r="S2605" s="245"/>
      <c r="T2605" s="245"/>
      <c r="U2605" s="245"/>
      <c r="V2605" s="245"/>
    </row>
    <row r="2606" spans="1:22" ht="45" customHeight="1" x14ac:dyDescent="0.25">
      <c r="A2606" s="1"/>
      <c r="B2606" s="4" t="s">
        <v>68</v>
      </c>
      <c r="C2606" s="8" t="s">
        <v>69</v>
      </c>
      <c r="D2606" s="4" t="s">
        <v>70</v>
      </c>
      <c r="E2606" s="4" t="s">
        <v>71</v>
      </c>
      <c r="F2606" s="228" t="s">
        <v>72</v>
      </c>
      <c r="I2606" s="14" t="s">
        <v>73</v>
      </c>
      <c r="J2606" s="15" t="s">
        <v>28</v>
      </c>
      <c r="K2606" s="14" t="s">
        <v>73</v>
      </c>
      <c r="L2606" s="15" t="s">
        <v>28</v>
      </c>
      <c r="M2606" s="14" t="s">
        <v>73</v>
      </c>
      <c r="N2606" s="172" t="s">
        <v>28</v>
      </c>
      <c r="O2606" s="14" t="s">
        <v>73</v>
      </c>
      <c r="P2606" s="15" t="s">
        <v>28</v>
      </c>
      <c r="Q2606" s="14" t="s">
        <v>73</v>
      </c>
      <c r="R2606" s="15" t="s">
        <v>28</v>
      </c>
      <c r="S2606" s="14" t="s">
        <v>73</v>
      </c>
      <c r="T2606" s="15" t="s">
        <v>28</v>
      </c>
      <c r="U2606" s="14" t="s">
        <v>73</v>
      </c>
      <c r="V2606" s="15" t="s">
        <v>28</v>
      </c>
    </row>
    <row r="2607" spans="1:22" ht="15" customHeight="1" x14ac:dyDescent="0.25">
      <c r="A2607" s="5" t="s">
        <v>4918</v>
      </c>
      <c r="B2607" s="6" t="s">
        <v>4919</v>
      </c>
      <c r="C2607" s="5" t="s">
        <v>624</v>
      </c>
      <c r="D2607" s="6"/>
      <c r="E2607" s="6" t="s">
        <v>275</v>
      </c>
      <c r="F2607" s="229">
        <v>1</v>
      </c>
      <c r="I2607" s="16">
        <v>0</v>
      </c>
      <c r="J2607" s="13">
        <v>0</v>
      </c>
      <c r="K2607" s="16">
        <v>0</v>
      </c>
      <c r="L2607" s="13">
        <v>0</v>
      </c>
      <c r="M2607" s="16">
        <v>0</v>
      </c>
      <c r="N2607" s="171">
        <v>0</v>
      </c>
      <c r="O2607" s="16">
        <v>0</v>
      </c>
      <c r="P2607" s="13">
        <v>0</v>
      </c>
      <c r="Q2607" s="16">
        <v>12891</v>
      </c>
      <c r="R2607" s="13">
        <v>12891</v>
      </c>
      <c r="S2607" s="16">
        <v>0</v>
      </c>
      <c r="T2607" s="13">
        <v>0</v>
      </c>
      <c r="U2607" s="16">
        <v>955876.25</v>
      </c>
      <c r="V2607" s="13">
        <v>955876.25</v>
      </c>
    </row>
    <row r="2608" spans="1:22" ht="15" customHeight="1" x14ac:dyDescent="0.25">
      <c r="A2608" s="1"/>
      <c r="B2608" s="4" t="s">
        <v>32</v>
      </c>
      <c r="C2608" s="8" t="s">
        <v>33</v>
      </c>
      <c r="I2608" s="245"/>
      <c r="J2608" s="245"/>
      <c r="K2608" s="245"/>
      <c r="L2608" s="245"/>
      <c r="M2608" s="245"/>
      <c r="N2608" s="245"/>
      <c r="O2608" s="245"/>
      <c r="P2608" s="245"/>
      <c r="Q2608" s="245"/>
      <c r="R2608" s="245"/>
      <c r="S2608" s="245"/>
      <c r="T2608" s="245"/>
      <c r="U2608" s="245"/>
      <c r="V2608" s="245"/>
    </row>
    <row r="2609" spans="1:22" ht="15" customHeight="1" x14ac:dyDescent="0.25">
      <c r="A2609" s="5" t="s">
        <v>4920</v>
      </c>
      <c r="B2609" s="6" t="s">
        <v>35</v>
      </c>
      <c r="C2609" s="5" t="s">
        <v>491</v>
      </c>
      <c r="I2609" s="245"/>
      <c r="J2609" s="245"/>
      <c r="K2609" s="245"/>
      <c r="L2609" s="245"/>
      <c r="M2609" s="245"/>
      <c r="N2609" s="245"/>
      <c r="O2609" s="245"/>
      <c r="P2609" s="245"/>
      <c r="Q2609" s="245"/>
      <c r="R2609" s="245"/>
      <c r="S2609" s="245"/>
      <c r="T2609" s="245"/>
      <c r="U2609" s="245"/>
      <c r="V2609" s="245"/>
    </row>
    <row r="2610" spans="1:22" x14ac:dyDescent="0.25">
      <c r="A2610" s="246" t="s">
        <v>4921</v>
      </c>
      <c r="B2610" s="246"/>
      <c r="C2610" s="246"/>
      <c r="D2610" s="247"/>
      <c r="E2610" s="247"/>
      <c r="F2610" s="246"/>
      <c r="I2610" s="12" t="s">
        <v>4922</v>
      </c>
      <c r="J2610" s="13">
        <v>112227</v>
      </c>
      <c r="K2610" s="12" t="s">
        <v>4922</v>
      </c>
      <c r="L2610" s="13">
        <v>242431</v>
      </c>
      <c r="M2610" s="12" t="s">
        <v>4922</v>
      </c>
      <c r="N2610" s="171">
        <v>242431</v>
      </c>
      <c r="O2610" s="12" t="s">
        <v>4922</v>
      </c>
      <c r="P2610" s="13">
        <v>200014</v>
      </c>
      <c r="Q2610" s="12" t="s">
        <v>4922</v>
      </c>
      <c r="R2610" s="13">
        <v>173197</v>
      </c>
      <c r="S2610" s="12" t="s">
        <v>4922</v>
      </c>
      <c r="T2610" s="13">
        <v>186209.03</v>
      </c>
      <c r="U2610" s="12" t="s">
        <v>4922</v>
      </c>
      <c r="V2610" s="13">
        <v>0</v>
      </c>
    </row>
    <row r="2611" spans="1:22" ht="15" customHeight="1" x14ac:dyDescent="0.25">
      <c r="A2611" s="1"/>
      <c r="B2611" s="4" t="s">
        <v>32</v>
      </c>
      <c r="C2611" s="8" t="s">
        <v>33</v>
      </c>
      <c r="I2611" s="245"/>
      <c r="J2611" s="245"/>
      <c r="K2611" s="245"/>
      <c r="L2611" s="245"/>
      <c r="M2611" s="245"/>
      <c r="N2611" s="245"/>
      <c r="O2611" s="245"/>
      <c r="P2611" s="245"/>
      <c r="Q2611" s="245"/>
      <c r="R2611" s="245"/>
      <c r="S2611" s="245"/>
      <c r="T2611" s="245"/>
      <c r="U2611" s="245"/>
      <c r="V2611" s="245"/>
    </row>
    <row r="2612" spans="1:22" ht="15" customHeight="1" x14ac:dyDescent="0.25">
      <c r="A2612" s="5" t="s">
        <v>4923</v>
      </c>
      <c r="B2612" s="6" t="s">
        <v>35</v>
      </c>
      <c r="C2612" s="5" t="s">
        <v>3955</v>
      </c>
      <c r="I2612" s="245"/>
      <c r="J2612" s="245"/>
      <c r="K2612" s="245"/>
      <c r="L2612" s="245"/>
      <c r="M2612" s="245"/>
      <c r="N2612" s="245"/>
      <c r="O2612" s="245"/>
      <c r="P2612" s="245"/>
      <c r="Q2612" s="245"/>
      <c r="R2612" s="245"/>
      <c r="S2612" s="245"/>
      <c r="T2612" s="245"/>
      <c r="U2612" s="245"/>
      <c r="V2612" s="245"/>
    </row>
    <row r="2613" spans="1:22" ht="45" customHeight="1" x14ac:dyDescent="0.25">
      <c r="A2613" s="1"/>
      <c r="B2613" s="4" t="s">
        <v>68</v>
      </c>
      <c r="C2613" s="8" t="s">
        <v>69</v>
      </c>
      <c r="D2613" s="4" t="s">
        <v>70</v>
      </c>
      <c r="E2613" s="4" t="s">
        <v>71</v>
      </c>
      <c r="F2613" s="228" t="s">
        <v>72</v>
      </c>
      <c r="I2613" s="14" t="s">
        <v>73</v>
      </c>
      <c r="J2613" s="15" t="s">
        <v>28</v>
      </c>
      <c r="K2613" s="14" t="s">
        <v>73</v>
      </c>
      <c r="L2613" s="15" t="s">
        <v>28</v>
      </c>
      <c r="M2613" s="14" t="s">
        <v>73</v>
      </c>
      <c r="N2613" s="172" t="s">
        <v>28</v>
      </c>
      <c r="O2613" s="14" t="s">
        <v>73</v>
      </c>
      <c r="P2613" s="15" t="s">
        <v>28</v>
      </c>
      <c r="Q2613" s="14" t="s">
        <v>73</v>
      </c>
      <c r="R2613" s="15" t="s">
        <v>28</v>
      </c>
      <c r="S2613" s="14" t="s">
        <v>73</v>
      </c>
      <c r="T2613" s="15" t="s">
        <v>28</v>
      </c>
      <c r="U2613" s="14" t="s">
        <v>73</v>
      </c>
      <c r="V2613" s="15" t="s">
        <v>28</v>
      </c>
    </row>
    <row r="2614" spans="1:22" ht="15" customHeight="1" x14ac:dyDescent="0.25">
      <c r="A2614" s="5" t="s">
        <v>4924</v>
      </c>
      <c r="B2614" s="6" t="s">
        <v>4925</v>
      </c>
      <c r="C2614" s="5" t="s">
        <v>4926</v>
      </c>
      <c r="D2614" s="6"/>
      <c r="E2614" s="6" t="s">
        <v>447</v>
      </c>
      <c r="F2614" s="229">
        <v>1</v>
      </c>
      <c r="I2614" s="16">
        <v>112227</v>
      </c>
      <c r="J2614" s="13">
        <v>112227</v>
      </c>
      <c r="K2614" s="16">
        <v>4000</v>
      </c>
      <c r="L2614" s="13">
        <v>4000</v>
      </c>
      <c r="M2614" s="16">
        <v>4000</v>
      </c>
      <c r="N2614" s="171">
        <v>4000</v>
      </c>
      <c r="O2614" s="16">
        <v>5250</v>
      </c>
      <c r="P2614" s="13">
        <v>5250</v>
      </c>
      <c r="Q2614" s="16">
        <v>5294</v>
      </c>
      <c r="R2614" s="13">
        <v>5294</v>
      </c>
      <c r="S2614" s="16">
        <v>0</v>
      </c>
      <c r="T2614" s="13">
        <v>0</v>
      </c>
      <c r="U2614" s="16">
        <v>0</v>
      </c>
      <c r="V2614" s="13">
        <v>0</v>
      </c>
    </row>
    <row r="2615" spans="1:22" ht="15" customHeight="1" x14ac:dyDescent="0.25">
      <c r="A2615" s="1"/>
      <c r="B2615" s="4" t="s">
        <v>32</v>
      </c>
      <c r="C2615" s="8" t="s">
        <v>33</v>
      </c>
      <c r="I2615" s="245"/>
      <c r="J2615" s="245"/>
      <c r="K2615" s="245"/>
      <c r="L2615" s="245"/>
      <c r="M2615" s="245"/>
      <c r="N2615" s="245"/>
      <c r="O2615" s="245"/>
      <c r="P2615" s="245"/>
      <c r="Q2615" s="245"/>
      <c r="R2615" s="245"/>
      <c r="S2615" s="245"/>
      <c r="T2615" s="245"/>
      <c r="U2615" s="245"/>
      <c r="V2615" s="245"/>
    </row>
    <row r="2616" spans="1:22" ht="15" customHeight="1" x14ac:dyDescent="0.25">
      <c r="A2616" s="5" t="s">
        <v>4927</v>
      </c>
      <c r="B2616" s="6" t="s">
        <v>35</v>
      </c>
      <c r="C2616" s="5" t="s">
        <v>3960</v>
      </c>
      <c r="I2616" s="245"/>
      <c r="J2616" s="245"/>
      <c r="K2616" s="245"/>
      <c r="L2616" s="245"/>
      <c r="M2616" s="245"/>
      <c r="N2616" s="245"/>
      <c r="O2616" s="245"/>
      <c r="P2616" s="245"/>
      <c r="Q2616" s="245"/>
      <c r="R2616" s="245"/>
      <c r="S2616" s="245"/>
      <c r="T2616" s="245"/>
      <c r="U2616" s="245"/>
      <c r="V2616" s="245"/>
    </row>
    <row r="2617" spans="1:22" ht="15" customHeight="1" x14ac:dyDescent="0.25">
      <c r="A2617" s="5" t="s">
        <v>4928</v>
      </c>
      <c r="B2617" s="6" t="s">
        <v>35</v>
      </c>
      <c r="C2617" s="5" t="s">
        <v>3962</v>
      </c>
      <c r="I2617" s="245"/>
      <c r="J2617" s="245"/>
      <c r="K2617" s="245"/>
      <c r="L2617" s="245"/>
      <c r="M2617" s="245"/>
      <c r="N2617" s="245"/>
      <c r="O2617" s="245"/>
      <c r="P2617" s="245"/>
      <c r="Q2617" s="245"/>
      <c r="R2617" s="245"/>
      <c r="S2617" s="245"/>
      <c r="T2617" s="245"/>
      <c r="U2617" s="245"/>
      <c r="V2617" s="245"/>
    </row>
    <row r="2618" spans="1:22" ht="15" customHeight="1" x14ac:dyDescent="0.25">
      <c r="A2618" s="5" t="s">
        <v>4929</v>
      </c>
      <c r="B2618" s="6" t="s">
        <v>35</v>
      </c>
      <c r="C2618" s="5" t="s">
        <v>3964</v>
      </c>
      <c r="I2618" s="245"/>
      <c r="J2618" s="245"/>
      <c r="K2618" s="245"/>
      <c r="L2618" s="245"/>
      <c r="M2618" s="245"/>
      <c r="N2618" s="245"/>
      <c r="O2618" s="245"/>
      <c r="P2618" s="245"/>
      <c r="Q2618" s="245"/>
      <c r="R2618" s="245"/>
      <c r="S2618" s="245"/>
      <c r="T2618" s="245"/>
      <c r="U2618" s="245"/>
      <c r="V2618" s="245"/>
    </row>
    <row r="2619" spans="1:22" ht="45" customHeight="1" x14ac:dyDescent="0.25">
      <c r="A2619" s="1"/>
      <c r="B2619" s="4" t="s">
        <v>68</v>
      </c>
      <c r="C2619" s="8" t="s">
        <v>69</v>
      </c>
      <c r="D2619" s="4" t="s">
        <v>70</v>
      </c>
      <c r="E2619" s="4" t="s">
        <v>71</v>
      </c>
      <c r="F2619" s="228" t="s">
        <v>72</v>
      </c>
      <c r="I2619" s="14" t="s">
        <v>73</v>
      </c>
      <c r="J2619" s="15" t="s">
        <v>28</v>
      </c>
      <c r="K2619" s="14" t="s">
        <v>73</v>
      </c>
      <c r="L2619" s="15" t="s">
        <v>28</v>
      </c>
      <c r="M2619" s="14" t="s">
        <v>73</v>
      </c>
      <c r="N2619" s="172" t="s">
        <v>28</v>
      </c>
      <c r="O2619" s="14" t="s">
        <v>73</v>
      </c>
      <c r="P2619" s="15" t="s">
        <v>28</v>
      </c>
      <c r="Q2619" s="14" t="s">
        <v>73</v>
      </c>
      <c r="R2619" s="15" t="s">
        <v>28</v>
      </c>
      <c r="S2619" s="14" t="s">
        <v>73</v>
      </c>
      <c r="T2619" s="15" t="s">
        <v>28</v>
      </c>
      <c r="U2619" s="14" t="s">
        <v>73</v>
      </c>
      <c r="V2619" s="15" t="s">
        <v>28</v>
      </c>
    </row>
    <row r="2620" spans="1:22" ht="15" customHeight="1" x14ac:dyDescent="0.25">
      <c r="A2620" s="5" t="s">
        <v>4930</v>
      </c>
      <c r="B2620" s="6" t="s">
        <v>4931</v>
      </c>
      <c r="C2620" s="5" t="s">
        <v>3967</v>
      </c>
      <c r="D2620" s="6"/>
      <c r="E2620" s="6" t="s">
        <v>527</v>
      </c>
      <c r="F2620" s="229">
        <v>15</v>
      </c>
      <c r="I2620" s="16">
        <v>0</v>
      </c>
      <c r="J2620" s="13">
        <v>0</v>
      </c>
      <c r="K2620" s="16">
        <v>85</v>
      </c>
      <c r="L2620" s="13">
        <v>1275</v>
      </c>
      <c r="M2620" s="16">
        <v>85</v>
      </c>
      <c r="N2620" s="171">
        <v>1275</v>
      </c>
      <c r="O2620" s="16">
        <v>71</v>
      </c>
      <c r="P2620" s="13">
        <v>1065</v>
      </c>
      <c r="Q2620" s="16">
        <v>129</v>
      </c>
      <c r="R2620" s="13">
        <v>1935</v>
      </c>
      <c r="S2620" s="16">
        <v>210.63</v>
      </c>
      <c r="T2620" s="13">
        <v>3159.45</v>
      </c>
      <c r="U2620" s="16">
        <v>0</v>
      </c>
      <c r="V2620" s="13">
        <v>0</v>
      </c>
    </row>
    <row r="2621" spans="1:22" ht="15" customHeight="1" x14ac:dyDescent="0.25">
      <c r="A2621" s="5" t="s">
        <v>4932</v>
      </c>
      <c r="B2621" s="6" t="s">
        <v>4933</v>
      </c>
      <c r="C2621" s="5" t="s">
        <v>3970</v>
      </c>
      <c r="D2621" s="6"/>
      <c r="E2621" s="6" t="s">
        <v>527</v>
      </c>
      <c r="F2621" s="229">
        <v>12</v>
      </c>
      <c r="I2621" s="16">
        <v>0</v>
      </c>
      <c r="J2621" s="13">
        <v>0</v>
      </c>
      <c r="K2621" s="16">
        <v>70</v>
      </c>
      <c r="L2621" s="13">
        <v>840</v>
      </c>
      <c r="M2621" s="16">
        <v>70</v>
      </c>
      <c r="N2621" s="171">
        <v>840</v>
      </c>
      <c r="O2621" s="16">
        <v>58</v>
      </c>
      <c r="P2621" s="13">
        <v>696</v>
      </c>
      <c r="Q2621" s="16">
        <v>74</v>
      </c>
      <c r="R2621" s="13">
        <v>888</v>
      </c>
      <c r="S2621" s="16">
        <v>171.8</v>
      </c>
      <c r="T2621" s="13">
        <v>2061.6</v>
      </c>
      <c r="U2621" s="16">
        <v>0</v>
      </c>
      <c r="V2621" s="13">
        <v>0</v>
      </c>
    </row>
    <row r="2622" spans="1:22" ht="15" customHeight="1" x14ac:dyDescent="0.25">
      <c r="A2622" s="5" t="s">
        <v>4934</v>
      </c>
      <c r="B2622" s="6" t="s">
        <v>4935</v>
      </c>
      <c r="C2622" s="5" t="s">
        <v>3973</v>
      </c>
      <c r="D2622" s="6"/>
      <c r="E2622" s="6" t="s">
        <v>527</v>
      </c>
      <c r="F2622" s="229">
        <v>40</v>
      </c>
      <c r="I2622" s="16">
        <v>0</v>
      </c>
      <c r="J2622" s="13">
        <v>0</v>
      </c>
      <c r="K2622" s="16">
        <v>60</v>
      </c>
      <c r="L2622" s="13">
        <v>2400</v>
      </c>
      <c r="M2622" s="16">
        <v>60</v>
      </c>
      <c r="N2622" s="171">
        <v>2400</v>
      </c>
      <c r="O2622" s="16">
        <v>47</v>
      </c>
      <c r="P2622" s="13">
        <v>1880</v>
      </c>
      <c r="Q2622" s="16">
        <v>56</v>
      </c>
      <c r="R2622" s="13">
        <v>2240</v>
      </c>
      <c r="S2622" s="16">
        <v>132.16</v>
      </c>
      <c r="T2622" s="13">
        <v>5286.4</v>
      </c>
      <c r="U2622" s="16">
        <v>0</v>
      </c>
      <c r="V2622" s="13">
        <v>0</v>
      </c>
    </row>
    <row r="2623" spans="1:22" ht="15" customHeight="1" x14ac:dyDescent="0.25">
      <c r="A2623" s="5" t="s">
        <v>4936</v>
      </c>
      <c r="B2623" s="6" t="s">
        <v>4937</v>
      </c>
      <c r="C2623" s="5" t="s">
        <v>3979</v>
      </c>
      <c r="D2623" s="6"/>
      <c r="E2623" s="6" t="s">
        <v>527</v>
      </c>
      <c r="F2623" s="229">
        <v>35</v>
      </c>
      <c r="I2623" s="16">
        <v>0</v>
      </c>
      <c r="J2623" s="13">
        <v>0</v>
      </c>
      <c r="K2623" s="16">
        <v>40</v>
      </c>
      <c r="L2623" s="13">
        <v>1400</v>
      </c>
      <c r="M2623" s="16">
        <v>40</v>
      </c>
      <c r="N2623" s="171">
        <v>1400</v>
      </c>
      <c r="O2623" s="16">
        <v>32</v>
      </c>
      <c r="P2623" s="13">
        <v>1120</v>
      </c>
      <c r="Q2623" s="16">
        <v>32</v>
      </c>
      <c r="R2623" s="13">
        <v>1120</v>
      </c>
      <c r="S2623" s="16">
        <v>105.73</v>
      </c>
      <c r="T2623" s="13">
        <v>3700.55</v>
      </c>
      <c r="U2623" s="16">
        <v>0</v>
      </c>
      <c r="V2623" s="13">
        <v>0</v>
      </c>
    </row>
    <row r="2624" spans="1:22" ht="15" customHeight="1" x14ac:dyDescent="0.25">
      <c r="A2624" s="5" t="s">
        <v>4938</v>
      </c>
      <c r="B2624" s="6" t="s">
        <v>4939</v>
      </c>
      <c r="C2624" s="5" t="s">
        <v>3982</v>
      </c>
      <c r="D2624" s="6"/>
      <c r="E2624" s="6" t="s">
        <v>527</v>
      </c>
      <c r="F2624" s="229">
        <v>40</v>
      </c>
      <c r="I2624" s="16">
        <v>0</v>
      </c>
      <c r="J2624" s="13">
        <v>0</v>
      </c>
      <c r="K2624" s="16">
        <v>37</v>
      </c>
      <c r="L2624" s="13">
        <v>1480</v>
      </c>
      <c r="M2624" s="16">
        <v>37</v>
      </c>
      <c r="N2624" s="171">
        <v>1480</v>
      </c>
      <c r="O2624" s="16">
        <v>25</v>
      </c>
      <c r="P2624" s="13">
        <v>1000</v>
      </c>
      <c r="Q2624" s="16">
        <v>28</v>
      </c>
      <c r="R2624" s="13">
        <v>1120</v>
      </c>
      <c r="S2624" s="16">
        <v>79.290000000000006</v>
      </c>
      <c r="T2624" s="13">
        <v>3171.6</v>
      </c>
      <c r="U2624" s="16">
        <v>0</v>
      </c>
      <c r="V2624" s="13">
        <v>0</v>
      </c>
    </row>
    <row r="2625" spans="1:22" ht="15" customHeight="1" x14ac:dyDescent="0.25">
      <c r="A2625" s="5" t="s">
        <v>4940</v>
      </c>
      <c r="B2625" s="6" t="s">
        <v>4941</v>
      </c>
      <c r="C2625" s="5" t="s">
        <v>3976</v>
      </c>
      <c r="D2625" s="6"/>
      <c r="E2625" s="6" t="s">
        <v>527</v>
      </c>
      <c r="F2625" s="229">
        <v>40</v>
      </c>
      <c r="I2625" s="16">
        <v>0</v>
      </c>
      <c r="J2625" s="13">
        <v>0</v>
      </c>
      <c r="K2625" s="16">
        <v>50</v>
      </c>
      <c r="L2625" s="13">
        <v>2000</v>
      </c>
      <c r="M2625" s="16">
        <v>50</v>
      </c>
      <c r="N2625" s="171">
        <v>2000</v>
      </c>
      <c r="O2625" s="16">
        <v>42</v>
      </c>
      <c r="P2625" s="13">
        <v>1680</v>
      </c>
      <c r="Q2625" s="16">
        <v>21</v>
      </c>
      <c r="R2625" s="13">
        <v>840</v>
      </c>
      <c r="S2625" s="16">
        <v>66.08</v>
      </c>
      <c r="T2625" s="13">
        <v>2643.2</v>
      </c>
      <c r="U2625" s="16">
        <v>0</v>
      </c>
      <c r="V2625" s="13">
        <v>0</v>
      </c>
    </row>
    <row r="2626" spans="1:22" ht="15" customHeight="1" x14ac:dyDescent="0.25">
      <c r="A2626" s="5" t="s">
        <v>4942</v>
      </c>
      <c r="B2626" s="6" t="s">
        <v>4943</v>
      </c>
      <c r="C2626" s="5" t="s">
        <v>3988</v>
      </c>
      <c r="D2626" s="6"/>
      <c r="E2626" s="6" t="s">
        <v>527</v>
      </c>
      <c r="F2626" s="229">
        <v>120</v>
      </c>
      <c r="I2626" s="16">
        <v>0</v>
      </c>
      <c r="J2626" s="13">
        <v>0</v>
      </c>
      <c r="K2626" s="16">
        <v>29</v>
      </c>
      <c r="L2626" s="13">
        <v>3480</v>
      </c>
      <c r="M2626" s="16">
        <v>29</v>
      </c>
      <c r="N2626" s="171">
        <v>3480</v>
      </c>
      <c r="O2626" s="16">
        <v>20</v>
      </c>
      <c r="P2626" s="13">
        <v>2400</v>
      </c>
      <c r="Q2626" s="16">
        <v>19</v>
      </c>
      <c r="R2626" s="13">
        <v>2280</v>
      </c>
      <c r="S2626" s="16">
        <v>52.86</v>
      </c>
      <c r="T2626" s="13">
        <v>6343.2</v>
      </c>
      <c r="U2626" s="16">
        <v>0</v>
      </c>
      <c r="V2626" s="13">
        <v>0</v>
      </c>
    </row>
    <row r="2627" spans="1:22" ht="15" customHeight="1" x14ac:dyDescent="0.25">
      <c r="A2627" s="5" t="s">
        <v>4944</v>
      </c>
      <c r="B2627" s="6" t="s">
        <v>4945</v>
      </c>
      <c r="C2627" s="5" t="s">
        <v>3991</v>
      </c>
      <c r="D2627" s="6"/>
      <c r="E2627" s="6" t="s">
        <v>447</v>
      </c>
      <c r="F2627" s="229">
        <v>1</v>
      </c>
      <c r="I2627" s="16">
        <v>0</v>
      </c>
      <c r="J2627" s="13">
        <v>0</v>
      </c>
      <c r="K2627" s="16">
        <v>4500</v>
      </c>
      <c r="L2627" s="13">
        <v>4500</v>
      </c>
      <c r="M2627" s="16">
        <v>4500</v>
      </c>
      <c r="N2627" s="171">
        <v>4500</v>
      </c>
      <c r="O2627" s="16">
        <v>5250</v>
      </c>
      <c r="P2627" s="13">
        <v>5250</v>
      </c>
      <c r="Q2627" s="16">
        <v>1765</v>
      </c>
      <c r="R2627" s="13">
        <v>1765</v>
      </c>
      <c r="S2627" s="16">
        <v>1249.3</v>
      </c>
      <c r="T2627" s="13">
        <v>1249.3</v>
      </c>
      <c r="U2627" s="16">
        <v>0</v>
      </c>
      <c r="V2627" s="13">
        <v>0</v>
      </c>
    </row>
    <row r="2628" spans="1:22" ht="15" customHeight="1" x14ac:dyDescent="0.25">
      <c r="A2628" s="5" t="s">
        <v>4946</v>
      </c>
      <c r="B2628" s="6" t="s">
        <v>4947</v>
      </c>
      <c r="C2628" s="5" t="s">
        <v>3994</v>
      </c>
      <c r="D2628" s="6"/>
      <c r="E2628" s="6" t="s">
        <v>447</v>
      </c>
      <c r="F2628" s="229">
        <v>1</v>
      </c>
      <c r="I2628" s="16">
        <v>0</v>
      </c>
      <c r="J2628" s="13">
        <v>0</v>
      </c>
      <c r="K2628" s="16">
        <v>1500</v>
      </c>
      <c r="L2628" s="13">
        <v>1500</v>
      </c>
      <c r="M2628" s="16">
        <v>1500</v>
      </c>
      <c r="N2628" s="171">
        <v>1500</v>
      </c>
      <c r="O2628" s="16">
        <v>5775</v>
      </c>
      <c r="P2628" s="13">
        <v>5775</v>
      </c>
      <c r="Q2628" s="16">
        <v>353</v>
      </c>
      <c r="R2628" s="13">
        <v>353</v>
      </c>
      <c r="S2628" s="16">
        <v>567.86</v>
      </c>
      <c r="T2628" s="13">
        <v>567.86</v>
      </c>
      <c r="U2628" s="16">
        <v>0</v>
      </c>
      <c r="V2628" s="13">
        <v>0</v>
      </c>
    </row>
    <row r="2629" spans="1:22" ht="15" customHeight="1" x14ac:dyDescent="0.25">
      <c r="A2629" s="1"/>
      <c r="B2629" s="4" t="s">
        <v>32</v>
      </c>
      <c r="C2629" s="8" t="s">
        <v>33</v>
      </c>
      <c r="I2629" s="245"/>
      <c r="J2629" s="245"/>
      <c r="K2629" s="245"/>
      <c r="L2629" s="245"/>
      <c r="M2629" s="245"/>
      <c r="N2629" s="245"/>
      <c r="O2629" s="245"/>
      <c r="P2629" s="245"/>
      <c r="Q2629" s="245"/>
      <c r="R2629" s="245"/>
      <c r="S2629" s="245"/>
      <c r="T2629" s="245"/>
      <c r="U2629" s="245"/>
      <c r="V2629" s="245"/>
    </row>
    <row r="2630" spans="1:22" ht="15" customHeight="1" x14ac:dyDescent="0.25">
      <c r="A2630" s="5" t="s">
        <v>4948</v>
      </c>
      <c r="B2630" s="6" t="s">
        <v>35</v>
      </c>
      <c r="C2630" s="5" t="s">
        <v>3996</v>
      </c>
      <c r="I2630" s="245"/>
      <c r="J2630" s="245"/>
      <c r="K2630" s="245"/>
      <c r="L2630" s="245"/>
      <c r="M2630" s="245"/>
      <c r="N2630" s="245"/>
      <c r="O2630" s="245"/>
      <c r="P2630" s="245"/>
      <c r="Q2630" s="245"/>
      <c r="R2630" s="245"/>
      <c r="S2630" s="245"/>
      <c r="T2630" s="245"/>
      <c r="U2630" s="245"/>
      <c r="V2630" s="245"/>
    </row>
    <row r="2631" spans="1:22" ht="45" customHeight="1" x14ac:dyDescent="0.25">
      <c r="A2631" s="1"/>
      <c r="B2631" s="4" t="s">
        <v>68</v>
      </c>
      <c r="C2631" s="8" t="s">
        <v>69</v>
      </c>
      <c r="D2631" s="4" t="s">
        <v>70</v>
      </c>
      <c r="E2631" s="4" t="s">
        <v>71</v>
      </c>
      <c r="F2631" s="228" t="s">
        <v>72</v>
      </c>
      <c r="I2631" s="14" t="s">
        <v>73</v>
      </c>
      <c r="J2631" s="15" t="s">
        <v>28</v>
      </c>
      <c r="K2631" s="14" t="s">
        <v>73</v>
      </c>
      <c r="L2631" s="15" t="s">
        <v>28</v>
      </c>
      <c r="M2631" s="14" t="s">
        <v>73</v>
      </c>
      <c r="N2631" s="172" t="s">
        <v>28</v>
      </c>
      <c r="O2631" s="14" t="s">
        <v>73</v>
      </c>
      <c r="P2631" s="15" t="s">
        <v>28</v>
      </c>
      <c r="Q2631" s="14" t="s">
        <v>73</v>
      </c>
      <c r="R2631" s="15" t="s">
        <v>28</v>
      </c>
      <c r="S2631" s="14" t="s">
        <v>73</v>
      </c>
      <c r="T2631" s="15" t="s">
        <v>28</v>
      </c>
      <c r="U2631" s="14" t="s">
        <v>73</v>
      </c>
      <c r="V2631" s="15" t="s">
        <v>28</v>
      </c>
    </row>
    <row r="2632" spans="1:22" ht="15" customHeight="1" x14ac:dyDescent="0.25">
      <c r="A2632" s="5" t="s">
        <v>4949</v>
      </c>
      <c r="B2632" s="6" t="s">
        <v>4950</v>
      </c>
      <c r="C2632" s="5" t="s">
        <v>3999</v>
      </c>
      <c r="D2632" s="6"/>
      <c r="E2632" s="6" t="s">
        <v>504</v>
      </c>
      <c r="F2632" s="229">
        <v>14</v>
      </c>
      <c r="I2632" s="16">
        <v>0</v>
      </c>
      <c r="J2632" s="13">
        <v>0</v>
      </c>
      <c r="K2632" s="16">
        <v>250</v>
      </c>
      <c r="L2632" s="13">
        <v>3500</v>
      </c>
      <c r="M2632" s="16">
        <v>250</v>
      </c>
      <c r="N2632" s="171">
        <v>3500</v>
      </c>
      <c r="O2632" s="16">
        <v>158</v>
      </c>
      <c r="P2632" s="13">
        <v>2212</v>
      </c>
      <c r="Q2632" s="16">
        <v>76</v>
      </c>
      <c r="R2632" s="13">
        <v>1064</v>
      </c>
      <c r="S2632" s="16">
        <v>69.69</v>
      </c>
      <c r="T2632" s="13">
        <v>975.66</v>
      </c>
      <c r="U2632" s="16">
        <v>0</v>
      </c>
      <c r="V2632" s="13">
        <v>0</v>
      </c>
    </row>
    <row r="2633" spans="1:22" ht="15" customHeight="1" x14ac:dyDescent="0.25">
      <c r="A2633" s="5" t="s">
        <v>4951</v>
      </c>
      <c r="B2633" s="6" t="s">
        <v>4952</v>
      </c>
      <c r="C2633" s="5" t="s">
        <v>4002</v>
      </c>
      <c r="D2633" s="6"/>
      <c r="E2633" s="6" t="s">
        <v>504</v>
      </c>
      <c r="F2633" s="229">
        <v>5</v>
      </c>
      <c r="I2633" s="16">
        <v>0</v>
      </c>
      <c r="J2633" s="13">
        <v>0</v>
      </c>
      <c r="K2633" s="16">
        <v>60</v>
      </c>
      <c r="L2633" s="13">
        <v>300</v>
      </c>
      <c r="M2633" s="16">
        <v>60</v>
      </c>
      <c r="N2633" s="171">
        <v>300</v>
      </c>
      <c r="O2633" s="16">
        <v>189</v>
      </c>
      <c r="P2633" s="13">
        <v>945</v>
      </c>
      <c r="Q2633" s="16">
        <v>47</v>
      </c>
      <c r="R2633" s="13">
        <v>235</v>
      </c>
      <c r="S2633" s="16">
        <v>13.94</v>
      </c>
      <c r="T2633" s="13">
        <v>69.7</v>
      </c>
      <c r="U2633" s="16">
        <v>0</v>
      </c>
      <c r="V2633" s="13">
        <v>0</v>
      </c>
    </row>
    <row r="2634" spans="1:22" ht="15" customHeight="1" x14ac:dyDescent="0.25">
      <c r="A2634" s="5" t="s">
        <v>4953</v>
      </c>
      <c r="B2634" s="6" t="s">
        <v>4954</v>
      </c>
      <c r="C2634" s="5" t="s">
        <v>4005</v>
      </c>
      <c r="D2634" s="6"/>
      <c r="E2634" s="6" t="s">
        <v>504</v>
      </c>
      <c r="F2634" s="229">
        <v>2</v>
      </c>
      <c r="I2634" s="16">
        <v>0</v>
      </c>
      <c r="J2634" s="13">
        <v>0</v>
      </c>
      <c r="K2634" s="16">
        <v>100</v>
      </c>
      <c r="L2634" s="13">
        <v>200</v>
      </c>
      <c r="M2634" s="16">
        <v>100</v>
      </c>
      <c r="N2634" s="171">
        <v>200</v>
      </c>
      <c r="O2634" s="16">
        <v>347</v>
      </c>
      <c r="P2634" s="13">
        <v>694</v>
      </c>
      <c r="Q2634" s="16">
        <v>118</v>
      </c>
      <c r="R2634" s="13">
        <v>236</v>
      </c>
      <c r="S2634" s="16">
        <v>278.77</v>
      </c>
      <c r="T2634" s="13">
        <v>557.54</v>
      </c>
      <c r="U2634" s="16">
        <v>0</v>
      </c>
      <c r="V2634" s="13">
        <v>0</v>
      </c>
    </row>
    <row r="2635" spans="1:22" ht="15" customHeight="1" x14ac:dyDescent="0.25">
      <c r="A2635" s="5" t="s">
        <v>4955</v>
      </c>
      <c r="B2635" s="6" t="s">
        <v>4956</v>
      </c>
      <c r="C2635" s="5" t="s">
        <v>4008</v>
      </c>
      <c r="D2635" s="6"/>
      <c r="E2635" s="6" t="s">
        <v>504</v>
      </c>
      <c r="F2635" s="229">
        <v>4</v>
      </c>
      <c r="I2635" s="16">
        <v>0</v>
      </c>
      <c r="J2635" s="13">
        <v>0</v>
      </c>
      <c r="K2635" s="16">
        <v>200</v>
      </c>
      <c r="L2635" s="13">
        <v>800</v>
      </c>
      <c r="M2635" s="16">
        <v>200</v>
      </c>
      <c r="N2635" s="171">
        <v>800</v>
      </c>
      <c r="O2635" s="16">
        <v>101</v>
      </c>
      <c r="P2635" s="13">
        <v>404</v>
      </c>
      <c r="Q2635" s="16">
        <v>44</v>
      </c>
      <c r="R2635" s="13">
        <v>176</v>
      </c>
      <c r="S2635" s="16">
        <v>41.82</v>
      </c>
      <c r="T2635" s="13">
        <v>167.28</v>
      </c>
      <c r="U2635" s="16">
        <v>0</v>
      </c>
      <c r="V2635" s="13">
        <v>0</v>
      </c>
    </row>
    <row r="2636" spans="1:22" ht="15" customHeight="1" x14ac:dyDescent="0.25">
      <c r="A2636" s="5" t="s">
        <v>4957</v>
      </c>
      <c r="B2636" s="6" t="s">
        <v>4958</v>
      </c>
      <c r="C2636" s="5" t="s">
        <v>4011</v>
      </c>
      <c r="D2636" s="6"/>
      <c r="E2636" s="6" t="s">
        <v>504</v>
      </c>
      <c r="F2636" s="229">
        <v>2</v>
      </c>
      <c r="I2636" s="16">
        <v>0</v>
      </c>
      <c r="J2636" s="13">
        <v>0</v>
      </c>
      <c r="K2636" s="16">
        <v>85</v>
      </c>
      <c r="L2636" s="13">
        <v>170</v>
      </c>
      <c r="M2636" s="16">
        <v>85</v>
      </c>
      <c r="N2636" s="171">
        <v>170</v>
      </c>
      <c r="O2636" s="16">
        <v>126</v>
      </c>
      <c r="P2636" s="13">
        <v>252</v>
      </c>
      <c r="Q2636" s="16">
        <v>212</v>
      </c>
      <c r="R2636" s="13">
        <v>424</v>
      </c>
      <c r="S2636" s="16">
        <v>167.26</v>
      </c>
      <c r="T2636" s="13">
        <v>334.52</v>
      </c>
      <c r="U2636" s="16">
        <v>0</v>
      </c>
      <c r="V2636" s="13">
        <v>0</v>
      </c>
    </row>
    <row r="2637" spans="1:22" ht="15" customHeight="1" x14ac:dyDescent="0.25">
      <c r="A2637" s="5" t="s">
        <v>4959</v>
      </c>
      <c r="B2637" s="6" t="s">
        <v>4960</v>
      </c>
      <c r="C2637" s="5" t="s">
        <v>4014</v>
      </c>
      <c r="D2637" s="6"/>
      <c r="E2637" s="6" t="s">
        <v>447</v>
      </c>
      <c r="F2637" s="229">
        <v>1</v>
      </c>
      <c r="I2637" s="16">
        <v>0</v>
      </c>
      <c r="J2637" s="13">
        <v>0</v>
      </c>
      <c r="K2637" s="16">
        <v>1000</v>
      </c>
      <c r="L2637" s="13">
        <v>1000</v>
      </c>
      <c r="M2637" s="16">
        <v>1000</v>
      </c>
      <c r="N2637" s="171">
        <v>1000</v>
      </c>
      <c r="O2637" s="16">
        <v>1260</v>
      </c>
      <c r="P2637" s="13">
        <v>1260</v>
      </c>
      <c r="Q2637" s="16">
        <v>588</v>
      </c>
      <c r="R2637" s="13">
        <v>588</v>
      </c>
      <c r="S2637" s="16">
        <v>146.35</v>
      </c>
      <c r="T2637" s="13">
        <v>146.35</v>
      </c>
      <c r="U2637" s="16">
        <v>0</v>
      </c>
      <c r="V2637" s="13">
        <v>0</v>
      </c>
    </row>
    <row r="2638" spans="1:22" ht="15" customHeight="1" x14ac:dyDescent="0.25">
      <c r="A2638" s="5" t="s">
        <v>4961</v>
      </c>
      <c r="B2638" s="6" t="s">
        <v>4962</v>
      </c>
      <c r="C2638" s="5" t="s">
        <v>4963</v>
      </c>
      <c r="D2638" s="6"/>
      <c r="E2638" s="6" t="s">
        <v>447</v>
      </c>
      <c r="F2638" s="229">
        <v>1</v>
      </c>
      <c r="I2638" s="16">
        <v>0</v>
      </c>
      <c r="J2638" s="13">
        <v>0</v>
      </c>
      <c r="K2638" s="16">
        <v>11000</v>
      </c>
      <c r="L2638" s="13">
        <v>11000</v>
      </c>
      <c r="M2638" s="16">
        <v>11000</v>
      </c>
      <c r="N2638" s="171">
        <v>11000</v>
      </c>
      <c r="O2638" s="16">
        <v>9975</v>
      </c>
      <c r="P2638" s="13">
        <v>9975</v>
      </c>
      <c r="Q2638" s="16">
        <v>5647</v>
      </c>
      <c r="R2638" s="13">
        <v>5647</v>
      </c>
      <c r="S2638" s="16">
        <v>2808.35</v>
      </c>
      <c r="T2638" s="13">
        <v>2808.35</v>
      </c>
      <c r="U2638" s="16">
        <v>0</v>
      </c>
      <c r="V2638" s="13">
        <v>0</v>
      </c>
    </row>
    <row r="2639" spans="1:22" ht="15" customHeight="1" x14ac:dyDescent="0.25">
      <c r="A2639" s="1"/>
      <c r="B2639" s="4" t="s">
        <v>32</v>
      </c>
      <c r="C2639" s="8" t="s">
        <v>33</v>
      </c>
      <c r="I2639" s="245"/>
      <c r="J2639" s="245"/>
      <c r="K2639" s="245"/>
      <c r="L2639" s="245"/>
      <c r="M2639" s="245"/>
      <c r="N2639" s="245"/>
      <c r="O2639" s="245"/>
      <c r="P2639" s="245"/>
      <c r="Q2639" s="245"/>
      <c r="R2639" s="245"/>
      <c r="S2639" s="245"/>
      <c r="T2639" s="245"/>
      <c r="U2639" s="245"/>
      <c r="V2639" s="245"/>
    </row>
    <row r="2640" spans="1:22" ht="15" customHeight="1" x14ac:dyDescent="0.25">
      <c r="A2640" s="5" t="s">
        <v>4964</v>
      </c>
      <c r="B2640" s="6" t="s">
        <v>35</v>
      </c>
      <c r="C2640" s="5" t="s">
        <v>4019</v>
      </c>
      <c r="I2640" s="245"/>
      <c r="J2640" s="245"/>
      <c r="K2640" s="245"/>
      <c r="L2640" s="245"/>
      <c r="M2640" s="245"/>
      <c r="N2640" s="245"/>
      <c r="O2640" s="245"/>
      <c r="P2640" s="245"/>
      <c r="Q2640" s="245"/>
      <c r="R2640" s="245"/>
      <c r="S2640" s="245"/>
      <c r="T2640" s="245"/>
      <c r="U2640" s="245"/>
      <c r="V2640" s="245"/>
    </row>
    <row r="2641" spans="1:22" ht="45" customHeight="1" x14ac:dyDescent="0.25">
      <c r="A2641" s="1"/>
      <c r="B2641" s="4" t="s">
        <v>68</v>
      </c>
      <c r="C2641" s="8" t="s">
        <v>69</v>
      </c>
      <c r="D2641" s="4" t="s">
        <v>70</v>
      </c>
      <c r="E2641" s="4" t="s">
        <v>71</v>
      </c>
      <c r="F2641" s="228" t="s">
        <v>72</v>
      </c>
      <c r="I2641" s="14" t="s">
        <v>73</v>
      </c>
      <c r="J2641" s="15" t="s">
        <v>28</v>
      </c>
      <c r="K2641" s="14" t="s">
        <v>73</v>
      </c>
      <c r="L2641" s="15" t="s">
        <v>28</v>
      </c>
      <c r="M2641" s="14" t="s">
        <v>73</v>
      </c>
      <c r="N2641" s="172" t="s">
        <v>28</v>
      </c>
      <c r="O2641" s="14" t="s">
        <v>73</v>
      </c>
      <c r="P2641" s="15" t="s">
        <v>28</v>
      </c>
      <c r="Q2641" s="14" t="s">
        <v>73</v>
      </c>
      <c r="R2641" s="15" t="s">
        <v>28</v>
      </c>
      <c r="S2641" s="14" t="s">
        <v>73</v>
      </c>
      <c r="T2641" s="15" t="s">
        <v>28</v>
      </c>
      <c r="U2641" s="14" t="s">
        <v>73</v>
      </c>
      <c r="V2641" s="15" t="s">
        <v>28</v>
      </c>
    </row>
    <row r="2642" spans="1:22" ht="15" customHeight="1" x14ac:dyDescent="0.25">
      <c r="A2642" s="5" t="s">
        <v>4965</v>
      </c>
      <c r="B2642" s="6" t="s">
        <v>4966</v>
      </c>
      <c r="C2642" s="5" t="s">
        <v>4967</v>
      </c>
      <c r="D2642" s="6"/>
      <c r="E2642" s="6" t="s">
        <v>504</v>
      </c>
      <c r="F2642" s="229">
        <v>1</v>
      </c>
      <c r="I2642" s="16">
        <v>0</v>
      </c>
      <c r="J2642" s="13">
        <v>0</v>
      </c>
      <c r="K2642" s="16">
        <v>550</v>
      </c>
      <c r="L2642" s="13">
        <v>550</v>
      </c>
      <c r="M2642" s="16">
        <v>550</v>
      </c>
      <c r="N2642" s="171">
        <v>550</v>
      </c>
      <c r="O2642" s="16">
        <v>467</v>
      </c>
      <c r="P2642" s="13">
        <v>467</v>
      </c>
      <c r="Q2642" s="16">
        <v>441</v>
      </c>
      <c r="R2642" s="13">
        <v>441</v>
      </c>
      <c r="S2642" s="16">
        <v>255.54</v>
      </c>
      <c r="T2642" s="13">
        <v>255.54</v>
      </c>
      <c r="U2642" s="16">
        <v>0</v>
      </c>
      <c r="V2642" s="13">
        <v>0</v>
      </c>
    </row>
    <row r="2643" spans="1:22" ht="15" customHeight="1" x14ac:dyDescent="0.25">
      <c r="A2643" s="5" t="s">
        <v>4968</v>
      </c>
      <c r="B2643" s="6" t="s">
        <v>4969</v>
      </c>
      <c r="C2643" s="5" t="s">
        <v>4022</v>
      </c>
      <c r="D2643" s="6"/>
      <c r="E2643" s="6" t="s">
        <v>504</v>
      </c>
      <c r="F2643" s="229">
        <v>2</v>
      </c>
      <c r="I2643" s="16">
        <v>0</v>
      </c>
      <c r="J2643" s="13">
        <v>0</v>
      </c>
      <c r="K2643" s="16">
        <v>350</v>
      </c>
      <c r="L2643" s="13">
        <v>700</v>
      </c>
      <c r="M2643" s="16">
        <v>350</v>
      </c>
      <c r="N2643" s="171">
        <v>700</v>
      </c>
      <c r="O2643" s="16">
        <v>420</v>
      </c>
      <c r="P2643" s="13">
        <v>840</v>
      </c>
      <c r="Q2643" s="16">
        <v>424</v>
      </c>
      <c r="R2643" s="13">
        <v>848</v>
      </c>
      <c r="S2643" s="16">
        <v>232.82</v>
      </c>
      <c r="T2643" s="13">
        <v>465.64</v>
      </c>
      <c r="U2643" s="16">
        <v>0</v>
      </c>
      <c r="V2643" s="13">
        <v>0</v>
      </c>
    </row>
    <row r="2644" spans="1:22" ht="15" customHeight="1" x14ac:dyDescent="0.25">
      <c r="A2644" s="5" t="s">
        <v>4970</v>
      </c>
      <c r="B2644" s="6" t="s">
        <v>4971</v>
      </c>
      <c r="C2644" s="5" t="s">
        <v>4972</v>
      </c>
      <c r="D2644" s="6"/>
      <c r="E2644" s="6" t="s">
        <v>504</v>
      </c>
      <c r="F2644" s="229">
        <v>1</v>
      </c>
      <c r="I2644" s="16">
        <v>0</v>
      </c>
      <c r="J2644" s="13">
        <v>0</v>
      </c>
      <c r="K2644" s="16">
        <v>25528</v>
      </c>
      <c r="L2644" s="13">
        <v>25528</v>
      </c>
      <c r="M2644" s="16">
        <v>25528</v>
      </c>
      <c r="N2644" s="171">
        <v>25528</v>
      </c>
      <c r="O2644" s="16">
        <v>17588</v>
      </c>
      <c r="P2644" s="13">
        <v>17588</v>
      </c>
      <c r="Q2644" s="16">
        <v>12941</v>
      </c>
      <c r="R2644" s="13">
        <v>12941</v>
      </c>
      <c r="S2644" s="16">
        <v>9653.7000000000007</v>
      </c>
      <c r="T2644" s="13">
        <v>9653.7000000000007</v>
      </c>
      <c r="U2644" s="16">
        <v>0</v>
      </c>
      <c r="V2644" s="13">
        <v>0</v>
      </c>
    </row>
    <row r="2645" spans="1:22" ht="15" customHeight="1" x14ac:dyDescent="0.25">
      <c r="A2645" s="5" t="s">
        <v>4973</v>
      </c>
      <c r="B2645" s="6" t="s">
        <v>4974</v>
      </c>
      <c r="C2645" s="5" t="s">
        <v>4975</v>
      </c>
      <c r="D2645" s="6"/>
      <c r="E2645" s="6" t="s">
        <v>504</v>
      </c>
      <c r="F2645" s="229">
        <v>1</v>
      </c>
      <c r="I2645" s="16">
        <v>0</v>
      </c>
      <c r="J2645" s="13">
        <v>0</v>
      </c>
      <c r="K2645" s="16">
        <v>9000</v>
      </c>
      <c r="L2645" s="13">
        <v>9000</v>
      </c>
      <c r="M2645" s="16">
        <v>9000</v>
      </c>
      <c r="N2645" s="171">
        <v>9000</v>
      </c>
      <c r="O2645" s="16">
        <v>12863</v>
      </c>
      <c r="P2645" s="13">
        <v>12863</v>
      </c>
      <c r="Q2645" s="16">
        <v>12941</v>
      </c>
      <c r="R2645" s="13">
        <v>12941</v>
      </c>
      <c r="S2645" s="16">
        <v>5068.1899999999996</v>
      </c>
      <c r="T2645" s="13">
        <v>5068.1899999999996</v>
      </c>
      <c r="U2645" s="16">
        <v>0</v>
      </c>
      <c r="V2645" s="13">
        <v>0</v>
      </c>
    </row>
    <row r="2646" spans="1:22" ht="15" customHeight="1" x14ac:dyDescent="0.25">
      <c r="A2646" s="1"/>
      <c r="B2646" s="4" t="s">
        <v>32</v>
      </c>
      <c r="C2646" s="8" t="s">
        <v>33</v>
      </c>
      <c r="I2646" s="245"/>
      <c r="J2646" s="245"/>
      <c r="K2646" s="245"/>
      <c r="L2646" s="245"/>
      <c r="M2646" s="245"/>
      <c r="N2646" s="245"/>
      <c r="O2646" s="245"/>
      <c r="P2646" s="245"/>
      <c r="Q2646" s="245"/>
      <c r="R2646" s="245"/>
      <c r="S2646" s="245"/>
      <c r="T2646" s="245"/>
      <c r="U2646" s="245"/>
      <c r="V2646" s="245"/>
    </row>
    <row r="2647" spans="1:22" ht="15" customHeight="1" x14ac:dyDescent="0.25">
      <c r="A2647" s="5" t="s">
        <v>4976</v>
      </c>
      <c r="B2647" s="6" t="s">
        <v>35</v>
      </c>
      <c r="C2647" s="5" t="s">
        <v>4033</v>
      </c>
      <c r="I2647" s="245"/>
      <c r="J2647" s="245"/>
      <c r="K2647" s="245"/>
      <c r="L2647" s="245"/>
      <c r="M2647" s="245"/>
      <c r="N2647" s="245"/>
      <c r="O2647" s="245"/>
      <c r="P2647" s="245"/>
      <c r="Q2647" s="245"/>
      <c r="R2647" s="245"/>
      <c r="S2647" s="245"/>
      <c r="T2647" s="245"/>
      <c r="U2647" s="245"/>
      <c r="V2647" s="245"/>
    </row>
    <row r="2648" spans="1:22" ht="45" customHeight="1" x14ac:dyDescent="0.25">
      <c r="A2648" s="1"/>
      <c r="B2648" s="4" t="s">
        <v>68</v>
      </c>
      <c r="C2648" s="8" t="s">
        <v>69</v>
      </c>
      <c r="D2648" s="4" t="s">
        <v>70</v>
      </c>
      <c r="E2648" s="4" t="s">
        <v>71</v>
      </c>
      <c r="F2648" s="228" t="s">
        <v>72</v>
      </c>
      <c r="I2648" s="14" t="s">
        <v>73</v>
      </c>
      <c r="J2648" s="15" t="s">
        <v>28</v>
      </c>
      <c r="K2648" s="14" t="s">
        <v>73</v>
      </c>
      <c r="L2648" s="15" t="s">
        <v>28</v>
      </c>
      <c r="M2648" s="14" t="s">
        <v>73</v>
      </c>
      <c r="N2648" s="172" t="s">
        <v>28</v>
      </c>
      <c r="O2648" s="14" t="s">
        <v>73</v>
      </c>
      <c r="P2648" s="15" t="s">
        <v>28</v>
      </c>
      <c r="Q2648" s="14" t="s">
        <v>73</v>
      </c>
      <c r="R2648" s="15" t="s">
        <v>28</v>
      </c>
      <c r="S2648" s="14" t="s">
        <v>73</v>
      </c>
      <c r="T2648" s="15" t="s">
        <v>28</v>
      </c>
      <c r="U2648" s="14" t="s">
        <v>73</v>
      </c>
      <c r="V2648" s="15" t="s">
        <v>28</v>
      </c>
    </row>
    <row r="2649" spans="1:22" ht="15" customHeight="1" x14ac:dyDescent="0.25">
      <c r="A2649" s="5" t="s">
        <v>4977</v>
      </c>
      <c r="B2649" s="6" t="s">
        <v>4978</v>
      </c>
      <c r="C2649" s="5" t="s">
        <v>4979</v>
      </c>
      <c r="D2649" s="6"/>
      <c r="E2649" s="6" t="s">
        <v>504</v>
      </c>
      <c r="F2649" s="229">
        <v>1</v>
      </c>
      <c r="I2649" s="16">
        <v>0</v>
      </c>
      <c r="J2649" s="13">
        <v>0</v>
      </c>
      <c r="K2649" s="16">
        <v>2500</v>
      </c>
      <c r="L2649" s="13">
        <v>2500</v>
      </c>
      <c r="M2649" s="16">
        <v>2500</v>
      </c>
      <c r="N2649" s="171">
        <v>2500</v>
      </c>
      <c r="O2649" s="16">
        <v>4410</v>
      </c>
      <c r="P2649" s="13">
        <v>4410</v>
      </c>
      <c r="Q2649" s="16">
        <v>941</v>
      </c>
      <c r="R2649" s="13">
        <v>941</v>
      </c>
      <c r="S2649" s="16">
        <v>263.27999999999997</v>
      </c>
      <c r="T2649" s="13">
        <v>263.27999999999997</v>
      </c>
      <c r="U2649" s="16">
        <v>0</v>
      </c>
      <c r="V2649" s="13">
        <v>0</v>
      </c>
    </row>
    <row r="2650" spans="1:22" ht="15" customHeight="1" x14ac:dyDescent="0.25">
      <c r="A2650" s="5" t="s">
        <v>4980</v>
      </c>
      <c r="B2650" s="6" t="s">
        <v>4981</v>
      </c>
      <c r="C2650" s="5" t="s">
        <v>4982</v>
      </c>
      <c r="D2650" s="6"/>
      <c r="E2650" s="6" t="s">
        <v>447</v>
      </c>
      <c r="F2650" s="229">
        <v>1</v>
      </c>
      <c r="I2650" s="16">
        <v>0</v>
      </c>
      <c r="J2650" s="13">
        <v>0</v>
      </c>
      <c r="K2650" s="16">
        <v>6000</v>
      </c>
      <c r="L2650" s="13">
        <v>6000</v>
      </c>
      <c r="M2650" s="16">
        <v>6000</v>
      </c>
      <c r="N2650" s="171">
        <v>6000</v>
      </c>
      <c r="O2650" s="16">
        <v>6405</v>
      </c>
      <c r="P2650" s="13">
        <v>6405</v>
      </c>
      <c r="Q2650" s="16">
        <v>7882</v>
      </c>
      <c r="R2650" s="13">
        <v>7882</v>
      </c>
      <c r="S2650" s="16">
        <v>5199.83</v>
      </c>
      <c r="T2650" s="13">
        <v>5199.83</v>
      </c>
      <c r="U2650" s="16">
        <v>0</v>
      </c>
      <c r="V2650" s="13">
        <v>0</v>
      </c>
    </row>
    <row r="2651" spans="1:22" ht="15" customHeight="1" x14ac:dyDescent="0.25">
      <c r="A2651" s="5" t="s">
        <v>4983</v>
      </c>
      <c r="B2651" s="6" t="s">
        <v>4984</v>
      </c>
      <c r="C2651" s="5" t="s">
        <v>4042</v>
      </c>
      <c r="D2651" s="6"/>
      <c r="E2651" s="6" t="s">
        <v>447</v>
      </c>
      <c r="F2651" s="229">
        <v>1</v>
      </c>
      <c r="I2651" s="16">
        <v>0</v>
      </c>
      <c r="J2651" s="13">
        <v>0</v>
      </c>
      <c r="K2651" s="16">
        <v>8000</v>
      </c>
      <c r="L2651" s="13">
        <v>8000</v>
      </c>
      <c r="M2651" s="16">
        <v>8000</v>
      </c>
      <c r="N2651" s="171">
        <v>8000</v>
      </c>
      <c r="O2651" s="16">
        <v>9660</v>
      </c>
      <c r="P2651" s="13">
        <v>9660</v>
      </c>
      <c r="Q2651" s="16">
        <v>11882</v>
      </c>
      <c r="R2651" s="13">
        <v>11882</v>
      </c>
      <c r="S2651" s="16">
        <v>7130.57</v>
      </c>
      <c r="T2651" s="13">
        <v>7130.57</v>
      </c>
      <c r="U2651" s="16">
        <v>0</v>
      </c>
      <c r="V2651" s="13">
        <v>0</v>
      </c>
    </row>
    <row r="2652" spans="1:22" ht="15" customHeight="1" x14ac:dyDescent="0.25">
      <c r="A2652" s="5" t="s">
        <v>4985</v>
      </c>
      <c r="B2652" s="6" t="s">
        <v>4986</v>
      </c>
      <c r="C2652" s="5" t="s">
        <v>4987</v>
      </c>
      <c r="D2652" s="6"/>
      <c r="E2652" s="6" t="s">
        <v>447</v>
      </c>
      <c r="F2652" s="229">
        <v>1</v>
      </c>
      <c r="I2652" s="16">
        <v>0</v>
      </c>
      <c r="J2652" s="13">
        <v>0</v>
      </c>
      <c r="K2652" s="16">
        <v>10500</v>
      </c>
      <c r="L2652" s="13">
        <v>10500</v>
      </c>
      <c r="M2652" s="16">
        <v>10500</v>
      </c>
      <c r="N2652" s="171">
        <v>10500</v>
      </c>
      <c r="O2652" s="16">
        <v>6825</v>
      </c>
      <c r="P2652" s="13">
        <v>6825</v>
      </c>
      <c r="Q2652" s="16">
        <v>588</v>
      </c>
      <c r="R2652" s="13">
        <v>588</v>
      </c>
      <c r="S2652" s="16">
        <v>2643.15</v>
      </c>
      <c r="T2652" s="13">
        <v>2643.15</v>
      </c>
      <c r="U2652" s="16">
        <v>0</v>
      </c>
      <c r="V2652" s="13">
        <v>0</v>
      </c>
    </row>
    <row r="2653" spans="1:22" ht="15" customHeight="1" x14ac:dyDescent="0.25">
      <c r="A2653" s="1"/>
      <c r="B2653" s="4" t="s">
        <v>32</v>
      </c>
      <c r="C2653" s="8" t="s">
        <v>33</v>
      </c>
      <c r="I2653" s="245"/>
      <c r="J2653" s="245"/>
      <c r="K2653" s="245"/>
      <c r="L2653" s="245"/>
      <c r="M2653" s="245"/>
      <c r="N2653" s="245"/>
      <c r="O2653" s="245"/>
      <c r="P2653" s="245"/>
      <c r="Q2653" s="245"/>
      <c r="R2653" s="245"/>
      <c r="S2653" s="245"/>
      <c r="T2653" s="245"/>
      <c r="U2653" s="245"/>
      <c r="V2653" s="245"/>
    </row>
    <row r="2654" spans="1:22" ht="15" customHeight="1" x14ac:dyDescent="0.25">
      <c r="A2654" s="5" t="s">
        <v>4988</v>
      </c>
      <c r="B2654" s="6" t="s">
        <v>35</v>
      </c>
      <c r="C2654" s="5" t="s">
        <v>4047</v>
      </c>
      <c r="I2654" s="245"/>
      <c r="J2654" s="245"/>
      <c r="K2654" s="245"/>
      <c r="L2654" s="245"/>
      <c r="M2654" s="245"/>
      <c r="N2654" s="245"/>
      <c r="O2654" s="245"/>
      <c r="P2654" s="245"/>
      <c r="Q2654" s="245"/>
      <c r="R2654" s="245"/>
      <c r="S2654" s="245"/>
      <c r="T2654" s="245"/>
      <c r="U2654" s="245"/>
      <c r="V2654" s="245"/>
    </row>
    <row r="2655" spans="1:22" ht="15" customHeight="1" x14ac:dyDescent="0.25">
      <c r="A2655" s="5" t="s">
        <v>4989</v>
      </c>
      <c r="B2655" s="6" t="s">
        <v>35</v>
      </c>
      <c r="C2655" s="5" t="s">
        <v>4049</v>
      </c>
      <c r="I2655" s="245"/>
      <c r="J2655" s="245"/>
      <c r="K2655" s="245"/>
      <c r="L2655" s="245"/>
      <c r="M2655" s="245"/>
      <c r="N2655" s="245"/>
      <c r="O2655" s="245"/>
      <c r="P2655" s="245"/>
      <c r="Q2655" s="245"/>
      <c r="R2655" s="245"/>
      <c r="S2655" s="245"/>
      <c r="T2655" s="245"/>
      <c r="U2655" s="245"/>
      <c r="V2655" s="245"/>
    </row>
    <row r="2656" spans="1:22" ht="15" customHeight="1" x14ac:dyDescent="0.25">
      <c r="A2656" s="5" t="s">
        <v>4990</v>
      </c>
      <c r="B2656" s="6" t="s">
        <v>35</v>
      </c>
      <c r="C2656" s="5" t="s">
        <v>4051</v>
      </c>
      <c r="I2656" s="245"/>
      <c r="J2656" s="245"/>
      <c r="K2656" s="245"/>
      <c r="L2656" s="245"/>
      <c r="M2656" s="245"/>
      <c r="N2656" s="245"/>
      <c r="O2656" s="245"/>
      <c r="P2656" s="245"/>
      <c r="Q2656" s="245"/>
      <c r="R2656" s="245"/>
      <c r="S2656" s="245"/>
      <c r="T2656" s="245"/>
      <c r="U2656" s="245"/>
      <c r="V2656" s="245"/>
    </row>
    <row r="2657" spans="1:22" ht="45" customHeight="1" x14ac:dyDescent="0.25">
      <c r="A2657" s="1"/>
      <c r="B2657" s="4" t="s">
        <v>68</v>
      </c>
      <c r="C2657" s="8" t="s">
        <v>69</v>
      </c>
      <c r="D2657" s="4" t="s">
        <v>70</v>
      </c>
      <c r="E2657" s="4" t="s">
        <v>71</v>
      </c>
      <c r="F2657" s="228" t="s">
        <v>72</v>
      </c>
      <c r="I2657" s="14" t="s">
        <v>73</v>
      </c>
      <c r="J2657" s="15" t="s">
        <v>28</v>
      </c>
      <c r="K2657" s="14" t="s">
        <v>73</v>
      </c>
      <c r="L2657" s="15" t="s">
        <v>28</v>
      </c>
      <c r="M2657" s="14" t="s">
        <v>73</v>
      </c>
      <c r="N2657" s="172" t="s">
        <v>28</v>
      </c>
      <c r="O2657" s="14" t="s">
        <v>73</v>
      </c>
      <c r="P2657" s="15" t="s">
        <v>28</v>
      </c>
      <c r="Q2657" s="14" t="s">
        <v>73</v>
      </c>
      <c r="R2657" s="15" t="s">
        <v>28</v>
      </c>
      <c r="S2657" s="14" t="s">
        <v>73</v>
      </c>
      <c r="T2657" s="15" t="s">
        <v>28</v>
      </c>
      <c r="U2657" s="14" t="s">
        <v>73</v>
      </c>
      <c r="V2657" s="15" t="s">
        <v>28</v>
      </c>
    </row>
    <row r="2658" spans="1:22" ht="15" customHeight="1" x14ac:dyDescent="0.25">
      <c r="A2658" s="5" t="s">
        <v>4991</v>
      </c>
      <c r="B2658" s="6" t="s">
        <v>4992</v>
      </c>
      <c r="C2658" s="5" t="s">
        <v>4054</v>
      </c>
      <c r="D2658" s="6"/>
      <c r="E2658" s="6" t="s">
        <v>447</v>
      </c>
      <c r="F2658" s="229">
        <v>1</v>
      </c>
      <c r="I2658" s="16">
        <v>0</v>
      </c>
      <c r="J2658" s="13">
        <v>0</v>
      </c>
      <c r="K2658" s="16">
        <v>2000</v>
      </c>
      <c r="L2658" s="13">
        <v>2000</v>
      </c>
      <c r="M2658" s="16">
        <v>2000</v>
      </c>
      <c r="N2658" s="171">
        <v>2000</v>
      </c>
      <c r="O2658" s="16">
        <v>7875</v>
      </c>
      <c r="P2658" s="13">
        <v>7875</v>
      </c>
      <c r="Q2658" s="16">
        <v>25</v>
      </c>
      <c r="R2658" s="13">
        <v>25</v>
      </c>
      <c r="S2658" s="16">
        <v>4863.3999999999996</v>
      </c>
      <c r="T2658" s="13">
        <v>4863.3999999999996</v>
      </c>
      <c r="U2658" s="16">
        <v>0</v>
      </c>
      <c r="V2658" s="13">
        <v>0</v>
      </c>
    </row>
    <row r="2659" spans="1:22" ht="15" customHeight="1" x14ac:dyDescent="0.25">
      <c r="A2659" s="5" t="s">
        <v>4993</v>
      </c>
      <c r="B2659" s="6" t="s">
        <v>4994</v>
      </c>
      <c r="C2659" s="5" t="s">
        <v>4057</v>
      </c>
      <c r="D2659" s="6"/>
      <c r="E2659" s="6" t="s">
        <v>447</v>
      </c>
      <c r="F2659" s="229">
        <v>1</v>
      </c>
      <c r="I2659" s="16">
        <v>0</v>
      </c>
      <c r="J2659" s="13">
        <v>0</v>
      </c>
      <c r="K2659" s="16">
        <v>1000</v>
      </c>
      <c r="L2659" s="13">
        <v>1000</v>
      </c>
      <c r="M2659" s="16">
        <v>1000</v>
      </c>
      <c r="N2659" s="171">
        <v>1000</v>
      </c>
      <c r="O2659" s="16">
        <v>6825</v>
      </c>
      <c r="P2659" s="13">
        <v>6825</v>
      </c>
      <c r="Q2659" s="16">
        <v>353</v>
      </c>
      <c r="R2659" s="13">
        <v>353</v>
      </c>
      <c r="S2659" s="16">
        <v>2854.6</v>
      </c>
      <c r="T2659" s="13">
        <v>2854.6</v>
      </c>
      <c r="U2659" s="16">
        <v>0</v>
      </c>
      <c r="V2659" s="13">
        <v>0</v>
      </c>
    </row>
    <row r="2660" spans="1:22" ht="15" customHeight="1" x14ac:dyDescent="0.25">
      <c r="A2660" s="5" t="s">
        <v>4995</v>
      </c>
      <c r="B2660" s="6" t="s">
        <v>4996</v>
      </c>
      <c r="C2660" s="5" t="s">
        <v>4060</v>
      </c>
      <c r="D2660" s="6"/>
      <c r="E2660" s="6" t="s">
        <v>504</v>
      </c>
      <c r="F2660" s="229">
        <v>3</v>
      </c>
      <c r="I2660" s="16">
        <v>0</v>
      </c>
      <c r="J2660" s="13">
        <v>0</v>
      </c>
      <c r="K2660" s="16">
        <v>1125</v>
      </c>
      <c r="L2660" s="13">
        <v>3375</v>
      </c>
      <c r="M2660" s="16">
        <v>1125</v>
      </c>
      <c r="N2660" s="171">
        <v>3375</v>
      </c>
      <c r="O2660" s="16">
        <v>68</v>
      </c>
      <c r="P2660" s="13">
        <v>204</v>
      </c>
      <c r="Q2660" s="16">
        <v>729</v>
      </c>
      <c r="R2660" s="13">
        <v>2187</v>
      </c>
      <c r="S2660" s="16">
        <v>209.08</v>
      </c>
      <c r="T2660" s="13">
        <v>627.24</v>
      </c>
      <c r="U2660" s="16">
        <v>0</v>
      </c>
      <c r="V2660" s="13">
        <v>0</v>
      </c>
    </row>
    <row r="2661" spans="1:22" ht="15" customHeight="1" x14ac:dyDescent="0.25">
      <c r="A2661" s="1"/>
      <c r="B2661" s="4" t="s">
        <v>32</v>
      </c>
      <c r="C2661" s="8" t="s">
        <v>33</v>
      </c>
      <c r="I2661" s="245"/>
      <c r="J2661" s="245"/>
      <c r="K2661" s="245"/>
      <c r="L2661" s="245"/>
      <c r="M2661" s="245"/>
      <c r="N2661" s="245"/>
      <c r="O2661" s="245"/>
      <c r="P2661" s="245"/>
      <c r="Q2661" s="245"/>
      <c r="R2661" s="245"/>
      <c r="S2661" s="245"/>
      <c r="T2661" s="245"/>
      <c r="U2661" s="245"/>
      <c r="V2661" s="245"/>
    </row>
    <row r="2662" spans="1:22" ht="15" customHeight="1" x14ac:dyDescent="0.25">
      <c r="A2662" s="5" t="s">
        <v>4997</v>
      </c>
      <c r="B2662" s="6" t="s">
        <v>35</v>
      </c>
      <c r="C2662" s="5" t="s">
        <v>4062</v>
      </c>
      <c r="I2662" s="245"/>
      <c r="J2662" s="245"/>
      <c r="K2662" s="245"/>
      <c r="L2662" s="245"/>
      <c r="M2662" s="245"/>
      <c r="N2662" s="245"/>
      <c r="O2662" s="245"/>
      <c r="P2662" s="245"/>
      <c r="Q2662" s="245"/>
      <c r="R2662" s="245"/>
      <c r="S2662" s="245"/>
      <c r="T2662" s="245"/>
      <c r="U2662" s="245"/>
      <c r="V2662" s="245"/>
    </row>
    <row r="2663" spans="1:22" ht="15" customHeight="1" x14ac:dyDescent="0.25">
      <c r="A2663" s="5" t="s">
        <v>4998</v>
      </c>
      <c r="B2663" s="6" t="s">
        <v>35</v>
      </c>
      <c r="C2663" s="5" t="s">
        <v>4064</v>
      </c>
      <c r="I2663" s="245"/>
      <c r="J2663" s="245"/>
      <c r="K2663" s="245"/>
      <c r="L2663" s="245"/>
      <c r="M2663" s="245"/>
      <c r="N2663" s="245"/>
      <c r="O2663" s="245"/>
      <c r="P2663" s="245"/>
      <c r="Q2663" s="245"/>
      <c r="R2663" s="245"/>
      <c r="S2663" s="245"/>
      <c r="T2663" s="245"/>
      <c r="U2663" s="245"/>
      <c r="V2663" s="245"/>
    </row>
    <row r="2664" spans="1:22" ht="45" customHeight="1" x14ac:dyDescent="0.25">
      <c r="A2664" s="1"/>
      <c r="B2664" s="4" t="s">
        <v>68</v>
      </c>
      <c r="C2664" s="8" t="s">
        <v>69</v>
      </c>
      <c r="D2664" s="4" t="s">
        <v>70</v>
      </c>
      <c r="E2664" s="4" t="s">
        <v>71</v>
      </c>
      <c r="F2664" s="228" t="s">
        <v>72</v>
      </c>
      <c r="I2664" s="14" t="s">
        <v>73</v>
      </c>
      <c r="J2664" s="15" t="s">
        <v>28</v>
      </c>
      <c r="K2664" s="14" t="s">
        <v>73</v>
      </c>
      <c r="L2664" s="15" t="s">
        <v>28</v>
      </c>
      <c r="M2664" s="14" t="s">
        <v>73</v>
      </c>
      <c r="N2664" s="172" t="s">
        <v>28</v>
      </c>
      <c r="O2664" s="14" t="s">
        <v>73</v>
      </c>
      <c r="P2664" s="15" t="s">
        <v>28</v>
      </c>
      <c r="Q2664" s="14" t="s">
        <v>73</v>
      </c>
      <c r="R2664" s="15" t="s">
        <v>28</v>
      </c>
      <c r="S2664" s="14" t="s">
        <v>73</v>
      </c>
      <c r="T2664" s="15" t="s">
        <v>28</v>
      </c>
      <c r="U2664" s="14" t="s">
        <v>73</v>
      </c>
      <c r="V2664" s="15" t="s">
        <v>28</v>
      </c>
    </row>
    <row r="2665" spans="1:22" ht="15" customHeight="1" x14ac:dyDescent="0.25">
      <c r="A2665" s="5" t="s">
        <v>4999</v>
      </c>
      <c r="B2665" s="6" t="s">
        <v>5000</v>
      </c>
      <c r="C2665" s="5" t="s">
        <v>4067</v>
      </c>
      <c r="D2665" s="6"/>
      <c r="E2665" s="6" t="s">
        <v>527</v>
      </c>
      <c r="F2665" s="229">
        <v>25</v>
      </c>
      <c r="I2665" s="16">
        <v>0</v>
      </c>
      <c r="J2665" s="13">
        <v>0</v>
      </c>
      <c r="K2665" s="16">
        <v>60</v>
      </c>
      <c r="L2665" s="13">
        <v>1500</v>
      </c>
      <c r="M2665" s="16">
        <v>60</v>
      </c>
      <c r="N2665" s="171">
        <v>1500</v>
      </c>
      <c r="O2665" s="16">
        <v>51</v>
      </c>
      <c r="P2665" s="13">
        <v>1275</v>
      </c>
      <c r="Q2665" s="16">
        <v>39</v>
      </c>
      <c r="R2665" s="13">
        <v>975</v>
      </c>
      <c r="S2665" s="16">
        <v>171.8</v>
      </c>
      <c r="T2665" s="13">
        <v>4295</v>
      </c>
      <c r="U2665" s="16">
        <v>0</v>
      </c>
      <c r="V2665" s="13">
        <v>0</v>
      </c>
    </row>
    <row r="2666" spans="1:22" ht="15" customHeight="1" x14ac:dyDescent="0.25">
      <c r="A2666" s="5" t="s">
        <v>5001</v>
      </c>
      <c r="B2666" s="6" t="s">
        <v>5002</v>
      </c>
      <c r="C2666" s="5" t="s">
        <v>4070</v>
      </c>
      <c r="D2666" s="6"/>
      <c r="E2666" s="6" t="s">
        <v>527</v>
      </c>
      <c r="F2666" s="229">
        <v>30</v>
      </c>
      <c r="I2666" s="16">
        <v>0</v>
      </c>
      <c r="J2666" s="13">
        <v>0</v>
      </c>
      <c r="K2666" s="16">
        <v>55</v>
      </c>
      <c r="L2666" s="13">
        <v>1650</v>
      </c>
      <c r="M2666" s="16">
        <v>55</v>
      </c>
      <c r="N2666" s="171">
        <v>1650</v>
      </c>
      <c r="O2666" s="16">
        <v>37</v>
      </c>
      <c r="P2666" s="13">
        <v>1110</v>
      </c>
      <c r="Q2666" s="16">
        <v>42</v>
      </c>
      <c r="R2666" s="13">
        <v>1260</v>
      </c>
      <c r="S2666" s="16">
        <v>145.37</v>
      </c>
      <c r="T2666" s="13">
        <v>4361.1000000000004</v>
      </c>
      <c r="U2666" s="16">
        <v>0</v>
      </c>
      <c r="V2666" s="13">
        <v>0</v>
      </c>
    </row>
    <row r="2667" spans="1:22" ht="15" customHeight="1" x14ac:dyDescent="0.25">
      <c r="A2667" s="5" t="s">
        <v>5003</v>
      </c>
      <c r="B2667" s="6" t="s">
        <v>5004</v>
      </c>
      <c r="C2667" s="5" t="s">
        <v>4073</v>
      </c>
      <c r="D2667" s="6"/>
      <c r="E2667" s="6" t="s">
        <v>527</v>
      </c>
      <c r="F2667" s="229">
        <v>45</v>
      </c>
      <c r="I2667" s="16">
        <v>0</v>
      </c>
      <c r="J2667" s="13">
        <v>0</v>
      </c>
      <c r="K2667" s="16">
        <v>50</v>
      </c>
      <c r="L2667" s="13">
        <v>2250</v>
      </c>
      <c r="M2667" s="16">
        <v>50</v>
      </c>
      <c r="N2667" s="171">
        <v>2250</v>
      </c>
      <c r="O2667" s="16">
        <v>34</v>
      </c>
      <c r="P2667" s="13">
        <v>1530</v>
      </c>
      <c r="Q2667" s="16">
        <v>35</v>
      </c>
      <c r="R2667" s="13">
        <v>1575</v>
      </c>
      <c r="S2667" s="16">
        <v>118.94</v>
      </c>
      <c r="T2667" s="13">
        <v>5352.3</v>
      </c>
      <c r="U2667" s="16">
        <v>0</v>
      </c>
      <c r="V2667" s="13">
        <v>0</v>
      </c>
    </row>
    <row r="2668" spans="1:22" ht="15" customHeight="1" x14ac:dyDescent="0.25">
      <c r="A2668" s="5" t="s">
        <v>5005</v>
      </c>
      <c r="B2668" s="6" t="s">
        <v>5006</v>
      </c>
      <c r="C2668" s="5" t="s">
        <v>4076</v>
      </c>
      <c r="D2668" s="6"/>
      <c r="E2668" s="6" t="s">
        <v>447</v>
      </c>
      <c r="F2668" s="229">
        <v>1</v>
      </c>
      <c r="I2668" s="16">
        <v>0</v>
      </c>
      <c r="J2668" s="13">
        <v>0</v>
      </c>
      <c r="K2668" s="16">
        <v>700</v>
      </c>
      <c r="L2668" s="13">
        <v>700</v>
      </c>
      <c r="M2668" s="16">
        <v>700</v>
      </c>
      <c r="N2668" s="171">
        <v>700</v>
      </c>
      <c r="O2668" s="16">
        <v>5775</v>
      </c>
      <c r="P2668" s="13">
        <v>5775</v>
      </c>
      <c r="Q2668" s="16">
        <v>353</v>
      </c>
      <c r="R2668" s="13">
        <v>353</v>
      </c>
      <c r="S2668" s="16">
        <v>1718.05</v>
      </c>
      <c r="T2668" s="13">
        <v>1718.05</v>
      </c>
      <c r="U2668" s="16">
        <v>0</v>
      </c>
      <c r="V2668" s="13">
        <v>0</v>
      </c>
    </row>
    <row r="2669" spans="1:22" ht="15" customHeight="1" x14ac:dyDescent="0.25">
      <c r="A2669" s="1"/>
      <c r="B2669" s="4" t="s">
        <v>32</v>
      </c>
      <c r="C2669" s="8" t="s">
        <v>33</v>
      </c>
      <c r="I2669" s="245"/>
      <c r="J2669" s="245"/>
      <c r="K2669" s="245"/>
      <c r="L2669" s="245"/>
      <c r="M2669" s="245"/>
      <c r="N2669" s="245"/>
      <c r="O2669" s="245"/>
      <c r="P2669" s="245"/>
      <c r="Q2669" s="245"/>
      <c r="R2669" s="245"/>
      <c r="S2669" s="245"/>
      <c r="T2669" s="245"/>
      <c r="U2669" s="245"/>
      <c r="V2669" s="245"/>
    </row>
    <row r="2670" spans="1:22" ht="15" customHeight="1" x14ac:dyDescent="0.25">
      <c r="A2670" s="5" t="s">
        <v>5007</v>
      </c>
      <c r="B2670" s="6" t="s">
        <v>35</v>
      </c>
      <c r="C2670" s="5" t="s">
        <v>5008</v>
      </c>
      <c r="I2670" s="245"/>
      <c r="J2670" s="245"/>
      <c r="K2670" s="245"/>
      <c r="L2670" s="245"/>
      <c r="M2670" s="245"/>
      <c r="N2670" s="245"/>
      <c r="O2670" s="245"/>
      <c r="P2670" s="245"/>
      <c r="Q2670" s="245"/>
      <c r="R2670" s="245"/>
      <c r="S2670" s="245"/>
      <c r="T2670" s="245"/>
      <c r="U2670" s="245"/>
      <c r="V2670" s="245"/>
    </row>
    <row r="2671" spans="1:22" ht="45" customHeight="1" x14ac:dyDescent="0.25">
      <c r="A2671" s="1"/>
      <c r="B2671" s="4" t="s">
        <v>68</v>
      </c>
      <c r="C2671" s="8" t="s">
        <v>69</v>
      </c>
      <c r="D2671" s="4" t="s">
        <v>70</v>
      </c>
      <c r="E2671" s="4" t="s">
        <v>71</v>
      </c>
      <c r="F2671" s="228" t="s">
        <v>72</v>
      </c>
      <c r="I2671" s="14" t="s">
        <v>73</v>
      </c>
      <c r="J2671" s="15" t="s">
        <v>28</v>
      </c>
      <c r="K2671" s="14" t="s">
        <v>73</v>
      </c>
      <c r="L2671" s="15" t="s">
        <v>28</v>
      </c>
      <c r="M2671" s="14" t="s">
        <v>73</v>
      </c>
      <c r="N2671" s="172" t="s">
        <v>28</v>
      </c>
      <c r="O2671" s="14" t="s">
        <v>73</v>
      </c>
      <c r="P2671" s="15" t="s">
        <v>28</v>
      </c>
      <c r="Q2671" s="14" t="s">
        <v>73</v>
      </c>
      <c r="R2671" s="15" t="s">
        <v>28</v>
      </c>
      <c r="S2671" s="14" t="s">
        <v>73</v>
      </c>
      <c r="T2671" s="15" t="s">
        <v>28</v>
      </c>
      <c r="U2671" s="14" t="s">
        <v>73</v>
      </c>
      <c r="V2671" s="15" t="s">
        <v>28</v>
      </c>
    </row>
    <row r="2672" spans="1:22" ht="15" customHeight="1" x14ac:dyDescent="0.25">
      <c r="A2672" s="5" t="s">
        <v>5009</v>
      </c>
      <c r="B2672" s="6" t="s">
        <v>5010</v>
      </c>
      <c r="C2672" s="5" t="s">
        <v>4084</v>
      </c>
      <c r="D2672" s="6"/>
      <c r="E2672" s="6" t="s">
        <v>504</v>
      </c>
      <c r="F2672" s="229">
        <v>11</v>
      </c>
      <c r="I2672" s="16">
        <v>0</v>
      </c>
      <c r="J2672" s="13">
        <v>0</v>
      </c>
      <c r="K2672" s="16">
        <v>520</v>
      </c>
      <c r="L2672" s="13">
        <v>5720</v>
      </c>
      <c r="M2672" s="16">
        <v>520</v>
      </c>
      <c r="N2672" s="171">
        <v>5720</v>
      </c>
      <c r="O2672" s="16">
        <v>106</v>
      </c>
      <c r="P2672" s="13">
        <v>1166</v>
      </c>
      <c r="Q2672" s="16">
        <v>229</v>
      </c>
      <c r="R2672" s="13">
        <v>2519</v>
      </c>
      <c r="S2672" s="16">
        <v>90.6</v>
      </c>
      <c r="T2672" s="13">
        <v>996.6</v>
      </c>
      <c r="U2672" s="16">
        <v>0</v>
      </c>
      <c r="V2672" s="13">
        <v>0</v>
      </c>
    </row>
    <row r="2673" spans="1:22" ht="15" customHeight="1" x14ac:dyDescent="0.25">
      <c r="A2673" s="5" t="s">
        <v>5011</v>
      </c>
      <c r="B2673" s="6" t="s">
        <v>5012</v>
      </c>
      <c r="C2673" s="5" t="s">
        <v>4087</v>
      </c>
      <c r="D2673" s="6"/>
      <c r="E2673" s="6" t="s">
        <v>504</v>
      </c>
      <c r="F2673" s="229">
        <v>3</v>
      </c>
      <c r="I2673" s="16">
        <v>0</v>
      </c>
      <c r="J2673" s="13">
        <v>0</v>
      </c>
      <c r="K2673" s="16">
        <v>550</v>
      </c>
      <c r="L2673" s="13">
        <v>1650</v>
      </c>
      <c r="M2673" s="16">
        <v>550</v>
      </c>
      <c r="N2673" s="171">
        <v>1650</v>
      </c>
      <c r="O2673" s="16">
        <v>336</v>
      </c>
      <c r="P2673" s="13">
        <v>1008</v>
      </c>
      <c r="Q2673" s="16">
        <v>176</v>
      </c>
      <c r="R2673" s="13">
        <v>528</v>
      </c>
      <c r="S2673" s="16">
        <v>76.66</v>
      </c>
      <c r="T2673" s="13">
        <v>229.98</v>
      </c>
      <c r="U2673" s="16">
        <v>0</v>
      </c>
      <c r="V2673" s="13">
        <v>0</v>
      </c>
    </row>
    <row r="2674" spans="1:22" ht="15" customHeight="1" x14ac:dyDescent="0.25">
      <c r="A2674" s="5" t="s">
        <v>5013</v>
      </c>
      <c r="B2674" s="6" t="s">
        <v>5014</v>
      </c>
      <c r="C2674" s="5" t="s">
        <v>4090</v>
      </c>
      <c r="D2674" s="6"/>
      <c r="E2674" s="6" t="s">
        <v>504</v>
      </c>
      <c r="F2674" s="229">
        <v>5</v>
      </c>
      <c r="I2674" s="16">
        <v>0</v>
      </c>
      <c r="J2674" s="13">
        <v>0</v>
      </c>
      <c r="K2674" s="16">
        <v>520</v>
      </c>
      <c r="L2674" s="13">
        <v>2600</v>
      </c>
      <c r="M2674" s="16">
        <v>520</v>
      </c>
      <c r="N2674" s="171">
        <v>2600</v>
      </c>
      <c r="O2674" s="16">
        <v>336</v>
      </c>
      <c r="P2674" s="13">
        <v>1680</v>
      </c>
      <c r="Q2674" s="16">
        <v>129</v>
      </c>
      <c r="R2674" s="13">
        <v>645</v>
      </c>
      <c r="S2674" s="16">
        <v>55.75</v>
      </c>
      <c r="T2674" s="13">
        <v>278.75</v>
      </c>
      <c r="U2674" s="16">
        <v>0</v>
      </c>
      <c r="V2674" s="13">
        <v>0</v>
      </c>
    </row>
    <row r="2675" spans="1:22" ht="15" customHeight="1" x14ac:dyDescent="0.25">
      <c r="A2675" s="5" t="s">
        <v>5015</v>
      </c>
      <c r="B2675" s="6" t="s">
        <v>5016</v>
      </c>
      <c r="C2675" s="5" t="s">
        <v>4093</v>
      </c>
      <c r="D2675" s="6"/>
      <c r="E2675" s="6" t="s">
        <v>504</v>
      </c>
      <c r="F2675" s="229">
        <v>2</v>
      </c>
      <c r="I2675" s="16">
        <v>0</v>
      </c>
      <c r="J2675" s="13">
        <v>0</v>
      </c>
      <c r="K2675" s="16">
        <v>1600</v>
      </c>
      <c r="L2675" s="13">
        <v>3200</v>
      </c>
      <c r="M2675" s="16">
        <v>1600</v>
      </c>
      <c r="N2675" s="171">
        <v>3200</v>
      </c>
      <c r="O2675" s="16">
        <v>291</v>
      </c>
      <c r="P2675" s="13">
        <v>582</v>
      </c>
      <c r="Q2675" s="16">
        <v>658</v>
      </c>
      <c r="R2675" s="13">
        <v>1316</v>
      </c>
      <c r="S2675" s="16">
        <v>115.64</v>
      </c>
      <c r="T2675" s="13">
        <v>231.28</v>
      </c>
      <c r="U2675" s="16">
        <v>0</v>
      </c>
      <c r="V2675" s="13">
        <v>0</v>
      </c>
    </row>
    <row r="2676" spans="1:22" ht="15" customHeight="1" x14ac:dyDescent="0.25">
      <c r="A2676" s="5" t="s">
        <v>5017</v>
      </c>
      <c r="B2676" s="6" t="s">
        <v>5018</v>
      </c>
      <c r="C2676" s="5" t="s">
        <v>4096</v>
      </c>
      <c r="D2676" s="6"/>
      <c r="E2676" s="6" t="s">
        <v>504</v>
      </c>
      <c r="F2676" s="229">
        <v>1</v>
      </c>
      <c r="I2676" s="16">
        <v>0</v>
      </c>
      <c r="J2676" s="13">
        <v>0</v>
      </c>
      <c r="K2676" s="16">
        <v>15000</v>
      </c>
      <c r="L2676" s="13">
        <v>15000</v>
      </c>
      <c r="M2676" s="16">
        <v>15000</v>
      </c>
      <c r="N2676" s="171">
        <v>15000</v>
      </c>
      <c r="O2676" s="16">
        <v>242</v>
      </c>
      <c r="P2676" s="13">
        <v>242</v>
      </c>
      <c r="Q2676" s="16">
        <v>3017</v>
      </c>
      <c r="R2676" s="13">
        <v>3017</v>
      </c>
      <c r="S2676" s="16">
        <v>4542.92</v>
      </c>
      <c r="T2676" s="13">
        <v>4542.92</v>
      </c>
      <c r="U2676" s="16">
        <v>0</v>
      </c>
      <c r="V2676" s="13">
        <v>0</v>
      </c>
    </row>
    <row r="2677" spans="1:22" ht="15" customHeight="1" x14ac:dyDescent="0.25">
      <c r="A2677" s="5" t="s">
        <v>5019</v>
      </c>
      <c r="B2677" s="6" t="s">
        <v>5020</v>
      </c>
      <c r="C2677" s="5" t="s">
        <v>4099</v>
      </c>
      <c r="D2677" s="6"/>
      <c r="E2677" s="6" t="s">
        <v>504</v>
      </c>
      <c r="F2677" s="229">
        <v>2</v>
      </c>
      <c r="I2677" s="16">
        <v>0</v>
      </c>
      <c r="J2677" s="13">
        <v>0</v>
      </c>
      <c r="K2677" s="16">
        <v>3800</v>
      </c>
      <c r="L2677" s="13">
        <v>7600</v>
      </c>
      <c r="M2677" s="16">
        <v>3800</v>
      </c>
      <c r="N2677" s="171">
        <v>7600</v>
      </c>
      <c r="O2677" s="16">
        <v>2625</v>
      </c>
      <c r="P2677" s="13">
        <v>5250</v>
      </c>
      <c r="Q2677" s="16">
        <v>1289</v>
      </c>
      <c r="R2677" s="13">
        <v>2578</v>
      </c>
      <c r="S2677" s="16">
        <v>206.5</v>
      </c>
      <c r="T2677" s="13">
        <v>413</v>
      </c>
      <c r="U2677" s="16">
        <v>0</v>
      </c>
      <c r="V2677" s="13">
        <v>0</v>
      </c>
    </row>
    <row r="2678" spans="1:22" ht="15" customHeight="1" x14ac:dyDescent="0.25">
      <c r="A2678" s="1"/>
      <c r="B2678" s="4" t="s">
        <v>32</v>
      </c>
      <c r="C2678" s="8" t="s">
        <v>33</v>
      </c>
      <c r="I2678" s="245"/>
      <c r="J2678" s="245"/>
      <c r="K2678" s="245"/>
      <c r="L2678" s="245"/>
      <c r="M2678" s="245"/>
      <c r="N2678" s="245"/>
      <c r="O2678" s="245"/>
      <c r="P2678" s="245"/>
      <c r="Q2678" s="245"/>
      <c r="R2678" s="245"/>
      <c r="S2678" s="245"/>
      <c r="T2678" s="245"/>
      <c r="U2678" s="245"/>
      <c r="V2678" s="245"/>
    </row>
    <row r="2679" spans="1:22" ht="15" customHeight="1" x14ac:dyDescent="0.25">
      <c r="A2679" s="5" t="s">
        <v>5021</v>
      </c>
      <c r="B2679" s="6" t="s">
        <v>35</v>
      </c>
      <c r="C2679" s="5" t="s">
        <v>4101</v>
      </c>
      <c r="I2679" s="245"/>
      <c r="J2679" s="245"/>
      <c r="K2679" s="245"/>
      <c r="L2679" s="245"/>
      <c r="M2679" s="245"/>
      <c r="N2679" s="245"/>
      <c r="O2679" s="245"/>
      <c r="P2679" s="245"/>
      <c r="Q2679" s="245"/>
      <c r="R2679" s="245"/>
      <c r="S2679" s="245"/>
      <c r="T2679" s="245"/>
      <c r="U2679" s="245"/>
      <c r="V2679" s="245"/>
    </row>
    <row r="2680" spans="1:22" ht="45" customHeight="1" x14ac:dyDescent="0.25">
      <c r="A2680" s="1"/>
      <c r="B2680" s="4" t="s">
        <v>68</v>
      </c>
      <c r="C2680" s="8" t="s">
        <v>69</v>
      </c>
      <c r="D2680" s="4" t="s">
        <v>70</v>
      </c>
      <c r="E2680" s="4" t="s">
        <v>71</v>
      </c>
      <c r="F2680" s="228" t="s">
        <v>72</v>
      </c>
      <c r="I2680" s="14" t="s">
        <v>73</v>
      </c>
      <c r="J2680" s="15" t="s">
        <v>28</v>
      </c>
      <c r="K2680" s="14" t="s">
        <v>73</v>
      </c>
      <c r="L2680" s="15" t="s">
        <v>28</v>
      </c>
      <c r="M2680" s="14" t="s">
        <v>73</v>
      </c>
      <c r="N2680" s="172" t="s">
        <v>28</v>
      </c>
      <c r="O2680" s="14" t="s">
        <v>73</v>
      </c>
      <c r="P2680" s="15" t="s">
        <v>28</v>
      </c>
      <c r="Q2680" s="14" t="s">
        <v>73</v>
      </c>
      <c r="R2680" s="15" t="s">
        <v>28</v>
      </c>
      <c r="S2680" s="14" t="s">
        <v>73</v>
      </c>
      <c r="T2680" s="15" t="s">
        <v>28</v>
      </c>
      <c r="U2680" s="14" t="s">
        <v>73</v>
      </c>
      <c r="V2680" s="15" t="s">
        <v>28</v>
      </c>
    </row>
    <row r="2681" spans="1:22" ht="15" customHeight="1" x14ac:dyDescent="0.25">
      <c r="A2681" s="5" t="s">
        <v>5022</v>
      </c>
      <c r="B2681" s="6" t="s">
        <v>5023</v>
      </c>
      <c r="C2681" s="5" t="s">
        <v>4104</v>
      </c>
      <c r="D2681" s="6"/>
      <c r="E2681" s="6" t="s">
        <v>447</v>
      </c>
      <c r="F2681" s="229">
        <v>1</v>
      </c>
      <c r="I2681" s="16">
        <v>0</v>
      </c>
      <c r="J2681" s="13">
        <v>0</v>
      </c>
      <c r="K2681" s="16">
        <v>7000</v>
      </c>
      <c r="L2681" s="13">
        <v>7000</v>
      </c>
      <c r="M2681" s="16">
        <v>7000</v>
      </c>
      <c r="N2681" s="171">
        <v>7000</v>
      </c>
      <c r="O2681" s="16">
        <v>15750</v>
      </c>
      <c r="P2681" s="13">
        <v>15750</v>
      </c>
      <c r="Q2681" s="16">
        <v>0</v>
      </c>
      <c r="R2681" s="13">
        <v>0</v>
      </c>
      <c r="S2681" s="16">
        <v>0</v>
      </c>
      <c r="T2681" s="13">
        <v>0</v>
      </c>
      <c r="U2681" s="16">
        <v>0</v>
      </c>
      <c r="V2681" s="13">
        <v>0</v>
      </c>
    </row>
    <row r="2682" spans="1:22" ht="15" customHeight="1" x14ac:dyDescent="0.25">
      <c r="A2682" s="1"/>
      <c r="B2682" s="4" t="s">
        <v>32</v>
      </c>
      <c r="C2682" s="8" t="s">
        <v>33</v>
      </c>
      <c r="I2682" s="245"/>
      <c r="J2682" s="245"/>
      <c r="K2682" s="245"/>
      <c r="L2682" s="245"/>
      <c r="M2682" s="245"/>
      <c r="N2682" s="245"/>
      <c r="O2682" s="245"/>
      <c r="P2682" s="245"/>
      <c r="Q2682" s="245"/>
      <c r="R2682" s="245"/>
      <c r="S2682" s="245"/>
      <c r="T2682" s="245"/>
      <c r="U2682" s="245"/>
      <c r="V2682" s="245"/>
    </row>
    <row r="2683" spans="1:22" ht="15" customHeight="1" x14ac:dyDescent="0.25">
      <c r="A2683" s="5" t="s">
        <v>5024</v>
      </c>
      <c r="B2683" s="6" t="s">
        <v>35</v>
      </c>
      <c r="C2683" s="5" t="s">
        <v>4106</v>
      </c>
      <c r="I2683" s="245"/>
      <c r="J2683" s="245"/>
      <c r="K2683" s="245"/>
      <c r="L2683" s="245"/>
      <c r="M2683" s="245"/>
      <c r="N2683" s="245"/>
      <c r="O2683" s="245"/>
      <c r="P2683" s="245"/>
      <c r="Q2683" s="245"/>
      <c r="R2683" s="245"/>
      <c r="S2683" s="245"/>
      <c r="T2683" s="245"/>
      <c r="U2683" s="245"/>
      <c r="V2683" s="245"/>
    </row>
    <row r="2684" spans="1:22" ht="15" customHeight="1" x14ac:dyDescent="0.25">
      <c r="A2684" s="5" t="s">
        <v>5025</v>
      </c>
      <c r="B2684" s="6" t="s">
        <v>35</v>
      </c>
      <c r="C2684" s="5" t="s">
        <v>4108</v>
      </c>
      <c r="I2684" s="245"/>
      <c r="J2684" s="245"/>
      <c r="K2684" s="245"/>
      <c r="L2684" s="245"/>
      <c r="M2684" s="245"/>
      <c r="N2684" s="245"/>
      <c r="O2684" s="245"/>
      <c r="P2684" s="245"/>
      <c r="Q2684" s="245"/>
      <c r="R2684" s="245"/>
      <c r="S2684" s="245"/>
      <c r="T2684" s="245"/>
      <c r="U2684" s="245"/>
      <c r="V2684" s="245"/>
    </row>
    <row r="2685" spans="1:22" ht="45" customHeight="1" x14ac:dyDescent="0.25">
      <c r="A2685" s="1"/>
      <c r="B2685" s="4" t="s">
        <v>68</v>
      </c>
      <c r="C2685" s="8" t="s">
        <v>69</v>
      </c>
      <c r="D2685" s="4" t="s">
        <v>70</v>
      </c>
      <c r="E2685" s="4" t="s">
        <v>71</v>
      </c>
      <c r="F2685" s="228" t="s">
        <v>72</v>
      </c>
      <c r="I2685" s="14" t="s">
        <v>73</v>
      </c>
      <c r="J2685" s="15" t="s">
        <v>28</v>
      </c>
      <c r="K2685" s="14" t="s">
        <v>73</v>
      </c>
      <c r="L2685" s="15" t="s">
        <v>28</v>
      </c>
      <c r="M2685" s="14" t="s">
        <v>73</v>
      </c>
      <c r="N2685" s="172" t="s">
        <v>28</v>
      </c>
      <c r="O2685" s="14" t="s">
        <v>73</v>
      </c>
      <c r="P2685" s="15" t="s">
        <v>28</v>
      </c>
      <c r="Q2685" s="14" t="s">
        <v>73</v>
      </c>
      <c r="R2685" s="15" t="s">
        <v>28</v>
      </c>
      <c r="S2685" s="14" t="s">
        <v>73</v>
      </c>
      <c r="T2685" s="15" t="s">
        <v>28</v>
      </c>
      <c r="U2685" s="14" t="s">
        <v>73</v>
      </c>
      <c r="V2685" s="15" t="s">
        <v>28</v>
      </c>
    </row>
    <row r="2686" spans="1:22" ht="15" customHeight="1" x14ac:dyDescent="0.25">
      <c r="A2686" s="5" t="s">
        <v>5026</v>
      </c>
      <c r="B2686" s="6" t="s">
        <v>5027</v>
      </c>
      <c r="C2686" s="5" t="s">
        <v>4111</v>
      </c>
      <c r="D2686" s="6"/>
      <c r="E2686" s="6" t="s">
        <v>504</v>
      </c>
      <c r="F2686" s="229">
        <v>6</v>
      </c>
      <c r="I2686" s="16">
        <v>0</v>
      </c>
      <c r="J2686" s="13">
        <v>0</v>
      </c>
      <c r="K2686" s="16">
        <v>1500</v>
      </c>
      <c r="L2686" s="13">
        <v>9000</v>
      </c>
      <c r="M2686" s="16">
        <v>1500</v>
      </c>
      <c r="N2686" s="171">
        <v>9000</v>
      </c>
      <c r="O2686" s="16">
        <v>977</v>
      </c>
      <c r="P2686" s="13">
        <v>5862</v>
      </c>
      <c r="Q2686" s="16">
        <v>1412</v>
      </c>
      <c r="R2686" s="13">
        <v>8472</v>
      </c>
      <c r="S2686" s="16">
        <v>2168.44</v>
      </c>
      <c r="T2686" s="13">
        <v>13010.64</v>
      </c>
      <c r="U2686" s="16">
        <v>0</v>
      </c>
      <c r="V2686" s="13">
        <v>0</v>
      </c>
    </row>
    <row r="2687" spans="1:22" ht="15" customHeight="1" x14ac:dyDescent="0.25">
      <c r="A2687" s="5" t="s">
        <v>5028</v>
      </c>
      <c r="B2687" s="6" t="s">
        <v>5029</v>
      </c>
      <c r="C2687" s="5" t="s">
        <v>4114</v>
      </c>
      <c r="D2687" s="6"/>
      <c r="E2687" s="6" t="s">
        <v>504</v>
      </c>
      <c r="F2687" s="229">
        <v>5</v>
      </c>
      <c r="I2687" s="16">
        <v>0</v>
      </c>
      <c r="J2687" s="13">
        <v>0</v>
      </c>
      <c r="K2687" s="16">
        <v>400</v>
      </c>
      <c r="L2687" s="13">
        <v>2000</v>
      </c>
      <c r="M2687" s="16">
        <v>400</v>
      </c>
      <c r="N2687" s="171">
        <v>2000</v>
      </c>
      <c r="O2687" s="16">
        <v>142</v>
      </c>
      <c r="P2687" s="13">
        <v>710</v>
      </c>
      <c r="Q2687" s="16">
        <v>412</v>
      </c>
      <c r="R2687" s="13">
        <v>2060</v>
      </c>
      <c r="S2687" s="16">
        <v>510.22</v>
      </c>
      <c r="T2687" s="13">
        <v>2551.1</v>
      </c>
      <c r="U2687" s="16">
        <v>0</v>
      </c>
      <c r="V2687" s="13">
        <v>0</v>
      </c>
    </row>
    <row r="2688" spans="1:22" ht="15" customHeight="1" x14ac:dyDescent="0.25">
      <c r="A2688" s="5" t="s">
        <v>5030</v>
      </c>
      <c r="B2688" s="6" t="s">
        <v>5031</v>
      </c>
      <c r="C2688" s="5" t="s">
        <v>4117</v>
      </c>
      <c r="D2688" s="6"/>
      <c r="E2688" s="6" t="s">
        <v>504</v>
      </c>
      <c r="F2688" s="229">
        <v>2</v>
      </c>
      <c r="I2688" s="16">
        <v>0</v>
      </c>
      <c r="J2688" s="13">
        <v>0</v>
      </c>
      <c r="K2688" s="16">
        <v>750</v>
      </c>
      <c r="L2688" s="13">
        <v>1500</v>
      </c>
      <c r="M2688" s="16">
        <v>750</v>
      </c>
      <c r="N2688" s="171">
        <v>1500</v>
      </c>
      <c r="O2688" s="16">
        <v>210</v>
      </c>
      <c r="P2688" s="13">
        <v>420</v>
      </c>
      <c r="Q2688" s="16">
        <v>588</v>
      </c>
      <c r="R2688" s="13">
        <v>1176</v>
      </c>
      <c r="S2688" s="16">
        <v>605.89</v>
      </c>
      <c r="T2688" s="13">
        <v>1211.78</v>
      </c>
      <c r="U2688" s="16">
        <v>0</v>
      </c>
      <c r="V2688" s="13">
        <v>0</v>
      </c>
    </row>
    <row r="2689" spans="1:22" ht="15" customHeight="1" x14ac:dyDescent="0.25">
      <c r="A2689" s="5" t="s">
        <v>5032</v>
      </c>
      <c r="B2689" s="6" t="s">
        <v>5033</v>
      </c>
      <c r="C2689" s="5" t="s">
        <v>4120</v>
      </c>
      <c r="D2689" s="6"/>
      <c r="E2689" s="6" t="s">
        <v>504</v>
      </c>
      <c r="F2689" s="229">
        <v>1</v>
      </c>
      <c r="I2689" s="16">
        <v>0</v>
      </c>
      <c r="J2689" s="13">
        <v>0</v>
      </c>
      <c r="K2689" s="16">
        <v>653</v>
      </c>
      <c r="L2689" s="13">
        <v>653</v>
      </c>
      <c r="M2689" s="16">
        <v>653</v>
      </c>
      <c r="N2689" s="171">
        <v>653</v>
      </c>
      <c r="O2689" s="16">
        <v>263</v>
      </c>
      <c r="P2689" s="13">
        <v>263</v>
      </c>
      <c r="Q2689" s="16">
        <v>1882</v>
      </c>
      <c r="R2689" s="13">
        <v>1882</v>
      </c>
      <c r="S2689" s="16">
        <v>994.93</v>
      </c>
      <c r="T2689" s="13">
        <v>994.93</v>
      </c>
      <c r="U2689" s="16">
        <v>0</v>
      </c>
      <c r="V2689" s="13">
        <v>0</v>
      </c>
    </row>
    <row r="2690" spans="1:22" ht="15" customHeight="1" x14ac:dyDescent="0.25">
      <c r="A2690" s="5" t="s">
        <v>5034</v>
      </c>
      <c r="B2690" s="6" t="s">
        <v>5035</v>
      </c>
      <c r="C2690" s="5" t="s">
        <v>4123</v>
      </c>
      <c r="D2690" s="6"/>
      <c r="E2690" s="6" t="s">
        <v>504</v>
      </c>
      <c r="F2690" s="229">
        <v>7</v>
      </c>
      <c r="I2690" s="16">
        <v>0</v>
      </c>
      <c r="J2690" s="13">
        <v>0</v>
      </c>
      <c r="K2690" s="16">
        <v>770</v>
      </c>
      <c r="L2690" s="13">
        <v>5390</v>
      </c>
      <c r="M2690" s="16">
        <v>770</v>
      </c>
      <c r="N2690" s="171">
        <v>5390</v>
      </c>
      <c r="O2690" s="16">
        <v>63</v>
      </c>
      <c r="P2690" s="13">
        <v>441</v>
      </c>
      <c r="Q2690" s="16">
        <v>565</v>
      </c>
      <c r="R2690" s="13">
        <v>3955</v>
      </c>
      <c r="S2690" s="16">
        <v>382.67</v>
      </c>
      <c r="T2690" s="13">
        <v>2678.69</v>
      </c>
      <c r="U2690" s="16">
        <v>0</v>
      </c>
      <c r="V2690" s="13">
        <v>0</v>
      </c>
    </row>
    <row r="2691" spans="1:22" ht="15" customHeight="1" x14ac:dyDescent="0.25">
      <c r="A2691" s="5" t="s">
        <v>5036</v>
      </c>
      <c r="B2691" s="6" t="s">
        <v>5037</v>
      </c>
      <c r="C2691" s="5" t="s">
        <v>4126</v>
      </c>
      <c r="D2691" s="6"/>
      <c r="E2691" s="6" t="s">
        <v>504</v>
      </c>
      <c r="F2691" s="229">
        <v>4</v>
      </c>
      <c r="I2691" s="16">
        <v>0</v>
      </c>
      <c r="J2691" s="13">
        <v>0</v>
      </c>
      <c r="K2691" s="16">
        <v>191</v>
      </c>
      <c r="L2691" s="13">
        <v>764</v>
      </c>
      <c r="M2691" s="16">
        <v>191</v>
      </c>
      <c r="N2691" s="171">
        <v>764</v>
      </c>
      <c r="O2691" s="16">
        <v>74</v>
      </c>
      <c r="P2691" s="13">
        <v>296</v>
      </c>
      <c r="Q2691" s="16">
        <v>306</v>
      </c>
      <c r="R2691" s="13">
        <v>1224</v>
      </c>
      <c r="S2691" s="16">
        <v>255.12</v>
      </c>
      <c r="T2691" s="13">
        <v>1020.48</v>
      </c>
      <c r="U2691" s="16">
        <v>0</v>
      </c>
      <c r="V2691" s="13">
        <v>0</v>
      </c>
    </row>
    <row r="2692" spans="1:22" ht="15" customHeight="1" x14ac:dyDescent="0.25">
      <c r="A2692" s="5" t="s">
        <v>5038</v>
      </c>
      <c r="B2692" s="6" t="s">
        <v>5039</v>
      </c>
      <c r="C2692" s="5" t="s">
        <v>4129</v>
      </c>
      <c r="D2692" s="6"/>
      <c r="E2692" s="6" t="s">
        <v>504</v>
      </c>
      <c r="F2692" s="229">
        <v>6</v>
      </c>
      <c r="I2692" s="16">
        <v>0</v>
      </c>
      <c r="J2692" s="13">
        <v>0</v>
      </c>
      <c r="K2692" s="16">
        <v>100</v>
      </c>
      <c r="L2692" s="13">
        <v>600</v>
      </c>
      <c r="M2692" s="16">
        <v>100</v>
      </c>
      <c r="N2692" s="171">
        <v>600</v>
      </c>
      <c r="O2692" s="16">
        <v>63</v>
      </c>
      <c r="P2692" s="13">
        <v>378</v>
      </c>
      <c r="Q2692" s="16">
        <v>82</v>
      </c>
      <c r="R2692" s="13">
        <v>492</v>
      </c>
      <c r="S2692" s="16">
        <v>114.8</v>
      </c>
      <c r="T2692" s="13">
        <v>688.8</v>
      </c>
      <c r="U2692" s="16">
        <v>0</v>
      </c>
      <c r="V2692" s="13">
        <v>0</v>
      </c>
    </row>
    <row r="2693" spans="1:22" ht="15" customHeight="1" x14ac:dyDescent="0.25">
      <c r="A2693" s="5" t="s">
        <v>5040</v>
      </c>
      <c r="B2693" s="6" t="s">
        <v>5041</v>
      </c>
      <c r="C2693" s="5" t="s">
        <v>4132</v>
      </c>
      <c r="D2693" s="6"/>
      <c r="E2693" s="6" t="s">
        <v>504</v>
      </c>
      <c r="F2693" s="229">
        <v>6</v>
      </c>
      <c r="I2693" s="16">
        <v>0</v>
      </c>
      <c r="J2693" s="13">
        <v>0</v>
      </c>
      <c r="K2693" s="16">
        <v>120</v>
      </c>
      <c r="L2693" s="13">
        <v>720</v>
      </c>
      <c r="M2693" s="16">
        <v>120</v>
      </c>
      <c r="N2693" s="171">
        <v>720</v>
      </c>
      <c r="O2693" s="16">
        <v>63</v>
      </c>
      <c r="P2693" s="13">
        <v>378</v>
      </c>
      <c r="Q2693" s="16">
        <v>88</v>
      </c>
      <c r="R2693" s="13">
        <v>528</v>
      </c>
      <c r="S2693" s="16">
        <v>153.07</v>
      </c>
      <c r="T2693" s="13">
        <v>918.42</v>
      </c>
      <c r="U2693" s="16">
        <v>0</v>
      </c>
      <c r="V2693" s="13">
        <v>0</v>
      </c>
    </row>
    <row r="2694" spans="1:22" ht="15" customHeight="1" x14ac:dyDescent="0.25">
      <c r="A2694" s="5" t="s">
        <v>5042</v>
      </c>
      <c r="B2694" s="6" t="s">
        <v>5043</v>
      </c>
      <c r="C2694" s="5" t="s">
        <v>4135</v>
      </c>
      <c r="D2694" s="6"/>
      <c r="E2694" s="6" t="s">
        <v>504</v>
      </c>
      <c r="F2694" s="229">
        <v>2</v>
      </c>
      <c r="I2694" s="16">
        <v>0</v>
      </c>
      <c r="J2694" s="13">
        <v>0</v>
      </c>
      <c r="K2694" s="16">
        <v>1200</v>
      </c>
      <c r="L2694" s="13">
        <v>2400</v>
      </c>
      <c r="M2694" s="16">
        <v>1200</v>
      </c>
      <c r="N2694" s="171">
        <v>2400</v>
      </c>
      <c r="O2694" s="16">
        <v>1575</v>
      </c>
      <c r="P2694" s="13">
        <v>3150</v>
      </c>
      <c r="Q2694" s="16">
        <v>565</v>
      </c>
      <c r="R2694" s="13">
        <v>1130</v>
      </c>
      <c r="S2694" s="16">
        <v>1275.56</v>
      </c>
      <c r="T2694" s="13">
        <v>2551.12</v>
      </c>
      <c r="U2694" s="16">
        <v>0</v>
      </c>
      <c r="V2694" s="13">
        <v>0</v>
      </c>
    </row>
    <row r="2695" spans="1:22" ht="15" customHeight="1" x14ac:dyDescent="0.25">
      <c r="A2695" s="5" t="s">
        <v>5044</v>
      </c>
      <c r="B2695" s="6" t="s">
        <v>5045</v>
      </c>
      <c r="C2695" s="5" t="s">
        <v>4138</v>
      </c>
      <c r="D2695" s="6"/>
      <c r="E2695" s="6" t="s">
        <v>504</v>
      </c>
      <c r="F2695" s="229">
        <v>2</v>
      </c>
      <c r="I2695" s="16">
        <v>0</v>
      </c>
      <c r="J2695" s="13">
        <v>0</v>
      </c>
      <c r="K2695" s="16">
        <v>2138</v>
      </c>
      <c r="L2695" s="13">
        <v>4276</v>
      </c>
      <c r="M2695" s="16">
        <v>2138</v>
      </c>
      <c r="N2695" s="171">
        <v>4276</v>
      </c>
      <c r="O2695" s="16">
        <v>840</v>
      </c>
      <c r="P2695" s="13">
        <v>1680</v>
      </c>
      <c r="Q2695" s="16">
        <v>447</v>
      </c>
      <c r="R2695" s="13">
        <v>894</v>
      </c>
      <c r="S2695" s="16">
        <v>1148</v>
      </c>
      <c r="T2695" s="13">
        <v>2296</v>
      </c>
      <c r="U2695" s="16">
        <v>0</v>
      </c>
      <c r="V2695" s="13">
        <v>0</v>
      </c>
    </row>
    <row r="2696" spans="1:22" ht="15" customHeight="1" x14ac:dyDescent="0.25">
      <c r="A2696" s="5" t="s">
        <v>5046</v>
      </c>
      <c r="B2696" s="6" t="s">
        <v>5047</v>
      </c>
      <c r="C2696" s="5" t="s">
        <v>4141</v>
      </c>
      <c r="D2696" s="6"/>
      <c r="E2696" s="6" t="s">
        <v>504</v>
      </c>
      <c r="F2696" s="229">
        <v>2</v>
      </c>
      <c r="I2696" s="16">
        <v>0</v>
      </c>
      <c r="J2696" s="13">
        <v>0</v>
      </c>
      <c r="K2696" s="16">
        <v>400</v>
      </c>
      <c r="L2696" s="13">
        <v>800</v>
      </c>
      <c r="M2696" s="16">
        <v>400</v>
      </c>
      <c r="N2696" s="171">
        <v>800</v>
      </c>
      <c r="O2696" s="16">
        <v>525</v>
      </c>
      <c r="P2696" s="13">
        <v>1050</v>
      </c>
      <c r="Q2696" s="16">
        <v>182</v>
      </c>
      <c r="R2696" s="13">
        <v>364</v>
      </c>
      <c r="S2696" s="16">
        <v>267.87</v>
      </c>
      <c r="T2696" s="13">
        <v>535.74</v>
      </c>
      <c r="U2696" s="16">
        <v>0</v>
      </c>
      <c r="V2696" s="13">
        <v>0</v>
      </c>
    </row>
    <row r="2697" spans="1:22" ht="15" customHeight="1" x14ac:dyDescent="0.25">
      <c r="A2697" s="5" t="s">
        <v>5048</v>
      </c>
      <c r="B2697" s="6" t="s">
        <v>5049</v>
      </c>
      <c r="C2697" s="5" t="s">
        <v>4144</v>
      </c>
      <c r="D2697" s="6"/>
      <c r="E2697" s="6" t="s">
        <v>504</v>
      </c>
      <c r="F2697" s="229">
        <v>2</v>
      </c>
      <c r="I2697" s="16">
        <v>0</v>
      </c>
      <c r="J2697" s="13">
        <v>0</v>
      </c>
      <c r="K2697" s="16">
        <v>250</v>
      </c>
      <c r="L2697" s="13">
        <v>500</v>
      </c>
      <c r="M2697" s="16">
        <v>250</v>
      </c>
      <c r="N2697" s="171">
        <v>500</v>
      </c>
      <c r="O2697" s="16">
        <v>525</v>
      </c>
      <c r="P2697" s="13">
        <v>1050</v>
      </c>
      <c r="Q2697" s="16">
        <v>182</v>
      </c>
      <c r="R2697" s="13">
        <v>364</v>
      </c>
      <c r="S2697" s="16">
        <v>739.82</v>
      </c>
      <c r="T2697" s="13">
        <v>1479.64</v>
      </c>
      <c r="U2697" s="16">
        <v>0</v>
      </c>
      <c r="V2697" s="13">
        <v>0</v>
      </c>
    </row>
    <row r="2698" spans="1:22" ht="15" customHeight="1" x14ac:dyDescent="0.25">
      <c r="A2698" s="5" t="s">
        <v>5050</v>
      </c>
      <c r="B2698" s="6" t="s">
        <v>5051</v>
      </c>
      <c r="C2698" s="5" t="s">
        <v>5052</v>
      </c>
      <c r="D2698" s="6"/>
      <c r="E2698" s="6" t="s">
        <v>504</v>
      </c>
      <c r="F2698" s="229">
        <v>1</v>
      </c>
      <c r="I2698" s="16">
        <v>0</v>
      </c>
      <c r="J2698" s="13">
        <v>0</v>
      </c>
      <c r="K2698" s="16">
        <v>500</v>
      </c>
      <c r="L2698" s="13">
        <v>500</v>
      </c>
      <c r="M2698" s="16">
        <v>500</v>
      </c>
      <c r="N2698" s="171">
        <v>500</v>
      </c>
      <c r="O2698" s="16">
        <v>1575</v>
      </c>
      <c r="P2698" s="13">
        <v>1575</v>
      </c>
      <c r="Q2698" s="16">
        <v>471</v>
      </c>
      <c r="R2698" s="13">
        <v>471</v>
      </c>
      <c r="S2698" s="16">
        <v>637.77</v>
      </c>
      <c r="T2698" s="13">
        <v>637.77</v>
      </c>
      <c r="U2698" s="16">
        <v>0</v>
      </c>
      <c r="V2698" s="13">
        <v>0</v>
      </c>
    </row>
    <row r="2699" spans="1:22" ht="15" customHeight="1" x14ac:dyDescent="0.25">
      <c r="A2699" s="1"/>
      <c r="B2699" s="4" t="s">
        <v>32</v>
      </c>
      <c r="C2699" s="8" t="s">
        <v>33</v>
      </c>
      <c r="I2699" s="245"/>
      <c r="J2699" s="245"/>
      <c r="K2699" s="245"/>
      <c r="L2699" s="245"/>
      <c r="M2699" s="245"/>
      <c r="N2699" s="245"/>
      <c r="O2699" s="245"/>
      <c r="P2699" s="245"/>
      <c r="Q2699" s="245"/>
      <c r="R2699" s="245"/>
      <c r="S2699" s="245"/>
      <c r="T2699" s="245"/>
      <c r="U2699" s="245"/>
      <c r="V2699" s="245"/>
    </row>
    <row r="2700" spans="1:22" ht="15" customHeight="1" x14ac:dyDescent="0.25">
      <c r="A2700" s="5" t="s">
        <v>5053</v>
      </c>
      <c r="B2700" s="6" t="s">
        <v>35</v>
      </c>
      <c r="C2700" s="5" t="s">
        <v>4146</v>
      </c>
      <c r="I2700" s="245"/>
      <c r="J2700" s="245"/>
      <c r="K2700" s="245"/>
      <c r="L2700" s="245"/>
      <c r="M2700" s="245"/>
      <c r="N2700" s="245"/>
      <c r="O2700" s="245"/>
      <c r="P2700" s="245"/>
      <c r="Q2700" s="245"/>
      <c r="R2700" s="245"/>
      <c r="S2700" s="245"/>
      <c r="T2700" s="245"/>
      <c r="U2700" s="245"/>
      <c r="V2700" s="245"/>
    </row>
    <row r="2701" spans="1:22" ht="45" customHeight="1" x14ac:dyDescent="0.25">
      <c r="A2701" s="1"/>
      <c r="B2701" s="4" t="s">
        <v>68</v>
      </c>
      <c r="C2701" s="8" t="s">
        <v>69</v>
      </c>
      <c r="D2701" s="4" t="s">
        <v>70</v>
      </c>
      <c r="E2701" s="4" t="s">
        <v>71</v>
      </c>
      <c r="F2701" s="228" t="s">
        <v>72</v>
      </c>
      <c r="I2701" s="14" t="s">
        <v>73</v>
      </c>
      <c r="J2701" s="15" t="s">
        <v>28</v>
      </c>
      <c r="K2701" s="14" t="s">
        <v>73</v>
      </c>
      <c r="L2701" s="15" t="s">
        <v>28</v>
      </c>
      <c r="M2701" s="14" t="s">
        <v>73</v>
      </c>
      <c r="N2701" s="172" t="s">
        <v>28</v>
      </c>
      <c r="O2701" s="14" t="s">
        <v>73</v>
      </c>
      <c r="P2701" s="15" t="s">
        <v>28</v>
      </c>
      <c r="Q2701" s="14" t="s">
        <v>73</v>
      </c>
      <c r="R2701" s="15" t="s">
        <v>28</v>
      </c>
      <c r="S2701" s="14" t="s">
        <v>73</v>
      </c>
      <c r="T2701" s="15" t="s">
        <v>28</v>
      </c>
      <c r="U2701" s="14" t="s">
        <v>73</v>
      </c>
      <c r="V2701" s="15" t="s">
        <v>28</v>
      </c>
    </row>
    <row r="2702" spans="1:22" ht="15" customHeight="1" x14ac:dyDescent="0.25">
      <c r="A2702" s="5" t="s">
        <v>5054</v>
      </c>
      <c r="B2702" s="6" t="s">
        <v>5055</v>
      </c>
      <c r="C2702" s="5" t="s">
        <v>4149</v>
      </c>
      <c r="D2702" s="6"/>
      <c r="E2702" s="6" t="s">
        <v>504</v>
      </c>
      <c r="F2702" s="229">
        <v>2</v>
      </c>
      <c r="I2702" s="16">
        <v>0</v>
      </c>
      <c r="J2702" s="13">
        <v>0</v>
      </c>
      <c r="K2702" s="16">
        <v>300</v>
      </c>
      <c r="L2702" s="13">
        <v>600</v>
      </c>
      <c r="M2702" s="16">
        <v>300</v>
      </c>
      <c r="N2702" s="171">
        <v>600</v>
      </c>
      <c r="O2702" s="16">
        <v>263</v>
      </c>
      <c r="P2702" s="13">
        <v>526</v>
      </c>
      <c r="Q2702" s="16">
        <v>400</v>
      </c>
      <c r="R2702" s="13">
        <v>800</v>
      </c>
      <c r="S2702" s="16">
        <v>0</v>
      </c>
      <c r="T2702" s="13">
        <v>0</v>
      </c>
      <c r="U2702" s="16">
        <v>0</v>
      </c>
      <c r="V2702" s="13">
        <v>0</v>
      </c>
    </row>
    <row r="2703" spans="1:22" ht="15" customHeight="1" x14ac:dyDescent="0.25">
      <c r="A2703" s="5" t="s">
        <v>5056</v>
      </c>
      <c r="B2703" s="6" t="s">
        <v>5057</v>
      </c>
      <c r="C2703" s="5" t="s">
        <v>4152</v>
      </c>
      <c r="D2703" s="6"/>
      <c r="E2703" s="6" t="s">
        <v>504</v>
      </c>
      <c r="F2703" s="229">
        <v>2</v>
      </c>
      <c r="I2703" s="16">
        <v>0</v>
      </c>
      <c r="J2703" s="13">
        <v>0</v>
      </c>
      <c r="K2703" s="16">
        <v>675</v>
      </c>
      <c r="L2703" s="13">
        <v>1350</v>
      </c>
      <c r="M2703" s="16">
        <v>675</v>
      </c>
      <c r="N2703" s="171">
        <v>1350</v>
      </c>
      <c r="O2703" s="16">
        <v>420</v>
      </c>
      <c r="P2703" s="13">
        <v>840</v>
      </c>
      <c r="Q2703" s="16">
        <v>1289</v>
      </c>
      <c r="R2703" s="13">
        <v>2578</v>
      </c>
      <c r="S2703" s="16">
        <v>0</v>
      </c>
      <c r="T2703" s="13">
        <v>0</v>
      </c>
      <c r="U2703" s="16">
        <v>0</v>
      </c>
      <c r="V2703" s="13">
        <v>0</v>
      </c>
    </row>
    <row r="2704" spans="1:22" ht="15" customHeight="1" x14ac:dyDescent="0.25">
      <c r="A2704" s="1"/>
      <c r="B2704" s="4" t="s">
        <v>32</v>
      </c>
      <c r="C2704" s="8" t="s">
        <v>33</v>
      </c>
      <c r="I2704" s="245"/>
      <c r="J2704" s="245"/>
      <c r="K2704" s="245"/>
      <c r="L2704" s="245"/>
      <c r="M2704" s="245"/>
      <c r="N2704" s="245"/>
      <c r="O2704" s="245"/>
      <c r="P2704" s="245"/>
      <c r="Q2704" s="245"/>
      <c r="R2704" s="245"/>
      <c r="S2704" s="245"/>
      <c r="T2704" s="245"/>
      <c r="U2704" s="245"/>
      <c r="V2704" s="245"/>
    </row>
    <row r="2705" spans="1:22" ht="15" customHeight="1" x14ac:dyDescent="0.25">
      <c r="A2705" s="5" t="s">
        <v>5058</v>
      </c>
      <c r="B2705" s="6" t="s">
        <v>35</v>
      </c>
      <c r="C2705" s="5" t="s">
        <v>4154</v>
      </c>
      <c r="I2705" s="245"/>
      <c r="J2705" s="245"/>
      <c r="K2705" s="245"/>
      <c r="L2705" s="245"/>
      <c r="M2705" s="245"/>
      <c r="N2705" s="245"/>
      <c r="O2705" s="245"/>
      <c r="P2705" s="245"/>
      <c r="Q2705" s="245"/>
      <c r="R2705" s="245"/>
      <c r="S2705" s="245"/>
      <c r="T2705" s="245"/>
      <c r="U2705" s="245"/>
      <c r="V2705" s="245"/>
    </row>
    <row r="2706" spans="1:22" ht="15" customHeight="1" x14ac:dyDescent="0.25">
      <c r="A2706" s="5" t="s">
        <v>5059</v>
      </c>
      <c r="B2706" s="6" t="s">
        <v>35</v>
      </c>
      <c r="C2706" s="5" t="s">
        <v>5060</v>
      </c>
      <c r="I2706" s="245"/>
      <c r="J2706" s="245"/>
      <c r="K2706" s="245"/>
      <c r="L2706" s="245"/>
      <c r="M2706" s="245"/>
      <c r="N2706" s="245"/>
      <c r="O2706" s="245"/>
      <c r="P2706" s="245"/>
      <c r="Q2706" s="245"/>
      <c r="R2706" s="245"/>
      <c r="S2706" s="245"/>
      <c r="T2706" s="245"/>
      <c r="U2706" s="245"/>
      <c r="V2706" s="245"/>
    </row>
    <row r="2707" spans="1:22" ht="15" customHeight="1" x14ac:dyDescent="0.25">
      <c r="A2707" s="5" t="s">
        <v>5061</v>
      </c>
      <c r="B2707" s="6" t="s">
        <v>35</v>
      </c>
      <c r="C2707" s="5" t="s">
        <v>4158</v>
      </c>
      <c r="I2707" s="245"/>
      <c r="J2707" s="245"/>
      <c r="K2707" s="245"/>
      <c r="L2707" s="245"/>
      <c r="M2707" s="245"/>
      <c r="N2707" s="245"/>
      <c r="O2707" s="245"/>
      <c r="P2707" s="245"/>
      <c r="Q2707" s="245"/>
      <c r="R2707" s="245"/>
      <c r="S2707" s="245"/>
      <c r="T2707" s="245"/>
      <c r="U2707" s="245"/>
      <c r="V2707" s="245"/>
    </row>
    <row r="2708" spans="1:22" ht="45" customHeight="1" x14ac:dyDescent="0.25">
      <c r="A2708" s="1"/>
      <c r="B2708" s="4" t="s">
        <v>68</v>
      </c>
      <c r="C2708" s="8" t="s">
        <v>69</v>
      </c>
      <c r="D2708" s="4" t="s">
        <v>70</v>
      </c>
      <c r="E2708" s="4" t="s">
        <v>71</v>
      </c>
      <c r="F2708" s="228" t="s">
        <v>72</v>
      </c>
      <c r="I2708" s="14" t="s">
        <v>73</v>
      </c>
      <c r="J2708" s="15" t="s">
        <v>28</v>
      </c>
      <c r="K2708" s="14" t="s">
        <v>73</v>
      </c>
      <c r="L2708" s="15" t="s">
        <v>28</v>
      </c>
      <c r="M2708" s="14" t="s">
        <v>73</v>
      </c>
      <c r="N2708" s="172" t="s">
        <v>28</v>
      </c>
      <c r="O2708" s="14" t="s">
        <v>73</v>
      </c>
      <c r="P2708" s="15" t="s">
        <v>28</v>
      </c>
      <c r="Q2708" s="14" t="s">
        <v>73</v>
      </c>
      <c r="R2708" s="15" t="s">
        <v>28</v>
      </c>
      <c r="S2708" s="14" t="s">
        <v>73</v>
      </c>
      <c r="T2708" s="15" t="s">
        <v>28</v>
      </c>
      <c r="U2708" s="14" t="s">
        <v>73</v>
      </c>
      <c r="V2708" s="15" t="s">
        <v>28</v>
      </c>
    </row>
    <row r="2709" spans="1:22" ht="15" customHeight="1" x14ac:dyDescent="0.25">
      <c r="A2709" s="5" t="s">
        <v>5062</v>
      </c>
      <c r="B2709" s="6" t="s">
        <v>5063</v>
      </c>
      <c r="C2709" s="5" t="s">
        <v>4161</v>
      </c>
      <c r="D2709" s="6"/>
      <c r="E2709" s="6" t="s">
        <v>504</v>
      </c>
      <c r="F2709" s="229">
        <v>3</v>
      </c>
      <c r="I2709" s="16">
        <v>0</v>
      </c>
      <c r="J2709" s="13">
        <v>0</v>
      </c>
      <c r="K2709" s="16">
        <v>320</v>
      </c>
      <c r="L2709" s="13">
        <v>960</v>
      </c>
      <c r="M2709" s="16">
        <v>320</v>
      </c>
      <c r="N2709" s="171">
        <v>960</v>
      </c>
      <c r="O2709" s="16">
        <v>189</v>
      </c>
      <c r="P2709" s="13">
        <v>567</v>
      </c>
      <c r="Q2709" s="16">
        <v>247</v>
      </c>
      <c r="R2709" s="13">
        <v>741</v>
      </c>
      <c r="S2709" s="16">
        <v>340.72</v>
      </c>
      <c r="T2709" s="13">
        <v>1022.16</v>
      </c>
      <c r="U2709" s="16">
        <v>0</v>
      </c>
      <c r="V2709" s="13">
        <v>0</v>
      </c>
    </row>
    <row r="2710" spans="1:22" ht="15" customHeight="1" x14ac:dyDescent="0.25">
      <c r="A2710" s="5" t="s">
        <v>5064</v>
      </c>
      <c r="B2710" s="6" t="s">
        <v>5065</v>
      </c>
      <c r="C2710" s="5" t="s">
        <v>4164</v>
      </c>
      <c r="D2710" s="6"/>
      <c r="E2710" s="6" t="s">
        <v>504</v>
      </c>
      <c r="F2710" s="229">
        <v>5</v>
      </c>
      <c r="I2710" s="16">
        <v>0</v>
      </c>
      <c r="J2710" s="13">
        <v>0</v>
      </c>
      <c r="K2710" s="16">
        <v>300</v>
      </c>
      <c r="L2710" s="13">
        <v>1500</v>
      </c>
      <c r="M2710" s="16">
        <v>300</v>
      </c>
      <c r="N2710" s="171">
        <v>1500</v>
      </c>
      <c r="O2710" s="16">
        <v>126</v>
      </c>
      <c r="P2710" s="13">
        <v>630</v>
      </c>
      <c r="Q2710" s="16">
        <v>176</v>
      </c>
      <c r="R2710" s="13">
        <v>880</v>
      </c>
      <c r="S2710" s="16">
        <v>204.43</v>
      </c>
      <c r="T2710" s="13">
        <v>1022.15</v>
      </c>
      <c r="U2710" s="16">
        <v>0</v>
      </c>
      <c r="V2710" s="13">
        <v>0</v>
      </c>
    </row>
    <row r="2711" spans="1:22" ht="15" customHeight="1" x14ac:dyDescent="0.25">
      <c r="A2711" s="5" t="s">
        <v>5066</v>
      </c>
      <c r="B2711" s="6" t="s">
        <v>5067</v>
      </c>
      <c r="C2711" s="5" t="s">
        <v>5068</v>
      </c>
      <c r="D2711" s="6"/>
      <c r="E2711" s="6" t="s">
        <v>504</v>
      </c>
      <c r="F2711" s="229">
        <v>2</v>
      </c>
      <c r="I2711" s="16">
        <v>0</v>
      </c>
      <c r="J2711" s="13">
        <v>0</v>
      </c>
      <c r="K2711" s="16">
        <v>13000</v>
      </c>
      <c r="L2711" s="13">
        <v>26000</v>
      </c>
      <c r="M2711" s="16">
        <v>13000</v>
      </c>
      <c r="N2711" s="171">
        <v>26000</v>
      </c>
      <c r="O2711" s="16">
        <v>4725</v>
      </c>
      <c r="P2711" s="13">
        <v>9450</v>
      </c>
      <c r="Q2711" s="16">
        <v>17647</v>
      </c>
      <c r="R2711" s="13">
        <v>35294</v>
      </c>
      <c r="S2711" s="16">
        <v>7950.1</v>
      </c>
      <c r="T2711" s="13">
        <v>15900.2</v>
      </c>
      <c r="U2711" s="16">
        <v>0</v>
      </c>
      <c r="V2711" s="13">
        <v>0</v>
      </c>
    </row>
    <row r="2712" spans="1:22" ht="15" customHeight="1" x14ac:dyDescent="0.25">
      <c r="A2712" s="1"/>
      <c r="B2712" s="4" t="s">
        <v>32</v>
      </c>
      <c r="C2712" s="8" t="s">
        <v>33</v>
      </c>
      <c r="I2712" s="245"/>
      <c r="J2712" s="245"/>
      <c r="K2712" s="245"/>
      <c r="L2712" s="245"/>
      <c r="M2712" s="245"/>
      <c r="N2712" s="245"/>
      <c r="O2712" s="245"/>
      <c r="P2712" s="245"/>
      <c r="Q2712" s="245"/>
      <c r="R2712" s="245"/>
      <c r="S2712" s="245"/>
      <c r="T2712" s="245"/>
      <c r="U2712" s="245"/>
      <c r="V2712" s="245"/>
    </row>
    <row r="2713" spans="1:22" ht="15" customHeight="1" x14ac:dyDescent="0.25">
      <c r="A2713" s="5" t="s">
        <v>5069</v>
      </c>
      <c r="B2713" s="6" t="s">
        <v>35</v>
      </c>
      <c r="C2713" s="5" t="s">
        <v>5070</v>
      </c>
      <c r="I2713" s="245"/>
      <c r="J2713" s="245"/>
      <c r="K2713" s="245"/>
      <c r="L2713" s="245"/>
      <c r="M2713" s="245"/>
      <c r="N2713" s="245"/>
      <c r="O2713" s="245"/>
      <c r="P2713" s="245"/>
      <c r="Q2713" s="245"/>
      <c r="R2713" s="245"/>
      <c r="S2713" s="245"/>
      <c r="T2713" s="245"/>
      <c r="U2713" s="245"/>
      <c r="V2713" s="245"/>
    </row>
    <row r="2714" spans="1:22" ht="45" customHeight="1" x14ac:dyDescent="0.25">
      <c r="A2714" s="1"/>
      <c r="B2714" s="4" t="s">
        <v>68</v>
      </c>
      <c r="C2714" s="8" t="s">
        <v>69</v>
      </c>
      <c r="D2714" s="4" t="s">
        <v>70</v>
      </c>
      <c r="E2714" s="4" t="s">
        <v>71</v>
      </c>
      <c r="F2714" s="228" t="s">
        <v>72</v>
      </c>
      <c r="I2714" s="14" t="s">
        <v>73</v>
      </c>
      <c r="J2714" s="15" t="s">
        <v>28</v>
      </c>
      <c r="K2714" s="14" t="s">
        <v>73</v>
      </c>
      <c r="L2714" s="15" t="s">
        <v>28</v>
      </c>
      <c r="M2714" s="14" t="s">
        <v>73</v>
      </c>
      <c r="N2714" s="172" t="s">
        <v>28</v>
      </c>
      <c r="O2714" s="14" t="s">
        <v>73</v>
      </c>
      <c r="P2714" s="15" t="s">
        <v>28</v>
      </c>
      <c r="Q2714" s="14" t="s">
        <v>73</v>
      </c>
      <c r="R2714" s="15" t="s">
        <v>28</v>
      </c>
      <c r="S2714" s="14" t="s">
        <v>73</v>
      </c>
      <c r="T2714" s="15" t="s">
        <v>28</v>
      </c>
      <c r="U2714" s="14" t="s">
        <v>73</v>
      </c>
      <c r="V2714" s="15" t="s">
        <v>28</v>
      </c>
    </row>
    <row r="2715" spans="1:22" ht="15" customHeight="1" x14ac:dyDescent="0.25">
      <c r="A2715" s="5" t="s">
        <v>5071</v>
      </c>
      <c r="B2715" s="6" t="s">
        <v>5072</v>
      </c>
      <c r="C2715" s="5" t="s">
        <v>4174</v>
      </c>
      <c r="D2715" s="6"/>
      <c r="E2715" s="6" t="s">
        <v>504</v>
      </c>
      <c r="F2715" s="229">
        <v>1</v>
      </c>
      <c r="I2715" s="16">
        <v>0</v>
      </c>
      <c r="J2715" s="13">
        <v>0</v>
      </c>
      <c r="K2715" s="16">
        <v>10000</v>
      </c>
      <c r="L2715" s="13">
        <v>10000</v>
      </c>
      <c r="M2715" s="16">
        <v>10000</v>
      </c>
      <c r="N2715" s="171">
        <v>10000</v>
      </c>
      <c r="O2715" s="16">
        <v>5250</v>
      </c>
      <c r="P2715" s="13">
        <v>5250</v>
      </c>
      <c r="Q2715" s="16">
        <v>4706</v>
      </c>
      <c r="R2715" s="13">
        <v>4706</v>
      </c>
      <c r="S2715" s="16">
        <v>5368.9</v>
      </c>
      <c r="T2715" s="13">
        <v>5368.9</v>
      </c>
      <c r="U2715" s="16">
        <v>0</v>
      </c>
      <c r="V2715" s="13">
        <v>0</v>
      </c>
    </row>
    <row r="2716" spans="1:22" ht="15" customHeight="1" x14ac:dyDescent="0.25">
      <c r="A2716" s="1"/>
      <c r="B2716" s="4" t="s">
        <v>32</v>
      </c>
      <c r="C2716" s="8" t="s">
        <v>33</v>
      </c>
      <c r="I2716" s="245"/>
      <c r="J2716" s="245"/>
      <c r="K2716" s="245"/>
      <c r="L2716" s="245"/>
      <c r="M2716" s="245"/>
      <c r="N2716" s="245"/>
      <c r="O2716" s="245"/>
      <c r="P2716" s="245"/>
      <c r="Q2716" s="245"/>
      <c r="R2716" s="245"/>
      <c r="S2716" s="245"/>
      <c r="T2716" s="245"/>
      <c r="U2716" s="245"/>
      <c r="V2716" s="245"/>
    </row>
    <row r="2717" spans="1:22" ht="15" customHeight="1" x14ac:dyDescent="0.25">
      <c r="A2717" s="5" t="s">
        <v>5073</v>
      </c>
      <c r="B2717" s="6" t="s">
        <v>35</v>
      </c>
      <c r="C2717" s="5" t="s">
        <v>5074</v>
      </c>
      <c r="I2717" s="245"/>
      <c r="J2717" s="245"/>
      <c r="K2717" s="245"/>
      <c r="L2717" s="245"/>
      <c r="M2717" s="245"/>
      <c r="N2717" s="245"/>
      <c r="O2717" s="245"/>
      <c r="P2717" s="245"/>
      <c r="Q2717" s="245"/>
      <c r="R2717" s="245"/>
      <c r="S2717" s="245"/>
      <c r="T2717" s="245"/>
      <c r="U2717" s="245"/>
      <c r="V2717" s="245"/>
    </row>
    <row r="2718" spans="1:22" ht="45" customHeight="1" x14ac:dyDescent="0.25">
      <c r="A2718" s="1"/>
      <c r="B2718" s="4" t="s">
        <v>68</v>
      </c>
      <c r="C2718" s="8" t="s">
        <v>69</v>
      </c>
      <c r="D2718" s="4" t="s">
        <v>70</v>
      </c>
      <c r="E2718" s="4" t="s">
        <v>71</v>
      </c>
      <c r="F2718" s="228" t="s">
        <v>72</v>
      </c>
      <c r="I2718" s="14" t="s">
        <v>73</v>
      </c>
      <c r="J2718" s="15" t="s">
        <v>28</v>
      </c>
      <c r="K2718" s="14" t="s">
        <v>73</v>
      </c>
      <c r="L2718" s="15" t="s">
        <v>28</v>
      </c>
      <c r="M2718" s="14" t="s">
        <v>73</v>
      </c>
      <c r="N2718" s="172" t="s">
        <v>28</v>
      </c>
      <c r="O2718" s="14" t="s">
        <v>73</v>
      </c>
      <c r="P2718" s="15" t="s">
        <v>28</v>
      </c>
      <c r="Q2718" s="14" t="s">
        <v>73</v>
      </c>
      <c r="R2718" s="15" t="s">
        <v>28</v>
      </c>
      <c r="S2718" s="14" t="s">
        <v>73</v>
      </c>
      <c r="T2718" s="15" t="s">
        <v>28</v>
      </c>
      <c r="U2718" s="14" t="s">
        <v>73</v>
      </c>
      <c r="V2718" s="15" t="s">
        <v>28</v>
      </c>
    </row>
    <row r="2719" spans="1:22" ht="15" customHeight="1" x14ac:dyDescent="0.25">
      <c r="A2719" s="5" t="s">
        <v>5075</v>
      </c>
      <c r="B2719" s="6" t="s">
        <v>5076</v>
      </c>
      <c r="C2719" s="5" t="s">
        <v>5077</v>
      </c>
      <c r="D2719" s="6"/>
      <c r="E2719" s="6" t="s">
        <v>527</v>
      </c>
      <c r="F2719" s="229">
        <v>45</v>
      </c>
      <c r="I2719" s="16">
        <v>0</v>
      </c>
      <c r="J2719" s="13">
        <v>0</v>
      </c>
      <c r="K2719" s="16">
        <v>90</v>
      </c>
      <c r="L2719" s="13">
        <v>4050</v>
      </c>
      <c r="M2719" s="16">
        <v>90</v>
      </c>
      <c r="N2719" s="171">
        <v>4050</v>
      </c>
      <c r="O2719" s="16">
        <v>58</v>
      </c>
      <c r="P2719" s="13">
        <v>2610</v>
      </c>
      <c r="Q2719" s="16">
        <v>21</v>
      </c>
      <c r="R2719" s="13">
        <v>945</v>
      </c>
      <c r="S2719" s="16">
        <v>371.69</v>
      </c>
      <c r="T2719" s="13">
        <v>16726.05</v>
      </c>
      <c r="U2719" s="16">
        <v>0</v>
      </c>
      <c r="V2719" s="13">
        <v>0</v>
      </c>
    </row>
    <row r="2720" spans="1:22" ht="15" customHeight="1" x14ac:dyDescent="0.25">
      <c r="A2720" s="5" t="s">
        <v>5078</v>
      </c>
      <c r="B2720" s="6" t="s">
        <v>5079</v>
      </c>
      <c r="C2720" s="5" t="s">
        <v>5080</v>
      </c>
      <c r="D2720" s="6"/>
      <c r="E2720" s="6" t="s">
        <v>527</v>
      </c>
      <c r="F2720" s="229">
        <v>30</v>
      </c>
      <c r="I2720" s="16">
        <v>0</v>
      </c>
      <c r="J2720" s="13">
        <v>0</v>
      </c>
      <c r="K2720" s="16">
        <v>150</v>
      </c>
      <c r="L2720" s="13">
        <v>4500</v>
      </c>
      <c r="M2720" s="16">
        <v>150</v>
      </c>
      <c r="N2720" s="171">
        <v>4500</v>
      </c>
      <c r="O2720" s="16">
        <v>194</v>
      </c>
      <c r="P2720" s="13">
        <v>5820</v>
      </c>
      <c r="Q2720" s="16">
        <v>59</v>
      </c>
      <c r="R2720" s="13">
        <v>1770</v>
      </c>
      <c r="S2720" s="16">
        <v>619.49</v>
      </c>
      <c r="T2720" s="13">
        <v>18584.7</v>
      </c>
      <c r="U2720" s="16">
        <v>0</v>
      </c>
      <c r="V2720" s="13">
        <v>0</v>
      </c>
    </row>
    <row r="2721" spans="1:22" ht="15" customHeight="1" x14ac:dyDescent="0.25">
      <c r="A2721" s="1"/>
      <c r="B2721" s="4" t="s">
        <v>32</v>
      </c>
      <c r="C2721" s="8" t="s">
        <v>33</v>
      </c>
      <c r="I2721" s="245"/>
      <c r="J2721" s="245"/>
      <c r="K2721" s="245"/>
      <c r="L2721" s="245"/>
      <c r="M2721" s="245"/>
      <c r="N2721" s="245"/>
      <c r="O2721" s="245"/>
      <c r="P2721" s="245"/>
      <c r="Q2721" s="245"/>
      <c r="R2721" s="245"/>
      <c r="S2721" s="245"/>
      <c r="T2721" s="245"/>
      <c r="U2721" s="245"/>
      <c r="V2721" s="245"/>
    </row>
    <row r="2722" spans="1:22" ht="15" customHeight="1" x14ac:dyDescent="0.25">
      <c r="A2722" s="5" t="s">
        <v>5081</v>
      </c>
      <c r="B2722" s="6" t="s">
        <v>35</v>
      </c>
      <c r="C2722" s="5" t="s">
        <v>4184</v>
      </c>
      <c r="I2722" s="245"/>
      <c r="J2722" s="245"/>
      <c r="K2722" s="245"/>
      <c r="L2722" s="245"/>
      <c r="M2722" s="245"/>
      <c r="N2722" s="245"/>
      <c r="O2722" s="245"/>
      <c r="P2722" s="245"/>
      <c r="Q2722" s="245"/>
      <c r="R2722" s="245"/>
      <c r="S2722" s="245"/>
      <c r="T2722" s="245"/>
      <c r="U2722" s="245"/>
      <c r="V2722" s="245"/>
    </row>
    <row r="2723" spans="1:22" ht="45" customHeight="1" x14ac:dyDescent="0.25">
      <c r="A2723" s="1"/>
      <c r="B2723" s="4" t="s">
        <v>68</v>
      </c>
      <c r="C2723" s="8" t="s">
        <v>69</v>
      </c>
      <c r="D2723" s="4" t="s">
        <v>70</v>
      </c>
      <c r="E2723" s="4" t="s">
        <v>71</v>
      </c>
      <c r="F2723" s="228" t="s">
        <v>72</v>
      </c>
      <c r="I2723" s="14" t="s">
        <v>73</v>
      </c>
      <c r="J2723" s="15" t="s">
        <v>28</v>
      </c>
      <c r="K2723" s="14" t="s">
        <v>73</v>
      </c>
      <c r="L2723" s="15" t="s">
        <v>28</v>
      </c>
      <c r="M2723" s="14" t="s">
        <v>73</v>
      </c>
      <c r="N2723" s="172" t="s">
        <v>28</v>
      </c>
      <c r="O2723" s="14" t="s">
        <v>73</v>
      </c>
      <c r="P2723" s="15" t="s">
        <v>28</v>
      </c>
      <c r="Q2723" s="14" t="s">
        <v>73</v>
      </c>
      <c r="R2723" s="15" t="s">
        <v>28</v>
      </c>
      <c r="S2723" s="14" t="s">
        <v>73</v>
      </c>
      <c r="T2723" s="15" t="s">
        <v>28</v>
      </c>
      <c r="U2723" s="14" t="s">
        <v>73</v>
      </c>
      <c r="V2723" s="15" t="s">
        <v>28</v>
      </c>
    </row>
    <row r="2724" spans="1:22" ht="15" customHeight="1" x14ac:dyDescent="0.25">
      <c r="A2724" s="5" t="s">
        <v>5082</v>
      </c>
      <c r="B2724" s="6" t="s">
        <v>5083</v>
      </c>
      <c r="C2724" s="5" t="s">
        <v>4187</v>
      </c>
      <c r="D2724" s="6"/>
      <c r="E2724" s="6" t="s">
        <v>504</v>
      </c>
      <c r="F2724" s="229">
        <v>1</v>
      </c>
      <c r="I2724" s="16">
        <v>0</v>
      </c>
      <c r="J2724" s="13">
        <v>0</v>
      </c>
      <c r="K2724" s="16">
        <v>6500</v>
      </c>
      <c r="L2724" s="13">
        <v>6500</v>
      </c>
      <c r="M2724" s="16">
        <v>6500</v>
      </c>
      <c r="N2724" s="171">
        <v>6500</v>
      </c>
      <c r="O2724" s="16">
        <v>5880</v>
      </c>
      <c r="P2724" s="13">
        <v>5880</v>
      </c>
      <c r="Q2724" s="16">
        <v>10471</v>
      </c>
      <c r="R2724" s="13">
        <v>10471</v>
      </c>
      <c r="S2724" s="16">
        <v>2323.08</v>
      </c>
      <c r="T2724" s="13">
        <v>2323.08</v>
      </c>
      <c r="U2724" s="16">
        <v>0</v>
      </c>
      <c r="V2724" s="13">
        <v>0</v>
      </c>
    </row>
    <row r="2725" spans="1:22" ht="15" customHeight="1" x14ac:dyDescent="0.25">
      <c r="A2725" s="1"/>
      <c r="B2725" s="4" t="s">
        <v>32</v>
      </c>
      <c r="C2725" s="8" t="s">
        <v>33</v>
      </c>
      <c r="I2725" s="245"/>
      <c r="J2725" s="245"/>
      <c r="K2725" s="245"/>
      <c r="L2725" s="245"/>
      <c r="M2725" s="245"/>
      <c r="N2725" s="245"/>
      <c r="O2725" s="245"/>
      <c r="P2725" s="245"/>
      <c r="Q2725" s="245"/>
      <c r="R2725" s="245"/>
      <c r="S2725" s="245"/>
      <c r="T2725" s="245"/>
      <c r="U2725" s="245"/>
      <c r="V2725" s="245"/>
    </row>
    <row r="2726" spans="1:22" ht="15" customHeight="1" x14ac:dyDescent="0.25">
      <c r="A2726" s="5" t="s">
        <v>5084</v>
      </c>
      <c r="B2726" s="6" t="s">
        <v>35</v>
      </c>
      <c r="C2726" s="5" t="s">
        <v>486</v>
      </c>
      <c r="I2726" s="245"/>
      <c r="J2726" s="245"/>
      <c r="K2726" s="245"/>
      <c r="L2726" s="245"/>
      <c r="M2726" s="245"/>
      <c r="N2726" s="245"/>
      <c r="O2726" s="245"/>
      <c r="P2726" s="245"/>
      <c r="Q2726" s="245"/>
      <c r="R2726" s="245"/>
      <c r="S2726" s="245"/>
      <c r="T2726" s="245"/>
      <c r="U2726" s="245"/>
      <c r="V2726" s="245"/>
    </row>
    <row r="2727" spans="1:22" ht="45" customHeight="1" x14ac:dyDescent="0.25">
      <c r="A2727" s="1"/>
      <c r="B2727" s="4" t="s">
        <v>68</v>
      </c>
      <c r="C2727" s="8" t="s">
        <v>69</v>
      </c>
      <c r="D2727" s="4" t="s">
        <v>70</v>
      </c>
      <c r="E2727" s="4" t="s">
        <v>71</v>
      </c>
      <c r="F2727" s="228" t="s">
        <v>72</v>
      </c>
      <c r="I2727" s="14" t="s">
        <v>73</v>
      </c>
      <c r="J2727" s="15" t="s">
        <v>28</v>
      </c>
      <c r="K2727" s="14" t="s">
        <v>73</v>
      </c>
      <c r="L2727" s="15" t="s">
        <v>28</v>
      </c>
      <c r="M2727" s="14" t="s">
        <v>73</v>
      </c>
      <c r="N2727" s="172" t="s">
        <v>28</v>
      </c>
      <c r="O2727" s="14" t="s">
        <v>73</v>
      </c>
      <c r="P2727" s="15" t="s">
        <v>28</v>
      </c>
      <c r="Q2727" s="14" t="s">
        <v>73</v>
      </c>
      <c r="R2727" s="15" t="s">
        <v>28</v>
      </c>
      <c r="S2727" s="14" t="s">
        <v>73</v>
      </c>
      <c r="T2727" s="15" t="s">
        <v>28</v>
      </c>
      <c r="U2727" s="14" t="s">
        <v>73</v>
      </c>
      <c r="V2727" s="15" t="s">
        <v>28</v>
      </c>
    </row>
    <row r="2728" spans="1:22" ht="15" customHeight="1" x14ac:dyDescent="0.25">
      <c r="A2728" s="5" t="s">
        <v>5085</v>
      </c>
      <c r="B2728" s="6" t="s">
        <v>5086</v>
      </c>
      <c r="C2728" s="5" t="s">
        <v>624</v>
      </c>
      <c r="D2728" s="6"/>
      <c r="E2728" s="6" t="s">
        <v>275</v>
      </c>
      <c r="F2728" s="229">
        <v>1</v>
      </c>
      <c r="I2728" s="16">
        <v>0</v>
      </c>
      <c r="J2728" s="13">
        <v>0</v>
      </c>
      <c r="K2728" s="16">
        <v>0</v>
      </c>
      <c r="L2728" s="13">
        <v>0</v>
      </c>
      <c r="M2728" s="16">
        <v>0</v>
      </c>
      <c r="N2728" s="171">
        <v>0</v>
      </c>
      <c r="O2728" s="16">
        <v>0</v>
      </c>
      <c r="P2728" s="13">
        <v>0</v>
      </c>
      <c r="Q2728" s="16">
        <v>0</v>
      </c>
      <c r="R2728" s="13">
        <v>0</v>
      </c>
      <c r="S2728" s="16">
        <v>0</v>
      </c>
      <c r="T2728" s="13">
        <v>0</v>
      </c>
      <c r="U2728" s="16">
        <v>0</v>
      </c>
      <c r="V2728" s="13">
        <v>0</v>
      </c>
    </row>
    <row r="2729" spans="1:22" ht="15" customHeight="1" x14ac:dyDescent="0.25">
      <c r="A2729" s="1"/>
      <c r="B2729" s="4" t="s">
        <v>32</v>
      </c>
      <c r="C2729" s="8" t="s">
        <v>33</v>
      </c>
      <c r="I2729" s="245"/>
      <c r="J2729" s="245"/>
      <c r="K2729" s="245"/>
      <c r="L2729" s="245"/>
      <c r="M2729" s="245"/>
      <c r="N2729" s="245"/>
      <c r="O2729" s="245"/>
      <c r="P2729" s="245"/>
      <c r="Q2729" s="245"/>
      <c r="R2729" s="245"/>
      <c r="S2729" s="245"/>
      <c r="T2729" s="245"/>
      <c r="U2729" s="245"/>
      <c r="V2729" s="245"/>
    </row>
    <row r="2730" spans="1:22" ht="15" customHeight="1" x14ac:dyDescent="0.25">
      <c r="A2730" s="5" t="s">
        <v>5087</v>
      </c>
      <c r="B2730" s="6" t="s">
        <v>35</v>
      </c>
      <c r="C2730" s="5" t="s">
        <v>491</v>
      </c>
      <c r="I2730" s="245"/>
      <c r="J2730" s="245"/>
      <c r="K2730" s="245"/>
      <c r="L2730" s="245"/>
      <c r="M2730" s="245"/>
      <c r="N2730" s="245"/>
      <c r="O2730" s="245"/>
      <c r="P2730" s="245"/>
      <c r="Q2730" s="245"/>
      <c r="R2730" s="245"/>
      <c r="S2730" s="245"/>
      <c r="T2730" s="245"/>
      <c r="U2730" s="245"/>
      <c r="V2730" s="245"/>
    </row>
    <row r="2731" spans="1:22" x14ac:dyDescent="0.25">
      <c r="A2731" s="246" t="s">
        <v>5088</v>
      </c>
      <c r="B2731" s="246"/>
      <c r="C2731" s="246"/>
      <c r="D2731" s="247"/>
      <c r="E2731" s="247"/>
      <c r="F2731" s="246"/>
      <c r="I2731" s="12" t="s">
        <v>5089</v>
      </c>
      <c r="J2731" s="13">
        <v>503029</v>
      </c>
      <c r="K2731" s="12" t="s">
        <v>5089</v>
      </c>
      <c r="L2731" s="13">
        <v>721070</v>
      </c>
      <c r="M2731" s="12" t="s">
        <v>5089</v>
      </c>
      <c r="N2731" s="171">
        <v>721070</v>
      </c>
      <c r="O2731" s="12" t="s">
        <v>5089</v>
      </c>
      <c r="P2731" s="13">
        <v>439983</v>
      </c>
      <c r="Q2731" s="12" t="s">
        <v>5089</v>
      </c>
      <c r="R2731" s="13">
        <v>447838</v>
      </c>
      <c r="S2731" s="12" t="s">
        <v>5089</v>
      </c>
      <c r="T2731" s="13">
        <v>473377.28000000003</v>
      </c>
      <c r="U2731" s="12" t="s">
        <v>5089</v>
      </c>
      <c r="V2731" s="13">
        <v>0</v>
      </c>
    </row>
    <row r="2732" spans="1:22" ht="15" customHeight="1" x14ac:dyDescent="0.25">
      <c r="A2732" s="1"/>
      <c r="B2732" s="4" t="s">
        <v>32</v>
      </c>
      <c r="C2732" s="8" t="s">
        <v>33</v>
      </c>
      <c r="I2732" s="245"/>
      <c r="J2732" s="245"/>
      <c r="K2732" s="245"/>
      <c r="L2732" s="245"/>
      <c r="M2732" s="245"/>
      <c r="N2732" s="245"/>
      <c r="O2732" s="245"/>
      <c r="P2732" s="245"/>
      <c r="Q2732" s="245"/>
      <c r="R2732" s="245"/>
      <c r="S2732" s="245"/>
      <c r="T2732" s="245"/>
      <c r="U2732" s="245"/>
      <c r="V2732" s="245"/>
    </row>
    <row r="2733" spans="1:22" ht="15" customHeight="1" x14ac:dyDescent="0.25">
      <c r="A2733" s="5" t="s">
        <v>5090</v>
      </c>
      <c r="B2733" s="6" t="s">
        <v>35</v>
      </c>
      <c r="C2733" s="5" t="s">
        <v>5091</v>
      </c>
      <c r="I2733" s="245"/>
      <c r="J2733" s="245"/>
      <c r="K2733" s="245"/>
      <c r="L2733" s="245"/>
      <c r="M2733" s="245"/>
      <c r="N2733" s="245"/>
      <c r="O2733" s="245"/>
      <c r="P2733" s="245"/>
      <c r="Q2733" s="245"/>
      <c r="R2733" s="245"/>
      <c r="S2733" s="245"/>
      <c r="T2733" s="245"/>
      <c r="U2733" s="245"/>
      <c r="V2733" s="245"/>
    </row>
    <row r="2734" spans="1:22" ht="15" customHeight="1" x14ac:dyDescent="0.25">
      <c r="A2734" s="5" t="s">
        <v>5092</v>
      </c>
      <c r="B2734" s="6" t="s">
        <v>35</v>
      </c>
      <c r="C2734" s="5" t="s">
        <v>5093</v>
      </c>
      <c r="I2734" s="245"/>
      <c r="J2734" s="245"/>
      <c r="K2734" s="245"/>
      <c r="L2734" s="245"/>
      <c r="M2734" s="245"/>
      <c r="N2734" s="245"/>
      <c r="O2734" s="245"/>
      <c r="P2734" s="245"/>
      <c r="Q2734" s="245"/>
      <c r="R2734" s="245"/>
      <c r="S2734" s="245"/>
      <c r="T2734" s="245"/>
      <c r="U2734" s="245"/>
      <c r="V2734" s="245"/>
    </row>
    <row r="2735" spans="1:22" ht="15" customHeight="1" x14ac:dyDescent="0.25">
      <c r="A2735" s="5" t="s">
        <v>5094</v>
      </c>
      <c r="B2735" s="6" t="s">
        <v>35</v>
      </c>
      <c r="C2735" s="5" t="s">
        <v>4197</v>
      </c>
      <c r="I2735" s="245"/>
      <c r="J2735" s="245"/>
      <c r="K2735" s="245"/>
      <c r="L2735" s="245"/>
      <c r="M2735" s="245"/>
      <c r="N2735" s="245"/>
      <c r="O2735" s="245"/>
      <c r="P2735" s="245"/>
      <c r="Q2735" s="245"/>
      <c r="R2735" s="245"/>
      <c r="S2735" s="245"/>
      <c r="T2735" s="245"/>
      <c r="U2735" s="245"/>
      <c r="V2735" s="245"/>
    </row>
    <row r="2736" spans="1:22" ht="45" customHeight="1" x14ac:dyDescent="0.25">
      <c r="A2736" s="1"/>
      <c r="B2736" s="4" t="s">
        <v>68</v>
      </c>
      <c r="C2736" s="8" t="s">
        <v>69</v>
      </c>
      <c r="D2736" s="4" t="s">
        <v>70</v>
      </c>
      <c r="E2736" s="4" t="s">
        <v>71</v>
      </c>
      <c r="F2736" s="228" t="s">
        <v>72</v>
      </c>
      <c r="I2736" s="14" t="s">
        <v>73</v>
      </c>
      <c r="J2736" s="15" t="s">
        <v>28</v>
      </c>
      <c r="K2736" s="14" t="s">
        <v>73</v>
      </c>
      <c r="L2736" s="15" t="s">
        <v>28</v>
      </c>
      <c r="M2736" s="14" t="s">
        <v>73</v>
      </c>
      <c r="N2736" s="172" t="s">
        <v>28</v>
      </c>
      <c r="O2736" s="14" t="s">
        <v>73</v>
      </c>
      <c r="P2736" s="15" t="s">
        <v>28</v>
      </c>
      <c r="Q2736" s="14" t="s">
        <v>73</v>
      </c>
      <c r="R2736" s="15" t="s">
        <v>28</v>
      </c>
      <c r="S2736" s="14" t="s">
        <v>73</v>
      </c>
      <c r="T2736" s="15" t="s">
        <v>28</v>
      </c>
      <c r="U2736" s="14" t="s">
        <v>73</v>
      </c>
      <c r="V2736" s="15" t="s">
        <v>28</v>
      </c>
    </row>
    <row r="2737" spans="1:22" ht="15" customHeight="1" x14ac:dyDescent="0.25">
      <c r="A2737" s="5" t="s">
        <v>5095</v>
      </c>
      <c r="B2737" s="6" t="s">
        <v>5096</v>
      </c>
      <c r="C2737" s="5" t="s">
        <v>4200</v>
      </c>
      <c r="D2737" s="6"/>
      <c r="E2737" s="6" t="s">
        <v>4201</v>
      </c>
      <c r="F2737" s="229">
        <v>2660</v>
      </c>
      <c r="I2737" s="16">
        <v>0</v>
      </c>
      <c r="J2737" s="13">
        <v>0</v>
      </c>
      <c r="K2737" s="16">
        <v>95</v>
      </c>
      <c r="L2737" s="13">
        <v>252700</v>
      </c>
      <c r="M2737" s="16">
        <v>95</v>
      </c>
      <c r="N2737" s="171">
        <v>252700</v>
      </c>
      <c r="O2737" s="16">
        <v>40</v>
      </c>
      <c r="P2737" s="13">
        <v>106400</v>
      </c>
      <c r="Q2737" s="16">
        <v>41</v>
      </c>
      <c r="R2737" s="13">
        <v>109060</v>
      </c>
      <c r="S2737" s="16">
        <v>61.95</v>
      </c>
      <c r="T2737" s="13">
        <v>164787</v>
      </c>
      <c r="U2737" s="16">
        <v>0</v>
      </c>
      <c r="V2737" s="13">
        <v>0</v>
      </c>
    </row>
    <row r="2738" spans="1:22" ht="15" customHeight="1" x14ac:dyDescent="0.25">
      <c r="A2738" s="1"/>
      <c r="B2738" s="4" t="s">
        <v>32</v>
      </c>
      <c r="C2738" s="8" t="s">
        <v>33</v>
      </c>
      <c r="I2738" s="245"/>
      <c r="J2738" s="245"/>
      <c r="K2738" s="245"/>
      <c r="L2738" s="245"/>
      <c r="M2738" s="245"/>
      <c r="N2738" s="245"/>
      <c r="O2738" s="245"/>
      <c r="P2738" s="245"/>
      <c r="Q2738" s="245"/>
      <c r="R2738" s="245"/>
      <c r="S2738" s="245"/>
      <c r="T2738" s="245"/>
      <c r="U2738" s="245"/>
      <c r="V2738" s="245"/>
    </row>
    <row r="2739" spans="1:22" ht="15" customHeight="1" x14ac:dyDescent="0.25">
      <c r="A2739" s="5" t="s">
        <v>5097</v>
      </c>
      <c r="B2739" s="6" t="s">
        <v>35</v>
      </c>
      <c r="C2739" s="5" t="s">
        <v>5098</v>
      </c>
      <c r="I2739" s="245"/>
      <c r="J2739" s="245"/>
      <c r="K2739" s="245"/>
      <c r="L2739" s="245"/>
      <c r="M2739" s="245"/>
      <c r="N2739" s="245"/>
      <c r="O2739" s="245"/>
      <c r="P2739" s="245"/>
      <c r="Q2739" s="245"/>
      <c r="R2739" s="245"/>
      <c r="S2739" s="245"/>
      <c r="T2739" s="245"/>
      <c r="U2739" s="245"/>
      <c r="V2739" s="245"/>
    </row>
    <row r="2740" spans="1:22" ht="15" customHeight="1" x14ac:dyDescent="0.25">
      <c r="A2740" s="5" t="s">
        <v>5099</v>
      </c>
      <c r="B2740" s="6" t="s">
        <v>35</v>
      </c>
      <c r="C2740" s="5" t="s">
        <v>5100</v>
      </c>
      <c r="I2740" s="245"/>
      <c r="J2740" s="245"/>
      <c r="K2740" s="245"/>
      <c r="L2740" s="245"/>
      <c r="M2740" s="245"/>
      <c r="N2740" s="245"/>
      <c r="O2740" s="245"/>
      <c r="P2740" s="245"/>
      <c r="Q2740" s="245"/>
      <c r="R2740" s="245"/>
      <c r="S2740" s="245"/>
      <c r="T2740" s="245"/>
      <c r="U2740" s="245"/>
      <c r="V2740" s="245"/>
    </row>
    <row r="2741" spans="1:22" ht="45" customHeight="1" x14ac:dyDescent="0.25">
      <c r="A2741" s="1"/>
      <c r="B2741" s="4" t="s">
        <v>68</v>
      </c>
      <c r="C2741" s="8" t="s">
        <v>69</v>
      </c>
      <c r="D2741" s="4" t="s">
        <v>70</v>
      </c>
      <c r="E2741" s="4" t="s">
        <v>71</v>
      </c>
      <c r="F2741" s="228" t="s">
        <v>72</v>
      </c>
      <c r="I2741" s="14" t="s">
        <v>73</v>
      </c>
      <c r="J2741" s="15" t="s">
        <v>28</v>
      </c>
      <c r="K2741" s="14" t="s">
        <v>73</v>
      </c>
      <c r="L2741" s="15" t="s">
        <v>28</v>
      </c>
      <c r="M2741" s="14" t="s">
        <v>73</v>
      </c>
      <c r="N2741" s="172" t="s">
        <v>28</v>
      </c>
      <c r="O2741" s="14" t="s">
        <v>73</v>
      </c>
      <c r="P2741" s="15" t="s">
        <v>28</v>
      </c>
      <c r="Q2741" s="14" t="s">
        <v>73</v>
      </c>
      <c r="R2741" s="15" t="s">
        <v>28</v>
      </c>
      <c r="S2741" s="14" t="s">
        <v>73</v>
      </c>
      <c r="T2741" s="15" t="s">
        <v>28</v>
      </c>
      <c r="U2741" s="14" t="s">
        <v>73</v>
      </c>
      <c r="V2741" s="15" t="s">
        <v>28</v>
      </c>
    </row>
    <row r="2742" spans="1:22" ht="15" customHeight="1" x14ac:dyDescent="0.25">
      <c r="A2742" s="5" t="s">
        <v>5101</v>
      </c>
      <c r="B2742" s="6" t="s">
        <v>5102</v>
      </c>
      <c r="C2742" s="5" t="s">
        <v>4208</v>
      </c>
      <c r="D2742" s="6"/>
      <c r="E2742" s="6" t="s">
        <v>707</v>
      </c>
      <c r="F2742" s="229">
        <v>360</v>
      </c>
      <c r="I2742" s="16">
        <v>0</v>
      </c>
      <c r="J2742" s="13">
        <v>0</v>
      </c>
      <c r="K2742" s="16">
        <v>25</v>
      </c>
      <c r="L2742" s="13">
        <v>9000</v>
      </c>
      <c r="M2742" s="16">
        <v>25</v>
      </c>
      <c r="N2742" s="171">
        <v>9000</v>
      </c>
      <c r="O2742" s="16">
        <v>58</v>
      </c>
      <c r="P2742" s="13">
        <v>20880</v>
      </c>
      <c r="Q2742" s="16">
        <v>53</v>
      </c>
      <c r="R2742" s="13">
        <v>19080</v>
      </c>
      <c r="S2742" s="16">
        <v>108.41</v>
      </c>
      <c r="T2742" s="13">
        <v>39027.599999999999</v>
      </c>
      <c r="U2742" s="16">
        <v>0</v>
      </c>
      <c r="V2742" s="13">
        <v>0</v>
      </c>
    </row>
    <row r="2743" spans="1:22" ht="15" customHeight="1" x14ac:dyDescent="0.25">
      <c r="A2743" s="5" t="s">
        <v>5103</v>
      </c>
      <c r="B2743" s="6" t="s">
        <v>5104</v>
      </c>
      <c r="C2743" s="5" t="s">
        <v>4211</v>
      </c>
      <c r="D2743" s="6"/>
      <c r="E2743" s="6" t="s">
        <v>707</v>
      </c>
      <c r="F2743" s="229">
        <v>160</v>
      </c>
      <c r="I2743" s="16">
        <v>0</v>
      </c>
      <c r="J2743" s="13">
        <v>0</v>
      </c>
      <c r="K2743" s="16">
        <v>45</v>
      </c>
      <c r="L2743" s="13">
        <v>7200</v>
      </c>
      <c r="M2743" s="16">
        <v>45</v>
      </c>
      <c r="N2743" s="171">
        <v>7200</v>
      </c>
      <c r="O2743" s="16">
        <v>58</v>
      </c>
      <c r="P2743" s="13">
        <v>9280</v>
      </c>
      <c r="Q2743" s="16">
        <v>100</v>
      </c>
      <c r="R2743" s="13">
        <v>16000</v>
      </c>
      <c r="S2743" s="16">
        <v>154.87</v>
      </c>
      <c r="T2743" s="13">
        <v>24779.200000000001</v>
      </c>
      <c r="U2743" s="16">
        <v>0</v>
      </c>
      <c r="V2743" s="13">
        <v>0</v>
      </c>
    </row>
    <row r="2744" spans="1:22" ht="15" customHeight="1" x14ac:dyDescent="0.25">
      <c r="A2744" s="5" t="s">
        <v>5105</v>
      </c>
      <c r="B2744" s="6" t="s">
        <v>5106</v>
      </c>
      <c r="C2744" s="5" t="s">
        <v>4214</v>
      </c>
      <c r="D2744" s="6"/>
      <c r="E2744" s="6" t="s">
        <v>447</v>
      </c>
      <c r="F2744" s="229">
        <v>1</v>
      </c>
      <c r="I2744" s="16">
        <v>503029</v>
      </c>
      <c r="J2744" s="13">
        <v>503029</v>
      </c>
      <c r="K2744" s="16">
        <v>10000</v>
      </c>
      <c r="L2744" s="13">
        <v>10000</v>
      </c>
      <c r="M2744" s="16">
        <v>10000</v>
      </c>
      <c r="N2744" s="171">
        <v>10000</v>
      </c>
      <c r="O2744" s="16">
        <v>13125</v>
      </c>
      <c r="P2744" s="13">
        <v>13125</v>
      </c>
      <c r="Q2744" s="16">
        <v>2353</v>
      </c>
      <c r="R2744" s="13">
        <v>2353</v>
      </c>
      <c r="S2744" s="16">
        <v>41299.24</v>
      </c>
      <c r="T2744" s="13">
        <v>41299.24</v>
      </c>
      <c r="U2744" s="16">
        <v>0</v>
      </c>
      <c r="V2744" s="13">
        <v>0</v>
      </c>
    </row>
    <row r="2745" spans="1:22" ht="15" customHeight="1" x14ac:dyDescent="0.25">
      <c r="A2745" s="1"/>
      <c r="B2745" s="4" t="s">
        <v>32</v>
      </c>
      <c r="C2745" s="8" t="s">
        <v>33</v>
      </c>
      <c r="I2745" s="245"/>
      <c r="J2745" s="245"/>
      <c r="K2745" s="245"/>
      <c r="L2745" s="245"/>
      <c r="M2745" s="245"/>
      <c r="N2745" s="245"/>
      <c r="O2745" s="245"/>
      <c r="P2745" s="245"/>
      <c r="Q2745" s="245"/>
      <c r="R2745" s="245"/>
      <c r="S2745" s="245"/>
      <c r="T2745" s="245"/>
      <c r="U2745" s="245"/>
      <c r="V2745" s="245"/>
    </row>
    <row r="2746" spans="1:22" ht="15" customHeight="1" x14ac:dyDescent="0.25">
      <c r="A2746" s="5" t="s">
        <v>5107</v>
      </c>
      <c r="B2746" s="6" t="s">
        <v>35</v>
      </c>
      <c r="C2746" s="5" t="s">
        <v>5108</v>
      </c>
      <c r="I2746" s="245"/>
      <c r="J2746" s="245"/>
      <c r="K2746" s="245"/>
      <c r="L2746" s="245"/>
      <c r="M2746" s="245"/>
      <c r="N2746" s="245"/>
      <c r="O2746" s="245"/>
      <c r="P2746" s="245"/>
      <c r="Q2746" s="245"/>
      <c r="R2746" s="245"/>
      <c r="S2746" s="245"/>
      <c r="T2746" s="245"/>
      <c r="U2746" s="245"/>
      <c r="V2746" s="245"/>
    </row>
    <row r="2747" spans="1:22" ht="15" customHeight="1" x14ac:dyDescent="0.25">
      <c r="A2747" s="5" t="s">
        <v>5109</v>
      </c>
      <c r="B2747" s="6" t="s">
        <v>35</v>
      </c>
      <c r="C2747" s="5" t="s">
        <v>4218</v>
      </c>
      <c r="I2747" s="245"/>
      <c r="J2747" s="245"/>
      <c r="K2747" s="245"/>
      <c r="L2747" s="245"/>
      <c r="M2747" s="245"/>
      <c r="N2747" s="245"/>
      <c r="O2747" s="245"/>
      <c r="P2747" s="245"/>
      <c r="Q2747" s="245"/>
      <c r="R2747" s="245"/>
      <c r="S2747" s="245"/>
      <c r="T2747" s="245"/>
      <c r="U2747" s="245"/>
      <c r="V2747" s="245"/>
    </row>
    <row r="2748" spans="1:22" ht="15" customHeight="1" x14ac:dyDescent="0.25">
      <c r="A2748" s="5" t="s">
        <v>5110</v>
      </c>
      <c r="B2748" s="6" t="s">
        <v>35</v>
      </c>
      <c r="C2748" s="5" t="s">
        <v>5111</v>
      </c>
      <c r="I2748" s="245"/>
      <c r="J2748" s="245"/>
      <c r="K2748" s="245"/>
      <c r="L2748" s="245"/>
      <c r="M2748" s="245"/>
      <c r="N2748" s="245"/>
      <c r="O2748" s="245"/>
      <c r="P2748" s="245"/>
      <c r="Q2748" s="245"/>
      <c r="R2748" s="245"/>
      <c r="S2748" s="245"/>
      <c r="T2748" s="245"/>
      <c r="U2748" s="245"/>
      <c r="V2748" s="245"/>
    </row>
    <row r="2749" spans="1:22" ht="15" customHeight="1" x14ac:dyDescent="0.25">
      <c r="A2749" s="5" t="s">
        <v>5112</v>
      </c>
      <c r="B2749" s="6" t="s">
        <v>35</v>
      </c>
      <c r="C2749" s="5" t="s">
        <v>5113</v>
      </c>
      <c r="I2749" s="245"/>
      <c r="J2749" s="245"/>
      <c r="K2749" s="245"/>
      <c r="L2749" s="245"/>
      <c r="M2749" s="245"/>
      <c r="N2749" s="245"/>
      <c r="O2749" s="245"/>
      <c r="P2749" s="245"/>
      <c r="Q2749" s="245"/>
      <c r="R2749" s="245"/>
      <c r="S2749" s="245"/>
      <c r="T2749" s="245"/>
      <c r="U2749" s="245"/>
      <c r="V2749" s="245"/>
    </row>
    <row r="2750" spans="1:22" ht="45" customHeight="1" x14ac:dyDescent="0.25">
      <c r="A2750" s="1"/>
      <c r="B2750" s="4" t="s">
        <v>68</v>
      </c>
      <c r="C2750" s="8" t="s">
        <v>69</v>
      </c>
      <c r="D2750" s="4" t="s">
        <v>70</v>
      </c>
      <c r="E2750" s="4" t="s">
        <v>71</v>
      </c>
      <c r="F2750" s="228" t="s">
        <v>72</v>
      </c>
      <c r="I2750" s="14" t="s">
        <v>73</v>
      </c>
      <c r="J2750" s="15" t="s">
        <v>28</v>
      </c>
      <c r="K2750" s="14" t="s">
        <v>73</v>
      </c>
      <c r="L2750" s="15" t="s">
        <v>28</v>
      </c>
      <c r="M2750" s="14" t="s">
        <v>73</v>
      </c>
      <c r="N2750" s="172" t="s">
        <v>28</v>
      </c>
      <c r="O2750" s="14" t="s">
        <v>73</v>
      </c>
      <c r="P2750" s="15" t="s">
        <v>28</v>
      </c>
      <c r="Q2750" s="14" t="s">
        <v>73</v>
      </c>
      <c r="R2750" s="15" t="s">
        <v>28</v>
      </c>
      <c r="S2750" s="14" t="s">
        <v>73</v>
      </c>
      <c r="T2750" s="15" t="s">
        <v>28</v>
      </c>
      <c r="U2750" s="14" t="s">
        <v>73</v>
      </c>
      <c r="V2750" s="15" t="s">
        <v>28</v>
      </c>
    </row>
    <row r="2751" spans="1:22" ht="15" customHeight="1" x14ac:dyDescent="0.25">
      <c r="A2751" s="5" t="s">
        <v>5114</v>
      </c>
      <c r="B2751" s="6" t="s">
        <v>5115</v>
      </c>
      <c r="C2751" s="5" t="s">
        <v>5116</v>
      </c>
      <c r="D2751" s="6"/>
      <c r="E2751" s="6" t="s">
        <v>504</v>
      </c>
      <c r="F2751" s="229">
        <v>8</v>
      </c>
      <c r="I2751" s="16">
        <v>0</v>
      </c>
      <c r="J2751" s="13">
        <v>0</v>
      </c>
      <c r="K2751" s="16">
        <v>80</v>
      </c>
      <c r="L2751" s="13">
        <v>640</v>
      </c>
      <c r="M2751" s="16">
        <v>80</v>
      </c>
      <c r="N2751" s="171">
        <v>640</v>
      </c>
      <c r="O2751" s="16">
        <v>74</v>
      </c>
      <c r="P2751" s="13">
        <v>592</v>
      </c>
      <c r="Q2751" s="16">
        <v>353</v>
      </c>
      <c r="R2751" s="13">
        <v>2824</v>
      </c>
      <c r="S2751" s="16">
        <v>446.03</v>
      </c>
      <c r="T2751" s="13">
        <v>3568.24</v>
      </c>
      <c r="U2751" s="16">
        <v>0</v>
      </c>
      <c r="V2751" s="13">
        <v>0</v>
      </c>
    </row>
    <row r="2752" spans="1:22" ht="15" customHeight="1" x14ac:dyDescent="0.25">
      <c r="A2752" s="5" t="s">
        <v>5117</v>
      </c>
      <c r="B2752" s="6" t="s">
        <v>5118</v>
      </c>
      <c r="C2752" s="5" t="s">
        <v>5119</v>
      </c>
      <c r="D2752" s="6"/>
      <c r="E2752" s="6" t="s">
        <v>504</v>
      </c>
      <c r="F2752" s="229">
        <v>1</v>
      </c>
      <c r="I2752" s="16">
        <v>0</v>
      </c>
      <c r="J2752" s="13">
        <v>0</v>
      </c>
      <c r="K2752" s="16">
        <v>100</v>
      </c>
      <c r="L2752" s="13">
        <v>100</v>
      </c>
      <c r="M2752" s="16">
        <v>100</v>
      </c>
      <c r="N2752" s="171">
        <v>100</v>
      </c>
      <c r="O2752" s="16">
        <v>79</v>
      </c>
      <c r="P2752" s="13">
        <v>79</v>
      </c>
      <c r="Q2752" s="16">
        <v>412</v>
      </c>
      <c r="R2752" s="13">
        <v>412</v>
      </c>
      <c r="S2752" s="16">
        <v>446.03</v>
      </c>
      <c r="T2752" s="13">
        <v>446.03</v>
      </c>
      <c r="U2752" s="16">
        <v>0</v>
      </c>
      <c r="V2752" s="13">
        <v>0</v>
      </c>
    </row>
    <row r="2753" spans="1:22" ht="15" customHeight="1" x14ac:dyDescent="0.25">
      <c r="A2753" s="5" t="s">
        <v>5120</v>
      </c>
      <c r="B2753" s="6" t="s">
        <v>5121</v>
      </c>
      <c r="C2753" s="5" t="s">
        <v>5122</v>
      </c>
      <c r="D2753" s="6"/>
      <c r="E2753" s="6" t="s">
        <v>504</v>
      </c>
      <c r="F2753" s="229">
        <v>1</v>
      </c>
      <c r="I2753" s="16">
        <v>0</v>
      </c>
      <c r="J2753" s="13">
        <v>0</v>
      </c>
      <c r="K2753" s="16">
        <v>150</v>
      </c>
      <c r="L2753" s="13">
        <v>150</v>
      </c>
      <c r="M2753" s="16">
        <v>150</v>
      </c>
      <c r="N2753" s="171">
        <v>150</v>
      </c>
      <c r="O2753" s="16">
        <v>97</v>
      </c>
      <c r="P2753" s="13">
        <v>97</v>
      </c>
      <c r="Q2753" s="16">
        <v>471</v>
      </c>
      <c r="R2753" s="13">
        <v>471</v>
      </c>
      <c r="S2753" s="16">
        <v>446.03</v>
      </c>
      <c r="T2753" s="13">
        <v>446.03</v>
      </c>
      <c r="U2753" s="16">
        <v>0</v>
      </c>
      <c r="V2753" s="13">
        <v>0</v>
      </c>
    </row>
    <row r="2754" spans="1:22" ht="15" customHeight="1" x14ac:dyDescent="0.25">
      <c r="A2754" s="1"/>
      <c r="B2754" s="4" t="s">
        <v>32</v>
      </c>
      <c r="C2754" s="8" t="s">
        <v>33</v>
      </c>
      <c r="I2754" s="245"/>
      <c r="J2754" s="245"/>
      <c r="K2754" s="245"/>
      <c r="L2754" s="245"/>
      <c r="M2754" s="245"/>
      <c r="N2754" s="245"/>
      <c r="O2754" s="245"/>
      <c r="P2754" s="245"/>
      <c r="Q2754" s="245"/>
      <c r="R2754" s="245"/>
      <c r="S2754" s="245"/>
      <c r="T2754" s="245"/>
      <c r="U2754" s="245"/>
      <c r="V2754" s="245"/>
    </row>
    <row r="2755" spans="1:22" ht="15" customHeight="1" x14ac:dyDescent="0.25">
      <c r="A2755" s="5" t="s">
        <v>5123</v>
      </c>
      <c r="B2755" s="6" t="s">
        <v>35</v>
      </c>
      <c r="C2755" s="5" t="s">
        <v>5124</v>
      </c>
      <c r="I2755" s="245"/>
      <c r="J2755" s="245"/>
      <c r="K2755" s="245"/>
      <c r="L2755" s="245"/>
      <c r="M2755" s="245"/>
      <c r="N2755" s="245"/>
      <c r="O2755" s="245"/>
      <c r="P2755" s="245"/>
      <c r="Q2755" s="245"/>
      <c r="R2755" s="245"/>
      <c r="S2755" s="245"/>
      <c r="T2755" s="245"/>
      <c r="U2755" s="245"/>
      <c r="V2755" s="245"/>
    </row>
    <row r="2756" spans="1:22" ht="45" customHeight="1" x14ac:dyDescent="0.25">
      <c r="A2756" s="1"/>
      <c r="B2756" s="4" t="s">
        <v>68</v>
      </c>
      <c r="C2756" s="8" t="s">
        <v>69</v>
      </c>
      <c r="D2756" s="4" t="s">
        <v>70</v>
      </c>
      <c r="E2756" s="4" t="s">
        <v>71</v>
      </c>
      <c r="F2756" s="228" t="s">
        <v>72</v>
      </c>
      <c r="I2756" s="14" t="s">
        <v>73</v>
      </c>
      <c r="J2756" s="15" t="s">
        <v>28</v>
      </c>
      <c r="K2756" s="14" t="s">
        <v>73</v>
      </c>
      <c r="L2756" s="15" t="s">
        <v>28</v>
      </c>
      <c r="M2756" s="14" t="s">
        <v>73</v>
      </c>
      <c r="N2756" s="172" t="s">
        <v>28</v>
      </c>
      <c r="O2756" s="14" t="s">
        <v>73</v>
      </c>
      <c r="P2756" s="15" t="s">
        <v>28</v>
      </c>
      <c r="Q2756" s="14" t="s">
        <v>73</v>
      </c>
      <c r="R2756" s="15" t="s">
        <v>28</v>
      </c>
      <c r="S2756" s="14" t="s">
        <v>73</v>
      </c>
      <c r="T2756" s="15" t="s">
        <v>28</v>
      </c>
      <c r="U2756" s="14" t="s">
        <v>73</v>
      </c>
      <c r="V2756" s="15" t="s">
        <v>28</v>
      </c>
    </row>
    <row r="2757" spans="1:22" ht="15" customHeight="1" x14ac:dyDescent="0.25">
      <c r="A2757" s="5" t="s">
        <v>5125</v>
      </c>
      <c r="B2757" s="6" t="s">
        <v>5126</v>
      </c>
      <c r="C2757" s="5" t="s">
        <v>5127</v>
      </c>
      <c r="D2757" s="6"/>
      <c r="E2757" s="6" t="s">
        <v>504</v>
      </c>
      <c r="F2757" s="229">
        <v>3</v>
      </c>
      <c r="I2757" s="16">
        <v>0</v>
      </c>
      <c r="J2757" s="13">
        <v>0</v>
      </c>
      <c r="K2757" s="16">
        <v>120</v>
      </c>
      <c r="L2757" s="13">
        <v>360</v>
      </c>
      <c r="M2757" s="16">
        <v>120</v>
      </c>
      <c r="N2757" s="171">
        <v>360</v>
      </c>
      <c r="O2757" s="16">
        <v>79</v>
      </c>
      <c r="P2757" s="13">
        <v>237</v>
      </c>
      <c r="Q2757" s="16">
        <v>471</v>
      </c>
      <c r="R2757" s="13">
        <v>1413</v>
      </c>
      <c r="S2757" s="16">
        <v>619.49</v>
      </c>
      <c r="T2757" s="13">
        <v>1858.47</v>
      </c>
      <c r="U2757" s="16">
        <v>0</v>
      </c>
      <c r="V2757" s="13">
        <v>0</v>
      </c>
    </row>
    <row r="2758" spans="1:22" ht="15" customHeight="1" x14ac:dyDescent="0.25">
      <c r="A2758" s="5" t="s">
        <v>5128</v>
      </c>
      <c r="B2758" s="6" t="s">
        <v>5129</v>
      </c>
      <c r="C2758" s="5" t="s">
        <v>5130</v>
      </c>
      <c r="D2758" s="6"/>
      <c r="E2758" s="6" t="s">
        <v>504</v>
      </c>
      <c r="F2758" s="229">
        <v>6</v>
      </c>
      <c r="I2758" s="16">
        <v>0</v>
      </c>
      <c r="J2758" s="13">
        <v>0</v>
      </c>
      <c r="K2758" s="16">
        <v>150</v>
      </c>
      <c r="L2758" s="13">
        <v>900</v>
      </c>
      <c r="M2758" s="16">
        <v>150</v>
      </c>
      <c r="N2758" s="171">
        <v>900</v>
      </c>
      <c r="O2758" s="16">
        <v>97</v>
      </c>
      <c r="P2758" s="13">
        <v>582</v>
      </c>
      <c r="Q2758" s="16">
        <v>471</v>
      </c>
      <c r="R2758" s="13">
        <v>2826</v>
      </c>
      <c r="S2758" s="16">
        <v>619.49</v>
      </c>
      <c r="T2758" s="13">
        <v>3716.94</v>
      </c>
      <c r="U2758" s="16">
        <v>0</v>
      </c>
      <c r="V2758" s="13">
        <v>0</v>
      </c>
    </row>
    <row r="2759" spans="1:22" ht="15" customHeight="1" x14ac:dyDescent="0.25">
      <c r="A2759" s="5" t="s">
        <v>5131</v>
      </c>
      <c r="B2759" s="6" t="s">
        <v>5132</v>
      </c>
      <c r="C2759" s="5" t="s">
        <v>5122</v>
      </c>
      <c r="D2759" s="6"/>
      <c r="E2759" s="6" t="s">
        <v>504</v>
      </c>
      <c r="F2759" s="229">
        <v>3</v>
      </c>
      <c r="I2759" s="16">
        <v>0</v>
      </c>
      <c r="J2759" s="13">
        <v>0</v>
      </c>
      <c r="K2759" s="16">
        <v>160</v>
      </c>
      <c r="L2759" s="13">
        <v>480</v>
      </c>
      <c r="M2759" s="16">
        <v>160</v>
      </c>
      <c r="N2759" s="171">
        <v>480</v>
      </c>
      <c r="O2759" s="16">
        <v>97</v>
      </c>
      <c r="P2759" s="13">
        <v>291</v>
      </c>
      <c r="Q2759" s="16">
        <v>647</v>
      </c>
      <c r="R2759" s="13">
        <v>1941</v>
      </c>
      <c r="S2759" s="16">
        <v>619.49</v>
      </c>
      <c r="T2759" s="13">
        <v>1858.47</v>
      </c>
      <c r="U2759" s="16">
        <v>0</v>
      </c>
      <c r="V2759" s="13">
        <v>0</v>
      </c>
    </row>
    <row r="2760" spans="1:22" ht="15" customHeight="1" x14ac:dyDescent="0.25">
      <c r="A2760" s="1"/>
      <c r="B2760" s="4" t="s">
        <v>32</v>
      </c>
      <c r="C2760" s="8" t="s">
        <v>33</v>
      </c>
      <c r="I2760" s="245"/>
      <c r="J2760" s="245"/>
      <c r="K2760" s="245"/>
      <c r="L2760" s="245"/>
      <c r="M2760" s="245"/>
      <c r="N2760" s="245"/>
      <c r="O2760" s="245"/>
      <c r="P2760" s="245"/>
      <c r="Q2760" s="245"/>
      <c r="R2760" s="245"/>
      <c r="S2760" s="245"/>
      <c r="T2760" s="245"/>
      <c r="U2760" s="245"/>
      <c r="V2760" s="245"/>
    </row>
    <row r="2761" spans="1:22" ht="15" customHeight="1" x14ac:dyDescent="0.25">
      <c r="A2761" s="5" t="s">
        <v>5133</v>
      </c>
      <c r="B2761" s="6" t="s">
        <v>35</v>
      </c>
      <c r="C2761" s="5" t="s">
        <v>5134</v>
      </c>
      <c r="I2761" s="245"/>
      <c r="J2761" s="245"/>
      <c r="K2761" s="245"/>
      <c r="L2761" s="245"/>
      <c r="M2761" s="245"/>
      <c r="N2761" s="245"/>
      <c r="O2761" s="245"/>
      <c r="P2761" s="245"/>
      <c r="Q2761" s="245"/>
      <c r="R2761" s="245"/>
      <c r="S2761" s="245"/>
      <c r="T2761" s="245"/>
      <c r="U2761" s="245"/>
      <c r="V2761" s="245"/>
    </row>
    <row r="2762" spans="1:22" ht="45" customHeight="1" x14ac:dyDescent="0.25">
      <c r="A2762" s="1"/>
      <c r="B2762" s="4" t="s">
        <v>68</v>
      </c>
      <c r="C2762" s="8" t="s">
        <v>69</v>
      </c>
      <c r="D2762" s="4" t="s">
        <v>70</v>
      </c>
      <c r="E2762" s="4" t="s">
        <v>71</v>
      </c>
      <c r="F2762" s="228" t="s">
        <v>72</v>
      </c>
      <c r="I2762" s="14" t="s">
        <v>73</v>
      </c>
      <c r="J2762" s="15" t="s">
        <v>28</v>
      </c>
      <c r="K2762" s="14" t="s">
        <v>73</v>
      </c>
      <c r="L2762" s="15" t="s">
        <v>28</v>
      </c>
      <c r="M2762" s="14" t="s">
        <v>73</v>
      </c>
      <c r="N2762" s="172" t="s">
        <v>28</v>
      </c>
      <c r="O2762" s="14" t="s">
        <v>73</v>
      </c>
      <c r="P2762" s="15" t="s">
        <v>28</v>
      </c>
      <c r="Q2762" s="14" t="s">
        <v>73</v>
      </c>
      <c r="R2762" s="15" t="s">
        <v>28</v>
      </c>
      <c r="S2762" s="14" t="s">
        <v>73</v>
      </c>
      <c r="T2762" s="15" t="s">
        <v>28</v>
      </c>
      <c r="U2762" s="14" t="s">
        <v>73</v>
      </c>
      <c r="V2762" s="15" t="s">
        <v>28</v>
      </c>
    </row>
    <row r="2763" spans="1:22" ht="15" customHeight="1" x14ac:dyDescent="0.25">
      <c r="A2763" s="5" t="s">
        <v>5135</v>
      </c>
      <c r="B2763" s="6" t="s">
        <v>5136</v>
      </c>
      <c r="C2763" s="5" t="s">
        <v>5127</v>
      </c>
      <c r="D2763" s="6"/>
      <c r="E2763" s="6" t="s">
        <v>504</v>
      </c>
      <c r="F2763" s="229">
        <v>2</v>
      </c>
      <c r="I2763" s="16">
        <v>0</v>
      </c>
      <c r="J2763" s="13">
        <v>0</v>
      </c>
      <c r="K2763" s="16">
        <v>115</v>
      </c>
      <c r="L2763" s="13">
        <v>230</v>
      </c>
      <c r="M2763" s="16">
        <v>115</v>
      </c>
      <c r="N2763" s="171">
        <v>230</v>
      </c>
      <c r="O2763" s="16">
        <v>79</v>
      </c>
      <c r="P2763" s="13">
        <v>158</v>
      </c>
      <c r="Q2763" s="16">
        <v>294</v>
      </c>
      <c r="R2763" s="13">
        <v>588</v>
      </c>
      <c r="S2763" s="16">
        <v>569.92999999999995</v>
      </c>
      <c r="T2763" s="13">
        <v>1139.8599999999999</v>
      </c>
      <c r="U2763" s="16">
        <v>0</v>
      </c>
      <c r="V2763" s="13">
        <v>0</v>
      </c>
    </row>
    <row r="2764" spans="1:22" ht="15" customHeight="1" x14ac:dyDescent="0.25">
      <c r="A2764" s="5" t="s">
        <v>5137</v>
      </c>
      <c r="B2764" s="6" t="s">
        <v>5138</v>
      </c>
      <c r="C2764" s="5" t="s">
        <v>5130</v>
      </c>
      <c r="D2764" s="6"/>
      <c r="E2764" s="6" t="s">
        <v>504</v>
      </c>
      <c r="F2764" s="229">
        <v>6</v>
      </c>
      <c r="I2764" s="16">
        <v>0</v>
      </c>
      <c r="J2764" s="13">
        <v>0</v>
      </c>
      <c r="K2764" s="16">
        <v>145</v>
      </c>
      <c r="L2764" s="13">
        <v>870</v>
      </c>
      <c r="M2764" s="16">
        <v>145</v>
      </c>
      <c r="N2764" s="171">
        <v>870</v>
      </c>
      <c r="O2764" s="16">
        <v>97</v>
      </c>
      <c r="P2764" s="13">
        <v>582</v>
      </c>
      <c r="Q2764" s="16">
        <v>324</v>
      </c>
      <c r="R2764" s="13">
        <v>1944</v>
      </c>
      <c r="S2764" s="16">
        <v>569.92999999999995</v>
      </c>
      <c r="T2764" s="13">
        <v>3419.58</v>
      </c>
      <c r="U2764" s="16">
        <v>0</v>
      </c>
      <c r="V2764" s="13">
        <v>0</v>
      </c>
    </row>
    <row r="2765" spans="1:22" ht="15" customHeight="1" x14ac:dyDescent="0.25">
      <c r="A2765" s="1"/>
      <c r="B2765" s="4" t="s">
        <v>32</v>
      </c>
      <c r="C2765" s="8" t="s">
        <v>33</v>
      </c>
      <c r="I2765" s="245"/>
      <c r="J2765" s="245"/>
      <c r="K2765" s="245"/>
      <c r="L2765" s="245"/>
      <c r="M2765" s="245"/>
      <c r="N2765" s="245"/>
      <c r="O2765" s="245"/>
      <c r="P2765" s="245"/>
      <c r="Q2765" s="245"/>
      <c r="R2765" s="245"/>
      <c r="S2765" s="245"/>
      <c r="T2765" s="245"/>
      <c r="U2765" s="245"/>
      <c r="V2765" s="245"/>
    </row>
    <row r="2766" spans="1:22" ht="15" customHeight="1" x14ac:dyDescent="0.25">
      <c r="A2766" s="5" t="s">
        <v>5139</v>
      </c>
      <c r="B2766" s="6" t="s">
        <v>35</v>
      </c>
      <c r="C2766" s="5" t="s">
        <v>5140</v>
      </c>
      <c r="I2766" s="245"/>
      <c r="J2766" s="245"/>
      <c r="K2766" s="245"/>
      <c r="L2766" s="245"/>
      <c r="M2766" s="245"/>
      <c r="N2766" s="245"/>
      <c r="O2766" s="245"/>
      <c r="P2766" s="245"/>
      <c r="Q2766" s="245"/>
      <c r="R2766" s="245"/>
      <c r="S2766" s="245"/>
      <c r="T2766" s="245"/>
      <c r="U2766" s="245"/>
      <c r="V2766" s="245"/>
    </row>
    <row r="2767" spans="1:22" ht="45" customHeight="1" x14ac:dyDescent="0.25">
      <c r="A2767" s="1"/>
      <c r="B2767" s="4" t="s">
        <v>68</v>
      </c>
      <c r="C2767" s="8" t="s">
        <v>69</v>
      </c>
      <c r="D2767" s="4" t="s">
        <v>70</v>
      </c>
      <c r="E2767" s="4" t="s">
        <v>71</v>
      </c>
      <c r="F2767" s="228" t="s">
        <v>72</v>
      </c>
      <c r="I2767" s="14" t="s">
        <v>73</v>
      </c>
      <c r="J2767" s="15" t="s">
        <v>28</v>
      </c>
      <c r="K2767" s="14" t="s">
        <v>73</v>
      </c>
      <c r="L2767" s="15" t="s">
        <v>28</v>
      </c>
      <c r="M2767" s="14" t="s">
        <v>73</v>
      </c>
      <c r="N2767" s="172" t="s">
        <v>28</v>
      </c>
      <c r="O2767" s="14" t="s">
        <v>73</v>
      </c>
      <c r="P2767" s="15" t="s">
        <v>28</v>
      </c>
      <c r="Q2767" s="14" t="s">
        <v>73</v>
      </c>
      <c r="R2767" s="15" t="s">
        <v>28</v>
      </c>
      <c r="S2767" s="14" t="s">
        <v>73</v>
      </c>
      <c r="T2767" s="15" t="s">
        <v>28</v>
      </c>
      <c r="U2767" s="14" t="s">
        <v>73</v>
      </c>
      <c r="V2767" s="15" t="s">
        <v>28</v>
      </c>
    </row>
    <row r="2768" spans="1:22" ht="15" customHeight="1" x14ac:dyDescent="0.25">
      <c r="A2768" s="5" t="s">
        <v>5141</v>
      </c>
      <c r="B2768" s="6" t="s">
        <v>5142</v>
      </c>
      <c r="C2768" s="5" t="s">
        <v>5143</v>
      </c>
      <c r="D2768" s="6"/>
      <c r="E2768" s="6" t="s">
        <v>504</v>
      </c>
      <c r="F2768" s="229">
        <v>1</v>
      </c>
      <c r="I2768" s="16">
        <v>0</v>
      </c>
      <c r="J2768" s="13">
        <v>0</v>
      </c>
      <c r="K2768" s="16">
        <v>70</v>
      </c>
      <c r="L2768" s="13">
        <v>70</v>
      </c>
      <c r="M2768" s="16">
        <v>70</v>
      </c>
      <c r="N2768" s="171">
        <v>70</v>
      </c>
      <c r="O2768" s="16">
        <v>158</v>
      </c>
      <c r="P2768" s="13">
        <v>158</v>
      </c>
      <c r="Q2768" s="16">
        <v>471</v>
      </c>
      <c r="R2768" s="13">
        <v>471</v>
      </c>
      <c r="S2768" s="16">
        <v>1434.74</v>
      </c>
      <c r="T2768" s="13">
        <v>1434.74</v>
      </c>
      <c r="U2768" s="16">
        <v>0</v>
      </c>
      <c r="V2768" s="13">
        <v>0</v>
      </c>
    </row>
    <row r="2769" spans="1:22" ht="15" customHeight="1" x14ac:dyDescent="0.25">
      <c r="A2769" s="5" t="s">
        <v>5144</v>
      </c>
      <c r="B2769" s="6" t="s">
        <v>5145</v>
      </c>
      <c r="C2769" s="5" t="s">
        <v>5146</v>
      </c>
      <c r="D2769" s="6"/>
      <c r="E2769" s="6" t="s">
        <v>504</v>
      </c>
      <c r="F2769" s="229">
        <v>1</v>
      </c>
      <c r="I2769" s="16">
        <v>0</v>
      </c>
      <c r="J2769" s="13">
        <v>0</v>
      </c>
      <c r="K2769" s="16">
        <v>80</v>
      </c>
      <c r="L2769" s="13">
        <v>80</v>
      </c>
      <c r="M2769" s="16">
        <v>80</v>
      </c>
      <c r="N2769" s="171">
        <v>80</v>
      </c>
      <c r="O2769" s="16">
        <v>189</v>
      </c>
      <c r="P2769" s="13">
        <v>189</v>
      </c>
      <c r="Q2769" s="16">
        <v>529</v>
      </c>
      <c r="R2769" s="13">
        <v>529</v>
      </c>
      <c r="S2769" s="16">
        <v>1434.74</v>
      </c>
      <c r="T2769" s="13">
        <v>1434.74</v>
      </c>
      <c r="U2769" s="16">
        <v>0</v>
      </c>
      <c r="V2769" s="13">
        <v>0</v>
      </c>
    </row>
    <row r="2770" spans="1:22" ht="15" customHeight="1" x14ac:dyDescent="0.25">
      <c r="A2770" s="5" t="s">
        <v>5147</v>
      </c>
      <c r="B2770" s="6" t="s">
        <v>5148</v>
      </c>
      <c r="C2770" s="5" t="s">
        <v>5149</v>
      </c>
      <c r="D2770" s="6"/>
      <c r="E2770" s="6" t="s">
        <v>504</v>
      </c>
      <c r="F2770" s="229">
        <v>1</v>
      </c>
      <c r="I2770" s="16">
        <v>0</v>
      </c>
      <c r="J2770" s="13">
        <v>0</v>
      </c>
      <c r="K2770" s="16">
        <v>90</v>
      </c>
      <c r="L2770" s="13">
        <v>90</v>
      </c>
      <c r="M2770" s="16">
        <v>90</v>
      </c>
      <c r="N2770" s="171">
        <v>90</v>
      </c>
      <c r="O2770" s="16">
        <v>200</v>
      </c>
      <c r="P2770" s="13">
        <v>200</v>
      </c>
      <c r="Q2770" s="16">
        <v>529</v>
      </c>
      <c r="R2770" s="13">
        <v>529</v>
      </c>
      <c r="S2770" s="16">
        <v>1434.74</v>
      </c>
      <c r="T2770" s="13">
        <v>1434.74</v>
      </c>
      <c r="U2770" s="16">
        <v>0</v>
      </c>
      <c r="V2770" s="13">
        <v>0</v>
      </c>
    </row>
    <row r="2771" spans="1:22" ht="15" customHeight="1" x14ac:dyDescent="0.25">
      <c r="A2771" s="1"/>
      <c r="B2771" s="4" t="s">
        <v>32</v>
      </c>
      <c r="C2771" s="8" t="s">
        <v>33</v>
      </c>
      <c r="I2771" s="245"/>
      <c r="J2771" s="245"/>
      <c r="K2771" s="245"/>
      <c r="L2771" s="245"/>
      <c r="M2771" s="245"/>
      <c r="N2771" s="245"/>
      <c r="O2771" s="245"/>
      <c r="P2771" s="245"/>
      <c r="Q2771" s="245"/>
      <c r="R2771" s="245"/>
      <c r="S2771" s="245"/>
      <c r="T2771" s="245"/>
      <c r="U2771" s="245"/>
      <c r="V2771" s="245"/>
    </row>
    <row r="2772" spans="1:22" ht="15" customHeight="1" x14ac:dyDescent="0.25">
      <c r="A2772" s="5" t="s">
        <v>5150</v>
      </c>
      <c r="B2772" s="6" t="s">
        <v>35</v>
      </c>
      <c r="C2772" s="5" t="s">
        <v>5151</v>
      </c>
      <c r="I2772" s="245"/>
      <c r="J2772" s="245"/>
      <c r="K2772" s="245"/>
      <c r="L2772" s="245"/>
      <c r="M2772" s="245"/>
      <c r="N2772" s="245"/>
      <c r="O2772" s="245"/>
      <c r="P2772" s="245"/>
      <c r="Q2772" s="245"/>
      <c r="R2772" s="245"/>
      <c r="S2772" s="245"/>
      <c r="T2772" s="245"/>
      <c r="U2772" s="245"/>
      <c r="V2772" s="245"/>
    </row>
    <row r="2773" spans="1:22" ht="45" customHeight="1" x14ac:dyDescent="0.25">
      <c r="A2773" s="1"/>
      <c r="B2773" s="4" t="s">
        <v>68</v>
      </c>
      <c r="C2773" s="8" t="s">
        <v>69</v>
      </c>
      <c r="D2773" s="4" t="s">
        <v>70</v>
      </c>
      <c r="E2773" s="4" t="s">
        <v>71</v>
      </c>
      <c r="F2773" s="228" t="s">
        <v>72</v>
      </c>
      <c r="I2773" s="14" t="s">
        <v>73</v>
      </c>
      <c r="J2773" s="15" t="s">
        <v>28</v>
      </c>
      <c r="K2773" s="14" t="s">
        <v>73</v>
      </c>
      <c r="L2773" s="15" t="s">
        <v>28</v>
      </c>
      <c r="M2773" s="14" t="s">
        <v>73</v>
      </c>
      <c r="N2773" s="172" t="s">
        <v>28</v>
      </c>
      <c r="O2773" s="14" t="s">
        <v>73</v>
      </c>
      <c r="P2773" s="15" t="s">
        <v>28</v>
      </c>
      <c r="Q2773" s="14" t="s">
        <v>73</v>
      </c>
      <c r="R2773" s="15" t="s">
        <v>28</v>
      </c>
      <c r="S2773" s="14" t="s">
        <v>73</v>
      </c>
      <c r="T2773" s="15" t="s">
        <v>28</v>
      </c>
      <c r="U2773" s="14" t="s">
        <v>73</v>
      </c>
      <c r="V2773" s="15" t="s">
        <v>28</v>
      </c>
    </row>
    <row r="2774" spans="1:22" ht="15" customHeight="1" x14ac:dyDescent="0.25">
      <c r="A2774" s="5" t="s">
        <v>5152</v>
      </c>
      <c r="B2774" s="6" t="s">
        <v>5153</v>
      </c>
      <c r="C2774" s="5" t="s">
        <v>5143</v>
      </c>
      <c r="D2774" s="6"/>
      <c r="E2774" s="6" t="s">
        <v>504</v>
      </c>
      <c r="F2774" s="229">
        <v>1</v>
      </c>
      <c r="I2774" s="16">
        <v>0</v>
      </c>
      <c r="J2774" s="13">
        <v>0</v>
      </c>
      <c r="K2774" s="16">
        <v>65</v>
      </c>
      <c r="L2774" s="13">
        <v>65</v>
      </c>
      <c r="M2774" s="16">
        <v>65</v>
      </c>
      <c r="N2774" s="171">
        <v>65</v>
      </c>
      <c r="O2774" s="16">
        <v>158</v>
      </c>
      <c r="P2774" s="13">
        <v>158</v>
      </c>
      <c r="Q2774" s="16">
        <v>353</v>
      </c>
      <c r="R2774" s="13">
        <v>353</v>
      </c>
      <c r="S2774" s="16">
        <v>1784.13</v>
      </c>
      <c r="T2774" s="13">
        <v>1784.13</v>
      </c>
      <c r="U2774" s="16">
        <v>0</v>
      </c>
      <c r="V2774" s="13">
        <v>0</v>
      </c>
    </row>
    <row r="2775" spans="1:22" ht="15" customHeight="1" x14ac:dyDescent="0.25">
      <c r="A2775" s="5" t="s">
        <v>5154</v>
      </c>
      <c r="B2775" s="6" t="s">
        <v>5155</v>
      </c>
      <c r="C2775" s="5" t="s">
        <v>5149</v>
      </c>
      <c r="D2775" s="6"/>
      <c r="E2775" s="6" t="s">
        <v>504</v>
      </c>
      <c r="F2775" s="229">
        <v>1</v>
      </c>
      <c r="I2775" s="16">
        <v>0</v>
      </c>
      <c r="J2775" s="13">
        <v>0</v>
      </c>
      <c r="K2775" s="16">
        <v>95</v>
      </c>
      <c r="L2775" s="13">
        <v>95</v>
      </c>
      <c r="M2775" s="16">
        <v>95</v>
      </c>
      <c r="N2775" s="171">
        <v>95</v>
      </c>
      <c r="O2775" s="16">
        <v>200</v>
      </c>
      <c r="P2775" s="13">
        <v>200</v>
      </c>
      <c r="Q2775" s="16">
        <v>412</v>
      </c>
      <c r="R2775" s="13">
        <v>412</v>
      </c>
      <c r="S2775" s="16">
        <v>4460.32</v>
      </c>
      <c r="T2775" s="13">
        <v>4460.32</v>
      </c>
      <c r="U2775" s="16">
        <v>0</v>
      </c>
      <c r="V2775" s="13">
        <v>0</v>
      </c>
    </row>
    <row r="2776" spans="1:22" ht="15" customHeight="1" x14ac:dyDescent="0.25">
      <c r="A2776" s="1"/>
      <c r="B2776" s="4" t="s">
        <v>32</v>
      </c>
      <c r="C2776" s="8" t="s">
        <v>33</v>
      </c>
      <c r="I2776" s="245"/>
      <c r="J2776" s="245"/>
      <c r="K2776" s="245"/>
      <c r="L2776" s="245"/>
      <c r="M2776" s="245"/>
      <c r="N2776" s="245"/>
      <c r="O2776" s="245"/>
      <c r="P2776" s="245"/>
      <c r="Q2776" s="245"/>
      <c r="R2776" s="245"/>
      <c r="S2776" s="245"/>
      <c r="T2776" s="245"/>
      <c r="U2776" s="245"/>
      <c r="V2776" s="245"/>
    </row>
    <row r="2777" spans="1:22" ht="15" customHeight="1" x14ac:dyDescent="0.25">
      <c r="A2777" s="5" t="s">
        <v>5156</v>
      </c>
      <c r="B2777" s="6" t="s">
        <v>35</v>
      </c>
      <c r="C2777" s="5" t="s">
        <v>5157</v>
      </c>
      <c r="I2777" s="245"/>
      <c r="J2777" s="245"/>
      <c r="K2777" s="245"/>
      <c r="L2777" s="245"/>
      <c r="M2777" s="245"/>
      <c r="N2777" s="245"/>
      <c r="O2777" s="245"/>
      <c r="P2777" s="245"/>
      <c r="Q2777" s="245"/>
      <c r="R2777" s="245"/>
      <c r="S2777" s="245"/>
      <c r="T2777" s="245"/>
      <c r="U2777" s="245"/>
      <c r="V2777" s="245"/>
    </row>
    <row r="2778" spans="1:22" ht="45" customHeight="1" x14ac:dyDescent="0.25">
      <c r="A2778" s="1"/>
      <c r="B2778" s="4" t="s">
        <v>68</v>
      </c>
      <c r="C2778" s="8" t="s">
        <v>69</v>
      </c>
      <c r="D2778" s="4" t="s">
        <v>70</v>
      </c>
      <c r="E2778" s="4" t="s">
        <v>71</v>
      </c>
      <c r="F2778" s="228" t="s">
        <v>72</v>
      </c>
      <c r="I2778" s="14" t="s">
        <v>73</v>
      </c>
      <c r="J2778" s="15" t="s">
        <v>28</v>
      </c>
      <c r="K2778" s="14" t="s">
        <v>73</v>
      </c>
      <c r="L2778" s="15" t="s">
        <v>28</v>
      </c>
      <c r="M2778" s="14" t="s">
        <v>73</v>
      </c>
      <c r="N2778" s="172" t="s">
        <v>28</v>
      </c>
      <c r="O2778" s="14" t="s">
        <v>73</v>
      </c>
      <c r="P2778" s="15" t="s">
        <v>28</v>
      </c>
      <c r="Q2778" s="14" t="s">
        <v>73</v>
      </c>
      <c r="R2778" s="15" t="s">
        <v>28</v>
      </c>
      <c r="S2778" s="14" t="s">
        <v>73</v>
      </c>
      <c r="T2778" s="15" t="s">
        <v>28</v>
      </c>
      <c r="U2778" s="14" t="s">
        <v>73</v>
      </c>
      <c r="V2778" s="15" t="s">
        <v>28</v>
      </c>
    </row>
    <row r="2779" spans="1:22" ht="15" customHeight="1" x14ac:dyDescent="0.25">
      <c r="A2779" s="5" t="s">
        <v>5158</v>
      </c>
      <c r="B2779" s="6" t="s">
        <v>5153</v>
      </c>
      <c r="C2779" s="5" t="s">
        <v>5159</v>
      </c>
      <c r="D2779" s="6"/>
      <c r="E2779" s="6" t="s">
        <v>504</v>
      </c>
      <c r="F2779" s="229">
        <v>1</v>
      </c>
      <c r="I2779" s="16">
        <v>0</v>
      </c>
      <c r="J2779" s="13">
        <v>0</v>
      </c>
      <c r="K2779" s="16">
        <v>80</v>
      </c>
      <c r="L2779" s="13">
        <v>80</v>
      </c>
      <c r="M2779" s="16">
        <v>80</v>
      </c>
      <c r="N2779" s="171">
        <v>80</v>
      </c>
      <c r="O2779" s="16">
        <v>131</v>
      </c>
      <c r="P2779" s="13">
        <v>131</v>
      </c>
      <c r="Q2779" s="16">
        <v>235</v>
      </c>
      <c r="R2779" s="13">
        <v>235</v>
      </c>
      <c r="S2779" s="16">
        <v>1784.13</v>
      </c>
      <c r="T2779" s="13">
        <v>1784.13</v>
      </c>
      <c r="U2779" s="16">
        <v>0</v>
      </c>
      <c r="V2779" s="13">
        <v>0</v>
      </c>
    </row>
    <row r="2780" spans="1:22" ht="15" customHeight="1" x14ac:dyDescent="0.25">
      <c r="A2780" s="5" t="s">
        <v>5160</v>
      </c>
      <c r="B2780" s="6" t="s">
        <v>5155</v>
      </c>
      <c r="C2780" s="5" t="s">
        <v>5161</v>
      </c>
      <c r="D2780" s="6"/>
      <c r="E2780" s="6" t="s">
        <v>504</v>
      </c>
      <c r="F2780" s="229">
        <v>1</v>
      </c>
      <c r="I2780" s="16">
        <v>0</v>
      </c>
      <c r="J2780" s="13">
        <v>0</v>
      </c>
      <c r="K2780" s="16">
        <v>160</v>
      </c>
      <c r="L2780" s="13">
        <v>160</v>
      </c>
      <c r="M2780" s="16">
        <v>160</v>
      </c>
      <c r="N2780" s="171">
        <v>160</v>
      </c>
      <c r="O2780" s="16">
        <v>189</v>
      </c>
      <c r="P2780" s="13">
        <v>189</v>
      </c>
      <c r="Q2780" s="16">
        <v>294</v>
      </c>
      <c r="R2780" s="13">
        <v>294</v>
      </c>
      <c r="S2780" s="16">
        <v>4460.32</v>
      </c>
      <c r="T2780" s="13">
        <v>4460.32</v>
      </c>
      <c r="U2780" s="16">
        <v>0</v>
      </c>
      <c r="V2780" s="13">
        <v>0</v>
      </c>
    </row>
    <row r="2781" spans="1:22" ht="15" customHeight="1" x14ac:dyDescent="0.25">
      <c r="A2781" s="1"/>
      <c r="B2781" s="4" t="s">
        <v>32</v>
      </c>
      <c r="C2781" s="8" t="s">
        <v>33</v>
      </c>
      <c r="I2781" s="245"/>
      <c r="J2781" s="245"/>
      <c r="K2781" s="245"/>
      <c r="L2781" s="245"/>
      <c r="M2781" s="245"/>
      <c r="N2781" s="245"/>
      <c r="O2781" s="245"/>
      <c r="P2781" s="245"/>
      <c r="Q2781" s="245"/>
      <c r="R2781" s="245"/>
      <c r="S2781" s="245"/>
      <c r="T2781" s="245"/>
      <c r="U2781" s="245"/>
      <c r="V2781" s="245"/>
    </row>
    <row r="2782" spans="1:22" ht="15" customHeight="1" x14ac:dyDescent="0.25">
      <c r="A2782" s="5" t="s">
        <v>5162</v>
      </c>
      <c r="B2782" s="6" t="s">
        <v>35</v>
      </c>
      <c r="C2782" s="5" t="s">
        <v>5163</v>
      </c>
      <c r="I2782" s="245"/>
      <c r="J2782" s="245"/>
      <c r="K2782" s="245"/>
      <c r="L2782" s="245"/>
      <c r="M2782" s="245"/>
      <c r="N2782" s="245"/>
      <c r="O2782" s="245"/>
      <c r="P2782" s="245"/>
      <c r="Q2782" s="245"/>
      <c r="R2782" s="245"/>
      <c r="S2782" s="245"/>
      <c r="T2782" s="245"/>
      <c r="U2782" s="245"/>
      <c r="V2782" s="245"/>
    </row>
    <row r="2783" spans="1:22" ht="45" customHeight="1" x14ac:dyDescent="0.25">
      <c r="A2783" s="1"/>
      <c r="B2783" s="4" t="s">
        <v>68</v>
      </c>
      <c r="C2783" s="8" t="s">
        <v>69</v>
      </c>
      <c r="D2783" s="4" t="s">
        <v>70</v>
      </c>
      <c r="E2783" s="4" t="s">
        <v>71</v>
      </c>
      <c r="F2783" s="228" t="s">
        <v>72</v>
      </c>
      <c r="I2783" s="14" t="s">
        <v>73</v>
      </c>
      <c r="J2783" s="15" t="s">
        <v>28</v>
      </c>
      <c r="K2783" s="14" t="s">
        <v>73</v>
      </c>
      <c r="L2783" s="15" t="s">
        <v>28</v>
      </c>
      <c r="M2783" s="14" t="s">
        <v>73</v>
      </c>
      <c r="N2783" s="172" t="s">
        <v>28</v>
      </c>
      <c r="O2783" s="14" t="s">
        <v>73</v>
      </c>
      <c r="P2783" s="15" t="s">
        <v>28</v>
      </c>
      <c r="Q2783" s="14" t="s">
        <v>73</v>
      </c>
      <c r="R2783" s="15" t="s">
        <v>28</v>
      </c>
      <c r="S2783" s="14" t="s">
        <v>73</v>
      </c>
      <c r="T2783" s="15" t="s">
        <v>28</v>
      </c>
      <c r="U2783" s="14" t="s">
        <v>73</v>
      </c>
      <c r="V2783" s="15" t="s">
        <v>28</v>
      </c>
    </row>
    <row r="2784" spans="1:22" ht="15" customHeight="1" x14ac:dyDescent="0.25">
      <c r="A2784" s="5" t="s">
        <v>5164</v>
      </c>
      <c r="B2784" s="6" t="s">
        <v>5165</v>
      </c>
      <c r="C2784" s="5" t="s">
        <v>5166</v>
      </c>
      <c r="D2784" s="6"/>
      <c r="E2784" s="6" t="s">
        <v>504</v>
      </c>
      <c r="F2784" s="229">
        <v>25</v>
      </c>
      <c r="I2784" s="16">
        <v>0</v>
      </c>
      <c r="J2784" s="13">
        <v>0</v>
      </c>
      <c r="K2784" s="16">
        <v>1800</v>
      </c>
      <c r="L2784" s="13">
        <v>45000</v>
      </c>
      <c r="M2784" s="16">
        <v>1800</v>
      </c>
      <c r="N2784" s="171">
        <v>45000</v>
      </c>
      <c r="O2784" s="16">
        <v>278</v>
      </c>
      <c r="P2784" s="13">
        <v>6950</v>
      </c>
      <c r="Q2784" s="16">
        <v>2235</v>
      </c>
      <c r="R2784" s="13">
        <v>55875</v>
      </c>
      <c r="S2784" s="16">
        <v>613.29</v>
      </c>
      <c r="T2784" s="13">
        <v>15332.25</v>
      </c>
      <c r="U2784" s="16">
        <v>0</v>
      </c>
      <c r="V2784" s="13">
        <v>0</v>
      </c>
    </row>
    <row r="2785" spans="1:22" ht="15" customHeight="1" x14ac:dyDescent="0.25">
      <c r="A2785" s="1"/>
      <c r="B2785" s="4" t="s">
        <v>32</v>
      </c>
      <c r="C2785" s="8" t="s">
        <v>33</v>
      </c>
      <c r="I2785" s="245"/>
      <c r="J2785" s="245"/>
      <c r="K2785" s="245"/>
      <c r="L2785" s="245"/>
      <c r="M2785" s="245"/>
      <c r="N2785" s="245"/>
      <c r="O2785" s="245"/>
      <c r="P2785" s="245"/>
      <c r="Q2785" s="245"/>
      <c r="R2785" s="245"/>
      <c r="S2785" s="245"/>
      <c r="T2785" s="245"/>
      <c r="U2785" s="245"/>
      <c r="V2785" s="245"/>
    </row>
    <row r="2786" spans="1:22" ht="15" customHeight="1" x14ac:dyDescent="0.25">
      <c r="A2786" s="5" t="s">
        <v>5167</v>
      </c>
      <c r="B2786" s="6" t="s">
        <v>35</v>
      </c>
      <c r="C2786" s="5" t="s">
        <v>5168</v>
      </c>
      <c r="I2786" s="245"/>
      <c r="J2786" s="245"/>
      <c r="K2786" s="245"/>
      <c r="L2786" s="245"/>
      <c r="M2786" s="245"/>
      <c r="N2786" s="245"/>
      <c r="O2786" s="245"/>
      <c r="P2786" s="245"/>
      <c r="Q2786" s="245"/>
      <c r="R2786" s="245"/>
      <c r="S2786" s="245"/>
      <c r="T2786" s="245"/>
      <c r="U2786" s="245"/>
      <c r="V2786" s="245"/>
    </row>
    <row r="2787" spans="1:22" ht="45" customHeight="1" x14ac:dyDescent="0.25">
      <c r="A2787" s="1"/>
      <c r="B2787" s="4" t="s">
        <v>68</v>
      </c>
      <c r="C2787" s="8" t="s">
        <v>69</v>
      </c>
      <c r="D2787" s="4" t="s">
        <v>70</v>
      </c>
      <c r="E2787" s="4" t="s">
        <v>71</v>
      </c>
      <c r="F2787" s="228" t="s">
        <v>72</v>
      </c>
      <c r="I2787" s="14" t="s">
        <v>73</v>
      </c>
      <c r="J2787" s="15" t="s">
        <v>28</v>
      </c>
      <c r="K2787" s="14" t="s">
        <v>73</v>
      </c>
      <c r="L2787" s="15" t="s">
        <v>28</v>
      </c>
      <c r="M2787" s="14" t="s">
        <v>73</v>
      </c>
      <c r="N2787" s="172" t="s">
        <v>28</v>
      </c>
      <c r="O2787" s="14" t="s">
        <v>73</v>
      </c>
      <c r="P2787" s="15" t="s">
        <v>28</v>
      </c>
      <c r="Q2787" s="14" t="s">
        <v>73</v>
      </c>
      <c r="R2787" s="15" t="s">
        <v>28</v>
      </c>
      <c r="S2787" s="14" t="s">
        <v>73</v>
      </c>
      <c r="T2787" s="15" t="s">
        <v>28</v>
      </c>
      <c r="U2787" s="14" t="s">
        <v>73</v>
      </c>
      <c r="V2787" s="15" t="s">
        <v>28</v>
      </c>
    </row>
    <row r="2788" spans="1:22" ht="15" customHeight="1" x14ac:dyDescent="0.25">
      <c r="A2788" s="5" t="s">
        <v>5169</v>
      </c>
      <c r="B2788" s="6" t="s">
        <v>5170</v>
      </c>
      <c r="C2788" s="5" t="s">
        <v>5171</v>
      </c>
      <c r="D2788" s="6"/>
      <c r="E2788" s="6" t="s">
        <v>504</v>
      </c>
      <c r="F2788" s="229">
        <v>20</v>
      </c>
      <c r="I2788" s="16">
        <v>0</v>
      </c>
      <c r="J2788" s="13">
        <v>0</v>
      </c>
      <c r="K2788" s="16">
        <v>1800</v>
      </c>
      <c r="L2788" s="13">
        <v>36000</v>
      </c>
      <c r="M2788" s="16">
        <v>1800</v>
      </c>
      <c r="N2788" s="171">
        <v>36000</v>
      </c>
      <c r="O2788" s="16">
        <v>278</v>
      </c>
      <c r="P2788" s="13">
        <v>5560</v>
      </c>
      <c r="Q2788" s="16">
        <v>1529</v>
      </c>
      <c r="R2788" s="13">
        <v>30580</v>
      </c>
      <c r="S2788" s="16">
        <v>526.57000000000005</v>
      </c>
      <c r="T2788" s="13">
        <v>10531.4</v>
      </c>
      <c r="U2788" s="16">
        <v>0</v>
      </c>
      <c r="V2788" s="13">
        <v>0</v>
      </c>
    </row>
    <row r="2789" spans="1:22" ht="15" customHeight="1" x14ac:dyDescent="0.25">
      <c r="A2789" s="1"/>
      <c r="B2789" s="4" t="s">
        <v>32</v>
      </c>
      <c r="C2789" s="8" t="s">
        <v>33</v>
      </c>
      <c r="I2789" s="245"/>
      <c r="J2789" s="245"/>
      <c r="K2789" s="245"/>
      <c r="L2789" s="245"/>
      <c r="M2789" s="245"/>
      <c r="N2789" s="245"/>
      <c r="O2789" s="245"/>
      <c r="P2789" s="245"/>
      <c r="Q2789" s="245"/>
      <c r="R2789" s="245"/>
      <c r="S2789" s="245"/>
      <c r="T2789" s="245"/>
      <c r="U2789" s="245"/>
      <c r="V2789" s="245"/>
    </row>
    <row r="2790" spans="1:22" ht="15" customHeight="1" x14ac:dyDescent="0.25">
      <c r="A2790" s="5" t="s">
        <v>5172</v>
      </c>
      <c r="B2790" s="6" t="s">
        <v>35</v>
      </c>
      <c r="C2790" s="5" t="s">
        <v>5173</v>
      </c>
      <c r="I2790" s="245"/>
      <c r="J2790" s="245"/>
      <c r="K2790" s="245"/>
      <c r="L2790" s="245"/>
      <c r="M2790" s="245"/>
      <c r="N2790" s="245"/>
      <c r="O2790" s="245"/>
      <c r="P2790" s="245"/>
      <c r="Q2790" s="245"/>
      <c r="R2790" s="245"/>
      <c r="S2790" s="245"/>
      <c r="T2790" s="245"/>
      <c r="U2790" s="245"/>
      <c r="V2790" s="245"/>
    </row>
    <row r="2791" spans="1:22" ht="15" customHeight="1" x14ac:dyDescent="0.25">
      <c r="A2791" s="5" t="s">
        <v>5174</v>
      </c>
      <c r="B2791" s="6" t="s">
        <v>35</v>
      </c>
      <c r="C2791" s="5" t="s">
        <v>5175</v>
      </c>
      <c r="I2791" s="245"/>
      <c r="J2791" s="245"/>
      <c r="K2791" s="245"/>
      <c r="L2791" s="245"/>
      <c r="M2791" s="245"/>
      <c r="N2791" s="245"/>
      <c r="O2791" s="245"/>
      <c r="P2791" s="245"/>
      <c r="Q2791" s="245"/>
      <c r="R2791" s="245"/>
      <c r="S2791" s="245"/>
      <c r="T2791" s="245"/>
      <c r="U2791" s="245"/>
      <c r="V2791" s="245"/>
    </row>
    <row r="2792" spans="1:22" ht="15" customHeight="1" x14ac:dyDescent="0.25">
      <c r="A2792" s="5" t="s">
        <v>5176</v>
      </c>
      <c r="B2792" s="6" t="s">
        <v>35</v>
      </c>
      <c r="C2792" s="5" t="s">
        <v>5177</v>
      </c>
      <c r="I2792" s="245"/>
      <c r="J2792" s="245"/>
      <c r="K2792" s="245"/>
      <c r="L2792" s="245"/>
      <c r="M2792" s="245"/>
      <c r="N2792" s="245"/>
      <c r="O2792" s="245"/>
      <c r="P2792" s="245"/>
      <c r="Q2792" s="245"/>
      <c r="R2792" s="245"/>
      <c r="S2792" s="245"/>
      <c r="T2792" s="245"/>
      <c r="U2792" s="245"/>
      <c r="V2792" s="245"/>
    </row>
    <row r="2793" spans="1:22" ht="45" customHeight="1" x14ac:dyDescent="0.25">
      <c r="A2793" s="1"/>
      <c r="B2793" s="4" t="s">
        <v>68</v>
      </c>
      <c r="C2793" s="8" t="s">
        <v>69</v>
      </c>
      <c r="D2793" s="4" t="s">
        <v>70</v>
      </c>
      <c r="E2793" s="4" t="s">
        <v>71</v>
      </c>
      <c r="F2793" s="228" t="s">
        <v>72</v>
      </c>
      <c r="I2793" s="14" t="s">
        <v>73</v>
      </c>
      <c r="J2793" s="15" t="s">
        <v>28</v>
      </c>
      <c r="K2793" s="14" t="s">
        <v>73</v>
      </c>
      <c r="L2793" s="15" t="s">
        <v>28</v>
      </c>
      <c r="M2793" s="14" t="s">
        <v>73</v>
      </c>
      <c r="N2793" s="172" t="s">
        <v>28</v>
      </c>
      <c r="O2793" s="14" t="s">
        <v>73</v>
      </c>
      <c r="P2793" s="15" t="s">
        <v>28</v>
      </c>
      <c r="Q2793" s="14" t="s">
        <v>73</v>
      </c>
      <c r="R2793" s="15" t="s">
        <v>28</v>
      </c>
      <c r="S2793" s="14" t="s">
        <v>73</v>
      </c>
      <c r="T2793" s="15" t="s">
        <v>28</v>
      </c>
      <c r="U2793" s="14" t="s">
        <v>73</v>
      </c>
      <c r="V2793" s="15" t="s">
        <v>28</v>
      </c>
    </row>
    <row r="2794" spans="1:22" ht="15" customHeight="1" x14ac:dyDescent="0.25">
      <c r="A2794" s="5" t="s">
        <v>5178</v>
      </c>
      <c r="B2794" s="6" t="s">
        <v>5179</v>
      </c>
      <c r="C2794" s="5" t="s">
        <v>5180</v>
      </c>
      <c r="D2794" s="6"/>
      <c r="E2794" s="6" t="s">
        <v>504</v>
      </c>
      <c r="F2794" s="229">
        <v>1</v>
      </c>
      <c r="I2794" s="16">
        <v>0</v>
      </c>
      <c r="J2794" s="13">
        <v>0</v>
      </c>
      <c r="K2794" s="16">
        <v>122000</v>
      </c>
      <c r="L2794" s="13">
        <v>122000</v>
      </c>
      <c r="M2794" s="16">
        <v>122000</v>
      </c>
      <c r="N2794" s="171">
        <v>122000</v>
      </c>
      <c r="O2794" s="16">
        <v>73500</v>
      </c>
      <c r="P2794" s="13">
        <v>73500</v>
      </c>
      <c r="Q2794" s="16">
        <v>61800</v>
      </c>
      <c r="R2794" s="13">
        <v>61800</v>
      </c>
      <c r="S2794" s="16">
        <v>27852.21</v>
      </c>
      <c r="T2794" s="13">
        <v>27852.21</v>
      </c>
      <c r="U2794" s="16">
        <v>0</v>
      </c>
      <c r="V2794" s="13">
        <v>0</v>
      </c>
    </row>
    <row r="2795" spans="1:22" ht="15" customHeight="1" x14ac:dyDescent="0.25">
      <c r="A2795" s="5" t="s">
        <v>5181</v>
      </c>
      <c r="B2795" s="6" t="s">
        <v>5182</v>
      </c>
      <c r="C2795" s="5" t="s">
        <v>5183</v>
      </c>
      <c r="D2795" s="6"/>
      <c r="E2795" s="6" t="s">
        <v>504</v>
      </c>
      <c r="F2795" s="229">
        <v>1</v>
      </c>
      <c r="I2795" s="16">
        <v>0</v>
      </c>
      <c r="J2795" s="13">
        <v>0</v>
      </c>
      <c r="K2795" s="16">
        <v>145000</v>
      </c>
      <c r="L2795" s="13">
        <v>145000</v>
      </c>
      <c r="M2795" s="16">
        <v>145000</v>
      </c>
      <c r="N2795" s="171">
        <v>145000</v>
      </c>
      <c r="O2795" s="16">
        <v>115500</v>
      </c>
      <c r="P2795" s="13">
        <v>115500</v>
      </c>
      <c r="Q2795" s="16">
        <v>94776</v>
      </c>
      <c r="R2795" s="13">
        <v>94776</v>
      </c>
      <c r="S2795" s="16">
        <v>69150.42</v>
      </c>
      <c r="T2795" s="13">
        <v>69150.42</v>
      </c>
      <c r="U2795" s="16">
        <v>0</v>
      </c>
      <c r="V2795" s="13">
        <v>0</v>
      </c>
    </row>
    <row r="2796" spans="1:22" ht="15" customHeight="1" x14ac:dyDescent="0.25">
      <c r="A2796" s="1"/>
      <c r="B2796" s="4" t="s">
        <v>32</v>
      </c>
      <c r="C2796" s="8" t="s">
        <v>33</v>
      </c>
      <c r="I2796" s="245"/>
      <c r="J2796" s="245"/>
      <c r="K2796" s="245"/>
      <c r="L2796" s="245"/>
      <c r="M2796" s="245"/>
      <c r="N2796" s="245"/>
      <c r="O2796" s="245"/>
      <c r="P2796" s="245"/>
      <c r="Q2796" s="245"/>
      <c r="R2796" s="245"/>
      <c r="S2796" s="245"/>
      <c r="T2796" s="245"/>
      <c r="U2796" s="245"/>
      <c r="V2796" s="245"/>
    </row>
    <row r="2797" spans="1:22" ht="15" customHeight="1" x14ac:dyDescent="0.25">
      <c r="A2797" s="5" t="s">
        <v>5184</v>
      </c>
      <c r="B2797" s="6" t="s">
        <v>35</v>
      </c>
      <c r="C2797" s="5" t="s">
        <v>5185</v>
      </c>
      <c r="I2797" s="245"/>
      <c r="J2797" s="245"/>
      <c r="K2797" s="245"/>
      <c r="L2797" s="245"/>
      <c r="M2797" s="245"/>
      <c r="N2797" s="245"/>
      <c r="O2797" s="245"/>
      <c r="P2797" s="245"/>
      <c r="Q2797" s="245"/>
      <c r="R2797" s="245"/>
      <c r="S2797" s="245"/>
      <c r="T2797" s="245"/>
      <c r="U2797" s="245"/>
      <c r="V2797" s="245"/>
    </row>
    <row r="2798" spans="1:22" ht="15" customHeight="1" x14ac:dyDescent="0.25">
      <c r="A2798" s="5" t="s">
        <v>5186</v>
      </c>
      <c r="B2798" s="6" t="s">
        <v>35</v>
      </c>
      <c r="C2798" s="5" t="s">
        <v>5187</v>
      </c>
      <c r="I2798" s="245"/>
      <c r="J2798" s="245"/>
      <c r="K2798" s="245"/>
      <c r="L2798" s="245"/>
      <c r="M2798" s="245"/>
      <c r="N2798" s="245"/>
      <c r="O2798" s="245"/>
      <c r="P2798" s="245"/>
      <c r="Q2798" s="245"/>
      <c r="R2798" s="245"/>
      <c r="S2798" s="245"/>
      <c r="T2798" s="245"/>
      <c r="U2798" s="245"/>
      <c r="V2798" s="245"/>
    </row>
    <row r="2799" spans="1:22" ht="45" customHeight="1" x14ac:dyDescent="0.25">
      <c r="A2799" s="1"/>
      <c r="B2799" s="4" t="s">
        <v>68</v>
      </c>
      <c r="C2799" s="8" t="s">
        <v>69</v>
      </c>
      <c r="D2799" s="4" t="s">
        <v>70</v>
      </c>
      <c r="E2799" s="4" t="s">
        <v>71</v>
      </c>
      <c r="F2799" s="228" t="s">
        <v>72</v>
      </c>
      <c r="I2799" s="14" t="s">
        <v>73</v>
      </c>
      <c r="J2799" s="15" t="s">
        <v>28</v>
      </c>
      <c r="K2799" s="14" t="s">
        <v>73</v>
      </c>
      <c r="L2799" s="15" t="s">
        <v>28</v>
      </c>
      <c r="M2799" s="14" t="s">
        <v>73</v>
      </c>
      <c r="N2799" s="172" t="s">
        <v>28</v>
      </c>
      <c r="O2799" s="14" t="s">
        <v>73</v>
      </c>
      <c r="P2799" s="15" t="s">
        <v>28</v>
      </c>
      <c r="Q2799" s="14" t="s">
        <v>73</v>
      </c>
      <c r="R2799" s="15" t="s">
        <v>28</v>
      </c>
      <c r="S2799" s="14" t="s">
        <v>73</v>
      </c>
      <c r="T2799" s="15" t="s">
        <v>28</v>
      </c>
      <c r="U2799" s="14" t="s">
        <v>73</v>
      </c>
      <c r="V2799" s="15" t="s">
        <v>28</v>
      </c>
    </row>
    <row r="2800" spans="1:22" ht="15" customHeight="1" x14ac:dyDescent="0.25">
      <c r="A2800" s="5" t="s">
        <v>5188</v>
      </c>
      <c r="B2800" s="6" t="s">
        <v>5189</v>
      </c>
      <c r="C2800" s="5" t="s">
        <v>5190</v>
      </c>
      <c r="D2800" s="6"/>
      <c r="E2800" s="6" t="s">
        <v>504</v>
      </c>
      <c r="F2800" s="229">
        <v>1</v>
      </c>
      <c r="I2800" s="16">
        <v>0</v>
      </c>
      <c r="J2800" s="13">
        <v>0</v>
      </c>
      <c r="K2800" s="16">
        <v>3500</v>
      </c>
      <c r="L2800" s="13">
        <v>3500</v>
      </c>
      <c r="M2800" s="16">
        <v>3500</v>
      </c>
      <c r="N2800" s="171">
        <v>3500</v>
      </c>
      <c r="O2800" s="16">
        <v>26250</v>
      </c>
      <c r="P2800" s="13">
        <v>26250</v>
      </c>
      <c r="Q2800" s="16">
        <v>3529</v>
      </c>
      <c r="R2800" s="13">
        <v>3529</v>
      </c>
      <c r="S2800" s="16">
        <v>1548.72</v>
      </c>
      <c r="T2800" s="13">
        <v>1548.72</v>
      </c>
      <c r="U2800" s="16">
        <v>0</v>
      </c>
      <c r="V2800" s="13">
        <v>0</v>
      </c>
    </row>
    <row r="2801" spans="1:22" ht="15" customHeight="1" x14ac:dyDescent="0.25">
      <c r="A2801" s="1"/>
      <c r="B2801" s="4" t="s">
        <v>32</v>
      </c>
      <c r="C2801" s="8" t="s">
        <v>33</v>
      </c>
      <c r="I2801" s="245"/>
      <c r="J2801" s="245"/>
      <c r="K2801" s="245"/>
      <c r="L2801" s="245"/>
      <c r="M2801" s="245"/>
      <c r="N2801" s="245"/>
      <c r="O2801" s="245"/>
      <c r="P2801" s="245"/>
      <c r="Q2801" s="245"/>
      <c r="R2801" s="245"/>
      <c r="S2801" s="245"/>
      <c r="T2801" s="245"/>
      <c r="U2801" s="245"/>
      <c r="V2801" s="245"/>
    </row>
    <row r="2802" spans="1:22" ht="15" customHeight="1" x14ac:dyDescent="0.25">
      <c r="A2802" s="5" t="s">
        <v>5191</v>
      </c>
      <c r="B2802" s="6" t="s">
        <v>35</v>
      </c>
      <c r="C2802" s="5" t="s">
        <v>5192</v>
      </c>
      <c r="I2802" s="245"/>
      <c r="J2802" s="245"/>
      <c r="K2802" s="245"/>
      <c r="L2802" s="245"/>
      <c r="M2802" s="245"/>
      <c r="N2802" s="245"/>
      <c r="O2802" s="245"/>
      <c r="P2802" s="245"/>
      <c r="Q2802" s="245"/>
      <c r="R2802" s="245"/>
      <c r="S2802" s="245"/>
      <c r="T2802" s="245"/>
      <c r="U2802" s="245"/>
      <c r="V2802" s="245"/>
    </row>
    <row r="2803" spans="1:22" ht="15" customHeight="1" x14ac:dyDescent="0.25">
      <c r="A2803" s="5" t="s">
        <v>5193</v>
      </c>
      <c r="B2803" s="6" t="s">
        <v>35</v>
      </c>
      <c r="C2803" s="5" t="s">
        <v>5194</v>
      </c>
      <c r="I2803" s="245"/>
      <c r="J2803" s="245"/>
      <c r="K2803" s="245"/>
      <c r="L2803" s="245"/>
      <c r="M2803" s="245"/>
      <c r="N2803" s="245"/>
      <c r="O2803" s="245"/>
      <c r="P2803" s="245"/>
      <c r="Q2803" s="245"/>
      <c r="R2803" s="245"/>
      <c r="S2803" s="245"/>
      <c r="T2803" s="245"/>
      <c r="U2803" s="245"/>
      <c r="V2803" s="245"/>
    </row>
    <row r="2804" spans="1:22" ht="45" customHeight="1" x14ac:dyDescent="0.25">
      <c r="A2804" s="1"/>
      <c r="B2804" s="4" t="s">
        <v>68</v>
      </c>
      <c r="C2804" s="8" t="s">
        <v>69</v>
      </c>
      <c r="D2804" s="4" t="s">
        <v>70</v>
      </c>
      <c r="E2804" s="4" t="s">
        <v>71</v>
      </c>
      <c r="F2804" s="228" t="s">
        <v>72</v>
      </c>
      <c r="I2804" s="14" t="s">
        <v>73</v>
      </c>
      <c r="J2804" s="15" t="s">
        <v>28</v>
      </c>
      <c r="K2804" s="14" t="s">
        <v>73</v>
      </c>
      <c r="L2804" s="15" t="s">
        <v>28</v>
      </c>
      <c r="M2804" s="14" t="s">
        <v>73</v>
      </c>
      <c r="N2804" s="172" t="s">
        <v>28</v>
      </c>
      <c r="O2804" s="14" t="s">
        <v>73</v>
      </c>
      <c r="P2804" s="15" t="s">
        <v>28</v>
      </c>
      <c r="Q2804" s="14" t="s">
        <v>73</v>
      </c>
      <c r="R2804" s="15" t="s">
        <v>28</v>
      </c>
      <c r="S2804" s="14" t="s">
        <v>73</v>
      </c>
      <c r="T2804" s="15" t="s">
        <v>28</v>
      </c>
      <c r="U2804" s="14" t="s">
        <v>73</v>
      </c>
      <c r="V2804" s="15" t="s">
        <v>28</v>
      </c>
    </row>
    <row r="2805" spans="1:22" ht="15" customHeight="1" x14ac:dyDescent="0.25">
      <c r="A2805" s="5" t="s">
        <v>5195</v>
      </c>
      <c r="B2805" s="6" t="s">
        <v>5196</v>
      </c>
      <c r="C2805" s="5" t="s">
        <v>5197</v>
      </c>
      <c r="D2805" s="6"/>
      <c r="E2805" s="6" t="s">
        <v>504</v>
      </c>
      <c r="F2805" s="229">
        <v>1</v>
      </c>
      <c r="I2805" s="16">
        <v>0</v>
      </c>
      <c r="J2805" s="13">
        <v>0</v>
      </c>
      <c r="K2805" s="16">
        <v>2500</v>
      </c>
      <c r="L2805" s="13">
        <v>2500</v>
      </c>
      <c r="M2805" s="16">
        <v>2500</v>
      </c>
      <c r="N2805" s="171">
        <v>2500</v>
      </c>
      <c r="O2805" s="16">
        <v>4200</v>
      </c>
      <c r="P2805" s="13">
        <v>4200</v>
      </c>
      <c r="Q2805" s="16">
        <v>1529</v>
      </c>
      <c r="R2805" s="13">
        <v>1529</v>
      </c>
      <c r="S2805" s="16">
        <v>2171.31</v>
      </c>
      <c r="T2805" s="13">
        <v>2171.31</v>
      </c>
      <c r="U2805" s="16">
        <v>0</v>
      </c>
      <c r="V2805" s="13">
        <v>0</v>
      </c>
    </row>
    <row r="2806" spans="1:22" ht="15" customHeight="1" x14ac:dyDescent="0.25">
      <c r="A2806" s="5" t="s">
        <v>5198</v>
      </c>
      <c r="B2806" s="6" t="s">
        <v>5199</v>
      </c>
      <c r="C2806" s="5" t="s">
        <v>5200</v>
      </c>
      <c r="D2806" s="6"/>
      <c r="E2806" s="6" t="s">
        <v>504</v>
      </c>
      <c r="F2806" s="229">
        <v>1</v>
      </c>
      <c r="I2806" s="16">
        <v>0</v>
      </c>
      <c r="J2806" s="13">
        <v>0</v>
      </c>
      <c r="K2806" s="16">
        <v>2100</v>
      </c>
      <c r="L2806" s="13">
        <v>2100</v>
      </c>
      <c r="M2806" s="16">
        <v>2100</v>
      </c>
      <c r="N2806" s="171">
        <v>2100</v>
      </c>
      <c r="O2806" s="16">
        <v>3570</v>
      </c>
      <c r="P2806" s="13">
        <v>3570</v>
      </c>
      <c r="Q2806" s="16">
        <v>1176</v>
      </c>
      <c r="R2806" s="13">
        <v>1176</v>
      </c>
      <c r="S2806" s="16">
        <v>2492.41</v>
      </c>
      <c r="T2806" s="13">
        <v>2492.41</v>
      </c>
      <c r="U2806" s="16">
        <v>0</v>
      </c>
      <c r="V2806" s="13">
        <v>0</v>
      </c>
    </row>
    <row r="2807" spans="1:22" ht="15" customHeight="1" x14ac:dyDescent="0.25">
      <c r="A2807" s="5" t="s">
        <v>5201</v>
      </c>
      <c r="B2807" s="6" t="s">
        <v>5202</v>
      </c>
      <c r="C2807" s="5" t="s">
        <v>5203</v>
      </c>
      <c r="D2807" s="6"/>
      <c r="E2807" s="6" t="s">
        <v>504</v>
      </c>
      <c r="F2807" s="229">
        <v>1</v>
      </c>
      <c r="I2807" s="16">
        <v>0</v>
      </c>
      <c r="J2807" s="13">
        <v>0</v>
      </c>
      <c r="K2807" s="16">
        <v>1000</v>
      </c>
      <c r="L2807" s="13">
        <v>1000</v>
      </c>
      <c r="M2807" s="16">
        <v>1000</v>
      </c>
      <c r="N2807" s="171">
        <v>1000</v>
      </c>
      <c r="O2807" s="16">
        <v>420</v>
      </c>
      <c r="P2807" s="13">
        <v>420</v>
      </c>
      <c r="Q2807" s="16">
        <v>294</v>
      </c>
      <c r="R2807" s="13">
        <v>294</v>
      </c>
      <c r="S2807" s="16">
        <v>1220.3900000000001</v>
      </c>
      <c r="T2807" s="13">
        <v>1220.3900000000001</v>
      </c>
      <c r="U2807" s="16">
        <v>0</v>
      </c>
      <c r="V2807" s="13">
        <v>0</v>
      </c>
    </row>
    <row r="2808" spans="1:22" ht="15" customHeight="1" x14ac:dyDescent="0.25">
      <c r="A2808" s="5" t="s">
        <v>5204</v>
      </c>
      <c r="B2808" s="6" t="s">
        <v>5205</v>
      </c>
      <c r="C2808" s="5" t="s">
        <v>5206</v>
      </c>
      <c r="D2808" s="6"/>
      <c r="E2808" s="6" t="s">
        <v>504</v>
      </c>
      <c r="F2808" s="229">
        <v>1</v>
      </c>
      <c r="I2808" s="16">
        <v>0</v>
      </c>
      <c r="J2808" s="13">
        <v>0</v>
      </c>
      <c r="K2808" s="16">
        <v>1000</v>
      </c>
      <c r="L2808" s="13">
        <v>1000</v>
      </c>
      <c r="M2808" s="16">
        <v>1000</v>
      </c>
      <c r="N2808" s="171">
        <v>1000</v>
      </c>
      <c r="O2808" s="16">
        <v>420</v>
      </c>
      <c r="P2808" s="13">
        <v>420</v>
      </c>
      <c r="Q2808" s="16">
        <v>294</v>
      </c>
      <c r="R2808" s="13">
        <v>294</v>
      </c>
      <c r="S2808" s="16">
        <v>1220.3900000000001</v>
      </c>
      <c r="T2808" s="13">
        <v>1220.3900000000001</v>
      </c>
      <c r="U2808" s="16">
        <v>0</v>
      </c>
      <c r="V2808" s="13">
        <v>0</v>
      </c>
    </row>
    <row r="2809" spans="1:22" ht="15" customHeight="1" x14ac:dyDescent="0.25">
      <c r="A2809" s="1"/>
      <c r="B2809" s="4" t="s">
        <v>32</v>
      </c>
      <c r="C2809" s="8" t="s">
        <v>33</v>
      </c>
      <c r="I2809" s="245"/>
      <c r="J2809" s="245"/>
      <c r="K2809" s="245"/>
      <c r="L2809" s="245"/>
      <c r="M2809" s="245"/>
      <c r="N2809" s="245"/>
      <c r="O2809" s="245"/>
      <c r="P2809" s="245"/>
      <c r="Q2809" s="245"/>
      <c r="R2809" s="245"/>
      <c r="S2809" s="245"/>
      <c r="T2809" s="245"/>
      <c r="U2809" s="245"/>
      <c r="V2809" s="245"/>
    </row>
    <row r="2810" spans="1:22" ht="15" customHeight="1" x14ac:dyDescent="0.25">
      <c r="A2810" s="5" t="s">
        <v>5207</v>
      </c>
      <c r="B2810" s="6" t="s">
        <v>35</v>
      </c>
      <c r="C2810" s="5" t="s">
        <v>5208</v>
      </c>
      <c r="I2810" s="245"/>
      <c r="J2810" s="245"/>
      <c r="K2810" s="245"/>
      <c r="L2810" s="245"/>
      <c r="M2810" s="245"/>
      <c r="N2810" s="245"/>
      <c r="O2810" s="245"/>
      <c r="P2810" s="245"/>
      <c r="Q2810" s="245"/>
      <c r="R2810" s="245"/>
      <c r="S2810" s="245"/>
      <c r="T2810" s="245"/>
      <c r="U2810" s="245"/>
      <c r="V2810" s="245"/>
    </row>
    <row r="2811" spans="1:22" ht="15" customHeight="1" x14ac:dyDescent="0.25">
      <c r="A2811" s="5" t="s">
        <v>5209</v>
      </c>
      <c r="B2811" s="6" t="s">
        <v>35</v>
      </c>
      <c r="C2811" s="5" t="s">
        <v>5210</v>
      </c>
      <c r="I2811" s="245"/>
      <c r="J2811" s="245"/>
      <c r="K2811" s="245"/>
      <c r="L2811" s="245"/>
      <c r="M2811" s="245"/>
      <c r="N2811" s="245"/>
      <c r="O2811" s="245"/>
      <c r="P2811" s="245"/>
      <c r="Q2811" s="245"/>
      <c r="R2811" s="245"/>
      <c r="S2811" s="245"/>
      <c r="T2811" s="245"/>
      <c r="U2811" s="245"/>
      <c r="V2811" s="245"/>
    </row>
    <row r="2812" spans="1:22" ht="45" customHeight="1" x14ac:dyDescent="0.25">
      <c r="A2812" s="1"/>
      <c r="B2812" s="4" t="s">
        <v>68</v>
      </c>
      <c r="C2812" s="8" t="s">
        <v>69</v>
      </c>
      <c r="D2812" s="4" t="s">
        <v>70</v>
      </c>
      <c r="E2812" s="4" t="s">
        <v>71</v>
      </c>
      <c r="F2812" s="228" t="s">
        <v>72</v>
      </c>
      <c r="I2812" s="14" t="s">
        <v>73</v>
      </c>
      <c r="J2812" s="15" t="s">
        <v>28</v>
      </c>
      <c r="K2812" s="14" t="s">
        <v>73</v>
      </c>
      <c r="L2812" s="15" t="s">
        <v>28</v>
      </c>
      <c r="M2812" s="14" t="s">
        <v>73</v>
      </c>
      <c r="N2812" s="172" t="s">
        <v>28</v>
      </c>
      <c r="O2812" s="14" t="s">
        <v>73</v>
      </c>
      <c r="P2812" s="15" t="s">
        <v>28</v>
      </c>
      <c r="Q2812" s="14" t="s">
        <v>73</v>
      </c>
      <c r="R2812" s="15" t="s">
        <v>28</v>
      </c>
      <c r="S2812" s="14" t="s">
        <v>73</v>
      </c>
      <c r="T2812" s="15" t="s">
        <v>28</v>
      </c>
      <c r="U2812" s="14" t="s">
        <v>73</v>
      </c>
      <c r="V2812" s="15" t="s">
        <v>28</v>
      </c>
    </row>
    <row r="2813" spans="1:22" ht="15" customHeight="1" x14ac:dyDescent="0.25">
      <c r="A2813" s="5" t="s">
        <v>5211</v>
      </c>
      <c r="B2813" s="6" t="s">
        <v>5212</v>
      </c>
      <c r="C2813" s="5" t="s">
        <v>5213</v>
      </c>
      <c r="D2813" s="6"/>
      <c r="E2813" s="6" t="s">
        <v>504</v>
      </c>
      <c r="F2813" s="229">
        <v>1</v>
      </c>
      <c r="I2813" s="16">
        <v>0</v>
      </c>
      <c r="J2813" s="13">
        <v>0</v>
      </c>
      <c r="K2813" s="16">
        <v>600</v>
      </c>
      <c r="L2813" s="13">
        <v>600</v>
      </c>
      <c r="M2813" s="16">
        <v>600</v>
      </c>
      <c r="N2813" s="171">
        <v>600</v>
      </c>
      <c r="O2813" s="16">
        <v>1260</v>
      </c>
      <c r="P2813" s="13">
        <v>1260</v>
      </c>
      <c r="Q2813" s="16">
        <v>1780</v>
      </c>
      <c r="R2813" s="13">
        <v>1780</v>
      </c>
      <c r="S2813" s="16">
        <v>2581.1999999999998</v>
      </c>
      <c r="T2813" s="13">
        <v>2581.1999999999998</v>
      </c>
      <c r="U2813" s="16">
        <v>0</v>
      </c>
      <c r="V2813" s="13">
        <v>0</v>
      </c>
    </row>
    <row r="2814" spans="1:22" ht="15" customHeight="1" x14ac:dyDescent="0.25">
      <c r="A2814" s="5" t="s">
        <v>5214</v>
      </c>
      <c r="B2814" s="6" t="s">
        <v>5215</v>
      </c>
      <c r="C2814" s="5" t="s">
        <v>5216</v>
      </c>
      <c r="D2814" s="6"/>
      <c r="E2814" s="6" t="s">
        <v>504</v>
      </c>
      <c r="F2814" s="229">
        <v>3</v>
      </c>
      <c r="I2814" s="16">
        <v>0</v>
      </c>
      <c r="J2814" s="13">
        <v>0</v>
      </c>
      <c r="K2814" s="16">
        <v>700</v>
      </c>
      <c r="L2814" s="13">
        <v>2100</v>
      </c>
      <c r="M2814" s="16">
        <v>700</v>
      </c>
      <c r="N2814" s="171">
        <v>2100</v>
      </c>
      <c r="O2814" s="16">
        <v>1260</v>
      </c>
      <c r="P2814" s="13">
        <v>3780</v>
      </c>
      <c r="Q2814" s="16">
        <v>2059</v>
      </c>
      <c r="R2814" s="13">
        <v>6177</v>
      </c>
      <c r="S2814" s="16">
        <v>2581.1999999999998</v>
      </c>
      <c r="T2814" s="13">
        <v>7743.6</v>
      </c>
      <c r="U2814" s="16">
        <v>0</v>
      </c>
      <c r="V2814" s="13">
        <v>0</v>
      </c>
    </row>
    <row r="2815" spans="1:22" ht="15" customHeight="1" x14ac:dyDescent="0.25">
      <c r="A2815" s="5" t="s">
        <v>5217</v>
      </c>
      <c r="B2815" s="6" t="s">
        <v>5218</v>
      </c>
      <c r="C2815" s="5" t="s">
        <v>5219</v>
      </c>
      <c r="D2815" s="6"/>
      <c r="E2815" s="6" t="s">
        <v>504</v>
      </c>
      <c r="F2815" s="229">
        <v>1</v>
      </c>
      <c r="I2815" s="16">
        <v>0</v>
      </c>
      <c r="J2815" s="13">
        <v>0</v>
      </c>
      <c r="K2815" s="16">
        <v>1000</v>
      </c>
      <c r="L2815" s="13">
        <v>1000</v>
      </c>
      <c r="M2815" s="16">
        <v>1000</v>
      </c>
      <c r="N2815" s="171">
        <v>1000</v>
      </c>
      <c r="O2815" s="16">
        <v>1260</v>
      </c>
      <c r="P2815" s="13">
        <v>1260</v>
      </c>
      <c r="Q2815" s="16">
        <v>1765</v>
      </c>
      <c r="R2815" s="13">
        <v>1765</v>
      </c>
      <c r="S2815" s="16">
        <v>2581.1999999999998</v>
      </c>
      <c r="T2815" s="13">
        <v>2581.1999999999998</v>
      </c>
      <c r="U2815" s="16">
        <v>0</v>
      </c>
      <c r="V2815" s="13">
        <v>0</v>
      </c>
    </row>
    <row r="2816" spans="1:22" ht="15" customHeight="1" x14ac:dyDescent="0.25">
      <c r="A2816" s="5" t="s">
        <v>5220</v>
      </c>
      <c r="B2816" s="6" t="s">
        <v>5221</v>
      </c>
      <c r="C2816" s="5" t="s">
        <v>5222</v>
      </c>
      <c r="D2816" s="6"/>
      <c r="E2816" s="6" t="s">
        <v>504</v>
      </c>
      <c r="F2816" s="229">
        <v>10</v>
      </c>
      <c r="I2816" s="16">
        <v>0</v>
      </c>
      <c r="J2816" s="13">
        <v>0</v>
      </c>
      <c r="K2816" s="16">
        <v>2000</v>
      </c>
      <c r="L2816" s="13">
        <v>20000</v>
      </c>
      <c r="M2816" s="16">
        <v>2000</v>
      </c>
      <c r="N2816" s="171">
        <v>20000</v>
      </c>
      <c r="O2816" s="16">
        <v>966</v>
      </c>
      <c r="P2816" s="13">
        <v>9660</v>
      </c>
      <c r="Q2816" s="16">
        <v>1588</v>
      </c>
      <c r="R2816" s="13">
        <v>15880</v>
      </c>
      <c r="S2816" s="16">
        <v>2581.1999999999998</v>
      </c>
      <c r="T2816" s="13">
        <v>25812</v>
      </c>
      <c r="U2816" s="16">
        <v>0</v>
      </c>
      <c r="V2816" s="13">
        <v>0</v>
      </c>
    </row>
    <row r="2817" spans="1:22" ht="15" customHeight="1" x14ac:dyDescent="0.25">
      <c r="A2817" s="5" t="s">
        <v>5223</v>
      </c>
      <c r="B2817" s="6" t="s">
        <v>5224</v>
      </c>
      <c r="C2817" s="5" t="s">
        <v>5225</v>
      </c>
      <c r="D2817" s="6"/>
      <c r="E2817" s="6" t="s">
        <v>447</v>
      </c>
      <c r="F2817" s="229">
        <v>1</v>
      </c>
      <c r="I2817" s="16">
        <v>0</v>
      </c>
      <c r="J2817" s="13">
        <v>0</v>
      </c>
      <c r="K2817" s="16">
        <v>6000</v>
      </c>
      <c r="L2817" s="13">
        <v>6000</v>
      </c>
      <c r="M2817" s="16">
        <v>6000</v>
      </c>
      <c r="N2817" s="171">
        <v>6000</v>
      </c>
      <c r="O2817" s="16">
        <v>7875</v>
      </c>
      <c r="P2817" s="13">
        <v>7875</v>
      </c>
      <c r="Q2817" s="16">
        <v>1824</v>
      </c>
      <c r="R2817" s="13">
        <v>1824</v>
      </c>
      <c r="S2817" s="16">
        <v>0</v>
      </c>
      <c r="T2817" s="13">
        <v>0</v>
      </c>
      <c r="U2817" s="16">
        <v>0</v>
      </c>
      <c r="V2817" s="13">
        <v>0</v>
      </c>
    </row>
    <row r="2818" spans="1:22" ht="15" customHeight="1" x14ac:dyDescent="0.25">
      <c r="A2818" s="5" t="s">
        <v>5226</v>
      </c>
      <c r="B2818" s="6" t="s">
        <v>5227</v>
      </c>
      <c r="C2818" s="5" t="s">
        <v>5228</v>
      </c>
      <c r="D2818" s="6"/>
      <c r="E2818" s="6" t="s">
        <v>4238</v>
      </c>
      <c r="F2818" s="229">
        <v>1</v>
      </c>
      <c r="I2818" s="16">
        <v>0</v>
      </c>
      <c r="J2818" s="13">
        <v>0</v>
      </c>
      <c r="K2818" s="16">
        <v>50000</v>
      </c>
      <c r="L2818" s="13">
        <v>50000</v>
      </c>
      <c r="M2818" s="16">
        <v>50000</v>
      </c>
      <c r="N2818" s="171">
        <v>50000</v>
      </c>
      <c r="O2818" s="16">
        <v>26250</v>
      </c>
      <c r="P2818" s="13">
        <v>26250</v>
      </c>
      <c r="Q2818" s="16">
        <v>8824</v>
      </c>
      <c r="R2818" s="13">
        <v>8824</v>
      </c>
      <c r="S2818" s="16">
        <v>0</v>
      </c>
      <c r="T2818" s="13">
        <v>0</v>
      </c>
      <c r="U2818" s="16">
        <v>0</v>
      </c>
      <c r="V2818" s="13">
        <v>0</v>
      </c>
    </row>
    <row r="2819" spans="1:22" ht="15" customHeight="1" x14ac:dyDescent="0.25">
      <c r="A2819" s="1"/>
      <c r="B2819" s="4" t="s">
        <v>32</v>
      </c>
      <c r="C2819" s="8" t="s">
        <v>33</v>
      </c>
      <c r="I2819" s="245"/>
      <c r="J2819" s="245"/>
      <c r="K2819" s="245"/>
      <c r="L2819" s="245"/>
      <c r="M2819" s="245"/>
      <c r="N2819" s="245"/>
      <c r="O2819" s="245"/>
      <c r="P2819" s="245"/>
      <c r="Q2819" s="245"/>
      <c r="R2819" s="245"/>
      <c r="S2819" s="245"/>
      <c r="T2819" s="245"/>
      <c r="U2819" s="245"/>
      <c r="V2819" s="245"/>
    </row>
    <row r="2820" spans="1:22" ht="15" customHeight="1" x14ac:dyDescent="0.25">
      <c r="A2820" s="5" t="s">
        <v>5229</v>
      </c>
      <c r="B2820" s="6" t="s">
        <v>35</v>
      </c>
      <c r="C2820" s="5" t="s">
        <v>486</v>
      </c>
      <c r="I2820" s="245"/>
      <c r="J2820" s="245"/>
      <c r="K2820" s="245"/>
      <c r="L2820" s="245"/>
      <c r="M2820" s="245"/>
      <c r="N2820" s="245"/>
      <c r="O2820" s="245"/>
      <c r="P2820" s="245"/>
      <c r="Q2820" s="245"/>
      <c r="R2820" s="245"/>
      <c r="S2820" s="245"/>
      <c r="T2820" s="245"/>
      <c r="U2820" s="245"/>
      <c r="V2820" s="245"/>
    </row>
    <row r="2821" spans="1:22" ht="45" customHeight="1" x14ac:dyDescent="0.25">
      <c r="A2821" s="1"/>
      <c r="B2821" s="4" t="s">
        <v>68</v>
      </c>
      <c r="C2821" s="8" t="s">
        <v>69</v>
      </c>
      <c r="D2821" s="4" t="s">
        <v>70</v>
      </c>
      <c r="E2821" s="4" t="s">
        <v>71</v>
      </c>
      <c r="F2821" s="228" t="s">
        <v>72</v>
      </c>
      <c r="I2821" s="14" t="s">
        <v>73</v>
      </c>
      <c r="J2821" s="15" t="s">
        <v>28</v>
      </c>
      <c r="K2821" s="14" t="s">
        <v>73</v>
      </c>
      <c r="L2821" s="15" t="s">
        <v>28</v>
      </c>
      <c r="M2821" s="14" t="s">
        <v>73</v>
      </c>
      <c r="N2821" s="172" t="s">
        <v>28</v>
      </c>
      <c r="O2821" s="14" t="s">
        <v>73</v>
      </c>
      <c r="P2821" s="15" t="s">
        <v>28</v>
      </c>
      <c r="Q2821" s="14" t="s">
        <v>73</v>
      </c>
      <c r="R2821" s="15" t="s">
        <v>28</v>
      </c>
      <c r="S2821" s="14" t="s">
        <v>73</v>
      </c>
      <c r="T2821" s="15" t="s">
        <v>28</v>
      </c>
      <c r="U2821" s="14" t="s">
        <v>73</v>
      </c>
      <c r="V2821" s="15" t="s">
        <v>28</v>
      </c>
    </row>
    <row r="2822" spans="1:22" ht="15" customHeight="1" x14ac:dyDescent="0.25">
      <c r="A2822" s="5" t="s">
        <v>5230</v>
      </c>
      <c r="B2822" s="6" t="s">
        <v>5231</v>
      </c>
      <c r="C2822" s="5" t="s">
        <v>624</v>
      </c>
      <c r="D2822" s="6"/>
      <c r="E2822" s="6" t="s">
        <v>275</v>
      </c>
      <c r="F2822" s="229">
        <v>1</v>
      </c>
      <c r="I2822" s="16">
        <v>0</v>
      </c>
      <c r="J2822" s="13">
        <v>0</v>
      </c>
      <c r="K2822" s="16">
        <v>0</v>
      </c>
      <c r="L2822" s="13">
        <v>0</v>
      </c>
      <c r="M2822" s="16">
        <v>0</v>
      </c>
      <c r="N2822" s="171">
        <v>0</v>
      </c>
      <c r="O2822" s="16">
        <v>0</v>
      </c>
      <c r="P2822" s="13">
        <v>0</v>
      </c>
      <c r="Q2822" s="16">
        <v>0</v>
      </c>
      <c r="R2822" s="13">
        <v>0</v>
      </c>
      <c r="S2822" s="16">
        <v>0</v>
      </c>
      <c r="T2822" s="13">
        <v>0</v>
      </c>
      <c r="U2822" s="16">
        <v>0</v>
      </c>
      <c r="V2822" s="13">
        <v>0</v>
      </c>
    </row>
    <row r="2823" spans="1:22" ht="15" customHeight="1" x14ac:dyDescent="0.25">
      <c r="A2823" s="1"/>
      <c r="B2823" s="4" t="s">
        <v>32</v>
      </c>
      <c r="C2823" s="8" t="s">
        <v>33</v>
      </c>
      <c r="I2823" s="245"/>
      <c r="J2823" s="245"/>
      <c r="K2823" s="245"/>
      <c r="L2823" s="245"/>
      <c r="M2823" s="245"/>
      <c r="N2823" s="245"/>
      <c r="O2823" s="245"/>
      <c r="P2823" s="245"/>
      <c r="Q2823" s="245"/>
      <c r="R2823" s="245"/>
      <c r="S2823" s="245"/>
      <c r="T2823" s="245"/>
      <c r="U2823" s="245"/>
      <c r="V2823" s="245"/>
    </row>
    <row r="2824" spans="1:22" ht="15" customHeight="1" x14ac:dyDescent="0.25">
      <c r="A2824" s="5" t="s">
        <v>5232</v>
      </c>
      <c r="B2824" s="6" t="s">
        <v>35</v>
      </c>
      <c r="C2824" s="5" t="s">
        <v>491</v>
      </c>
      <c r="I2824" s="245"/>
      <c r="J2824" s="245"/>
      <c r="K2824" s="245"/>
      <c r="L2824" s="245"/>
      <c r="M2824" s="245"/>
      <c r="N2824" s="245"/>
      <c r="O2824" s="245"/>
      <c r="P2824" s="245"/>
      <c r="Q2824" s="245"/>
      <c r="R2824" s="245"/>
      <c r="S2824" s="245"/>
      <c r="T2824" s="245"/>
      <c r="U2824" s="245"/>
      <c r="V2824" s="245"/>
    </row>
    <row r="2825" spans="1:22" x14ac:dyDescent="0.25">
      <c r="A2825" s="246" t="s">
        <v>5233</v>
      </c>
      <c r="B2825" s="246"/>
      <c r="C2825" s="246"/>
      <c r="D2825" s="247"/>
      <c r="E2825" s="247"/>
      <c r="F2825" s="246"/>
      <c r="I2825" s="12" t="s">
        <v>688</v>
      </c>
      <c r="J2825" s="13">
        <v>106684</v>
      </c>
      <c r="K2825" s="12" t="s">
        <v>688</v>
      </c>
      <c r="L2825" s="13">
        <v>197520</v>
      </c>
      <c r="M2825" s="12" t="s">
        <v>688</v>
      </c>
      <c r="N2825" s="171">
        <v>197520</v>
      </c>
      <c r="O2825" s="12" t="s">
        <v>688</v>
      </c>
      <c r="P2825" s="13">
        <v>276088</v>
      </c>
      <c r="Q2825" s="12" t="s">
        <v>688</v>
      </c>
      <c r="R2825" s="13">
        <v>272437</v>
      </c>
      <c r="S2825" s="12" t="s">
        <v>688</v>
      </c>
      <c r="T2825" s="13">
        <v>172836.93</v>
      </c>
      <c r="U2825" s="12" t="s">
        <v>688</v>
      </c>
      <c r="V2825" s="13">
        <v>265790.69</v>
      </c>
    </row>
    <row r="2826" spans="1:22" ht="15" customHeight="1" x14ac:dyDescent="0.25">
      <c r="A2826" s="1"/>
      <c r="B2826" s="4" t="s">
        <v>32</v>
      </c>
      <c r="C2826" s="8" t="s">
        <v>33</v>
      </c>
      <c r="I2826" s="245"/>
      <c r="J2826" s="245"/>
      <c r="K2826" s="245"/>
      <c r="L2826" s="245"/>
      <c r="M2826" s="245"/>
      <c r="N2826" s="245"/>
      <c r="O2826" s="245"/>
      <c r="P2826" s="245"/>
      <c r="Q2826" s="245"/>
      <c r="R2826" s="245"/>
      <c r="S2826" s="245"/>
      <c r="T2826" s="245"/>
      <c r="U2826" s="245"/>
      <c r="V2826" s="245"/>
    </row>
    <row r="2827" spans="1:22" ht="15" customHeight="1" x14ac:dyDescent="0.25">
      <c r="A2827" s="5" t="s">
        <v>5234</v>
      </c>
      <c r="B2827" s="6" t="s">
        <v>35</v>
      </c>
      <c r="C2827" s="5" t="s">
        <v>4292</v>
      </c>
      <c r="I2827" s="245"/>
      <c r="J2827" s="245"/>
      <c r="K2827" s="245"/>
      <c r="L2827" s="245"/>
      <c r="M2827" s="245"/>
      <c r="N2827" s="245"/>
      <c r="O2827" s="245"/>
      <c r="P2827" s="245"/>
      <c r="Q2827" s="245"/>
      <c r="R2827" s="245"/>
      <c r="S2827" s="245"/>
      <c r="T2827" s="245"/>
      <c r="U2827" s="245"/>
      <c r="V2827" s="245"/>
    </row>
    <row r="2828" spans="1:22" ht="15" customHeight="1" x14ac:dyDescent="0.25">
      <c r="A2828" s="5" t="s">
        <v>5235</v>
      </c>
      <c r="B2828" s="6" t="s">
        <v>35</v>
      </c>
      <c r="C2828" s="5" t="s">
        <v>690</v>
      </c>
      <c r="I2828" s="245"/>
      <c r="J2828" s="245"/>
      <c r="K2828" s="245"/>
      <c r="L2828" s="245"/>
      <c r="M2828" s="245"/>
      <c r="N2828" s="245"/>
      <c r="O2828" s="245"/>
      <c r="P2828" s="245"/>
      <c r="Q2828" s="245"/>
      <c r="R2828" s="245"/>
      <c r="S2828" s="245"/>
      <c r="T2828" s="245"/>
      <c r="U2828" s="245"/>
      <c r="V2828" s="245"/>
    </row>
    <row r="2829" spans="1:22" ht="15" customHeight="1" x14ac:dyDescent="0.25">
      <c r="A2829" s="5" t="s">
        <v>5236</v>
      </c>
      <c r="B2829" s="6" t="s">
        <v>35</v>
      </c>
      <c r="C2829" s="5" t="s">
        <v>692</v>
      </c>
      <c r="I2829" s="245"/>
      <c r="J2829" s="245"/>
      <c r="K2829" s="245"/>
      <c r="L2829" s="245"/>
      <c r="M2829" s="245"/>
      <c r="N2829" s="245"/>
      <c r="O2829" s="245"/>
      <c r="P2829" s="245"/>
      <c r="Q2829" s="245"/>
      <c r="R2829" s="245"/>
      <c r="S2829" s="245"/>
      <c r="T2829" s="245"/>
      <c r="U2829" s="245"/>
      <c r="V2829" s="245"/>
    </row>
    <row r="2830" spans="1:22" ht="15" customHeight="1" x14ac:dyDescent="0.25">
      <c r="A2830" s="5" t="s">
        <v>5237</v>
      </c>
      <c r="B2830" s="6" t="s">
        <v>35</v>
      </c>
      <c r="C2830" s="5" t="s">
        <v>718</v>
      </c>
      <c r="I2830" s="245"/>
      <c r="J2830" s="245"/>
      <c r="K2830" s="245"/>
      <c r="L2830" s="245"/>
      <c r="M2830" s="245"/>
      <c r="N2830" s="245"/>
      <c r="O2830" s="245"/>
      <c r="P2830" s="245"/>
      <c r="Q2830" s="245"/>
      <c r="R2830" s="245"/>
      <c r="S2830" s="245"/>
      <c r="T2830" s="245"/>
      <c r="U2830" s="245"/>
      <c r="V2830" s="245"/>
    </row>
    <row r="2831" spans="1:22" ht="45" customHeight="1" x14ac:dyDescent="0.25">
      <c r="A2831" s="1"/>
      <c r="B2831" s="4" t="s">
        <v>68</v>
      </c>
      <c r="C2831" s="8" t="s">
        <v>69</v>
      </c>
      <c r="D2831" s="4" t="s">
        <v>70</v>
      </c>
      <c r="E2831" s="4" t="s">
        <v>71</v>
      </c>
      <c r="F2831" s="228" t="s">
        <v>72</v>
      </c>
      <c r="I2831" s="14" t="s">
        <v>73</v>
      </c>
      <c r="J2831" s="15" t="s">
        <v>28</v>
      </c>
      <c r="K2831" s="14" t="s">
        <v>73</v>
      </c>
      <c r="L2831" s="15" t="s">
        <v>28</v>
      </c>
      <c r="M2831" s="14" t="s">
        <v>73</v>
      </c>
      <c r="N2831" s="172" t="s">
        <v>28</v>
      </c>
      <c r="O2831" s="14" t="s">
        <v>73</v>
      </c>
      <c r="P2831" s="15" t="s">
        <v>28</v>
      </c>
      <c r="Q2831" s="14" t="s">
        <v>73</v>
      </c>
      <c r="R2831" s="15" t="s">
        <v>28</v>
      </c>
      <c r="S2831" s="14" t="s">
        <v>73</v>
      </c>
      <c r="T2831" s="15" t="s">
        <v>28</v>
      </c>
      <c r="U2831" s="14" t="s">
        <v>73</v>
      </c>
      <c r="V2831" s="15" t="s">
        <v>28</v>
      </c>
    </row>
    <row r="2832" spans="1:22" ht="15" customHeight="1" x14ac:dyDescent="0.25">
      <c r="A2832" s="5" t="s">
        <v>5238</v>
      </c>
      <c r="B2832" s="6" t="s">
        <v>5239</v>
      </c>
      <c r="C2832" s="5" t="s">
        <v>5240</v>
      </c>
      <c r="D2832" s="6"/>
      <c r="E2832" s="6" t="s">
        <v>698</v>
      </c>
      <c r="F2832" s="229">
        <v>330</v>
      </c>
      <c r="I2832" s="16">
        <v>51</v>
      </c>
      <c r="J2832" s="13">
        <v>16830</v>
      </c>
      <c r="K2832" s="16">
        <v>40</v>
      </c>
      <c r="L2832" s="13">
        <v>13200</v>
      </c>
      <c r="M2832" s="16">
        <v>40</v>
      </c>
      <c r="N2832" s="171">
        <v>13200</v>
      </c>
      <c r="O2832" s="16">
        <v>50</v>
      </c>
      <c r="P2832" s="13">
        <v>16500</v>
      </c>
      <c r="Q2832" s="16">
        <v>19</v>
      </c>
      <c r="R2832" s="13">
        <v>6270</v>
      </c>
      <c r="S2832" s="16">
        <v>27.96</v>
      </c>
      <c r="T2832" s="13">
        <v>9226.7999999999993</v>
      </c>
      <c r="U2832" s="16">
        <v>33.31</v>
      </c>
      <c r="V2832" s="13">
        <v>10992.3</v>
      </c>
    </row>
    <row r="2833" spans="1:22" ht="15" customHeight="1" x14ac:dyDescent="0.25">
      <c r="A2833" s="1"/>
      <c r="B2833" s="4" t="s">
        <v>32</v>
      </c>
      <c r="C2833" s="8" t="s">
        <v>33</v>
      </c>
      <c r="I2833" s="245"/>
      <c r="J2833" s="245"/>
      <c r="K2833" s="245"/>
      <c r="L2833" s="245"/>
      <c r="M2833" s="245"/>
      <c r="N2833" s="245"/>
      <c r="O2833" s="245"/>
      <c r="P2833" s="245"/>
      <c r="Q2833" s="245"/>
      <c r="R2833" s="245"/>
      <c r="S2833" s="245"/>
      <c r="T2833" s="245"/>
      <c r="U2833" s="245"/>
      <c r="V2833" s="245"/>
    </row>
    <row r="2834" spans="1:22" ht="15" customHeight="1" x14ac:dyDescent="0.25">
      <c r="A2834" s="5" t="s">
        <v>5241</v>
      </c>
      <c r="B2834" s="6" t="s">
        <v>35</v>
      </c>
      <c r="C2834" s="5" t="s">
        <v>838</v>
      </c>
      <c r="I2834" s="245"/>
      <c r="J2834" s="245"/>
      <c r="K2834" s="245"/>
      <c r="L2834" s="245"/>
      <c r="M2834" s="245"/>
      <c r="N2834" s="245"/>
      <c r="O2834" s="245"/>
      <c r="P2834" s="245"/>
      <c r="Q2834" s="245"/>
      <c r="R2834" s="245"/>
      <c r="S2834" s="245"/>
      <c r="T2834" s="245"/>
      <c r="U2834" s="245"/>
      <c r="V2834" s="245"/>
    </row>
    <row r="2835" spans="1:22" ht="15" customHeight="1" x14ac:dyDescent="0.25">
      <c r="A2835" s="5" t="s">
        <v>5242</v>
      </c>
      <c r="B2835" s="6" t="s">
        <v>35</v>
      </c>
      <c r="C2835" s="5" t="s">
        <v>840</v>
      </c>
      <c r="I2835" s="245"/>
      <c r="J2835" s="245"/>
      <c r="K2835" s="245"/>
      <c r="L2835" s="245"/>
      <c r="M2835" s="245"/>
      <c r="N2835" s="245"/>
      <c r="O2835" s="245"/>
      <c r="P2835" s="245"/>
      <c r="Q2835" s="245"/>
      <c r="R2835" s="245"/>
      <c r="S2835" s="245"/>
      <c r="T2835" s="245"/>
      <c r="U2835" s="245"/>
      <c r="V2835" s="245"/>
    </row>
    <row r="2836" spans="1:22" ht="45" customHeight="1" x14ac:dyDescent="0.25">
      <c r="A2836" s="1"/>
      <c r="B2836" s="4" t="s">
        <v>68</v>
      </c>
      <c r="C2836" s="8" t="s">
        <v>69</v>
      </c>
      <c r="D2836" s="4" t="s">
        <v>70</v>
      </c>
      <c r="E2836" s="4" t="s">
        <v>71</v>
      </c>
      <c r="F2836" s="228" t="s">
        <v>72</v>
      </c>
      <c r="I2836" s="14" t="s">
        <v>73</v>
      </c>
      <c r="J2836" s="15" t="s">
        <v>28</v>
      </c>
      <c r="K2836" s="14" t="s">
        <v>73</v>
      </c>
      <c r="L2836" s="15" t="s">
        <v>28</v>
      </c>
      <c r="M2836" s="14" t="s">
        <v>73</v>
      </c>
      <c r="N2836" s="172" t="s">
        <v>28</v>
      </c>
      <c r="O2836" s="14" t="s">
        <v>73</v>
      </c>
      <c r="P2836" s="15" t="s">
        <v>28</v>
      </c>
      <c r="Q2836" s="14" t="s">
        <v>73</v>
      </c>
      <c r="R2836" s="15" t="s">
        <v>28</v>
      </c>
      <c r="S2836" s="14" t="s">
        <v>73</v>
      </c>
      <c r="T2836" s="15" t="s">
        <v>28</v>
      </c>
      <c r="U2836" s="14" t="s">
        <v>73</v>
      </c>
      <c r="V2836" s="15" t="s">
        <v>28</v>
      </c>
    </row>
    <row r="2837" spans="1:22" ht="15" customHeight="1" x14ac:dyDescent="0.25">
      <c r="A2837" s="5" t="s">
        <v>5243</v>
      </c>
      <c r="B2837" s="6" t="s">
        <v>5244</v>
      </c>
      <c r="C2837" s="5" t="s">
        <v>873</v>
      </c>
      <c r="D2837" s="6"/>
      <c r="E2837" s="6" t="s">
        <v>527</v>
      </c>
      <c r="F2837" s="229">
        <v>105</v>
      </c>
      <c r="I2837" s="16">
        <v>94</v>
      </c>
      <c r="J2837" s="13">
        <v>9870</v>
      </c>
      <c r="K2837" s="16">
        <v>55</v>
      </c>
      <c r="L2837" s="13">
        <v>5775</v>
      </c>
      <c r="M2837" s="16">
        <v>55</v>
      </c>
      <c r="N2837" s="171">
        <v>5775</v>
      </c>
      <c r="O2837" s="16">
        <v>88</v>
      </c>
      <c r="P2837" s="13">
        <v>9240</v>
      </c>
      <c r="Q2837" s="16">
        <v>68</v>
      </c>
      <c r="R2837" s="13">
        <v>7140</v>
      </c>
      <c r="S2837" s="16">
        <v>73.13</v>
      </c>
      <c r="T2837" s="13">
        <v>7678.65</v>
      </c>
      <c r="U2837" s="16">
        <v>82.75</v>
      </c>
      <c r="V2837" s="13">
        <v>8688.75</v>
      </c>
    </row>
    <row r="2838" spans="1:22" ht="15" customHeight="1" x14ac:dyDescent="0.25">
      <c r="A2838" s="5" t="s">
        <v>5245</v>
      </c>
      <c r="B2838" s="6" t="s">
        <v>5246</v>
      </c>
      <c r="C2838" s="5" t="s">
        <v>876</v>
      </c>
      <c r="D2838" s="6"/>
      <c r="E2838" s="6" t="s">
        <v>527</v>
      </c>
      <c r="F2838" s="229">
        <v>2</v>
      </c>
      <c r="I2838" s="16">
        <v>94</v>
      </c>
      <c r="J2838" s="13">
        <v>188</v>
      </c>
      <c r="K2838" s="16">
        <v>65</v>
      </c>
      <c r="L2838" s="13">
        <v>130</v>
      </c>
      <c r="M2838" s="16">
        <v>65</v>
      </c>
      <c r="N2838" s="171">
        <v>130</v>
      </c>
      <c r="O2838" s="16">
        <v>81</v>
      </c>
      <c r="P2838" s="13">
        <v>162</v>
      </c>
      <c r="Q2838" s="16">
        <v>72</v>
      </c>
      <c r="R2838" s="13">
        <v>144</v>
      </c>
      <c r="S2838" s="16">
        <v>73.13</v>
      </c>
      <c r="T2838" s="13">
        <v>146.26</v>
      </c>
      <c r="U2838" s="16">
        <v>82.75</v>
      </c>
      <c r="V2838" s="13">
        <v>165.5</v>
      </c>
    </row>
    <row r="2839" spans="1:22" ht="15" customHeight="1" x14ac:dyDescent="0.25">
      <c r="A2839" s="1"/>
      <c r="B2839" s="4" t="s">
        <v>32</v>
      </c>
      <c r="C2839" s="8" t="s">
        <v>33</v>
      </c>
      <c r="I2839" s="245"/>
      <c r="J2839" s="245"/>
      <c r="K2839" s="245"/>
      <c r="L2839" s="245"/>
      <c r="M2839" s="245"/>
      <c r="N2839" s="245"/>
      <c r="O2839" s="245"/>
      <c r="P2839" s="245"/>
      <c r="Q2839" s="245"/>
      <c r="R2839" s="245"/>
      <c r="S2839" s="245"/>
      <c r="T2839" s="245"/>
      <c r="U2839" s="245"/>
      <c r="V2839" s="245"/>
    </row>
    <row r="2840" spans="1:22" ht="15" customHeight="1" x14ac:dyDescent="0.25">
      <c r="A2840" s="5" t="s">
        <v>5247</v>
      </c>
      <c r="B2840" s="6" t="s">
        <v>35</v>
      </c>
      <c r="C2840" s="5" t="s">
        <v>881</v>
      </c>
      <c r="I2840" s="245"/>
      <c r="J2840" s="245"/>
      <c r="K2840" s="245"/>
      <c r="L2840" s="245"/>
      <c r="M2840" s="245"/>
      <c r="N2840" s="245"/>
      <c r="O2840" s="245"/>
      <c r="P2840" s="245"/>
      <c r="Q2840" s="245"/>
      <c r="R2840" s="245"/>
      <c r="S2840" s="245"/>
      <c r="T2840" s="245"/>
      <c r="U2840" s="245"/>
      <c r="V2840" s="245"/>
    </row>
    <row r="2841" spans="1:22" ht="45" customHeight="1" x14ac:dyDescent="0.25">
      <c r="A2841" s="1"/>
      <c r="B2841" s="4" t="s">
        <v>68</v>
      </c>
      <c r="C2841" s="8" t="s">
        <v>69</v>
      </c>
      <c r="D2841" s="4" t="s">
        <v>70</v>
      </c>
      <c r="E2841" s="4" t="s">
        <v>71</v>
      </c>
      <c r="F2841" s="228" t="s">
        <v>72</v>
      </c>
      <c r="I2841" s="14" t="s">
        <v>73</v>
      </c>
      <c r="J2841" s="15" t="s">
        <v>28</v>
      </c>
      <c r="K2841" s="14" t="s">
        <v>73</v>
      </c>
      <c r="L2841" s="15" t="s">
        <v>28</v>
      </c>
      <c r="M2841" s="14" t="s">
        <v>73</v>
      </c>
      <c r="N2841" s="172" t="s">
        <v>28</v>
      </c>
      <c r="O2841" s="14" t="s">
        <v>73</v>
      </c>
      <c r="P2841" s="15" t="s">
        <v>28</v>
      </c>
      <c r="Q2841" s="14" t="s">
        <v>73</v>
      </c>
      <c r="R2841" s="15" t="s">
        <v>28</v>
      </c>
      <c r="S2841" s="14" t="s">
        <v>73</v>
      </c>
      <c r="T2841" s="15" t="s">
        <v>28</v>
      </c>
      <c r="U2841" s="14" t="s">
        <v>73</v>
      </c>
      <c r="V2841" s="15" t="s">
        <v>28</v>
      </c>
    </row>
    <row r="2842" spans="1:22" ht="15" customHeight="1" x14ac:dyDescent="0.25">
      <c r="A2842" s="5" t="s">
        <v>5248</v>
      </c>
      <c r="B2842" s="6" t="s">
        <v>5249</v>
      </c>
      <c r="C2842" s="5" t="s">
        <v>5250</v>
      </c>
      <c r="D2842" s="6"/>
      <c r="E2842" s="6" t="s">
        <v>707</v>
      </c>
      <c r="F2842" s="229">
        <v>510</v>
      </c>
      <c r="I2842" s="16">
        <v>54</v>
      </c>
      <c r="J2842" s="13">
        <v>27540</v>
      </c>
      <c r="K2842" s="16">
        <v>134</v>
      </c>
      <c r="L2842" s="13">
        <v>68340</v>
      </c>
      <c r="M2842" s="16">
        <v>134</v>
      </c>
      <c r="N2842" s="171">
        <v>68340</v>
      </c>
      <c r="O2842" s="16">
        <v>100</v>
      </c>
      <c r="P2842" s="13">
        <v>51000</v>
      </c>
      <c r="Q2842" s="16">
        <v>190</v>
      </c>
      <c r="R2842" s="13">
        <v>96900</v>
      </c>
      <c r="S2842" s="16">
        <v>86.04</v>
      </c>
      <c r="T2842" s="13">
        <v>43880.4</v>
      </c>
      <c r="U2842" s="16">
        <v>90.72</v>
      </c>
      <c r="V2842" s="13">
        <v>46267.199999999997</v>
      </c>
    </row>
    <row r="2843" spans="1:22" ht="15" customHeight="1" x14ac:dyDescent="0.25">
      <c r="A2843" s="5" t="s">
        <v>5251</v>
      </c>
      <c r="B2843" s="6" t="s">
        <v>5252</v>
      </c>
      <c r="C2843" s="5" t="s">
        <v>5253</v>
      </c>
      <c r="D2843" s="6"/>
      <c r="E2843" s="6" t="s">
        <v>707</v>
      </c>
      <c r="F2843" s="229">
        <v>260</v>
      </c>
      <c r="I2843" s="16">
        <v>58</v>
      </c>
      <c r="J2843" s="13">
        <v>15080</v>
      </c>
      <c r="K2843" s="16">
        <v>125</v>
      </c>
      <c r="L2843" s="13">
        <v>32500</v>
      </c>
      <c r="M2843" s="16">
        <v>125</v>
      </c>
      <c r="N2843" s="171">
        <v>32500</v>
      </c>
      <c r="O2843" s="16">
        <v>225</v>
      </c>
      <c r="P2843" s="13">
        <v>58500</v>
      </c>
      <c r="Q2843" s="16">
        <v>190</v>
      </c>
      <c r="R2843" s="13">
        <v>49400</v>
      </c>
      <c r="S2843" s="16">
        <v>129.06</v>
      </c>
      <c r="T2843" s="13">
        <v>33555.599999999999</v>
      </c>
      <c r="U2843" s="16">
        <v>90.72</v>
      </c>
      <c r="V2843" s="13">
        <v>23587.200000000001</v>
      </c>
    </row>
    <row r="2844" spans="1:22" ht="15" customHeight="1" x14ac:dyDescent="0.25">
      <c r="A2844" s="5" t="s">
        <v>5254</v>
      </c>
      <c r="B2844" s="6" t="s">
        <v>5255</v>
      </c>
      <c r="C2844" s="5" t="s">
        <v>5256</v>
      </c>
      <c r="D2844" s="6"/>
      <c r="E2844" s="6" t="s">
        <v>707</v>
      </c>
      <c r="F2844" s="229">
        <v>75</v>
      </c>
      <c r="I2844" s="16">
        <v>58</v>
      </c>
      <c r="J2844" s="13">
        <v>4350</v>
      </c>
      <c r="K2844" s="16">
        <v>125</v>
      </c>
      <c r="L2844" s="13">
        <v>9375</v>
      </c>
      <c r="M2844" s="16">
        <v>125</v>
      </c>
      <c r="N2844" s="171">
        <v>9375</v>
      </c>
      <c r="O2844" s="16">
        <v>250</v>
      </c>
      <c r="P2844" s="13">
        <v>18750</v>
      </c>
      <c r="Q2844" s="16">
        <v>190</v>
      </c>
      <c r="R2844" s="13">
        <v>14250</v>
      </c>
      <c r="S2844" s="16">
        <v>123.68</v>
      </c>
      <c r="T2844" s="13">
        <v>9276</v>
      </c>
      <c r="U2844" s="16">
        <v>90.72</v>
      </c>
      <c r="V2844" s="13">
        <v>6804</v>
      </c>
    </row>
    <row r="2845" spans="1:22" ht="15" customHeight="1" x14ac:dyDescent="0.25">
      <c r="A2845" s="5" t="s">
        <v>5257</v>
      </c>
      <c r="B2845" s="6" t="s">
        <v>5258</v>
      </c>
      <c r="C2845" s="5" t="s">
        <v>5259</v>
      </c>
      <c r="D2845" s="6"/>
      <c r="E2845" s="6" t="s">
        <v>707</v>
      </c>
      <c r="F2845" s="229">
        <v>469</v>
      </c>
      <c r="I2845" s="16">
        <v>58</v>
      </c>
      <c r="J2845" s="13">
        <v>27202</v>
      </c>
      <c r="K2845" s="16">
        <v>125</v>
      </c>
      <c r="L2845" s="13">
        <v>58625</v>
      </c>
      <c r="M2845" s="16">
        <v>125</v>
      </c>
      <c r="N2845" s="171">
        <v>58625</v>
      </c>
      <c r="O2845" s="16">
        <v>225</v>
      </c>
      <c r="P2845" s="13">
        <v>105525</v>
      </c>
      <c r="Q2845" s="16">
        <v>190</v>
      </c>
      <c r="R2845" s="13">
        <v>89110</v>
      </c>
      <c r="S2845" s="16">
        <v>129.06</v>
      </c>
      <c r="T2845" s="13">
        <v>60529.14</v>
      </c>
      <c r="U2845" s="16">
        <v>90.72</v>
      </c>
      <c r="V2845" s="13">
        <v>42547.68</v>
      </c>
    </row>
    <row r="2846" spans="1:22" ht="15" customHeight="1" x14ac:dyDescent="0.25">
      <c r="A2846" s="5" t="s">
        <v>5260</v>
      </c>
      <c r="B2846" s="6" t="s">
        <v>5261</v>
      </c>
      <c r="C2846" s="5" t="s">
        <v>5262</v>
      </c>
      <c r="D2846" s="6"/>
      <c r="E2846" s="6" t="s">
        <v>707</v>
      </c>
      <c r="F2846" s="229">
        <v>32</v>
      </c>
      <c r="I2846" s="16">
        <v>26</v>
      </c>
      <c r="J2846" s="13">
        <v>832</v>
      </c>
      <c r="K2846" s="16">
        <v>50</v>
      </c>
      <c r="L2846" s="13">
        <v>1600</v>
      </c>
      <c r="M2846" s="16">
        <v>50</v>
      </c>
      <c r="N2846" s="171">
        <v>1600</v>
      </c>
      <c r="O2846" s="16">
        <v>63</v>
      </c>
      <c r="P2846" s="13">
        <v>2016</v>
      </c>
      <c r="Q2846" s="16">
        <v>89</v>
      </c>
      <c r="R2846" s="13">
        <v>2848</v>
      </c>
      <c r="S2846" s="16">
        <v>48.4</v>
      </c>
      <c r="T2846" s="13">
        <v>1548.8</v>
      </c>
      <c r="U2846" s="16">
        <v>51.5</v>
      </c>
      <c r="V2846" s="13">
        <v>1648</v>
      </c>
    </row>
    <row r="2847" spans="1:22" ht="15" customHeight="1" x14ac:dyDescent="0.25">
      <c r="A2847" s="1"/>
      <c r="B2847" s="4" t="s">
        <v>32</v>
      </c>
      <c r="C2847" s="8" t="s">
        <v>33</v>
      </c>
      <c r="I2847" s="245"/>
      <c r="J2847" s="245"/>
      <c r="K2847" s="245"/>
      <c r="L2847" s="245"/>
      <c r="M2847" s="245"/>
      <c r="N2847" s="245"/>
      <c r="O2847" s="245"/>
      <c r="P2847" s="245"/>
      <c r="Q2847" s="245"/>
      <c r="R2847" s="245"/>
      <c r="S2847" s="245"/>
      <c r="T2847" s="245"/>
      <c r="U2847" s="245"/>
      <c r="V2847" s="245"/>
    </row>
    <row r="2848" spans="1:22" ht="15" customHeight="1" x14ac:dyDescent="0.25">
      <c r="A2848" s="5" t="s">
        <v>5263</v>
      </c>
      <c r="B2848" s="6" t="s">
        <v>35</v>
      </c>
      <c r="C2848" s="5" t="s">
        <v>911</v>
      </c>
      <c r="I2848" s="245"/>
      <c r="J2848" s="245"/>
      <c r="K2848" s="245"/>
      <c r="L2848" s="245"/>
      <c r="M2848" s="245"/>
      <c r="N2848" s="245"/>
      <c r="O2848" s="245"/>
      <c r="P2848" s="245"/>
      <c r="Q2848" s="245"/>
      <c r="R2848" s="245"/>
      <c r="S2848" s="245"/>
      <c r="T2848" s="245"/>
      <c r="U2848" s="245"/>
      <c r="V2848" s="245"/>
    </row>
    <row r="2849" spans="1:22" ht="15" customHeight="1" x14ac:dyDescent="0.25">
      <c r="A2849" s="5" t="s">
        <v>5264</v>
      </c>
      <c r="B2849" s="6" t="s">
        <v>35</v>
      </c>
      <c r="C2849" s="5" t="s">
        <v>913</v>
      </c>
      <c r="I2849" s="245"/>
      <c r="J2849" s="245"/>
      <c r="K2849" s="245"/>
      <c r="L2849" s="245"/>
      <c r="M2849" s="245"/>
      <c r="N2849" s="245"/>
      <c r="O2849" s="245"/>
      <c r="P2849" s="245"/>
      <c r="Q2849" s="245"/>
      <c r="R2849" s="245"/>
      <c r="S2849" s="245"/>
      <c r="T2849" s="245"/>
      <c r="U2849" s="245"/>
      <c r="V2849" s="245"/>
    </row>
    <row r="2850" spans="1:22" ht="15" customHeight="1" x14ac:dyDescent="0.25">
      <c r="A2850" s="5" t="s">
        <v>5265</v>
      </c>
      <c r="B2850" s="6" t="s">
        <v>35</v>
      </c>
      <c r="C2850" s="5" t="s">
        <v>915</v>
      </c>
      <c r="I2850" s="245"/>
      <c r="J2850" s="245"/>
      <c r="K2850" s="245"/>
      <c r="L2850" s="245"/>
      <c r="M2850" s="245"/>
      <c r="N2850" s="245"/>
      <c r="O2850" s="245"/>
      <c r="P2850" s="245"/>
      <c r="Q2850" s="245"/>
      <c r="R2850" s="245"/>
      <c r="S2850" s="245"/>
      <c r="T2850" s="245"/>
      <c r="U2850" s="245"/>
      <c r="V2850" s="245"/>
    </row>
    <row r="2851" spans="1:22" ht="15" customHeight="1" x14ac:dyDescent="0.25">
      <c r="A2851" s="5" t="s">
        <v>5266</v>
      </c>
      <c r="B2851" s="6" t="s">
        <v>35</v>
      </c>
      <c r="C2851" s="5" t="s">
        <v>917</v>
      </c>
      <c r="I2851" s="245"/>
      <c r="J2851" s="245"/>
      <c r="K2851" s="245"/>
      <c r="L2851" s="245"/>
      <c r="M2851" s="245"/>
      <c r="N2851" s="245"/>
      <c r="O2851" s="245"/>
      <c r="P2851" s="245"/>
      <c r="Q2851" s="245"/>
      <c r="R2851" s="245"/>
      <c r="S2851" s="245"/>
      <c r="T2851" s="245"/>
      <c r="U2851" s="245"/>
      <c r="V2851" s="245"/>
    </row>
    <row r="2852" spans="1:22" ht="45" customHeight="1" x14ac:dyDescent="0.25">
      <c r="A2852" s="1"/>
      <c r="B2852" s="4" t="s">
        <v>68</v>
      </c>
      <c r="C2852" s="8" t="s">
        <v>69</v>
      </c>
      <c r="D2852" s="4" t="s">
        <v>70</v>
      </c>
      <c r="E2852" s="4" t="s">
        <v>71</v>
      </c>
      <c r="F2852" s="228" t="s">
        <v>72</v>
      </c>
      <c r="I2852" s="14" t="s">
        <v>73</v>
      </c>
      <c r="J2852" s="15" t="s">
        <v>28</v>
      </c>
      <c r="K2852" s="14" t="s">
        <v>73</v>
      </c>
      <c r="L2852" s="15" t="s">
        <v>28</v>
      </c>
      <c r="M2852" s="14" t="s">
        <v>73</v>
      </c>
      <c r="N2852" s="172" t="s">
        <v>28</v>
      </c>
      <c r="O2852" s="14" t="s">
        <v>73</v>
      </c>
      <c r="P2852" s="15" t="s">
        <v>28</v>
      </c>
      <c r="Q2852" s="14" t="s">
        <v>73</v>
      </c>
      <c r="R2852" s="15" t="s">
        <v>28</v>
      </c>
      <c r="S2852" s="14" t="s">
        <v>73</v>
      </c>
      <c r="T2852" s="15" t="s">
        <v>28</v>
      </c>
      <c r="U2852" s="14" t="s">
        <v>73</v>
      </c>
      <c r="V2852" s="15" t="s">
        <v>28</v>
      </c>
    </row>
    <row r="2853" spans="1:22" ht="15" customHeight="1" x14ac:dyDescent="0.25">
      <c r="A2853" s="5" t="s">
        <v>5267</v>
      </c>
      <c r="B2853" s="6" t="s">
        <v>5268</v>
      </c>
      <c r="C2853" s="5" t="s">
        <v>950</v>
      </c>
      <c r="D2853" s="6"/>
      <c r="E2853" s="6" t="s">
        <v>504</v>
      </c>
      <c r="F2853" s="229">
        <v>1</v>
      </c>
      <c r="I2853" s="16">
        <v>252</v>
      </c>
      <c r="J2853" s="13">
        <v>252</v>
      </c>
      <c r="K2853" s="16">
        <v>650</v>
      </c>
      <c r="L2853" s="13">
        <v>650</v>
      </c>
      <c r="M2853" s="16">
        <v>650</v>
      </c>
      <c r="N2853" s="171">
        <v>650</v>
      </c>
      <c r="O2853" s="16">
        <v>1125</v>
      </c>
      <c r="P2853" s="13">
        <v>1125</v>
      </c>
      <c r="Q2853" s="16">
        <v>606</v>
      </c>
      <c r="R2853" s="13">
        <v>606</v>
      </c>
      <c r="S2853" s="16">
        <v>967.95</v>
      </c>
      <c r="T2853" s="13">
        <v>967.95</v>
      </c>
      <c r="U2853" s="16">
        <v>367.71</v>
      </c>
      <c r="V2853" s="13">
        <v>367.71</v>
      </c>
    </row>
    <row r="2854" spans="1:22" ht="15" customHeight="1" x14ac:dyDescent="0.25">
      <c r="A2854" s="1"/>
      <c r="B2854" s="4" t="s">
        <v>32</v>
      </c>
      <c r="C2854" s="8" t="s">
        <v>33</v>
      </c>
      <c r="I2854" s="245"/>
      <c r="J2854" s="245"/>
      <c r="K2854" s="245"/>
      <c r="L2854" s="245"/>
      <c r="M2854" s="245"/>
      <c r="N2854" s="245"/>
      <c r="O2854" s="245"/>
      <c r="P2854" s="245"/>
      <c r="Q2854" s="245"/>
      <c r="R2854" s="245"/>
      <c r="S2854" s="245"/>
      <c r="T2854" s="245"/>
      <c r="U2854" s="245"/>
      <c r="V2854" s="245"/>
    </row>
    <row r="2855" spans="1:22" ht="15" customHeight="1" x14ac:dyDescent="0.25">
      <c r="A2855" s="5" t="s">
        <v>5269</v>
      </c>
      <c r="B2855" s="6" t="s">
        <v>35</v>
      </c>
      <c r="C2855" s="5" t="s">
        <v>986</v>
      </c>
      <c r="I2855" s="245"/>
      <c r="J2855" s="245"/>
      <c r="K2855" s="245"/>
      <c r="L2855" s="245"/>
      <c r="M2855" s="245"/>
      <c r="N2855" s="245"/>
      <c r="O2855" s="245"/>
      <c r="P2855" s="245"/>
      <c r="Q2855" s="245"/>
      <c r="R2855" s="245"/>
      <c r="S2855" s="245"/>
      <c r="T2855" s="245"/>
      <c r="U2855" s="245"/>
      <c r="V2855" s="245"/>
    </row>
    <row r="2856" spans="1:22" ht="15" customHeight="1" x14ac:dyDescent="0.25">
      <c r="A2856" s="5" t="s">
        <v>5270</v>
      </c>
      <c r="B2856" s="6" t="s">
        <v>35</v>
      </c>
      <c r="C2856" s="5" t="s">
        <v>988</v>
      </c>
      <c r="I2856" s="245"/>
      <c r="J2856" s="245"/>
      <c r="K2856" s="245"/>
      <c r="L2856" s="245"/>
      <c r="M2856" s="245"/>
      <c r="N2856" s="245"/>
      <c r="O2856" s="245"/>
      <c r="P2856" s="245"/>
      <c r="Q2856" s="245"/>
      <c r="R2856" s="245"/>
      <c r="S2856" s="245"/>
      <c r="T2856" s="245"/>
      <c r="U2856" s="245"/>
      <c r="V2856" s="245"/>
    </row>
    <row r="2857" spans="1:22" ht="45" customHeight="1" x14ac:dyDescent="0.25">
      <c r="A2857" s="1"/>
      <c r="B2857" s="4" t="s">
        <v>68</v>
      </c>
      <c r="C2857" s="8" t="s">
        <v>69</v>
      </c>
      <c r="D2857" s="4" t="s">
        <v>70</v>
      </c>
      <c r="E2857" s="4" t="s">
        <v>71</v>
      </c>
      <c r="F2857" s="228" t="s">
        <v>72</v>
      </c>
      <c r="I2857" s="14" t="s">
        <v>73</v>
      </c>
      <c r="J2857" s="15" t="s">
        <v>28</v>
      </c>
      <c r="K2857" s="14" t="s">
        <v>73</v>
      </c>
      <c r="L2857" s="15" t="s">
        <v>28</v>
      </c>
      <c r="M2857" s="14" t="s">
        <v>73</v>
      </c>
      <c r="N2857" s="172" t="s">
        <v>28</v>
      </c>
      <c r="O2857" s="14" t="s">
        <v>73</v>
      </c>
      <c r="P2857" s="15" t="s">
        <v>28</v>
      </c>
      <c r="Q2857" s="14" t="s">
        <v>73</v>
      </c>
      <c r="R2857" s="15" t="s">
        <v>28</v>
      </c>
      <c r="S2857" s="14" t="s">
        <v>73</v>
      </c>
      <c r="T2857" s="15" t="s">
        <v>28</v>
      </c>
      <c r="U2857" s="14" t="s">
        <v>73</v>
      </c>
      <c r="V2857" s="15" t="s">
        <v>28</v>
      </c>
    </row>
    <row r="2858" spans="1:22" ht="15" customHeight="1" x14ac:dyDescent="0.25">
      <c r="A2858" s="5" t="s">
        <v>5271</v>
      </c>
      <c r="B2858" s="6" t="s">
        <v>5272</v>
      </c>
      <c r="C2858" s="5" t="s">
        <v>1015</v>
      </c>
      <c r="D2858" s="6"/>
      <c r="E2858" s="6" t="s">
        <v>504</v>
      </c>
      <c r="F2858" s="229">
        <v>2</v>
      </c>
      <c r="I2858" s="16">
        <v>180</v>
      </c>
      <c r="J2858" s="13">
        <v>360</v>
      </c>
      <c r="K2858" s="16">
        <v>2000</v>
      </c>
      <c r="L2858" s="13">
        <v>4000</v>
      </c>
      <c r="M2858" s="16">
        <v>2000</v>
      </c>
      <c r="N2858" s="171">
        <v>4000</v>
      </c>
      <c r="O2858" s="16">
        <v>500</v>
      </c>
      <c r="P2858" s="13">
        <v>1000</v>
      </c>
      <c r="Q2858" s="16">
        <v>483</v>
      </c>
      <c r="R2858" s="13">
        <v>966</v>
      </c>
      <c r="S2858" s="16">
        <v>1043.24</v>
      </c>
      <c r="T2858" s="13">
        <v>2086.48</v>
      </c>
      <c r="U2858" s="16">
        <v>331.66</v>
      </c>
      <c r="V2858" s="13">
        <v>663.32</v>
      </c>
    </row>
    <row r="2859" spans="1:22" ht="15" customHeight="1" x14ac:dyDescent="0.25">
      <c r="A2859" s="5" t="s">
        <v>5273</v>
      </c>
      <c r="B2859" s="6" t="s">
        <v>5274</v>
      </c>
      <c r="C2859" s="5" t="s">
        <v>1024</v>
      </c>
      <c r="D2859" s="6"/>
      <c r="E2859" s="6" t="s">
        <v>527</v>
      </c>
      <c r="F2859" s="229">
        <v>70</v>
      </c>
      <c r="I2859" s="16">
        <v>18</v>
      </c>
      <c r="J2859" s="13">
        <v>1260</v>
      </c>
      <c r="K2859" s="16">
        <v>8</v>
      </c>
      <c r="L2859" s="13">
        <v>560</v>
      </c>
      <c r="M2859" s="16">
        <v>8</v>
      </c>
      <c r="N2859" s="171">
        <v>560</v>
      </c>
      <c r="O2859" s="16">
        <v>25</v>
      </c>
      <c r="P2859" s="13">
        <v>1750</v>
      </c>
      <c r="Q2859" s="16">
        <v>4</v>
      </c>
      <c r="R2859" s="13">
        <v>280</v>
      </c>
      <c r="S2859" s="16">
        <v>4.5199999999999996</v>
      </c>
      <c r="T2859" s="13">
        <v>316.39999999999998</v>
      </c>
      <c r="U2859" s="16">
        <v>14.21</v>
      </c>
      <c r="V2859" s="13">
        <v>994.7</v>
      </c>
    </row>
    <row r="2860" spans="1:22" ht="15" customHeight="1" x14ac:dyDescent="0.25">
      <c r="A2860" s="5" t="s">
        <v>5275</v>
      </c>
      <c r="B2860" s="6" t="s">
        <v>5276</v>
      </c>
      <c r="C2860" s="5" t="s">
        <v>1027</v>
      </c>
      <c r="D2860" s="6"/>
      <c r="E2860" s="6" t="s">
        <v>527</v>
      </c>
      <c r="F2860" s="229">
        <v>40</v>
      </c>
      <c r="I2860" s="16">
        <v>22</v>
      </c>
      <c r="J2860" s="13">
        <v>880</v>
      </c>
      <c r="K2860" s="16">
        <v>10</v>
      </c>
      <c r="L2860" s="13">
        <v>400</v>
      </c>
      <c r="M2860" s="16">
        <v>10</v>
      </c>
      <c r="N2860" s="171">
        <v>400</v>
      </c>
      <c r="O2860" s="16">
        <v>38</v>
      </c>
      <c r="P2860" s="13">
        <v>1520</v>
      </c>
      <c r="Q2860" s="16">
        <v>4</v>
      </c>
      <c r="R2860" s="13">
        <v>160</v>
      </c>
      <c r="S2860" s="16">
        <v>6.99</v>
      </c>
      <c r="T2860" s="13">
        <v>279.60000000000002</v>
      </c>
      <c r="U2860" s="16">
        <v>14.21</v>
      </c>
      <c r="V2860" s="13">
        <v>568.4</v>
      </c>
    </row>
    <row r="2861" spans="1:22" ht="15" customHeight="1" x14ac:dyDescent="0.25">
      <c r="A2861" s="5" t="s">
        <v>5277</v>
      </c>
      <c r="B2861" s="6" t="s">
        <v>5278</v>
      </c>
      <c r="C2861" s="5" t="s">
        <v>5279</v>
      </c>
      <c r="D2861" s="6"/>
      <c r="E2861" s="6" t="s">
        <v>707</v>
      </c>
      <c r="F2861" s="229">
        <v>15</v>
      </c>
      <c r="I2861" s="16">
        <v>36</v>
      </c>
      <c r="J2861" s="13">
        <v>540</v>
      </c>
      <c r="K2861" s="16">
        <v>75</v>
      </c>
      <c r="L2861" s="13">
        <v>1125</v>
      </c>
      <c r="M2861" s="16">
        <v>75</v>
      </c>
      <c r="N2861" s="171">
        <v>1125</v>
      </c>
      <c r="O2861" s="16">
        <v>250</v>
      </c>
      <c r="P2861" s="13">
        <v>3750</v>
      </c>
      <c r="Q2861" s="16">
        <v>77</v>
      </c>
      <c r="R2861" s="13">
        <v>1155</v>
      </c>
      <c r="S2861" s="16">
        <v>45.17</v>
      </c>
      <c r="T2861" s="13">
        <v>677.55</v>
      </c>
      <c r="U2861" s="16">
        <v>71.069999999999993</v>
      </c>
      <c r="V2861" s="13">
        <v>1066.05</v>
      </c>
    </row>
    <row r="2862" spans="1:22" ht="15" customHeight="1" x14ac:dyDescent="0.25">
      <c r="A2862" s="1"/>
      <c r="B2862" s="4" t="s">
        <v>32</v>
      </c>
      <c r="C2862" s="8" t="s">
        <v>33</v>
      </c>
      <c r="I2862" s="245"/>
      <c r="J2862" s="245"/>
      <c r="K2862" s="245"/>
      <c r="L2862" s="245"/>
      <c r="M2862" s="245"/>
      <c r="N2862" s="245"/>
      <c r="O2862" s="245"/>
      <c r="P2862" s="245"/>
      <c r="Q2862" s="245"/>
      <c r="R2862" s="245"/>
      <c r="S2862" s="245"/>
      <c r="T2862" s="245"/>
      <c r="U2862" s="245"/>
      <c r="V2862" s="245"/>
    </row>
    <row r="2863" spans="1:22" ht="15" customHeight="1" x14ac:dyDescent="0.25">
      <c r="A2863" s="5" t="s">
        <v>5280</v>
      </c>
      <c r="B2863" s="6" t="s">
        <v>35</v>
      </c>
      <c r="C2863" s="5" t="s">
        <v>5281</v>
      </c>
      <c r="I2863" s="245"/>
      <c r="J2863" s="245"/>
      <c r="K2863" s="245"/>
      <c r="L2863" s="245"/>
      <c r="M2863" s="245"/>
      <c r="N2863" s="245"/>
      <c r="O2863" s="245"/>
      <c r="P2863" s="245"/>
      <c r="Q2863" s="245"/>
      <c r="R2863" s="245"/>
      <c r="S2863" s="245"/>
      <c r="T2863" s="245"/>
      <c r="U2863" s="245"/>
      <c r="V2863" s="245"/>
    </row>
    <row r="2864" spans="1:22" ht="15" customHeight="1" x14ac:dyDescent="0.25">
      <c r="A2864" s="5" t="s">
        <v>5282</v>
      </c>
      <c r="B2864" s="6" t="s">
        <v>35</v>
      </c>
      <c r="C2864" s="5" t="s">
        <v>5283</v>
      </c>
      <c r="I2864" s="245"/>
      <c r="J2864" s="245"/>
      <c r="K2864" s="245"/>
      <c r="L2864" s="245"/>
      <c r="M2864" s="245"/>
      <c r="N2864" s="245"/>
      <c r="O2864" s="245"/>
      <c r="P2864" s="245"/>
      <c r="Q2864" s="245"/>
      <c r="R2864" s="245"/>
      <c r="S2864" s="245"/>
      <c r="T2864" s="245"/>
      <c r="U2864" s="245"/>
      <c r="V2864" s="245"/>
    </row>
    <row r="2865" spans="1:22" ht="45" customHeight="1" x14ac:dyDescent="0.25">
      <c r="A2865" s="1"/>
      <c r="B2865" s="4" t="s">
        <v>68</v>
      </c>
      <c r="C2865" s="8" t="s">
        <v>69</v>
      </c>
      <c r="D2865" s="4" t="s">
        <v>70</v>
      </c>
      <c r="E2865" s="4" t="s">
        <v>71</v>
      </c>
      <c r="F2865" s="228" t="s">
        <v>72</v>
      </c>
      <c r="I2865" s="14" t="s">
        <v>73</v>
      </c>
      <c r="J2865" s="15" t="s">
        <v>28</v>
      </c>
      <c r="K2865" s="14" t="s">
        <v>73</v>
      </c>
      <c r="L2865" s="15" t="s">
        <v>28</v>
      </c>
      <c r="M2865" s="14" t="s">
        <v>73</v>
      </c>
      <c r="N2865" s="172" t="s">
        <v>28</v>
      </c>
      <c r="O2865" s="14" t="s">
        <v>73</v>
      </c>
      <c r="P2865" s="15" t="s">
        <v>28</v>
      </c>
      <c r="Q2865" s="14" t="s">
        <v>73</v>
      </c>
      <c r="R2865" s="15" t="s">
        <v>28</v>
      </c>
      <c r="S2865" s="14" t="s">
        <v>73</v>
      </c>
      <c r="T2865" s="15" t="s">
        <v>28</v>
      </c>
      <c r="U2865" s="14" t="s">
        <v>73</v>
      </c>
      <c r="V2865" s="15" t="s">
        <v>28</v>
      </c>
    </row>
    <row r="2866" spans="1:22" ht="15" customHeight="1" x14ac:dyDescent="0.25">
      <c r="A2866" s="5" t="s">
        <v>5284</v>
      </c>
      <c r="B2866" s="6" t="s">
        <v>5285</v>
      </c>
      <c r="C2866" s="5" t="s">
        <v>1067</v>
      </c>
      <c r="D2866" s="6"/>
      <c r="E2866" s="6" t="s">
        <v>707</v>
      </c>
      <c r="F2866" s="229">
        <v>30</v>
      </c>
      <c r="I2866" s="16">
        <v>26</v>
      </c>
      <c r="J2866" s="13">
        <v>780</v>
      </c>
      <c r="K2866" s="16">
        <v>8</v>
      </c>
      <c r="L2866" s="13">
        <v>240</v>
      </c>
      <c r="M2866" s="16">
        <v>8</v>
      </c>
      <c r="N2866" s="171">
        <v>240</v>
      </c>
      <c r="O2866" s="16">
        <v>125</v>
      </c>
      <c r="P2866" s="13">
        <v>3750</v>
      </c>
      <c r="Q2866" s="16">
        <v>21</v>
      </c>
      <c r="R2866" s="13">
        <v>630</v>
      </c>
      <c r="S2866" s="16">
        <v>17.21</v>
      </c>
      <c r="T2866" s="13">
        <v>516.29999999999995</v>
      </c>
      <c r="U2866" s="16">
        <v>42.64</v>
      </c>
      <c r="V2866" s="13">
        <v>1279.2</v>
      </c>
    </row>
    <row r="2867" spans="1:22" ht="15" customHeight="1" x14ac:dyDescent="0.25">
      <c r="A2867" s="1"/>
      <c r="B2867" s="4" t="s">
        <v>32</v>
      </c>
      <c r="C2867" s="8" t="s">
        <v>33</v>
      </c>
      <c r="I2867" s="245"/>
      <c r="J2867" s="245"/>
      <c r="K2867" s="245"/>
      <c r="L2867" s="245"/>
      <c r="M2867" s="245"/>
      <c r="N2867" s="245"/>
      <c r="O2867" s="245"/>
      <c r="P2867" s="245"/>
      <c r="Q2867" s="245"/>
      <c r="R2867" s="245"/>
      <c r="S2867" s="245"/>
      <c r="T2867" s="245"/>
      <c r="U2867" s="245"/>
      <c r="V2867" s="245"/>
    </row>
    <row r="2868" spans="1:22" ht="15" customHeight="1" x14ac:dyDescent="0.25">
      <c r="A2868" s="5" t="s">
        <v>5286</v>
      </c>
      <c r="B2868" s="6" t="s">
        <v>35</v>
      </c>
      <c r="C2868" s="5" t="s">
        <v>5287</v>
      </c>
      <c r="I2868" s="245"/>
      <c r="J2868" s="245"/>
      <c r="K2868" s="245"/>
      <c r="L2868" s="245"/>
      <c r="M2868" s="245"/>
      <c r="N2868" s="245"/>
      <c r="O2868" s="245"/>
      <c r="P2868" s="245"/>
      <c r="Q2868" s="245"/>
      <c r="R2868" s="245"/>
      <c r="S2868" s="245"/>
      <c r="T2868" s="245"/>
      <c r="U2868" s="245"/>
      <c r="V2868" s="245"/>
    </row>
    <row r="2869" spans="1:22" ht="45" customHeight="1" x14ac:dyDescent="0.25">
      <c r="A2869" s="1"/>
      <c r="B2869" s="4" t="s">
        <v>68</v>
      </c>
      <c r="C2869" s="8" t="s">
        <v>69</v>
      </c>
      <c r="D2869" s="4" t="s">
        <v>70</v>
      </c>
      <c r="E2869" s="4" t="s">
        <v>71</v>
      </c>
      <c r="F2869" s="228" t="s">
        <v>72</v>
      </c>
      <c r="I2869" s="14" t="s">
        <v>73</v>
      </c>
      <c r="J2869" s="15" t="s">
        <v>28</v>
      </c>
      <c r="K2869" s="14" t="s">
        <v>73</v>
      </c>
      <c r="L2869" s="15" t="s">
        <v>28</v>
      </c>
      <c r="M2869" s="14" t="s">
        <v>73</v>
      </c>
      <c r="N2869" s="172" t="s">
        <v>28</v>
      </c>
      <c r="O2869" s="14" t="s">
        <v>73</v>
      </c>
      <c r="P2869" s="15" t="s">
        <v>28</v>
      </c>
      <c r="Q2869" s="14" t="s">
        <v>73</v>
      </c>
      <c r="R2869" s="15" t="s">
        <v>28</v>
      </c>
      <c r="S2869" s="14" t="s">
        <v>73</v>
      </c>
      <c r="T2869" s="15" t="s">
        <v>28</v>
      </c>
      <c r="U2869" s="14" t="s">
        <v>73</v>
      </c>
      <c r="V2869" s="15" t="s">
        <v>28</v>
      </c>
    </row>
    <row r="2870" spans="1:22" ht="15" customHeight="1" x14ac:dyDescent="0.25">
      <c r="A2870" s="5" t="s">
        <v>5288</v>
      </c>
      <c r="B2870" s="6" t="s">
        <v>5289</v>
      </c>
      <c r="C2870" s="5" t="s">
        <v>5290</v>
      </c>
      <c r="D2870" s="6"/>
      <c r="E2870" s="6" t="s">
        <v>504</v>
      </c>
      <c r="F2870" s="229">
        <v>1</v>
      </c>
      <c r="I2870" s="16">
        <v>720</v>
      </c>
      <c r="J2870" s="13">
        <v>720</v>
      </c>
      <c r="K2870" s="16">
        <v>1000</v>
      </c>
      <c r="L2870" s="13">
        <v>1000</v>
      </c>
      <c r="M2870" s="16">
        <v>1000</v>
      </c>
      <c r="N2870" s="171">
        <v>1000</v>
      </c>
      <c r="O2870" s="16">
        <v>1500</v>
      </c>
      <c r="P2870" s="13">
        <v>1500</v>
      </c>
      <c r="Q2870" s="16">
        <v>2578</v>
      </c>
      <c r="R2870" s="13">
        <v>2578</v>
      </c>
      <c r="S2870" s="16">
        <v>2151</v>
      </c>
      <c r="T2870" s="13">
        <v>2151</v>
      </c>
      <c r="U2870" s="16">
        <v>210.12</v>
      </c>
      <c r="V2870" s="13">
        <v>210.12</v>
      </c>
    </row>
    <row r="2871" spans="1:22" ht="15" customHeight="1" x14ac:dyDescent="0.25">
      <c r="A2871" s="1"/>
      <c r="B2871" s="4" t="s">
        <v>32</v>
      </c>
      <c r="C2871" s="8" t="s">
        <v>33</v>
      </c>
      <c r="I2871" s="245"/>
      <c r="J2871" s="245"/>
      <c r="K2871" s="245"/>
      <c r="L2871" s="245"/>
      <c r="M2871" s="245"/>
      <c r="N2871" s="245"/>
      <c r="O2871" s="245"/>
      <c r="P2871" s="245"/>
      <c r="Q2871" s="245"/>
      <c r="R2871" s="245"/>
      <c r="S2871" s="245"/>
      <c r="T2871" s="245"/>
      <c r="U2871" s="245"/>
      <c r="V2871" s="245"/>
    </row>
    <row r="2872" spans="1:22" ht="15" customHeight="1" x14ac:dyDescent="0.25">
      <c r="A2872" s="5" t="s">
        <v>5291</v>
      </c>
      <c r="B2872" s="6" t="s">
        <v>35</v>
      </c>
      <c r="C2872" s="5" t="s">
        <v>486</v>
      </c>
      <c r="I2872" s="245"/>
      <c r="J2872" s="245"/>
      <c r="K2872" s="245"/>
      <c r="L2872" s="245"/>
      <c r="M2872" s="245"/>
      <c r="N2872" s="245"/>
      <c r="O2872" s="245"/>
      <c r="P2872" s="245"/>
      <c r="Q2872" s="245"/>
      <c r="R2872" s="245"/>
      <c r="S2872" s="245"/>
      <c r="T2872" s="245"/>
      <c r="U2872" s="245"/>
      <c r="V2872" s="245"/>
    </row>
    <row r="2873" spans="1:22" ht="45" customHeight="1" x14ac:dyDescent="0.25">
      <c r="A2873" s="1"/>
      <c r="B2873" s="4" t="s">
        <v>68</v>
      </c>
      <c r="C2873" s="8" t="s">
        <v>69</v>
      </c>
      <c r="D2873" s="4" t="s">
        <v>70</v>
      </c>
      <c r="E2873" s="4" t="s">
        <v>71</v>
      </c>
      <c r="F2873" s="228" t="s">
        <v>72</v>
      </c>
      <c r="I2873" s="14" t="s">
        <v>73</v>
      </c>
      <c r="J2873" s="15" t="s">
        <v>28</v>
      </c>
      <c r="K2873" s="14" t="s">
        <v>73</v>
      </c>
      <c r="L2873" s="15" t="s">
        <v>28</v>
      </c>
      <c r="M2873" s="14" t="s">
        <v>73</v>
      </c>
      <c r="N2873" s="172" t="s">
        <v>28</v>
      </c>
      <c r="O2873" s="14" t="s">
        <v>73</v>
      </c>
      <c r="P2873" s="15" t="s">
        <v>28</v>
      </c>
      <c r="Q2873" s="14" t="s">
        <v>73</v>
      </c>
      <c r="R2873" s="15" t="s">
        <v>28</v>
      </c>
      <c r="S2873" s="14" t="s">
        <v>73</v>
      </c>
      <c r="T2873" s="15" t="s">
        <v>28</v>
      </c>
      <c r="U2873" s="14" t="s">
        <v>73</v>
      </c>
      <c r="V2873" s="15" t="s">
        <v>28</v>
      </c>
    </row>
    <row r="2874" spans="1:22" ht="15" customHeight="1" x14ac:dyDescent="0.25">
      <c r="A2874" s="5" t="s">
        <v>5292</v>
      </c>
      <c r="B2874" s="6" t="s">
        <v>5293</v>
      </c>
      <c r="C2874" s="5" t="s">
        <v>489</v>
      </c>
      <c r="D2874" s="6"/>
      <c r="E2874" s="6" t="s">
        <v>275</v>
      </c>
      <c r="F2874" s="229">
        <v>1</v>
      </c>
      <c r="I2874" s="16">
        <v>0</v>
      </c>
      <c r="J2874" s="13">
        <v>0</v>
      </c>
      <c r="K2874" s="16">
        <v>0</v>
      </c>
      <c r="L2874" s="13">
        <v>0</v>
      </c>
      <c r="M2874" s="16">
        <v>0</v>
      </c>
      <c r="N2874" s="171">
        <v>0</v>
      </c>
      <c r="O2874" s="16">
        <v>0</v>
      </c>
      <c r="P2874" s="13">
        <v>0</v>
      </c>
      <c r="Q2874" s="16">
        <v>0</v>
      </c>
      <c r="R2874" s="13">
        <v>0</v>
      </c>
      <c r="S2874" s="16">
        <v>0</v>
      </c>
      <c r="T2874" s="13">
        <v>0</v>
      </c>
      <c r="U2874" s="16">
        <v>119940.56</v>
      </c>
      <c r="V2874" s="13">
        <v>119940.56</v>
      </c>
    </row>
    <row r="2875" spans="1:22" ht="15" customHeight="1" x14ac:dyDescent="0.25">
      <c r="A2875" s="1"/>
      <c r="B2875" s="4" t="s">
        <v>32</v>
      </c>
      <c r="C2875" s="8" t="s">
        <v>33</v>
      </c>
      <c r="I2875" s="245"/>
      <c r="J2875" s="245"/>
      <c r="K2875" s="245"/>
      <c r="L2875" s="245"/>
      <c r="M2875" s="245"/>
      <c r="N2875" s="245"/>
      <c r="O2875" s="245"/>
      <c r="P2875" s="245"/>
      <c r="Q2875" s="245"/>
      <c r="R2875" s="245"/>
      <c r="S2875" s="245"/>
      <c r="T2875" s="245"/>
      <c r="U2875" s="245"/>
      <c r="V2875" s="245"/>
    </row>
    <row r="2876" spans="1:22" ht="15" customHeight="1" x14ac:dyDescent="0.25">
      <c r="A2876" s="5" t="s">
        <v>5294</v>
      </c>
      <c r="B2876" s="6" t="s">
        <v>35</v>
      </c>
      <c r="C2876" s="5" t="s">
        <v>491</v>
      </c>
      <c r="I2876" s="245"/>
      <c r="J2876" s="245"/>
      <c r="K2876" s="245"/>
      <c r="L2876" s="245"/>
      <c r="M2876" s="245"/>
      <c r="N2876" s="245"/>
      <c r="O2876" s="245"/>
      <c r="P2876" s="245"/>
      <c r="Q2876" s="245"/>
      <c r="R2876" s="245"/>
      <c r="S2876" s="245"/>
      <c r="T2876" s="245"/>
      <c r="U2876" s="245"/>
      <c r="V2876" s="245"/>
    </row>
    <row r="2877" spans="1:22" x14ac:dyDescent="0.25">
      <c r="A2877" s="246" t="s">
        <v>5295</v>
      </c>
      <c r="B2877" s="246"/>
      <c r="C2877" s="246"/>
      <c r="D2877" s="247"/>
      <c r="E2877" s="247"/>
      <c r="F2877" s="246"/>
      <c r="I2877" s="12" t="s">
        <v>31</v>
      </c>
      <c r="J2877" s="13">
        <v>0</v>
      </c>
      <c r="K2877" s="12" t="s">
        <v>31</v>
      </c>
      <c r="L2877" s="13">
        <v>0</v>
      </c>
      <c r="M2877" s="12" t="s">
        <v>31</v>
      </c>
      <c r="N2877" s="171">
        <v>0</v>
      </c>
      <c r="O2877" s="12" t="s">
        <v>31</v>
      </c>
      <c r="P2877" s="13">
        <v>0</v>
      </c>
      <c r="Q2877" s="12" t="s">
        <v>31</v>
      </c>
      <c r="R2877" s="13">
        <v>0</v>
      </c>
      <c r="S2877" s="12" t="s">
        <v>31</v>
      </c>
      <c r="T2877" s="13">
        <v>0</v>
      </c>
      <c r="U2877" s="12" t="s">
        <v>31</v>
      </c>
      <c r="V2877" s="13">
        <v>0</v>
      </c>
    </row>
    <row r="2878" spans="1:22" x14ac:dyDescent="0.25">
      <c r="A2878" s="246" t="s">
        <v>5296</v>
      </c>
      <c r="B2878" s="246"/>
      <c r="C2878" s="246"/>
      <c r="D2878" s="247"/>
      <c r="E2878" s="247"/>
      <c r="F2878" s="246"/>
      <c r="I2878" s="12" t="s">
        <v>753</v>
      </c>
      <c r="J2878" s="13">
        <v>188791</v>
      </c>
      <c r="K2878" s="12" t="s">
        <v>753</v>
      </c>
      <c r="L2878" s="13">
        <v>189900</v>
      </c>
      <c r="M2878" s="12" t="s">
        <v>753</v>
      </c>
      <c r="N2878" s="171">
        <v>189900</v>
      </c>
      <c r="O2878" s="12" t="s">
        <v>753</v>
      </c>
      <c r="P2878" s="13">
        <v>143110</v>
      </c>
      <c r="Q2878" s="12" t="s">
        <v>753</v>
      </c>
      <c r="R2878" s="13">
        <v>114862</v>
      </c>
      <c r="S2878" s="12" t="s">
        <v>753</v>
      </c>
      <c r="T2878" s="13">
        <v>140210.18</v>
      </c>
      <c r="U2878" s="12" t="s">
        <v>753</v>
      </c>
      <c r="V2878" s="13">
        <v>247190.35</v>
      </c>
    </row>
    <row r="2879" spans="1:22" ht="15" customHeight="1" x14ac:dyDescent="0.25">
      <c r="A2879" s="1"/>
      <c r="B2879" s="4" t="s">
        <v>32</v>
      </c>
      <c r="C2879" s="8" t="s">
        <v>33</v>
      </c>
      <c r="I2879" s="245"/>
      <c r="J2879" s="245"/>
      <c r="K2879" s="245"/>
      <c r="L2879" s="245"/>
      <c r="M2879" s="245"/>
      <c r="N2879" s="245"/>
      <c r="O2879" s="245"/>
      <c r="P2879" s="245"/>
      <c r="Q2879" s="245"/>
      <c r="R2879" s="245"/>
      <c r="S2879" s="245"/>
      <c r="T2879" s="245"/>
      <c r="U2879" s="245"/>
      <c r="V2879" s="245"/>
    </row>
    <row r="2880" spans="1:22" ht="15" customHeight="1" x14ac:dyDescent="0.25">
      <c r="A2880" s="5" t="s">
        <v>5297</v>
      </c>
      <c r="B2880" s="6" t="s">
        <v>35</v>
      </c>
      <c r="C2880" s="5" t="s">
        <v>5298</v>
      </c>
      <c r="I2880" s="245"/>
      <c r="J2880" s="245"/>
      <c r="K2880" s="245"/>
      <c r="L2880" s="245"/>
      <c r="M2880" s="245"/>
      <c r="N2880" s="245"/>
      <c r="O2880" s="245"/>
      <c r="P2880" s="245"/>
      <c r="Q2880" s="245"/>
      <c r="R2880" s="245"/>
      <c r="S2880" s="245"/>
      <c r="T2880" s="245"/>
      <c r="U2880" s="245"/>
      <c r="V2880" s="245"/>
    </row>
    <row r="2881" spans="1:22" ht="15" customHeight="1" x14ac:dyDescent="0.25">
      <c r="A2881" s="5" t="s">
        <v>5299</v>
      </c>
      <c r="B2881" s="6" t="s">
        <v>35</v>
      </c>
      <c r="C2881" s="5" t="s">
        <v>3325</v>
      </c>
      <c r="I2881" s="245"/>
      <c r="J2881" s="245"/>
      <c r="K2881" s="245"/>
      <c r="L2881" s="245"/>
      <c r="M2881" s="245"/>
      <c r="N2881" s="245"/>
      <c r="O2881" s="245"/>
      <c r="P2881" s="245"/>
      <c r="Q2881" s="245"/>
      <c r="R2881" s="245"/>
      <c r="S2881" s="245"/>
      <c r="T2881" s="245"/>
      <c r="U2881" s="245"/>
      <c r="V2881" s="245"/>
    </row>
    <row r="2882" spans="1:22" ht="45" customHeight="1" x14ac:dyDescent="0.25">
      <c r="A2882" s="1"/>
      <c r="B2882" s="4" t="s">
        <v>68</v>
      </c>
      <c r="C2882" s="8" t="s">
        <v>69</v>
      </c>
      <c r="D2882" s="4" t="s">
        <v>70</v>
      </c>
      <c r="E2882" s="4" t="s">
        <v>71</v>
      </c>
      <c r="F2882" s="228" t="s">
        <v>72</v>
      </c>
      <c r="I2882" s="14" t="s">
        <v>73</v>
      </c>
      <c r="J2882" s="15" t="s">
        <v>28</v>
      </c>
      <c r="K2882" s="14" t="s">
        <v>73</v>
      </c>
      <c r="L2882" s="15" t="s">
        <v>28</v>
      </c>
      <c r="M2882" s="14" t="s">
        <v>73</v>
      </c>
      <c r="N2882" s="172" t="s">
        <v>28</v>
      </c>
      <c r="O2882" s="14" t="s">
        <v>73</v>
      </c>
      <c r="P2882" s="15" t="s">
        <v>28</v>
      </c>
      <c r="Q2882" s="14" t="s">
        <v>73</v>
      </c>
      <c r="R2882" s="15" t="s">
        <v>28</v>
      </c>
      <c r="S2882" s="14" t="s">
        <v>73</v>
      </c>
      <c r="T2882" s="15" t="s">
        <v>28</v>
      </c>
      <c r="U2882" s="14" t="s">
        <v>73</v>
      </c>
      <c r="V2882" s="15" t="s">
        <v>28</v>
      </c>
    </row>
    <row r="2883" spans="1:22" ht="15" customHeight="1" x14ac:dyDescent="0.25">
      <c r="A2883" s="5" t="s">
        <v>5300</v>
      </c>
      <c r="B2883" s="6" t="s">
        <v>5301</v>
      </c>
      <c r="C2883" s="5" t="s">
        <v>3328</v>
      </c>
      <c r="D2883" s="6"/>
      <c r="E2883" s="6" t="s">
        <v>504</v>
      </c>
      <c r="F2883" s="229">
        <v>1</v>
      </c>
      <c r="I2883" s="16">
        <v>111</v>
      </c>
      <c r="J2883" s="13">
        <v>111</v>
      </c>
      <c r="K2883" s="16">
        <v>2700</v>
      </c>
      <c r="L2883" s="13">
        <v>2700</v>
      </c>
      <c r="M2883" s="16">
        <v>2700</v>
      </c>
      <c r="N2883" s="171">
        <v>2700</v>
      </c>
      <c r="O2883" s="16">
        <v>4200</v>
      </c>
      <c r="P2883" s="13">
        <v>4200</v>
      </c>
      <c r="Q2883" s="16">
        <v>6961</v>
      </c>
      <c r="R2883" s="13">
        <v>6961</v>
      </c>
      <c r="S2883" s="16">
        <v>5807.71</v>
      </c>
      <c r="T2883" s="13">
        <v>5807.71</v>
      </c>
      <c r="U2883" s="16">
        <v>4398.75</v>
      </c>
      <c r="V2883" s="13">
        <v>4398.75</v>
      </c>
    </row>
    <row r="2884" spans="1:22" ht="15" customHeight="1" x14ac:dyDescent="0.25">
      <c r="A2884" s="1"/>
      <c r="B2884" s="4" t="s">
        <v>32</v>
      </c>
      <c r="C2884" s="8" t="s">
        <v>33</v>
      </c>
      <c r="I2884" s="245"/>
      <c r="J2884" s="245"/>
      <c r="K2884" s="245"/>
      <c r="L2884" s="245"/>
      <c r="M2884" s="245"/>
      <c r="N2884" s="245"/>
      <c r="O2884" s="245"/>
      <c r="P2884" s="245"/>
      <c r="Q2884" s="245"/>
      <c r="R2884" s="245"/>
      <c r="S2884" s="245"/>
      <c r="T2884" s="245"/>
      <c r="U2884" s="245"/>
      <c r="V2884" s="245"/>
    </row>
    <row r="2885" spans="1:22" ht="15" customHeight="1" x14ac:dyDescent="0.25">
      <c r="A2885" s="5" t="s">
        <v>5302</v>
      </c>
      <c r="B2885" s="6" t="s">
        <v>35</v>
      </c>
      <c r="C2885" s="5" t="s">
        <v>5303</v>
      </c>
      <c r="I2885" s="245"/>
      <c r="J2885" s="245"/>
      <c r="K2885" s="245"/>
      <c r="L2885" s="245"/>
      <c r="M2885" s="245"/>
      <c r="N2885" s="245"/>
      <c r="O2885" s="245"/>
      <c r="P2885" s="245"/>
      <c r="Q2885" s="245"/>
      <c r="R2885" s="245"/>
      <c r="S2885" s="245"/>
      <c r="T2885" s="245"/>
      <c r="U2885" s="245"/>
      <c r="V2885" s="245"/>
    </row>
    <row r="2886" spans="1:22" ht="45" customHeight="1" x14ac:dyDescent="0.25">
      <c r="A2886" s="1"/>
      <c r="B2886" s="4" t="s">
        <v>68</v>
      </c>
      <c r="C2886" s="8" t="s">
        <v>69</v>
      </c>
      <c r="D2886" s="4" t="s">
        <v>70</v>
      </c>
      <c r="E2886" s="4" t="s">
        <v>71</v>
      </c>
      <c r="F2886" s="228" t="s">
        <v>72</v>
      </c>
      <c r="I2886" s="14" t="s">
        <v>73</v>
      </c>
      <c r="J2886" s="15" t="s">
        <v>28</v>
      </c>
      <c r="K2886" s="14" t="s">
        <v>73</v>
      </c>
      <c r="L2886" s="15" t="s">
        <v>28</v>
      </c>
      <c r="M2886" s="14" t="s">
        <v>73</v>
      </c>
      <c r="N2886" s="172" t="s">
        <v>28</v>
      </c>
      <c r="O2886" s="14" t="s">
        <v>73</v>
      </c>
      <c r="P2886" s="15" t="s">
        <v>28</v>
      </c>
      <c r="Q2886" s="14" t="s">
        <v>73</v>
      </c>
      <c r="R2886" s="15" t="s">
        <v>28</v>
      </c>
      <c r="S2886" s="14" t="s">
        <v>73</v>
      </c>
      <c r="T2886" s="15" t="s">
        <v>28</v>
      </c>
      <c r="U2886" s="14" t="s">
        <v>73</v>
      </c>
      <c r="V2886" s="15" t="s">
        <v>28</v>
      </c>
    </row>
    <row r="2887" spans="1:22" ht="15" customHeight="1" x14ac:dyDescent="0.25">
      <c r="A2887" s="5" t="s">
        <v>5304</v>
      </c>
      <c r="B2887" s="6" t="s">
        <v>5305</v>
      </c>
      <c r="C2887" s="5" t="s">
        <v>3333</v>
      </c>
      <c r="D2887" s="6"/>
      <c r="E2887" s="6" t="s">
        <v>707</v>
      </c>
      <c r="F2887" s="229">
        <v>2835</v>
      </c>
      <c r="I2887" s="16">
        <v>4</v>
      </c>
      <c r="J2887" s="13">
        <v>11340</v>
      </c>
      <c r="K2887" s="16">
        <v>2</v>
      </c>
      <c r="L2887" s="13">
        <v>5670</v>
      </c>
      <c r="M2887" s="16">
        <v>2</v>
      </c>
      <c r="N2887" s="171">
        <v>5670</v>
      </c>
      <c r="O2887" s="16">
        <v>4</v>
      </c>
      <c r="P2887" s="13">
        <v>11340</v>
      </c>
      <c r="Q2887" s="16">
        <v>3</v>
      </c>
      <c r="R2887" s="13">
        <v>8505</v>
      </c>
      <c r="S2887" s="16">
        <v>1.81</v>
      </c>
      <c r="T2887" s="13">
        <v>5131.3500000000004</v>
      </c>
      <c r="U2887" s="16">
        <v>3.41</v>
      </c>
      <c r="V2887" s="13">
        <v>9667.35</v>
      </c>
    </row>
    <row r="2888" spans="1:22" ht="15" customHeight="1" x14ac:dyDescent="0.25">
      <c r="A2888" s="5" t="s">
        <v>5306</v>
      </c>
      <c r="B2888" s="6" t="s">
        <v>5307</v>
      </c>
      <c r="C2888" s="5" t="s">
        <v>3336</v>
      </c>
      <c r="D2888" s="6"/>
      <c r="E2888" s="6" t="s">
        <v>698</v>
      </c>
      <c r="F2888" s="229">
        <v>2420</v>
      </c>
      <c r="I2888" s="16">
        <v>8</v>
      </c>
      <c r="J2888" s="13">
        <v>19360</v>
      </c>
      <c r="K2888" s="16">
        <v>15</v>
      </c>
      <c r="L2888" s="13">
        <v>36300</v>
      </c>
      <c r="M2888" s="16">
        <v>15</v>
      </c>
      <c r="N2888" s="171">
        <v>36300</v>
      </c>
      <c r="O2888" s="16">
        <v>8</v>
      </c>
      <c r="P2888" s="13">
        <v>19360</v>
      </c>
      <c r="Q2888" s="16">
        <v>6</v>
      </c>
      <c r="R2888" s="13">
        <v>14520</v>
      </c>
      <c r="S2888" s="16">
        <v>8.6</v>
      </c>
      <c r="T2888" s="13">
        <v>20812</v>
      </c>
      <c r="U2888" s="16">
        <v>15.15</v>
      </c>
      <c r="V2888" s="13">
        <v>36663</v>
      </c>
    </row>
    <row r="2889" spans="1:22" ht="15" customHeight="1" x14ac:dyDescent="0.25">
      <c r="A2889" s="5" t="s">
        <v>5308</v>
      </c>
      <c r="B2889" s="6" t="s">
        <v>5309</v>
      </c>
      <c r="C2889" s="5" t="s">
        <v>5310</v>
      </c>
      <c r="D2889" s="6"/>
      <c r="E2889" s="6" t="s">
        <v>698</v>
      </c>
      <c r="F2889" s="229">
        <v>1620</v>
      </c>
      <c r="I2889" s="16">
        <v>52</v>
      </c>
      <c r="J2889" s="13">
        <v>84240</v>
      </c>
      <c r="K2889" s="16">
        <v>40</v>
      </c>
      <c r="L2889" s="13">
        <v>64800</v>
      </c>
      <c r="M2889" s="16">
        <v>40</v>
      </c>
      <c r="N2889" s="171">
        <v>64800</v>
      </c>
      <c r="O2889" s="16">
        <v>24</v>
      </c>
      <c r="P2889" s="13">
        <v>38880</v>
      </c>
      <c r="Q2889" s="16">
        <v>19</v>
      </c>
      <c r="R2889" s="13">
        <v>30780</v>
      </c>
      <c r="S2889" s="16">
        <v>28.39</v>
      </c>
      <c r="T2889" s="13">
        <v>45991.8</v>
      </c>
      <c r="U2889" s="16">
        <v>33.31</v>
      </c>
      <c r="V2889" s="13">
        <v>53962.2</v>
      </c>
    </row>
    <row r="2890" spans="1:22" ht="15" customHeight="1" x14ac:dyDescent="0.25">
      <c r="A2890" s="5" t="s">
        <v>5311</v>
      </c>
      <c r="B2890" s="6" t="s">
        <v>5312</v>
      </c>
      <c r="C2890" s="5" t="s">
        <v>710</v>
      </c>
      <c r="D2890" s="6"/>
      <c r="E2890" s="6" t="s">
        <v>698</v>
      </c>
      <c r="F2890" s="229">
        <v>3132</v>
      </c>
      <c r="I2890" s="16">
        <v>15</v>
      </c>
      <c r="J2890" s="13">
        <v>46980</v>
      </c>
      <c r="K2890" s="16">
        <v>15</v>
      </c>
      <c r="L2890" s="13">
        <v>46980</v>
      </c>
      <c r="M2890" s="16">
        <v>15</v>
      </c>
      <c r="N2890" s="171">
        <v>46980</v>
      </c>
      <c r="O2890" s="16">
        <v>20</v>
      </c>
      <c r="P2890" s="13">
        <v>62640</v>
      </c>
      <c r="Q2890" s="16">
        <v>13</v>
      </c>
      <c r="R2890" s="13">
        <v>40716</v>
      </c>
      <c r="S2890" s="16">
        <v>10.76</v>
      </c>
      <c r="T2890" s="13">
        <v>33700.32</v>
      </c>
      <c r="U2890" s="16">
        <v>17.09</v>
      </c>
      <c r="V2890" s="13">
        <v>53525.88</v>
      </c>
    </row>
    <row r="2891" spans="1:22" ht="15" customHeight="1" x14ac:dyDescent="0.25">
      <c r="A2891" s="5" t="s">
        <v>5313</v>
      </c>
      <c r="B2891" s="6" t="s">
        <v>5314</v>
      </c>
      <c r="C2891" s="5" t="s">
        <v>3344</v>
      </c>
      <c r="D2891" s="6"/>
      <c r="E2891" s="6" t="s">
        <v>707</v>
      </c>
      <c r="F2891" s="229">
        <v>6690</v>
      </c>
      <c r="I2891" s="16">
        <v>4</v>
      </c>
      <c r="J2891" s="13">
        <v>26760</v>
      </c>
      <c r="K2891" s="16">
        <v>5</v>
      </c>
      <c r="L2891" s="13">
        <v>33450</v>
      </c>
      <c r="M2891" s="16">
        <v>5</v>
      </c>
      <c r="N2891" s="171">
        <v>33450</v>
      </c>
      <c r="O2891" s="16">
        <v>1</v>
      </c>
      <c r="P2891" s="13">
        <v>6690</v>
      </c>
      <c r="Q2891" s="16">
        <v>2</v>
      </c>
      <c r="R2891" s="13">
        <v>13380</v>
      </c>
      <c r="S2891" s="16">
        <v>4.3</v>
      </c>
      <c r="T2891" s="13">
        <v>28767</v>
      </c>
      <c r="U2891" s="16">
        <v>2.93</v>
      </c>
      <c r="V2891" s="13">
        <v>19601.7</v>
      </c>
    </row>
    <row r="2892" spans="1:22" ht="15" customHeight="1" x14ac:dyDescent="0.25">
      <c r="A2892" s="1"/>
      <c r="B2892" s="4" t="s">
        <v>32</v>
      </c>
      <c r="C2892" s="8" t="s">
        <v>33</v>
      </c>
      <c r="I2892" s="245"/>
      <c r="J2892" s="245"/>
      <c r="K2892" s="245"/>
      <c r="L2892" s="245"/>
      <c r="M2892" s="245"/>
      <c r="N2892" s="245"/>
      <c r="O2892" s="245"/>
      <c r="P2892" s="245"/>
      <c r="Q2892" s="245"/>
      <c r="R2892" s="245"/>
      <c r="S2892" s="245"/>
      <c r="T2892" s="245"/>
      <c r="U2892" s="245"/>
      <c r="V2892" s="245"/>
    </row>
    <row r="2893" spans="1:22" ht="15" customHeight="1" x14ac:dyDescent="0.25">
      <c r="A2893" s="5" t="s">
        <v>5315</v>
      </c>
      <c r="B2893" s="6" t="s">
        <v>35</v>
      </c>
      <c r="C2893" s="5" t="s">
        <v>486</v>
      </c>
      <c r="I2893" s="245"/>
      <c r="J2893" s="245"/>
      <c r="K2893" s="245"/>
      <c r="L2893" s="245"/>
      <c r="M2893" s="245"/>
      <c r="N2893" s="245"/>
      <c r="O2893" s="245"/>
      <c r="P2893" s="245"/>
      <c r="Q2893" s="245"/>
      <c r="R2893" s="245"/>
      <c r="S2893" s="245"/>
      <c r="T2893" s="245"/>
      <c r="U2893" s="245"/>
      <c r="V2893" s="245"/>
    </row>
    <row r="2894" spans="1:22" ht="45" customHeight="1" x14ac:dyDescent="0.25">
      <c r="A2894" s="1"/>
      <c r="B2894" s="4" t="s">
        <v>68</v>
      </c>
      <c r="C2894" s="8" t="s">
        <v>69</v>
      </c>
      <c r="D2894" s="4" t="s">
        <v>70</v>
      </c>
      <c r="E2894" s="4" t="s">
        <v>71</v>
      </c>
      <c r="F2894" s="228" t="s">
        <v>72</v>
      </c>
      <c r="I2894" s="14" t="s">
        <v>73</v>
      </c>
      <c r="J2894" s="15" t="s">
        <v>28</v>
      </c>
      <c r="K2894" s="14" t="s">
        <v>73</v>
      </c>
      <c r="L2894" s="15" t="s">
        <v>28</v>
      </c>
      <c r="M2894" s="14" t="s">
        <v>73</v>
      </c>
      <c r="N2894" s="172" t="s">
        <v>28</v>
      </c>
      <c r="O2894" s="14" t="s">
        <v>73</v>
      </c>
      <c r="P2894" s="15" t="s">
        <v>28</v>
      </c>
      <c r="Q2894" s="14" t="s">
        <v>73</v>
      </c>
      <c r="R2894" s="15" t="s">
        <v>28</v>
      </c>
      <c r="S2894" s="14" t="s">
        <v>73</v>
      </c>
      <c r="T2894" s="15" t="s">
        <v>28</v>
      </c>
      <c r="U2894" s="14" t="s">
        <v>73</v>
      </c>
      <c r="V2894" s="15" t="s">
        <v>28</v>
      </c>
    </row>
    <row r="2895" spans="1:22" ht="15" customHeight="1" x14ac:dyDescent="0.25">
      <c r="A2895" s="5" t="s">
        <v>5316</v>
      </c>
      <c r="B2895" s="6" t="s">
        <v>5317</v>
      </c>
      <c r="C2895" s="5" t="s">
        <v>489</v>
      </c>
      <c r="D2895" s="6"/>
      <c r="E2895" s="6" t="s">
        <v>275</v>
      </c>
      <c r="F2895" s="229">
        <v>1</v>
      </c>
      <c r="I2895" s="16">
        <v>0</v>
      </c>
      <c r="J2895" s="13">
        <v>0</v>
      </c>
      <c r="K2895" s="16">
        <v>0</v>
      </c>
      <c r="L2895" s="13">
        <v>0</v>
      </c>
      <c r="M2895" s="16">
        <v>0</v>
      </c>
      <c r="N2895" s="171">
        <v>0</v>
      </c>
      <c r="O2895" s="16">
        <v>0</v>
      </c>
      <c r="P2895" s="13">
        <v>0</v>
      </c>
      <c r="Q2895" s="16">
        <v>0</v>
      </c>
      <c r="R2895" s="13">
        <v>0</v>
      </c>
      <c r="S2895" s="16">
        <v>0</v>
      </c>
      <c r="T2895" s="13">
        <v>0</v>
      </c>
      <c r="U2895" s="16">
        <v>69371.47</v>
      </c>
      <c r="V2895" s="13">
        <v>69371.47</v>
      </c>
    </row>
    <row r="2896" spans="1:22" ht="15" customHeight="1" x14ac:dyDescent="0.25">
      <c r="A2896" s="1"/>
      <c r="B2896" s="4" t="s">
        <v>32</v>
      </c>
      <c r="C2896" s="8" t="s">
        <v>33</v>
      </c>
      <c r="I2896" s="245"/>
      <c r="J2896" s="245"/>
      <c r="K2896" s="245"/>
      <c r="L2896" s="245"/>
      <c r="M2896" s="245"/>
      <c r="N2896" s="245"/>
      <c r="O2896" s="245"/>
      <c r="P2896" s="245"/>
      <c r="Q2896" s="245"/>
      <c r="R2896" s="245"/>
      <c r="S2896" s="245"/>
      <c r="T2896" s="245"/>
      <c r="U2896" s="245"/>
      <c r="V2896" s="245"/>
    </row>
    <row r="2897" spans="1:22" ht="15" customHeight="1" x14ac:dyDescent="0.25">
      <c r="A2897" s="5" t="s">
        <v>5318</v>
      </c>
      <c r="B2897" s="6" t="s">
        <v>35</v>
      </c>
      <c r="C2897" s="5" t="s">
        <v>491</v>
      </c>
      <c r="I2897" s="245"/>
      <c r="J2897" s="245"/>
      <c r="K2897" s="245"/>
      <c r="L2897" s="245"/>
      <c r="M2897" s="245"/>
      <c r="N2897" s="245"/>
      <c r="O2897" s="245"/>
      <c r="P2897" s="245"/>
      <c r="Q2897" s="245"/>
      <c r="R2897" s="245"/>
      <c r="S2897" s="245"/>
      <c r="T2897" s="245"/>
      <c r="U2897" s="245"/>
      <c r="V2897" s="245"/>
    </row>
    <row r="2898" spans="1:22" x14ac:dyDescent="0.25">
      <c r="A2898" s="246" t="s">
        <v>5319</v>
      </c>
      <c r="B2898" s="246"/>
      <c r="C2898" s="246"/>
      <c r="D2898" s="247"/>
      <c r="E2898" s="247"/>
      <c r="F2898" s="246"/>
      <c r="I2898" s="12" t="s">
        <v>5320</v>
      </c>
      <c r="J2898" s="13">
        <v>2543116.5</v>
      </c>
      <c r="K2898" s="12" t="s">
        <v>5320</v>
      </c>
      <c r="L2898" s="13">
        <v>2417260.5</v>
      </c>
      <c r="M2898" s="12" t="s">
        <v>5320</v>
      </c>
      <c r="N2898" s="171">
        <v>2417260.5</v>
      </c>
      <c r="O2898" s="12" t="s">
        <v>5320</v>
      </c>
      <c r="P2898" s="13">
        <v>2673238</v>
      </c>
      <c r="Q2898" s="12" t="s">
        <v>5320</v>
      </c>
      <c r="R2898" s="13">
        <v>2812223</v>
      </c>
      <c r="S2898" s="12" t="s">
        <v>5320</v>
      </c>
      <c r="T2898" s="13">
        <v>2505650.645</v>
      </c>
      <c r="U2898" s="12" t="s">
        <v>5320</v>
      </c>
      <c r="V2898" s="13">
        <v>3686131.6850000001</v>
      </c>
    </row>
    <row r="2899" spans="1:22" ht="15" customHeight="1" x14ac:dyDescent="0.25">
      <c r="A2899" s="1"/>
      <c r="B2899" s="4" t="s">
        <v>32</v>
      </c>
      <c r="C2899" s="8" t="s">
        <v>33</v>
      </c>
      <c r="I2899" s="245"/>
      <c r="J2899" s="245"/>
      <c r="K2899" s="245"/>
      <c r="L2899" s="245"/>
      <c r="M2899" s="245"/>
      <c r="N2899" s="245"/>
      <c r="O2899" s="245"/>
      <c r="P2899" s="245"/>
      <c r="Q2899" s="245"/>
      <c r="R2899" s="245"/>
      <c r="S2899" s="245"/>
      <c r="T2899" s="245"/>
      <c r="U2899" s="245"/>
      <c r="V2899" s="245"/>
    </row>
    <row r="2900" spans="1:22" ht="15" customHeight="1" x14ac:dyDescent="0.25">
      <c r="A2900" s="5" t="s">
        <v>5321</v>
      </c>
      <c r="B2900" s="6" t="s">
        <v>35</v>
      </c>
      <c r="C2900" s="5" t="s">
        <v>3352</v>
      </c>
      <c r="I2900" s="245"/>
      <c r="J2900" s="245"/>
      <c r="K2900" s="245"/>
      <c r="L2900" s="245"/>
      <c r="M2900" s="245"/>
      <c r="N2900" s="245"/>
      <c r="O2900" s="245"/>
      <c r="P2900" s="245"/>
      <c r="Q2900" s="245"/>
      <c r="R2900" s="245"/>
      <c r="S2900" s="245"/>
      <c r="T2900" s="245"/>
      <c r="U2900" s="245"/>
      <c r="V2900" s="245"/>
    </row>
    <row r="2901" spans="1:22" ht="15" customHeight="1" x14ac:dyDescent="0.25">
      <c r="A2901" s="5" t="s">
        <v>5322</v>
      </c>
      <c r="B2901" s="6" t="s">
        <v>35</v>
      </c>
      <c r="C2901" s="5" t="s">
        <v>5323</v>
      </c>
      <c r="I2901" s="245"/>
      <c r="J2901" s="245"/>
      <c r="K2901" s="245"/>
      <c r="L2901" s="245"/>
      <c r="M2901" s="245"/>
      <c r="N2901" s="245"/>
      <c r="O2901" s="245"/>
      <c r="P2901" s="245"/>
      <c r="Q2901" s="245"/>
      <c r="R2901" s="245"/>
      <c r="S2901" s="245"/>
      <c r="T2901" s="245"/>
      <c r="U2901" s="245"/>
      <c r="V2901" s="245"/>
    </row>
    <row r="2902" spans="1:22" ht="45" customHeight="1" x14ac:dyDescent="0.25">
      <c r="A2902" s="1"/>
      <c r="B2902" s="4" t="s">
        <v>68</v>
      </c>
      <c r="C2902" s="8" t="s">
        <v>69</v>
      </c>
      <c r="D2902" s="4" t="s">
        <v>70</v>
      </c>
      <c r="E2902" s="4" t="s">
        <v>71</v>
      </c>
      <c r="F2902" s="228" t="s">
        <v>72</v>
      </c>
      <c r="I2902" s="14" t="s">
        <v>73</v>
      </c>
      <c r="J2902" s="15" t="s">
        <v>28</v>
      </c>
      <c r="K2902" s="14" t="s">
        <v>73</v>
      </c>
      <c r="L2902" s="15" t="s">
        <v>28</v>
      </c>
      <c r="M2902" s="14" t="s">
        <v>73</v>
      </c>
      <c r="N2902" s="172" t="s">
        <v>28</v>
      </c>
      <c r="O2902" s="14" t="s">
        <v>73</v>
      </c>
      <c r="P2902" s="15" t="s">
        <v>28</v>
      </c>
      <c r="Q2902" s="14" t="s">
        <v>73</v>
      </c>
      <c r="R2902" s="15" t="s">
        <v>28</v>
      </c>
      <c r="S2902" s="14" t="s">
        <v>73</v>
      </c>
      <c r="T2902" s="15" t="s">
        <v>28</v>
      </c>
      <c r="U2902" s="14" t="s">
        <v>73</v>
      </c>
      <c r="V2902" s="15" t="s">
        <v>28</v>
      </c>
    </row>
    <row r="2903" spans="1:22" ht="15" customHeight="1" x14ac:dyDescent="0.25">
      <c r="A2903" s="5" t="s">
        <v>5324</v>
      </c>
      <c r="B2903" s="6" t="s">
        <v>5325</v>
      </c>
      <c r="C2903" s="5" t="s">
        <v>3357</v>
      </c>
      <c r="D2903" s="6"/>
      <c r="E2903" s="6" t="s">
        <v>698</v>
      </c>
      <c r="F2903" s="229">
        <v>92</v>
      </c>
      <c r="I2903" s="16">
        <v>270</v>
      </c>
      <c r="J2903" s="13">
        <v>24840</v>
      </c>
      <c r="K2903" s="16">
        <v>31</v>
      </c>
      <c r="L2903" s="13">
        <v>2852</v>
      </c>
      <c r="M2903" s="16">
        <v>31</v>
      </c>
      <c r="N2903" s="171">
        <v>2852</v>
      </c>
      <c r="O2903" s="16">
        <v>455</v>
      </c>
      <c r="P2903" s="13">
        <v>41860</v>
      </c>
      <c r="Q2903" s="16">
        <v>475</v>
      </c>
      <c r="R2903" s="13">
        <v>43700</v>
      </c>
      <c r="S2903" s="16">
        <v>440.96</v>
      </c>
      <c r="T2903" s="13">
        <v>40568.32</v>
      </c>
      <c r="U2903" s="16">
        <v>343.61</v>
      </c>
      <c r="V2903" s="13">
        <v>31612.12</v>
      </c>
    </row>
    <row r="2904" spans="1:22" ht="15" customHeight="1" x14ac:dyDescent="0.25">
      <c r="A2904" s="5" t="s">
        <v>5326</v>
      </c>
      <c r="B2904" s="6" t="s">
        <v>5327</v>
      </c>
      <c r="C2904" s="5" t="s">
        <v>4345</v>
      </c>
      <c r="D2904" s="6"/>
      <c r="E2904" s="6" t="s">
        <v>698</v>
      </c>
      <c r="F2904" s="229">
        <v>22</v>
      </c>
      <c r="I2904" s="16">
        <v>280</v>
      </c>
      <c r="J2904" s="13">
        <v>6160</v>
      </c>
      <c r="K2904" s="16">
        <v>23</v>
      </c>
      <c r="L2904" s="13">
        <v>506</v>
      </c>
      <c r="M2904" s="16">
        <v>23</v>
      </c>
      <c r="N2904" s="171">
        <v>506</v>
      </c>
      <c r="O2904" s="16">
        <v>455</v>
      </c>
      <c r="P2904" s="13">
        <v>10010</v>
      </c>
      <c r="Q2904" s="16">
        <v>475</v>
      </c>
      <c r="R2904" s="13">
        <v>10450</v>
      </c>
      <c r="S2904" s="16">
        <v>440.96</v>
      </c>
      <c r="T2904" s="13">
        <v>9701.1200000000008</v>
      </c>
      <c r="U2904" s="16">
        <v>343.61</v>
      </c>
      <c r="V2904" s="13">
        <v>7559.42</v>
      </c>
    </row>
    <row r="2905" spans="1:22" ht="15" customHeight="1" x14ac:dyDescent="0.25">
      <c r="A2905" s="5" t="s">
        <v>5328</v>
      </c>
      <c r="B2905" s="6" t="s">
        <v>5329</v>
      </c>
      <c r="C2905" s="5" t="s">
        <v>3363</v>
      </c>
      <c r="D2905" s="6"/>
      <c r="E2905" s="6" t="s">
        <v>698</v>
      </c>
      <c r="F2905" s="229">
        <v>280</v>
      </c>
      <c r="I2905" s="16">
        <v>218</v>
      </c>
      <c r="J2905" s="13">
        <v>61040</v>
      </c>
      <c r="K2905" s="16">
        <v>31</v>
      </c>
      <c r="L2905" s="13">
        <v>8680</v>
      </c>
      <c r="M2905" s="16">
        <v>31</v>
      </c>
      <c r="N2905" s="171">
        <v>8680</v>
      </c>
      <c r="O2905" s="16">
        <v>455</v>
      </c>
      <c r="P2905" s="13">
        <v>127400</v>
      </c>
      <c r="Q2905" s="16">
        <v>344</v>
      </c>
      <c r="R2905" s="13">
        <v>96320</v>
      </c>
      <c r="S2905" s="16">
        <v>440.96</v>
      </c>
      <c r="T2905" s="13">
        <v>123468.8</v>
      </c>
      <c r="U2905" s="16">
        <v>343.61</v>
      </c>
      <c r="V2905" s="13">
        <v>96210.8</v>
      </c>
    </row>
    <row r="2906" spans="1:22" ht="15" customHeight="1" x14ac:dyDescent="0.25">
      <c r="A2906" s="1"/>
      <c r="B2906" s="4" t="s">
        <v>32</v>
      </c>
      <c r="C2906" s="8" t="s">
        <v>33</v>
      </c>
      <c r="I2906" s="245"/>
      <c r="J2906" s="245"/>
      <c r="K2906" s="245"/>
      <c r="L2906" s="245"/>
      <c r="M2906" s="245"/>
      <c r="N2906" s="245"/>
      <c r="O2906" s="245"/>
      <c r="P2906" s="245"/>
      <c r="Q2906" s="245"/>
      <c r="R2906" s="245"/>
      <c r="S2906" s="245"/>
      <c r="T2906" s="245"/>
      <c r="U2906" s="245"/>
      <c r="V2906" s="245"/>
    </row>
    <row r="2907" spans="1:22" ht="15" customHeight="1" x14ac:dyDescent="0.25">
      <c r="A2907" s="5" t="s">
        <v>5330</v>
      </c>
      <c r="B2907" s="6" t="s">
        <v>35</v>
      </c>
      <c r="C2907" s="5" t="s">
        <v>3365</v>
      </c>
      <c r="I2907" s="245"/>
      <c r="J2907" s="245"/>
      <c r="K2907" s="245"/>
      <c r="L2907" s="245"/>
      <c r="M2907" s="245"/>
      <c r="N2907" s="245"/>
      <c r="O2907" s="245"/>
      <c r="P2907" s="245"/>
      <c r="Q2907" s="245"/>
      <c r="R2907" s="245"/>
      <c r="S2907" s="245"/>
      <c r="T2907" s="245"/>
      <c r="U2907" s="245"/>
      <c r="V2907" s="245"/>
    </row>
    <row r="2908" spans="1:22" ht="45" customHeight="1" x14ac:dyDescent="0.25">
      <c r="A2908" s="1"/>
      <c r="B2908" s="4" t="s">
        <v>68</v>
      </c>
      <c r="C2908" s="8" t="s">
        <v>69</v>
      </c>
      <c r="D2908" s="4" t="s">
        <v>70</v>
      </c>
      <c r="E2908" s="4" t="s">
        <v>71</v>
      </c>
      <c r="F2908" s="228" t="s">
        <v>72</v>
      </c>
      <c r="I2908" s="14" t="s">
        <v>73</v>
      </c>
      <c r="J2908" s="15" t="s">
        <v>28</v>
      </c>
      <c r="K2908" s="14" t="s">
        <v>73</v>
      </c>
      <c r="L2908" s="15" t="s">
        <v>28</v>
      </c>
      <c r="M2908" s="14" t="s">
        <v>73</v>
      </c>
      <c r="N2908" s="172" t="s">
        <v>28</v>
      </c>
      <c r="O2908" s="14" t="s">
        <v>73</v>
      </c>
      <c r="P2908" s="15" t="s">
        <v>28</v>
      </c>
      <c r="Q2908" s="14" t="s">
        <v>73</v>
      </c>
      <c r="R2908" s="15" t="s">
        <v>28</v>
      </c>
      <c r="S2908" s="14" t="s">
        <v>73</v>
      </c>
      <c r="T2908" s="15" t="s">
        <v>28</v>
      </c>
      <c r="U2908" s="14" t="s">
        <v>73</v>
      </c>
      <c r="V2908" s="15" t="s">
        <v>28</v>
      </c>
    </row>
    <row r="2909" spans="1:22" ht="15" customHeight="1" x14ac:dyDescent="0.25">
      <c r="A2909" s="5" t="s">
        <v>5331</v>
      </c>
      <c r="B2909" s="6" t="s">
        <v>5332</v>
      </c>
      <c r="C2909" s="5" t="s">
        <v>3368</v>
      </c>
      <c r="D2909" s="6"/>
      <c r="E2909" s="6" t="s">
        <v>698</v>
      </c>
      <c r="F2909" s="229">
        <v>480</v>
      </c>
      <c r="I2909" s="16">
        <v>536</v>
      </c>
      <c r="J2909" s="13">
        <v>257280</v>
      </c>
      <c r="K2909" s="16">
        <v>770</v>
      </c>
      <c r="L2909" s="13">
        <v>369600</v>
      </c>
      <c r="M2909" s="16">
        <v>770</v>
      </c>
      <c r="N2909" s="171">
        <v>369600</v>
      </c>
      <c r="O2909" s="16">
        <v>882</v>
      </c>
      <c r="P2909" s="13">
        <v>423360</v>
      </c>
      <c r="Q2909" s="16">
        <v>798</v>
      </c>
      <c r="R2909" s="13">
        <v>383040</v>
      </c>
      <c r="S2909" s="16">
        <v>914.18</v>
      </c>
      <c r="T2909" s="13">
        <v>438806.4</v>
      </c>
      <c r="U2909" s="16">
        <v>922.01</v>
      </c>
      <c r="V2909" s="13">
        <v>442564.8</v>
      </c>
    </row>
    <row r="2910" spans="1:22" ht="15" customHeight="1" x14ac:dyDescent="0.25">
      <c r="A2910" s="5" t="s">
        <v>5333</v>
      </c>
      <c r="B2910" s="6" t="s">
        <v>5334</v>
      </c>
      <c r="C2910" s="5" t="s">
        <v>4356</v>
      </c>
      <c r="D2910" s="6"/>
      <c r="E2910" s="6" t="s">
        <v>698</v>
      </c>
      <c r="F2910" s="229">
        <v>210</v>
      </c>
      <c r="I2910" s="16">
        <v>1335</v>
      </c>
      <c r="J2910" s="13">
        <v>280350</v>
      </c>
      <c r="K2910" s="16">
        <v>1310</v>
      </c>
      <c r="L2910" s="13">
        <v>275100</v>
      </c>
      <c r="M2910" s="16">
        <v>1310</v>
      </c>
      <c r="N2910" s="171">
        <v>275100</v>
      </c>
      <c r="O2910" s="16">
        <v>1148</v>
      </c>
      <c r="P2910" s="13">
        <v>241080</v>
      </c>
      <c r="Q2910" s="16">
        <v>1324</v>
      </c>
      <c r="R2910" s="13">
        <v>278040</v>
      </c>
      <c r="S2910" s="16">
        <v>914.18</v>
      </c>
      <c r="T2910" s="13">
        <v>191977.8</v>
      </c>
      <c r="U2910" s="16">
        <v>1705.49</v>
      </c>
      <c r="V2910" s="13">
        <v>358152.9</v>
      </c>
    </row>
    <row r="2911" spans="1:22" ht="15" customHeight="1" x14ac:dyDescent="0.25">
      <c r="A2911" s="5" t="s">
        <v>5335</v>
      </c>
      <c r="B2911" s="6" t="s">
        <v>5336</v>
      </c>
      <c r="C2911" s="5" t="s">
        <v>5337</v>
      </c>
      <c r="D2911" s="6"/>
      <c r="E2911" s="6" t="s">
        <v>698</v>
      </c>
      <c r="F2911" s="229">
        <v>70</v>
      </c>
      <c r="I2911" s="16">
        <v>1335</v>
      </c>
      <c r="J2911" s="13">
        <v>93450</v>
      </c>
      <c r="K2911" s="16">
        <v>1150</v>
      </c>
      <c r="L2911" s="13">
        <v>80500</v>
      </c>
      <c r="M2911" s="16">
        <v>1150</v>
      </c>
      <c r="N2911" s="171">
        <v>80500</v>
      </c>
      <c r="O2911" s="16">
        <v>1092</v>
      </c>
      <c r="P2911" s="13">
        <v>76440</v>
      </c>
      <c r="Q2911" s="16">
        <v>1212</v>
      </c>
      <c r="R2911" s="13">
        <v>84840</v>
      </c>
      <c r="S2911" s="16">
        <v>914.18</v>
      </c>
      <c r="T2911" s="13">
        <v>63992.6</v>
      </c>
      <c r="U2911" s="16">
        <v>1845.51</v>
      </c>
      <c r="V2911" s="13">
        <v>129185.7</v>
      </c>
    </row>
    <row r="2912" spans="1:22" ht="15" customHeight="1" x14ac:dyDescent="0.25">
      <c r="A2912" s="5" t="s">
        <v>5338</v>
      </c>
      <c r="B2912" s="6" t="s">
        <v>5339</v>
      </c>
      <c r="C2912" s="5" t="s">
        <v>5340</v>
      </c>
      <c r="D2912" s="6"/>
      <c r="E2912" s="6" t="s">
        <v>698</v>
      </c>
      <c r="F2912" s="229">
        <v>38</v>
      </c>
      <c r="I2912" s="16">
        <v>1503</v>
      </c>
      <c r="J2912" s="13">
        <v>57114</v>
      </c>
      <c r="K2912" s="16">
        <v>2010</v>
      </c>
      <c r="L2912" s="13">
        <v>76380</v>
      </c>
      <c r="M2912" s="16">
        <v>2010</v>
      </c>
      <c r="N2912" s="171">
        <v>76380</v>
      </c>
      <c r="O2912" s="16">
        <v>1442</v>
      </c>
      <c r="P2912" s="13">
        <v>54796</v>
      </c>
      <c r="Q2912" s="16">
        <v>2732</v>
      </c>
      <c r="R2912" s="13">
        <v>103816</v>
      </c>
      <c r="S2912" s="16">
        <v>967.95</v>
      </c>
      <c r="T2912" s="13">
        <v>36782.1</v>
      </c>
      <c r="U2912" s="16">
        <v>2379.9899999999998</v>
      </c>
      <c r="V2912" s="13">
        <v>90439.62</v>
      </c>
    </row>
    <row r="2913" spans="1:22" ht="15" customHeight="1" x14ac:dyDescent="0.25">
      <c r="A2913" s="5" t="s">
        <v>5341</v>
      </c>
      <c r="B2913" s="6" t="s">
        <v>5342</v>
      </c>
      <c r="C2913" s="5" t="s">
        <v>5343</v>
      </c>
      <c r="D2913" s="6"/>
      <c r="E2913" s="6" t="s">
        <v>698</v>
      </c>
      <c r="F2913" s="229">
        <v>10</v>
      </c>
      <c r="I2913" s="16">
        <v>948</v>
      </c>
      <c r="J2913" s="13">
        <v>9480</v>
      </c>
      <c r="K2913" s="16">
        <v>1000</v>
      </c>
      <c r="L2913" s="13">
        <v>10000</v>
      </c>
      <c r="M2913" s="16">
        <v>1000</v>
      </c>
      <c r="N2913" s="171">
        <v>10000</v>
      </c>
      <c r="O2913" s="16">
        <v>994</v>
      </c>
      <c r="P2913" s="13">
        <v>9940</v>
      </c>
      <c r="Q2913" s="16">
        <v>1045</v>
      </c>
      <c r="R2913" s="13">
        <v>10450</v>
      </c>
      <c r="S2913" s="16">
        <v>914.18</v>
      </c>
      <c r="T2913" s="13">
        <v>9141.7999999999993</v>
      </c>
      <c r="U2913" s="16">
        <v>1813.86</v>
      </c>
      <c r="V2913" s="13">
        <v>18138.599999999999</v>
      </c>
    </row>
    <row r="2914" spans="1:22" ht="15" customHeight="1" x14ac:dyDescent="0.25">
      <c r="A2914" s="5" t="s">
        <v>5344</v>
      </c>
      <c r="B2914" s="6" t="s">
        <v>5345</v>
      </c>
      <c r="C2914" s="5" t="s">
        <v>3383</v>
      </c>
      <c r="D2914" s="6"/>
      <c r="E2914" s="6" t="s">
        <v>698</v>
      </c>
      <c r="F2914" s="229">
        <v>420</v>
      </c>
      <c r="I2914" s="16">
        <v>443</v>
      </c>
      <c r="J2914" s="13">
        <v>186060</v>
      </c>
      <c r="K2914" s="16">
        <v>553</v>
      </c>
      <c r="L2914" s="13">
        <v>232260</v>
      </c>
      <c r="M2914" s="16">
        <v>553</v>
      </c>
      <c r="N2914" s="171">
        <v>232260</v>
      </c>
      <c r="O2914" s="16">
        <v>728</v>
      </c>
      <c r="P2914" s="13">
        <v>305760</v>
      </c>
      <c r="Q2914" s="16">
        <v>756</v>
      </c>
      <c r="R2914" s="13">
        <v>317520</v>
      </c>
      <c r="S2914" s="16">
        <v>623.79</v>
      </c>
      <c r="T2914" s="13">
        <v>261991.8</v>
      </c>
      <c r="U2914" s="16">
        <v>679.53</v>
      </c>
      <c r="V2914" s="13">
        <v>285402.59999999998</v>
      </c>
    </row>
    <row r="2915" spans="1:22" ht="15" customHeight="1" x14ac:dyDescent="0.25">
      <c r="A2915" s="1"/>
      <c r="B2915" s="4" t="s">
        <v>32</v>
      </c>
      <c r="C2915" s="8" t="s">
        <v>33</v>
      </c>
      <c r="I2915" s="245"/>
      <c r="J2915" s="245"/>
      <c r="K2915" s="245"/>
      <c r="L2915" s="245"/>
      <c r="M2915" s="245"/>
      <c r="N2915" s="245"/>
      <c r="O2915" s="245"/>
      <c r="P2915" s="245"/>
      <c r="Q2915" s="245"/>
      <c r="R2915" s="245"/>
      <c r="S2915" s="245"/>
      <c r="T2915" s="245"/>
      <c r="U2915" s="245"/>
      <c r="V2915" s="245"/>
    </row>
    <row r="2916" spans="1:22" ht="15" customHeight="1" x14ac:dyDescent="0.25">
      <c r="A2916" s="5" t="s">
        <v>5346</v>
      </c>
      <c r="B2916" s="6" t="s">
        <v>35</v>
      </c>
      <c r="C2916" s="5" t="s">
        <v>3385</v>
      </c>
      <c r="I2916" s="245"/>
      <c r="J2916" s="245"/>
      <c r="K2916" s="245"/>
      <c r="L2916" s="245"/>
      <c r="M2916" s="245"/>
      <c r="N2916" s="245"/>
      <c r="O2916" s="245"/>
      <c r="P2916" s="245"/>
      <c r="Q2916" s="245"/>
      <c r="R2916" s="245"/>
      <c r="S2916" s="245"/>
      <c r="T2916" s="245"/>
      <c r="U2916" s="245"/>
      <c r="V2916" s="245"/>
    </row>
    <row r="2917" spans="1:22" ht="45" customHeight="1" x14ac:dyDescent="0.25">
      <c r="A2917" s="1"/>
      <c r="B2917" s="4" t="s">
        <v>68</v>
      </c>
      <c r="C2917" s="8" t="s">
        <v>69</v>
      </c>
      <c r="D2917" s="4" t="s">
        <v>70</v>
      </c>
      <c r="E2917" s="4" t="s">
        <v>71</v>
      </c>
      <c r="F2917" s="228" t="s">
        <v>72</v>
      </c>
      <c r="I2917" s="14" t="s">
        <v>73</v>
      </c>
      <c r="J2917" s="15" t="s">
        <v>28</v>
      </c>
      <c r="K2917" s="14" t="s">
        <v>73</v>
      </c>
      <c r="L2917" s="15" t="s">
        <v>28</v>
      </c>
      <c r="M2917" s="14" t="s">
        <v>73</v>
      </c>
      <c r="N2917" s="172" t="s">
        <v>28</v>
      </c>
      <c r="O2917" s="14" t="s">
        <v>73</v>
      </c>
      <c r="P2917" s="15" t="s">
        <v>28</v>
      </c>
      <c r="Q2917" s="14" t="s">
        <v>73</v>
      </c>
      <c r="R2917" s="15" t="s">
        <v>28</v>
      </c>
      <c r="S2917" s="14" t="s">
        <v>73</v>
      </c>
      <c r="T2917" s="15" t="s">
        <v>28</v>
      </c>
      <c r="U2917" s="14" t="s">
        <v>73</v>
      </c>
      <c r="V2917" s="15" t="s">
        <v>28</v>
      </c>
    </row>
    <row r="2918" spans="1:22" ht="15" customHeight="1" x14ac:dyDescent="0.25">
      <c r="A2918" s="5" t="s">
        <v>5347</v>
      </c>
      <c r="B2918" s="6" t="s">
        <v>5348</v>
      </c>
      <c r="C2918" s="5" t="s">
        <v>5349</v>
      </c>
      <c r="D2918" s="6"/>
      <c r="E2918" s="6" t="s">
        <v>707</v>
      </c>
      <c r="F2918" s="229">
        <v>3800</v>
      </c>
      <c r="I2918" s="16">
        <v>5</v>
      </c>
      <c r="J2918" s="13">
        <v>19000</v>
      </c>
      <c r="K2918" s="16">
        <v>5</v>
      </c>
      <c r="L2918" s="13">
        <v>19000</v>
      </c>
      <c r="M2918" s="16">
        <v>5</v>
      </c>
      <c r="N2918" s="171">
        <v>19000</v>
      </c>
      <c r="O2918" s="16">
        <v>3</v>
      </c>
      <c r="P2918" s="13">
        <v>11400</v>
      </c>
      <c r="Q2918" s="16">
        <v>3</v>
      </c>
      <c r="R2918" s="13">
        <v>11400</v>
      </c>
      <c r="S2918" s="16">
        <v>3.23</v>
      </c>
      <c r="T2918" s="13">
        <v>12274</v>
      </c>
      <c r="U2918" s="16">
        <v>4.96</v>
      </c>
      <c r="V2918" s="13">
        <v>18848</v>
      </c>
    </row>
    <row r="2919" spans="1:22" ht="15" customHeight="1" x14ac:dyDescent="0.25">
      <c r="A2919" s="5" t="s">
        <v>5350</v>
      </c>
      <c r="B2919" s="6" t="s">
        <v>5351</v>
      </c>
      <c r="C2919" s="5" t="s">
        <v>5352</v>
      </c>
      <c r="D2919" s="6"/>
      <c r="E2919" s="6" t="s">
        <v>707</v>
      </c>
      <c r="F2919" s="229">
        <v>8000</v>
      </c>
      <c r="I2919" s="16">
        <v>22</v>
      </c>
      <c r="J2919" s="13">
        <v>176000</v>
      </c>
      <c r="K2919" s="16">
        <v>7</v>
      </c>
      <c r="L2919" s="13">
        <v>56000</v>
      </c>
      <c r="M2919" s="16">
        <v>7</v>
      </c>
      <c r="N2919" s="171">
        <v>56000</v>
      </c>
      <c r="O2919" s="16">
        <v>10</v>
      </c>
      <c r="P2919" s="13">
        <v>80000</v>
      </c>
      <c r="Q2919" s="16">
        <v>15</v>
      </c>
      <c r="R2919" s="13">
        <v>120000</v>
      </c>
      <c r="S2919" s="16">
        <v>26.89</v>
      </c>
      <c r="T2919" s="13">
        <v>215120</v>
      </c>
      <c r="U2919" s="16">
        <v>15.16</v>
      </c>
      <c r="V2919" s="13">
        <v>121280</v>
      </c>
    </row>
    <row r="2920" spans="1:22" ht="15" customHeight="1" x14ac:dyDescent="0.25">
      <c r="A2920" s="1"/>
      <c r="B2920" s="4" t="s">
        <v>32</v>
      </c>
      <c r="C2920" s="8" t="s">
        <v>33</v>
      </c>
      <c r="I2920" s="245"/>
      <c r="J2920" s="245"/>
      <c r="K2920" s="245"/>
      <c r="L2920" s="245"/>
      <c r="M2920" s="245"/>
      <c r="N2920" s="245"/>
      <c r="O2920" s="245"/>
      <c r="P2920" s="245"/>
      <c r="Q2920" s="245"/>
      <c r="R2920" s="245"/>
      <c r="S2920" s="245"/>
      <c r="T2920" s="245"/>
      <c r="U2920" s="245"/>
      <c r="V2920" s="245"/>
    </row>
    <row r="2921" spans="1:22" ht="15" customHeight="1" x14ac:dyDescent="0.25">
      <c r="A2921" s="5" t="s">
        <v>5353</v>
      </c>
      <c r="B2921" s="6" t="s">
        <v>35</v>
      </c>
      <c r="C2921" s="5" t="s">
        <v>3393</v>
      </c>
      <c r="I2921" s="245"/>
      <c r="J2921" s="245"/>
      <c r="K2921" s="245"/>
      <c r="L2921" s="245"/>
      <c r="M2921" s="245"/>
      <c r="N2921" s="245"/>
      <c r="O2921" s="245"/>
      <c r="P2921" s="245"/>
      <c r="Q2921" s="245"/>
      <c r="R2921" s="245"/>
      <c r="S2921" s="245"/>
      <c r="T2921" s="245"/>
      <c r="U2921" s="245"/>
      <c r="V2921" s="245"/>
    </row>
    <row r="2922" spans="1:22" ht="15" customHeight="1" x14ac:dyDescent="0.25">
      <c r="A2922" s="5" t="s">
        <v>5354</v>
      </c>
      <c r="B2922" s="6" t="s">
        <v>35</v>
      </c>
      <c r="C2922" s="5" t="s">
        <v>3395</v>
      </c>
      <c r="I2922" s="245"/>
      <c r="J2922" s="245"/>
      <c r="K2922" s="245"/>
      <c r="L2922" s="245"/>
      <c r="M2922" s="245"/>
      <c r="N2922" s="245"/>
      <c r="O2922" s="245"/>
      <c r="P2922" s="245"/>
      <c r="Q2922" s="245"/>
      <c r="R2922" s="245"/>
      <c r="S2922" s="245"/>
      <c r="T2922" s="245"/>
      <c r="U2922" s="245"/>
      <c r="V2922" s="245"/>
    </row>
    <row r="2923" spans="1:22" ht="45" customHeight="1" x14ac:dyDescent="0.25">
      <c r="A2923" s="1"/>
      <c r="B2923" s="4" t="s">
        <v>68</v>
      </c>
      <c r="C2923" s="8" t="s">
        <v>69</v>
      </c>
      <c r="D2923" s="4" t="s">
        <v>70</v>
      </c>
      <c r="E2923" s="4" t="s">
        <v>71</v>
      </c>
      <c r="F2923" s="228" t="s">
        <v>72</v>
      </c>
      <c r="I2923" s="14" t="s">
        <v>73</v>
      </c>
      <c r="J2923" s="15" t="s">
        <v>28</v>
      </c>
      <c r="K2923" s="14" t="s">
        <v>73</v>
      </c>
      <c r="L2923" s="15" t="s">
        <v>28</v>
      </c>
      <c r="M2923" s="14" t="s">
        <v>73</v>
      </c>
      <c r="N2923" s="172" t="s">
        <v>28</v>
      </c>
      <c r="O2923" s="14" t="s">
        <v>73</v>
      </c>
      <c r="P2923" s="15" t="s">
        <v>28</v>
      </c>
      <c r="Q2923" s="14" t="s">
        <v>73</v>
      </c>
      <c r="R2923" s="15" t="s">
        <v>28</v>
      </c>
      <c r="S2923" s="14" t="s">
        <v>73</v>
      </c>
      <c r="T2923" s="15" t="s">
        <v>28</v>
      </c>
      <c r="U2923" s="14" t="s">
        <v>73</v>
      </c>
      <c r="V2923" s="15" t="s">
        <v>28</v>
      </c>
    </row>
    <row r="2924" spans="1:22" ht="15" customHeight="1" x14ac:dyDescent="0.25">
      <c r="A2924" s="5" t="s">
        <v>5355</v>
      </c>
      <c r="B2924" s="6" t="s">
        <v>5356</v>
      </c>
      <c r="C2924" s="5" t="s">
        <v>5357</v>
      </c>
      <c r="D2924" s="6"/>
      <c r="E2924" s="6" t="s">
        <v>698</v>
      </c>
      <c r="F2924" s="229">
        <v>175</v>
      </c>
      <c r="I2924" s="16">
        <v>1902</v>
      </c>
      <c r="J2924" s="13">
        <v>332850</v>
      </c>
      <c r="K2924" s="16">
        <v>1570</v>
      </c>
      <c r="L2924" s="13">
        <v>274750</v>
      </c>
      <c r="M2924" s="16">
        <v>1570</v>
      </c>
      <c r="N2924" s="171">
        <v>274750</v>
      </c>
      <c r="O2924" s="16">
        <v>1302</v>
      </c>
      <c r="P2924" s="13">
        <v>227850</v>
      </c>
      <c r="Q2924" s="16">
        <v>1556</v>
      </c>
      <c r="R2924" s="13">
        <v>272300</v>
      </c>
      <c r="S2924" s="16">
        <v>967.95</v>
      </c>
      <c r="T2924" s="13">
        <v>169391.25</v>
      </c>
      <c r="U2924" s="16">
        <v>2028.51</v>
      </c>
      <c r="V2924" s="13">
        <v>354989.25</v>
      </c>
    </row>
    <row r="2925" spans="1:22" ht="15" customHeight="1" x14ac:dyDescent="0.25">
      <c r="A2925" s="5" t="s">
        <v>5358</v>
      </c>
      <c r="B2925" s="6" t="s">
        <v>5359</v>
      </c>
      <c r="C2925" s="5" t="s">
        <v>4378</v>
      </c>
      <c r="D2925" s="6"/>
      <c r="E2925" s="6" t="s">
        <v>698</v>
      </c>
      <c r="F2925" s="229">
        <v>280</v>
      </c>
      <c r="I2925" s="16">
        <v>1426</v>
      </c>
      <c r="J2925" s="13">
        <v>399280</v>
      </c>
      <c r="K2925" s="16">
        <v>1200</v>
      </c>
      <c r="L2925" s="13">
        <v>336000</v>
      </c>
      <c r="M2925" s="16">
        <v>1200</v>
      </c>
      <c r="N2925" s="171">
        <v>336000</v>
      </c>
      <c r="O2925" s="16">
        <v>1204</v>
      </c>
      <c r="P2925" s="13">
        <v>337120</v>
      </c>
      <c r="Q2925" s="16">
        <v>1236</v>
      </c>
      <c r="R2925" s="13">
        <v>346080</v>
      </c>
      <c r="S2925" s="16">
        <v>967.95</v>
      </c>
      <c r="T2925" s="13">
        <v>271026</v>
      </c>
      <c r="U2925" s="16">
        <v>1753.2</v>
      </c>
      <c r="V2925" s="13">
        <v>490896</v>
      </c>
    </row>
    <row r="2926" spans="1:22" ht="15" customHeight="1" x14ac:dyDescent="0.25">
      <c r="A2926" s="1"/>
      <c r="B2926" s="4" t="s">
        <v>32</v>
      </c>
      <c r="C2926" s="8" t="s">
        <v>33</v>
      </c>
      <c r="I2926" s="245"/>
      <c r="J2926" s="245"/>
      <c r="K2926" s="245"/>
      <c r="L2926" s="245"/>
      <c r="M2926" s="245"/>
      <c r="N2926" s="245"/>
      <c r="O2926" s="245"/>
      <c r="P2926" s="245"/>
      <c r="Q2926" s="245"/>
      <c r="R2926" s="245"/>
      <c r="S2926" s="245"/>
      <c r="T2926" s="245"/>
      <c r="U2926" s="245"/>
      <c r="V2926" s="245"/>
    </row>
    <row r="2927" spans="1:22" ht="15" customHeight="1" x14ac:dyDescent="0.25">
      <c r="A2927" s="5" t="s">
        <v>5360</v>
      </c>
      <c r="B2927" s="6" t="s">
        <v>35</v>
      </c>
      <c r="C2927" s="5" t="s">
        <v>4380</v>
      </c>
      <c r="I2927" s="245"/>
      <c r="J2927" s="245"/>
      <c r="K2927" s="245"/>
      <c r="L2927" s="245"/>
      <c r="M2927" s="245"/>
      <c r="N2927" s="245"/>
      <c r="O2927" s="245"/>
      <c r="P2927" s="245"/>
      <c r="Q2927" s="245"/>
      <c r="R2927" s="245"/>
      <c r="S2927" s="245"/>
      <c r="T2927" s="245"/>
      <c r="U2927" s="245"/>
      <c r="V2927" s="245"/>
    </row>
    <row r="2928" spans="1:22" ht="45" customHeight="1" x14ac:dyDescent="0.25">
      <c r="A2928" s="1"/>
      <c r="B2928" s="4" t="s">
        <v>68</v>
      </c>
      <c r="C2928" s="8" t="s">
        <v>69</v>
      </c>
      <c r="D2928" s="4" t="s">
        <v>70</v>
      </c>
      <c r="E2928" s="4" t="s">
        <v>71</v>
      </c>
      <c r="F2928" s="228" t="s">
        <v>72</v>
      </c>
      <c r="I2928" s="14" t="s">
        <v>73</v>
      </c>
      <c r="J2928" s="15" t="s">
        <v>28</v>
      </c>
      <c r="K2928" s="14" t="s">
        <v>73</v>
      </c>
      <c r="L2928" s="15" t="s">
        <v>28</v>
      </c>
      <c r="M2928" s="14" t="s">
        <v>73</v>
      </c>
      <c r="N2928" s="172" t="s">
        <v>28</v>
      </c>
      <c r="O2928" s="14" t="s">
        <v>73</v>
      </c>
      <c r="P2928" s="15" t="s">
        <v>28</v>
      </c>
      <c r="Q2928" s="14" t="s">
        <v>73</v>
      </c>
      <c r="R2928" s="15" t="s">
        <v>28</v>
      </c>
      <c r="S2928" s="14" t="s">
        <v>73</v>
      </c>
      <c r="T2928" s="15" t="s">
        <v>28</v>
      </c>
      <c r="U2928" s="14" t="s">
        <v>73</v>
      </c>
      <c r="V2928" s="15" t="s">
        <v>28</v>
      </c>
    </row>
    <row r="2929" spans="1:22" ht="15" customHeight="1" x14ac:dyDescent="0.25">
      <c r="A2929" s="5" t="s">
        <v>5361</v>
      </c>
      <c r="B2929" s="6" t="s">
        <v>5362</v>
      </c>
      <c r="C2929" s="5" t="s">
        <v>5363</v>
      </c>
      <c r="D2929" s="6"/>
      <c r="E2929" s="6" t="s">
        <v>698</v>
      </c>
      <c r="F2929" s="229">
        <v>1.5</v>
      </c>
      <c r="I2929" s="16">
        <v>1195</v>
      </c>
      <c r="J2929" s="13">
        <v>1792.5</v>
      </c>
      <c r="K2929" s="16">
        <v>1275</v>
      </c>
      <c r="L2929" s="13">
        <v>1912.5</v>
      </c>
      <c r="M2929" s="16">
        <v>1275</v>
      </c>
      <c r="N2929" s="171">
        <v>1912.5</v>
      </c>
      <c r="O2929" s="16">
        <v>1148</v>
      </c>
      <c r="P2929" s="13">
        <v>1722</v>
      </c>
      <c r="Q2929" s="16">
        <v>1264</v>
      </c>
      <c r="R2929" s="13">
        <v>1896</v>
      </c>
      <c r="S2929" s="16">
        <v>1021.73</v>
      </c>
      <c r="T2929" s="13">
        <v>1532.595</v>
      </c>
      <c r="U2929" s="16">
        <v>1409.01</v>
      </c>
      <c r="V2929" s="13">
        <v>2113.5149999999999</v>
      </c>
    </row>
    <row r="2930" spans="1:22" ht="15" customHeight="1" x14ac:dyDescent="0.25">
      <c r="A2930" s="5" t="s">
        <v>5364</v>
      </c>
      <c r="B2930" s="6" t="s">
        <v>5365</v>
      </c>
      <c r="C2930" s="5" t="s">
        <v>5366</v>
      </c>
      <c r="D2930" s="6"/>
      <c r="E2930" s="6" t="s">
        <v>698</v>
      </c>
      <c r="F2930" s="229">
        <v>120</v>
      </c>
      <c r="I2930" s="16">
        <v>1017</v>
      </c>
      <c r="J2930" s="13">
        <v>122040</v>
      </c>
      <c r="K2930" s="16">
        <v>1100</v>
      </c>
      <c r="L2930" s="13">
        <v>132000</v>
      </c>
      <c r="M2930" s="16">
        <v>1100</v>
      </c>
      <c r="N2930" s="171">
        <v>132000</v>
      </c>
      <c r="O2930" s="16">
        <v>1134</v>
      </c>
      <c r="P2930" s="13">
        <v>136080</v>
      </c>
      <c r="Q2930" s="16">
        <v>1180</v>
      </c>
      <c r="R2930" s="13">
        <v>141600</v>
      </c>
      <c r="S2930" s="16">
        <v>1021.73</v>
      </c>
      <c r="T2930" s="13">
        <v>122607.6</v>
      </c>
      <c r="U2930" s="16">
        <v>1360.83</v>
      </c>
      <c r="V2930" s="13">
        <v>163299.6</v>
      </c>
    </row>
    <row r="2931" spans="1:22" ht="15" customHeight="1" x14ac:dyDescent="0.25">
      <c r="A2931" s="5" t="s">
        <v>5367</v>
      </c>
      <c r="B2931" s="6" t="s">
        <v>5368</v>
      </c>
      <c r="C2931" s="5" t="s">
        <v>5369</v>
      </c>
      <c r="D2931" s="6"/>
      <c r="E2931" s="6" t="s">
        <v>698</v>
      </c>
      <c r="F2931" s="229">
        <v>415</v>
      </c>
      <c r="I2931" s="16">
        <v>966</v>
      </c>
      <c r="J2931" s="13">
        <v>400890</v>
      </c>
      <c r="K2931" s="16">
        <v>1040</v>
      </c>
      <c r="L2931" s="13">
        <v>431600</v>
      </c>
      <c r="M2931" s="16">
        <v>1040</v>
      </c>
      <c r="N2931" s="171">
        <v>431600</v>
      </c>
      <c r="O2931" s="16">
        <v>1120</v>
      </c>
      <c r="P2931" s="13">
        <v>464800</v>
      </c>
      <c r="Q2931" s="16">
        <v>1144</v>
      </c>
      <c r="R2931" s="13">
        <v>474760</v>
      </c>
      <c r="S2931" s="16">
        <v>1021.73</v>
      </c>
      <c r="T2931" s="13">
        <v>424017.95</v>
      </c>
      <c r="U2931" s="16">
        <v>1295.68</v>
      </c>
      <c r="V2931" s="13">
        <v>537707.19999999995</v>
      </c>
    </row>
    <row r="2932" spans="1:22" ht="15" customHeight="1" x14ac:dyDescent="0.25">
      <c r="A2932" s="5" t="s">
        <v>5370</v>
      </c>
      <c r="B2932" s="6" t="s">
        <v>5371</v>
      </c>
      <c r="C2932" s="5" t="s">
        <v>5372</v>
      </c>
      <c r="D2932" s="6"/>
      <c r="E2932" s="6" t="s">
        <v>698</v>
      </c>
      <c r="F2932" s="229">
        <v>72</v>
      </c>
      <c r="I2932" s="16">
        <v>859</v>
      </c>
      <c r="J2932" s="13">
        <v>61848</v>
      </c>
      <c r="K2932" s="16">
        <v>960</v>
      </c>
      <c r="L2932" s="13">
        <v>69120</v>
      </c>
      <c r="M2932" s="16">
        <v>960</v>
      </c>
      <c r="N2932" s="171">
        <v>69120</v>
      </c>
      <c r="O2932" s="16">
        <v>1106</v>
      </c>
      <c r="P2932" s="13">
        <v>79632</v>
      </c>
      <c r="Q2932" s="16">
        <v>1072</v>
      </c>
      <c r="R2932" s="13">
        <v>77184</v>
      </c>
      <c r="S2932" s="16">
        <v>1021.73</v>
      </c>
      <c r="T2932" s="13">
        <v>73564.56</v>
      </c>
      <c r="U2932" s="16">
        <v>1230.54</v>
      </c>
      <c r="V2932" s="13">
        <v>88598.88</v>
      </c>
    </row>
    <row r="2933" spans="1:22" ht="15" customHeight="1" x14ac:dyDescent="0.25">
      <c r="A2933" s="5" t="s">
        <v>5373</v>
      </c>
      <c r="B2933" s="6" t="s">
        <v>5374</v>
      </c>
      <c r="C2933" s="5" t="s">
        <v>4389</v>
      </c>
      <c r="D2933" s="6"/>
      <c r="E2933" s="6" t="s">
        <v>698</v>
      </c>
      <c r="F2933" s="229">
        <v>36</v>
      </c>
      <c r="I2933" s="16">
        <v>1292</v>
      </c>
      <c r="J2933" s="13">
        <v>46512</v>
      </c>
      <c r="K2933" s="16">
        <v>1000</v>
      </c>
      <c r="L2933" s="13">
        <v>36000</v>
      </c>
      <c r="M2933" s="16">
        <v>1000</v>
      </c>
      <c r="N2933" s="171">
        <v>36000</v>
      </c>
      <c r="O2933" s="16">
        <v>1078</v>
      </c>
      <c r="P2933" s="13">
        <v>38808</v>
      </c>
      <c r="Q2933" s="16">
        <v>952</v>
      </c>
      <c r="R2933" s="13">
        <v>34272</v>
      </c>
      <c r="S2933" s="16">
        <v>967.95</v>
      </c>
      <c r="T2933" s="13">
        <v>34846.199999999997</v>
      </c>
      <c r="U2933" s="16">
        <v>1007.66</v>
      </c>
      <c r="V2933" s="13">
        <v>36275.760000000002</v>
      </c>
    </row>
    <row r="2934" spans="1:22" ht="15" customHeight="1" x14ac:dyDescent="0.25">
      <c r="A2934" s="5" t="s">
        <v>5375</v>
      </c>
      <c r="B2934" s="6" t="s">
        <v>5376</v>
      </c>
      <c r="C2934" s="5" t="s">
        <v>5377</v>
      </c>
      <c r="D2934" s="6"/>
      <c r="E2934" s="6" t="s">
        <v>698</v>
      </c>
      <c r="F2934" s="229">
        <v>5</v>
      </c>
      <c r="I2934" s="16">
        <v>1426</v>
      </c>
      <c r="J2934" s="13">
        <v>7130</v>
      </c>
      <c r="K2934" s="16">
        <v>1000</v>
      </c>
      <c r="L2934" s="13">
        <v>5000</v>
      </c>
      <c r="M2934" s="16">
        <v>1000</v>
      </c>
      <c r="N2934" s="171">
        <v>5000</v>
      </c>
      <c r="O2934" s="16">
        <v>1036</v>
      </c>
      <c r="P2934" s="13">
        <v>5180</v>
      </c>
      <c r="Q2934" s="16">
        <v>911</v>
      </c>
      <c r="R2934" s="13">
        <v>4555</v>
      </c>
      <c r="S2934" s="16">
        <v>967.95</v>
      </c>
      <c r="T2934" s="13">
        <v>4839.75</v>
      </c>
      <c r="U2934" s="16">
        <v>1792.81</v>
      </c>
      <c r="V2934" s="13">
        <v>8964.0499999999993</v>
      </c>
    </row>
    <row r="2935" spans="1:22" ht="15" customHeight="1" x14ac:dyDescent="0.25">
      <c r="A2935" s="1"/>
      <c r="B2935" s="4" t="s">
        <v>32</v>
      </c>
      <c r="C2935" s="8" t="s">
        <v>33</v>
      </c>
      <c r="I2935" s="245"/>
      <c r="J2935" s="245"/>
      <c r="K2935" s="245"/>
      <c r="L2935" s="245"/>
      <c r="M2935" s="245"/>
      <c r="N2935" s="245"/>
      <c r="O2935" s="245"/>
      <c r="P2935" s="245"/>
      <c r="Q2935" s="245"/>
      <c r="R2935" s="245"/>
      <c r="S2935" s="245"/>
      <c r="T2935" s="245"/>
      <c r="U2935" s="245"/>
      <c r="V2935" s="245"/>
    </row>
    <row r="2936" spans="1:22" ht="15" customHeight="1" x14ac:dyDescent="0.25">
      <c r="A2936" s="5" t="s">
        <v>5378</v>
      </c>
      <c r="B2936" s="6" t="s">
        <v>35</v>
      </c>
      <c r="C2936" s="5" t="s">
        <v>486</v>
      </c>
      <c r="I2936" s="245"/>
      <c r="J2936" s="245"/>
      <c r="K2936" s="245"/>
      <c r="L2936" s="245"/>
      <c r="M2936" s="245"/>
      <c r="N2936" s="245"/>
      <c r="O2936" s="245"/>
      <c r="P2936" s="245"/>
      <c r="Q2936" s="245"/>
      <c r="R2936" s="245"/>
      <c r="S2936" s="245"/>
      <c r="T2936" s="245"/>
      <c r="U2936" s="245"/>
      <c r="V2936" s="245"/>
    </row>
    <row r="2937" spans="1:22" ht="45" customHeight="1" x14ac:dyDescent="0.25">
      <c r="A2937" s="1"/>
      <c r="B2937" s="4" t="s">
        <v>68</v>
      </c>
      <c r="C2937" s="8" t="s">
        <v>69</v>
      </c>
      <c r="D2937" s="4" t="s">
        <v>70</v>
      </c>
      <c r="E2937" s="4" t="s">
        <v>71</v>
      </c>
      <c r="F2937" s="228" t="s">
        <v>72</v>
      </c>
      <c r="I2937" s="14" t="s">
        <v>73</v>
      </c>
      <c r="J2937" s="15" t="s">
        <v>28</v>
      </c>
      <c r="K2937" s="14" t="s">
        <v>73</v>
      </c>
      <c r="L2937" s="15" t="s">
        <v>28</v>
      </c>
      <c r="M2937" s="14" t="s">
        <v>73</v>
      </c>
      <c r="N2937" s="172" t="s">
        <v>28</v>
      </c>
      <c r="O2937" s="14" t="s">
        <v>73</v>
      </c>
      <c r="P2937" s="15" t="s">
        <v>28</v>
      </c>
      <c r="Q2937" s="14" t="s">
        <v>73</v>
      </c>
      <c r="R2937" s="15" t="s">
        <v>28</v>
      </c>
      <c r="S2937" s="14" t="s">
        <v>73</v>
      </c>
      <c r="T2937" s="15" t="s">
        <v>28</v>
      </c>
      <c r="U2937" s="14" t="s">
        <v>73</v>
      </c>
      <c r="V2937" s="15" t="s">
        <v>28</v>
      </c>
    </row>
    <row r="2938" spans="1:22" ht="15" customHeight="1" x14ac:dyDescent="0.25">
      <c r="A2938" s="5" t="s">
        <v>5379</v>
      </c>
      <c r="B2938" s="6" t="s">
        <v>5380</v>
      </c>
      <c r="C2938" s="5" t="s">
        <v>489</v>
      </c>
      <c r="D2938" s="6"/>
      <c r="E2938" s="6" t="s">
        <v>275</v>
      </c>
      <c r="F2938" s="229">
        <v>1</v>
      </c>
      <c r="I2938" s="16">
        <v>0</v>
      </c>
      <c r="J2938" s="13">
        <v>0</v>
      </c>
      <c r="K2938" s="16">
        <v>0</v>
      </c>
      <c r="L2938" s="13">
        <v>0</v>
      </c>
      <c r="M2938" s="16">
        <v>0</v>
      </c>
      <c r="N2938" s="171">
        <v>0</v>
      </c>
      <c r="O2938" s="16">
        <v>0</v>
      </c>
      <c r="P2938" s="13">
        <v>0</v>
      </c>
      <c r="Q2938" s="16">
        <v>0</v>
      </c>
      <c r="R2938" s="13">
        <v>0</v>
      </c>
      <c r="S2938" s="16">
        <v>0</v>
      </c>
      <c r="T2938" s="13">
        <v>0</v>
      </c>
      <c r="U2938" s="16">
        <v>403892.87</v>
      </c>
      <c r="V2938" s="13">
        <v>403892.87</v>
      </c>
    </row>
    <row r="2939" spans="1:22" ht="15" customHeight="1" x14ac:dyDescent="0.25">
      <c r="A2939" s="1"/>
      <c r="B2939" s="4" t="s">
        <v>32</v>
      </c>
      <c r="C2939" s="8" t="s">
        <v>33</v>
      </c>
      <c r="I2939" s="245"/>
      <c r="J2939" s="245"/>
      <c r="K2939" s="245"/>
      <c r="L2939" s="245"/>
      <c r="M2939" s="245"/>
      <c r="N2939" s="245"/>
      <c r="O2939" s="245"/>
      <c r="P2939" s="245"/>
      <c r="Q2939" s="245"/>
      <c r="R2939" s="245"/>
      <c r="S2939" s="245"/>
      <c r="T2939" s="245"/>
      <c r="U2939" s="245"/>
      <c r="V2939" s="245"/>
    </row>
    <row r="2940" spans="1:22" ht="15" customHeight="1" x14ac:dyDescent="0.25">
      <c r="A2940" s="5" t="s">
        <v>5381</v>
      </c>
      <c r="B2940" s="6" t="s">
        <v>35</v>
      </c>
      <c r="C2940" s="5" t="s">
        <v>491</v>
      </c>
      <c r="I2940" s="245"/>
      <c r="J2940" s="245"/>
      <c r="K2940" s="245"/>
      <c r="L2940" s="245"/>
      <c r="M2940" s="245"/>
      <c r="N2940" s="245"/>
      <c r="O2940" s="245"/>
      <c r="P2940" s="245"/>
      <c r="Q2940" s="245"/>
      <c r="R2940" s="245"/>
      <c r="S2940" s="245"/>
      <c r="T2940" s="245"/>
      <c r="U2940" s="245"/>
      <c r="V2940" s="245"/>
    </row>
    <row r="2941" spans="1:22" x14ac:dyDescent="0.25">
      <c r="A2941" s="246" t="s">
        <v>5382</v>
      </c>
      <c r="B2941" s="246"/>
      <c r="C2941" s="246"/>
      <c r="D2941" s="247"/>
      <c r="E2941" s="247"/>
      <c r="F2941" s="246"/>
      <c r="I2941" s="12" t="s">
        <v>5320</v>
      </c>
      <c r="J2941" s="13">
        <v>429487.5</v>
      </c>
      <c r="K2941" s="12" t="s">
        <v>5320</v>
      </c>
      <c r="L2941" s="13">
        <v>581087</v>
      </c>
      <c r="M2941" s="12" t="s">
        <v>5320</v>
      </c>
      <c r="N2941" s="171">
        <v>581087</v>
      </c>
      <c r="O2941" s="12" t="s">
        <v>5320</v>
      </c>
      <c r="P2941" s="13">
        <v>531386.5</v>
      </c>
      <c r="Q2941" s="12" t="s">
        <v>5320</v>
      </c>
      <c r="R2941" s="13">
        <v>542298</v>
      </c>
      <c r="S2941" s="12" t="s">
        <v>5320</v>
      </c>
      <c r="T2941" s="13">
        <v>609631.39500000002</v>
      </c>
      <c r="U2941" s="12" t="s">
        <v>5320</v>
      </c>
      <c r="V2941" s="13">
        <v>672260.68500000006</v>
      </c>
    </row>
    <row r="2942" spans="1:22" ht="15" customHeight="1" x14ac:dyDescent="0.25">
      <c r="A2942" s="1"/>
      <c r="B2942" s="4" t="s">
        <v>32</v>
      </c>
      <c r="C2942" s="8" t="s">
        <v>33</v>
      </c>
      <c r="I2942" s="245"/>
      <c r="J2942" s="245"/>
      <c r="K2942" s="245"/>
      <c r="L2942" s="245"/>
      <c r="M2942" s="245"/>
      <c r="N2942" s="245"/>
      <c r="O2942" s="245"/>
      <c r="P2942" s="245"/>
      <c r="Q2942" s="245"/>
      <c r="R2942" s="245"/>
      <c r="S2942" s="245"/>
      <c r="T2942" s="245"/>
      <c r="U2942" s="245"/>
      <c r="V2942" s="245"/>
    </row>
    <row r="2943" spans="1:22" ht="15" customHeight="1" x14ac:dyDescent="0.25">
      <c r="A2943" s="5" t="s">
        <v>5383</v>
      </c>
      <c r="B2943" s="6" t="s">
        <v>35</v>
      </c>
      <c r="C2943" s="5" t="s">
        <v>3420</v>
      </c>
      <c r="I2943" s="245"/>
      <c r="J2943" s="245"/>
      <c r="K2943" s="245"/>
      <c r="L2943" s="245"/>
      <c r="M2943" s="245"/>
      <c r="N2943" s="245"/>
      <c r="O2943" s="245"/>
      <c r="P2943" s="245"/>
      <c r="Q2943" s="245"/>
      <c r="R2943" s="245"/>
      <c r="S2943" s="245"/>
      <c r="T2943" s="245"/>
      <c r="U2943" s="245"/>
      <c r="V2943" s="245"/>
    </row>
    <row r="2944" spans="1:22" ht="15" customHeight="1" x14ac:dyDescent="0.25">
      <c r="A2944" s="5" t="s">
        <v>5384</v>
      </c>
      <c r="B2944" s="6" t="s">
        <v>35</v>
      </c>
      <c r="C2944" s="5" t="s">
        <v>3422</v>
      </c>
      <c r="I2944" s="245"/>
      <c r="J2944" s="245"/>
      <c r="K2944" s="245"/>
      <c r="L2944" s="245"/>
      <c r="M2944" s="245"/>
      <c r="N2944" s="245"/>
      <c r="O2944" s="245"/>
      <c r="P2944" s="245"/>
      <c r="Q2944" s="245"/>
      <c r="R2944" s="245"/>
      <c r="S2944" s="245"/>
      <c r="T2944" s="245"/>
      <c r="U2944" s="245"/>
      <c r="V2944" s="245"/>
    </row>
    <row r="2945" spans="1:22" ht="45" customHeight="1" x14ac:dyDescent="0.25">
      <c r="A2945" s="1"/>
      <c r="B2945" s="4" t="s">
        <v>68</v>
      </c>
      <c r="C2945" s="8" t="s">
        <v>69</v>
      </c>
      <c r="D2945" s="4" t="s">
        <v>70</v>
      </c>
      <c r="E2945" s="4" t="s">
        <v>71</v>
      </c>
      <c r="F2945" s="228" t="s">
        <v>72</v>
      </c>
      <c r="I2945" s="14" t="s">
        <v>73</v>
      </c>
      <c r="J2945" s="15" t="s">
        <v>28</v>
      </c>
      <c r="K2945" s="14" t="s">
        <v>73</v>
      </c>
      <c r="L2945" s="15" t="s">
        <v>28</v>
      </c>
      <c r="M2945" s="14" t="s">
        <v>73</v>
      </c>
      <c r="N2945" s="172" t="s">
        <v>28</v>
      </c>
      <c r="O2945" s="14" t="s">
        <v>73</v>
      </c>
      <c r="P2945" s="15" t="s">
        <v>28</v>
      </c>
      <c r="Q2945" s="14" t="s">
        <v>73</v>
      </c>
      <c r="R2945" s="15" t="s">
        <v>28</v>
      </c>
      <c r="S2945" s="14" t="s">
        <v>73</v>
      </c>
      <c r="T2945" s="15" t="s">
        <v>28</v>
      </c>
      <c r="U2945" s="14" t="s">
        <v>73</v>
      </c>
      <c r="V2945" s="15" t="s">
        <v>28</v>
      </c>
    </row>
    <row r="2946" spans="1:22" ht="15" customHeight="1" x14ac:dyDescent="0.25">
      <c r="A2946" s="5" t="s">
        <v>5385</v>
      </c>
      <c r="B2946" s="6" t="s">
        <v>5386</v>
      </c>
      <c r="C2946" s="5" t="s">
        <v>5387</v>
      </c>
      <c r="D2946" s="6"/>
      <c r="E2946" s="6" t="s">
        <v>707</v>
      </c>
      <c r="F2946" s="229">
        <v>693</v>
      </c>
      <c r="I2946" s="16">
        <v>129</v>
      </c>
      <c r="J2946" s="13">
        <v>89397</v>
      </c>
      <c r="K2946" s="16">
        <v>185</v>
      </c>
      <c r="L2946" s="13">
        <v>128205</v>
      </c>
      <c r="M2946" s="16">
        <v>185</v>
      </c>
      <c r="N2946" s="171">
        <v>128205</v>
      </c>
      <c r="O2946" s="16">
        <v>150</v>
      </c>
      <c r="P2946" s="13">
        <v>103950</v>
      </c>
      <c r="Q2946" s="16">
        <v>175</v>
      </c>
      <c r="R2946" s="13">
        <v>121275</v>
      </c>
      <c r="S2946" s="16">
        <v>182.84</v>
      </c>
      <c r="T2946" s="13">
        <v>126708.12</v>
      </c>
      <c r="U2946" s="16">
        <v>155.83000000000001</v>
      </c>
      <c r="V2946" s="13">
        <v>107990.19</v>
      </c>
    </row>
    <row r="2947" spans="1:22" ht="15" customHeight="1" x14ac:dyDescent="0.25">
      <c r="A2947" s="5" t="s">
        <v>5388</v>
      </c>
      <c r="B2947" s="6" t="s">
        <v>5389</v>
      </c>
      <c r="C2947" s="5" t="s">
        <v>5390</v>
      </c>
      <c r="D2947" s="6"/>
      <c r="E2947" s="6" t="s">
        <v>707</v>
      </c>
      <c r="F2947" s="229">
        <v>999</v>
      </c>
      <c r="I2947" s="16">
        <v>108</v>
      </c>
      <c r="J2947" s="13">
        <v>107892</v>
      </c>
      <c r="K2947" s="16">
        <v>135</v>
      </c>
      <c r="L2947" s="13">
        <v>134865</v>
      </c>
      <c r="M2947" s="16">
        <v>135</v>
      </c>
      <c r="N2947" s="171">
        <v>134865</v>
      </c>
      <c r="O2947" s="16">
        <v>124</v>
      </c>
      <c r="P2947" s="13">
        <v>123876</v>
      </c>
      <c r="Q2947" s="16">
        <v>142</v>
      </c>
      <c r="R2947" s="13">
        <v>141858</v>
      </c>
      <c r="S2947" s="16">
        <v>136.59</v>
      </c>
      <c r="T2947" s="13">
        <v>136453.41</v>
      </c>
      <c r="U2947" s="16">
        <v>129.63999999999999</v>
      </c>
      <c r="V2947" s="13">
        <v>129510.36</v>
      </c>
    </row>
    <row r="2948" spans="1:22" ht="15" customHeight="1" x14ac:dyDescent="0.25">
      <c r="A2948" s="5" t="s">
        <v>5391</v>
      </c>
      <c r="B2948" s="6" t="s">
        <v>5392</v>
      </c>
      <c r="C2948" s="5" t="s">
        <v>5393</v>
      </c>
      <c r="D2948" s="6"/>
      <c r="E2948" s="6" t="s">
        <v>707</v>
      </c>
      <c r="F2948" s="229">
        <v>159</v>
      </c>
      <c r="I2948" s="16">
        <v>108</v>
      </c>
      <c r="J2948" s="13">
        <v>17172</v>
      </c>
      <c r="K2948" s="16">
        <v>135</v>
      </c>
      <c r="L2948" s="13">
        <v>21465</v>
      </c>
      <c r="M2948" s="16">
        <v>135</v>
      </c>
      <c r="N2948" s="171">
        <v>21465</v>
      </c>
      <c r="O2948" s="16">
        <v>124</v>
      </c>
      <c r="P2948" s="13">
        <v>19716</v>
      </c>
      <c r="Q2948" s="16">
        <v>142</v>
      </c>
      <c r="R2948" s="13">
        <v>22578</v>
      </c>
      <c r="S2948" s="16">
        <v>136.59</v>
      </c>
      <c r="T2948" s="13">
        <v>21717.81</v>
      </c>
      <c r="U2948" s="16">
        <v>129.63999999999999</v>
      </c>
      <c r="V2948" s="13">
        <v>20612.759999999998</v>
      </c>
    </row>
    <row r="2949" spans="1:22" ht="15" customHeight="1" x14ac:dyDescent="0.25">
      <c r="A2949" s="5" t="s">
        <v>5394</v>
      </c>
      <c r="B2949" s="6" t="s">
        <v>5395</v>
      </c>
      <c r="C2949" s="5" t="s">
        <v>3443</v>
      </c>
      <c r="D2949" s="6"/>
      <c r="E2949" s="6" t="s">
        <v>707</v>
      </c>
      <c r="F2949" s="229">
        <v>1279.5</v>
      </c>
      <c r="I2949" s="16">
        <v>63</v>
      </c>
      <c r="J2949" s="13">
        <v>80608.5</v>
      </c>
      <c r="K2949" s="16">
        <v>80</v>
      </c>
      <c r="L2949" s="13">
        <v>102360</v>
      </c>
      <c r="M2949" s="16">
        <v>80</v>
      </c>
      <c r="N2949" s="171">
        <v>102360</v>
      </c>
      <c r="O2949" s="16">
        <v>66</v>
      </c>
      <c r="P2949" s="13">
        <v>84447</v>
      </c>
      <c r="Q2949" s="16">
        <v>76</v>
      </c>
      <c r="R2949" s="13">
        <v>97242</v>
      </c>
      <c r="S2949" s="16">
        <v>86.04</v>
      </c>
      <c r="T2949" s="13">
        <v>110088.18</v>
      </c>
      <c r="U2949" s="16">
        <v>84.15</v>
      </c>
      <c r="V2949" s="13">
        <v>107669.925</v>
      </c>
    </row>
    <row r="2950" spans="1:22" ht="15" customHeight="1" x14ac:dyDescent="0.25">
      <c r="A2950" s="5" t="s">
        <v>5396</v>
      </c>
      <c r="B2950" s="6" t="s">
        <v>5397</v>
      </c>
      <c r="C2950" s="5" t="s">
        <v>5398</v>
      </c>
      <c r="D2950" s="6"/>
      <c r="E2950" s="6" t="s">
        <v>707</v>
      </c>
      <c r="F2950" s="229">
        <v>33</v>
      </c>
      <c r="I2950" s="16">
        <v>63</v>
      </c>
      <c r="J2950" s="13">
        <v>2079</v>
      </c>
      <c r="K2950" s="16">
        <v>80</v>
      </c>
      <c r="L2950" s="13">
        <v>2640</v>
      </c>
      <c r="M2950" s="16">
        <v>80</v>
      </c>
      <c r="N2950" s="171">
        <v>2640</v>
      </c>
      <c r="O2950" s="16">
        <v>66</v>
      </c>
      <c r="P2950" s="13">
        <v>2178</v>
      </c>
      <c r="Q2950" s="16">
        <v>76</v>
      </c>
      <c r="R2950" s="13">
        <v>2508</v>
      </c>
      <c r="S2950" s="16">
        <v>86.04</v>
      </c>
      <c r="T2950" s="13">
        <v>2839.32</v>
      </c>
      <c r="U2950" s="16">
        <v>84.15</v>
      </c>
      <c r="V2950" s="13">
        <v>2776.95</v>
      </c>
    </row>
    <row r="2951" spans="1:22" ht="15" customHeight="1" x14ac:dyDescent="0.25">
      <c r="A2951" s="5" t="s">
        <v>5399</v>
      </c>
      <c r="B2951" s="6" t="s">
        <v>5400</v>
      </c>
      <c r="C2951" s="5" t="s">
        <v>5401</v>
      </c>
      <c r="D2951" s="6"/>
      <c r="E2951" s="6" t="s">
        <v>707</v>
      </c>
      <c r="F2951" s="229">
        <v>72</v>
      </c>
      <c r="I2951" s="16">
        <v>63</v>
      </c>
      <c r="J2951" s="13">
        <v>4536</v>
      </c>
      <c r="K2951" s="16">
        <v>80</v>
      </c>
      <c r="L2951" s="13">
        <v>5760</v>
      </c>
      <c r="M2951" s="16">
        <v>80</v>
      </c>
      <c r="N2951" s="171">
        <v>5760</v>
      </c>
      <c r="O2951" s="16">
        <v>66</v>
      </c>
      <c r="P2951" s="13">
        <v>4752</v>
      </c>
      <c r="Q2951" s="16">
        <v>76</v>
      </c>
      <c r="R2951" s="13">
        <v>5472</v>
      </c>
      <c r="S2951" s="16">
        <v>86.04</v>
      </c>
      <c r="T2951" s="13">
        <v>6194.88</v>
      </c>
      <c r="U2951" s="16">
        <v>84.15</v>
      </c>
      <c r="V2951" s="13">
        <v>6058.8</v>
      </c>
    </row>
    <row r="2952" spans="1:22" ht="15" customHeight="1" x14ac:dyDescent="0.25">
      <c r="A2952" s="5" t="s">
        <v>5402</v>
      </c>
      <c r="B2952" s="6" t="s">
        <v>5403</v>
      </c>
      <c r="C2952" s="5" t="s">
        <v>5404</v>
      </c>
      <c r="D2952" s="6"/>
      <c r="E2952" s="6" t="s">
        <v>707</v>
      </c>
      <c r="F2952" s="229">
        <v>1231.5</v>
      </c>
      <c r="I2952" s="16">
        <v>53</v>
      </c>
      <c r="J2952" s="13">
        <v>65269.5</v>
      </c>
      <c r="K2952" s="16">
        <v>77</v>
      </c>
      <c r="L2952" s="13">
        <v>94825.5</v>
      </c>
      <c r="M2952" s="16">
        <v>77</v>
      </c>
      <c r="N2952" s="171">
        <v>94825.5</v>
      </c>
      <c r="O2952" s="16">
        <v>58</v>
      </c>
      <c r="P2952" s="13">
        <v>71427</v>
      </c>
      <c r="Q2952" s="16">
        <v>66</v>
      </c>
      <c r="R2952" s="13">
        <v>81279</v>
      </c>
      <c r="S2952" s="16">
        <v>77.44</v>
      </c>
      <c r="T2952" s="13">
        <v>95367.360000000001</v>
      </c>
      <c r="U2952" s="16">
        <v>69.040000000000006</v>
      </c>
      <c r="V2952" s="13">
        <v>85022.76</v>
      </c>
    </row>
    <row r="2953" spans="1:22" ht="15" customHeight="1" x14ac:dyDescent="0.25">
      <c r="A2953" s="5" t="s">
        <v>5405</v>
      </c>
      <c r="B2953" s="6" t="s">
        <v>5406</v>
      </c>
      <c r="C2953" s="5" t="s">
        <v>5407</v>
      </c>
      <c r="D2953" s="6"/>
      <c r="E2953" s="6" t="s">
        <v>707</v>
      </c>
      <c r="F2953" s="229">
        <v>303</v>
      </c>
      <c r="I2953" s="16">
        <v>49</v>
      </c>
      <c r="J2953" s="13">
        <v>14847</v>
      </c>
      <c r="K2953" s="16">
        <v>77</v>
      </c>
      <c r="L2953" s="13">
        <v>23331</v>
      </c>
      <c r="M2953" s="16">
        <v>77</v>
      </c>
      <c r="N2953" s="171">
        <v>23331</v>
      </c>
      <c r="O2953" s="16">
        <v>58</v>
      </c>
      <c r="P2953" s="13">
        <v>17574</v>
      </c>
      <c r="Q2953" s="16">
        <v>66</v>
      </c>
      <c r="R2953" s="13">
        <v>19998</v>
      </c>
      <c r="S2953" s="16">
        <v>77.44</v>
      </c>
      <c r="T2953" s="13">
        <v>23464.32</v>
      </c>
      <c r="U2953" s="16">
        <v>69.040000000000006</v>
      </c>
      <c r="V2953" s="13">
        <v>20919.12</v>
      </c>
    </row>
    <row r="2954" spans="1:22" ht="15" customHeight="1" x14ac:dyDescent="0.25">
      <c r="A2954" s="5" t="s">
        <v>5408</v>
      </c>
      <c r="B2954" s="6" t="s">
        <v>5409</v>
      </c>
      <c r="C2954" s="5" t="s">
        <v>5410</v>
      </c>
      <c r="D2954" s="6"/>
      <c r="E2954" s="6" t="s">
        <v>707</v>
      </c>
      <c r="F2954" s="229">
        <v>216</v>
      </c>
      <c r="I2954" s="16">
        <v>49</v>
      </c>
      <c r="J2954" s="13">
        <v>10584</v>
      </c>
      <c r="K2954" s="16">
        <v>77</v>
      </c>
      <c r="L2954" s="13">
        <v>16632</v>
      </c>
      <c r="M2954" s="16">
        <v>77</v>
      </c>
      <c r="N2954" s="171">
        <v>16632</v>
      </c>
      <c r="O2954" s="16">
        <v>58</v>
      </c>
      <c r="P2954" s="13">
        <v>12528</v>
      </c>
      <c r="Q2954" s="16">
        <v>66</v>
      </c>
      <c r="R2954" s="13">
        <v>14256</v>
      </c>
      <c r="S2954" s="16">
        <v>77.44</v>
      </c>
      <c r="T2954" s="13">
        <v>16727.04</v>
      </c>
      <c r="U2954" s="16">
        <v>69.040000000000006</v>
      </c>
      <c r="V2954" s="13">
        <v>14912.64</v>
      </c>
    </row>
    <row r="2955" spans="1:22" ht="15" customHeight="1" x14ac:dyDescent="0.25">
      <c r="A2955" s="5" t="s">
        <v>5411</v>
      </c>
      <c r="B2955" s="6" t="s">
        <v>5412</v>
      </c>
      <c r="C2955" s="5" t="s">
        <v>5413</v>
      </c>
      <c r="D2955" s="6"/>
      <c r="E2955" s="6" t="s">
        <v>707</v>
      </c>
      <c r="F2955" s="229">
        <v>57</v>
      </c>
      <c r="I2955" s="16">
        <v>49</v>
      </c>
      <c r="J2955" s="13">
        <v>2793</v>
      </c>
      <c r="K2955" s="16">
        <v>77</v>
      </c>
      <c r="L2955" s="13">
        <v>4389</v>
      </c>
      <c r="M2955" s="16">
        <v>77</v>
      </c>
      <c r="N2955" s="171">
        <v>4389</v>
      </c>
      <c r="O2955" s="16">
        <v>58</v>
      </c>
      <c r="P2955" s="13">
        <v>3306</v>
      </c>
      <c r="Q2955" s="16">
        <v>66</v>
      </c>
      <c r="R2955" s="13">
        <v>3762</v>
      </c>
      <c r="S2955" s="16">
        <v>77.44</v>
      </c>
      <c r="T2955" s="13">
        <v>4414.08</v>
      </c>
      <c r="U2955" s="16">
        <v>69.040000000000006</v>
      </c>
      <c r="V2955" s="13">
        <v>3935.28</v>
      </c>
    </row>
    <row r="2956" spans="1:22" ht="15" customHeight="1" x14ac:dyDescent="0.25">
      <c r="A2956" s="5" t="s">
        <v>5414</v>
      </c>
      <c r="B2956" s="6" t="s">
        <v>5415</v>
      </c>
      <c r="C2956" s="5" t="s">
        <v>5416</v>
      </c>
      <c r="D2956" s="6"/>
      <c r="E2956" s="6" t="s">
        <v>707</v>
      </c>
      <c r="F2956" s="229">
        <v>12</v>
      </c>
      <c r="I2956" s="16">
        <v>49</v>
      </c>
      <c r="J2956" s="13">
        <v>588</v>
      </c>
      <c r="K2956" s="16">
        <v>77</v>
      </c>
      <c r="L2956" s="13">
        <v>924</v>
      </c>
      <c r="M2956" s="16">
        <v>77</v>
      </c>
      <c r="N2956" s="171">
        <v>924</v>
      </c>
      <c r="O2956" s="16">
        <v>58</v>
      </c>
      <c r="P2956" s="13">
        <v>696</v>
      </c>
      <c r="Q2956" s="16">
        <v>66</v>
      </c>
      <c r="R2956" s="13">
        <v>792</v>
      </c>
      <c r="S2956" s="16">
        <v>77.44</v>
      </c>
      <c r="T2956" s="13">
        <v>929.28</v>
      </c>
      <c r="U2956" s="16">
        <v>69.040000000000006</v>
      </c>
      <c r="V2956" s="13">
        <v>828.48</v>
      </c>
    </row>
    <row r="2957" spans="1:22" ht="15" customHeight="1" x14ac:dyDescent="0.25">
      <c r="A2957" s="5" t="s">
        <v>5417</v>
      </c>
      <c r="B2957" s="6" t="s">
        <v>5418</v>
      </c>
      <c r="C2957" s="5" t="s">
        <v>5419</v>
      </c>
      <c r="D2957" s="6"/>
      <c r="E2957" s="6" t="s">
        <v>707</v>
      </c>
      <c r="F2957" s="229">
        <v>223.5</v>
      </c>
      <c r="I2957" s="16">
        <v>49</v>
      </c>
      <c r="J2957" s="13">
        <v>10951.5</v>
      </c>
      <c r="K2957" s="16">
        <v>77</v>
      </c>
      <c r="L2957" s="13">
        <v>17209.5</v>
      </c>
      <c r="M2957" s="16">
        <v>77</v>
      </c>
      <c r="N2957" s="171">
        <v>17209.5</v>
      </c>
      <c r="O2957" s="16">
        <v>58</v>
      </c>
      <c r="P2957" s="13">
        <v>12963</v>
      </c>
      <c r="Q2957" s="16">
        <v>76</v>
      </c>
      <c r="R2957" s="13">
        <v>16986</v>
      </c>
      <c r="S2957" s="16">
        <v>77.44</v>
      </c>
      <c r="T2957" s="13">
        <v>17307.84</v>
      </c>
      <c r="U2957" s="16">
        <v>69.040000000000006</v>
      </c>
      <c r="V2957" s="13">
        <v>15430.44</v>
      </c>
    </row>
    <row r="2958" spans="1:22" ht="15" customHeight="1" x14ac:dyDescent="0.25">
      <c r="A2958" s="5" t="s">
        <v>5420</v>
      </c>
      <c r="B2958" s="6" t="s">
        <v>5421</v>
      </c>
      <c r="C2958" s="5" t="s">
        <v>5422</v>
      </c>
      <c r="D2958" s="6"/>
      <c r="E2958" s="6" t="s">
        <v>707</v>
      </c>
      <c r="F2958" s="229">
        <v>16.5</v>
      </c>
      <c r="I2958" s="16">
        <v>70</v>
      </c>
      <c r="J2958" s="13">
        <v>1155</v>
      </c>
      <c r="K2958" s="16">
        <v>108</v>
      </c>
      <c r="L2958" s="13">
        <v>1782</v>
      </c>
      <c r="M2958" s="16">
        <v>108</v>
      </c>
      <c r="N2958" s="171">
        <v>1782</v>
      </c>
      <c r="O2958" s="16">
        <v>63</v>
      </c>
      <c r="P2958" s="13">
        <v>1039.5</v>
      </c>
      <c r="Q2958" s="16">
        <v>116</v>
      </c>
      <c r="R2958" s="13">
        <v>1914</v>
      </c>
      <c r="S2958" s="16">
        <v>91.42</v>
      </c>
      <c r="T2958" s="13">
        <v>1508.43</v>
      </c>
      <c r="U2958" s="16">
        <v>82.56</v>
      </c>
      <c r="V2958" s="13">
        <v>1362.24</v>
      </c>
    </row>
    <row r="2959" spans="1:22" ht="15" customHeight="1" x14ac:dyDescent="0.25">
      <c r="A2959" s="5" t="s">
        <v>5423</v>
      </c>
      <c r="B2959" s="6" t="s">
        <v>5424</v>
      </c>
      <c r="C2959" s="5" t="s">
        <v>5425</v>
      </c>
      <c r="D2959" s="6"/>
      <c r="E2959" s="6" t="s">
        <v>707</v>
      </c>
      <c r="F2959" s="229">
        <v>19.5</v>
      </c>
      <c r="I2959" s="16">
        <v>70</v>
      </c>
      <c r="J2959" s="13">
        <v>1365</v>
      </c>
      <c r="K2959" s="16">
        <v>77</v>
      </c>
      <c r="L2959" s="13">
        <v>1501.5</v>
      </c>
      <c r="M2959" s="16">
        <v>77</v>
      </c>
      <c r="N2959" s="171">
        <v>1501.5</v>
      </c>
      <c r="O2959" s="16">
        <v>63</v>
      </c>
      <c r="P2959" s="13">
        <v>1228.5</v>
      </c>
      <c r="Q2959" s="16">
        <v>0</v>
      </c>
      <c r="R2959" s="13">
        <v>0</v>
      </c>
      <c r="S2959" s="16">
        <v>91.42</v>
      </c>
      <c r="T2959" s="13">
        <v>1782.69</v>
      </c>
      <c r="U2959" s="16">
        <v>82.56</v>
      </c>
      <c r="V2959" s="13">
        <v>1609.92</v>
      </c>
    </row>
    <row r="2960" spans="1:22" ht="15" customHeight="1" x14ac:dyDescent="0.25">
      <c r="A2960" s="5" t="s">
        <v>5426</v>
      </c>
      <c r="B2960" s="6" t="s">
        <v>5427</v>
      </c>
      <c r="C2960" s="5" t="s">
        <v>5428</v>
      </c>
      <c r="D2960" s="6"/>
      <c r="E2960" s="6" t="s">
        <v>707</v>
      </c>
      <c r="F2960" s="229">
        <v>67.5</v>
      </c>
      <c r="I2960" s="16">
        <v>92</v>
      </c>
      <c r="J2960" s="13">
        <v>6210</v>
      </c>
      <c r="K2960" s="16">
        <v>77</v>
      </c>
      <c r="L2960" s="13">
        <v>5197.5</v>
      </c>
      <c r="M2960" s="16">
        <v>77</v>
      </c>
      <c r="N2960" s="171">
        <v>5197.5</v>
      </c>
      <c r="O2960" s="16">
        <v>101</v>
      </c>
      <c r="P2960" s="13">
        <v>6817.5</v>
      </c>
      <c r="Q2960" s="16">
        <v>76</v>
      </c>
      <c r="R2960" s="13">
        <v>5130</v>
      </c>
      <c r="S2960" s="16">
        <v>126.91</v>
      </c>
      <c r="T2960" s="13">
        <v>8566.4249999999993</v>
      </c>
      <c r="U2960" s="16">
        <v>109.9</v>
      </c>
      <c r="V2960" s="13">
        <v>7418.25</v>
      </c>
    </row>
    <row r="2961" spans="1:22" ht="15" customHeight="1" x14ac:dyDescent="0.25">
      <c r="A2961" s="1"/>
      <c r="B2961" s="4" t="s">
        <v>32</v>
      </c>
      <c r="C2961" s="8" t="s">
        <v>33</v>
      </c>
      <c r="I2961" s="245"/>
      <c r="J2961" s="245"/>
      <c r="K2961" s="245"/>
      <c r="L2961" s="245"/>
      <c r="M2961" s="245"/>
      <c r="N2961" s="245"/>
      <c r="O2961" s="245"/>
      <c r="P2961" s="245"/>
      <c r="Q2961" s="245"/>
      <c r="R2961" s="245"/>
      <c r="S2961" s="245"/>
      <c r="T2961" s="245"/>
      <c r="U2961" s="245"/>
      <c r="V2961" s="245"/>
    </row>
    <row r="2962" spans="1:22" ht="15" customHeight="1" x14ac:dyDescent="0.25">
      <c r="A2962" s="5" t="s">
        <v>5429</v>
      </c>
      <c r="B2962" s="6" t="s">
        <v>35</v>
      </c>
      <c r="C2962" s="5" t="s">
        <v>3445</v>
      </c>
      <c r="I2962" s="245"/>
      <c r="J2962" s="245"/>
      <c r="K2962" s="245"/>
      <c r="L2962" s="245"/>
      <c r="M2962" s="245"/>
      <c r="N2962" s="245"/>
      <c r="O2962" s="245"/>
      <c r="P2962" s="245"/>
      <c r="Q2962" s="245"/>
      <c r="R2962" s="245"/>
      <c r="S2962" s="245"/>
      <c r="T2962" s="245"/>
      <c r="U2962" s="245"/>
      <c r="V2962" s="245"/>
    </row>
    <row r="2963" spans="1:22" ht="45" customHeight="1" x14ac:dyDescent="0.25">
      <c r="A2963" s="1"/>
      <c r="B2963" s="4" t="s">
        <v>68</v>
      </c>
      <c r="C2963" s="8" t="s">
        <v>69</v>
      </c>
      <c r="D2963" s="4" t="s">
        <v>70</v>
      </c>
      <c r="E2963" s="4" t="s">
        <v>71</v>
      </c>
      <c r="F2963" s="228" t="s">
        <v>72</v>
      </c>
      <c r="I2963" s="14" t="s">
        <v>73</v>
      </c>
      <c r="J2963" s="15" t="s">
        <v>28</v>
      </c>
      <c r="K2963" s="14" t="s">
        <v>73</v>
      </c>
      <c r="L2963" s="15" t="s">
        <v>28</v>
      </c>
      <c r="M2963" s="14" t="s">
        <v>73</v>
      </c>
      <c r="N2963" s="172" t="s">
        <v>28</v>
      </c>
      <c r="O2963" s="14" t="s">
        <v>73</v>
      </c>
      <c r="P2963" s="15" t="s">
        <v>28</v>
      </c>
      <c r="Q2963" s="14" t="s">
        <v>73</v>
      </c>
      <c r="R2963" s="15" t="s">
        <v>28</v>
      </c>
      <c r="S2963" s="14" t="s">
        <v>73</v>
      </c>
      <c r="T2963" s="15" t="s">
        <v>28</v>
      </c>
      <c r="U2963" s="14" t="s">
        <v>73</v>
      </c>
      <c r="V2963" s="15" t="s">
        <v>28</v>
      </c>
    </row>
    <row r="2964" spans="1:22" ht="15" customHeight="1" x14ac:dyDescent="0.25">
      <c r="A2964" s="5" t="s">
        <v>5430</v>
      </c>
      <c r="B2964" s="6" t="s">
        <v>5431</v>
      </c>
      <c r="C2964" s="5" t="s">
        <v>5432</v>
      </c>
      <c r="D2964" s="6"/>
      <c r="E2964" s="6" t="s">
        <v>1787</v>
      </c>
      <c r="F2964" s="229">
        <v>1</v>
      </c>
      <c r="I2964" s="16">
        <v>14040</v>
      </c>
      <c r="J2964" s="13">
        <v>14040</v>
      </c>
      <c r="K2964" s="16">
        <v>20000</v>
      </c>
      <c r="L2964" s="13">
        <v>20000</v>
      </c>
      <c r="M2964" s="16">
        <v>20000</v>
      </c>
      <c r="N2964" s="171">
        <v>20000</v>
      </c>
      <c r="O2964" s="16">
        <v>18750</v>
      </c>
      <c r="P2964" s="13">
        <v>18750</v>
      </c>
      <c r="Q2964" s="16">
        <v>3624</v>
      </c>
      <c r="R2964" s="13">
        <v>3624</v>
      </c>
      <c r="S2964" s="16">
        <v>24807.200000000001</v>
      </c>
      <c r="T2964" s="13">
        <v>24807.200000000001</v>
      </c>
      <c r="U2964" s="16">
        <v>0</v>
      </c>
      <c r="V2964" s="13">
        <v>0</v>
      </c>
    </row>
    <row r="2965" spans="1:22" ht="15" customHeight="1" x14ac:dyDescent="0.25">
      <c r="A2965" s="1"/>
      <c r="B2965" s="4" t="s">
        <v>32</v>
      </c>
      <c r="C2965" s="8" t="s">
        <v>33</v>
      </c>
      <c r="I2965" s="245"/>
      <c r="J2965" s="245"/>
      <c r="K2965" s="245"/>
      <c r="L2965" s="245"/>
      <c r="M2965" s="245"/>
      <c r="N2965" s="245"/>
      <c r="O2965" s="245"/>
      <c r="P2965" s="245"/>
      <c r="Q2965" s="245"/>
      <c r="R2965" s="245"/>
      <c r="S2965" s="245"/>
      <c r="T2965" s="245"/>
      <c r="U2965" s="245"/>
      <c r="V2965" s="245"/>
    </row>
    <row r="2966" spans="1:22" ht="15" customHeight="1" x14ac:dyDescent="0.25">
      <c r="A2966" s="5" t="s">
        <v>5433</v>
      </c>
      <c r="B2966" s="6" t="s">
        <v>35</v>
      </c>
      <c r="C2966" s="5" t="s">
        <v>3385</v>
      </c>
      <c r="I2966" s="245"/>
      <c r="J2966" s="245"/>
      <c r="K2966" s="245"/>
      <c r="L2966" s="245"/>
      <c r="M2966" s="245"/>
      <c r="N2966" s="245"/>
      <c r="O2966" s="245"/>
      <c r="P2966" s="245"/>
      <c r="Q2966" s="245"/>
      <c r="R2966" s="245"/>
      <c r="S2966" s="245"/>
      <c r="T2966" s="245"/>
      <c r="U2966" s="245"/>
      <c r="V2966" s="245"/>
    </row>
    <row r="2967" spans="1:22" ht="45" customHeight="1" x14ac:dyDescent="0.25">
      <c r="A2967" s="1"/>
      <c r="B2967" s="4" t="s">
        <v>68</v>
      </c>
      <c r="C2967" s="8" t="s">
        <v>69</v>
      </c>
      <c r="D2967" s="4" t="s">
        <v>70</v>
      </c>
      <c r="E2967" s="4" t="s">
        <v>71</v>
      </c>
      <c r="F2967" s="228" t="s">
        <v>72</v>
      </c>
      <c r="I2967" s="14" t="s">
        <v>73</v>
      </c>
      <c r="J2967" s="15" t="s">
        <v>28</v>
      </c>
      <c r="K2967" s="14" t="s">
        <v>73</v>
      </c>
      <c r="L2967" s="15" t="s">
        <v>28</v>
      </c>
      <c r="M2967" s="14" t="s">
        <v>73</v>
      </c>
      <c r="N2967" s="172" t="s">
        <v>28</v>
      </c>
      <c r="O2967" s="14" t="s">
        <v>73</v>
      </c>
      <c r="P2967" s="15" t="s">
        <v>28</v>
      </c>
      <c r="Q2967" s="14" t="s">
        <v>73</v>
      </c>
      <c r="R2967" s="15" t="s">
        <v>28</v>
      </c>
      <c r="S2967" s="14" t="s">
        <v>73</v>
      </c>
      <c r="T2967" s="15" t="s">
        <v>28</v>
      </c>
      <c r="U2967" s="14" t="s">
        <v>73</v>
      </c>
      <c r="V2967" s="15" t="s">
        <v>28</v>
      </c>
    </row>
    <row r="2968" spans="1:22" ht="15" customHeight="1" x14ac:dyDescent="0.25">
      <c r="A2968" s="5" t="s">
        <v>5434</v>
      </c>
      <c r="B2968" s="6" t="s">
        <v>5435</v>
      </c>
      <c r="C2968" s="5" t="s">
        <v>3452</v>
      </c>
      <c r="D2968" s="6"/>
      <c r="E2968" s="6" t="s">
        <v>447</v>
      </c>
      <c r="F2968" s="229">
        <v>1</v>
      </c>
      <c r="I2968" s="16">
        <v>0</v>
      </c>
      <c r="J2968" s="13">
        <v>0</v>
      </c>
      <c r="K2968" s="16">
        <v>0</v>
      </c>
      <c r="L2968" s="13">
        <v>0</v>
      </c>
      <c r="M2968" s="16">
        <v>0</v>
      </c>
      <c r="N2968" s="171">
        <v>0</v>
      </c>
      <c r="O2968" s="16">
        <v>20183</v>
      </c>
      <c r="P2968" s="13">
        <v>20183</v>
      </c>
      <c r="Q2968" s="16">
        <v>0</v>
      </c>
      <c r="R2968" s="13">
        <v>0</v>
      </c>
      <c r="S2968" s="16">
        <v>0</v>
      </c>
      <c r="T2968" s="13">
        <v>0</v>
      </c>
      <c r="U2968" s="16">
        <v>0</v>
      </c>
      <c r="V2968" s="13">
        <v>0</v>
      </c>
    </row>
    <row r="2969" spans="1:22" ht="15" customHeight="1" x14ac:dyDescent="0.25">
      <c r="A2969" s="5" t="s">
        <v>5436</v>
      </c>
      <c r="B2969" s="6" t="s">
        <v>5437</v>
      </c>
      <c r="C2969" s="5" t="s">
        <v>3455</v>
      </c>
      <c r="D2969" s="6"/>
      <c r="E2969" s="6" t="s">
        <v>447</v>
      </c>
      <c r="F2969" s="229">
        <v>1</v>
      </c>
      <c r="I2969" s="16">
        <v>0</v>
      </c>
      <c r="J2969" s="13">
        <v>0</v>
      </c>
      <c r="K2969" s="16">
        <v>0</v>
      </c>
      <c r="L2969" s="13">
        <v>0</v>
      </c>
      <c r="M2969" s="16">
        <v>0</v>
      </c>
      <c r="N2969" s="171">
        <v>0</v>
      </c>
      <c r="O2969" s="16">
        <v>13455</v>
      </c>
      <c r="P2969" s="13">
        <v>13455</v>
      </c>
      <c r="Q2969" s="16">
        <v>0</v>
      </c>
      <c r="R2969" s="13">
        <v>0</v>
      </c>
      <c r="S2969" s="16">
        <v>0</v>
      </c>
      <c r="T2969" s="13">
        <v>0</v>
      </c>
      <c r="U2969" s="16">
        <v>0</v>
      </c>
      <c r="V2969" s="13">
        <v>0</v>
      </c>
    </row>
    <row r="2970" spans="1:22" ht="15" customHeight="1" x14ac:dyDescent="0.25">
      <c r="A2970" s="5" t="s">
        <v>5438</v>
      </c>
      <c r="B2970" s="6" t="s">
        <v>5439</v>
      </c>
      <c r="C2970" s="5" t="s">
        <v>3458</v>
      </c>
      <c r="D2970" s="6"/>
      <c r="E2970" s="6" t="s">
        <v>447</v>
      </c>
      <c r="F2970" s="229">
        <v>1</v>
      </c>
      <c r="I2970" s="16">
        <v>0</v>
      </c>
      <c r="J2970" s="13">
        <v>0</v>
      </c>
      <c r="K2970" s="16">
        <v>0</v>
      </c>
      <c r="L2970" s="13">
        <v>0</v>
      </c>
      <c r="M2970" s="16">
        <v>0</v>
      </c>
      <c r="N2970" s="171">
        <v>0</v>
      </c>
      <c r="O2970" s="16">
        <v>12500</v>
      </c>
      <c r="P2970" s="13">
        <v>12500</v>
      </c>
      <c r="Q2970" s="16">
        <v>3624</v>
      </c>
      <c r="R2970" s="13">
        <v>3624</v>
      </c>
      <c r="S2970" s="16">
        <v>10755.01</v>
      </c>
      <c r="T2970" s="13">
        <v>10755.01</v>
      </c>
      <c r="U2970" s="16">
        <v>14674.91</v>
      </c>
      <c r="V2970" s="13">
        <v>14674.91</v>
      </c>
    </row>
    <row r="2971" spans="1:22" ht="15" customHeight="1" x14ac:dyDescent="0.25">
      <c r="A2971" s="1"/>
      <c r="B2971" s="4" t="s">
        <v>32</v>
      </c>
      <c r="C2971" s="8" t="s">
        <v>33</v>
      </c>
      <c r="I2971" s="245"/>
      <c r="J2971" s="245"/>
      <c r="K2971" s="245"/>
      <c r="L2971" s="245"/>
      <c r="M2971" s="245"/>
      <c r="N2971" s="245"/>
      <c r="O2971" s="245"/>
      <c r="P2971" s="245"/>
      <c r="Q2971" s="245"/>
      <c r="R2971" s="245"/>
      <c r="S2971" s="245"/>
      <c r="T2971" s="245"/>
      <c r="U2971" s="245"/>
      <c r="V2971" s="245"/>
    </row>
    <row r="2972" spans="1:22" ht="15" customHeight="1" x14ac:dyDescent="0.25">
      <c r="A2972" s="5" t="s">
        <v>5440</v>
      </c>
      <c r="B2972" s="6" t="s">
        <v>35</v>
      </c>
      <c r="C2972" s="5" t="s">
        <v>486</v>
      </c>
      <c r="I2972" s="245"/>
      <c r="J2972" s="245"/>
      <c r="K2972" s="245"/>
      <c r="L2972" s="245"/>
      <c r="M2972" s="245"/>
      <c r="N2972" s="245"/>
      <c r="O2972" s="245"/>
      <c r="P2972" s="245"/>
      <c r="Q2972" s="245"/>
      <c r="R2972" s="245"/>
      <c r="S2972" s="245"/>
      <c r="T2972" s="245"/>
      <c r="U2972" s="245"/>
      <c r="V2972" s="245"/>
    </row>
    <row r="2973" spans="1:22" ht="45" customHeight="1" x14ac:dyDescent="0.25">
      <c r="A2973" s="1"/>
      <c r="B2973" s="4" t="s">
        <v>68</v>
      </c>
      <c r="C2973" s="8" t="s">
        <v>69</v>
      </c>
      <c r="D2973" s="4" t="s">
        <v>70</v>
      </c>
      <c r="E2973" s="4" t="s">
        <v>71</v>
      </c>
      <c r="F2973" s="228" t="s">
        <v>72</v>
      </c>
      <c r="I2973" s="14" t="s">
        <v>73</v>
      </c>
      <c r="J2973" s="15" t="s">
        <v>28</v>
      </c>
      <c r="K2973" s="14" t="s">
        <v>73</v>
      </c>
      <c r="L2973" s="15" t="s">
        <v>28</v>
      </c>
      <c r="M2973" s="14" t="s">
        <v>73</v>
      </c>
      <c r="N2973" s="172" t="s">
        <v>28</v>
      </c>
      <c r="O2973" s="14" t="s">
        <v>73</v>
      </c>
      <c r="P2973" s="15" t="s">
        <v>28</v>
      </c>
      <c r="Q2973" s="14" t="s">
        <v>73</v>
      </c>
      <c r="R2973" s="15" t="s">
        <v>28</v>
      </c>
      <c r="S2973" s="14" t="s">
        <v>73</v>
      </c>
      <c r="T2973" s="15" t="s">
        <v>28</v>
      </c>
      <c r="U2973" s="14" t="s">
        <v>73</v>
      </c>
      <c r="V2973" s="15" t="s">
        <v>28</v>
      </c>
    </row>
    <row r="2974" spans="1:22" ht="15" customHeight="1" x14ac:dyDescent="0.25">
      <c r="A2974" s="5" t="s">
        <v>5441</v>
      </c>
      <c r="B2974" s="6" t="s">
        <v>5442</v>
      </c>
      <c r="C2974" s="5" t="s">
        <v>624</v>
      </c>
      <c r="D2974" s="6"/>
      <c r="E2974" s="6" t="s">
        <v>275</v>
      </c>
      <c r="F2974" s="229">
        <v>1</v>
      </c>
      <c r="I2974" s="16">
        <v>0</v>
      </c>
      <c r="J2974" s="13">
        <v>0</v>
      </c>
      <c r="K2974" s="16">
        <v>0</v>
      </c>
      <c r="L2974" s="13">
        <v>0</v>
      </c>
      <c r="M2974" s="16">
        <v>0</v>
      </c>
      <c r="N2974" s="171">
        <v>0</v>
      </c>
      <c r="O2974" s="16">
        <v>0</v>
      </c>
      <c r="P2974" s="13">
        <v>0</v>
      </c>
      <c r="Q2974" s="16">
        <v>0</v>
      </c>
      <c r="R2974" s="13">
        <v>0</v>
      </c>
      <c r="S2974" s="16">
        <v>0</v>
      </c>
      <c r="T2974" s="13">
        <v>0</v>
      </c>
      <c r="U2974" s="16">
        <v>131527.66</v>
      </c>
      <c r="V2974" s="13">
        <v>131527.66</v>
      </c>
    </row>
    <row r="2975" spans="1:22" ht="15" customHeight="1" x14ac:dyDescent="0.25">
      <c r="A2975" s="1"/>
      <c r="B2975" s="4" t="s">
        <v>32</v>
      </c>
      <c r="C2975" s="8" t="s">
        <v>33</v>
      </c>
      <c r="I2975" s="245"/>
      <c r="J2975" s="245"/>
      <c r="K2975" s="245"/>
      <c r="L2975" s="245"/>
      <c r="M2975" s="245"/>
      <c r="N2975" s="245"/>
      <c r="O2975" s="245"/>
      <c r="P2975" s="245"/>
      <c r="Q2975" s="245"/>
      <c r="R2975" s="245"/>
      <c r="S2975" s="245"/>
      <c r="T2975" s="245"/>
      <c r="U2975" s="245"/>
      <c r="V2975" s="245"/>
    </row>
    <row r="2976" spans="1:22" ht="15" customHeight="1" x14ac:dyDescent="0.25">
      <c r="A2976" s="5" t="s">
        <v>5443</v>
      </c>
      <c r="B2976" s="6" t="s">
        <v>35</v>
      </c>
      <c r="C2976" s="5" t="s">
        <v>491</v>
      </c>
      <c r="I2976" s="245"/>
      <c r="J2976" s="245"/>
      <c r="K2976" s="245"/>
      <c r="L2976" s="245"/>
      <c r="M2976" s="245"/>
      <c r="N2976" s="245"/>
      <c r="O2976" s="245"/>
      <c r="P2976" s="245"/>
      <c r="Q2976" s="245"/>
      <c r="R2976" s="245"/>
      <c r="S2976" s="245"/>
      <c r="T2976" s="245"/>
      <c r="U2976" s="245"/>
      <c r="V2976" s="245"/>
    </row>
    <row r="2977" spans="1:22" x14ac:dyDescent="0.25">
      <c r="A2977" s="246" t="s">
        <v>5444</v>
      </c>
      <c r="B2977" s="246"/>
      <c r="C2977" s="246"/>
      <c r="D2977" s="247"/>
      <c r="E2977" s="247"/>
      <c r="F2977" s="246"/>
      <c r="I2977" s="12" t="s">
        <v>3061</v>
      </c>
      <c r="J2977" s="13">
        <v>474958.5</v>
      </c>
      <c r="K2977" s="12" t="s">
        <v>3061</v>
      </c>
      <c r="L2977" s="13">
        <v>239092.5</v>
      </c>
      <c r="M2977" s="12" t="s">
        <v>3061</v>
      </c>
      <c r="N2977" s="171">
        <v>239092.5</v>
      </c>
      <c r="O2977" s="12" t="s">
        <v>3061</v>
      </c>
      <c r="P2977" s="13">
        <v>318480</v>
      </c>
      <c r="Q2977" s="12" t="s">
        <v>3061</v>
      </c>
      <c r="R2977" s="13">
        <v>620130</v>
      </c>
      <c r="S2977" s="12" t="s">
        <v>3061</v>
      </c>
      <c r="T2977" s="13">
        <v>517407.04499999998</v>
      </c>
      <c r="U2977" s="12" t="s">
        <v>3061</v>
      </c>
      <c r="V2977" s="13">
        <v>652640.79</v>
      </c>
    </row>
    <row r="2978" spans="1:22" ht="15" customHeight="1" x14ac:dyDescent="0.25">
      <c r="A2978" s="1"/>
      <c r="B2978" s="4" t="s">
        <v>32</v>
      </c>
      <c r="C2978" s="8" t="s">
        <v>33</v>
      </c>
      <c r="I2978" s="245"/>
      <c r="J2978" s="245"/>
      <c r="K2978" s="245"/>
      <c r="L2978" s="245"/>
      <c r="M2978" s="245"/>
      <c r="N2978" s="245"/>
      <c r="O2978" s="245"/>
      <c r="P2978" s="245"/>
      <c r="Q2978" s="245"/>
      <c r="R2978" s="245"/>
      <c r="S2978" s="245"/>
      <c r="T2978" s="245"/>
      <c r="U2978" s="245"/>
      <c r="V2978" s="245"/>
    </row>
    <row r="2979" spans="1:22" ht="15" customHeight="1" x14ac:dyDescent="0.25">
      <c r="A2979" s="5" t="s">
        <v>5445</v>
      </c>
      <c r="B2979" s="6" t="s">
        <v>35</v>
      </c>
      <c r="C2979" s="5" t="s">
        <v>5446</v>
      </c>
      <c r="I2979" s="245"/>
      <c r="J2979" s="245"/>
      <c r="K2979" s="245"/>
      <c r="L2979" s="245"/>
      <c r="M2979" s="245"/>
      <c r="N2979" s="245"/>
      <c r="O2979" s="245"/>
      <c r="P2979" s="245"/>
      <c r="Q2979" s="245"/>
      <c r="R2979" s="245"/>
      <c r="S2979" s="245"/>
      <c r="T2979" s="245"/>
      <c r="U2979" s="245"/>
      <c r="V2979" s="245"/>
    </row>
    <row r="2980" spans="1:22" ht="45" customHeight="1" x14ac:dyDescent="0.25">
      <c r="A2980" s="1"/>
      <c r="B2980" s="4" t="s">
        <v>68</v>
      </c>
      <c r="C2980" s="8" t="s">
        <v>69</v>
      </c>
      <c r="D2980" s="4" t="s">
        <v>70</v>
      </c>
      <c r="E2980" s="4" t="s">
        <v>71</v>
      </c>
      <c r="F2980" s="228" t="s">
        <v>72</v>
      </c>
      <c r="I2980" s="14" t="s">
        <v>73</v>
      </c>
      <c r="J2980" s="15" t="s">
        <v>28</v>
      </c>
      <c r="K2980" s="14" t="s">
        <v>73</v>
      </c>
      <c r="L2980" s="15" t="s">
        <v>28</v>
      </c>
      <c r="M2980" s="14" t="s">
        <v>73</v>
      </c>
      <c r="N2980" s="172" t="s">
        <v>28</v>
      </c>
      <c r="O2980" s="14" t="s">
        <v>73</v>
      </c>
      <c r="P2980" s="15" t="s">
        <v>28</v>
      </c>
      <c r="Q2980" s="14" t="s">
        <v>73</v>
      </c>
      <c r="R2980" s="15" t="s">
        <v>28</v>
      </c>
      <c r="S2980" s="14" t="s">
        <v>73</v>
      </c>
      <c r="T2980" s="15" t="s">
        <v>28</v>
      </c>
      <c r="U2980" s="14" t="s">
        <v>73</v>
      </c>
      <c r="V2980" s="15" t="s">
        <v>28</v>
      </c>
    </row>
    <row r="2981" spans="1:22" ht="15" customHeight="1" x14ac:dyDescent="0.25">
      <c r="A2981" s="5" t="s">
        <v>5447</v>
      </c>
      <c r="B2981" s="6" t="s">
        <v>5448</v>
      </c>
      <c r="C2981" s="5" t="s">
        <v>4450</v>
      </c>
      <c r="D2981" s="6"/>
      <c r="E2981" s="6" t="s">
        <v>707</v>
      </c>
      <c r="F2981" s="229">
        <v>2550</v>
      </c>
      <c r="I2981" s="16">
        <v>30</v>
      </c>
      <c r="J2981" s="13">
        <v>76500</v>
      </c>
      <c r="K2981" s="16">
        <v>24</v>
      </c>
      <c r="L2981" s="13">
        <v>61200</v>
      </c>
      <c r="M2981" s="16">
        <v>24</v>
      </c>
      <c r="N2981" s="171">
        <v>61200</v>
      </c>
      <c r="O2981" s="16">
        <v>18</v>
      </c>
      <c r="P2981" s="13">
        <v>45900</v>
      </c>
      <c r="Q2981" s="16">
        <v>40</v>
      </c>
      <c r="R2981" s="13">
        <v>102000</v>
      </c>
      <c r="S2981" s="16">
        <v>26.89</v>
      </c>
      <c r="T2981" s="13">
        <v>68569.5</v>
      </c>
      <c r="U2981" s="16">
        <v>23.2</v>
      </c>
      <c r="V2981" s="13">
        <v>59160</v>
      </c>
    </row>
    <row r="2982" spans="1:22" ht="15" customHeight="1" x14ac:dyDescent="0.25">
      <c r="A2982" s="5" t="s">
        <v>5449</v>
      </c>
      <c r="B2982" s="6" t="s">
        <v>5450</v>
      </c>
      <c r="C2982" s="5" t="s">
        <v>3480</v>
      </c>
      <c r="D2982" s="6"/>
      <c r="E2982" s="6" t="s">
        <v>707</v>
      </c>
      <c r="F2982" s="229">
        <v>2550</v>
      </c>
      <c r="I2982" s="16">
        <v>44</v>
      </c>
      <c r="J2982" s="13">
        <v>112200</v>
      </c>
      <c r="K2982" s="16">
        <v>8</v>
      </c>
      <c r="L2982" s="13">
        <v>20400</v>
      </c>
      <c r="M2982" s="16">
        <v>8</v>
      </c>
      <c r="N2982" s="171">
        <v>20400</v>
      </c>
      <c r="O2982" s="16">
        <v>12</v>
      </c>
      <c r="P2982" s="13">
        <v>30600</v>
      </c>
      <c r="Q2982" s="16">
        <v>26</v>
      </c>
      <c r="R2982" s="13">
        <v>66300</v>
      </c>
      <c r="S2982" s="16">
        <v>21.51</v>
      </c>
      <c r="T2982" s="13">
        <v>54850.5</v>
      </c>
      <c r="U2982" s="16">
        <v>0</v>
      </c>
      <c r="V2982" s="13">
        <v>0</v>
      </c>
    </row>
    <row r="2983" spans="1:22" ht="15" customHeight="1" x14ac:dyDescent="0.25">
      <c r="A2983" s="5" t="s">
        <v>5451</v>
      </c>
      <c r="B2983" s="6" t="s">
        <v>5452</v>
      </c>
      <c r="C2983" s="5" t="s">
        <v>3483</v>
      </c>
      <c r="D2983" s="6"/>
      <c r="E2983" s="6" t="s">
        <v>707</v>
      </c>
      <c r="F2983" s="229">
        <v>2550</v>
      </c>
      <c r="I2983" s="16">
        <v>54</v>
      </c>
      <c r="J2983" s="13">
        <v>137700</v>
      </c>
      <c r="K2983" s="16">
        <v>36</v>
      </c>
      <c r="L2983" s="13">
        <v>91800</v>
      </c>
      <c r="M2983" s="16">
        <v>36</v>
      </c>
      <c r="N2983" s="171">
        <v>91800</v>
      </c>
      <c r="O2983" s="16">
        <v>36</v>
      </c>
      <c r="P2983" s="13">
        <v>91800</v>
      </c>
      <c r="Q2983" s="16">
        <v>122</v>
      </c>
      <c r="R2983" s="13">
        <v>311100</v>
      </c>
      <c r="S2983" s="16">
        <v>31.19</v>
      </c>
      <c r="T2983" s="13">
        <v>79534.5</v>
      </c>
      <c r="U2983" s="16">
        <v>189.52</v>
      </c>
      <c r="V2983" s="13">
        <v>483276</v>
      </c>
    </row>
    <row r="2984" spans="1:22" ht="15" customHeight="1" x14ac:dyDescent="0.25">
      <c r="A2984" s="5" t="s">
        <v>5453</v>
      </c>
      <c r="B2984" s="6" t="s">
        <v>5454</v>
      </c>
      <c r="C2984" s="5" t="s">
        <v>5455</v>
      </c>
      <c r="D2984" s="6"/>
      <c r="E2984" s="6" t="s">
        <v>707</v>
      </c>
      <c r="F2984" s="229">
        <v>2550</v>
      </c>
      <c r="I2984" s="16">
        <v>15</v>
      </c>
      <c r="J2984" s="13">
        <v>38250</v>
      </c>
      <c r="K2984" s="16">
        <v>5</v>
      </c>
      <c r="L2984" s="13">
        <v>12750</v>
      </c>
      <c r="M2984" s="16">
        <v>5</v>
      </c>
      <c r="N2984" s="171">
        <v>12750</v>
      </c>
      <c r="O2984" s="16">
        <v>3</v>
      </c>
      <c r="P2984" s="13">
        <v>7650</v>
      </c>
      <c r="Q2984" s="16">
        <v>5</v>
      </c>
      <c r="R2984" s="13">
        <v>12750</v>
      </c>
      <c r="S2984" s="16">
        <v>25.81</v>
      </c>
      <c r="T2984" s="13">
        <v>65815.5</v>
      </c>
      <c r="U2984" s="16">
        <v>0</v>
      </c>
      <c r="V2984" s="13">
        <v>0</v>
      </c>
    </row>
    <row r="2985" spans="1:22" ht="15" customHeight="1" x14ac:dyDescent="0.25">
      <c r="A2985" s="5" t="s">
        <v>5456</v>
      </c>
      <c r="B2985" s="6" t="s">
        <v>5457</v>
      </c>
      <c r="C2985" s="5" t="s">
        <v>5458</v>
      </c>
      <c r="D2985" s="6"/>
      <c r="E2985" s="6" t="s">
        <v>707</v>
      </c>
      <c r="F2985" s="229">
        <v>2550</v>
      </c>
      <c r="I2985" s="16">
        <v>36</v>
      </c>
      <c r="J2985" s="13">
        <v>91800</v>
      </c>
      <c r="K2985" s="16">
        <v>10</v>
      </c>
      <c r="L2985" s="13">
        <v>25500</v>
      </c>
      <c r="M2985" s="16">
        <v>10</v>
      </c>
      <c r="N2985" s="171">
        <v>25500</v>
      </c>
      <c r="O2985" s="16">
        <v>42</v>
      </c>
      <c r="P2985" s="13">
        <v>107100</v>
      </c>
      <c r="Q2985" s="16">
        <v>32</v>
      </c>
      <c r="R2985" s="13">
        <v>81600</v>
      </c>
      <c r="S2985" s="16">
        <v>80.66</v>
      </c>
      <c r="T2985" s="13">
        <v>205683</v>
      </c>
      <c r="U2985" s="16">
        <v>11.37</v>
      </c>
      <c r="V2985" s="13">
        <v>28993.5</v>
      </c>
    </row>
    <row r="2986" spans="1:22" ht="15" customHeight="1" x14ac:dyDescent="0.25">
      <c r="A2986" s="1"/>
      <c r="B2986" s="4" t="s">
        <v>32</v>
      </c>
      <c r="C2986" s="8" t="s">
        <v>33</v>
      </c>
      <c r="I2986" s="245"/>
      <c r="J2986" s="245"/>
      <c r="K2986" s="245"/>
      <c r="L2986" s="245"/>
      <c r="M2986" s="245"/>
      <c r="N2986" s="245"/>
      <c r="O2986" s="245"/>
      <c r="P2986" s="245"/>
      <c r="Q2986" s="245"/>
      <c r="R2986" s="245"/>
      <c r="S2986" s="245"/>
      <c r="T2986" s="245"/>
      <c r="U2986" s="245"/>
      <c r="V2986" s="245"/>
    </row>
    <row r="2987" spans="1:22" ht="15" customHeight="1" x14ac:dyDescent="0.25">
      <c r="A2987" s="5" t="s">
        <v>5459</v>
      </c>
      <c r="B2987" s="6" t="s">
        <v>35</v>
      </c>
      <c r="C2987" s="5" t="s">
        <v>3491</v>
      </c>
      <c r="I2987" s="245"/>
      <c r="J2987" s="245"/>
      <c r="K2987" s="245"/>
      <c r="L2987" s="245"/>
      <c r="M2987" s="245"/>
      <c r="N2987" s="245"/>
      <c r="O2987" s="245"/>
      <c r="P2987" s="245"/>
      <c r="Q2987" s="245"/>
      <c r="R2987" s="245"/>
      <c r="S2987" s="245"/>
      <c r="T2987" s="245"/>
      <c r="U2987" s="245"/>
      <c r="V2987" s="245"/>
    </row>
    <row r="2988" spans="1:22" ht="45" customHeight="1" x14ac:dyDescent="0.25">
      <c r="A2988" s="1"/>
      <c r="B2988" s="4" t="s">
        <v>68</v>
      </c>
      <c r="C2988" s="8" t="s">
        <v>69</v>
      </c>
      <c r="D2988" s="4" t="s">
        <v>70</v>
      </c>
      <c r="E2988" s="4" t="s">
        <v>71</v>
      </c>
      <c r="F2988" s="228" t="s">
        <v>72</v>
      </c>
      <c r="I2988" s="14" t="s">
        <v>73</v>
      </c>
      <c r="J2988" s="15" t="s">
        <v>28</v>
      </c>
      <c r="K2988" s="14" t="s">
        <v>73</v>
      </c>
      <c r="L2988" s="15" t="s">
        <v>28</v>
      </c>
      <c r="M2988" s="14" t="s">
        <v>73</v>
      </c>
      <c r="N2988" s="172" t="s">
        <v>28</v>
      </c>
      <c r="O2988" s="14" t="s">
        <v>73</v>
      </c>
      <c r="P2988" s="15" t="s">
        <v>28</v>
      </c>
      <c r="Q2988" s="14" t="s">
        <v>73</v>
      </c>
      <c r="R2988" s="15" t="s">
        <v>28</v>
      </c>
      <c r="S2988" s="14" t="s">
        <v>73</v>
      </c>
      <c r="T2988" s="15" t="s">
        <v>28</v>
      </c>
      <c r="U2988" s="14" t="s">
        <v>73</v>
      </c>
      <c r="V2988" s="15" t="s">
        <v>28</v>
      </c>
    </row>
    <row r="2989" spans="1:22" ht="15" customHeight="1" x14ac:dyDescent="0.25">
      <c r="A2989" s="5" t="s">
        <v>5460</v>
      </c>
      <c r="B2989" s="6" t="s">
        <v>5461</v>
      </c>
      <c r="C2989" s="5" t="s">
        <v>3494</v>
      </c>
      <c r="D2989" s="6"/>
      <c r="E2989" s="6" t="s">
        <v>527</v>
      </c>
      <c r="F2989" s="229">
        <v>930</v>
      </c>
      <c r="I2989" s="16">
        <v>4</v>
      </c>
      <c r="J2989" s="13">
        <v>3720</v>
      </c>
      <c r="K2989" s="16">
        <v>25</v>
      </c>
      <c r="L2989" s="13">
        <v>23250</v>
      </c>
      <c r="M2989" s="16">
        <v>25</v>
      </c>
      <c r="N2989" s="171">
        <v>23250</v>
      </c>
      <c r="O2989" s="16">
        <v>30</v>
      </c>
      <c r="P2989" s="13">
        <v>27900</v>
      </c>
      <c r="Q2989" s="16">
        <v>27</v>
      </c>
      <c r="R2989" s="13">
        <v>25110</v>
      </c>
      <c r="S2989" s="16">
        <v>16.13</v>
      </c>
      <c r="T2989" s="13">
        <v>15000.9</v>
      </c>
      <c r="U2989" s="16">
        <v>4.3600000000000003</v>
      </c>
      <c r="V2989" s="13">
        <v>4054.8</v>
      </c>
    </row>
    <row r="2990" spans="1:22" ht="15" customHeight="1" x14ac:dyDescent="0.25">
      <c r="A2990" s="1"/>
      <c r="B2990" s="4" t="s">
        <v>32</v>
      </c>
      <c r="C2990" s="8" t="s">
        <v>33</v>
      </c>
      <c r="I2990" s="245"/>
      <c r="J2990" s="245"/>
      <c r="K2990" s="245"/>
      <c r="L2990" s="245"/>
      <c r="M2990" s="245"/>
      <c r="N2990" s="245"/>
      <c r="O2990" s="245"/>
      <c r="P2990" s="245"/>
      <c r="Q2990" s="245"/>
      <c r="R2990" s="245"/>
      <c r="S2990" s="245"/>
      <c r="T2990" s="245"/>
      <c r="U2990" s="245"/>
      <c r="V2990" s="245"/>
    </row>
    <row r="2991" spans="1:22" ht="15" customHeight="1" x14ac:dyDescent="0.25">
      <c r="A2991" s="5" t="s">
        <v>5462</v>
      </c>
      <c r="B2991" s="6" t="s">
        <v>35</v>
      </c>
      <c r="C2991" s="5" t="s">
        <v>5463</v>
      </c>
      <c r="I2991" s="245"/>
      <c r="J2991" s="245"/>
      <c r="K2991" s="245"/>
      <c r="L2991" s="245"/>
      <c r="M2991" s="245"/>
      <c r="N2991" s="245"/>
      <c r="O2991" s="245"/>
      <c r="P2991" s="245"/>
      <c r="Q2991" s="245"/>
      <c r="R2991" s="245"/>
      <c r="S2991" s="245"/>
      <c r="T2991" s="245"/>
      <c r="U2991" s="245"/>
      <c r="V2991" s="245"/>
    </row>
    <row r="2992" spans="1:22" ht="45" customHeight="1" x14ac:dyDescent="0.25">
      <c r="A2992" s="1"/>
      <c r="B2992" s="4" t="s">
        <v>68</v>
      </c>
      <c r="C2992" s="8" t="s">
        <v>69</v>
      </c>
      <c r="D2992" s="4" t="s">
        <v>70</v>
      </c>
      <c r="E2992" s="4" t="s">
        <v>71</v>
      </c>
      <c r="F2992" s="228" t="s">
        <v>72</v>
      </c>
      <c r="I2992" s="14" t="s">
        <v>73</v>
      </c>
      <c r="J2992" s="15" t="s">
        <v>28</v>
      </c>
      <c r="K2992" s="14" t="s">
        <v>73</v>
      </c>
      <c r="L2992" s="15" t="s">
        <v>28</v>
      </c>
      <c r="M2992" s="14" t="s">
        <v>73</v>
      </c>
      <c r="N2992" s="172" t="s">
        <v>28</v>
      </c>
      <c r="O2992" s="14" t="s">
        <v>73</v>
      </c>
      <c r="P2992" s="15" t="s">
        <v>28</v>
      </c>
      <c r="Q2992" s="14" t="s">
        <v>73</v>
      </c>
      <c r="R2992" s="15" t="s">
        <v>28</v>
      </c>
      <c r="S2992" s="14" t="s">
        <v>73</v>
      </c>
      <c r="T2992" s="15" t="s">
        <v>28</v>
      </c>
      <c r="U2992" s="14" t="s">
        <v>73</v>
      </c>
      <c r="V2992" s="15" t="s">
        <v>28</v>
      </c>
    </row>
    <row r="2993" spans="1:22" ht="15" customHeight="1" x14ac:dyDescent="0.25">
      <c r="A2993" s="5" t="s">
        <v>5464</v>
      </c>
      <c r="B2993" s="6" t="s">
        <v>5465</v>
      </c>
      <c r="C2993" s="5" t="s">
        <v>4465</v>
      </c>
      <c r="D2993" s="6"/>
      <c r="E2993" s="6" t="s">
        <v>707</v>
      </c>
      <c r="F2993" s="229">
        <v>240</v>
      </c>
      <c r="I2993" s="16">
        <v>31</v>
      </c>
      <c r="J2993" s="13">
        <v>7440</v>
      </c>
      <c r="K2993" s="16">
        <v>5</v>
      </c>
      <c r="L2993" s="13">
        <v>1200</v>
      </c>
      <c r="M2993" s="16">
        <v>5</v>
      </c>
      <c r="N2993" s="171">
        <v>1200</v>
      </c>
      <c r="O2993" s="16">
        <v>12</v>
      </c>
      <c r="P2993" s="13">
        <v>2880</v>
      </c>
      <c r="Q2993" s="16">
        <v>52</v>
      </c>
      <c r="R2993" s="13">
        <v>12480</v>
      </c>
      <c r="S2993" s="16">
        <v>48.4</v>
      </c>
      <c r="T2993" s="13">
        <v>11616</v>
      </c>
      <c r="U2993" s="16">
        <v>36.520000000000003</v>
      </c>
      <c r="V2993" s="13">
        <v>8764.7999999999993</v>
      </c>
    </row>
    <row r="2994" spans="1:22" ht="15" customHeight="1" x14ac:dyDescent="0.25">
      <c r="A2994" s="5" t="s">
        <v>5466</v>
      </c>
      <c r="B2994" s="6" t="s">
        <v>5467</v>
      </c>
      <c r="C2994" s="5" t="s">
        <v>5468</v>
      </c>
      <c r="D2994" s="6"/>
      <c r="E2994" s="6" t="s">
        <v>527</v>
      </c>
      <c r="F2994" s="229">
        <v>330</v>
      </c>
      <c r="I2994" s="16">
        <v>18</v>
      </c>
      <c r="J2994" s="13">
        <v>5940</v>
      </c>
      <c r="K2994" s="16">
        <v>2</v>
      </c>
      <c r="L2994" s="13">
        <v>660</v>
      </c>
      <c r="M2994" s="16">
        <v>2</v>
      </c>
      <c r="N2994" s="171">
        <v>660</v>
      </c>
      <c r="O2994" s="16">
        <v>4</v>
      </c>
      <c r="P2994" s="13">
        <v>1320</v>
      </c>
      <c r="Q2994" s="16">
        <v>16</v>
      </c>
      <c r="R2994" s="13">
        <v>5280</v>
      </c>
      <c r="S2994" s="16">
        <v>37.64</v>
      </c>
      <c r="T2994" s="13">
        <v>12421.2</v>
      </c>
      <c r="U2994" s="16">
        <v>14.21</v>
      </c>
      <c r="V2994" s="13">
        <v>4689.3</v>
      </c>
    </row>
    <row r="2995" spans="1:22" ht="15" customHeight="1" x14ac:dyDescent="0.25">
      <c r="A2995" s="5" t="s">
        <v>5469</v>
      </c>
      <c r="B2995" s="6" t="s">
        <v>5470</v>
      </c>
      <c r="C2995" s="5" t="s">
        <v>5471</v>
      </c>
      <c r="D2995" s="6"/>
      <c r="E2995" s="6" t="s">
        <v>707</v>
      </c>
      <c r="F2995" s="229">
        <v>28.5</v>
      </c>
      <c r="I2995" s="16">
        <v>21</v>
      </c>
      <c r="J2995" s="13">
        <v>598.5</v>
      </c>
      <c r="K2995" s="16">
        <v>55</v>
      </c>
      <c r="L2995" s="13">
        <v>1567.5</v>
      </c>
      <c r="M2995" s="16">
        <v>55</v>
      </c>
      <c r="N2995" s="171">
        <v>1567.5</v>
      </c>
      <c r="O2995" s="16">
        <v>60</v>
      </c>
      <c r="P2995" s="13">
        <v>1710</v>
      </c>
      <c r="Q2995" s="16">
        <v>90</v>
      </c>
      <c r="R2995" s="13">
        <v>2565</v>
      </c>
      <c r="S2995" s="16">
        <v>77.97</v>
      </c>
      <c r="T2995" s="13">
        <v>2222.145</v>
      </c>
      <c r="U2995" s="16">
        <v>55</v>
      </c>
      <c r="V2995" s="13">
        <v>1567.5</v>
      </c>
    </row>
    <row r="2996" spans="1:22" ht="15" customHeight="1" x14ac:dyDescent="0.25">
      <c r="A2996" s="5" t="s">
        <v>5472</v>
      </c>
      <c r="B2996" s="6" t="s">
        <v>5473</v>
      </c>
      <c r="C2996" s="5" t="s">
        <v>5468</v>
      </c>
      <c r="D2996" s="6"/>
      <c r="E2996" s="6" t="s">
        <v>527</v>
      </c>
      <c r="F2996" s="229">
        <v>45</v>
      </c>
      <c r="I2996" s="16">
        <v>18</v>
      </c>
      <c r="J2996" s="13">
        <v>810</v>
      </c>
      <c r="K2996" s="16">
        <v>17</v>
      </c>
      <c r="L2996" s="13">
        <v>765</v>
      </c>
      <c r="M2996" s="16">
        <v>17</v>
      </c>
      <c r="N2996" s="171">
        <v>765</v>
      </c>
      <c r="O2996" s="16">
        <v>36</v>
      </c>
      <c r="P2996" s="13">
        <v>1620</v>
      </c>
      <c r="Q2996" s="16">
        <v>21</v>
      </c>
      <c r="R2996" s="13">
        <v>945</v>
      </c>
      <c r="S2996" s="16">
        <v>37.64</v>
      </c>
      <c r="T2996" s="13">
        <v>1693.8</v>
      </c>
      <c r="U2996" s="16">
        <v>21.79</v>
      </c>
      <c r="V2996" s="13">
        <v>980.55</v>
      </c>
    </row>
    <row r="2997" spans="1:22" ht="15" customHeight="1" x14ac:dyDescent="0.25">
      <c r="A2997" s="1"/>
      <c r="B2997" s="4" t="s">
        <v>32</v>
      </c>
      <c r="C2997" s="8" t="s">
        <v>33</v>
      </c>
      <c r="I2997" s="245"/>
      <c r="J2997" s="245"/>
      <c r="K2997" s="245"/>
      <c r="L2997" s="245"/>
      <c r="M2997" s="245"/>
      <c r="N2997" s="245"/>
      <c r="O2997" s="245"/>
      <c r="P2997" s="245"/>
      <c r="Q2997" s="245"/>
      <c r="R2997" s="245"/>
      <c r="S2997" s="245"/>
      <c r="T2997" s="245"/>
      <c r="U2997" s="245"/>
      <c r="V2997" s="245"/>
    </row>
    <row r="2998" spans="1:22" ht="15" customHeight="1" x14ac:dyDescent="0.25">
      <c r="A2998" s="5" t="s">
        <v>5474</v>
      </c>
      <c r="B2998" s="6" t="s">
        <v>35</v>
      </c>
      <c r="C2998" s="5" t="s">
        <v>486</v>
      </c>
      <c r="I2998" s="245"/>
      <c r="J2998" s="245"/>
      <c r="K2998" s="245"/>
      <c r="L2998" s="245"/>
      <c r="M2998" s="245"/>
      <c r="N2998" s="245"/>
      <c r="O2998" s="245"/>
      <c r="P2998" s="245"/>
      <c r="Q2998" s="245"/>
      <c r="R2998" s="245"/>
      <c r="S2998" s="245"/>
      <c r="T2998" s="245"/>
      <c r="U2998" s="245"/>
      <c r="V2998" s="245"/>
    </row>
    <row r="2999" spans="1:22" ht="45" customHeight="1" x14ac:dyDescent="0.25">
      <c r="A2999" s="1"/>
      <c r="B2999" s="4" t="s">
        <v>68</v>
      </c>
      <c r="C2999" s="8" t="s">
        <v>69</v>
      </c>
      <c r="D2999" s="4" t="s">
        <v>70</v>
      </c>
      <c r="E2999" s="4" t="s">
        <v>71</v>
      </c>
      <c r="F2999" s="228" t="s">
        <v>72</v>
      </c>
      <c r="I2999" s="14" t="s">
        <v>73</v>
      </c>
      <c r="J2999" s="15" t="s">
        <v>28</v>
      </c>
      <c r="K2999" s="14" t="s">
        <v>73</v>
      </c>
      <c r="L2999" s="15" t="s">
        <v>28</v>
      </c>
      <c r="M2999" s="14" t="s">
        <v>73</v>
      </c>
      <c r="N2999" s="172" t="s">
        <v>28</v>
      </c>
      <c r="O2999" s="14" t="s">
        <v>73</v>
      </c>
      <c r="P2999" s="15" t="s">
        <v>28</v>
      </c>
      <c r="Q2999" s="14" t="s">
        <v>73</v>
      </c>
      <c r="R2999" s="15" t="s">
        <v>28</v>
      </c>
      <c r="S2999" s="14" t="s">
        <v>73</v>
      </c>
      <c r="T2999" s="15" t="s">
        <v>28</v>
      </c>
      <c r="U2999" s="14" t="s">
        <v>73</v>
      </c>
      <c r="V2999" s="15" t="s">
        <v>28</v>
      </c>
    </row>
    <row r="3000" spans="1:22" ht="15" customHeight="1" x14ac:dyDescent="0.25">
      <c r="A3000" s="5" t="s">
        <v>5475</v>
      </c>
      <c r="B3000" s="6" t="s">
        <v>5476</v>
      </c>
      <c r="C3000" s="5" t="s">
        <v>489</v>
      </c>
      <c r="D3000" s="6"/>
      <c r="E3000" s="6" t="s">
        <v>275</v>
      </c>
      <c r="F3000" s="229">
        <v>1</v>
      </c>
      <c r="I3000" s="16">
        <v>0</v>
      </c>
      <c r="J3000" s="13">
        <v>0</v>
      </c>
      <c r="K3000" s="16">
        <v>0</v>
      </c>
      <c r="L3000" s="13">
        <v>0</v>
      </c>
      <c r="M3000" s="16">
        <v>0</v>
      </c>
      <c r="N3000" s="171">
        <v>0</v>
      </c>
      <c r="O3000" s="16">
        <v>0</v>
      </c>
      <c r="P3000" s="13">
        <v>0</v>
      </c>
      <c r="Q3000" s="16">
        <v>0</v>
      </c>
      <c r="R3000" s="13">
        <v>0</v>
      </c>
      <c r="S3000" s="16">
        <v>0</v>
      </c>
      <c r="T3000" s="13">
        <v>0</v>
      </c>
      <c r="U3000" s="16">
        <v>61154.34</v>
      </c>
      <c r="V3000" s="13">
        <v>61154.34</v>
      </c>
    </row>
    <row r="3001" spans="1:22" ht="15" customHeight="1" x14ac:dyDescent="0.25">
      <c r="A3001" s="1"/>
      <c r="B3001" s="4" t="s">
        <v>32</v>
      </c>
      <c r="C3001" s="8" t="s">
        <v>33</v>
      </c>
      <c r="I3001" s="245"/>
      <c r="J3001" s="245"/>
      <c r="K3001" s="245"/>
      <c r="L3001" s="245"/>
      <c r="M3001" s="245"/>
      <c r="N3001" s="245"/>
      <c r="O3001" s="245"/>
      <c r="P3001" s="245"/>
      <c r="Q3001" s="245"/>
      <c r="R3001" s="245"/>
      <c r="S3001" s="245"/>
      <c r="T3001" s="245"/>
      <c r="U3001" s="245"/>
      <c r="V3001" s="245"/>
    </row>
    <row r="3002" spans="1:22" ht="15" customHeight="1" x14ac:dyDescent="0.25">
      <c r="A3002" s="5" t="s">
        <v>5477</v>
      </c>
      <c r="B3002" s="6" t="s">
        <v>35</v>
      </c>
      <c r="C3002" s="5" t="s">
        <v>491</v>
      </c>
      <c r="I3002" s="245"/>
      <c r="J3002" s="245"/>
      <c r="K3002" s="245"/>
      <c r="L3002" s="245"/>
      <c r="M3002" s="245"/>
      <c r="N3002" s="245"/>
      <c r="O3002" s="245"/>
      <c r="P3002" s="245"/>
      <c r="Q3002" s="245"/>
      <c r="R3002" s="245"/>
      <c r="S3002" s="245"/>
      <c r="T3002" s="245"/>
      <c r="U3002" s="245"/>
      <c r="V3002" s="245"/>
    </row>
    <row r="3003" spans="1:22" x14ac:dyDescent="0.25">
      <c r="A3003" s="246" t="s">
        <v>5478</v>
      </c>
      <c r="B3003" s="246"/>
      <c r="C3003" s="246"/>
      <c r="D3003" s="247"/>
      <c r="E3003" s="247"/>
      <c r="F3003" s="246"/>
      <c r="I3003" s="12" t="s">
        <v>5320</v>
      </c>
      <c r="J3003" s="13">
        <v>175717</v>
      </c>
      <c r="K3003" s="12" t="s">
        <v>5320</v>
      </c>
      <c r="L3003" s="13">
        <v>307995</v>
      </c>
      <c r="M3003" s="12" t="s">
        <v>5320</v>
      </c>
      <c r="N3003" s="171">
        <v>307995</v>
      </c>
      <c r="O3003" s="12" t="s">
        <v>5320</v>
      </c>
      <c r="P3003" s="13">
        <v>287215</v>
      </c>
      <c r="Q3003" s="12" t="s">
        <v>5320</v>
      </c>
      <c r="R3003" s="13">
        <v>366720</v>
      </c>
      <c r="S3003" s="12" t="s">
        <v>5320</v>
      </c>
      <c r="T3003" s="13">
        <v>290487.71000000002</v>
      </c>
      <c r="U3003" s="12" t="s">
        <v>5320</v>
      </c>
      <c r="V3003" s="13">
        <v>385563.4</v>
      </c>
    </row>
    <row r="3004" spans="1:22" ht="15" customHeight="1" x14ac:dyDescent="0.25">
      <c r="A3004" s="1"/>
      <c r="B3004" s="4" t="s">
        <v>32</v>
      </c>
      <c r="C3004" s="8" t="s">
        <v>33</v>
      </c>
      <c r="I3004" s="245"/>
      <c r="J3004" s="245"/>
      <c r="K3004" s="245"/>
      <c r="L3004" s="245"/>
      <c r="M3004" s="245"/>
      <c r="N3004" s="245"/>
      <c r="O3004" s="245"/>
      <c r="P3004" s="245"/>
      <c r="Q3004" s="245"/>
      <c r="R3004" s="245"/>
      <c r="S3004" s="245"/>
      <c r="T3004" s="245"/>
      <c r="U3004" s="245"/>
      <c r="V3004" s="245"/>
    </row>
    <row r="3005" spans="1:22" ht="15" customHeight="1" x14ac:dyDescent="0.25">
      <c r="A3005" s="5" t="s">
        <v>5479</v>
      </c>
      <c r="B3005" s="6" t="s">
        <v>35</v>
      </c>
      <c r="C3005" s="5" t="s">
        <v>5480</v>
      </c>
      <c r="I3005" s="245"/>
      <c r="J3005" s="245"/>
      <c r="K3005" s="245"/>
      <c r="L3005" s="245"/>
      <c r="M3005" s="245"/>
      <c r="N3005" s="245"/>
      <c r="O3005" s="245"/>
      <c r="P3005" s="245"/>
      <c r="Q3005" s="245"/>
      <c r="R3005" s="245"/>
      <c r="S3005" s="245"/>
      <c r="T3005" s="245"/>
      <c r="U3005" s="245"/>
      <c r="V3005" s="245"/>
    </row>
    <row r="3006" spans="1:22" ht="15" customHeight="1" x14ac:dyDescent="0.25">
      <c r="A3006" s="5" t="s">
        <v>5481</v>
      </c>
      <c r="B3006" s="6" t="s">
        <v>35</v>
      </c>
      <c r="C3006" s="5" t="s">
        <v>4476</v>
      </c>
      <c r="I3006" s="245"/>
      <c r="J3006" s="245"/>
      <c r="K3006" s="245"/>
      <c r="L3006" s="245"/>
      <c r="M3006" s="245"/>
      <c r="N3006" s="245"/>
      <c r="O3006" s="245"/>
      <c r="P3006" s="245"/>
      <c r="Q3006" s="245"/>
      <c r="R3006" s="245"/>
      <c r="S3006" s="245"/>
      <c r="T3006" s="245"/>
      <c r="U3006" s="245"/>
      <c r="V3006" s="245"/>
    </row>
    <row r="3007" spans="1:22" ht="15" customHeight="1" x14ac:dyDescent="0.25">
      <c r="A3007" s="5" t="s">
        <v>5482</v>
      </c>
      <c r="B3007" s="6" t="s">
        <v>35</v>
      </c>
      <c r="C3007" s="5" t="s">
        <v>5483</v>
      </c>
      <c r="I3007" s="245"/>
      <c r="J3007" s="245"/>
      <c r="K3007" s="245"/>
      <c r="L3007" s="245"/>
      <c r="M3007" s="245"/>
      <c r="N3007" s="245"/>
      <c r="O3007" s="245"/>
      <c r="P3007" s="245"/>
      <c r="Q3007" s="245"/>
      <c r="R3007" s="245"/>
      <c r="S3007" s="245"/>
      <c r="T3007" s="245"/>
      <c r="U3007" s="245"/>
      <c r="V3007" s="245"/>
    </row>
    <row r="3008" spans="1:22" ht="45" customHeight="1" x14ac:dyDescent="0.25">
      <c r="A3008" s="1"/>
      <c r="B3008" s="4" t="s">
        <v>68</v>
      </c>
      <c r="C3008" s="8" t="s">
        <v>69</v>
      </c>
      <c r="D3008" s="4" t="s">
        <v>70</v>
      </c>
      <c r="E3008" s="4" t="s">
        <v>71</v>
      </c>
      <c r="F3008" s="228" t="s">
        <v>72</v>
      </c>
      <c r="I3008" s="14" t="s">
        <v>73</v>
      </c>
      <c r="J3008" s="15" t="s">
        <v>28</v>
      </c>
      <c r="K3008" s="14" t="s">
        <v>73</v>
      </c>
      <c r="L3008" s="15" t="s">
        <v>28</v>
      </c>
      <c r="M3008" s="14" t="s">
        <v>73</v>
      </c>
      <c r="N3008" s="172" t="s">
        <v>28</v>
      </c>
      <c r="O3008" s="14" t="s">
        <v>73</v>
      </c>
      <c r="P3008" s="15" t="s">
        <v>28</v>
      </c>
      <c r="Q3008" s="14" t="s">
        <v>73</v>
      </c>
      <c r="R3008" s="15" t="s">
        <v>28</v>
      </c>
      <c r="S3008" s="14" t="s">
        <v>73</v>
      </c>
      <c r="T3008" s="15" t="s">
        <v>28</v>
      </c>
      <c r="U3008" s="14" t="s">
        <v>73</v>
      </c>
      <c r="V3008" s="15" t="s">
        <v>28</v>
      </c>
    </row>
    <row r="3009" spans="1:22" ht="15" customHeight="1" x14ac:dyDescent="0.25">
      <c r="A3009" s="5" t="s">
        <v>5484</v>
      </c>
      <c r="B3009" s="6" t="s">
        <v>5485</v>
      </c>
      <c r="C3009" s="5" t="s">
        <v>5486</v>
      </c>
      <c r="D3009" s="6"/>
      <c r="E3009" s="6" t="s">
        <v>504</v>
      </c>
      <c r="F3009" s="229">
        <v>1</v>
      </c>
      <c r="I3009" s="16">
        <v>2852</v>
      </c>
      <c r="J3009" s="13">
        <v>2852</v>
      </c>
      <c r="K3009" s="16">
        <v>5005</v>
      </c>
      <c r="L3009" s="13">
        <v>5005</v>
      </c>
      <c r="M3009" s="16">
        <v>5005</v>
      </c>
      <c r="N3009" s="171">
        <v>5005</v>
      </c>
      <c r="O3009" s="16">
        <v>3946</v>
      </c>
      <c r="P3009" s="13">
        <v>3946</v>
      </c>
      <c r="Q3009" s="16">
        <v>5162</v>
      </c>
      <c r="R3009" s="13">
        <v>5162</v>
      </c>
      <c r="S3009" s="16">
        <v>4811.04</v>
      </c>
      <c r="T3009" s="13">
        <v>4811.04</v>
      </c>
      <c r="U3009" s="16">
        <v>3244.91</v>
      </c>
      <c r="V3009" s="13">
        <v>3244.91</v>
      </c>
    </row>
    <row r="3010" spans="1:22" ht="15" customHeight="1" x14ac:dyDescent="0.25">
      <c r="A3010" s="5" t="s">
        <v>5487</v>
      </c>
      <c r="B3010" s="6" t="s">
        <v>5488</v>
      </c>
      <c r="C3010" s="5" t="s">
        <v>5489</v>
      </c>
      <c r="D3010" s="6"/>
      <c r="E3010" s="6" t="s">
        <v>504</v>
      </c>
      <c r="F3010" s="229">
        <v>4</v>
      </c>
      <c r="I3010" s="16">
        <v>1426</v>
      </c>
      <c r="J3010" s="13">
        <v>5704</v>
      </c>
      <c r="K3010" s="16">
        <v>3290</v>
      </c>
      <c r="L3010" s="13">
        <v>13160</v>
      </c>
      <c r="M3010" s="16">
        <v>3290</v>
      </c>
      <c r="N3010" s="171">
        <v>13160</v>
      </c>
      <c r="O3010" s="16">
        <v>2238</v>
      </c>
      <c r="P3010" s="13">
        <v>8952</v>
      </c>
      <c r="Q3010" s="16">
        <v>2581</v>
      </c>
      <c r="R3010" s="13">
        <v>10324</v>
      </c>
      <c r="S3010" s="16">
        <v>2606.56</v>
      </c>
      <c r="T3010" s="13">
        <v>10426.24</v>
      </c>
      <c r="U3010" s="16">
        <v>2093.7800000000002</v>
      </c>
      <c r="V3010" s="13">
        <v>8375.1200000000008</v>
      </c>
    </row>
    <row r="3011" spans="1:22" ht="15" customHeight="1" x14ac:dyDescent="0.25">
      <c r="A3011" s="5" t="s">
        <v>5490</v>
      </c>
      <c r="B3011" s="6" t="s">
        <v>5491</v>
      </c>
      <c r="C3011" s="5" t="s">
        <v>5492</v>
      </c>
      <c r="D3011" s="6"/>
      <c r="E3011" s="6" t="s">
        <v>504</v>
      </c>
      <c r="F3011" s="229">
        <v>11</v>
      </c>
      <c r="I3011" s="16">
        <v>4219</v>
      </c>
      <c r="J3011" s="13">
        <v>46409</v>
      </c>
      <c r="K3011" s="16">
        <v>4660</v>
      </c>
      <c r="L3011" s="13">
        <v>51260</v>
      </c>
      <c r="M3011" s="16">
        <v>4660</v>
      </c>
      <c r="N3011" s="171">
        <v>51260</v>
      </c>
      <c r="O3011" s="16">
        <v>6110</v>
      </c>
      <c r="P3011" s="13">
        <v>67210</v>
      </c>
      <c r="Q3011" s="16">
        <v>8868</v>
      </c>
      <c r="R3011" s="13">
        <v>97548</v>
      </c>
      <c r="S3011" s="16">
        <v>5326.15</v>
      </c>
      <c r="T3011" s="13">
        <v>58587.65</v>
      </c>
      <c r="U3011" s="16">
        <v>5380.68</v>
      </c>
      <c r="V3011" s="13">
        <v>59187.48</v>
      </c>
    </row>
    <row r="3012" spans="1:22" ht="15" customHeight="1" x14ac:dyDescent="0.25">
      <c r="A3012" s="5" t="s">
        <v>5493</v>
      </c>
      <c r="B3012" s="6" t="s">
        <v>5494</v>
      </c>
      <c r="C3012" s="5" t="s">
        <v>5495</v>
      </c>
      <c r="D3012" s="6"/>
      <c r="E3012" s="6" t="s">
        <v>504</v>
      </c>
      <c r="F3012" s="229">
        <v>27</v>
      </c>
      <c r="I3012" s="16">
        <v>804</v>
      </c>
      <c r="J3012" s="13">
        <v>21708</v>
      </c>
      <c r="K3012" s="16">
        <v>690</v>
      </c>
      <c r="L3012" s="13">
        <v>18630</v>
      </c>
      <c r="M3012" s="16">
        <v>690</v>
      </c>
      <c r="N3012" s="171">
        <v>18630</v>
      </c>
      <c r="O3012" s="16">
        <v>1051</v>
      </c>
      <c r="P3012" s="13">
        <v>28377</v>
      </c>
      <c r="Q3012" s="16">
        <v>1436</v>
      </c>
      <c r="R3012" s="13">
        <v>38772</v>
      </c>
      <c r="S3012" s="16">
        <v>1230.27</v>
      </c>
      <c r="T3012" s="13">
        <v>33217.29</v>
      </c>
      <c r="U3012" s="16">
        <v>1024.8900000000001</v>
      </c>
      <c r="V3012" s="13">
        <v>27672.03</v>
      </c>
    </row>
    <row r="3013" spans="1:22" ht="15" customHeight="1" x14ac:dyDescent="0.25">
      <c r="A3013" s="5" t="s">
        <v>5496</v>
      </c>
      <c r="B3013" s="6" t="s">
        <v>5497</v>
      </c>
      <c r="C3013" s="5" t="s">
        <v>5498</v>
      </c>
      <c r="D3013" s="6"/>
      <c r="E3013" s="6" t="s">
        <v>504</v>
      </c>
      <c r="F3013" s="229">
        <v>18</v>
      </c>
      <c r="I3013" s="16">
        <v>700</v>
      </c>
      <c r="J3013" s="13">
        <v>12600</v>
      </c>
      <c r="K3013" s="16">
        <v>515</v>
      </c>
      <c r="L3013" s="13">
        <v>9270</v>
      </c>
      <c r="M3013" s="16">
        <v>515</v>
      </c>
      <c r="N3013" s="171">
        <v>9270</v>
      </c>
      <c r="O3013" s="16">
        <v>867</v>
      </c>
      <c r="P3013" s="13">
        <v>15606</v>
      </c>
      <c r="Q3013" s="16">
        <v>1079</v>
      </c>
      <c r="R3013" s="13">
        <v>19422</v>
      </c>
      <c r="S3013" s="16">
        <v>1040.22</v>
      </c>
      <c r="T3013" s="13">
        <v>18723.96</v>
      </c>
      <c r="U3013" s="16">
        <v>768.67</v>
      </c>
      <c r="V3013" s="13">
        <v>13836.06</v>
      </c>
    </row>
    <row r="3014" spans="1:22" ht="15" customHeight="1" x14ac:dyDescent="0.25">
      <c r="A3014" s="5" t="s">
        <v>5499</v>
      </c>
      <c r="B3014" s="6" t="s">
        <v>5500</v>
      </c>
      <c r="C3014" s="5" t="s">
        <v>5501</v>
      </c>
      <c r="D3014" s="6"/>
      <c r="E3014" s="6" t="s">
        <v>504</v>
      </c>
      <c r="F3014" s="229">
        <v>4</v>
      </c>
      <c r="I3014" s="16">
        <v>1206</v>
      </c>
      <c r="J3014" s="13">
        <v>4824</v>
      </c>
      <c r="K3014" s="16">
        <v>1345</v>
      </c>
      <c r="L3014" s="13">
        <v>5380</v>
      </c>
      <c r="M3014" s="16">
        <v>1345</v>
      </c>
      <c r="N3014" s="171">
        <v>5380</v>
      </c>
      <c r="O3014" s="16">
        <v>1733</v>
      </c>
      <c r="P3014" s="13">
        <v>6932</v>
      </c>
      <c r="Q3014" s="16">
        <v>2154</v>
      </c>
      <c r="R3014" s="13">
        <v>8616</v>
      </c>
      <c r="S3014" s="16">
        <v>1930.42</v>
      </c>
      <c r="T3014" s="13">
        <v>7721.68</v>
      </c>
      <c r="U3014" s="16">
        <v>1537.34</v>
      </c>
      <c r="V3014" s="13">
        <v>6149.36</v>
      </c>
    </row>
    <row r="3015" spans="1:22" ht="15" customHeight="1" x14ac:dyDescent="0.25">
      <c r="A3015" s="5" t="s">
        <v>5502</v>
      </c>
      <c r="B3015" s="6" t="s">
        <v>5503</v>
      </c>
      <c r="C3015" s="5" t="s">
        <v>5504</v>
      </c>
      <c r="D3015" s="6"/>
      <c r="E3015" s="6" t="s">
        <v>504</v>
      </c>
      <c r="F3015" s="229">
        <v>4</v>
      </c>
      <c r="I3015" s="16">
        <v>1156</v>
      </c>
      <c r="J3015" s="13">
        <v>4624</v>
      </c>
      <c r="K3015" s="16">
        <v>1335</v>
      </c>
      <c r="L3015" s="13">
        <v>5340</v>
      </c>
      <c r="M3015" s="16">
        <v>1335</v>
      </c>
      <c r="N3015" s="171">
        <v>5340</v>
      </c>
      <c r="O3015" s="16">
        <v>1714</v>
      </c>
      <c r="P3015" s="13">
        <v>6856</v>
      </c>
      <c r="Q3015" s="16">
        <v>2065</v>
      </c>
      <c r="R3015" s="13">
        <v>8260</v>
      </c>
      <c r="S3015" s="16">
        <v>1930.42</v>
      </c>
      <c r="T3015" s="13">
        <v>7721.68</v>
      </c>
      <c r="U3015" s="16">
        <v>1473.28</v>
      </c>
      <c r="V3015" s="13">
        <v>5893.12</v>
      </c>
    </row>
    <row r="3016" spans="1:22" ht="15" customHeight="1" x14ac:dyDescent="0.25">
      <c r="A3016" s="5" t="s">
        <v>5505</v>
      </c>
      <c r="B3016" s="6" t="s">
        <v>5506</v>
      </c>
      <c r="C3016" s="5" t="s">
        <v>5507</v>
      </c>
      <c r="D3016" s="6"/>
      <c r="E3016" s="6" t="s">
        <v>504</v>
      </c>
      <c r="F3016" s="229">
        <v>2</v>
      </c>
      <c r="I3016" s="16">
        <v>1105</v>
      </c>
      <c r="J3016" s="13">
        <v>2210</v>
      </c>
      <c r="K3016" s="16">
        <v>1160</v>
      </c>
      <c r="L3016" s="13">
        <v>2320</v>
      </c>
      <c r="M3016" s="16">
        <v>1160</v>
      </c>
      <c r="N3016" s="171">
        <v>2320</v>
      </c>
      <c r="O3016" s="16">
        <v>1581</v>
      </c>
      <c r="P3016" s="13">
        <v>3162</v>
      </c>
      <c r="Q3016" s="16">
        <v>2065</v>
      </c>
      <c r="R3016" s="13">
        <v>4130</v>
      </c>
      <c r="S3016" s="16">
        <v>1930.42</v>
      </c>
      <c r="T3016" s="13">
        <v>3860.84</v>
      </c>
      <c r="U3016" s="16">
        <v>1409.23</v>
      </c>
      <c r="V3016" s="13">
        <v>2818.46</v>
      </c>
    </row>
    <row r="3017" spans="1:22" ht="15" customHeight="1" x14ac:dyDescent="0.25">
      <c r="A3017" s="5" t="s">
        <v>5508</v>
      </c>
      <c r="B3017" s="6" t="s">
        <v>5509</v>
      </c>
      <c r="C3017" s="5" t="s">
        <v>5510</v>
      </c>
      <c r="D3017" s="6"/>
      <c r="E3017" s="6" t="s">
        <v>504</v>
      </c>
      <c r="F3017" s="229">
        <v>2</v>
      </c>
      <c r="I3017" s="16">
        <v>1089</v>
      </c>
      <c r="J3017" s="13">
        <v>2178</v>
      </c>
      <c r="K3017" s="16">
        <v>1150</v>
      </c>
      <c r="L3017" s="13">
        <v>2300</v>
      </c>
      <c r="M3017" s="16">
        <v>1150</v>
      </c>
      <c r="N3017" s="171">
        <v>2300</v>
      </c>
      <c r="O3017" s="16">
        <v>1562</v>
      </c>
      <c r="P3017" s="13">
        <v>3124</v>
      </c>
      <c r="Q3017" s="16">
        <v>2065</v>
      </c>
      <c r="R3017" s="13">
        <v>4130</v>
      </c>
      <c r="S3017" s="16">
        <v>1930.42</v>
      </c>
      <c r="T3017" s="13">
        <v>3860.84</v>
      </c>
      <c r="U3017" s="16">
        <v>1387.87</v>
      </c>
      <c r="V3017" s="13">
        <v>2775.74</v>
      </c>
    </row>
    <row r="3018" spans="1:22" ht="15" customHeight="1" x14ac:dyDescent="0.25">
      <c r="A3018" s="1"/>
      <c r="B3018" s="4" t="s">
        <v>32</v>
      </c>
      <c r="C3018" s="8" t="s">
        <v>33</v>
      </c>
      <c r="I3018" s="245"/>
      <c r="J3018" s="245"/>
      <c r="K3018" s="245"/>
      <c r="L3018" s="245"/>
      <c r="M3018" s="245"/>
      <c r="N3018" s="245"/>
      <c r="O3018" s="245"/>
      <c r="P3018" s="245"/>
      <c r="Q3018" s="245"/>
      <c r="R3018" s="245"/>
      <c r="S3018" s="245"/>
      <c r="T3018" s="245"/>
      <c r="U3018" s="245"/>
      <c r="V3018" s="245"/>
    </row>
    <row r="3019" spans="1:22" ht="15" customHeight="1" x14ac:dyDescent="0.25">
      <c r="A3019" s="5" t="s">
        <v>5511</v>
      </c>
      <c r="B3019" s="6" t="s">
        <v>35</v>
      </c>
      <c r="C3019" s="5" t="s">
        <v>5512</v>
      </c>
      <c r="I3019" s="245"/>
      <c r="J3019" s="245"/>
      <c r="K3019" s="245"/>
      <c r="L3019" s="245"/>
      <c r="M3019" s="245"/>
      <c r="N3019" s="245"/>
      <c r="O3019" s="245"/>
      <c r="P3019" s="245"/>
      <c r="Q3019" s="245"/>
      <c r="R3019" s="245"/>
      <c r="S3019" s="245"/>
      <c r="T3019" s="245"/>
      <c r="U3019" s="245"/>
      <c r="V3019" s="245"/>
    </row>
    <row r="3020" spans="1:22" ht="45" customHeight="1" x14ac:dyDescent="0.25">
      <c r="A3020" s="1"/>
      <c r="B3020" s="4" t="s">
        <v>68</v>
      </c>
      <c r="C3020" s="8" t="s">
        <v>69</v>
      </c>
      <c r="D3020" s="4" t="s">
        <v>70</v>
      </c>
      <c r="E3020" s="4" t="s">
        <v>71</v>
      </c>
      <c r="F3020" s="228" t="s">
        <v>72</v>
      </c>
      <c r="I3020" s="14" t="s">
        <v>73</v>
      </c>
      <c r="J3020" s="15" t="s">
        <v>28</v>
      </c>
      <c r="K3020" s="14" t="s">
        <v>73</v>
      </c>
      <c r="L3020" s="15" t="s">
        <v>28</v>
      </c>
      <c r="M3020" s="14" t="s">
        <v>73</v>
      </c>
      <c r="N3020" s="172" t="s">
        <v>28</v>
      </c>
      <c r="O3020" s="14" t="s">
        <v>73</v>
      </c>
      <c r="P3020" s="15" t="s">
        <v>28</v>
      </c>
      <c r="Q3020" s="14" t="s">
        <v>73</v>
      </c>
      <c r="R3020" s="15" t="s">
        <v>28</v>
      </c>
      <c r="S3020" s="14" t="s">
        <v>73</v>
      </c>
      <c r="T3020" s="15" t="s">
        <v>28</v>
      </c>
      <c r="U3020" s="14" t="s">
        <v>73</v>
      </c>
      <c r="V3020" s="15" t="s">
        <v>28</v>
      </c>
    </row>
    <row r="3021" spans="1:22" ht="15" customHeight="1" x14ac:dyDescent="0.25">
      <c r="A3021" s="5" t="s">
        <v>5513</v>
      </c>
      <c r="B3021" s="6" t="s">
        <v>5514</v>
      </c>
      <c r="C3021" s="5" t="s">
        <v>5515</v>
      </c>
      <c r="D3021" s="6"/>
      <c r="E3021" s="6" t="s">
        <v>504</v>
      </c>
      <c r="F3021" s="229">
        <v>8</v>
      </c>
      <c r="I3021" s="16">
        <v>1452</v>
      </c>
      <c r="J3021" s="13">
        <v>11616</v>
      </c>
      <c r="K3021" s="16">
        <v>2220</v>
      </c>
      <c r="L3021" s="13">
        <v>17760</v>
      </c>
      <c r="M3021" s="16">
        <v>2220</v>
      </c>
      <c r="N3021" s="171">
        <v>17760</v>
      </c>
      <c r="O3021" s="16">
        <v>2409</v>
      </c>
      <c r="P3021" s="13">
        <v>19272</v>
      </c>
      <c r="Q3021" s="16">
        <v>2234</v>
      </c>
      <c r="R3021" s="13">
        <v>17872</v>
      </c>
      <c r="S3021" s="16">
        <v>1645.36</v>
      </c>
      <c r="T3021" s="13">
        <v>13162.88</v>
      </c>
      <c r="U3021" s="16">
        <v>1594.28</v>
      </c>
      <c r="V3021" s="13">
        <v>12754.24</v>
      </c>
    </row>
    <row r="3022" spans="1:22" ht="15" customHeight="1" x14ac:dyDescent="0.25">
      <c r="A3022" s="5" t="s">
        <v>5516</v>
      </c>
      <c r="B3022" s="6" t="s">
        <v>5517</v>
      </c>
      <c r="C3022" s="5" t="s">
        <v>5518</v>
      </c>
      <c r="D3022" s="6"/>
      <c r="E3022" s="6" t="s">
        <v>504</v>
      </c>
      <c r="F3022" s="229">
        <v>2</v>
      </c>
      <c r="I3022" s="16">
        <v>1180</v>
      </c>
      <c r="J3022" s="13">
        <v>2360</v>
      </c>
      <c r="K3022" s="16">
        <v>1890</v>
      </c>
      <c r="L3022" s="13">
        <v>3780</v>
      </c>
      <c r="M3022" s="16">
        <v>1890</v>
      </c>
      <c r="N3022" s="171">
        <v>3780</v>
      </c>
      <c r="O3022" s="16">
        <v>2142</v>
      </c>
      <c r="P3022" s="13">
        <v>4284</v>
      </c>
      <c r="Q3022" s="16">
        <v>1815</v>
      </c>
      <c r="R3022" s="13">
        <v>3630</v>
      </c>
      <c r="S3022" s="16">
        <v>1385.3</v>
      </c>
      <c r="T3022" s="13">
        <v>2770.6</v>
      </c>
      <c r="U3022" s="16">
        <v>1295.3499999999999</v>
      </c>
      <c r="V3022" s="13">
        <v>2590.6999999999998</v>
      </c>
    </row>
    <row r="3023" spans="1:22" ht="15" customHeight="1" x14ac:dyDescent="0.25">
      <c r="A3023" s="5" t="s">
        <v>5519</v>
      </c>
      <c r="B3023" s="6" t="s">
        <v>5520</v>
      </c>
      <c r="C3023" s="5" t="s">
        <v>5521</v>
      </c>
      <c r="D3023" s="6"/>
      <c r="E3023" s="6" t="s">
        <v>504</v>
      </c>
      <c r="F3023" s="229">
        <v>1</v>
      </c>
      <c r="I3023" s="16">
        <v>998</v>
      </c>
      <c r="J3023" s="13">
        <v>998</v>
      </c>
      <c r="K3023" s="16">
        <v>790</v>
      </c>
      <c r="L3023" s="13">
        <v>790</v>
      </c>
      <c r="M3023" s="16">
        <v>790</v>
      </c>
      <c r="N3023" s="171">
        <v>790</v>
      </c>
      <c r="O3023" s="16">
        <v>1194</v>
      </c>
      <c r="P3023" s="13">
        <v>1194</v>
      </c>
      <c r="Q3023" s="16">
        <v>1536</v>
      </c>
      <c r="R3023" s="13">
        <v>1536</v>
      </c>
      <c r="S3023" s="16">
        <v>1295.28</v>
      </c>
      <c r="T3023" s="13">
        <v>1295.28</v>
      </c>
      <c r="U3023" s="16">
        <v>1096.06</v>
      </c>
      <c r="V3023" s="13">
        <v>1096.06</v>
      </c>
    </row>
    <row r="3024" spans="1:22" ht="15" customHeight="1" x14ac:dyDescent="0.25">
      <c r="A3024" s="1"/>
      <c r="B3024" s="4" t="s">
        <v>32</v>
      </c>
      <c r="C3024" s="8" t="s">
        <v>33</v>
      </c>
      <c r="I3024" s="245"/>
      <c r="J3024" s="245"/>
      <c r="K3024" s="245"/>
      <c r="L3024" s="245"/>
      <c r="M3024" s="245"/>
      <c r="N3024" s="245"/>
      <c r="O3024" s="245"/>
      <c r="P3024" s="245"/>
      <c r="Q3024" s="245"/>
      <c r="R3024" s="245"/>
      <c r="S3024" s="245"/>
      <c r="T3024" s="245"/>
      <c r="U3024" s="245"/>
      <c r="V3024" s="245"/>
    </row>
    <row r="3025" spans="1:22" ht="15" customHeight="1" x14ac:dyDescent="0.25">
      <c r="A3025" s="5" t="s">
        <v>5522</v>
      </c>
      <c r="B3025" s="6" t="s">
        <v>35</v>
      </c>
      <c r="C3025" s="5" t="s">
        <v>3535</v>
      </c>
      <c r="I3025" s="245"/>
      <c r="J3025" s="245"/>
      <c r="K3025" s="245"/>
      <c r="L3025" s="245"/>
      <c r="M3025" s="245"/>
      <c r="N3025" s="245"/>
      <c r="O3025" s="245"/>
      <c r="P3025" s="245"/>
      <c r="Q3025" s="245"/>
      <c r="R3025" s="245"/>
      <c r="S3025" s="245"/>
      <c r="T3025" s="245"/>
      <c r="U3025" s="245"/>
      <c r="V3025" s="245"/>
    </row>
    <row r="3026" spans="1:22" ht="45" customHeight="1" x14ac:dyDescent="0.25">
      <c r="A3026" s="1"/>
      <c r="B3026" s="4" t="s">
        <v>68</v>
      </c>
      <c r="C3026" s="8" t="s">
        <v>69</v>
      </c>
      <c r="D3026" s="4" t="s">
        <v>70</v>
      </c>
      <c r="E3026" s="4" t="s">
        <v>71</v>
      </c>
      <c r="F3026" s="228" t="s">
        <v>72</v>
      </c>
      <c r="I3026" s="14" t="s">
        <v>73</v>
      </c>
      <c r="J3026" s="15" t="s">
        <v>28</v>
      </c>
      <c r="K3026" s="14" t="s">
        <v>73</v>
      </c>
      <c r="L3026" s="15" t="s">
        <v>28</v>
      </c>
      <c r="M3026" s="14" t="s">
        <v>73</v>
      </c>
      <c r="N3026" s="172" t="s">
        <v>28</v>
      </c>
      <c r="O3026" s="14" t="s">
        <v>73</v>
      </c>
      <c r="P3026" s="15" t="s">
        <v>28</v>
      </c>
      <c r="Q3026" s="14" t="s">
        <v>73</v>
      </c>
      <c r="R3026" s="15" t="s">
        <v>28</v>
      </c>
      <c r="S3026" s="14" t="s">
        <v>73</v>
      </c>
      <c r="T3026" s="15" t="s">
        <v>28</v>
      </c>
      <c r="U3026" s="14" t="s">
        <v>73</v>
      </c>
      <c r="V3026" s="15" t="s">
        <v>28</v>
      </c>
    </row>
    <row r="3027" spans="1:22" ht="15" customHeight="1" x14ac:dyDescent="0.25">
      <c r="A3027" s="5" t="s">
        <v>5523</v>
      </c>
      <c r="B3027" s="6" t="s">
        <v>5524</v>
      </c>
      <c r="C3027" s="5" t="s">
        <v>5525</v>
      </c>
      <c r="D3027" s="6"/>
      <c r="E3027" s="6" t="s">
        <v>527</v>
      </c>
      <c r="F3027" s="229">
        <v>25</v>
      </c>
      <c r="I3027" s="16">
        <v>432</v>
      </c>
      <c r="J3027" s="13">
        <v>10800</v>
      </c>
      <c r="K3027" s="16">
        <v>880</v>
      </c>
      <c r="L3027" s="13">
        <v>22000</v>
      </c>
      <c r="M3027" s="16">
        <v>880</v>
      </c>
      <c r="N3027" s="171">
        <v>22000</v>
      </c>
      <c r="O3027" s="16">
        <v>500</v>
      </c>
      <c r="P3027" s="13">
        <v>12500</v>
      </c>
      <c r="Q3027" s="16">
        <v>528</v>
      </c>
      <c r="R3027" s="13">
        <v>13200</v>
      </c>
      <c r="S3027" s="16">
        <v>580.77</v>
      </c>
      <c r="T3027" s="13">
        <v>14519.25</v>
      </c>
      <c r="U3027" s="16">
        <v>682.89</v>
      </c>
      <c r="V3027" s="13">
        <v>17072.25</v>
      </c>
    </row>
    <row r="3028" spans="1:22" ht="15" customHeight="1" x14ac:dyDescent="0.25">
      <c r="A3028" s="5" t="s">
        <v>5526</v>
      </c>
      <c r="B3028" s="6" t="s">
        <v>5527</v>
      </c>
      <c r="C3028" s="5" t="s">
        <v>5528</v>
      </c>
      <c r="D3028" s="6"/>
      <c r="E3028" s="6" t="s">
        <v>527</v>
      </c>
      <c r="F3028" s="229">
        <v>22</v>
      </c>
      <c r="I3028" s="16">
        <v>648</v>
      </c>
      <c r="J3028" s="13">
        <v>14256</v>
      </c>
      <c r="K3028" s="16">
        <v>500</v>
      </c>
      <c r="L3028" s="13">
        <v>11000</v>
      </c>
      <c r="M3028" s="16">
        <v>500</v>
      </c>
      <c r="N3028" s="171">
        <v>11000</v>
      </c>
      <c r="O3028" s="16">
        <v>400</v>
      </c>
      <c r="P3028" s="13">
        <v>8800</v>
      </c>
      <c r="Q3028" s="16">
        <v>528</v>
      </c>
      <c r="R3028" s="13">
        <v>11616</v>
      </c>
      <c r="S3028" s="16">
        <v>290.39</v>
      </c>
      <c r="T3028" s="13">
        <v>6388.58</v>
      </c>
      <c r="U3028" s="16">
        <v>687.01</v>
      </c>
      <c r="V3028" s="13">
        <v>15114.22</v>
      </c>
    </row>
    <row r="3029" spans="1:22" ht="15" customHeight="1" x14ac:dyDescent="0.25">
      <c r="A3029" s="5" t="s">
        <v>5529</v>
      </c>
      <c r="B3029" s="6" t="s">
        <v>5530</v>
      </c>
      <c r="C3029" s="5" t="s">
        <v>5531</v>
      </c>
      <c r="D3029" s="6"/>
      <c r="E3029" s="6" t="s">
        <v>447</v>
      </c>
      <c r="F3029" s="229">
        <v>1</v>
      </c>
      <c r="I3029" s="16">
        <v>15462</v>
      </c>
      <c r="J3029" s="13">
        <v>15462</v>
      </c>
      <c r="K3029" s="16">
        <v>65000</v>
      </c>
      <c r="L3029" s="13">
        <v>65000</v>
      </c>
      <c r="M3029" s="16">
        <v>65000</v>
      </c>
      <c r="N3029" s="171">
        <v>65000</v>
      </c>
      <c r="O3029" s="16">
        <v>30000</v>
      </c>
      <c r="P3029" s="13">
        <v>30000</v>
      </c>
      <c r="Q3029" s="16">
        <v>19336</v>
      </c>
      <c r="R3029" s="13">
        <v>19336</v>
      </c>
      <c r="S3029" s="16">
        <v>18169.43</v>
      </c>
      <c r="T3029" s="13">
        <v>18169.43</v>
      </c>
      <c r="U3029" s="16">
        <v>27369.18</v>
      </c>
      <c r="V3029" s="13">
        <v>27369.18</v>
      </c>
    </row>
    <row r="3030" spans="1:22" ht="15" customHeight="1" x14ac:dyDescent="0.25">
      <c r="A3030" s="5" t="s">
        <v>5532</v>
      </c>
      <c r="B3030" s="6" t="s">
        <v>5533</v>
      </c>
      <c r="C3030" s="5" t="s">
        <v>5534</v>
      </c>
      <c r="D3030" s="6"/>
      <c r="E3030" s="6" t="s">
        <v>447</v>
      </c>
      <c r="F3030" s="229">
        <v>1</v>
      </c>
      <c r="I3030" s="16">
        <v>3600</v>
      </c>
      <c r="J3030" s="13">
        <v>3600</v>
      </c>
      <c r="K3030" s="16">
        <v>20000</v>
      </c>
      <c r="L3030" s="13">
        <v>20000</v>
      </c>
      <c r="M3030" s="16">
        <v>20000</v>
      </c>
      <c r="N3030" s="171">
        <v>20000</v>
      </c>
      <c r="O3030" s="16">
        <v>5000</v>
      </c>
      <c r="P3030" s="13">
        <v>5000</v>
      </c>
      <c r="Q3030" s="16">
        <v>19336</v>
      </c>
      <c r="R3030" s="13">
        <v>19336</v>
      </c>
      <c r="S3030" s="16">
        <v>16132.52</v>
      </c>
      <c r="T3030" s="13">
        <v>16132.52</v>
      </c>
      <c r="U3030" s="16">
        <v>52530</v>
      </c>
      <c r="V3030" s="13">
        <v>52530</v>
      </c>
    </row>
    <row r="3031" spans="1:22" ht="15" customHeight="1" x14ac:dyDescent="0.25">
      <c r="A3031" s="5" t="s">
        <v>5535</v>
      </c>
      <c r="B3031" s="6" t="s">
        <v>5536</v>
      </c>
      <c r="C3031" s="5" t="s">
        <v>5537</v>
      </c>
      <c r="D3031" s="6"/>
      <c r="E3031" s="6" t="s">
        <v>447</v>
      </c>
      <c r="F3031" s="229">
        <v>1</v>
      </c>
      <c r="I3031" s="16">
        <v>3187</v>
      </c>
      <c r="J3031" s="13">
        <v>3187</v>
      </c>
      <c r="K3031" s="16">
        <v>5000</v>
      </c>
      <c r="L3031" s="13">
        <v>5000</v>
      </c>
      <c r="M3031" s="16">
        <v>5000</v>
      </c>
      <c r="N3031" s="171">
        <v>5000</v>
      </c>
      <c r="O3031" s="16">
        <v>7000</v>
      </c>
      <c r="P3031" s="13">
        <v>7000</v>
      </c>
      <c r="Q3031" s="16">
        <v>6188</v>
      </c>
      <c r="R3031" s="13">
        <v>6188</v>
      </c>
      <c r="S3031" s="16">
        <v>4839.76</v>
      </c>
      <c r="T3031" s="13">
        <v>4839.76</v>
      </c>
      <c r="U3031" s="16">
        <v>7144.08</v>
      </c>
      <c r="V3031" s="13">
        <v>7144.08</v>
      </c>
    </row>
    <row r="3032" spans="1:22" ht="15" customHeight="1" x14ac:dyDescent="0.25">
      <c r="A3032" s="5" t="s">
        <v>5538</v>
      </c>
      <c r="B3032" s="6" t="s">
        <v>5539</v>
      </c>
      <c r="C3032" s="5" t="s">
        <v>5540</v>
      </c>
      <c r="D3032" s="6"/>
      <c r="E3032" s="6" t="s">
        <v>447</v>
      </c>
      <c r="F3032" s="229">
        <v>1</v>
      </c>
      <c r="I3032" s="16">
        <v>6786</v>
      </c>
      <c r="J3032" s="13">
        <v>6786</v>
      </c>
      <c r="K3032" s="16">
        <v>20000</v>
      </c>
      <c r="L3032" s="13">
        <v>20000</v>
      </c>
      <c r="M3032" s="16">
        <v>20000</v>
      </c>
      <c r="N3032" s="171">
        <v>20000</v>
      </c>
      <c r="O3032" s="16">
        <v>15000</v>
      </c>
      <c r="P3032" s="13">
        <v>15000</v>
      </c>
      <c r="Q3032" s="16">
        <v>15469</v>
      </c>
      <c r="R3032" s="13">
        <v>15469</v>
      </c>
      <c r="S3032" s="16">
        <v>29710.720000000001</v>
      </c>
      <c r="T3032" s="13">
        <v>29710.720000000001</v>
      </c>
      <c r="U3032" s="16">
        <v>9638.2000000000007</v>
      </c>
      <c r="V3032" s="13">
        <v>9638.2000000000007</v>
      </c>
    </row>
    <row r="3033" spans="1:22" ht="15" customHeight="1" x14ac:dyDescent="0.25">
      <c r="A3033" s="5" t="s">
        <v>5541</v>
      </c>
      <c r="B3033" s="6" t="s">
        <v>5542</v>
      </c>
      <c r="C3033" s="5" t="s">
        <v>5543</v>
      </c>
      <c r="D3033" s="6"/>
      <c r="E3033" s="6" t="s">
        <v>447</v>
      </c>
      <c r="F3033" s="229">
        <v>1</v>
      </c>
      <c r="I3033" s="16">
        <v>3543</v>
      </c>
      <c r="J3033" s="13">
        <v>3543</v>
      </c>
      <c r="K3033" s="16">
        <v>30000</v>
      </c>
      <c r="L3033" s="13">
        <v>30000</v>
      </c>
      <c r="M3033" s="16">
        <v>30000</v>
      </c>
      <c r="N3033" s="171">
        <v>30000</v>
      </c>
      <c r="O3033" s="16">
        <v>40000</v>
      </c>
      <c r="P3033" s="13">
        <v>40000</v>
      </c>
      <c r="Q3033" s="16">
        <v>62173</v>
      </c>
      <c r="R3033" s="13">
        <v>62173</v>
      </c>
      <c r="S3033" s="16">
        <v>34567.47</v>
      </c>
      <c r="T3033" s="13">
        <v>34567.47</v>
      </c>
      <c r="U3033" s="16">
        <v>26895.360000000001</v>
      </c>
      <c r="V3033" s="13">
        <v>26895.360000000001</v>
      </c>
    </row>
    <row r="3034" spans="1:22" ht="15" customHeight="1" x14ac:dyDescent="0.25">
      <c r="A3034" s="1"/>
      <c r="B3034" s="4" t="s">
        <v>32</v>
      </c>
      <c r="C3034" s="8" t="s">
        <v>33</v>
      </c>
      <c r="I3034" s="245"/>
      <c r="J3034" s="245"/>
      <c r="K3034" s="245"/>
      <c r="L3034" s="245"/>
      <c r="M3034" s="245"/>
      <c r="N3034" s="245"/>
      <c r="O3034" s="245"/>
      <c r="P3034" s="245"/>
      <c r="Q3034" s="245"/>
      <c r="R3034" s="245"/>
      <c r="S3034" s="245"/>
      <c r="T3034" s="245"/>
      <c r="U3034" s="245"/>
      <c r="V3034" s="245"/>
    </row>
    <row r="3035" spans="1:22" ht="15" customHeight="1" x14ac:dyDescent="0.25">
      <c r="A3035" s="5" t="s">
        <v>5544</v>
      </c>
      <c r="B3035" s="6" t="s">
        <v>35</v>
      </c>
      <c r="C3035" s="5" t="s">
        <v>486</v>
      </c>
      <c r="I3035" s="245"/>
      <c r="J3035" s="245"/>
      <c r="K3035" s="245"/>
      <c r="L3035" s="245"/>
      <c r="M3035" s="245"/>
      <c r="N3035" s="245"/>
      <c r="O3035" s="245"/>
      <c r="P3035" s="245"/>
      <c r="Q3035" s="245"/>
      <c r="R3035" s="245"/>
      <c r="S3035" s="245"/>
      <c r="T3035" s="245"/>
      <c r="U3035" s="245"/>
      <c r="V3035" s="245"/>
    </row>
    <row r="3036" spans="1:22" ht="45" customHeight="1" x14ac:dyDescent="0.25">
      <c r="A3036" s="1"/>
      <c r="B3036" s="4" t="s">
        <v>68</v>
      </c>
      <c r="C3036" s="8" t="s">
        <v>69</v>
      </c>
      <c r="D3036" s="4" t="s">
        <v>70</v>
      </c>
      <c r="E3036" s="4" t="s">
        <v>71</v>
      </c>
      <c r="F3036" s="228" t="s">
        <v>72</v>
      </c>
      <c r="I3036" s="14" t="s">
        <v>73</v>
      </c>
      <c r="J3036" s="15" t="s">
        <v>28</v>
      </c>
      <c r="K3036" s="14" t="s">
        <v>73</v>
      </c>
      <c r="L3036" s="15" t="s">
        <v>28</v>
      </c>
      <c r="M3036" s="14" t="s">
        <v>73</v>
      </c>
      <c r="N3036" s="172" t="s">
        <v>28</v>
      </c>
      <c r="O3036" s="14" t="s">
        <v>73</v>
      </c>
      <c r="P3036" s="15" t="s">
        <v>28</v>
      </c>
      <c r="Q3036" s="14" t="s">
        <v>73</v>
      </c>
      <c r="R3036" s="15" t="s">
        <v>28</v>
      </c>
      <c r="S3036" s="14" t="s">
        <v>73</v>
      </c>
      <c r="T3036" s="15" t="s">
        <v>28</v>
      </c>
      <c r="U3036" s="14" t="s">
        <v>73</v>
      </c>
      <c r="V3036" s="15" t="s">
        <v>28</v>
      </c>
    </row>
    <row r="3037" spans="1:22" ht="15" customHeight="1" x14ac:dyDescent="0.25">
      <c r="A3037" s="5" t="s">
        <v>5545</v>
      </c>
      <c r="B3037" s="6" t="s">
        <v>5546</v>
      </c>
      <c r="C3037" s="5" t="s">
        <v>489</v>
      </c>
      <c r="D3037" s="6"/>
      <c r="E3037" s="6" t="s">
        <v>275</v>
      </c>
      <c r="F3037" s="229">
        <v>1</v>
      </c>
      <c r="I3037" s="16">
        <v>0</v>
      </c>
      <c r="J3037" s="13">
        <v>0</v>
      </c>
      <c r="K3037" s="16">
        <v>0</v>
      </c>
      <c r="L3037" s="13">
        <v>0</v>
      </c>
      <c r="M3037" s="16">
        <v>0</v>
      </c>
      <c r="N3037" s="171">
        <v>0</v>
      </c>
      <c r="O3037" s="16">
        <v>0</v>
      </c>
      <c r="P3037" s="13">
        <v>0</v>
      </c>
      <c r="Q3037" s="16">
        <v>0</v>
      </c>
      <c r="R3037" s="13">
        <v>0</v>
      </c>
      <c r="S3037" s="16">
        <v>0</v>
      </c>
      <c r="T3037" s="13">
        <v>0</v>
      </c>
      <c r="U3037" s="16">
        <v>83406.83</v>
      </c>
      <c r="V3037" s="13">
        <v>83406.83</v>
      </c>
    </row>
    <row r="3038" spans="1:22" ht="15" customHeight="1" x14ac:dyDescent="0.25">
      <c r="A3038" s="1"/>
      <c r="B3038" s="4" t="s">
        <v>32</v>
      </c>
      <c r="C3038" s="8" t="s">
        <v>33</v>
      </c>
      <c r="I3038" s="245"/>
      <c r="J3038" s="245"/>
      <c r="K3038" s="245"/>
      <c r="L3038" s="245"/>
      <c r="M3038" s="245"/>
      <c r="N3038" s="245"/>
      <c r="O3038" s="245"/>
      <c r="P3038" s="245"/>
      <c r="Q3038" s="245"/>
      <c r="R3038" s="245"/>
      <c r="S3038" s="245"/>
      <c r="T3038" s="245"/>
      <c r="U3038" s="245"/>
      <c r="V3038" s="245"/>
    </row>
    <row r="3039" spans="1:22" ht="15" customHeight="1" x14ac:dyDescent="0.25">
      <c r="A3039" s="5" t="s">
        <v>5547</v>
      </c>
      <c r="B3039" s="6" t="s">
        <v>35</v>
      </c>
      <c r="C3039" s="5" t="s">
        <v>491</v>
      </c>
      <c r="I3039" s="245"/>
      <c r="J3039" s="245"/>
      <c r="K3039" s="245"/>
      <c r="L3039" s="245"/>
      <c r="M3039" s="245"/>
      <c r="N3039" s="245"/>
      <c r="O3039" s="245"/>
      <c r="P3039" s="245"/>
      <c r="Q3039" s="245"/>
      <c r="R3039" s="245"/>
      <c r="S3039" s="245"/>
      <c r="T3039" s="245"/>
      <c r="U3039" s="245"/>
      <c r="V3039" s="245"/>
    </row>
    <row r="3040" spans="1:22" x14ac:dyDescent="0.25">
      <c r="A3040" s="246" t="s">
        <v>5548</v>
      </c>
      <c r="B3040" s="246"/>
      <c r="C3040" s="246"/>
      <c r="D3040" s="247"/>
      <c r="E3040" s="247"/>
      <c r="F3040" s="246"/>
      <c r="I3040" s="12" t="s">
        <v>1128</v>
      </c>
      <c r="J3040" s="13">
        <v>133201</v>
      </c>
      <c r="K3040" s="12" t="s">
        <v>1128</v>
      </c>
      <c r="L3040" s="13">
        <v>253150</v>
      </c>
      <c r="M3040" s="12" t="s">
        <v>1128</v>
      </c>
      <c r="N3040" s="171">
        <v>253150</v>
      </c>
      <c r="O3040" s="12" t="s">
        <v>1128</v>
      </c>
      <c r="P3040" s="13">
        <v>162868</v>
      </c>
      <c r="Q3040" s="12" t="s">
        <v>1128</v>
      </c>
      <c r="R3040" s="13">
        <v>265789</v>
      </c>
      <c r="S3040" s="12" t="s">
        <v>1128</v>
      </c>
      <c r="T3040" s="13">
        <v>204143.69</v>
      </c>
      <c r="U3040" s="12" t="s">
        <v>1128</v>
      </c>
      <c r="V3040" s="13">
        <v>162292.09</v>
      </c>
    </row>
    <row r="3041" spans="1:22" ht="15" customHeight="1" x14ac:dyDescent="0.25">
      <c r="A3041" s="1"/>
      <c r="B3041" s="4" t="s">
        <v>32</v>
      </c>
      <c r="C3041" s="8" t="s">
        <v>33</v>
      </c>
      <c r="I3041" s="245"/>
      <c r="J3041" s="245"/>
      <c r="K3041" s="245"/>
      <c r="L3041" s="245"/>
      <c r="M3041" s="245"/>
      <c r="N3041" s="245"/>
      <c r="O3041" s="245"/>
      <c r="P3041" s="245"/>
      <c r="Q3041" s="245"/>
      <c r="R3041" s="245"/>
      <c r="S3041" s="245"/>
      <c r="T3041" s="245"/>
      <c r="U3041" s="245"/>
      <c r="V3041" s="245"/>
    </row>
    <row r="3042" spans="1:22" ht="15" customHeight="1" x14ac:dyDescent="0.25">
      <c r="A3042" s="5" t="s">
        <v>5549</v>
      </c>
      <c r="B3042" s="6" t="s">
        <v>35</v>
      </c>
      <c r="C3042" s="5" t="s">
        <v>3549</v>
      </c>
      <c r="I3042" s="245"/>
      <c r="J3042" s="245"/>
      <c r="K3042" s="245"/>
      <c r="L3042" s="245"/>
      <c r="M3042" s="245"/>
      <c r="N3042" s="245"/>
      <c r="O3042" s="245"/>
      <c r="P3042" s="245"/>
      <c r="Q3042" s="245"/>
      <c r="R3042" s="245"/>
      <c r="S3042" s="245"/>
      <c r="T3042" s="245"/>
      <c r="U3042" s="245"/>
      <c r="V3042" s="245"/>
    </row>
    <row r="3043" spans="1:22" ht="15" customHeight="1" x14ac:dyDescent="0.25">
      <c r="A3043" s="5" t="s">
        <v>5550</v>
      </c>
      <c r="B3043" s="6" t="s">
        <v>35</v>
      </c>
      <c r="C3043" s="5" t="s">
        <v>3551</v>
      </c>
      <c r="I3043" s="245"/>
      <c r="J3043" s="245"/>
      <c r="K3043" s="245"/>
      <c r="L3043" s="245"/>
      <c r="M3043" s="245"/>
      <c r="N3043" s="245"/>
      <c r="O3043" s="245"/>
      <c r="P3043" s="245"/>
      <c r="Q3043" s="245"/>
      <c r="R3043" s="245"/>
      <c r="S3043" s="245"/>
      <c r="T3043" s="245"/>
      <c r="U3043" s="245"/>
      <c r="V3043" s="245"/>
    </row>
    <row r="3044" spans="1:22" ht="15" customHeight="1" x14ac:dyDescent="0.25">
      <c r="A3044" s="5" t="s">
        <v>5551</v>
      </c>
      <c r="B3044" s="6" t="s">
        <v>35</v>
      </c>
      <c r="C3044" s="5" t="s">
        <v>5483</v>
      </c>
      <c r="I3044" s="245"/>
      <c r="J3044" s="245"/>
      <c r="K3044" s="245"/>
      <c r="L3044" s="245"/>
      <c r="M3044" s="245"/>
      <c r="N3044" s="245"/>
      <c r="O3044" s="245"/>
      <c r="P3044" s="245"/>
      <c r="Q3044" s="245"/>
      <c r="R3044" s="245"/>
      <c r="S3044" s="245"/>
      <c r="T3044" s="245"/>
      <c r="U3044" s="245"/>
      <c r="V3044" s="245"/>
    </row>
    <row r="3045" spans="1:22" ht="45" customHeight="1" x14ac:dyDescent="0.25">
      <c r="A3045" s="1"/>
      <c r="B3045" s="4" t="s">
        <v>68</v>
      </c>
      <c r="C3045" s="8" t="s">
        <v>69</v>
      </c>
      <c r="D3045" s="4" t="s">
        <v>70</v>
      </c>
      <c r="E3045" s="4" t="s">
        <v>71</v>
      </c>
      <c r="F3045" s="228" t="s">
        <v>72</v>
      </c>
      <c r="I3045" s="14" t="s">
        <v>73</v>
      </c>
      <c r="J3045" s="15" t="s">
        <v>28</v>
      </c>
      <c r="K3045" s="14" t="s">
        <v>73</v>
      </c>
      <c r="L3045" s="15" t="s">
        <v>28</v>
      </c>
      <c r="M3045" s="14" t="s">
        <v>73</v>
      </c>
      <c r="N3045" s="172" t="s">
        <v>28</v>
      </c>
      <c r="O3045" s="14" t="s">
        <v>73</v>
      </c>
      <c r="P3045" s="15" t="s">
        <v>28</v>
      </c>
      <c r="Q3045" s="14" t="s">
        <v>73</v>
      </c>
      <c r="R3045" s="15" t="s">
        <v>28</v>
      </c>
      <c r="S3045" s="14" t="s">
        <v>73</v>
      </c>
      <c r="T3045" s="15" t="s">
        <v>28</v>
      </c>
      <c r="U3045" s="14" t="s">
        <v>73</v>
      </c>
      <c r="V3045" s="15" t="s">
        <v>28</v>
      </c>
    </row>
    <row r="3046" spans="1:22" ht="15" customHeight="1" x14ac:dyDescent="0.25">
      <c r="A3046" s="5" t="s">
        <v>5552</v>
      </c>
      <c r="B3046" s="6" t="s">
        <v>5553</v>
      </c>
      <c r="C3046" s="5" t="s">
        <v>5554</v>
      </c>
      <c r="D3046" s="6"/>
      <c r="E3046" s="6" t="s">
        <v>504</v>
      </c>
      <c r="F3046" s="229">
        <v>11</v>
      </c>
      <c r="I3046" s="16">
        <v>3669</v>
      </c>
      <c r="J3046" s="13">
        <v>40359</v>
      </c>
      <c r="K3046" s="16">
        <v>11430</v>
      </c>
      <c r="L3046" s="13">
        <v>125730</v>
      </c>
      <c r="M3046" s="16">
        <v>11430</v>
      </c>
      <c r="N3046" s="171">
        <v>125730</v>
      </c>
      <c r="O3046" s="16">
        <v>6500</v>
      </c>
      <c r="P3046" s="13">
        <v>71500</v>
      </c>
      <c r="Q3046" s="16">
        <v>11019</v>
      </c>
      <c r="R3046" s="13">
        <v>121209</v>
      </c>
      <c r="S3046" s="16">
        <v>5673</v>
      </c>
      <c r="T3046" s="13">
        <v>62403</v>
      </c>
      <c r="U3046" s="16">
        <v>6119.45</v>
      </c>
      <c r="V3046" s="13">
        <v>67313.95</v>
      </c>
    </row>
    <row r="3047" spans="1:22" ht="15" customHeight="1" x14ac:dyDescent="0.25">
      <c r="A3047" s="5" t="s">
        <v>5555</v>
      </c>
      <c r="B3047" s="6" t="s">
        <v>5556</v>
      </c>
      <c r="C3047" s="5" t="s">
        <v>5557</v>
      </c>
      <c r="D3047" s="6"/>
      <c r="E3047" s="6" t="s">
        <v>504</v>
      </c>
      <c r="F3047" s="229">
        <v>3</v>
      </c>
      <c r="I3047" s="16">
        <v>1631</v>
      </c>
      <c r="J3047" s="13">
        <v>4893</v>
      </c>
      <c r="K3047" s="16">
        <v>3440</v>
      </c>
      <c r="L3047" s="13">
        <v>10320</v>
      </c>
      <c r="M3047" s="16">
        <v>3440</v>
      </c>
      <c r="N3047" s="171">
        <v>10320</v>
      </c>
      <c r="O3047" s="16">
        <v>2070</v>
      </c>
      <c r="P3047" s="13">
        <v>6210</v>
      </c>
      <c r="Q3047" s="16">
        <v>2695</v>
      </c>
      <c r="R3047" s="13">
        <v>8085</v>
      </c>
      <c r="S3047" s="16">
        <v>2797.32</v>
      </c>
      <c r="T3047" s="13">
        <v>8391.9599999999991</v>
      </c>
      <c r="U3047" s="16">
        <v>1795.34</v>
      </c>
      <c r="V3047" s="13">
        <v>5386.02</v>
      </c>
    </row>
    <row r="3048" spans="1:22" ht="15" customHeight="1" x14ac:dyDescent="0.25">
      <c r="A3048" s="5" t="s">
        <v>5558</v>
      </c>
      <c r="B3048" s="6" t="s">
        <v>5559</v>
      </c>
      <c r="C3048" s="5" t="s">
        <v>5560</v>
      </c>
      <c r="D3048" s="6"/>
      <c r="E3048" s="6" t="s">
        <v>504</v>
      </c>
      <c r="F3048" s="229">
        <v>2</v>
      </c>
      <c r="I3048" s="16">
        <v>1788</v>
      </c>
      <c r="J3048" s="13">
        <v>3576</v>
      </c>
      <c r="K3048" s="16">
        <v>3515</v>
      </c>
      <c r="L3048" s="13">
        <v>7030</v>
      </c>
      <c r="M3048" s="16">
        <v>3515</v>
      </c>
      <c r="N3048" s="171">
        <v>7030</v>
      </c>
      <c r="O3048" s="16">
        <v>1610</v>
      </c>
      <c r="P3048" s="13">
        <v>3220</v>
      </c>
      <c r="Q3048" s="16">
        <v>2567</v>
      </c>
      <c r="R3048" s="13">
        <v>5134</v>
      </c>
      <c r="S3048" s="16">
        <v>3017.37</v>
      </c>
      <c r="T3048" s="13">
        <v>6034.74</v>
      </c>
      <c r="U3048" s="16">
        <v>1917.95</v>
      </c>
      <c r="V3048" s="13">
        <v>3835.9</v>
      </c>
    </row>
    <row r="3049" spans="1:22" ht="15" customHeight="1" x14ac:dyDescent="0.25">
      <c r="A3049" s="5" t="s">
        <v>5561</v>
      </c>
      <c r="B3049" s="6" t="s">
        <v>5562</v>
      </c>
      <c r="C3049" s="5" t="s">
        <v>5563</v>
      </c>
      <c r="D3049" s="6"/>
      <c r="E3049" s="6" t="s">
        <v>504</v>
      </c>
      <c r="F3049" s="229">
        <v>3</v>
      </c>
      <c r="I3049" s="16">
        <v>1780</v>
      </c>
      <c r="J3049" s="13">
        <v>5340</v>
      </c>
      <c r="K3049" s="16">
        <v>4810</v>
      </c>
      <c r="L3049" s="13">
        <v>14430</v>
      </c>
      <c r="M3049" s="16">
        <v>4810</v>
      </c>
      <c r="N3049" s="171">
        <v>14430</v>
      </c>
      <c r="O3049" s="16">
        <v>1610</v>
      </c>
      <c r="P3049" s="13">
        <v>4830</v>
      </c>
      <c r="Q3049" s="16">
        <v>5016</v>
      </c>
      <c r="R3049" s="13">
        <v>15048</v>
      </c>
      <c r="S3049" s="16">
        <v>3012.37</v>
      </c>
      <c r="T3049" s="13">
        <v>9037.11</v>
      </c>
      <c r="U3049" s="16">
        <v>1812.26</v>
      </c>
      <c r="V3049" s="13">
        <v>5436.78</v>
      </c>
    </row>
    <row r="3050" spans="1:22" ht="15" customHeight="1" x14ac:dyDescent="0.25">
      <c r="A3050" s="5" t="s">
        <v>5564</v>
      </c>
      <c r="B3050" s="6" t="s">
        <v>5565</v>
      </c>
      <c r="C3050" s="5" t="s">
        <v>5566</v>
      </c>
      <c r="D3050" s="6"/>
      <c r="E3050" s="6" t="s">
        <v>504</v>
      </c>
      <c r="F3050" s="229">
        <v>14</v>
      </c>
      <c r="I3050" s="16">
        <v>1538</v>
      </c>
      <c r="J3050" s="13">
        <v>21532</v>
      </c>
      <c r="K3050" s="16">
        <v>1840</v>
      </c>
      <c r="L3050" s="13">
        <v>25760</v>
      </c>
      <c r="M3050" s="16">
        <v>1840</v>
      </c>
      <c r="N3050" s="171">
        <v>25760</v>
      </c>
      <c r="O3050" s="16">
        <v>1610</v>
      </c>
      <c r="P3050" s="13">
        <v>22540</v>
      </c>
      <c r="Q3050" s="16">
        <v>2438</v>
      </c>
      <c r="R3050" s="13">
        <v>34132</v>
      </c>
      <c r="S3050" s="16">
        <v>2677.3</v>
      </c>
      <c r="T3050" s="13">
        <v>37482.199999999997</v>
      </c>
      <c r="U3050" s="16">
        <v>1738.22</v>
      </c>
      <c r="V3050" s="13">
        <v>24335.08</v>
      </c>
    </row>
    <row r="3051" spans="1:22" ht="15" customHeight="1" x14ac:dyDescent="0.25">
      <c r="A3051" s="1"/>
      <c r="B3051" s="4" t="s">
        <v>32</v>
      </c>
      <c r="C3051" s="8" t="s">
        <v>33</v>
      </c>
      <c r="I3051" s="245"/>
      <c r="J3051" s="245"/>
      <c r="K3051" s="245"/>
      <c r="L3051" s="245"/>
      <c r="M3051" s="245"/>
      <c r="N3051" s="245"/>
      <c r="O3051" s="245"/>
      <c r="P3051" s="245"/>
      <c r="Q3051" s="245"/>
      <c r="R3051" s="245"/>
      <c r="S3051" s="245"/>
      <c r="T3051" s="245"/>
      <c r="U3051" s="245"/>
      <c r="V3051" s="245"/>
    </row>
    <row r="3052" spans="1:22" ht="15" customHeight="1" x14ac:dyDescent="0.25">
      <c r="A3052" s="5" t="s">
        <v>5567</v>
      </c>
      <c r="B3052" s="6" t="s">
        <v>35</v>
      </c>
      <c r="C3052" s="5" t="s">
        <v>5512</v>
      </c>
      <c r="I3052" s="245"/>
      <c r="J3052" s="245"/>
      <c r="K3052" s="245"/>
      <c r="L3052" s="245"/>
      <c r="M3052" s="245"/>
      <c r="N3052" s="245"/>
      <c r="O3052" s="245"/>
      <c r="P3052" s="245"/>
      <c r="Q3052" s="245"/>
      <c r="R3052" s="245"/>
      <c r="S3052" s="245"/>
      <c r="T3052" s="245"/>
      <c r="U3052" s="245"/>
      <c r="V3052" s="245"/>
    </row>
    <row r="3053" spans="1:22" ht="45" customHeight="1" x14ac:dyDescent="0.25">
      <c r="A3053" s="1"/>
      <c r="B3053" s="4" t="s">
        <v>68</v>
      </c>
      <c r="C3053" s="8" t="s">
        <v>69</v>
      </c>
      <c r="D3053" s="4" t="s">
        <v>70</v>
      </c>
      <c r="E3053" s="4" t="s">
        <v>71</v>
      </c>
      <c r="F3053" s="228" t="s">
        <v>72</v>
      </c>
      <c r="I3053" s="14" t="s">
        <v>73</v>
      </c>
      <c r="J3053" s="15" t="s">
        <v>28</v>
      </c>
      <c r="K3053" s="14" t="s">
        <v>73</v>
      </c>
      <c r="L3053" s="15" t="s">
        <v>28</v>
      </c>
      <c r="M3053" s="14" t="s">
        <v>73</v>
      </c>
      <c r="N3053" s="172" t="s">
        <v>28</v>
      </c>
      <c r="O3053" s="14" t="s">
        <v>73</v>
      </c>
      <c r="P3053" s="15" t="s">
        <v>28</v>
      </c>
      <c r="Q3053" s="14" t="s">
        <v>73</v>
      </c>
      <c r="R3053" s="15" t="s">
        <v>28</v>
      </c>
      <c r="S3053" s="14" t="s">
        <v>73</v>
      </c>
      <c r="T3053" s="15" t="s">
        <v>28</v>
      </c>
      <c r="U3053" s="14" t="s">
        <v>73</v>
      </c>
      <c r="V3053" s="15" t="s">
        <v>28</v>
      </c>
    </row>
    <row r="3054" spans="1:22" ht="15" customHeight="1" x14ac:dyDescent="0.25">
      <c r="A3054" s="5" t="s">
        <v>5568</v>
      </c>
      <c r="B3054" s="6" t="s">
        <v>5569</v>
      </c>
      <c r="C3054" s="5" t="s">
        <v>5570</v>
      </c>
      <c r="D3054" s="6"/>
      <c r="E3054" s="6" t="s">
        <v>504</v>
      </c>
      <c r="F3054" s="229">
        <v>3</v>
      </c>
      <c r="I3054" s="16">
        <v>2082</v>
      </c>
      <c r="J3054" s="13">
        <v>6246</v>
      </c>
      <c r="K3054" s="16">
        <v>4350</v>
      </c>
      <c r="L3054" s="13">
        <v>13050</v>
      </c>
      <c r="M3054" s="16">
        <v>4350</v>
      </c>
      <c r="N3054" s="171">
        <v>13050</v>
      </c>
      <c r="O3054" s="16">
        <v>2875</v>
      </c>
      <c r="P3054" s="13">
        <v>8625</v>
      </c>
      <c r="Q3054" s="16">
        <v>5145</v>
      </c>
      <c r="R3054" s="13">
        <v>15435</v>
      </c>
      <c r="S3054" s="16">
        <v>3652.56</v>
      </c>
      <c r="T3054" s="13">
        <v>10957.68</v>
      </c>
      <c r="U3054" s="16">
        <v>2494.54</v>
      </c>
      <c r="V3054" s="13">
        <v>7483.62</v>
      </c>
    </row>
    <row r="3055" spans="1:22" ht="15" customHeight="1" x14ac:dyDescent="0.25">
      <c r="A3055" s="5" t="s">
        <v>5571</v>
      </c>
      <c r="B3055" s="6" t="s">
        <v>5572</v>
      </c>
      <c r="C3055" s="5" t="s">
        <v>5573</v>
      </c>
      <c r="D3055" s="6"/>
      <c r="E3055" s="6" t="s">
        <v>504</v>
      </c>
      <c r="F3055" s="229">
        <v>2</v>
      </c>
      <c r="I3055" s="16">
        <v>3913</v>
      </c>
      <c r="J3055" s="13">
        <v>7826</v>
      </c>
      <c r="K3055" s="16">
        <v>2695</v>
      </c>
      <c r="L3055" s="13">
        <v>5390</v>
      </c>
      <c r="M3055" s="16">
        <v>2695</v>
      </c>
      <c r="N3055" s="171">
        <v>5390</v>
      </c>
      <c r="O3055" s="16">
        <v>2070</v>
      </c>
      <c r="P3055" s="13">
        <v>4140</v>
      </c>
      <c r="Q3055" s="16">
        <v>4887</v>
      </c>
      <c r="R3055" s="13">
        <v>9774</v>
      </c>
      <c r="S3055" s="16">
        <v>4142.62</v>
      </c>
      <c r="T3055" s="13">
        <v>8285.24</v>
      </c>
      <c r="U3055" s="16">
        <v>1852.92</v>
      </c>
      <c r="V3055" s="13">
        <v>3705.84</v>
      </c>
    </row>
    <row r="3056" spans="1:22" ht="15" customHeight="1" x14ac:dyDescent="0.25">
      <c r="A3056" s="5" t="s">
        <v>5574</v>
      </c>
      <c r="B3056" s="6" t="s">
        <v>5575</v>
      </c>
      <c r="C3056" s="5" t="s">
        <v>5576</v>
      </c>
      <c r="D3056" s="6"/>
      <c r="E3056" s="6" t="s">
        <v>504</v>
      </c>
      <c r="F3056" s="229">
        <v>7</v>
      </c>
      <c r="I3056" s="16">
        <v>1538</v>
      </c>
      <c r="J3056" s="13">
        <v>10766</v>
      </c>
      <c r="K3056" s="16">
        <v>2080</v>
      </c>
      <c r="L3056" s="13">
        <v>14560</v>
      </c>
      <c r="M3056" s="16">
        <v>2080</v>
      </c>
      <c r="N3056" s="171">
        <v>14560</v>
      </c>
      <c r="O3056" s="16">
        <v>1610</v>
      </c>
      <c r="P3056" s="13">
        <v>11270</v>
      </c>
      <c r="Q3056" s="16">
        <v>2309</v>
      </c>
      <c r="R3056" s="13">
        <v>16163</v>
      </c>
      <c r="S3056" s="16">
        <v>2677.3</v>
      </c>
      <c r="T3056" s="13">
        <v>18741.099999999999</v>
      </c>
      <c r="U3056" s="16">
        <v>1772.83</v>
      </c>
      <c r="V3056" s="13">
        <v>12409.81</v>
      </c>
    </row>
    <row r="3057" spans="1:22" ht="15" customHeight="1" x14ac:dyDescent="0.25">
      <c r="A3057" s="5" t="s">
        <v>5577</v>
      </c>
      <c r="B3057" s="6" t="s">
        <v>5578</v>
      </c>
      <c r="C3057" s="5" t="s">
        <v>5579</v>
      </c>
      <c r="D3057" s="6"/>
      <c r="E3057" s="6" t="s">
        <v>504</v>
      </c>
      <c r="F3057" s="229">
        <v>6</v>
      </c>
      <c r="I3057" s="16">
        <v>1498</v>
      </c>
      <c r="J3057" s="13">
        <v>8988</v>
      </c>
      <c r="K3057" s="16">
        <v>1780</v>
      </c>
      <c r="L3057" s="13">
        <v>10680</v>
      </c>
      <c r="M3057" s="16">
        <v>1780</v>
      </c>
      <c r="N3057" s="171">
        <v>10680</v>
      </c>
      <c r="O3057" s="16">
        <v>1610</v>
      </c>
      <c r="P3057" s="13">
        <v>9660</v>
      </c>
      <c r="Q3057" s="16">
        <v>2309</v>
      </c>
      <c r="R3057" s="13">
        <v>13854</v>
      </c>
      <c r="S3057" s="16">
        <v>2627.29</v>
      </c>
      <c r="T3057" s="13">
        <v>15763.74</v>
      </c>
      <c r="U3057" s="16">
        <v>1711.64</v>
      </c>
      <c r="V3057" s="13">
        <v>10269.84</v>
      </c>
    </row>
    <row r="3058" spans="1:22" ht="15" customHeight="1" x14ac:dyDescent="0.25">
      <c r="A3058" s="1"/>
      <c r="B3058" s="4" t="s">
        <v>32</v>
      </c>
      <c r="C3058" s="8" t="s">
        <v>33</v>
      </c>
      <c r="I3058" s="245"/>
      <c r="J3058" s="245"/>
      <c r="K3058" s="245"/>
      <c r="L3058" s="245"/>
      <c r="M3058" s="245"/>
      <c r="N3058" s="245"/>
      <c r="O3058" s="245"/>
      <c r="P3058" s="245"/>
      <c r="Q3058" s="245"/>
      <c r="R3058" s="245"/>
      <c r="S3058" s="245"/>
      <c r="T3058" s="245"/>
      <c r="U3058" s="245"/>
      <c r="V3058" s="245"/>
    </row>
    <row r="3059" spans="1:22" ht="15" customHeight="1" x14ac:dyDescent="0.25">
      <c r="A3059" s="5" t="s">
        <v>5580</v>
      </c>
      <c r="B3059" s="6" t="s">
        <v>35</v>
      </c>
      <c r="C3059" s="5" t="s">
        <v>5581</v>
      </c>
      <c r="I3059" s="245"/>
      <c r="J3059" s="245"/>
      <c r="K3059" s="245"/>
      <c r="L3059" s="245"/>
      <c r="M3059" s="245"/>
      <c r="N3059" s="245"/>
      <c r="O3059" s="245"/>
      <c r="P3059" s="245"/>
      <c r="Q3059" s="245"/>
      <c r="R3059" s="245"/>
      <c r="S3059" s="245"/>
      <c r="T3059" s="245"/>
      <c r="U3059" s="245"/>
      <c r="V3059" s="245"/>
    </row>
    <row r="3060" spans="1:22" ht="15" customHeight="1" x14ac:dyDescent="0.25">
      <c r="A3060" s="5" t="s">
        <v>5582</v>
      </c>
      <c r="B3060" s="6" t="s">
        <v>35</v>
      </c>
      <c r="C3060" s="5" t="s">
        <v>3562</v>
      </c>
      <c r="I3060" s="245"/>
      <c r="J3060" s="245"/>
      <c r="K3060" s="245"/>
      <c r="L3060" s="245"/>
      <c r="M3060" s="245"/>
      <c r="N3060" s="245"/>
      <c r="O3060" s="245"/>
      <c r="P3060" s="245"/>
      <c r="Q3060" s="245"/>
      <c r="R3060" s="245"/>
      <c r="S3060" s="245"/>
      <c r="T3060" s="245"/>
      <c r="U3060" s="245"/>
      <c r="V3060" s="245"/>
    </row>
    <row r="3061" spans="1:22" ht="45" customHeight="1" x14ac:dyDescent="0.25">
      <c r="A3061" s="1"/>
      <c r="B3061" s="4" t="s">
        <v>68</v>
      </c>
      <c r="C3061" s="8" t="s">
        <v>69</v>
      </c>
      <c r="D3061" s="4" t="s">
        <v>70</v>
      </c>
      <c r="E3061" s="4" t="s">
        <v>71</v>
      </c>
      <c r="F3061" s="228" t="s">
        <v>72</v>
      </c>
      <c r="I3061" s="14" t="s">
        <v>73</v>
      </c>
      <c r="J3061" s="15" t="s">
        <v>28</v>
      </c>
      <c r="K3061" s="14" t="s">
        <v>73</v>
      </c>
      <c r="L3061" s="15" t="s">
        <v>28</v>
      </c>
      <c r="M3061" s="14" t="s">
        <v>73</v>
      </c>
      <c r="N3061" s="172" t="s">
        <v>28</v>
      </c>
      <c r="O3061" s="14" t="s">
        <v>73</v>
      </c>
      <c r="P3061" s="15" t="s">
        <v>28</v>
      </c>
      <c r="Q3061" s="14" t="s">
        <v>73</v>
      </c>
      <c r="R3061" s="15" t="s">
        <v>28</v>
      </c>
      <c r="S3061" s="14" t="s">
        <v>73</v>
      </c>
      <c r="T3061" s="15" t="s">
        <v>28</v>
      </c>
      <c r="U3061" s="14" t="s">
        <v>73</v>
      </c>
      <c r="V3061" s="15" t="s">
        <v>28</v>
      </c>
    </row>
    <row r="3062" spans="1:22" ht="15" customHeight="1" x14ac:dyDescent="0.25">
      <c r="A3062" s="5" t="s">
        <v>5583</v>
      </c>
      <c r="B3062" s="6" t="s">
        <v>5584</v>
      </c>
      <c r="C3062" s="5" t="s">
        <v>5585</v>
      </c>
      <c r="D3062" s="6"/>
      <c r="E3062" s="6" t="s">
        <v>504</v>
      </c>
      <c r="F3062" s="229">
        <v>1</v>
      </c>
      <c r="I3062" s="16">
        <v>1207</v>
      </c>
      <c r="J3062" s="13">
        <v>1207</v>
      </c>
      <c r="K3062" s="16">
        <v>1700</v>
      </c>
      <c r="L3062" s="13">
        <v>1700</v>
      </c>
      <c r="M3062" s="16">
        <v>1700</v>
      </c>
      <c r="N3062" s="171">
        <v>1700</v>
      </c>
      <c r="O3062" s="16">
        <v>1898</v>
      </c>
      <c r="P3062" s="13">
        <v>1898</v>
      </c>
      <c r="Q3062" s="16">
        <v>1534</v>
      </c>
      <c r="R3062" s="13">
        <v>1534</v>
      </c>
      <c r="S3062" s="16">
        <v>1292.8599999999999</v>
      </c>
      <c r="T3062" s="13">
        <v>1292.8599999999999</v>
      </c>
      <c r="U3062" s="16">
        <v>1134.9100000000001</v>
      </c>
      <c r="V3062" s="13">
        <v>1134.9100000000001</v>
      </c>
    </row>
    <row r="3063" spans="1:22" ht="15" customHeight="1" x14ac:dyDescent="0.25">
      <c r="A3063" s="5" t="s">
        <v>5586</v>
      </c>
      <c r="B3063" s="6" t="s">
        <v>5587</v>
      </c>
      <c r="C3063" s="5" t="s">
        <v>5588</v>
      </c>
      <c r="D3063" s="6"/>
      <c r="E3063" s="6" t="s">
        <v>504</v>
      </c>
      <c r="F3063" s="229">
        <v>1</v>
      </c>
      <c r="I3063" s="16">
        <v>2201</v>
      </c>
      <c r="J3063" s="13">
        <v>2201</v>
      </c>
      <c r="K3063" s="16">
        <v>3100</v>
      </c>
      <c r="L3063" s="13">
        <v>3100</v>
      </c>
      <c r="M3063" s="16">
        <v>3100</v>
      </c>
      <c r="N3063" s="171">
        <v>3100</v>
      </c>
      <c r="O3063" s="16">
        <v>3450</v>
      </c>
      <c r="P3063" s="13">
        <v>3450</v>
      </c>
      <c r="Q3063" s="16">
        <v>2797</v>
      </c>
      <c r="R3063" s="13">
        <v>2797</v>
      </c>
      <c r="S3063" s="16">
        <v>2093.0300000000002</v>
      </c>
      <c r="T3063" s="13">
        <v>2093.0300000000002</v>
      </c>
      <c r="U3063" s="16">
        <v>2069.54</v>
      </c>
      <c r="V3063" s="13">
        <v>2069.54</v>
      </c>
    </row>
    <row r="3064" spans="1:22" ht="15" customHeight="1" x14ac:dyDescent="0.25">
      <c r="A3064" s="1"/>
      <c r="B3064" s="4" t="s">
        <v>32</v>
      </c>
      <c r="C3064" s="8" t="s">
        <v>33</v>
      </c>
      <c r="I3064" s="245"/>
      <c r="J3064" s="245"/>
      <c r="K3064" s="245"/>
      <c r="L3064" s="245"/>
      <c r="M3064" s="245"/>
      <c r="N3064" s="245"/>
      <c r="O3064" s="245"/>
      <c r="P3064" s="245"/>
      <c r="Q3064" s="245"/>
      <c r="R3064" s="245"/>
      <c r="S3064" s="245"/>
      <c r="T3064" s="245"/>
      <c r="U3064" s="245"/>
      <c r="V3064" s="245"/>
    </row>
    <row r="3065" spans="1:22" ht="15" customHeight="1" x14ac:dyDescent="0.25">
      <c r="A3065" s="5" t="s">
        <v>5589</v>
      </c>
      <c r="B3065" s="6" t="s">
        <v>35</v>
      </c>
      <c r="C3065" s="5" t="s">
        <v>5590</v>
      </c>
      <c r="I3065" s="245"/>
      <c r="J3065" s="245"/>
      <c r="K3065" s="245"/>
      <c r="L3065" s="245"/>
      <c r="M3065" s="245"/>
      <c r="N3065" s="245"/>
      <c r="O3065" s="245"/>
      <c r="P3065" s="245"/>
      <c r="Q3065" s="245"/>
      <c r="R3065" s="245"/>
      <c r="S3065" s="245"/>
      <c r="T3065" s="245"/>
      <c r="U3065" s="245"/>
      <c r="V3065" s="245"/>
    </row>
    <row r="3066" spans="1:22" ht="45" customHeight="1" x14ac:dyDescent="0.25">
      <c r="A3066" s="1"/>
      <c r="B3066" s="4" t="s">
        <v>68</v>
      </c>
      <c r="C3066" s="8" t="s">
        <v>69</v>
      </c>
      <c r="D3066" s="4" t="s">
        <v>70</v>
      </c>
      <c r="E3066" s="4" t="s">
        <v>71</v>
      </c>
      <c r="F3066" s="228" t="s">
        <v>72</v>
      </c>
      <c r="I3066" s="14" t="s">
        <v>73</v>
      </c>
      <c r="J3066" s="15" t="s">
        <v>28</v>
      </c>
      <c r="K3066" s="14" t="s">
        <v>73</v>
      </c>
      <c r="L3066" s="15" t="s">
        <v>28</v>
      </c>
      <c r="M3066" s="14" t="s">
        <v>73</v>
      </c>
      <c r="N3066" s="172" t="s">
        <v>28</v>
      </c>
      <c r="O3066" s="14" t="s">
        <v>73</v>
      </c>
      <c r="P3066" s="15" t="s">
        <v>28</v>
      </c>
      <c r="Q3066" s="14" t="s">
        <v>73</v>
      </c>
      <c r="R3066" s="15" t="s">
        <v>28</v>
      </c>
      <c r="S3066" s="14" t="s">
        <v>73</v>
      </c>
      <c r="T3066" s="15" t="s">
        <v>28</v>
      </c>
      <c r="U3066" s="14" t="s">
        <v>73</v>
      </c>
      <c r="V3066" s="15" t="s">
        <v>28</v>
      </c>
    </row>
    <row r="3067" spans="1:22" ht="15" customHeight="1" x14ac:dyDescent="0.25">
      <c r="A3067" s="5" t="s">
        <v>5591</v>
      </c>
      <c r="B3067" s="6" t="s">
        <v>5592</v>
      </c>
      <c r="C3067" s="5" t="s">
        <v>5593</v>
      </c>
      <c r="D3067" s="6"/>
      <c r="E3067" s="6" t="s">
        <v>447</v>
      </c>
      <c r="F3067" s="229">
        <v>1</v>
      </c>
      <c r="I3067" s="16">
        <v>20267</v>
      </c>
      <c r="J3067" s="13">
        <v>20267</v>
      </c>
      <c r="K3067" s="16">
        <v>21400</v>
      </c>
      <c r="L3067" s="13">
        <v>21400</v>
      </c>
      <c r="M3067" s="16">
        <v>21400</v>
      </c>
      <c r="N3067" s="171">
        <v>21400</v>
      </c>
      <c r="O3067" s="16">
        <v>15525</v>
      </c>
      <c r="P3067" s="13">
        <v>15525</v>
      </c>
      <c r="Q3067" s="16">
        <v>22624</v>
      </c>
      <c r="R3067" s="13">
        <v>22624</v>
      </c>
      <c r="S3067" s="16">
        <v>23661.03</v>
      </c>
      <c r="T3067" s="13">
        <v>23661.03</v>
      </c>
      <c r="U3067" s="16">
        <v>18910.8</v>
      </c>
      <c r="V3067" s="13">
        <v>18910.8</v>
      </c>
    </row>
    <row r="3068" spans="1:22" ht="15" customHeight="1" x14ac:dyDescent="0.25">
      <c r="A3068" s="1"/>
      <c r="B3068" s="4" t="s">
        <v>32</v>
      </c>
      <c r="C3068" s="8" t="s">
        <v>33</v>
      </c>
      <c r="I3068" s="245"/>
      <c r="J3068" s="245"/>
      <c r="K3068" s="245"/>
      <c r="L3068" s="245"/>
      <c r="M3068" s="245"/>
      <c r="N3068" s="245"/>
      <c r="O3068" s="245"/>
      <c r="P3068" s="245"/>
      <c r="Q3068" s="245"/>
      <c r="R3068" s="245"/>
      <c r="S3068" s="245"/>
      <c r="T3068" s="245"/>
      <c r="U3068" s="245"/>
      <c r="V3068" s="245"/>
    </row>
    <row r="3069" spans="1:22" ht="15" customHeight="1" x14ac:dyDescent="0.25">
      <c r="A3069" s="5" t="s">
        <v>5594</v>
      </c>
      <c r="B3069" s="6" t="s">
        <v>35</v>
      </c>
      <c r="C3069" s="5" t="s">
        <v>486</v>
      </c>
      <c r="I3069" s="245"/>
      <c r="J3069" s="245"/>
      <c r="K3069" s="245"/>
      <c r="L3069" s="245"/>
      <c r="M3069" s="245"/>
      <c r="N3069" s="245"/>
      <c r="O3069" s="245"/>
      <c r="P3069" s="245"/>
      <c r="Q3069" s="245"/>
      <c r="R3069" s="245"/>
      <c r="S3069" s="245"/>
      <c r="T3069" s="245"/>
      <c r="U3069" s="245"/>
      <c r="V3069" s="245"/>
    </row>
    <row r="3070" spans="1:22" ht="45" customHeight="1" x14ac:dyDescent="0.25">
      <c r="A3070" s="1"/>
      <c r="B3070" s="4" t="s">
        <v>68</v>
      </c>
      <c r="C3070" s="8" t="s">
        <v>69</v>
      </c>
      <c r="D3070" s="4" t="s">
        <v>70</v>
      </c>
      <c r="E3070" s="4" t="s">
        <v>71</v>
      </c>
      <c r="F3070" s="228" t="s">
        <v>72</v>
      </c>
      <c r="I3070" s="14" t="s">
        <v>73</v>
      </c>
      <c r="J3070" s="15" t="s">
        <v>28</v>
      </c>
      <c r="K3070" s="14" t="s">
        <v>73</v>
      </c>
      <c r="L3070" s="15" t="s">
        <v>28</v>
      </c>
      <c r="M3070" s="14" t="s">
        <v>73</v>
      </c>
      <c r="N3070" s="172" t="s">
        <v>28</v>
      </c>
      <c r="O3070" s="14" t="s">
        <v>73</v>
      </c>
      <c r="P3070" s="15" t="s">
        <v>28</v>
      </c>
      <c r="Q3070" s="14" t="s">
        <v>73</v>
      </c>
      <c r="R3070" s="15" t="s">
        <v>28</v>
      </c>
      <c r="S3070" s="14" t="s">
        <v>73</v>
      </c>
      <c r="T3070" s="15" t="s">
        <v>28</v>
      </c>
      <c r="U3070" s="14" t="s">
        <v>73</v>
      </c>
      <c r="V3070" s="15" t="s">
        <v>28</v>
      </c>
    </row>
    <row r="3071" spans="1:22" ht="15" customHeight="1" x14ac:dyDescent="0.25">
      <c r="A3071" s="5" t="s">
        <v>5595</v>
      </c>
      <c r="B3071" s="6" t="s">
        <v>5596</v>
      </c>
      <c r="C3071" s="5" t="s">
        <v>624</v>
      </c>
      <c r="D3071" s="6"/>
      <c r="E3071" s="6" t="s">
        <v>275</v>
      </c>
      <c r="F3071" s="229">
        <v>1</v>
      </c>
      <c r="I3071" s="16">
        <v>0</v>
      </c>
      <c r="J3071" s="13">
        <v>0</v>
      </c>
      <c r="K3071" s="16">
        <v>0</v>
      </c>
      <c r="L3071" s="13">
        <v>0</v>
      </c>
      <c r="M3071" s="16">
        <v>0</v>
      </c>
      <c r="N3071" s="171">
        <v>0</v>
      </c>
      <c r="O3071" s="16">
        <v>0</v>
      </c>
      <c r="P3071" s="13">
        <v>0</v>
      </c>
      <c r="Q3071" s="16">
        <v>0</v>
      </c>
      <c r="R3071" s="13">
        <v>0</v>
      </c>
      <c r="S3071" s="16">
        <v>0</v>
      </c>
      <c r="T3071" s="13">
        <v>0</v>
      </c>
      <c r="U3071" s="16">
        <v>0</v>
      </c>
      <c r="V3071" s="13">
        <v>0</v>
      </c>
    </row>
    <row r="3072" spans="1:22" ht="15" customHeight="1" x14ac:dyDescent="0.25">
      <c r="A3072" s="1"/>
      <c r="B3072" s="4" t="s">
        <v>32</v>
      </c>
      <c r="C3072" s="8" t="s">
        <v>33</v>
      </c>
      <c r="I3072" s="245"/>
      <c r="J3072" s="245"/>
      <c r="K3072" s="245"/>
      <c r="L3072" s="245"/>
      <c r="M3072" s="245"/>
      <c r="N3072" s="245"/>
      <c r="O3072" s="245"/>
      <c r="P3072" s="245"/>
      <c r="Q3072" s="245"/>
      <c r="R3072" s="245"/>
      <c r="S3072" s="245"/>
      <c r="T3072" s="245"/>
      <c r="U3072" s="245"/>
      <c r="V3072" s="245"/>
    </row>
    <row r="3073" spans="1:22" ht="15" customHeight="1" x14ac:dyDescent="0.25">
      <c r="A3073" s="5" t="s">
        <v>5597</v>
      </c>
      <c r="B3073" s="6" t="s">
        <v>35</v>
      </c>
      <c r="C3073" s="5" t="s">
        <v>491</v>
      </c>
      <c r="I3073" s="245"/>
      <c r="J3073" s="245"/>
      <c r="K3073" s="245"/>
      <c r="L3073" s="245"/>
      <c r="M3073" s="245"/>
      <c r="N3073" s="245"/>
      <c r="O3073" s="245"/>
      <c r="P3073" s="245"/>
      <c r="Q3073" s="245"/>
      <c r="R3073" s="245"/>
      <c r="S3073" s="245"/>
      <c r="T3073" s="245"/>
      <c r="U3073" s="245"/>
      <c r="V3073" s="245"/>
    </row>
    <row r="3074" spans="1:22" x14ac:dyDescent="0.25">
      <c r="A3074" s="246" t="s">
        <v>5598</v>
      </c>
      <c r="B3074" s="246"/>
      <c r="C3074" s="246"/>
      <c r="D3074" s="247"/>
      <c r="E3074" s="247"/>
      <c r="F3074" s="246"/>
      <c r="I3074" s="12" t="s">
        <v>5599</v>
      </c>
      <c r="J3074" s="13">
        <v>1560749.5</v>
      </c>
      <c r="K3074" s="12" t="s">
        <v>5599</v>
      </c>
      <c r="L3074" s="13">
        <v>1788202.5</v>
      </c>
      <c r="M3074" s="12" t="s">
        <v>5599</v>
      </c>
      <c r="N3074" s="171">
        <v>1788202.5</v>
      </c>
      <c r="O3074" s="12" t="s">
        <v>5599</v>
      </c>
      <c r="P3074" s="13">
        <v>1666918.5</v>
      </c>
      <c r="Q3074" s="12" t="s">
        <v>5599</v>
      </c>
      <c r="R3074" s="13">
        <v>2361341</v>
      </c>
      <c r="S3074" s="12" t="s">
        <v>5599</v>
      </c>
      <c r="T3074" s="13">
        <v>2375195.73</v>
      </c>
      <c r="U3074" s="12" t="s">
        <v>5599</v>
      </c>
      <c r="V3074" s="13">
        <v>2048343.08</v>
      </c>
    </row>
    <row r="3075" spans="1:22" ht="15" customHeight="1" x14ac:dyDescent="0.25">
      <c r="A3075" s="1"/>
      <c r="B3075" s="4" t="s">
        <v>32</v>
      </c>
      <c r="C3075" s="8" t="s">
        <v>33</v>
      </c>
      <c r="I3075" s="245"/>
      <c r="J3075" s="245"/>
      <c r="K3075" s="245"/>
      <c r="L3075" s="245"/>
      <c r="M3075" s="245"/>
      <c r="N3075" s="245"/>
      <c r="O3075" s="245"/>
      <c r="P3075" s="245"/>
      <c r="Q3075" s="245"/>
      <c r="R3075" s="245"/>
      <c r="S3075" s="245"/>
      <c r="T3075" s="245"/>
      <c r="U3075" s="245"/>
      <c r="V3075" s="245"/>
    </row>
    <row r="3076" spans="1:22" ht="15" customHeight="1" x14ac:dyDescent="0.25">
      <c r="A3076" s="5" t="s">
        <v>5600</v>
      </c>
      <c r="B3076" s="6" t="s">
        <v>35</v>
      </c>
      <c r="C3076" s="5" t="s">
        <v>5601</v>
      </c>
      <c r="I3076" s="245"/>
      <c r="J3076" s="245"/>
      <c r="K3076" s="245"/>
      <c r="L3076" s="245"/>
      <c r="M3076" s="245"/>
      <c r="N3076" s="245"/>
      <c r="O3076" s="245"/>
      <c r="P3076" s="245"/>
      <c r="Q3076" s="245"/>
      <c r="R3076" s="245"/>
      <c r="S3076" s="245"/>
      <c r="T3076" s="245"/>
      <c r="U3076" s="245"/>
      <c r="V3076" s="245"/>
    </row>
    <row r="3077" spans="1:22" ht="15" customHeight="1" x14ac:dyDescent="0.25">
      <c r="A3077" s="5" t="s">
        <v>5602</v>
      </c>
      <c r="B3077" s="6" t="s">
        <v>35</v>
      </c>
      <c r="C3077" s="5" t="s">
        <v>5603</v>
      </c>
      <c r="I3077" s="245"/>
      <c r="J3077" s="245"/>
      <c r="K3077" s="245"/>
      <c r="L3077" s="245"/>
      <c r="M3077" s="245"/>
      <c r="N3077" s="245"/>
      <c r="O3077" s="245"/>
      <c r="P3077" s="245"/>
      <c r="Q3077" s="245"/>
      <c r="R3077" s="245"/>
      <c r="S3077" s="245"/>
      <c r="T3077" s="245"/>
      <c r="U3077" s="245"/>
      <c r="V3077" s="245"/>
    </row>
    <row r="3078" spans="1:22" ht="15" customHeight="1" x14ac:dyDescent="0.25">
      <c r="A3078" s="5" t="s">
        <v>5604</v>
      </c>
      <c r="B3078" s="6" t="s">
        <v>35</v>
      </c>
      <c r="C3078" s="5" t="s">
        <v>5605</v>
      </c>
      <c r="I3078" s="245"/>
      <c r="J3078" s="245"/>
      <c r="K3078" s="245"/>
      <c r="L3078" s="245"/>
      <c r="M3078" s="245"/>
      <c r="N3078" s="245"/>
      <c r="O3078" s="245"/>
      <c r="P3078" s="245"/>
      <c r="Q3078" s="245"/>
      <c r="R3078" s="245"/>
      <c r="S3078" s="245"/>
      <c r="T3078" s="245"/>
      <c r="U3078" s="245"/>
      <c r="V3078" s="245"/>
    </row>
    <row r="3079" spans="1:22" ht="15" customHeight="1" x14ac:dyDescent="0.25">
      <c r="A3079" s="5" t="s">
        <v>5606</v>
      </c>
      <c r="B3079" s="6" t="s">
        <v>35</v>
      </c>
      <c r="C3079" s="5" t="s">
        <v>5607</v>
      </c>
      <c r="I3079" s="245"/>
      <c r="J3079" s="245"/>
      <c r="K3079" s="245"/>
      <c r="L3079" s="245"/>
      <c r="M3079" s="245"/>
      <c r="N3079" s="245"/>
      <c r="O3079" s="245"/>
      <c r="P3079" s="245"/>
      <c r="Q3079" s="245"/>
      <c r="R3079" s="245"/>
      <c r="S3079" s="245"/>
      <c r="T3079" s="245"/>
      <c r="U3079" s="245"/>
      <c r="V3079" s="245"/>
    </row>
    <row r="3080" spans="1:22" ht="45" customHeight="1" x14ac:dyDescent="0.25">
      <c r="A3080" s="1"/>
      <c r="B3080" s="4" t="s">
        <v>68</v>
      </c>
      <c r="C3080" s="8" t="s">
        <v>69</v>
      </c>
      <c r="D3080" s="4" t="s">
        <v>70</v>
      </c>
      <c r="E3080" s="4" t="s">
        <v>71</v>
      </c>
      <c r="F3080" s="228" t="s">
        <v>72</v>
      </c>
      <c r="I3080" s="14" t="s">
        <v>73</v>
      </c>
      <c r="J3080" s="15" t="s">
        <v>28</v>
      </c>
      <c r="K3080" s="14" t="s">
        <v>73</v>
      </c>
      <c r="L3080" s="15" t="s">
        <v>28</v>
      </c>
      <c r="M3080" s="14" t="s">
        <v>73</v>
      </c>
      <c r="N3080" s="172" t="s">
        <v>28</v>
      </c>
      <c r="O3080" s="14" t="s">
        <v>73</v>
      </c>
      <c r="P3080" s="15" t="s">
        <v>28</v>
      </c>
      <c r="Q3080" s="14" t="s">
        <v>73</v>
      </c>
      <c r="R3080" s="15" t="s">
        <v>28</v>
      </c>
      <c r="S3080" s="14" t="s">
        <v>73</v>
      </c>
      <c r="T3080" s="15" t="s">
        <v>28</v>
      </c>
      <c r="U3080" s="14" t="s">
        <v>73</v>
      </c>
      <c r="V3080" s="15" t="s">
        <v>28</v>
      </c>
    </row>
    <row r="3081" spans="1:22" ht="15" customHeight="1" x14ac:dyDescent="0.25">
      <c r="A3081" s="5" t="s">
        <v>5608</v>
      </c>
      <c r="B3081" s="6" t="s">
        <v>5609</v>
      </c>
      <c r="C3081" s="5" t="s">
        <v>5610</v>
      </c>
      <c r="D3081" s="6"/>
      <c r="E3081" s="6" t="s">
        <v>707</v>
      </c>
      <c r="F3081" s="229">
        <v>246</v>
      </c>
      <c r="I3081" s="16">
        <v>65</v>
      </c>
      <c r="J3081" s="13">
        <v>15990</v>
      </c>
      <c r="K3081" s="16">
        <v>120</v>
      </c>
      <c r="L3081" s="13">
        <v>29520</v>
      </c>
      <c r="M3081" s="16">
        <v>120</v>
      </c>
      <c r="N3081" s="171">
        <v>29520</v>
      </c>
      <c r="O3081" s="16">
        <v>102</v>
      </c>
      <c r="P3081" s="13">
        <v>25092</v>
      </c>
      <c r="Q3081" s="16">
        <v>121</v>
      </c>
      <c r="R3081" s="13">
        <v>29766</v>
      </c>
      <c r="S3081" s="16">
        <v>126.05</v>
      </c>
      <c r="T3081" s="13">
        <v>31008.3</v>
      </c>
      <c r="U3081" s="16">
        <v>126.47</v>
      </c>
      <c r="V3081" s="13">
        <v>31111.62</v>
      </c>
    </row>
    <row r="3082" spans="1:22" ht="15" customHeight="1" x14ac:dyDescent="0.25">
      <c r="A3082" s="5" t="s">
        <v>5611</v>
      </c>
      <c r="B3082" s="6" t="s">
        <v>5612</v>
      </c>
      <c r="C3082" s="5" t="s">
        <v>5613</v>
      </c>
      <c r="D3082" s="6"/>
      <c r="E3082" s="6" t="s">
        <v>707</v>
      </c>
      <c r="F3082" s="229">
        <v>232.5</v>
      </c>
      <c r="I3082" s="16">
        <v>77</v>
      </c>
      <c r="J3082" s="13">
        <v>17902.5</v>
      </c>
      <c r="K3082" s="16">
        <v>130</v>
      </c>
      <c r="L3082" s="13">
        <v>30225</v>
      </c>
      <c r="M3082" s="16">
        <v>130</v>
      </c>
      <c r="N3082" s="171">
        <v>30225</v>
      </c>
      <c r="O3082" s="16">
        <v>160</v>
      </c>
      <c r="P3082" s="13">
        <v>37200</v>
      </c>
      <c r="Q3082" s="16">
        <v>390</v>
      </c>
      <c r="R3082" s="13">
        <v>90675</v>
      </c>
      <c r="S3082" s="16">
        <v>266.08</v>
      </c>
      <c r="T3082" s="13">
        <v>61863.6</v>
      </c>
      <c r="U3082" s="16">
        <v>113.33</v>
      </c>
      <c r="V3082" s="13">
        <v>26349.224999999999</v>
      </c>
    </row>
    <row r="3083" spans="1:22" ht="15" customHeight="1" x14ac:dyDescent="0.25">
      <c r="A3083" s="5" t="s">
        <v>5614</v>
      </c>
      <c r="B3083" s="6" t="s">
        <v>5615</v>
      </c>
      <c r="C3083" s="5" t="s">
        <v>5616</v>
      </c>
      <c r="D3083" s="6"/>
      <c r="E3083" s="6" t="s">
        <v>527</v>
      </c>
      <c r="F3083" s="229">
        <v>90</v>
      </c>
      <c r="I3083" s="16">
        <v>33</v>
      </c>
      <c r="J3083" s="13">
        <v>2970</v>
      </c>
      <c r="K3083" s="16">
        <v>160</v>
      </c>
      <c r="L3083" s="13">
        <v>14400</v>
      </c>
      <c r="M3083" s="16">
        <v>160</v>
      </c>
      <c r="N3083" s="171">
        <v>14400</v>
      </c>
      <c r="O3083" s="16">
        <v>83</v>
      </c>
      <c r="P3083" s="13">
        <v>7470</v>
      </c>
      <c r="Q3083" s="16">
        <v>184</v>
      </c>
      <c r="R3083" s="13">
        <v>16560</v>
      </c>
      <c r="S3083" s="16">
        <v>192.57</v>
      </c>
      <c r="T3083" s="13">
        <v>17331.3</v>
      </c>
      <c r="U3083" s="16">
        <v>114.51</v>
      </c>
      <c r="V3083" s="13">
        <v>10305.9</v>
      </c>
    </row>
    <row r="3084" spans="1:22" ht="15" customHeight="1" x14ac:dyDescent="0.25">
      <c r="A3084" s="5" t="s">
        <v>5617</v>
      </c>
      <c r="B3084" s="6" t="s">
        <v>5618</v>
      </c>
      <c r="C3084" s="5" t="s">
        <v>5619</v>
      </c>
      <c r="D3084" s="6"/>
      <c r="E3084" s="6" t="s">
        <v>707</v>
      </c>
      <c r="F3084" s="229">
        <v>66</v>
      </c>
      <c r="I3084" s="16">
        <v>77</v>
      </c>
      <c r="J3084" s="13">
        <v>5082</v>
      </c>
      <c r="K3084" s="16">
        <v>160</v>
      </c>
      <c r="L3084" s="13">
        <v>10560</v>
      </c>
      <c r="M3084" s="16">
        <v>160</v>
      </c>
      <c r="N3084" s="171">
        <v>10560</v>
      </c>
      <c r="O3084" s="16">
        <v>134</v>
      </c>
      <c r="P3084" s="13">
        <v>8844</v>
      </c>
      <c r="Q3084" s="16">
        <v>156</v>
      </c>
      <c r="R3084" s="13">
        <v>10296</v>
      </c>
      <c r="S3084" s="16">
        <v>266.08</v>
      </c>
      <c r="T3084" s="13">
        <v>17561.28</v>
      </c>
      <c r="U3084" s="16">
        <v>96.14</v>
      </c>
      <c r="V3084" s="13">
        <v>6345.24</v>
      </c>
    </row>
    <row r="3085" spans="1:22" ht="15" customHeight="1" x14ac:dyDescent="0.25">
      <c r="A3085" s="5" t="s">
        <v>5620</v>
      </c>
      <c r="B3085" s="6" t="s">
        <v>5621</v>
      </c>
      <c r="C3085" s="5" t="s">
        <v>5622</v>
      </c>
      <c r="D3085" s="6"/>
      <c r="E3085" s="6" t="s">
        <v>707</v>
      </c>
      <c r="F3085" s="229">
        <v>1192.5</v>
      </c>
      <c r="I3085" s="16">
        <v>73</v>
      </c>
      <c r="J3085" s="13">
        <v>87052.5</v>
      </c>
      <c r="K3085" s="16">
        <v>160</v>
      </c>
      <c r="L3085" s="13">
        <v>190800</v>
      </c>
      <c r="M3085" s="16">
        <v>160</v>
      </c>
      <c r="N3085" s="171">
        <v>190800</v>
      </c>
      <c r="O3085" s="16">
        <v>93</v>
      </c>
      <c r="P3085" s="13">
        <v>110902.5</v>
      </c>
      <c r="Q3085" s="16">
        <v>390</v>
      </c>
      <c r="R3085" s="13">
        <v>465075</v>
      </c>
      <c r="S3085" s="16">
        <v>193.59</v>
      </c>
      <c r="T3085" s="13">
        <v>230856.07500000001</v>
      </c>
      <c r="U3085" s="16">
        <v>113.33</v>
      </c>
      <c r="V3085" s="13">
        <v>135146.02499999999</v>
      </c>
    </row>
    <row r="3086" spans="1:22" ht="15" customHeight="1" x14ac:dyDescent="0.25">
      <c r="A3086" s="1"/>
      <c r="B3086" s="4" t="s">
        <v>32</v>
      </c>
      <c r="C3086" s="8" t="s">
        <v>33</v>
      </c>
      <c r="I3086" s="245"/>
      <c r="J3086" s="245"/>
      <c r="K3086" s="245"/>
      <c r="L3086" s="245"/>
      <c r="M3086" s="245"/>
      <c r="N3086" s="245"/>
      <c r="O3086" s="245"/>
      <c r="P3086" s="245"/>
      <c r="Q3086" s="245"/>
      <c r="R3086" s="245"/>
      <c r="S3086" s="245"/>
      <c r="T3086" s="245"/>
      <c r="U3086" s="245"/>
      <c r="V3086" s="245"/>
    </row>
    <row r="3087" spans="1:22" ht="15" customHeight="1" x14ac:dyDescent="0.25">
      <c r="A3087" s="5" t="s">
        <v>5623</v>
      </c>
      <c r="B3087" s="6" t="s">
        <v>35</v>
      </c>
      <c r="C3087" s="5" t="s">
        <v>5624</v>
      </c>
      <c r="I3087" s="245"/>
      <c r="J3087" s="245"/>
      <c r="K3087" s="245"/>
      <c r="L3087" s="245"/>
      <c r="M3087" s="245"/>
      <c r="N3087" s="245"/>
      <c r="O3087" s="245"/>
      <c r="P3087" s="245"/>
      <c r="Q3087" s="245"/>
      <c r="R3087" s="245"/>
      <c r="S3087" s="245"/>
      <c r="T3087" s="245"/>
      <c r="U3087" s="245"/>
      <c r="V3087" s="245"/>
    </row>
    <row r="3088" spans="1:22" ht="45" customHeight="1" x14ac:dyDescent="0.25">
      <c r="A3088" s="1"/>
      <c r="B3088" s="4" t="s">
        <v>68</v>
      </c>
      <c r="C3088" s="8" t="s">
        <v>69</v>
      </c>
      <c r="D3088" s="4" t="s">
        <v>70</v>
      </c>
      <c r="E3088" s="4" t="s">
        <v>71</v>
      </c>
      <c r="F3088" s="228" t="s">
        <v>72</v>
      </c>
      <c r="I3088" s="14" t="s">
        <v>73</v>
      </c>
      <c r="J3088" s="15" t="s">
        <v>28</v>
      </c>
      <c r="K3088" s="14" t="s">
        <v>73</v>
      </c>
      <c r="L3088" s="15" t="s">
        <v>28</v>
      </c>
      <c r="M3088" s="14" t="s">
        <v>73</v>
      </c>
      <c r="N3088" s="172" t="s">
        <v>28</v>
      </c>
      <c r="O3088" s="14" t="s">
        <v>73</v>
      </c>
      <c r="P3088" s="15" t="s">
        <v>28</v>
      </c>
      <c r="Q3088" s="14" t="s">
        <v>73</v>
      </c>
      <c r="R3088" s="15" t="s">
        <v>28</v>
      </c>
      <c r="S3088" s="14" t="s">
        <v>73</v>
      </c>
      <c r="T3088" s="15" t="s">
        <v>28</v>
      </c>
      <c r="U3088" s="14" t="s">
        <v>73</v>
      </c>
      <c r="V3088" s="15" t="s">
        <v>28</v>
      </c>
    </row>
    <row r="3089" spans="1:22" ht="15" customHeight="1" x14ac:dyDescent="0.25">
      <c r="A3089" s="5" t="s">
        <v>5625</v>
      </c>
      <c r="B3089" s="6" t="s">
        <v>5626</v>
      </c>
      <c r="C3089" s="5" t="s">
        <v>5627</v>
      </c>
      <c r="D3089" s="6"/>
      <c r="E3089" s="6" t="s">
        <v>527</v>
      </c>
      <c r="F3089" s="229">
        <v>259.5</v>
      </c>
      <c r="I3089" s="16">
        <v>18</v>
      </c>
      <c r="J3089" s="13">
        <v>4671</v>
      </c>
      <c r="K3089" s="16">
        <v>25</v>
      </c>
      <c r="L3089" s="13">
        <v>6487.5</v>
      </c>
      <c r="M3089" s="16">
        <v>25</v>
      </c>
      <c r="N3089" s="171">
        <v>6487.5</v>
      </c>
      <c r="O3089" s="16">
        <v>22</v>
      </c>
      <c r="P3089" s="13">
        <v>5709</v>
      </c>
      <c r="Q3089" s="16">
        <v>31</v>
      </c>
      <c r="R3089" s="13">
        <v>8044.5</v>
      </c>
      <c r="S3089" s="16">
        <v>71.900000000000006</v>
      </c>
      <c r="T3089" s="13">
        <v>18658.05</v>
      </c>
      <c r="U3089" s="16">
        <v>27.96</v>
      </c>
      <c r="V3089" s="13">
        <v>7255.62</v>
      </c>
    </row>
    <row r="3090" spans="1:22" ht="15" customHeight="1" x14ac:dyDescent="0.25">
      <c r="A3090" s="5" t="s">
        <v>5628</v>
      </c>
      <c r="B3090" s="6" t="s">
        <v>5629</v>
      </c>
      <c r="C3090" s="5" t="s">
        <v>5630</v>
      </c>
      <c r="D3090" s="6"/>
      <c r="E3090" s="6" t="s">
        <v>527</v>
      </c>
      <c r="F3090" s="229">
        <v>300</v>
      </c>
      <c r="I3090" s="16">
        <v>20</v>
      </c>
      <c r="J3090" s="13">
        <v>6000</v>
      </c>
      <c r="K3090" s="16">
        <v>35</v>
      </c>
      <c r="L3090" s="13">
        <v>10500</v>
      </c>
      <c r="M3090" s="16">
        <v>35</v>
      </c>
      <c r="N3090" s="171">
        <v>10500</v>
      </c>
      <c r="O3090" s="16">
        <v>30</v>
      </c>
      <c r="P3090" s="13">
        <v>9000</v>
      </c>
      <c r="Q3090" s="16">
        <v>55</v>
      </c>
      <c r="R3090" s="13">
        <v>16500</v>
      </c>
      <c r="S3090" s="16">
        <v>71.900000000000006</v>
      </c>
      <c r="T3090" s="13">
        <v>21570</v>
      </c>
      <c r="U3090" s="16">
        <v>28.97</v>
      </c>
      <c r="V3090" s="13">
        <v>8691</v>
      </c>
    </row>
    <row r="3091" spans="1:22" ht="15" customHeight="1" x14ac:dyDescent="0.25">
      <c r="A3091" s="1"/>
      <c r="B3091" s="4" t="s">
        <v>32</v>
      </c>
      <c r="C3091" s="8" t="s">
        <v>33</v>
      </c>
      <c r="I3091" s="245"/>
      <c r="J3091" s="245"/>
      <c r="K3091" s="245"/>
      <c r="L3091" s="245"/>
      <c r="M3091" s="245"/>
      <c r="N3091" s="245"/>
      <c r="O3091" s="245"/>
      <c r="P3091" s="245"/>
      <c r="Q3091" s="245"/>
      <c r="R3091" s="245"/>
      <c r="S3091" s="245"/>
      <c r="T3091" s="245"/>
      <c r="U3091" s="245"/>
      <c r="V3091" s="245"/>
    </row>
    <row r="3092" spans="1:22" ht="15" customHeight="1" x14ac:dyDescent="0.25">
      <c r="A3092" s="5" t="s">
        <v>5631</v>
      </c>
      <c r="B3092" s="6" t="s">
        <v>35</v>
      </c>
      <c r="C3092" s="5" t="s">
        <v>5632</v>
      </c>
      <c r="I3092" s="245"/>
      <c r="J3092" s="245"/>
      <c r="K3092" s="245"/>
      <c r="L3092" s="245"/>
      <c r="M3092" s="245"/>
      <c r="N3092" s="245"/>
      <c r="O3092" s="245"/>
      <c r="P3092" s="245"/>
      <c r="Q3092" s="245"/>
      <c r="R3092" s="245"/>
      <c r="S3092" s="245"/>
      <c r="T3092" s="245"/>
      <c r="U3092" s="245"/>
      <c r="V3092" s="245"/>
    </row>
    <row r="3093" spans="1:22" ht="15" customHeight="1" x14ac:dyDescent="0.25">
      <c r="A3093" s="5" t="s">
        <v>5633</v>
      </c>
      <c r="B3093" s="6" t="s">
        <v>35</v>
      </c>
      <c r="C3093" s="5" t="s">
        <v>5607</v>
      </c>
      <c r="I3093" s="245"/>
      <c r="J3093" s="245"/>
      <c r="K3093" s="245"/>
      <c r="L3093" s="245"/>
      <c r="M3093" s="245"/>
      <c r="N3093" s="245"/>
      <c r="O3093" s="245"/>
      <c r="P3093" s="245"/>
      <c r="Q3093" s="245"/>
      <c r="R3093" s="245"/>
      <c r="S3093" s="245"/>
      <c r="T3093" s="245"/>
      <c r="U3093" s="245"/>
      <c r="V3093" s="245"/>
    </row>
    <row r="3094" spans="1:22" ht="45" customHeight="1" x14ac:dyDescent="0.25">
      <c r="A3094" s="1"/>
      <c r="B3094" s="4" t="s">
        <v>68</v>
      </c>
      <c r="C3094" s="8" t="s">
        <v>69</v>
      </c>
      <c r="D3094" s="4" t="s">
        <v>70</v>
      </c>
      <c r="E3094" s="4" t="s">
        <v>71</v>
      </c>
      <c r="F3094" s="228" t="s">
        <v>72</v>
      </c>
      <c r="I3094" s="14" t="s">
        <v>73</v>
      </c>
      <c r="J3094" s="15" t="s">
        <v>28</v>
      </c>
      <c r="K3094" s="14" t="s">
        <v>73</v>
      </c>
      <c r="L3094" s="15" t="s">
        <v>28</v>
      </c>
      <c r="M3094" s="14" t="s">
        <v>73</v>
      </c>
      <c r="N3094" s="172" t="s">
        <v>28</v>
      </c>
      <c r="O3094" s="14" t="s">
        <v>73</v>
      </c>
      <c r="P3094" s="15" t="s">
        <v>28</v>
      </c>
      <c r="Q3094" s="14" t="s">
        <v>73</v>
      </c>
      <c r="R3094" s="15" t="s">
        <v>28</v>
      </c>
      <c r="S3094" s="14" t="s">
        <v>73</v>
      </c>
      <c r="T3094" s="15" t="s">
        <v>28</v>
      </c>
      <c r="U3094" s="14" t="s">
        <v>73</v>
      </c>
      <c r="V3094" s="15" t="s">
        <v>28</v>
      </c>
    </row>
    <row r="3095" spans="1:22" ht="15" customHeight="1" x14ac:dyDescent="0.25">
      <c r="A3095" s="5" t="s">
        <v>5634</v>
      </c>
      <c r="B3095" s="6" t="s">
        <v>5635</v>
      </c>
      <c r="C3095" s="5" t="s">
        <v>5636</v>
      </c>
      <c r="D3095" s="6"/>
      <c r="E3095" s="6" t="s">
        <v>707</v>
      </c>
      <c r="F3095" s="229">
        <v>48</v>
      </c>
      <c r="I3095" s="16">
        <v>56</v>
      </c>
      <c r="J3095" s="13">
        <v>2688</v>
      </c>
      <c r="K3095" s="16">
        <v>80</v>
      </c>
      <c r="L3095" s="13">
        <v>3840</v>
      </c>
      <c r="M3095" s="16">
        <v>80</v>
      </c>
      <c r="N3095" s="171">
        <v>3840</v>
      </c>
      <c r="O3095" s="16">
        <v>84</v>
      </c>
      <c r="P3095" s="13">
        <v>4032</v>
      </c>
      <c r="Q3095" s="16">
        <v>80</v>
      </c>
      <c r="R3095" s="13">
        <v>3840</v>
      </c>
      <c r="S3095" s="16">
        <v>122.05</v>
      </c>
      <c r="T3095" s="13">
        <v>5858.4</v>
      </c>
      <c r="U3095" s="16">
        <v>80.97</v>
      </c>
      <c r="V3095" s="13">
        <v>3886.56</v>
      </c>
    </row>
    <row r="3096" spans="1:22" ht="15" customHeight="1" x14ac:dyDescent="0.25">
      <c r="A3096" s="5" t="s">
        <v>5637</v>
      </c>
      <c r="B3096" s="6" t="s">
        <v>5638</v>
      </c>
      <c r="C3096" s="5" t="s">
        <v>5639</v>
      </c>
      <c r="D3096" s="6"/>
      <c r="E3096" s="6" t="s">
        <v>707</v>
      </c>
      <c r="F3096" s="229">
        <v>171</v>
      </c>
      <c r="I3096" s="16">
        <v>56</v>
      </c>
      <c r="J3096" s="13">
        <v>9576</v>
      </c>
      <c r="K3096" s="16">
        <v>90</v>
      </c>
      <c r="L3096" s="13">
        <v>15390</v>
      </c>
      <c r="M3096" s="16">
        <v>90</v>
      </c>
      <c r="N3096" s="171">
        <v>15390</v>
      </c>
      <c r="O3096" s="16">
        <v>101</v>
      </c>
      <c r="P3096" s="13">
        <v>17271</v>
      </c>
      <c r="Q3096" s="16">
        <v>390</v>
      </c>
      <c r="R3096" s="13">
        <v>66690</v>
      </c>
      <c r="S3096" s="16">
        <v>122.05</v>
      </c>
      <c r="T3096" s="13">
        <v>20870.55</v>
      </c>
      <c r="U3096" s="16">
        <v>81.98</v>
      </c>
      <c r="V3096" s="13">
        <v>14018.58</v>
      </c>
    </row>
    <row r="3097" spans="1:22" ht="15" customHeight="1" x14ac:dyDescent="0.25">
      <c r="A3097" s="1"/>
      <c r="B3097" s="4" t="s">
        <v>32</v>
      </c>
      <c r="C3097" s="8" t="s">
        <v>33</v>
      </c>
      <c r="I3097" s="245"/>
      <c r="J3097" s="245"/>
      <c r="K3097" s="245"/>
      <c r="L3097" s="245"/>
      <c r="M3097" s="245"/>
      <c r="N3097" s="245"/>
      <c r="O3097" s="245"/>
      <c r="P3097" s="245"/>
      <c r="Q3097" s="245"/>
      <c r="R3097" s="245"/>
      <c r="S3097" s="245"/>
      <c r="T3097" s="245"/>
      <c r="U3097" s="245"/>
      <c r="V3097" s="245"/>
    </row>
    <row r="3098" spans="1:22" ht="15" customHeight="1" x14ac:dyDescent="0.25">
      <c r="A3098" s="5" t="s">
        <v>5640</v>
      </c>
      <c r="B3098" s="6" t="s">
        <v>35</v>
      </c>
      <c r="C3098" s="5" t="s">
        <v>5641</v>
      </c>
      <c r="I3098" s="245"/>
      <c r="J3098" s="245"/>
      <c r="K3098" s="245"/>
      <c r="L3098" s="245"/>
      <c r="M3098" s="245"/>
      <c r="N3098" s="245"/>
      <c r="O3098" s="245"/>
      <c r="P3098" s="245"/>
      <c r="Q3098" s="245"/>
      <c r="R3098" s="245"/>
      <c r="S3098" s="245"/>
      <c r="T3098" s="245"/>
      <c r="U3098" s="245"/>
      <c r="V3098" s="245"/>
    </row>
    <row r="3099" spans="1:22" ht="45" customHeight="1" x14ac:dyDescent="0.25">
      <c r="A3099" s="1"/>
      <c r="B3099" s="4" t="s">
        <v>68</v>
      </c>
      <c r="C3099" s="8" t="s">
        <v>69</v>
      </c>
      <c r="D3099" s="4" t="s">
        <v>70</v>
      </c>
      <c r="E3099" s="4" t="s">
        <v>71</v>
      </c>
      <c r="F3099" s="228" t="s">
        <v>72</v>
      </c>
      <c r="I3099" s="14" t="s">
        <v>73</v>
      </c>
      <c r="J3099" s="15" t="s">
        <v>28</v>
      </c>
      <c r="K3099" s="14" t="s">
        <v>73</v>
      </c>
      <c r="L3099" s="15" t="s">
        <v>28</v>
      </c>
      <c r="M3099" s="14" t="s">
        <v>73</v>
      </c>
      <c r="N3099" s="172" t="s">
        <v>28</v>
      </c>
      <c r="O3099" s="14" t="s">
        <v>73</v>
      </c>
      <c r="P3099" s="15" t="s">
        <v>28</v>
      </c>
      <c r="Q3099" s="14" t="s">
        <v>73</v>
      </c>
      <c r="R3099" s="15" t="s">
        <v>28</v>
      </c>
      <c r="S3099" s="14" t="s">
        <v>73</v>
      </c>
      <c r="T3099" s="15" t="s">
        <v>28</v>
      </c>
      <c r="U3099" s="14" t="s">
        <v>73</v>
      </c>
      <c r="V3099" s="15" t="s">
        <v>28</v>
      </c>
    </row>
    <row r="3100" spans="1:22" ht="15" customHeight="1" x14ac:dyDescent="0.25">
      <c r="A3100" s="5" t="s">
        <v>5642</v>
      </c>
      <c r="B3100" s="6" t="s">
        <v>5643</v>
      </c>
      <c r="C3100" s="5" t="s">
        <v>5644</v>
      </c>
      <c r="D3100" s="6"/>
      <c r="E3100" s="6" t="s">
        <v>527</v>
      </c>
      <c r="F3100" s="229">
        <v>34.5</v>
      </c>
      <c r="I3100" s="16">
        <v>16</v>
      </c>
      <c r="J3100" s="13">
        <v>552</v>
      </c>
      <c r="K3100" s="16">
        <v>16</v>
      </c>
      <c r="L3100" s="13">
        <v>552</v>
      </c>
      <c r="M3100" s="16">
        <v>16</v>
      </c>
      <c r="N3100" s="171">
        <v>552</v>
      </c>
      <c r="O3100" s="16">
        <v>25</v>
      </c>
      <c r="P3100" s="13">
        <v>862.5</v>
      </c>
      <c r="Q3100" s="16">
        <v>31</v>
      </c>
      <c r="R3100" s="13">
        <v>1069.5</v>
      </c>
      <c r="S3100" s="16">
        <v>71.900000000000006</v>
      </c>
      <c r="T3100" s="13">
        <v>2480.5500000000002</v>
      </c>
      <c r="U3100" s="16">
        <v>25.94</v>
      </c>
      <c r="V3100" s="13">
        <v>894.93</v>
      </c>
    </row>
    <row r="3101" spans="1:22" ht="15" customHeight="1" x14ac:dyDescent="0.25">
      <c r="A3101" s="1"/>
      <c r="B3101" s="4" t="s">
        <v>32</v>
      </c>
      <c r="C3101" s="8" t="s">
        <v>33</v>
      </c>
      <c r="I3101" s="245"/>
      <c r="J3101" s="245"/>
      <c r="K3101" s="245"/>
      <c r="L3101" s="245"/>
      <c r="M3101" s="245"/>
      <c r="N3101" s="245"/>
      <c r="O3101" s="245"/>
      <c r="P3101" s="245"/>
      <c r="Q3101" s="245"/>
      <c r="R3101" s="245"/>
      <c r="S3101" s="245"/>
      <c r="T3101" s="245"/>
      <c r="U3101" s="245"/>
      <c r="V3101" s="245"/>
    </row>
    <row r="3102" spans="1:22" ht="15" customHeight="1" x14ac:dyDescent="0.25">
      <c r="A3102" s="5" t="s">
        <v>5645</v>
      </c>
      <c r="B3102" s="6" t="s">
        <v>35</v>
      </c>
      <c r="C3102" s="5" t="s">
        <v>5646</v>
      </c>
      <c r="I3102" s="245"/>
      <c r="J3102" s="245"/>
      <c r="K3102" s="245"/>
      <c r="L3102" s="245"/>
      <c r="M3102" s="245"/>
      <c r="N3102" s="245"/>
      <c r="O3102" s="245"/>
      <c r="P3102" s="245"/>
      <c r="Q3102" s="245"/>
      <c r="R3102" s="245"/>
      <c r="S3102" s="245"/>
      <c r="T3102" s="245"/>
      <c r="U3102" s="245"/>
      <c r="V3102" s="245"/>
    </row>
    <row r="3103" spans="1:22" ht="15" customHeight="1" x14ac:dyDescent="0.25">
      <c r="A3103" s="5" t="s">
        <v>5647</v>
      </c>
      <c r="B3103" s="6" t="s">
        <v>35</v>
      </c>
      <c r="C3103" s="5" t="s">
        <v>5607</v>
      </c>
      <c r="I3103" s="245"/>
      <c r="J3103" s="245"/>
      <c r="K3103" s="245"/>
      <c r="L3103" s="245"/>
      <c r="M3103" s="245"/>
      <c r="N3103" s="245"/>
      <c r="O3103" s="245"/>
      <c r="P3103" s="245"/>
      <c r="Q3103" s="245"/>
      <c r="R3103" s="245"/>
      <c r="S3103" s="245"/>
      <c r="T3103" s="245"/>
      <c r="U3103" s="245"/>
      <c r="V3103" s="245"/>
    </row>
    <row r="3104" spans="1:22" ht="45" customHeight="1" x14ac:dyDescent="0.25">
      <c r="A3104" s="1"/>
      <c r="B3104" s="4" t="s">
        <v>68</v>
      </c>
      <c r="C3104" s="8" t="s">
        <v>69</v>
      </c>
      <c r="D3104" s="4" t="s">
        <v>70</v>
      </c>
      <c r="E3104" s="4" t="s">
        <v>71</v>
      </c>
      <c r="F3104" s="228" t="s">
        <v>72</v>
      </c>
      <c r="I3104" s="14" t="s">
        <v>73</v>
      </c>
      <c r="J3104" s="15" t="s">
        <v>28</v>
      </c>
      <c r="K3104" s="14" t="s">
        <v>73</v>
      </c>
      <c r="L3104" s="15" t="s">
        <v>28</v>
      </c>
      <c r="M3104" s="14" t="s">
        <v>73</v>
      </c>
      <c r="N3104" s="172" t="s">
        <v>28</v>
      </c>
      <c r="O3104" s="14" t="s">
        <v>73</v>
      </c>
      <c r="P3104" s="15" t="s">
        <v>28</v>
      </c>
      <c r="Q3104" s="14" t="s">
        <v>73</v>
      </c>
      <c r="R3104" s="15" t="s">
        <v>28</v>
      </c>
      <c r="S3104" s="14" t="s">
        <v>73</v>
      </c>
      <c r="T3104" s="15" t="s">
        <v>28</v>
      </c>
      <c r="U3104" s="14" t="s">
        <v>73</v>
      </c>
      <c r="V3104" s="15" t="s">
        <v>28</v>
      </c>
    </row>
    <row r="3105" spans="1:22" ht="15" customHeight="1" x14ac:dyDescent="0.25">
      <c r="A3105" s="5" t="s">
        <v>5648</v>
      </c>
      <c r="B3105" s="6" t="s">
        <v>5649</v>
      </c>
      <c r="C3105" s="5" t="s">
        <v>5650</v>
      </c>
      <c r="D3105" s="6"/>
      <c r="E3105" s="6" t="s">
        <v>707</v>
      </c>
      <c r="F3105" s="229">
        <v>36</v>
      </c>
      <c r="I3105" s="16">
        <v>450</v>
      </c>
      <c r="J3105" s="13">
        <v>16200</v>
      </c>
      <c r="K3105" s="16">
        <v>400</v>
      </c>
      <c r="L3105" s="13">
        <v>14400</v>
      </c>
      <c r="M3105" s="16">
        <v>400</v>
      </c>
      <c r="N3105" s="171">
        <v>14400</v>
      </c>
      <c r="O3105" s="16">
        <v>94</v>
      </c>
      <c r="P3105" s="13">
        <v>3384</v>
      </c>
      <c r="Q3105" s="16">
        <v>224</v>
      </c>
      <c r="R3105" s="13">
        <v>8064</v>
      </c>
      <c r="S3105" s="16">
        <v>307.58999999999997</v>
      </c>
      <c r="T3105" s="13">
        <v>11073.24</v>
      </c>
      <c r="U3105" s="16">
        <v>268.16000000000003</v>
      </c>
      <c r="V3105" s="13">
        <v>9653.76</v>
      </c>
    </row>
    <row r="3106" spans="1:22" ht="15" customHeight="1" x14ac:dyDescent="0.25">
      <c r="A3106" s="5" t="s">
        <v>5651</v>
      </c>
      <c r="B3106" s="6" t="s">
        <v>5652</v>
      </c>
      <c r="C3106" s="5" t="s">
        <v>5653</v>
      </c>
      <c r="D3106" s="6"/>
      <c r="E3106" s="6" t="s">
        <v>527</v>
      </c>
      <c r="F3106" s="229">
        <v>76.5</v>
      </c>
      <c r="I3106" s="16">
        <v>450</v>
      </c>
      <c r="J3106" s="13">
        <v>34425</v>
      </c>
      <c r="K3106" s="16">
        <v>400</v>
      </c>
      <c r="L3106" s="13">
        <v>30600</v>
      </c>
      <c r="M3106" s="16">
        <v>400</v>
      </c>
      <c r="N3106" s="171">
        <v>30600</v>
      </c>
      <c r="O3106" s="16">
        <v>128</v>
      </c>
      <c r="P3106" s="13">
        <v>9792</v>
      </c>
      <c r="Q3106" s="16">
        <v>192</v>
      </c>
      <c r="R3106" s="13">
        <v>14688</v>
      </c>
      <c r="S3106" s="16">
        <v>251.56</v>
      </c>
      <c r="T3106" s="13">
        <v>19244.34</v>
      </c>
      <c r="U3106" s="16">
        <v>182.43</v>
      </c>
      <c r="V3106" s="13">
        <v>13955.895</v>
      </c>
    </row>
    <row r="3107" spans="1:22" ht="15" customHeight="1" x14ac:dyDescent="0.25">
      <c r="A3107" s="5" t="s">
        <v>5654</v>
      </c>
      <c r="B3107" s="6" t="s">
        <v>5655</v>
      </c>
      <c r="C3107" s="5" t="s">
        <v>5656</v>
      </c>
      <c r="D3107" s="6"/>
      <c r="E3107" s="6" t="s">
        <v>707</v>
      </c>
      <c r="F3107" s="229">
        <v>7.5</v>
      </c>
      <c r="I3107" s="16">
        <v>488</v>
      </c>
      <c r="J3107" s="13">
        <v>3660</v>
      </c>
      <c r="K3107" s="16">
        <v>450</v>
      </c>
      <c r="L3107" s="13">
        <v>3375</v>
      </c>
      <c r="M3107" s="16">
        <v>450</v>
      </c>
      <c r="N3107" s="171">
        <v>3375</v>
      </c>
      <c r="O3107" s="16">
        <v>102</v>
      </c>
      <c r="P3107" s="13">
        <v>765</v>
      </c>
      <c r="Q3107" s="16">
        <v>224</v>
      </c>
      <c r="R3107" s="13">
        <v>1680</v>
      </c>
      <c r="S3107" s="16">
        <v>251.56</v>
      </c>
      <c r="T3107" s="13">
        <v>1886.7</v>
      </c>
      <c r="U3107" s="16">
        <v>418.42</v>
      </c>
      <c r="V3107" s="13">
        <v>3138.15</v>
      </c>
    </row>
    <row r="3108" spans="1:22" ht="15" customHeight="1" x14ac:dyDescent="0.25">
      <c r="A3108" s="5" t="s">
        <v>5657</v>
      </c>
      <c r="B3108" s="6" t="s">
        <v>5658</v>
      </c>
      <c r="C3108" s="5" t="s">
        <v>5659</v>
      </c>
      <c r="D3108" s="6"/>
      <c r="E3108" s="6" t="s">
        <v>527</v>
      </c>
      <c r="F3108" s="229">
        <v>46.5</v>
      </c>
      <c r="I3108" s="16">
        <v>113</v>
      </c>
      <c r="J3108" s="13">
        <v>5254.5</v>
      </c>
      <c r="K3108" s="16">
        <v>50</v>
      </c>
      <c r="L3108" s="13">
        <v>2325</v>
      </c>
      <c r="M3108" s="16">
        <v>50</v>
      </c>
      <c r="N3108" s="171">
        <v>2325</v>
      </c>
      <c r="O3108" s="16">
        <v>21</v>
      </c>
      <c r="P3108" s="13">
        <v>976.5</v>
      </c>
      <c r="Q3108" s="16">
        <v>47</v>
      </c>
      <c r="R3108" s="13">
        <v>2185.5</v>
      </c>
      <c r="S3108" s="16">
        <v>72.06</v>
      </c>
      <c r="T3108" s="13">
        <v>3350.79</v>
      </c>
      <c r="U3108" s="16">
        <v>64.69</v>
      </c>
      <c r="V3108" s="13">
        <v>3008.085</v>
      </c>
    </row>
    <row r="3109" spans="1:22" ht="15" customHeight="1" x14ac:dyDescent="0.25">
      <c r="A3109" s="1"/>
      <c r="B3109" s="4" t="s">
        <v>32</v>
      </c>
      <c r="C3109" s="8" t="s">
        <v>33</v>
      </c>
      <c r="I3109" s="245"/>
      <c r="J3109" s="245"/>
      <c r="K3109" s="245"/>
      <c r="L3109" s="245"/>
      <c r="M3109" s="245"/>
      <c r="N3109" s="245"/>
      <c r="O3109" s="245"/>
      <c r="P3109" s="245"/>
      <c r="Q3109" s="245"/>
      <c r="R3109" s="245"/>
      <c r="S3109" s="245"/>
      <c r="T3109" s="245"/>
      <c r="U3109" s="245"/>
      <c r="V3109" s="245"/>
    </row>
    <row r="3110" spans="1:22" ht="15" customHeight="1" x14ac:dyDescent="0.25">
      <c r="A3110" s="5" t="s">
        <v>5660</v>
      </c>
      <c r="B3110" s="6" t="s">
        <v>35</v>
      </c>
      <c r="C3110" s="5" t="s">
        <v>5661</v>
      </c>
      <c r="I3110" s="245"/>
      <c r="J3110" s="245"/>
      <c r="K3110" s="245"/>
      <c r="L3110" s="245"/>
      <c r="M3110" s="245"/>
      <c r="N3110" s="245"/>
      <c r="O3110" s="245"/>
      <c r="P3110" s="245"/>
      <c r="Q3110" s="245"/>
      <c r="R3110" s="245"/>
      <c r="S3110" s="245"/>
      <c r="T3110" s="245"/>
      <c r="U3110" s="245"/>
      <c r="V3110" s="245"/>
    </row>
    <row r="3111" spans="1:22" ht="15" customHeight="1" x14ac:dyDescent="0.25">
      <c r="A3111" s="5" t="s">
        <v>5662</v>
      </c>
      <c r="B3111" s="6" t="s">
        <v>35</v>
      </c>
      <c r="C3111" s="5" t="s">
        <v>5663</v>
      </c>
      <c r="I3111" s="245"/>
      <c r="J3111" s="245"/>
      <c r="K3111" s="245"/>
      <c r="L3111" s="245"/>
      <c r="M3111" s="245"/>
      <c r="N3111" s="245"/>
      <c r="O3111" s="245"/>
      <c r="P3111" s="245"/>
      <c r="Q3111" s="245"/>
      <c r="R3111" s="245"/>
      <c r="S3111" s="245"/>
      <c r="T3111" s="245"/>
      <c r="U3111" s="245"/>
      <c r="V3111" s="245"/>
    </row>
    <row r="3112" spans="1:22" ht="45" customHeight="1" x14ac:dyDescent="0.25">
      <c r="A3112" s="1"/>
      <c r="B3112" s="4" t="s">
        <v>68</v>
      </c>
      <c r="C3112" s="8" t="s">
        <v>69</v>
      </c>
      <c r="D3112" s="4" t="s">
        <v>70</v>
      </c>
      <c r="E3112" s="4" t="s">
        <v>71</v>
      </c>
      <c r="F3112" s="228" t="s">
        <v>72</v>
      </c>
      <c r="I3112" s="14" t="s">
        <v>73</v>
      </c>
      <c r="J3112" s="15" t="s">
        <v>28</v>
      </c>
      <c r="K3112" s="14" t="s">
        <v>73</v>
      </c>
      <c r="L3112" s="15" t="s">
        <v>28</v>
      </c>
      <c r="M3112" s="14" t="s">
        <v>73</v>
      </c>
      <c r="N3112" s="172" t="s">
        <v>28</v>
      </c>
      <c r="O3112" s="14" t="s">
        <v>73</v>
      </c>
      <c r="P3112" s="15" t="s">
        <v>28</v>
      </c>
      <c r="Q3112" s="14" t="s">
        <v>73</v>
      </c>
      <c r="R3112" s="15" t="s">
        <v>28</v>
      </c>
      <c r="S3112" s="14" t="s">
        <v>73</v>
      </c>
      <c r="T3112" s="15" t="s">
        <v>28</v>
      </c>
      <c r="U3112" s="14" t="s">
        <v>73</v>
      </c>
      <c r="V3112" s="15" t="s">
        <v>28</v>
      </c>
    </row>
    <row r="3113" spans="1:22" ht="15" customHeight="1" x14ac:dyDescent="0.25">
      <c r="A3113" s="5" t="s">
        <v>5664</v>
      </c>
      <c r="B3113" s="6" t="s">
        <v>5665</v>
      </c>
      <c r="C3113" s="5" t="s">
        <v>5666</v>
      </c>
      <c r="D3113" s="6"/>
      <c r="E3113" s="6" t="s">
        <v>707</v>
      </c>
      <c r="F3113" s="229">
        <v>6</v>
      </c>
      <c r="I3113" s="16">
        <v>56</v>
      </c>
      <c r="J3113" s="13">
        <v>336</v>
      </c>
      <c r="K3113" s="16">
        <v>100</v>
      </c>
      <c r="L3113" s="13">
        <v>600</v>
      </c>
      <c r="M3113" s="16">
        <v>100</v>
      </c>
      <c r="N3113" s="171">
        <v>600</v>
      </c>
      <c r="O3113" s="16">
        <v>63</v>
      </c>
      <c r="P3113" s="13">
        <v>378</v>
      </c>
      <c r="Q3113" s="16">
        <v>73</v>
      </c>
      <c r="R3113" s="13">
        <v>438</v>
      </c>
      <c r="S3113" s="16">
        <v>77.44</v>
      </c>
      <c r="T3113" s="13">
        <v>464.64</v>
      </c>
      <c r="U3113" s="16">
        <v>90.07</v>
      </c>
      <c r="V3113" s="13">
        <v>540.41999999999996</v>
      </c>
    </row>
    <row r="3114" spans="1:22" ht="15" customHeight="1" x14ac:dyDescent="0.25">
      <c r="A3114" s="1"/>
      <c r="B3114" s="4" t="s">
        <v>32</v>
      </c>
      <c r="C3114" s="8" t="s">
        <v>33</v>
      </c>
      <c r="I3114" s="245"/>
      <c r="J3114" s="245"/>
      <c r="K3114" s="245"/>
      <c r="L3114" s="245"/>
      <c r="M3114" s="245"/>
      <c r="N3114" s="245"/>
      <c r="O3114" s="245"/>
      <c r="P3114" s="245"/>
      <c r="Q3114" s="245"/>
      <c r="R3114" s="245"/>
      <c r="S3114" s="245"/>
      <c r="T3114" s="245"/>
      <c r="U3114" s="245"/>
      <c r="V3114" s="245"/>
    </row>
    <row r="3115" spans="1:22" ht="15" customHeight="1" x14ac:dyDescent="0.25">
      <c r="A3115" s="5" t="s">
        <v>5667</v>
      </c>
      <c r="B3115" s="6" t="s">
        <v>35</v>
      </c>
      <c r="C3115" s="5" t="s">
        <v>5668</v>
      </c>
      <c r="I3115" s="245"/>
      <c r="J3115" s="245"/>
      <c r="K3115" s="245"/>
      <c r="L3115" s="245"/>
      <c r="M3115" s="245"/>
      <c r="N3115" s="245"/>
      <c r="O3115" s="245"/>
      <c r="P3115" s="245"/>
      <c r="Q3115" s="245"/>
      <c r="R3115" s="245"/>
      <c r="S3115" s="245"/>
      <c r="T3115" s="245"/>
      <c r="U3115" s="245"/>
      <c r="V3115" s="245"/>
    </row>
    <row r="3116" spans="1:22" ht="45" customHeight="1" x14ac:dyDescent="0.25">
      <c r="A3116" s="1"/>
      <c r="B3116" s="4" t="s">
        <v>68</v>
      </c>
      <c r="C3116" s="8" t="s">
        <v>69</v>
      </c>
      <c r="D3116" s="4" t="s">
        <v>70</v>
      </c>
      <c r="E3116" s="4" t="s">
        <v>71</v>
      </c>
      <c r="F3116" s="228" t="s">
        <v>72</v>
      </c>
      <c r="I3116" s="14" t="s">
        <v>73</v>
      </c>
      <c r="J3116" s="15" t="s">
        <v>28</v>
      </c>
      <c r="K3116" s="14" t="s">
        <v>73</v>
      </c>
      <c r="L3116" s="15" t="s">
        <v>28</v>
      </c>
      <c r="M3116" s="14" t="s">
        <v>73</v>
      </c>
      <c r="N3116" s="172" t="s">
        <v>28</v>
      </c>
      <c r="O3116" s="14" t="s">
        <v>73</v>
      </c>
      <c r="P3116" s="15" t="s">
        <v>28</v>
      </c>
      <c r="Q3116" s="14" t="s">
        <v>73</v>
      </c>
      <c r="R3116" s="15" t="s">
        <v>28</v>
      </c>
      <c r="S3116" s="14" t="s">
        <v>73</v>
      </c>
      <c r="T3116" s="15" t="s">
        <v>28</v>
      </c>
      <c r="U3116" s="14" t="s">
        <v>73</v>
      </c>
      <c r="V3116" s="15" t="s">
        <v>28</v>
      </c>
    </row>
    <row r="3117" spans="1:22" ht="15" customHeight="1" x14ac:dyDescent="0.25">
      <c r="A3117" s="5" t="s">
        <v>5669</v>
      </c>
      <c r="B3117" s="6" t="s">
        <v>5670</v>
      </c>
      <c r="C3117" s="5" t="s">
        <v>5671</v>
      </c>
      <c r="D3117" s="6"/>
      <c r="E3117" s="6" t="s">
        <v>527</v>
      </c>
      <c r="F3117" s="229">
        <v>12</v>
      </c>
      <c r="I3117" s="16">
        <v>16</v>
      </c>
      <c r="J3117" s="13">
        <v>192</v>
      </c>
      <c r="K3117" s="16">
        <v>10</v>
      </c>
      <c r="L3117" s="13">
        <v>120</v>
      </c>
      <c r="M3117" s="16">
        <v>10</v>
      </c>
      <c r="N3117" s="171">
        <v>120</v>
      </c>
      <c r="O3117" s="16">
        <v>23</v>
      </c>
      <c r="P3117" s="13">
        <v>276</v>
      </c>
      <c r="Q3117" s="16">
        <v>22</v>
      </c>
      <c r="R3117" s="13">
        <v>264</v>
      </c>
      <c r="S3117" s="16">
        <v>37.64</v>
      </c>
      <c r="T3117" s="13">
        <v>451.68</v>
      </c>
      <c r="U3117" s="16">
        <v>35.04</v>
      </c>
      <c r="V3117" s="13">
        <v>420.48</v>
      </c>
    </row>
    <row r="3118" spans="1:22" ht="15" customHeight="1" x14ac:dyDescent="0.25">
      <c r="A3118" s="1"/>
      <c r="B3118" s="4" t="s">
        <v>32</v>
      </c>
      <c r="C3118" s="8" t="s">
        <v>33</v>
      </c>
      <c r="I3118" s="245"/>
      <c r="J3118" s="245"/>
      <c r="K3118" s="245"/>
      <c r="L3118" s="245"/>
      <c r="M3118" s="245"/>
      <c r="N3118" s="245"/>
      <c r="O3118" s="245"/>
      <c r="P3118" s="245"/>
      <c r="Q3118" s="245"/>
      <c r="R3118" s="245"/>
      <c r="S3118" s="245"/>
      <c r="T3118" s="245"/>
      <c r="U3118" s="245"/>
      <c r="V3118" s="245"/>
    </row>
    <row r="3119" spans="1:22" ht="15" customHeight="1" x14ac:dyDescent="0.25">
      <c r="A3119" s="5" t="s">
        <v>5672</v>
      </c>
      <c r="B3119" s="6" t="s">
        <v>35</v>
      </c>
      <c r="C3119" s="5" t="s">
        <v>5673</v>
      </c>
      <c r="I3119" s="245"/>
      <c r="J3119" s="245"/>
      <c r="K3119" s="245"/>
      <c r="L3119" s="245"/>
      <c r="M3119" s="245"/>
      <c r="N3119" s="245"/>
      <c r="O3119" s="245"/>
      <c r="P3119" s="245"/>
      <c r="Q3119" s="245"/>
      <c r="R3119" s="245"/>
      <c r="S3119" s="245"/>
      <c r="T3119" s="245"/>
      <c r="U3119" s="245"/>
      <c r="V3119" s="245"/>
    </row>
    <row r="3120" spans="1:22" ht="15" customHeight="1" x14ac:dyDescent="0.25">
      <c r="A3120" s="5" t="s">
        <v>5674</v>
      </c>
      <c r="B3120" s="6" t="s">
        <v>35</v>
      </c>
      <c r="C3120" s="5" t="s">
        <v>5675</v>
      </c>
      <c r="I3120" s="245"/>
      <c r="J3120" s="245"/>
      <c r="K3120" s="245"/>
      <c r="L3120" s="245"/>
      <c r="M3120" s="245"/>
      <c r="N3120" s="245"/>
      <c r="O3120" s="245"/>
      <c r="P3120" s="245"/>
      <c r="Q3120" s="245"/>
      <c r="R3120" s="245"/>
      <c r="S3120" s="245"/>
      <c r="T3120" s="245"/>
      <c r="U3120" s="245"/>
      <c r="V3120" s="245"/>
    </row>
    <row r="3121" spans="1:22" ht="45" customHeight="1" x14ac:dyDescent="0.25">
      <c r="A3121" s="1"/>
      <c r="B3121" s="4" t="s">
        <v>68</v>
      </c>
      <c r="C3121" s="8" t="s">
        <v>69</v>
      </c>
      <c r="D3121" s="4" t="s">
        <v>70</v>
      </c>
      <c r="E3121" s="4" t="s">
        <v>71</v>
      </c>
      <c r="F3121" s="228" t="s">
        <v>72</v>
      </c>
      <c r="I3121" s="14" t="s">
        <v>73</v>
      </c>
      <c r="J3121" s="15" t="s">
        <v>28</v>
      </c>
      <c r="K3121" s="14" t="s">
        <v>73</v>
      </c>
      <c r="L3121" s="15" t="s">
        <v>28</v>
      </c>
      <c r="M3121" s="14" t="s">
        <v>73</v>
      </c>
      <c r="N3121" s="172" t="s">
        <v>28</v>
      </c>
      <c r="O3121" s="14" t="s">
        <v>73</v>
      </c>
      <c r="P3121" s="15" t="s">
        <v>28</v>
      </c>
      <c r="Q3121" s="14" t="s">
        <v>73</v>
      </c>
      <c r="R3121" s="15" t="s">
        <v>28</v>
      </c>
      <c r="S3121" s="14" t="s">
        <v>73</v>
      </c>
      <c r="T3121" s="15" t="s">
        <v>28</v>
      </c>
      <c r="U3121" s="14" t="s">
        <v>73</v>
      </c>
      <c r="V3121" s="15" t="s">
        <v>28</v>
      </c>
    </row>
    <row r="3122" spans="1:22" ht="15" customHeight="1" x14ac:dyDescent="0.25">
      <c r="A3122" s="5" t="s">
        <v>5676</v>
      </c>
      <c r="B3122" s="6" t="s">
        <v>5677</v>
      </c>
      <c r="C3122" s="5" t="s">
        <v>5678</v>
      </c>
      <c r="D3122" s="6"/>
      <c r="E3122" s="6" t="s">
        <v>707</v>
      </c>
      <c r="F3122" s="229">
        <v>1156.5</v>
      </c>
      <c r="I3122" s="16">
        <v>375</v>
      </c>
      <c r="J3122" s="13">
        <v>433687.5</v>
      </c>
      <c r="K3122" s="16">
        <v>300</v>
      </c>
      <c r="L3122" s="13">
        <v>346950</v>
      </c>
      <c r="M3122" s="16">
        <v>300</v>
      </c>
      <c r="N3122" s="171">
        <v>346950</v>
      </c>
      <c r="O3122" s="16">
        <v>288</v>
      </c>
      <c r="P3122" s="13">
        <v>333072</v>
      </c>
      <c r="Q3122" s="16">
        <v>253</v>
      </c>
      <c r="R3122" s="13">
        <v>292594.5</v>
      </c>
      <c r="S3122" s="16">
        <v>408.69</v>
      </c>
      <c r="T3122" s="13">
        <v>472649.98499999999</v>
      </c>
      <c r="U3122" s="16">
        <v>262.64999999999998</v>
      </c>
      <c r="V3122" s="13">
        <v>303754.72499999998</v>
      </c>
    </row>
    <row r="3123" spans="1:22" ht="15" customHeight="1" x14ac:dyDescent="0.25">
      <c r="A3123" s="1"/>
      <c r="B3123" s="4" t="s">
        <v>32</v>
      </c>
      <c r="C3123" s="8" t="s">
        <v>33</v>
      </c>
      <c r="I3123" s="245"/>
      <c r="J3123" s="245"/>
      <c r="K3123" s="245"/>
      <c r="L3123" s="245"/>
      <c r="M3123" s="245"/>
      <c r="N3123" s="245"/>
      <c r="O3123" s="245"/>
      <c r="P3123" s="245"/>
      <c r="Q3123" s="245"/>
      <c r="R3123" s="245"/>
      <c r="S3123" s="245"/>
      <c r="T3123" s="245"/>
      <c r="U3123" s="245"/>
      <c r="V3123" s="245"/>
    </row>
    <row r="3124" spans="1:22" ht="15" customHeight="1" x14ac:dyDescent="0.25">
      <c r="A3124" s="5" t="s">
        <v>5679</v>
      </c>
      <c r="B3124" s="6" t="s">
        <v>35</v>
      </c>
      <c r="C3124" s="5" t="s">
        <v>5680</v>
      </c>
      <c r="I3124" s="245"/>
      <c r="J3124" s="245"/>
      <c r="K3124" s="245"/>
      <c r="L3124" s="245"/>
      <c r="M3124" s="245"/>
      <c r="N3124" s="245"/>
      <c r="O3124" s="245"/>
      <c r="P3124" s="245"/>
      <c r="Q3124" s="245"/>
      <c r="R3124" s="245"/>
      <c r="S3124" s="245"/>
      <c r="T3124" s="245"/>
      <c r="U3124" s="245"/>
      <c r="V3124" s="245"/>
    </row>
    <row r="3125" spans="1:22" ht="45" customHeight="1" x14ac:dyDescent="0.25">
      <c r="A3125" s="1"/>
      <c r="B3125" s="4" t="s">
        <v>68</v>
      </c>
      <c r="C3125" s="8" t="s">
        <v>69</v>
      </c>
      <c r="D3125" s="4" t="s">
        <v>70</v>
      </c>
      <c r="E3125" s="4" t="s">
        <v>71</v>
      </c>
      <c r="F3125" s="228" t="s">
        <v>72</v>
      </c>
      <c r="I3125" s="14" t="s">
        <v>73</v>
      </c>
      <c r="J3125" s="15" t="s">
        <v>28</v>
      </c>
      <c r="K3125" s="14" t="s">
        <v>73</v>
      </c>
      <c r="L3125" s="15" t="s">
        <v>28</v>
      </c>
      <c r="M3125" s="14" t="s">
        <v>73</v>
      </c>
      <c r="N3125" s="172" t="s">
        <v>28</v>
      </c>
      <c r="O3125" s="14" t="s">
        <v>73</v>
      </c>
      <c r="P3125" s="15" t="s">
        <v>28</v>
      </c>
      <c r="Q3125" s="14" t="s">
        <v>73</v>
      </c>
      <c r="R3125" s="15" t="s">
        <v>28</v>
      </c>
      <c r="S3125" s="14" t="s">
        <v>73</v>
      </c>
      <c r="T3125" s="15" t="s">
        <v>28</v>
      </c>
      <c r="U3125" s="14" t="s">
        <v>73</v>
      </c>
      <c r="V3125" s="15" t="s">
        <v>28</v>
      </c>
    </row>
    <row r="3126" spans="1:22" ht="15" customHeight="1" x14ac:dyDescent="0.25">
      <c r="A3126" s="5" t="s">
        <v>5681</v>
      </c>
      <c r="B3126" s="6" t="s">
        <v>5682</v>
      </c>
      <c r="C3126" s="5" t="s">
        <v>5683</v>
      </c>
      <c r="D3126" s="6"/>
      <c r="E3126" s="6" t="s">
        <v>527</v>
      </c>
      <c r="F3126" s="229">
        <v>280.5</v>
      </c>
      <c r="I3126" s="16">
        <v>57</v>
      </c>
      <c r="J3126" s="13">
        <v>15988.5</v>
      </c>
      <c r="K3126" s="16">
        <v>30</v>
      </c>
      <c r="L3126" s="13">
        <v>8415</v>
      </c>
      <c r="M3126" s="16">
        <v>30</v>
      </c>
      <c r="N3126" s="171">
        <v>8415</v>
      </c>
      <c r="O3126" s="16">
        <v>92</v>
      </c>
      <c r="P3126" s="13">
        <v>25806</v>
      </c>
      <c r="Q3126" s="16">
        <v>129</v>
      </c>
      <c r="R3126" s="13">
        <v>36184.5</v>
      </c>
      <c r="S3126" s="16">
        <v>107.55</v>
      </c>
      <c r="T3126" s="13">
        <v>30167.775000000001</v>
      </c>
      <c r="U3126" s="16">
        <v>187.25</v>
      </c>
      <c r="V3126" s="13">
        <v>52523.625</v>
      </c>
    </row>
    <row r="3127" spans="1:22" ht="15" customHeight="1" x14ac:dyDescent="0.25">
      <c r="A3127" s="1"/>
      <c r="B3127" s="4" t="s">
        <v>32</v>
      </c>
      <c r="C3127" s="8" t="s">
        <v>33</v>
      </c>
      <c r="I3127" s="245"/>
      <c r="J3127" s="245"/>
      <c r="K3127" s="245"/>
      <c r="L3127" s="245"/>
      <c r="M3127" s="245"/>
      <c r="N3127" s="245"/>
      <c r="O3127" s="245"/>
      <c r="P3127" s="245"/>
      <c r="Q3127" s="245"/>
      <c r="R3127" s="245"/>
      <c r="S3127" s="245"/>
      <c r="T3127" s="245"/>
      <c r="U3127" s="245"/>
      <c r="V3127" s="245"/>
    </row>
    <row r="3128" spans="1:22" ht="15" customHeight="1" x14ac:dyDescent="0.25">
      <c r="A3128" s="5" t="s">
        <v>5684</v>
      </c>
      <c r="B3128" s="6" t="s">
        <v>35</v>
      </c>
      <c r="C3128" s="5" t="s">
        <v>5685</v>
      </c>
      <c r="I3128" s="245"/>
      <c r="J3128" s="245"/>
      <c r="K3128" s="245"/>
      <c r="L3128" s="245"/>
      <c r="M3128" s="245"/>
      <c r="N3128" s="245"/>
      <c r="O3128" s="245"/>
      <c r="P3128" s="245"/>
      <c r="Q3128" s="245"/>
      <c r="R3128" s="245"/>
      <c r="S3128" s="245"/>
      <c r="T3128" s="245"/>
      <c r="U3128" s="245"/>
      <c r="V3128" s="245"/>
    </row>
    <row r="3129" spans="1:22" ht="45" customHeight="1" x14ac:dyDescent="0.25">
      <c r="A3129" s="1"/>
      <c r="B3129" s="4" t="s">
        <v>68</v>
      </c>
      <c r="C3129" s="8" t="s">
        <v>69</v>
      </c>
      <c r="D3129" s="4" t="s">
        <v>70</v>
      </c>
      <c r="E3129" s="4" t="s">
        <v>71</v>
      </c>
      <c r="F3129" s="228" t="s">
        <v>72</v>
      </c>
      <c r="I3129" s="14" t="s">
        <v>73</v>
      </c>
      <c r="J3129" s="15" t="s">
        <v>28</v>
      </c>
      <c r="K3129" s="14" t="s">
        <v>73</v>
      </c>
      <c r="L3129" s="15" t="s">
        <v>28</v>
      </c>
      <c r="M3129" s="14" t="s">
        <v>73</v>
      </c>
      <c r="N3129" s="172" t="s">
        <v>28</v>
      </c>
      <c r="O3129" s="14" t="s">
        <v>73</v>
      </c>
      <c r="P3129" s="15" t="s">
        <v>28</v>
      </c>
      <c r="Q3129" s="14" t="s">
        <v>73</v>
      </c>
      <c r="R3129" s="15" t="s">
        <v>28</v>
      </c>
      <c r="S3129" s="14" t="s">
        <v>73</v>
      </c>
      <c r="T3129" s="15" t="s">
        <v>28</v>
      </c>
      <c r="U3129" s="14" t="s">
        <v>73</v>
      </c>
      <c r="V3129" s="15" t="s">
        <v>28</v>
      </c>
    </row>
    <row r="3130" spans="1:22" ht="15" customHeight="1" x14ac:dyDescent="0.25">
      <c r="A3130" s="5" t="s">
        <v>5686</v>
      </c>
      <c r="B3130" s="6" t="s">
        <v>5687</v>
      </c>
      <c r="C3130" s="5" t="s">
        <v>5688</v>
      </c>
      <c r="D3130" s="6"/>
      <c r="E3130" s="6" t="s">
        <v>527</v>
      </c>
      <c r="F3130" s="229">
        <v>24</v>
      </c>
      <c r="I3130" s="16">
        <v>165</v>
      </c>
      <c r="J3130" s="13">
        <v>3960</v>
      </c>
      <c r="K3130" s="16">
        <v>120</v>
      </c>
      <c r="L3130" s="13">
        <v>2880</v>
      </c>
      <c r="M3130" s="16">
        <v>120</v>
      </c>
      <c r="N3130" s="171">
        <v>2880</v>
      </c>
      <c r="O3130" s="16">
        <v>69</v>
      </c>
      <c r="P3130" s="13">
        <v>1656</v>
      </c>
      <c r="Q3130" s="16">
        <v>135</v>
      </c>
      <c r="R3130" s="13">
        <v>3240</v>
      </c>
      <c r="S3130" s="16">
        <v>204.35</v>
      </c>
      <c r="T3130" s="13">
        <v>4904.3999999999996</v>
      </c>
      <c r="U3130" s="16">
        <v>118.98</v>
      </c>
      <c r="V3130" s="13">
        <v>2855.52</v>
      </c>
    </row>
    <row r="3131" spans="1:22" ht="15" customHeight="1" x14ac:dyDescent="0.25">
      <c r="A3131" s="1"/>
      <c r="B3131" s="4" t="s">
        <v>32</v>
      </c>
      <c r="C3131" s="8" t="s">
        <v>33</v>
      </c>
      <c r="I3131" s="245"/>
      <c r="J3131" s="245"/>
      <c r="K3131" s="245"/>
      <c r="L3131" s="245"/>
      <c r="M3131" s="245"/>
      <c r="N3131" s="245"/>
      <c r="O3131" s="245"/>
      <c r="P3131" s="245"/>
      <c r="Q3131" s="245"/>
      <c r="R3131" s="245"/>
      <c r="S3131" s="245"/>
      <c r="T3131" s="245"/>
      <c r="U3131" s="245"/>
      <c r="V3131" s="245"/>
    </row>
    <row r="3132" spans="1:22" ht="15" customHeight="1" x14ac:dyDescent="0.25">
      <c r="A3132" s="5" t="s">
        <v>5689</v>
      </c>
      <c r="B3132" s="6" t="s">
        <v>35</v>
      </c>
      <c r="C3132" s="5" t="s">
        <v>5690</v>
      </c>
      <c r="I3132" s="245"/>
      <c r="J3132" s="245"/>
      <c r="K3132" s="245"/>
      <c r="L3132" s="245"/>
      <c r="M3132" s="245"/>
      <c r="N3132" s="245"/>
      <c r="O3132" s="245"/>
      <c r="P3132" s="245"/>
      <c r="Q3132" s="245"/>
      <c r="R3132" s="245"/>
      <c r="S3132" s="245"/>
      <c r="T3132" s="245"/>
      <c r="U3132" s="245"/>
      <c r="V3132" s="245"/>
    </row>
    <row r="3133" spans="1:22" ht="45" customHeight="1" x14ac:dyDescent="0.25">
      <c r="A3133" s="1"/>
      <c r="B3133" s="4" t="s">
        <v>68</v>
      </c>
      <c r="C3133" s="8" t="s">
        <v>69</v>
      </c>
      <c r="D3133" s="4" t="s">
        <v>70</v>
      </c>
      <c r="E3133" s="4" t="s">
        <v>71</v>
      </c>
      <c r="F3133" s="228" t="s">
        <v>72</v>
      </c>
      <c r="I3133" s="14" t="s">
        <v>73</v>
      </c>
      <c r="J3133" s="15" t="s">
        <v>28</v>
      </c>
      <c r="K3133" s="14" t="s">
        <v>73</v>
      </c>
      <c r="L3133" s="15" t="s">
        <v>28</v>
      </c>
      <c r="M3133" s="14" t="s">
        <v>73</v>
      </c>
      <c r="N3133" s="172" t="s">
        <v>28</v>
      </c>
      <c r="O3133" s="14" t="s">
        <v>73</v>
      </c>
      <c r="P3133" s="15" t="s">
        <v>28</v>
      </c>
      <c r="Q3133" s="14" t="s">
        <v>73</v>
      </c>
      <c r="R3133" s="15" t="s">
        <v>28</v>
      </c>
      <c r="S3133" s="14" t="s">
        <v>73</v>
      </c>
      <c r="T3133" s="15" t="s">
        <v>28</v>
      </c>
      <c r="U3133" s="14" t="s">
        <v>73</v>
      </c>
      <c r="V3133" s="15" t="s">
        <v>28</v>
      </c>
    </row>
    <row r="3134" spans="1:22" ht="15" customHeight="1" x14ac:dyDescent="0.25">
      <c r="A3134" s="5" t="s">
        <v>5691</v>
      </c>
      <c r="B3134" s="6" t="s">
        <v>5692</v>
      </c>
      <c r="C3134" s="5" t="s">
        <v>5693</v>
      </c>
      <c r="D3134" s="6"/>
      <c r="E3134" s="6" t="s">
        <v>707</v>
      </c>
      <c r="F3134" s="229">
        <v>141</v>
      </c>
      <c r="I3134" s="16">
        <v>57</v>
      </c>
      <c r="J3134" s="13">
        <v>8037</v>
      </c>
      <c r="K3134" s="16">
        <v>60</v>
      </c>
      <c r="L3134" s="13">
        <v>8460</v>
      </c>
      <c r="M3134" s="16">
        <v>60</v>
      </c>
      <c r="N3134" s="171">
        <v>8460</v>
      </c>
      <c r="O3134" s="16">
        <v>69</v>
      </c>
      <c r="P3134" s="13">
        <v>9729</v>
      </c>
      <c r="Q3134" s="16">
        <v>74</v>
      </c>
      <c r="R3134" s="13">
        <v>10434</v>
      </c>
      <c r="S3134" s="16">
        <v>80.66</v>
      </c>
      <c r="T3134" s="13">
        <v>11373.06</v>
      </c>
      <c r="U3134" s="16">
        <v>63.1</v>
      </c>
      <c r="V3134" s="13">
        <v>8897.1</v>
      </c>
    </row>
    <row r="3135" spans="1:22" ht="15" customHeight="1" x14ac:dyDescent="0.25">
      <c r="A3135" s="1"/>
      <c r="B3135" s="4" t="s">
        <v>32</v>
      </c>
      <c r="C3135" s="8" t="s">
        <v>33</v>
      </c>
      <c r="I3135" s="245"/>
      <c r="J3135" s="245"/>
      <c r="K3135" s="245"/>
      <c r="L3135" s="245"/>
      <c r="M3135" s="245"/>
      <c r="N3135" s="245"/>
      <c r="O3135" s="245"/>
      <c r="P3135" s="245"/>
      <c r="Q3135" s="245"/>
      <c r="R3135" s="245"/>
      <c r="S3135" s="245"/>
      <c r="T3135" s="245"/>
      <c r="U3135" s="245"/>
      <c r="V3135" s="245"/>
    </row>
    <row r="3136" spans="1:22" ht="15" customHeight="1" x14ac:dyDescent="0.25">
      <c r="A3136" s="5" t="s">
        <v>5694</v>
      </c>
      <c r="B3136" s="6" t="s">
        <v>35</v>
      </c>
      <c r="C3136" s="5" t="s">
        <v>5695</v>
      </c>
      <c r="I3136" s="245"/>
      <c r="J3136" s="245"/>
      <c r="K3136" s="245"/>
      <c r="L3136" s="245"/>
      <c r="M3136" s="245"/>
      <c r="N3136" s="245"/>
      <c r="O3136" s="245"/>
      <c r="P3136" s="245"/>
      <c r="Q3136" s="245"/>
      <c r="R3136" s="245"/>
      <c r="S3136" s="245"/>
      <c r="T3136" s="245"/>
      <c r="U3136" s="245"/>
      <c r="V3136" s="245"/>
    </row>
    <row r="3137" spans="1:22" ht="15" customHeight="1" x14ac:dyDescent="0.25">
      <c r="A3137" s="5" t="s">
        <v>5696</v>
      </c>
      <c r="B3137" s="6" t="s">
        <v>35</v>
      </c>
      <c r="C3137" s="5" t="s">
        <v>5697</v>
      </c>
      <c r="I3137" s="245"/>
      <c r="J3137" s="245"/>
      <c r="K3137" s="245"/>
      <c r="L3137" s="245"/>
      <c r="M3137" s="245"/>
      <c r="N3137" s="245"/>
      <c r="O3137" s="245"/>
      <c r="P3137" s="245"/>
      <c r="Q3137" s="245"/>
      <c r="R3137" s="245"/>
      <c r="S3137" s="245"/>
      <c r="T3137" s="245"/>
      <c r="U3137" s="245"/>
      <c r="V3137" s="245"/>
    </row>
    <row r="3138" spans="1:22" ht="45" customHeight="1" x14ac:dyDescent="0.25">
      <c r="A3138" s="1"/>
      <c r="B3138" s="4" t="s">
        <v>68</v>
      </c>
      <c r="C3138" s="8" t="s">
        <v>69</v>
      </c>
      <c r="D3138" s="4" t="s">
        <v>70</v>
      </c>
      <c r="E3138" s="4" t="s">
        <v>71</v>
      </c>
      <c r="F3138" s="228" t="s">
        <v>72</v>
      </c>
      <c r="I3138" s="14" t="s">
        <v>73</v>
      </c>
      <c r="J3138" s="15" t="s">
        <v>28</v>
      </c>
      <c r="K3138" s="14" t="s">
        <v>73</v>
      </c>
      <c r="L3138" s="15" t="s">
        <v>28</v>
      </c>
      <c r="M3138" s="14" t="s">
        <v>73</v>
      </c>
      <c r="N3138" s="172" t="s">
        <v>28</v>
      </c>
      <c r="O3138" s="14" t="s">
        <v>73</v>
      </c>
      <c r="P3138" s="15" t="s">
        <v>28</v>
      </c>
      <c r="Q3138" s="14" t="s">
        <v>73</v>
      </c>
      <c r="R3138" s="15" t="s">
        <v>28</v>
      </c>
      <c r="S3138" s="14" t="s">
        <v>73</v>
      </c>
      <c r="T3138" s="15" t="s">
        <v>28</v>
      </c>
      <c r="U3138" s="14" t="s">
        <v>73</v>
      </c>
      <c r="V3138" s="15" t="s">
        <v>28</v>
      </c>
    </row>
    <row r="3139" spans="1:22" ht="15" customHeight="1" x14ac:dyDescent="0.25">
      <c r="A3139" s="5" t="s">
        <v>5698</v>
      </c>
      <c r="B3139" s="6" t="s">
        <v>5699</v>
      </c>
      <c r="C3139" s="5" t="s">
        <v>5700</v>
      </c>
      <c r="D3139" s="6"/>
      <c r="E3139" s="6" t="s">
        <v>707</v>
      </c>
      <c r="F3139" s="229">
        <v>3433.5</v>
      </c>
      <c r="I3139" s="16">
        <v>41</v>
      </c>
      <c r="J3139" s="13">
        <v>140773.5</v>
      </c>
      <c r="K3139" s="16">
        <v>48</v>
      </c>
      <c r="L3139" s="13">
        <v>164808</v>
      </c>
      <c r="M3139" s="16">
        <v>48</v>
      </c>
      <c r="N3139" s="171">
        <v>164808</v>
      </c>
      <c r="O3139" s="16">
        <v>46</v>
      </c>
      <c r="P3139" s="13">
        <v>157941</v>
      </c>
      <c r="Q3139" s="16">
        <v>45</v>
      </c>
      <c r="R3139" s="13">
        <v>154507.5</v>
      </c>
      <c r="S3139" s="16">
        <v>47.42</v>
      </c>
      <c r="T3139" s="13">
        <v>162816.57</v>
      </c>
      <c r="U3139" s="16">
        <v>49.57</v>
      </c>
      <c r="V3139" s="13">
        <v>170198.595</v>
      </c>
    </row>
    <row r="3140" spans="1:22" ht="15" customHeight="1" x14ac:dyDescent="0.25">
      <c r="A3140" s="5" t="s">
        <v>5701</v>
      </c>
      <c r="B3140" s="6" t="s">
        <v>5702</v>
      </c>
      <c r="C3140" s="5" t="s">
        <v>5703</v>
      </c>
      <c r="D3140" s="6"/>
      <c r="E3140" s="6" t="s">
        <v>707</v>
      </c>
      <c r="F3140" s="229">
        <v>301.5</v>
      </c>
      <c r="I3140" s="16">
        <v>45</v>
      </c>
      <c r="J3140" s="13">
        <v>13567.5</v>
      </c>
      <c r="K3140" s="16">
        <v>50</v>
      </c>
      <c r="L3140" s="13">
        <v>15075</v>
      </c>
      <c r="M3140" s="16">
        <v>50</v>
      </c>
      <c r="N3140" s="171">
        <v>15075</v>
      </c>
      <c r="O3140" s="16">
        <v>48</v>
      </c>
      <c r="P3140" s="13">
        <v>14472</v>
      </c>
      <c r="Q3140" s="16">
        <v>49</v>
      </c>
      <c r="R3140" s="13">
        <v>14773.5</v>
      </c>
      <c r="S3140" s="16">
        <v>53.5</v>
      </c>
      <c r="T3140" s="13">
        <v>16130.25</v>
      </c>
      <c r="U3140" s="16">
        <v>52.42</v>
      </c>
      <c r="V3140" s="13">
        <v>15804.63</v>
      </c>
    </row>
    <row r="3141" spans="1:22" ht="15" customHeight="1" x14ac:dyDescent="0.25">
      <c r="A3141" s="5" t="s">
        <v>5704</v>
      </c>
      <c r="B3141" s="6" t="s">
        <v>5705</v>
      </c>
      <c r="C3141" s="5" t="s">
        <v>5706</v>
      </c>
      <c r="D3141" s="6"/>
      <c r="E3141" s="6" t="s">
        <v>707</v>
      </c>
      <c r="F3141" s="229">
        <v>442.5</v>
      </c>
      <c r="I3141" s="16">
        <v>65</v>
      </c>
      <c r="J3141" s="13">
        <v>28762.5</v>
      </c>
      <c r="K3141" s="16">
        <v>80</v>
      </c>
      <c r="L3141" s="13">
        <v>35400</v>
      </c>
      <c r="M3141" s="16">
        <v>80</v>
      </c>
      <c r="N3141" s="171">
        <v>35400</v>
      </c>
      <c r="O3141" s="16">
        <v>75</v>
      </c>
      <c r="P3141" s="13">
        <v>33187.5</v>
      </c>
      <c r="Q3141" s="16">
        <v>61</v>
      </c>
      <c r="R3141" s="13">
        <v>26992.5</v>
      </c>
      <c r="S3141" s="16">
        <v>83.03</v>
      </c>
      <c r="T3141" s="13">
        <v>36740.775000000001</v>
      </c>
      <c r="U3141" s="16">
        <v>77.44</v>
      </c>
      <c r="V3141" s="13">
        <v>34267.199999999997</v>
      </c>
    </row>
    <row r="3142" spans="1:22" ht="15" customHeight="1" x14ac:dyDescent="0.25">
      <c r="A3142" s="1"/>
      <c r="B3142" s="4" t="s">
        <v>32</v>
      </c>
      <c r="C3142" s="8" t="s">
        <v>33</v>
      </c>
      <c r="I3142" s="245"/>
      <c r="J3142" s="245"/>
      <c r="K3142" s="245"/>
      <c r="L3142" s="245"/>
      <c r="M3142" s="245"/>
      <c r="N3142" s="245"/>
      <c r="O3142" s="245"/>
      <c r="P3142" s="245"/>
      <c r="Q3142" s="245"/>
      <c r="R3142" s="245"/>
      <c r="S3142" s="245"/>
      <c r="T3142" s="245"/>
      <c r="U3142" s="245"/>
      <c r="V3142" s="245"/>
    </row>
    <row r="3143" spans="1:22" ht="15" customHeight="1" x14ac:dyDescent="0.25">
      <c r="A3143" s="5" t="s">
        <v>5707</v>
      </c>
      <c r="B3143" s="6" t="s">
        <v>35</v>
      </c>
      <c r="C3143" s="5" t="s">
        <v>5708</v>
      </c>
      <c r="I3143" s="245"/>
      <c r="J3143" s="245"/>
      <c r="K3143" s="245"/>
      <c r="L3143" s="245"/>
      <c r="M3143" s="245"/>
      <c r="N3143" s="245"/>
      <c r="O3143" s="245"/>
      <c r="P3143" s="245"/>
      <c r="Q3143" s="245"/>
      <c r="R3143" s="245"/>
      <c r="S3143" s="245"/>
      <c r="T3143" s="245"/>
      <c r="U3143" s="245"/>
      <c r="V3143" s="245"/>
    </row>
    <row r="3144" spans="1:22" ht="15" customHeight="1" x14ac:dyDescent="0.25">
      <c r="A3144" s="5" t="s">
        <v>5709</v>
      </c>
      <c r="B3144" s="6" t="s">
        <v>35</v>
      </c>
      <c r="C3144" s="5" t="s">
        <v>5710</v>
      </c>
      <c r="I3144" s="245"/>
      <c r="J3144" s="245"/>
      <c r="K3144" s="245"/>
      <c r="L3144" s="245"/>
      <c r="M3144" s="245"/>
      <c r="N3144" s="245"/>
      <c r="O3144" s="245"/>
      <c r="P3144" s="245"/>
      <c r="Q3144" s="245"/>
      <c r="R3144" s="245"/>
      <c r="S3144" s="245"/>
      <c r="T3144" s="245"/>
      <c r="U3144" s="245"/>
      <c r="V3144" s="245"/>
    </row>
    <row r="3145" spans="1:22" ht="45" customHeight="1" x14ac:dyDescent="0.25">
      <c r="A3145" s="1"/>
      <c r="B3145" s="4" t="s">
        <v>68</v>
      </c>
      <c r="C3145" s="8" t="s">
        <v>69</v>
      </c>
      <c r="D3145" s="4" t="s">
        <v>70</v>
      </c>
      <c r="E3145" s="4" t="s">
        <v>71</v>
      </c>
      <c r="F3145" s="228" t="s">
        <v>72</v>
      </c>
      <c r="I3145" s="14" t="s">
        <v>73</v>
      </c>
      <c r="J3145" s="15" t="s">
        <v>28</v>
      </c>
      <c r="K3145" s="14" t="s">
        <v>73</v>
      </c>
      <c r="L3145" s="15" t="s">
        <v>28</v>
      </c>
      <c r="M3145" s="14" t="s">
        <v>73</v>
      </c>
      <c r="N3145" s="172" t="s">
        <v>28</v>
      </c>
      <c r="O3145" s="14" t="s">
        <v>73</v>
      </c>
      <c r="P3145" s="15" t="s">
        <v>28</v>
      </c>
      <c r="Q3145" s="14" t="s">
        <v>73</v>
      </c>
      <c r="R3145" s="15" t="s">
        <v>28</v>
      </c>
      <c r="S3145" s="14" t="s">
        <v>73</v>
      </c>
      <c r="T3145" s="15" t="s">
        <v>28</v>
      </c>
      <c r="U3145" s="14" t="s">
        <v>73</v>
      </c>
      <c r="V3145" s="15" t="s">
        <v>28</v>
      </c>
    </row>
    <row r="3146" spans="1:22" ht="15" customHeight="1" x14ac:dyDescent="0.25">
      <c r="A3146" s="5" t="s">
        <v>5711</v>
      </c>
      <c r="B3146" s="6" t="s">
        <v>5712</v>
      </c>
      <c r="C3146" s="5" t="s">
        <v>5713</v>
      </c>
      <c r="D3146" s="6"/>
      <c r="E3146" s="6" t="s">
        <v>707</v>
      </c>
      <c r="F3146" s="229">
        <v>121.5</v>
      </c>
      <c r="I3146" s="16">
        <v>56</v>
      </c>
      <c r="J3146" s="13">
        <v>6804</v>
      </c>
      <c r="K3146" s="16">
        <v>90</v>
      </c>
      <c r="L3146" s="13">
        <v>10935</v>
      </c>
      <c r="M3146" s="16">
        <v>90</v>
      </c>
      <c r="N3146" s="171">
        <v>10935</v>
      </c>
      <c r="O3146" s="16">
        <v>78</v>
      </c>
      <c r="P3146" s="13">
        <v>9477</v>
      </c>
      <c r="Q3146" s="16">
        <v>75</v>
      </c>
      <c r="R3146" s="13">
        <v>9112.5</v>
      </c>
      <c r="S3146" s="16">
        <v>117.75</v>
      </c>
      <c r="T3146" s="13">
        <v>14306.625</v>
      </c>
      <c r="U3146" s="16">
        <v>89.85</v>
      </c>
      <c r="V3146" s="13">
        <v>10916.775</v>
      </c>
    </row>
    <row r="3147" spans="1:22" ht="15" customHeight="1" x14ac:dyDescent="0.25">
      <c r="A3147" s="5" t="s">
        <v>5714</v>
      </c>
      <c r="B3147" s="6" t="s">
        <v>5715</v>
      </c>
      <c r="C3147" s="5" t="s">
        <v>5716</v>
      </c>
      <c r="D3147" s="6"/>
      <c r="E3147" s="6" t="s">
        <v>707</v>
      </c>
      <c r="F3147" s="229">
        <v>114</v>
      </c>
      <c r="I3147" s="16">
        <v>56</v>
      </c>
      <c r="J3147" s="13">
        <v>6384</v>
      </c>
      <c r="K3147" s="16">
        <v>90</v>
      </c>
      <c r="L3147" s="13">
        <v>10260</v>
      </c>
      <c r="M3147" s="16">
        <v>90</v>
      </c>
      <c r="N3147" s="171">
        <v>10260</v>
      </c>
      <c r="O3147" s="16">
        <v>78</v>
      </c>
      <c r="P3147" s="13">
        <v>8892</v>
      </c>
      <c r="Q3147" s="16">
        <v>96</v>
      </c>
      <c r="R3147" s="13">
        <v>10944</v>
      </c>
      <c r="S3147" s="16">
        <v>117.75</v>
      </c>
      <c r="T3147" s="13">
        <v>13423.5</v>
      </c>
      <c r="U3147" s="16">
        <v>89.85</v>
      </c>
      <c r="V3147" s="13">
        <v>10242.9</v>
      </c>
    </row>
    <row r="3148" spans="1:22" ht="15" customHeight="1" x14ac:dyDescent="0.25">
      <c r="A3148" s="5" t="s">
        <v>5717</v>
      </c>
      <c r="B3148" s="6" t="s">
        <v>5718</v>
      </c>
      <c r="C3148" s="5" t="s">
        <v>5719</v>
      </c>
      <c r="D3148" s="6"/>
      <c r="E3148" s="6" t="s">
        <v>707</v>
      </c>
      <c r="F3148" s="229">
        <v>478.5</v>
      </c>
      <c r="I3148" s="16">
        <v>56</v>
      </c>
      <c r="J3148" s="13">
        <v>26796</v>
      </c>
      <c r="K3148" s="16">
        <v>120</v>
      </c>
      <c r="L3148" s="13">
        <v>57420</v>
      </c>
      <c r="M3148" s="16">
        <v>120</v>
      </c>
      <c r="N3148" s="171">
        <v>57420</v>
      </c>
      <c r="O3148" s="16">
        <v>78</v>
      </c>
      <c r="P3148" s="13">
        <v>37323</v>
      </c>
      <c r="Q3148" s="16">
        <v>385</v>
      </c>
      <c r="R3148" s="13">
        <v>184222.5</v>
      </c>
      <c r="S3148" s="16">
        <v>117.75</v>
      </c>
      <c r="T3148" s="13">
        <v>56343.375</v>
      </c>
      <c r="U3148" s="16">
        <v>88.85</v>
      </c>
      <c r="V3148" s="13">
        <v>42514.724999999999</v>
      </c>
    </row>
    <row r="3149" spans="1:22" ht="15" customHeight="1" x14ac:dyDescent="0.25">
      <c r="A3149" s="1"/>
      <c r="B3149" s="4" t="s">
        <v>32</v>
      </c>
      <c r="C3149" s="8" t="s">
        <v>33</v>
      </c>
      <c r="I3149" s="245"/>
      <c r="J3149" s="245"/>
      <c r="K3149" s="245"/>
      <c r="L3149" s="245"/>
      <c r="M3149" s="245"/>
      <c r="N3149" s="245"/>
      <c r="O3149" s="245"/>
      <c r="P3149" s="245"/>
      <c r="Q3149" s="245"/>
      <c r="R3149" s="245"/>
      <c r="S3149" s="245"/>
      <c r="T3149" s="245"/>
      <c r="U3149" s="245"/>
      <c r="V3149" s="245"/>
    </row>
    <row r="3150" spans="1:22" ht="15" customHeight="1" x14ac:dyDescent="0.25">
      <c r="A3150" s="5" t="s">
        <v>5720</v>
      </c>
      <c r="B3150" s="6" t="s">
        <v>35</v>
      </c>
      <c r="C3150" s="5" t="s">
        <v>3624</v>
      </c>
      <c r="I3150" s="245"/>
      <c r="J3150" s="245"/>
      <c r="K3150" s="245"/>
      <c r="L3150" s="245"/>
      <c r="M3150" s="245"/>
      <c r="N3150" s="245"/>
      <c r="O3150" s="245"/>
      <c r="P3150" s="245"/>
      <c r="Q3150" s="245"/>
      <c r="R3150" s="245"/>
      <c r="S3150" s="245"/>
      <c r="T3150" s="245"/>
      <c r="U3150" s="245"/>
      <c r="V3150" s="245"/>
    </row>
    <row r="3151" spans="1:22" ht="45" customHeight="1" x14ac:dyDescent="0.25">
      <c r="A3151" s="1"/>
      <c r="B3151" s="4" t="s">
        <v>68</v>
      </c>
      <c r="C3151" s="8" t="s">
        <v>69</v>
      </c>
      <c r="D3151" s="4" t="s">
        <v>70</v>
      </c>
      <c r="E3151" s="4" t="s">
        <v>71</v>
      </c>
      <c r="F3151" s="228" t="s">
        <v>72</v>
      </c>
      <c r="I3151" s="14" t="s">
        <v>73</v>
      </c>
      <c r="J3151" s="15" t="s">
        <v>28</v>
      </c>
      <c r="K3151" s="14" t="s">
        <v>73</v>
      </c>
      <c r="L3151" s="15" t="s">
        <v>28</v>
      </c>
      <c r="M3151" s="14" t="s">
        <v>73</v>
      </c>
      <c r="N3151" s="172" t="s">
        <v>28</v>
      </c>
      <c r="O3151" s="14" t="s">
        <v>73</v>
      </c>
      <c r="P3151" s="15" t="s">
        <v>28</v>
      </c>
      <c r="Q3151" s="14" t="s">
        <v>73</v>
      </c>
      <c r="R3151" s="15" t="s">
        <v>28</v>
      </c>
      <c r="S3151" s="14" t="s">
        <v>73</v>
      </c>
      <c r="T3151" s="15" t="s">
        <v>28</v>
      </c>
      <c r="U3151" s="14" t="s">
        <v>73</v>
      </c>
      <c r="V3151" s="15" t="s">
        <v>28</v>
      </c>
    </row>
    <row r="3152" spans="1:22" ht="15" customHeight="1" x14ac:dyDescent="0.25">
      <c r="A3152" s="5" t="s">
        <v>5721</v>
      </c>
      <c r="B3152" s="6" t="s">
        <v>5722</v>
      </c>
      <c r="C3152" s="5" t="s">
        <v>5723</v>
      </c>
      <c r="D3152" s="6"/>
      <c r="E3152" s="6" t="s">
        <v>504</v>
      </c>
      <c r="F3152" s="229">
        <v>6</v>
      </c>
      <c r="I3152" s="16">
        <v>2074</v>
      </c>
      <c r="J3152" s="13">
        <v>12444</v>
      </c>
      <c r="K3152" s="16">
        <v>400</v>
      </c>
      <c r="L3152" s="13">
        <v>2400</v>
      </c>
      <c r="M3152" s="16">
        <v>400</v>
      </c>
      <c r="N3152" s="171">
        <v>2400</v>
      </c>
      <c r="O3152" s="16">
        <v>575</v>
      </c>
      <c r="P3152" s="13">
        <v>3450</v>
      </c>
      <c r="Q3152" s="16">
        <v>2063</v>
      </c>
      <c r="R3152" s="13">
        <v>12378</v>
      </c>
      <c r="S3152" s="16">
        <v>537.75</v>
      </c>
      <c r="T3152" s="13">
        <v>3226.5</v>
      </c>
      <c r="U3152" s="16">
        <v>434.31</v>
      </c>
      <c r="V3152" s="13">
        <v>2605.86</v>
      </c>
    </row>
    <row r="3153" spans="1:22" ht="15" customHeight="1" x14ac:dyDescent="0.25">
      <c r="A3153" s="5" t="s">
        <v>5724</v>
      </c>
      <c r="B3153" s="6" t="s">
        <v>5725</v>
      </c>
      <c r="C3153" s="5" t="s">
        <v>5726</v>
      </c>
      <c r="D3153" s="6"/>
      <c r="E3153" s="6" t="s">
        <v>504</v>
      </c>
      <c r="F3153" s="229">
        <v>1</v>
      </c>
      <c r="I3153" s="16">
        <v>3387</v>
      </c>
      <c r="J3153" s="13">
        <v>3387</v>
      </c>
      <c r="K3153" s="16">
        <v>460</v>
      </c>
      <c r="L3153" s="13">
        <v>460</v>
      </c>
      <c r="M3153" s="16">
        <v>460</v>
      </c>
      <c r="N3153" s="171">
        <v>460</v>
      </c>
      <c r="O3153" s="16">
        <v>690</v>
      </c>
      <c r="P3153" s="13">
        <v>690</v>
      </c>
      <c r="Q3153" s="16">
        <v>2320</v>
      </c>
      <c r="R3153" s="13">
        <v>2320</v>
      </c>
      <c r="S3153" s="16">
        <v>591.53</v>
      </c>
      <c r="T3153" s="13">
        <v>591.53</v>
      </c>
      <c r="U3153" s="16">
        <v>506.69</v>
      </c>
      <c r="V3153" s="13">
        <v>506.69</v>
      </c>
    </row>
    <row r="3154" spans="1:22" ht="15" customHeight="1" x14ac:dyDescent="0.25">
      <c r="A3154" s="5" t="s">
        <v>5727</v>
      </c>
      <c r="B3154" s="6" t="s">
        <v>5728</v>
      </c>
      <c r="C3154" s="5" t="s">
        <v>5729</v>
      </c>
      <c r="D3154" s="6"/>
      <c r="E3154" s="6" t="s">
        <v>504</v>
      </c>
      <c r="F3154" s="229">
        <v>4</v>
      </c>
      <c r="I3154" s="16">
        <v>4039</v>
      </c>
      <c r="J3154" s="13">
        <v>16156</v>
      </c>
      <c r="K3154" s="16">
        <v>560</v>
      </c>
      <c r="L3154" s="13">
        <v>2240</v>
      </c>
      <c r="M3154" s="16">
        <v>560</v>
      </c>
      <c r="N3154" s="171">
        <v>2240</v>
      </c>
      <c r="O3154" s="16">
        <v>805</v>
      </c>
      <c r="P3154" s="13">
        <v>3220</v>
      </c>
      <c r="Q3154" s="16">
        <v>2578</v>
      </c>
      <c r="R3154" s="13">
        <v>10312</v>
      </c>
      <c r="S3154" s="16">
        <v>672.19</v>
      </c>
      <c r="T3154" s="13">
        <v>2688.76</v>
      </c>
      <c r="U3154" s="16">
        <v>615.27</v>
      </c>
      <c r="V3154" s="13">
        <v>2461.08</v>
      </c>
    </row>
    <row r="3155" spans="1:22" ht="15" customHeight="1" x14ac:dyDescent="0.25">
      <c r="A3155" s="5" t="s">
        <v>5730</v>
      </c>
      <c r="B3155" s="6" t="s">
        <v>5731</v>
      </c>
      <c r="C3155" s="5" t="s">
        <v>5732</v>
      </c>
      <c r="D3155" s="6"/>
      <c r="E3155" s="6" t="s">
        <v>504</v>
      </c>
      <c r="F3155" s="229">
        <v>2</v>
      </c>
      <c r="I3155" s="16">
        <v>5310</v>
      </c>
      <c r="J3155" s="13">
        <v>10620</v>
      </c>
      <c r="K3155" s="16">
        <v>760</v>
      </c>
      <c r="L3155" s="13">
        <v>1520</v>
      </c>
      <c r="M3155" s="16">
        <v>760</v>
      </c>
      <c r="N3155" s="171">
        <v>1520</v>
      </c>
      <c r="O3155" s="16">
        <v>978</v>
      </c>
      <c r="P3155" s="13">
        <v>1956</v>
      </c>
      <c r="Q3155" s="16">
        <v>2836</v>
      </c>
      <c r="R3155" s="13">
        <v>5672</v>
      </c>
      <c r="S3155" s="16">
        <v>833.51</v>
      </c>
      <c r="T3155" s="13">
        <v>1667.02</v>
      </c>
      <c r="U3155" s="16">
        <v>832.42</v>
      </c>
      <c r="V3155" s="13">
        <v>1664.84</v>
      </c>
    </row>
    <row r="3156" spans="1:22" ht="15" customHeight="1" x14ac:dyDescent="0.25">
      <c r="A3156" s="1"/>
      <c r="B3156" s="4" t="s">
        <v>32</v>
      </c>
      <c r="C3156" s="8" t="s">
        <v>33</v>
      </c>
      <c r="I3156" s="245"/>
      <c r="J3156" s="245"/>
      <c r="K3156" s="245"/>
      <c r="L3156" s="245"/>
      <c r="M3156" s="245"/>
      <c r="N3156" s="245"/>
      <c r="O3156" s="245"/>
      <c r="P3156" s="245"/>
      <c r="Q3156" s="245"/>
      <c r="R3156" s="245"/>
      <c r="S3156" s="245"/>
      <c r="T3156" s="245"/>
      <c r="U3156" s="245"/>
      <c r="V3156" s="245"/>
    </row>
    <row r="3157" spans="1:22" ht="15" customHeight="1" x14ac:dyDescent="0.25">
      <c r="A3157" s="5" t="s">
        <v>5733</v>
      </c>
      <c r="B3157" s="6" t="s">
        <v>35</v>
      </c>
      <c r="C3157" s="5" t="s">
        <v>5734</v>
      </c>
      <c r="I3157" s="245"/>
      <c r="J3157" s="245"/>
      <c r="K3157" s="245"/>
      <c r="L3157" s="245"/>
      <c r="M3157" s="245"/>
      <c r="N3157" s="245"/>
      <c r="O3157" s="245"/>
      <c r="P3157" s="245"/>
      <c r="Q3157" s="245"/>
      <c r="R3157" s="245"/>
      <c r="S3157" s="245"/>
      <c r="T3157" s="245"/>
      <c r="U3157" s="245"/>
      <c r="V3157" s="245"/>
    </row>
    <row r="3158" spans="1:22" ht="45" customHeight="1" x14ac:dyDescent="0.25">
      <c r="A3158" s="1"/>
      <c r="B3158" s="4" t="s">
        <v>68</v>
      </c>
      <c r="C3158" s="8" t="s">
        <v>69</v>
      </c>
      <c r="D3158" s="4" t="s">
        <v>70</v>
      </c>
      <c r="E3158" s="4" t="s">
        <v>71</v>
      </c>
      <c r="F3158" s="228" t="s">
        <v>72</v>
      </c>
      <c r="I3158" s="14" t="s">
        <v>73</v>
      </c>
      <c r="J3158" s="15" t="s">
        <v>28</v>
      </c>
      <c r="K3158" s="14" t="s">
        <v>73</v>
      </c>
      <c r="L3158" s="15" t="s">
        <v>28</v>
      </c>
      <c r="M3158" s="14" t="s">
        <v>73</v>
      </c>
      <c r="N3158" s="172" t="s">
        <v>28</v>
      </c>
      <c r="O3158" s="14" t="s">
        <v>73</v>
      </c>
      <c r="P3158" s="15" t="s">
        <v>28</v>
      </c>
      <c r="Q3158" s="14" t="s">
        <v>73</v>
      </c>
      <c r="R3158" s="15" t="s">
        <v>28</v>
      </c>
      <c r="S3158" s="14" t="s">
        <v>73</v>
      </c>
      <c r="T3158" s="15" t="s">
        <v>28</v>
      </c>
      <c r="U3158" s="14" t="s">
        <v>73</v>
      </c>
      <c r="V3158" s="15" t="s">
        <v>28</v>
      </c>
    </row>
    <row r="3159" spans="1:22" ht="15" customHeight="1" x14ac:dyDescent="0.25">
      <c r="A3159" s="5" t="s">
        <v>5735</v>
      </c>
      <c r="B3159" s="6" t="s">
        <v>5736</v>
      </c>
      <c r="C3159" s="5" t="s">
        <v>5737</v>
      </c>
      <c r="D3159" s="6"/>
      <c r="E3159" s="6" t="s">
        <v>707</v>
      </c>
      <c r="F3159" s="229">
        <v>2895</v>
      </c>
      <c r="I3159" s="16">
        <v>65</v>
      </c>
      <c r="J3159" s="13">
        <v>188175</v>
      </c>
      <c r="K3159" s="16">
        <v>80</v>
      </c>
      <c r="L3159" s="13">
        <v>231600</v>
      </c>
      <c r="M3159" s="16">
        <v>80</v>
      </c>
      <c r="N3159" s="171">
        <v>231600</v>
      </c>
      <c r="O3159" s="16">
        <v>81</v>
      </c>
      <c r="P3159" s="13">
        <v>234495</v>
      </c>
      <c r="Q3159" s="16">
        <v>95</v>
      </c>
      <c r="R3159" s="13">
        <v>275025</v>
      </c>
      <c r="S3159" s="16">
        <v>83.03</v>
      </c>
      <c r="T3159" s="13">
        <v>240371.85</v>
      </c>
      <c r="U3159" s="16">
        <v>77.44</v>
      </c>
      <c r="V3159" s="13">
        <v>224188.79999999999</v>
      </c>
    </row>
    <row r="3160" spans="1:22" ht="15" customHeight="1" x14ac:dyDescent="0.25">
      <c r="A3160" s="5" t="s">
        <v>5738</v>
      </c>
      <c r="B3160" s="6" t="s">
        <v>5739</v>
      </c>
      <c r="C3160" s="5" t="s">
        <v>5740</v>
      </c>
      <c r="D3160" s="6"/>
      <c r="E3160" s="6" t="s">
        <v>707</v>
      </c>
      <c r="F3160" s="229">
        <v>630</v>
      </c>
      <c r="I3160" s="16">
        <v>57</v>
      </c>
      <c r="J3160" s="13">
        <v>35910</v>
      </c>
      <c r="K3160" s="16">
        <v>80</v>
      </c>
      <c r="L3160" s="13">
        <v>50400</v>
      </c>
      <c r="M3160" s="16">
        <v>80</v>
      </c>
      <c r="N3160" s="171">
        <v>50400</v>
      </c>
      <c r="O3160" s="16">
        <v>104</v>
      </c>
      <c r="P3160" s="13">
        <v>65520</v>
      </c>
      <c r="Q3160" s="16">
        <v>67</v>
      </c>
      <c r="R3160" s="13">
        <v>42210</v>
      </c>
      <c r="S3160" s="16">
        <v>113.41</v>
      </c>
      <c r="T3160" s="13">
        <v>71448.3</v>
      </c>
      <c r="U3160" s="16">
        <v>87.55</v>
      </c>
      <c r="V3160" s="13">
        <v>55156.5</v>
      </c>
    </row>
    <row r="3161" spans="1:22" ht="15" customHeight="1" x14ac:dyDescent="0.25">
      <c r="A3161" s="5" t="s">
        <v>5741</v>
      </c>
      <c r="B3161" s="6" t="s">
        <v>5742</v>
      </c>
      <c r="C3161" s="5" t="s">
        <v>5743</v>
      </c>
      <c r="D3161" s="6"/>
      <c r="E3161" s="6" t="s">
        <v>707</v>
      </c>
      <c r="F3161" s="229">
        <v>603</v>
      </c>
      <c r="I3161" s="16">
        <v>27</v>
      </c>
      <c r="J3161" s="13">
        <v>16281</v>
      </c>
      <c r="K3161" s="16">
        <v>50</v>
      </c>
      <c r="L3161" s="13">
        <v>30150</v>
      </c>
      <c r="M3161" s="16">
        <v>50</v>
      </c>
      <c r="N3161" s="171">
        <v>30150</v>
      </c>
      <c r="O3161" s="16">
        <v>17</v>
      </c>
      <c r="P3161" s="13">
        <v>10251</v>
      </c>
      <c r="Q3161" s="16">
        <v>28</v>
      </c>
      <c r="R3161" s="13">
        <v>16884</v>
      </c>
      <c r="S3161" s="16">
        <v>53.78</v>
      </c>
      <c r="T3161" s="13">
        <v>32429.34</v>
      </c>
      <c r="U3161" s="16">
        <v>28.43</v>
      </c>
      <c r="V3161" s="13">
        <v>17143.29</v>
      </c>
    </row>
    <row r="3162" spans="1:22" ht="15" customHeight="1" x14ac:dyDescent="0.25">
      <c r="A3162" s="1"/>
      <c r="B3162" s="4" t="s">
        <v>32</v>
      </c>
      <c r="C3162" s="8" t="s">
        <v>33</v>
      </c>
      <c r="I3162" s="245"/>
      <c r="J3162" s="245"/>
      <c r="K3162" s="245"/>
      <c r="L3162" s="245"/>
      <c r="M3162" s="245"/>
      <c r="N3162" s="245"/>
      <c r="O3162" s="245"/>
      <c r="P3162" s="245"/>
      <c r="Q3162" s="245"/>
      <c r="R3162" s="245"/>
      <c r="S3162" s="245"/>
      <c r="T3162" s="245"/>
      <c r="U3162" s="245"/>
      <c r="V3162" s="245"/>
    </row>
    <row r="3163" spans="1:22" ht="15" customHeight="1" x14ac:dyDescent="0.25">
      <c r="A3163" s="5" t="s">
        <v>5744</v>
      </c>
      <c r="B3163" s="6" t="s">
        <v>35</v>
      </c>
      <c r="C3163" s="5" t="s">
        <v>5745</v>
      </c>
      <c r="I3163" s="245"/>
      <c r="J3163" s="245"/>
      <c r="K3163" s="245"/>
      <c r="L3163" s="245"/>
      <c r="M3163" s="245"/>
      <c r="N3163" s="245"/>
      <c r="O3163" s="245"/>
      <c r="P3163" s="245"/>
      <c r="Q3163" s="245"/>
      <c r="R3163" s="245"/>
      <c r="S3163" s="245"/>
      <c r="T3163" s="245"/>
      <c r="U3163" s="245"/>
      <c r="V3163" s="245"/>
    </row>
    <row r="3164" spans="1:22" ht="45" customHeight="1" x14ac:dyDescent="0.25">
      <c r="A3164" s="1"/>
      <c r="B3164" s="4" t="s">
        <v>68</v>
      </c>
      <c r="C3164" s="8" t="s">
        <v>69</v>
      </c>
      <c r="D3164" s="4" t="s">
        <v>70</v>
      </c>
      <c r="E3164" s="4" t="s">
        <v>71</v>
      </c>
      <c r="F3164" s="228" t="s">
        <v>72</v>
      </c>
      <c r="I3164" s="14" t="s">
        <v>73</v>
      </c>
      <c r="J3164" s="15" t="s">
        <v>28</v>
      </c>
      <c r="K3164" s="14" t="s">
        <v>73</v>
      </c>
      <c r="L3164" s="15" t="s">
        <v>28</v>
      </c>
      <c r="M3164" s="14" t="s">
        <v>73</v>
      </c>
      <c r="N3164" s="172" t="s">
        <v>28</v>
      </c>
      <c r="O3164" s="14" t="s">
        <v>73</v>
      </c>
      <c r="P3164" s="15" t="s">
        <v>28</v>
      </c>
      <c r="Q3164" s="14" t="s">
        <v>73</v>
      </c>
      <c r="R3164" s="15" t="s">
        <v>28</v>
      </c>
      <c r="S3164" s="14" t="s">
        <v>73</v>
      </c>
      <c r="T3164" s="15" t="s">
        <v>28</v>
      </c>
      <c r="U3164" s="14" t="s">
        <v>73</v>
      </c>
      <c r="V3164" s="15" t="s">
        <v>28</v>
      </c>
    </row>
    <row r="3165" spans="1:22" ht="15" customHeight="1" x14ac:dyDescent="0.25">
      <c r="A3165" s="5" t="s">
        <v>5746</v>
      </c>
      <c r="B3165" s="6" t="s">
        <v>5747</v>
      </c>
      <c r="C3165" s="5" t="s">
        <v>5748</v>
      </c>
      <c r="D3165" s="6"/>
      <c r="E3165" s="6" t="s">
        <v>707</v>
      </c>
      <c r="F3165" s="229">
        <v>358.5</v>
      </c>
      <c r="I3165" s="16">
        <v>436</v>
      </c>
      <c r="J3165" s="13">
        <v>156306</v>
      </c>
      <c r="K3165" s="16">
        <v>425</v>
      </c>
      <c r="L3165" s="13">
        <v>152362.5</v>
      </c>
      <c r="M3165" s="16">
        <v>425</v>
      </c>
      <c r="N3165" s="171">
        <v>152362.5</v>
      </c>
      <c r="O3165" s="16">
        <v>575</v>
      </c>
      <c r="P3165" s="13">
        <v>206137.5</v>
      </c>
      <c r="Q3165" s="16">
        <v>486</v>
      </c>
      <c r="R3165" s="13">
        <v>174231</v>
      </c>
      <c r="S3165" s="16">
        <v>623.79</v>
      </c>
      <c r="T3165" s="13">
        <v>223628.715</v>
      </c>
      <c r="U3165" s="16">
        <v>426.42</v>
      </c>
      <c r="V3165" s="13">
        <v>152871.57</v>
      </c>
    </row>
    <row r="3166" spans="1:22" ht="15" customHeight="1" x14ac:dyDescent="0.25">
      <c r="A3166" s="1"/>
      <c r="B3166" s="4" t="s">
        <v>32</v>
      </c>
      <c r="C3166" s="8" t="s">
        <v>33</v>
      </c>
      <c r="I3166" s="245"/>
      <c r="J3166" s="245"/>
      <c r="K3166" s="245"/>
      <c r="L3166" s="245"/>
      <c r="M3166" s="245"/>
      <c r="N3166" s="245"/>
      <c r="O3166" s="245"/>
      <c r="P3166" s="245"/>
      <c r="Q3166" s="245"/>
      <c r="R3166" s="245"/>
      <c r="S3166" s="245"/>
      <c r="T3166" s="245"/>
      <c r="U3166" s="245"/>
      <c r="V3166" s="245"/>
    </row>
    <row r="3167" spans="1:22" ht="15" customHeight="1" x14ac:dyDescent="0.25">
      <c r="A3167" s="5" t="s">
        <v>5749</v>
      </c>
      <c r="B3167" s="6" t="s">
        <v>35</v>
      </c>
      <c r="C3167" s="5" t="s">
        <v>5750</v>
      </c>
      <c r="I3167" s="245"/>
      <c r="J3167" s="245"/>
      <c r="K3167" s="245"/>
      <c r="L3167" s="245"/>
      <c r="M3167" s="245"/>
      <c r="N3167" s="245"/>
      <c r="O3167" s="245"/>
      <c r="P3167" s="245"/>
      <c r="Q3167" s="245"/>
      <c r="R3167" s="245"/>
      <c r="S3167" s="245"/>
      <c r="T3167" s="245"/>
      <c r="U3167" s="245"/>
      <c r="V3167" s="245"/>
    </row>
    <row r="3168" spans="1:22" ht="15" customHeight="1" x14ac:dyDescent="0.25">
      <c r="A3168" s="5" t="s">
        <v>5751</v>
      </c>
      <c r="B3168" s="6" t="s">
        <v>35</v>
      </c>
      <c r="C3168" s="5" t="s">
        <v>5752</v>
      </c>
      <c r="I3168" s="245"/>
      <c r="J3168" s="245"/>
      <c r="K3168" s="245"/>
      <c r="L3168" s="245"/>
      <c r="M3168" s="245"/>
      <c r="N3168" s="245"/>
      <c r="O3168" s="245"/>
      <c r="P3168" s="245"/>
      <c r="Q3168" s="245"/>
      <c r="R3168" s="245"/>
      <c r="S3168" s="245"/>
      <c r="T3168" s="245"/>
      <c r="U3168" s="245"/>
      <c r="V3168" s="245"/>
    </row>
    <row r="3169" spans="1:22" ht="15" customHeight="1" x14ac:dyDescent="0.25">
      <c r="A3169" s="5" t="s">
        <v>5753</v>
      </c>
      <c r="B3169" s="6" t="s">
        <v>35</v>
      </c>
      <c r="C3169" s="5" t="s">
        <v>5754</v>
      </c>
      <c r="I3169" s="245"/>
      <c r="J3169" s="245"/>
      <c r="K3169" s="245"/>
      <c r="L3169" s="245"/>
      <c r="M3169" s="245"/>
      <c r="N3169" s="245"/>
      <c r="O3169" s="245"/>
      <c r="P3169" s="245"/>
      <c r="Q3169" s="245"/>
      <c r="R3169" s="245"/>
      <c r="S3169" s="245"/>
      <c r="T3169" s="245"/>
      <c r="U3169" s="245"/>
      <c r="V3169" s="245"/>
    </row>
    <row r="3170" spans="1:22" ht="45" customHeight="1" x14ac:dyDescent="0.25">
      <c r="A3170" s="1"/>
      <c r="B3170" s="4" t="s">
        <v>68</v>
      </c>
      <c r="C3170" s="8" t="s">
        <v>69</v>
      </c>
      <c r="D3170" s="4" t="s">
        <v>70</v>
      </c>
      <c r="E3170" s="4" t="s">
        <v>71</v>
      </c>
      <c r="F3170" s="228" t="s">
        <v>72</v>
      </c>
      <c r="I3170" s="14" t="s">
        <v>73</v>
      </c>
      <c r="J3170" s="15" t="s">
        <v>28</v>
      </c>
      <c r="K3170" s="14" t="s">
        <v>73</v>
      </c>
      <c r="L3170" s="15" t="s">
        <v>28</v>
      </c>
      <c r="M3170" s="14" t="s">
        <v>73</v>
      </c>
      <c r="N3170" s="172" t="s">
        <v>28</v>
      </c>
      <c r="O3170" s="14" t="s">
        <v>73</v>
      </c>
      <c r="P3170" s="15" t="s">
        <v>28</v>
      </c>
      <c r="Q3170" s="14" t="s">
        <v>73</v>
      </c>
      <c r="R3170" s="15" t="s">
        <v>28</v>
      </c>
      <c r="S3170" s="14" t="s">
        <v>73</v>
      </c>
      <c r="T3170" s="15" t="s">
        <v>28</v>
      </c>
      <c r="U3170" s="14" t="s">
        <v>73</v>
      </c>
      <c r="V3170" s="15" t="s">
        <v>28</v>
      </c>
    </row>
    <row r="3171" spans="1:22" ht="15" customHeight="1" x14ac:dyDescent="0.25">
      <c r="A3171" s="5" t="s">
        <v>5755</v>
      </c>
      <c r="B3171" s="6" t="s">
        <v>5756</v>
      </c>
      <c r="C3171" s="5" t="s">
        <v>5757</v>
      </c>
      <c r="D3171" s="6"/>
      <c r="E3171" s="6" t="s">
        <v>707</v>
      </c>
      <c r="F3171" s="229">
        <v>1227</v>
      </c>
      <c r="I3171" s="16">
        <v>73</v>
      </c>
      <c r="J3171" s="13">
        <v>89571</v>
      </c>
      <c r="K3171" s="16">
        <v>100</v>
      </c>
      <c r="L3171" s="13">
        <v>122700</v>
      </c>
      <c r="M3171" s="16">
        <v>100</v>
      </c>
      <c r="N3171" s="171">
        <v>122700</v>
      </c>
      <c r="O3171" s="16">
        <v>115</v>
      </c>
      <c r="P3171" s="13">
        <v>141105</v>
      </c>
      <c r="Q3171" s="16">
        <v>137</v>
      </c>
      <c r="R3171" s="13">
        <v>168099</v>
      </c>
      <c r="S3171" s="16">
        <v>256.51</v>
      </c>
      <c r="T3171" s="13">
        <v>314737.77</v>
      </c>
      <c r="U3171" s="16">
        <v>126.98</v>
      </c>
      <c r="V3171" s="13">
        <v>155804.46</v>
      </c>
    </row>
    <row r="3172" spans="1:22" ht="15" customHeight="1" x14ac:dyDescent="0.25">
      <c r="A3172" s="1"/>
      <c r="B3172" s="4" t="s">
        <v>32</v>
      </c>
      <c r="C3172" s="8" t="s">
        <v>33</v>
      </c>
      <c r="I3172" s="245"/>
      <c r="J3172" s="245"/>
      <c r="K3172" s="245"/>
      <c r="L3172" s="245"/>
      <c r="M3172" s="245"/>
      <c r="N3172" s="245"/>
      <c r="O3172" s="245"/>
      <c r="P3172" s="245"/>
      <c r="Q3172" s="245"/>
      <c r="R3172" s="245"/>
      <c r="S3172" s="245"/>
      <c r="T3172" s="245"/>
      <c r="U3172" s="245"/>
      <c r="V3172" s="245"/>
    </row>
    <row r="3173" spans="1:22" ht="15" customHeight="1" x14ac:dyDescent="0.25">
      <c r="A3173" s="5" t="s">
        <v>5758</v>
      </c>
      <c r="B3173" s="6" t="s">
        <v>35</v>
      </c>
      <c r="C3173" s="5" t="s">
        <v>5759</v>
      </c>
      <c r="I3173" s="245"/>
      <c r="J3173" s="245"/>
      <c r="K3173" s="245"/>
      <c r="L3173" s="245"/>
      <c r="M3173" s="245"/>
      <c r="N3173" s="245"/>
      <c r="O3173" s="245"/>
      <c r="P3173" s="245"/>
      <c r="Q3173" s="245"/>
      <c r="R3173" s="245"/>
      <c r="S3173" s="245"/>
      <c r="T3173" s="245"/>
      <c r="U3173" s="245"/>
      <c r="V3173" s="245"/>
    </row>
    <row r="3174" spans="1:22" ht="15" customHeight="1" x14ac:dyDescent="0.25">
      <c r="A3174" s="5" t="s">
        <v>5760</v>
      </c>
      <c r="B3174" s="6" t="s">
        <v>35</v>
      </c>
      <c r="C3174" s="5" t="s">
        <v>5761</v>
      </c>
      <c r="I3174" s="245"/>
      <c r="J3174" s="245"/>
      <c r="K3174" s="245"/>
      <c r="L3174" s="245"/>
      <c r="M3174" s="245"/>
      <c r="N3174" s="245"/>
      <c r="O3174" s="245"/>
      <c r="P3174" s="245"/>
      <c r="Q3174" s="245"/>
      <c r="R3174" s="245"/>
      <c r="S3174" s="245"/>
      <c r="T3174" s="245"/>
      <c r="U3174" s="245"/>
      <c r="V3174" s="245"/>
    </row>
    <row r="3175" spans="1:22" ht="45" customHeight="1" x14ac:dyDescent="0.25">
      <c r="A3175" s="1"/>
      <c r="B3175" s="4" t="s">
        <v>68</v>
      </c>
      <c r="C3175" s="8" t="s">
        <v>69</v>
      </c>
      <c r="D3175" s="4" t="s">
        <v>70</v>
      </c>
      <c r="E3175" s="4" t="s">
        <v>71</v>
      </c>
      <c r="F3175" s="228" t="s">
        <v>72</v>
      </c>
      <c r="I3175" s="14" t="s">
        <v>73</v>
      </c>
      <c r="J3175" s="15" t="s">
        <v>28</v>
      </c>
      <c r="K3175" s="14" t="s">
        <v>73</v>
      </c>
      <c r="L3175" s="15" t="s">
        <v>28</v>
      </c>
      <c r="M3175" s="14" t="s">
        <v>73</v>
      </c>
      <c r="N3175" s="172" t="s">
        <v>28</v>
      </c>
      <c r="O3175" s="14" t="s">
        <v>73</v>
      </c>
      <c r="P3175" s="15" t="s">
        <v>28</v>
      </c>
      <c r="Q3175" s="14" t="s">
        <v>73</v>
      </c>
      <c r="R3175" s="15" t="s">
        <v>28</v>
      </c>
      <c r="S3175" s="14" t="s">
        <v>73</v>
      </c>
      <c r="T3175" s="15" t="s">
        <v>28</v>
      </c>
      <c r="U3175" s="14" t="s">
        <v>73</v>
      </c>
      <c r="V3175" s="15" t="s">
        <v>28</v>
      </c>
    </row>
    <row r="3176" spans="1:22" ht="15" customHeight="1" x14ac:dyDescent="0.25">
      <c r="A3176" s="5" t="s">
        <v>5762</v>
      </c>
      <c r="B3176" s="6" t="s">
        <v>5763</v>
      </c>
      <c r="C3176" s="5" t="s">
        <v>5764</v>
      </c>
      <c r="D3176" s="6"/>
      <c r="E3176" s="6" t="s">
        <v>707</v>
      </c>
      <c r="F3176" s="229">
        <v>349.5</v>
      </c>
      <c r="I3176" s="16">
        <v>81</v>
      </c>
      <c r="J3176" s="13">
        <v>28309.5</v>
      </c>
      <c r="K3176" s="16">
        <v>85</v>
      </c>
      <c r="L3176" s="13">
        <v>29707.5</v>
      </c>
      <c r="M3176" s="16">
        <v>85</v>
      </c>
      <c r="N3176" s="171">
        <v>29707.5</v>
      </c>
      <c r="O3176" s="16">
        <v>92</v>
      </c>
      <c r="P3176" s="13">
        <v>32154</v>
      </c>
      <c r="Q3176" s="16">
        <v>116</v>
      </c>
      <c r="R3176" s="13">
        <v>40542</v>
      </c>
      <c r="S3176" s="16">
        <v>172.08</v>
      </c>
      <c r="T3176" s="13">
        <v>60141.96</v>
      </c>
      <c r="U3176" s="16">
        <v>134.56</v>
      </c>
      <c r="V3176" s="13">
        <v>47028.72</v>
      </c>
    </row>
    <row r="3177" spans="1:22" ht="15" customHeight="1" x14ac:dyDescent="0.25">
      <c r="A3177" s="1"/>
      <c r="B3177" s="4" t="s">
        <v>32</v>
      </c>
      <c r="C3177" s="8" t="s">
        <v>33</v>
      </c>
      <c r="I3177" s="245"/>
      <c r="J3177" s="245"/>
      <c r="K3177" s="245"/>
      <c r="L3177" s="245"/>
      <c r="M3177" s="245"/>
      <c r="N3177" s="245"/>
      <c r="O3177" s="245"/>
      <c r="P3177" s="245"/>
      <c r="Q3177" s="245"/>
      <c r="R3177" s="245"/>
      <c r="S3177" s="245"/>
      <c r="T3177" s="245"/>
      <c r="U3177" s="245"/>
      <c r="V3177" s="245"/>
    </row>
    <row r="3178" spans="1:22" ht="15" customHeight="1" x14ac:dyDescent="0.25">
      <c r="A3178" s="5" t="s">
        <v>5765</v>
      </c>
      <c r="B3178" s="6" t="s">
        <v>35</v>
      </c>
      <c r="C3178" s="5" t="s">
        <v>5697</v>
      </c>
      <c r="I3178" s="245"/>
      <c r="J3178" s="245"/>
      <c r="K3178" s="245"/>
      <c r="L3178" s="245"/>
      <c r="M3178" s="245"/>
      <c r="N3178" s="245"/>
      <c r="O3178" s="245"/>
      <c r="P3178" s="245"/>
      <c r="Q3178" s="245"/>
      <c r="R3178" s="245"/>
      <c r="S3178" s="245"/>
      <c r="T3178" s="245"/>
      <c r="U3178" s="245"/>
      <c r="V3178" s="245"/>
    </row>
    <row r="3179" spans="1:22" ht="45" customHeight="1" x14ac:dyDescent="0.25">
      <c r="A3179" s="1"/>
      <c r="B3179" s="4" t="s">
        <v>68</v>
      </c>
      <c r="C3179" s="8" t="s">
        <v>69</v>
      </c>
      <c r="D3179" s="4" t="s">
        <v>70</v>
      </c>
      <c r="E3179" s="4" t="s">
        <v>71</v>
      </c>
      <c r="F3179" s="228" t="s">
        <v>72</v>
      </c>
      <c r="I3179" s="14" t="s">
        <v>73</v>
      </c>
      <c r="J3179" s="15" t="s">
        <v>28</v>
      </c>
      <c r="K3179" s="14" t="s">
        <v>73</v>
      </c>
      <c r="L3179" s="15" t="s">
        <v>28</v>
      </c>
      <c r="M3179" s="14" t="s">
        <v>73</v>
      </c>
      <c r="N3179" s="172" t="s">
        <v>28</v>
      </c>
      <c r="O3179" s="14" t="s">
        <v>73</v>
      </c>
      <c r="P3179" s="15" t="s">
        <v>28</v>
      </c>
      <c r="Q3179" s="14" t="s">
        <v>73</v>
      </c>
      <c r="R3179" s="15" t="s">
        <v>28</v>
      </c>
      <c r="S3179" s="14" t="s">
        <v>73</v>
      </c>
      <c r="T3179" s="15" t="s">
        <v>28</v>
      </c>
      <c r="U3179" s="14" t="s">
        <v>73</v>
      </c>
      <c r="V3179" s="15" t="s">
        <v>28</v>
      </c>
    </row>
    <row r="3180" spans="1:22" ht="15" customHeight="1" x14ac:dyDescent="0.25">
      <c r="A3180" s="5" t="s">
        <v>5766</v>
      </c>
      <c r="B3180" s="6" t="s">
        <v>5767</v>
      </c>
      <c r="C3180" s="5" t="s">
        <v>5768</v>
      </c>
      <c r="D3180" s="6"/>
      <c r="E3180" s="6" t="s">
        <v>707</v>
      </c>
      <c r="F3180" s="229">
        <v>675</v>
      </c>
      <c r="I3180" s="16">
        <v>42</v>
      </c>
      <c r="J3180" s="13">
        <v>28350</v>
      </c>
      <c r="K3180" s="16">
        <v>60</v>
      </c>
      <c r="L3180" s="13">
        <v>40500</v>
      </c>
      <c r="M3180" s="16">
        <v>60</v>
      </c>
      <c r="N3180" s="171">
        <v>40500</v>
      </c>
      <c r="O3180" s="16">
        <v>46</v>
      </c>
      <c r="P3180" s="13">
        <v>31050</v>
      </c>
      <c r="Q3180" s="16">
        <v>45</v>
      </c>
      <c r="R3180" s="13">
        <v>30375</v>
      </c>
      <c r="S3180" s="16">
        <v>54.85</v>
      </c>
      <c r="T3180" s="13">
        <v>37023.75</v>
      </c>
      <c r="U3180" s="16">
        <v>49.57</v>
      </c>
      <c r="V3180" s="13">
        <v>33459.75</v>
      </c>
    </row>
    <row r="3181" spans="1:22" ht="15" customHeight="1" x14ac:dyDescent="0.25">
      <c r="A3181" s="5" t="s">
        <v>5769</v>
      </c>
      <c r="B3181" s="6" t="s">
        <v>5770</v>
      </c>
      <c r="C3181" s="5" t="s">
        <v>5771</v>
      </c>
      <c r="D3181" s="6"/>
      <c r="E3181" s="6" t="s">
        <v>707</v>
      </c>
      <c r="F3181" s="229">
        <v>1174.5</v>
      </c>
      <c r="I3181" s="16">
        <v>44</v>
      </c>
      <c r="J3181" s="13">
        <v>51678</v>
      </c>
      <c r="K3181" s="16">
        <v>70</v>
      </c>
      <c r="L3181" s="13">
        <v>82215</v>
      </c>
      <c r="M3181" s="16">
        <v>70</v>
      </c>
      <c r="N3181" s="171">
        <v>82215</v>
      </c>
      <c r="O3181" s="16">
        <v>52</v>
      </c>
      <c r="P3181" s="13">
        <v>61074</v>
      </c>
      <c r="Q3181" s="16">
        <v>58</v>
      </c>
      <c r="R3181" s="13">
        <v>68121</v>
      </c>
      <c r="S3181" s="16">
        <v>69.91</v>
      </c>
      <c r="T3181" s="13">
        <v>82109.294999999998</v>
      </c>
      <c r="U3181" s="16">
        <v>57.15</v>
      </c>
      <c r="V3181" s="13">
        <v>67122.675000000003</v>
      </c>
    </row>
    <row r="3182" spans="1:22" ht="15" customHeight="1" x14ac:dyDescent="0.25">
      <c r="A3182" s="1"/>
      <c r="B3182" s="4" t="s">
        <v>32</v>
      </c>
      <c r="C3182" s="8" t="s">
        <v>33</v>
      </c>
      <c r="I3182" s="245"/>
      <c r="J3182" s="245"/>
      <c r="K3182" s="245"/>
      <c r="L3182" s="245"/>
      <c r="M3182" s="245"/>
      <c r="N3182" s="245"/>
      <c r="O3182" s="245"/>
      <c r="P3182" s="245"/>
      <c r="Q3182" s="245"/>
      <c r="R3182" s="245"/>
      <c r="S3182" s="245"/>
      <c r="T3182" s="245"/>
      <c r="U3182" s="245"/>
      <c r="V3182" s="245"/>
    </row>
    <row r="3183" spans="1:22" ht="15" customHeight="1" x14ac:dyDescent="0.25">
      <c r="A3183" s="5" t="s">
        <v>5772</v>
      </c>
      <c r="B3183" s="6" t="s">
        <v>35</v>
      </c>
      <c r="C3183" s="5" t="s">
        <v>5773</v>
      </c>
      <c r="I3183" s="245"/>
      <c r="J3183" s="245"/>
      <c r="K3183" s="245"/>
      <c r="L3183" s="245"/>
      <c r="M3183" s="245"/>
      <c r="N3183" s="245"/>
      <c r="O3183" s="245"/>
      <c r="P3183" s="245"/>
      <c r="Q3183" s="245"/>
      <c r="R3183" s="245"/>
      <c r="S3183" s="245"/>
      <c r="T3183" s="245"/>
      <c r="U3183" s="245"/>
      <c r="V3183" s="245"/>
    </row>
    <row r="3184" spans="1:22" ht="45" customHeight="1" x14ac:dyDescent="0.25">
      <c r="A3184" s="1"/>
      <c r="B3184" s="4" t="s">
        <v>68</v>
      </c>
      <c r="C3184" s="8" t="s">
        <v>69</v>
      </c>
      <c r="D3184" s="4" t="s">
        <v>70</v>
      </c>
      <c r="E3184" s="4" t="s">
        <v>71</v>
      </c>
      <c r="F3184" s="228" t="s">
        <v>72</v>
      </c>
      <c r="I3184" s="14" t="s">
        <v>73</v>
      </c>
      <c r="J3184" s="15" t="s">
        <v>28</v>
      </c>
      <c r="K3184" s="14" t="s">
        <v>73</v>
      </c>
      <c r="L3184" s="15" t="s">
        <v>28</v>
      </c>
      <c r="M3184" s="14" t="s">
        <v>73</v>
      </c>
      <c r="N3184" s="172" t="s">
        <v>28</v>
      </c>
      <c r="O3184" s="14" t="s">
        <v>73</v>
      </c>
      <c r="P3184" s="15" t="s">
        <v>28</v>
      </c>
      <c r="Q3184" s="14" t="s">
        <v>73</v>
      </c>
      <c r="R3184" s="15" t="s">
        <v>28</v>
      </c>
      <c r="S3184" s="14" t="s">
        <v>73</v>
      </c>
      <c r="T3184" s="15" t="s">
        <v>28</v>
      </c>
      <c r="U3184" s="14" t="s">
        <v>73</v>
      </c>
      <c r="V3184" s="15" t="s">
        <v>28</v>
      </c>
    </row>
    <row r="3185" spans="1:22" ht="15" customHeight="1" x14ac:dyDescent="0.25">
      <c r="A3185" s="5" t="s">
        <v>5774</v>
      </c>
      <c r="B3185" s="6" t="s">
        <v>5775</v>
      </c>
      <c r="C3185" s="5" t="s">
        <v>5776</v>
      </c>
      <c r="D3185" s="6"/>
      <c r="E3185" s="6" t="s">
        <v>527</v>
      </c>
      <c r="F3185" s="229">
        <v>23</v>
      </c>
      <c r="I3185" s="16">
        <v>750</v>
      </c>
      <c r="J3185" s="13">
        <v>17250</v>
      </c>
      <c r="K3185" s="16">
        <v>350</v>
      </c>
      <c r="L3185" s="13">
        <v>8050</v>
      </c>
      <c r="M3185" s="16">
        <v>350</v>
      </c>
      <c r="N3185" s="171">
        <v>8050</v>
      </c>
      <c r="O3185" s="16">
        <v>46</v>
      </c>
      <c r="P3185" s="13">
        <v>1058</v>
      </c>
      <c r="Q3185" s="16">
        <v>773</v>
      </c>
      <c r="R3185" s="13">
        <v>17779</v>
      </c>
      <c r="S3185" s="16">
        <v>225.32</v>
      </c>
      <c r="T3185" s="13">
        <v>5182.3599999999997</v>
      </c>
      <c r="U3185" s="16">
        <v>192.91</v>
      </c>
      <c r="V3185" s="13">
        <v>4436.93</v>
      </c>
    </row>
    <row r="3186" spans="1:22" ht="15" customHeight="1" x14ac:dyDescent="0.25">
      <c r="A3186" s="5" t="s">
        <v>5777</v>
      </c>
      <c r="B3186" s="6" t="s">
        <v>5778</v>
      </c>
      <c r="C3186" s="5" t="s">
        <v>5779</v>
      </c>
      <c r="D3186" s="6"/>
      <c r="E3186" s="6" t="s">
        <v>504</v>
      </c>
      <c r="F3186" s="229">
        <v>24</v>
      </c>
      <c r="I3186" s="16">
        <v>375</v>
      </c>
      <c r="J3186" s="13">
        <v>9000</v>
      </c>
      <c r="K3186" s="16">
        <v>400</v>
      </c>
      <c r="L3186" s="13">
        <v>9600</v>
      </c>
      <c r="M3186" s="16">
        <v>400</v>
      </c>
      <c r="N3186" s="171">
        <v>9600</v>
      </c>
      <c r="O3186" s="16">
        <v>52</v>
      </c>
      <c r="P3186" s="13">
        <v>1248</v>
      </c>
      <c r="Q3186" s="16">
        <v>773</v>
      </c>
      <c r="R3186" s="13">
        <v>18552</v>
      </c>
      <c r="S3186" s="16">
        <v>241.99</v>
      </c>
      <c r="T3186" s="13">
        <v>5807.76</v>
      </c>
      <c r="U3186" s="16">
        <v>852.5</v>
      </c>
      <c r="V3186" s="13">
        <v>20460</v>
      </c>
    </row>
    <row r="3187" spans="1:22" ht="15" customHeight="1" x14ac:dyDescent="0.25">
      <c r="A3187" s="1"/>
      <c r="B3187" s="4" t="s">
        <v>32</v>
      </c>
      <c r="C3187" s="8" t="s">
        <v>33</v>
      </c>
      <c r="I3187" s="245"/>
      <c r="J3187" s="245"/>
      <c r="K3187" s="245"/>
      <c r="L3187" s="245"/>
      <c r="M3187" s="245"/>
      <c r="N3187" s="245"/>
      <c r="O3187" s="245"/>
      <c r="P3187" s="245"/>
      <c r="Q3187" s="245"/>
      <c r="R3187" s="245"/>
      <c r="S3187" s="245"/>
      <c r="T3187" s="245"/>
      <c r="U3187" s="245"/>
      <c r="V3187" s="245"/>
    </row>
    <row r="3188" spans="1:22" ht="15" customHeight="1" x14ac:dyDescent="0.25">
      <c r="A3188" s="5" t="s">
        <v>5780</v>
      </c>
      <c r="B3188" s="6" t="s">
        <v>35</v>
      </c>
      <c r="C3188" s="5" t="s">
        <v>486</v>
      </c>
      <c r="I3188" s="245"/>
      <c r="J3188" s="245"/>
      <c r="K3188" s="245"/>
      <c r="L3188" s="245"/>
      <c r="M3188" s="245"/>
      <c r="N3188" s="245"/>
      <c r="O3188" s="245"/>
      <c r="P3188" s="245"/>
      <c r="Q3188" s="245"/>
      <c r="R3188" s="245"/>
      <c r="S3188" s="245"/>
      <c r="T3188" s="245"/>
      <c r="U3188" s="245"/>
      <c r="V3188" s="245"/>
    </row>
    <row r="3189" spans="1:22" ht="45" customHeight="1" x14ac:dyDescent="0.25">
      <c r="A3189" s="1"/>
      <c r="B3189" s="4" t="s">
        <v>68</v>
      </c>
      <c r="C3189" s="8" t="s">
        <v>69</v>
      </c>
      <c r="D3189" s="4" t="s">
        <v>70</v>
      </c>
      <c r="E3189" s="4" t="s">
        <v>71</v>
      </c>
      <c r="F3189" s="228" t="s">
        <v>72</v>
      </c>
      <c r="I3189" s="14" t="s">
        <v>73</v>
      </c>
      <c r="J3189" s="15" t="s">
        <v>28</v>
      </c>
      <c r="K3189" s="14" t="s">
        <v>73</v>
      </c>
      <c r="L3189" s="15" t="s">
        <v>28</v>
      </c>
      <c r="M3189" s="14" t="s">
        <v>73</v>
      </c>
      <c r="N3189" s="172" t="s">
        <v>28</v>
      </c>
      <c r="O3189" s="14" t="s">
        <v>73</v>
      </c>
      <c r="P3189" s="15" t="s">
        <v>28</v>
      </c>
      <c r="Q3189" s="14" t="s">
        <v>73</v>
      </c>
      <c r="R3189" s="15" t="s">
        <v>28</v>
      </c>
      <c r="S3189" s="14" t="s">
        <v>73</v>
      </c>
      <c r="T3189" s="15" t="s">
        <v>28</v>
      </c>
      <c r="U3189" s="14" t="s">
        <v>73</v>
      </c>
      <c r="V3189" s="15" t="s">
        <v>28</v>
      </c>
    </row>
    <row r="3190" spans="1:22" ht="15" customHeight="1" x14ac:dyDescent="0.25">
      <c r="A3190" s="5" t="s">
        <v>5781</v>
      </c>
      <c r="B3190" s="6" t="s">
        <v>5782</v>
      </c>
      <c r="C3190" s="5" t="s">
        <v>489</v>
      </c>
      <c r="D3190" s="6"/>
      <c r="E3190" s="6" t="s">
        <v>275</v>
      </c>
      <c r="F3190" s="229">
        <v>1</v>
      </c>
      <c r="I3190" s="16">
        <v>0</v>
      </c>
      <c r="J3190" s="13">
        <v>0</v>
      </c>
      <c r="K3190" s="16">
        <v>0</v>
      </c>
      <c r="L3190" s="13">
        <v>0</v>
      </c>
      <c r="M3190" s="16">
        <v>0</v>
      </c>
      <c r="N3190" s="171">
        <v>0</v>
      </c>
      <c r="O3190" s="16">
        <v>0</v>
      </c>
      <c r="P3190" s="13">
        <v>0</v>
      </c>
      <c r="Q3190" s="16">
        <v>0</v>
      </c>
      <c r="R3190" s="13">
        <v>0</v>
      </c>
      <c r="S3190" s="16">
        <v>10755.01</v>
      </c>
      <c r="T3190" s="13">
        <v>10755.01</v>
      </c>
      <c r="U3190" s="16">
        <v>336734.63</v>
      </c>
      <c r="V3190" s="13">
        <v>336734.63</v>
      </c>
    </row>
    <row r="3191" spans="1:22" ht="15" customHeight="1" x14ac:dyDescent="0.25">
      <c r="A3191" s="1"/>
      <c r="B3191" s="4" t="s">
        <v>32</v>
      </c>
      <c r="C3191" s="8" t="s">
        <v>33</v>
      </c>
      <c r="I3191" s="245"/>
      <c r="J3191" s="245"/>
      <c r="K3191" s="245"/>
      <c r="L3191" s="245"/>
      <c r="M3191" s="245"/>
      <c r="N3191" s="245"/>
      <c r="O3191" s="245"/>
      <c r="P3191" s="245"/>
      <c r="Q3191" s="245"/>
      <c r="R3191" s="245"/>
      <c r="S3191" s="245"/>
      <c r="T3191" s="245"/>
      <c r="U3191" s="245"/>
      <c r="V3191" s="245"/>
    </row>
    <row r="3192" spans="1:22" ht="15" customHeight="1" x14ac:dyDescent="0.25">
      <c r="A3192" s="5" t="s">
        <v>5783</v>
      </c>
      <c r="B3192" s="6" t="s">
        <v>35</v>
      </c>
      <c r="C3192" s="5" t="s">
        <v>491</v>
      </c>
      <c r="I3192" s="245"/>
      <c r="J3192" s="245"/>
      <c r="K3192" s="245"/>
      <c r="L3192" s="245"/>
      <c r="M3192" s="245"/>
      <c r="N3192" s="245"/>
      <c r="O3192" s="245"/>
      <c r="P3192" s="245"/>
      <c r="Q3192" s="245"/>
      <c r="R3192" s="245"/>
      <c r="S3192" s="245"/>
      <c r="T3192" s="245"/>
      <c r="U3192" s="245"/>
      <c r="V3192" s="245"/>
    </row>
    <row r="3193" spans="1:22" x14ac:dyDescent="0.25">
      <c r="A3193" s="246" t="s">
        <v>5784</v>
      </c>
      <c r="B3193" s="246"/>
      <c r="C3193" s="246"/>
      <c r="D3193" s="247"/>
      <c r="E3193" s="247"/>
      <c r="F3193" s="246"/>
      <c r="I3193" s="12" t="s">
        <v>5785</v>
      </c>
      <c r="J3193" s="13">
        <v>20215</v>
      </c>
      <c r="K3193" s="12" t="s">
        <v>5785</v>
      </c>
      <c r="L3193" s="13">
        <v>27100</v>
      </c>
      <c r="M3193" s="12" t="s">
        <v>5785</v>
      </c>
      <c r="N3193" s="171">
        <v>27100</v>
      </c>
      <c r="O3193" s="12" t="s">
        <v>5785</v>
      </c>
      <c r="P3193" s="13">
        <v>13520</v>
      </c>
      <c r="Q3193" s="12" t="s">
        <v>5785</v>
      </c>
      <c r="R3193" s="13">
        <v>34301</v>
      </c>
      <c r="S3193" s="12" t="s">
        <v>5785</v>
      </c>
      <c r="T3193" s="13">
        <v>54661.81</v>
      </c>
      <c r="U3193" s="12" t="s">
        <v>5785</v>
      </c>
      <c r="V3193" s="13">
        <v>29754.31</v>
      </c>
    </row>
    <row r="3194" spans="1:22" ht="15" customHeight="1" x14ac:dyDescent="0.25">
      <c r="A3194" s="1"/>
      <c r="B3194" s="4" t="s">
        <v>32</v>
      </c>
      <c r="C3194" s="8" t="s">
        <v>33</v>
      </c>
      <c r="I3194" s="245"/>
      <c r="J3194" s="245"/>
      <c r="K3194" s="245"/>
      <c r="L3194" s="245"/>
      <c r="M3194" s="245"/>
      <c r="N3194" s="245"/>
      <c r="O3194" s="245"/>
      <c r="P3194" s="245"/>
      <c r="Q3194" s="245"/>
      <c r="R3194" s="245"/>
      <c r="S3194" s="245"/>
      <c r="T3194" s="245"/>
      <c r="U3194" s="245"/>
      <c r="V3194" s="245"/>
    </row>
    <row r="3195" spans="1:22" ht="15" customHeight="1" x14ac:dyDescent="0.25">
      <c r="A3195" s="5" t="s">
        <v>5786</v>
      </c>
      <c r="B3195" s="6" t="s">
        <v>35</v>
      </c>
      <c r="C3195" s="5" t="s">
        <v>4658</v>
      </c>
      <c r="I3195" s="245"/>
      <c r="J3195" s="245"/>
      <c r="K3195" s="245"/>
      <c r="L3195" s="245"/>
      <c r="M3195" s="245"/>
      <c r="N3195" s="245"/>
      <c r="O3195" s="245"/>
      <c r="P3195" s="245"/>
      <c r="Q3195" s="245"/>
      <c r="R3195" s="245"/>
      <c r="S3195" s="245"/>
      <c r="T3195" s="245"/>
      <c r="U3195" s="245"/>
      <c r="V3195" s="245"/>
    </row>
    <row r="3196" spans="1:22" ht="45" customHeight="1" x14ac:dyDescent="0.25">
      <c r="A3196" s="1"/>
      <c r="B3196" s="4" t="s">
        <v>68</v>
      </c>
      <c r="C3196" s="8" t="s">
        <v>69</v>
      </c>
      <c r="D3196" s="4" t="s">
        <v>70</v>
      </c>
      <c r="E3196" s="4" t="s">
        <v>71</v>
      </c>
      <c r="F3196" s="228" t="s">
        <v>72</v>
      </c>
      <c r="I3196" s="14" t="s">
        <v>73</v>
      </c>
      <c r="J3196" s="15" t="s">
        <v>28</v>
      </c>
      <c r="K3196" s="14" t="s">
        <v>73</v>
      </c>
      <c r="L3196" s="15" t="s">
        <v>28</v>
      </c>
      <c r="M3196" s="14" t="s">
        <v>73</v>
      </c>
      <c r="N3196" s="172" t="s">
        <v>28</v>
      </c>
      <c r="O3196" s="14" t="s">
        <v>73</v>
      </c>
      <c r="P3196" s="15" t="s">
        <v>28</v>
      </c>
      <c r="Q3196" s="14" t="s">
        <v>73</v>
      </c>
      <c r="R3196" s="15" t="s">
        <v>28</v>
      </c>
      <c r="S3196" s="14" t="s">
        <v>73</v>
      </c>
      <c r="T3196" s="15" t="s">
        <v>28</v>
      </c>
      <c r="U3196" s="14" t="s">
        <v>73</v>
      </c>
      <c r="V3196" s="15" t="s">
        <v>28</v>
      </c>
    </row>
    <row r="3197" spans="1:22" ht="15" customHeight="1" x14ac:dyDescent="0.25">
      <c r="A3197" s="5" t="s">
        <v>5787</v>
      </c>
      <c r="B3197" s="6" t="s">
        <v>5788</v>
      </c>
      <c r="C3197" s="5" t="s">
        <v>5789</v>
      </c>
      <c r="D3197" s="6"/>
      <c r="E3197" s="6" t="s">
        <v>447</v>
      </c>
      <c r="F3197" s="229">
        <v>1</v>
      </c>
      <c r="I3197" s="16">
        <v>7370</v>
      </c>
      <c r="J3197" s="13">
        <v>7370</v>
      </c>
      <c r="K3197" s="16">
        <v>13000</v>
      </c>
      <c r="L3197" s="13">
        <v>13000</v>
      </c>
      <c r="M3197" s="16">
        <v>13000</v>
      </c>
      <c r="N3197" s="171">
        <v>13000</v>
      </c>
      <c r="O3197" s="16">
        <v>5200</v>
      </c>
      <c r="P3197" s="13">
        <v>5200</v>
      </c>
      <c r="Q3197" s="16">
        <v>16769</v>
      </c>
      <c r="R3197" s="13">
        <v>16769</v>
      </c>
      <c r="S3197" s="16">
        <v>18974.099999999999</v>
      </c>
      <c r="T3197" s="13">
        <v>18974.099999999999</v>
      </c>
      <c r="U3197" s="16">
        <v>13205.75</v>
      </c>
      <c r="V3197" s="13">
        <v>13205.75</v>
      </c>
    </row>
    <row r="3198" spans="1:22" ht="15" customHeight="1" x14ac:dyDescent="0.25">
      <c r="A3198" s="1"/>
      <c r="B3198" s="4" t="s">
        <v>32</v>
      </c>
      <c r="C3198" s="8" t="s">
        <v>33</v>
      </c>
      <c r="I3198" s="245"/>
      <c r="J3198" s="245"/>
      <c r="K3198" s="245"/>
      <c r="L3198" s="245"/>
      <c r="M3198" s="245"/>
      <c r="N3198" s="245"/>
      <c r="O3198" s="245"/>
      <c r="P3198" s="245"/>
      <c r="Q3198" s="245"/>
      <c r="R3198" s="245"/>
      <c r="S3198" s="245"/>
      <c r="T3198" s="245"/>
      <c r="U3198" s="245"/>
      <c r="V3198" s="245"/>
    </row>
    <row r="3199" spans="1:22" ht="15" customHeight="1" x14ac:dyDescent="0.25">
      <c r="A3199" s="5" t="s">
        <v>5790</v>
      </c>
      <c r="B3199" s="6" t="s">
        <v>35</v>
      </c>
      <c r="C3199" s="5" t="s">
        <v>5791</v>
      </c>
      <c r="I3199" s="245"/>
      <c r="J3199" s="245"/>
      <c r="K3199" s="245"/>
      <c r="L3199" s="245"/>
      <c r="M3199" s="245"/>
      <c r="N3199" s="245"/>
      <c r="O3199" s="245"/>
      <c r="P3199" s="245"/>
      <c r="Q3199" s="245"/>
      <c r="R3199" s="245"/>
      <c r="S3199" s="245"/>
      <c r="T3199" s="245"/>
      <c r="U3199" s="245"/>
      <c r="V3199" s="245"/>
    </row>
    <row r="3200" spans="1:22" ht="45" customHeight="1" x14ac:dyDescent="0.25">
      <c r="A3200" s="1"/>
      <c r="B3200" s="4" t="s">
        <v>68</v>
      </c>
      <c r="C3200" s="8" t="s">
        <v>69</v>
      </c>
      <c r="D3200" s="4" t="s">
        <v>70</v>
      </c>
      <c r="E3200" s="4" t="s">
        <v>71</v>
      </c>
      <c r="F3200" s="228" t="s">
        <v>72</v>
      </c>
      <c r="I3200" s="14" t="s">
        <v>73</v>
      </c>
      <c r="J3200" s="15" t="s">
        <v>28</v>
      </c>
      <c r="K3200" s="14" t="s">
        <v>73</v>
      </c>
      <c r="L3200" s="15" t="s">
        <v>28</v>
      </c>
      <c r="M3200" s="14" t="s">
        <v>73</v>
      </c>
      <c r="N3200" s="172" t="s">
        <v>28</v>
      </c>
      <c r="O3200" s="14" t="s">
        <v>73</v>
      </c>
      <c r="P3200" s="15" t="s">
        <v>28</v>
      </c>
      <c r="Q3200" s="14" t="s">
        <v>73</v>
      </c>
      <c r="R3200" s="15" t="s">
        <v>28</v>
      </c>
      <c r="S3200" s="14" t="s">
        <v>73</v>
      </c>
      <c r="T3200" s="15" t="s">
        <v>28</v>
      </c>
      <c r="U3200" s="14" t="s">
        <v>73</v>
      </c>
      <c r="V3200" s="15" t="s">
        <v>28</v>
      </c>
    </row>
    <row r="3201" spans="1:22" ht="15" customHeight="1" x14ac:dyDescent="0.25">
      <c r="A3201" s="5" t="s">
        <v>5792</v>
      </c>
      <c r="B3201" s="6" t="s">
        <v>5793</v>
      </c>
      <c r="C3201" s="5" t="s">
        <v>5794</v>
      </c>
      <c r="D3201" s="6"/>
      <c r="E3201" s="6" t="s">
        <v>447</v>
      </c>
      <c r="F3201" s="229">
        <v>1</v>
      </c>
      <c r="I3201" s="16">
        <v>12845</v>
      </c>
      <c r="J3201" s="13">
        <v>12845</v>
      </c>
      <c r="K3201" s="16">
        <v>14100</v>
      </c>
      <c r="L3201" s="13">
        <v>14100</v>
      </c>
      <c r="M3201" s="16">
        <v>14100</v>
      </c>
      <c r="N3201" s="171">
        <v>14100</v>
      </c>
      <c r="O3201" s="16">
        <v>8320</v>
      </c>
      <c r="P3201" s="13">
        <v>8320</v>
      </c>
      <c r="Q3201" s="16">
        <v>17532</v>
      </c>
      <c r="R3201" s="13">
        <v>17532</v>
      </c>
      <c r="S3201" s="16">
        <v>35687.71</v>
      </c>
      <c r="T3201" s="13">
        <v>35687.71</v>
      </c>
      <c r="U3201" s="16">
        <v>16548.560000000001</v>
      </c>
      <c r="V3201" s="13">
        <v>16548.560000000001</v>
      </c>
    </row>
    <row r="3202" spans="1:22" ht="15" customHeight="1" x14ac:dyDescent="0.25">
      <c r="A3202" s="1"/>
      <c r="B3202" s="4" t="s">
        <v>32</v>
      </c>
      <c r="C3202" s="8" t="s">
        <v>33</v>
      </c>
      <c r="I3202" s="245"/>
      <c r="J3202" s="245"/>
      <c r="K3202" s="245"/>
      <c r="L3202" s="245"/>
      <c r="M3202" s="245"/>
      <c r="N3202" s="245"/>
      <c r="O3202" s="245"/>
      <c r="P3202" s="245"/>
      <c r="Q3202" s="245"/>
      <c r="R3202" s="245"/>
      <c r="S3202" s="245"/>
      <c r="T3202" s="245"/>
      <c r="U3202" s="245"/>
      <c r="V3202" s="245"/>
    </row>
    <row r="3203" spans="1:22" ht="15" customHeight="1" x14ac:dyDescent="0.25">
      <c r="A3203" s="5" t="s">
        <v>5795</v>
      </c>
      <c r="B3203" s="6" t="s">
        <v>35</v>
      </c>
      <c r="C3203" s="5" t="s">
        <v>486</v>
      </c>
      <c r="I3203" s="245"/>
      <c r="J3203" s="245"/>
      <c r="K3203" s="245"/>
      <c r="L3203" s="245"/>
      <c r="M3203" s="245"/>
      <c r="N3203" s="245"/>
      <c r="O3203" s="245"/>
      <c r="P3203" s="245"/>
      <c r="Q3203" s="245"/>
      <c r="R3203" s="245"/>
      <c r="S3203" s="245"/>
      <c r="T3203" s="245"/>
      <c r="U3203" s="245"/>
      <c r="V3203" s="245"/>
    </row>
    <row r="3204" spans="1:22" ht="45" customHeight="1" x14ac:dyDescent="0.25">
      <c r="A3204" s="1"/>
      <c r="B3204" s="4" t="s">
        <v>68</v>
      </c>
      <c r="C3204" s="8" t="s">
        <v>69</v>
      </c>
      <c r="D3204" s="4" t="s">
        <v>70</v>
      </c>
      <c r="E3204" s="4" t="s">
        <v>71</v>
      </c>
      <c r="F3204" s="228" t="s">
        <v>72</v>
      </c>
      <c r="I3204" s="14" t="s">
        <v>73</v>
      </c>
      <c r="J3204" s="15" t="s">
        <v>28</v>
      </c>
      <c r="K3204" s="14" t="s">
        <v>73</v>
      </c>
      <c r="L3204" s="15" t="s">
        <v>28</v>
      </c>
      <c r="M3204" s="14" t="s">
        <v>73</v>
      </c>
      <c r="N3204" s="172" t="s">
        <v>28</v>
      </c>
      <c r="O3204" s="14" t="s">
        <v>73</v>
      </c>
      <c r="P3204" s="15" t="s">
        <v>28</v>
      </c>
      <c r="Q3204" s="14" t="s">
        <v>73</v>
      </c>
      <c r="R3204" s="15" t="s">
        <v>28</v>
      </c>
      <c r="S3204" s="14" t="s">
        <v>73</v>
      </c>
      <c r="T3204" s="15" t="s">
        <v>28</v>
      </c>
      <c r="U3204" s="14" t="s">
        <v>73</v>
      </c>
      <c r="V3204" s="15" t="s">
        <v>28</v>
      </c>
    </row>
    <row r="3205" spans="1:22" ht="15" customHeight="1" x14ac:dyDescent="0.25">
      <c r="A3205" s="5" t="s">
        <v>5796</v>
      </c>
      <c r="B3205" s="6" t="s">
        <v>5797</v>
      </c>
      <c r="C3205" s="5" t="s">
        <v>624</v>
      </c>
      <c r="D3205" s="6"/>
      <c r="E3205" s="6" t="s">
        <v>275</v>
      </c>
      <c r="F3205" s="229">
        <v>1</v>
      </c>
      <c r="I3205" s="16">
        <v>0</v>
      </c>
      <c r="J3205" s="13">
        <v>0</v>
      </c>
      <c r="K3205" s="16">
        <v>0</v>
      </c>
      <c r="L3205" s="13">
        <v>0</v>
      </c>
      <c r="M3205" s="16">
        <v>0</v>
      </c>
      <c r="N3205" s="171">
        <v>0</v>
      </c>
      <c r="O3205" s="16">
        <v>0</v>
      </c>
      <c r="P3205" s="13">
        <v>0</v>
      </c>
      <c r="Q3205" s="16">
        <v>0</v>
      </c>
      <c r="R3205" s="13">
        <v>0</v>
      </c>
      <c r="S3205" s="16">
        <v>0</v>
      </c>
      <c r="T3205" s="13">
        <v>0</v>
      </c>
      <c r="U3205" s="16">
        <v>0</v>
      </c>
      <c r="V3205" s="13">
        <v>0</v>
      </c>
    </row>
    <row r="3206" spans="1:22" ht="15" customHeight="1" x14ac:dyDescent="0.25">
      <c r="A3206" s="1"/>
      <c r="B3206" s="4" t="s">
        <v>32</v>
      </c>
      <c r="C3206" s="8" t="s">
        <v>33</v>
      </c>
      <c r="I3206" s="245"/>
      <c r="J3206" s="245"/>
      <c r="K3206" s="245"/>
      <c r="L3206" s="245"/>
      <c r="M3206" s="245"/>
      <c r="N3206" s="245"/>
      <c r="O3206" s="245"/>
      <c r="P3206" s="245"/>
      <c r="Q3206" s="245"/>
      <c r="R3206" s="245"/>
      <c r="S3206" s="245"/>
      <c r="T3206" s="245"/>
      <c r="U3206" s="245"/>
      <c r="V3206" s="245"/>
    </row>
    <row r="3207" spans="1:22" ht="15" customHeight="1" x14ac:dyDescent="0.25">
      <c r="A3207" s="5" t="s">
        <v>5798</v>
      </c>
      <c r="B3207" s="6" t="s">
        <v>35</v>
      </c>
      <c r="C3207" s="5" t="s">
        <v>491</v>
      </c>
      <c r="I3207" s="245"/>
      <c r="J3207" s="245"/>
      <c r="K3207" s="245"/>
      <c r="L3207" s="245"/>
      <c r="M3207" s="245"/>
      <c r="N3207" s="245"/>
      <c r="O3207" s="245"/>
      <c r="P3207" s="245"/>
      <c r="Q3207" s="245"/>
      <c r="R3207" s="245"/>
      <c r="S3207" s="245"/>
      <c r="T3207" s="245"/>
      <c r="U3207" s="245"/>
      <c r="V3207" s="245"/>
    </row>
    <row r="3208" spans="1:22" x14ac:dyDescent="0.25">
      <c r="A3208" s="246" t="s">
        <v>5799</v>
      </c>
      <c r="B3208" s="246"/>
      <c r="C3208" s="246"/>
      <c r="D3208" s="247"/>
      <c r="E3208" s="247"/>
      <c r="F3208" s="246"/>
      <c r="I3208" s="12" t="s">
        <v>4656</v>
      </c>
      <c r="J3208" s="13">
        <v>215930</v>
      </c>
      <c r="K3208" s="12" t="s">
        <v>4656</v>
      </c>
      <c r="L3208" s="13">
        <v>300000</v>
      </c>
      <c r="M3208" s="12" t="s">
        <v>4656</v>
      </c>
      <c r="N3208" s="171">
        <v>300000</v>
      </c>
      <c r="O3208" s="12" t="s">
        <v>4656</v>
      </c>
      <c r="P3208" s="13">
        <v>312000</v>
      </c>
      <c r="Q3208" s="12" t="s">
        <v>4656</v>
      </c>
      <c r="R3208" s="13">
        <v>386728</v>
      </c>
      <c r="S3208" s="12" t="s">
        <v>4656</v>
      </c>
      <c r="T3208" s="13">
        <v>264057.03999999998</v>
      </c>
      <c r="U3208" s="12" t="s">
        <v>4656</v>
      </c>
      <c r="V3208" s="13">
        <v>294168</v>
      </c>
    </row>
    <row r="3209" spans="1:22" ht="15" customHeight="1" x14ac:dyDescent="0.25">
      <c r="A3209" s="1"/>
      <c r="B3209" s="4" t="s">
        <v>32</v>
      </c>
      <c r="C3209" s="8" t="s">
        <v>33</v>
      </c>
      <c r="I3209" s="245"/>
      <c r="J3209" s="245"/>
      <c r="K3209" s="245"/>
      <c r="L3209" s="245"/>
      <c r="M3209" s="245"/>
      <c r="N3209" s="245"/>
      <c r="O3209" s="245"/>
      <c r="P3209" s="245"/>
      <c r="Q3209" s="245"/>
      <c r="R3209" s="245"/>
      <c r="S3209" s="245"/>
      <c r="T3209" s="245"/>
      <c r="U3209" s="245"/>
      <c r="V3209" s="245"/>
    </row>
    <row r="3210" spans="1:22" ht="15" customHeight="1" x14ac:dyDescent="0.25">
      <c r="A3210" s="5" t="s">
        <v>5800</v>
      </c>
      <c r="B3210" s="6" t="s">
        <v>35</v>
      </c>
      <c r="C3210" s="5" t="s">
        <v>5801</v>
      </c>
      <c r="I3210" s="245"/>
      <c r="J3210" s="245"/>
      <c r="K3210" s="245"/>
      <c r="L3210" s="245"/>
      <c r="M3210" s="245"/>
      <c r="N3210" s="245"/>
      <c r="O3210" s="245"/>
      <c r="P3210" s="245"/>
      <c r="Q3210" s="245"/>
      <c r="R3210" s="245"/>
      <c r="S3210" s="245"/>
      <c r="T3210" s="245"/>
      <c r="U3210" s="245"/>
      <c r="V3210" s="245"/>
    </row>
    <row r="3211" spans="1:22" ht="15" customHeight="1" x14ac:dyDescent="0.25">
      <c r="A3211" s="5" t="s">
        <v>5802</v>
      </c>
      <c r="B3211" s="6" t="s">
        <v>35</v>
      </c>
      <c r="C3211" s="5" t="s">
        <v>5803</v>
      </c>
      <c r="I3211" s="245"/>
      <c r="J3211" s="245"/>
      <c r="K3211" s="245"/>
      <c r="L3211" s="245"/>
      <c r="M3211" s="245"/>
      <c r="N3211" s="245"/>
      <c r="O3211" s="245"/>
      <c r="P3211" s="245"/>
      <c r="Q3211" s="245"/>
      <c r="R3211" s="245"/>
      <c r="S3211" s="245"/>
      <c r="T3211" s="245"/>
      <c r="U3211" s="245"/>
      <c r="V3211" s="245"/>
    </row>
    <row r="3212" spans="1:22" ht="45" customHeight="1" x14ac:dyDescent="0.25">
      <c r="A3212" s="1"/>
      <c r="B3212" s="4" t="s">
        <v>68</v>
      </c>
      <c r="C3212" s="8" t="s">
        <v>69</v>
      </c>
      <c r="D3212" s="4" t="s">
        <v>70</v>
      </c>
      <c r="E3212" s="4" t="s">
        <v>71</v>
      </c>
      <c r="F3212" s="228" t="s">
        <v>72</v>
      </c>
      <c r="I3212" s="14" t="s">
        <v>73</v>
      </c>
      <c r="J3212" s="15" t="s">
        <v>28</v>
      </c>
      <c r="K3212" s="14" t="s">
        <v>73</v>
      </c>
      <c r="L3212" s="15" t="s">
        <v>28</v>
      </c>
      <c r="M3212" s="14" t="s">
        <v>73</v>
      </c>
      <c r="N3212" s="172" t="s">
        <v>28</v>
      </c>
      <c r="O3212" s="14" t="s">
        <v>73</v>
      </c>
      <c r="P3212" s="15" t="s">
        <v>28</v>
      </c>
      <c r="Q3212" s="14" t="s">
        <v>73</v>
      </c>
      <c r="R3212" s="15" t="s">
        <v>28</v>
      </c>
      <c r="S3212" s="14" t="s">
        <v>73</v>
      </c>
      <c r="T3212" s="15" t="s">
        <v>28</v>
      </c>
      <c r="U3212" s="14" t="s">
        <v>73</v>
      </c>
      <c r="V3212" s="15" t="s">
        <v>28</v>
      </c>
    </row>
    <row r="3213" spans="1:22" ht="15" customHeight="1" x14ac:dyDescent="0.25">
      <c r="A3213" s="5" t="s">
        <v>5804</v>
      </c>
      <c r="B3213" s="6" t="s">
        <v>5805</v>
      </c>
      <c r="C3213" s="5" t="s">
        <v>5806</v>
      </c>
      <c r="D3213" s="6"/>
      <c r="E3213" s="6" t="s">
        <v>504</v>
      </c>
      <c r="F3213" s="229">
        <v>2</v>
      </c>
      <c r="I3213" s="16">
        <v>107965</v>
      </c>
      <c r="J3213" s="13">
        <v>215930</v>
      </c>
      <c r="K3213" s="16">
        <v>150000</v>
      </c>
      <c r="L3213" s="13">
        <v>300000</v>
      </c>
      <c r="M3213" s="16">
        <v>150000</v>
      </c>
      <c r="N3213" s="171">
        <v>300000</v>
      </c>
      <c r="O3213" s="16">
        <v>156000</v>
      </c>
      <c r="P3213" s="13">
        <v>312000</v>
      </c>
      <c r="Q3213" s="16">
        <v>193364</v>
      </c>
      <c r="R3213" s="13">
        <v>386728</v>
      </c>
      <c r="S3213" s="16">
        <v>132028.51999999999</v>
      </c>
      <c r="T3213" s="13">
        <v>264057.03999999998</v>
      </c>
      <c r="U3213" s="16">
        <v>147084</v>
      </c>
      <c r="V3213" s="13">
        <v>294168</v>
      </c>
    </row>
    <row r="3214" spans="1:22" ht="15" customHeight="1" x14ac:dyDescent="0.25">
      <c r="A3214" s="1"/>
      <c r="B3214" s="4" t="s">
        <v>32</v>
      </c>
      <c r="C3214" s="8" t="s">
        <v>33</v>
      </c>
      <c r="I3214" s="245"/>
      <c r="J3214" s="245"/>
      <c r="K3214" s="245"/>
      <c r="L3214" s="245"/>
      <c r="M3214" s="245"/>
      <c r="N3214" s="245"/>
      <c r="O3214" s="245"/>
      <c r="P3214" s="245"/>
      <c r="Q3214" s="245"/>
      <c r="R3214" s="245"/>
      <c r="S3214" s="245"/>
      <c r="T3214" s="245"/>
      <c r="U3214" s="245"/>
      <c r="V3214" s="245"/>
    </row>
    <row r="3215" spans="1:22" ht="15" customHeight="1" x14ac:dyDescent="0.25">
      <c r="A3215" s="5" t="s">
        <v>5807</v>
      </c>
      <c r="B3215" s="6" t="s">
        <v>35</v>
      </c>
      <c r="C3215" s="5" t="s">
        <v>486</v>
      </c>
      <c r="I3215" s="245"/>
      <c r="J3215" s="245"/>
      <c r="K3215" s="245"/>
      <c r="L3215" s="245"/>
      <c r="M3215" s="245"/>
      <c r="N3215" s="245"/>
      <c r="O3215" s="245"/>
      <c r="P3215" s="245"/>
      <c r="Q3215" s="245"/>
      <c r="R3215" s="245"/>
      <c r="S3215" s="245"/>
      <c r="T3215" s="245"/>
      <c r="U3215" s="245"/>
      <c r="V3215" s="245"/>
    </row>
    <row r="3216" spans="1:22" ht="45" customHeight="1" x14ac:dyDescent="0.25">
      <c r="A3216" s="1"/>
      <c r="B3216" s="4" t="s">
        <v>68</v>
      </c>
      <c r="C3216" s="8" t="s">
        <v>69</v>
      </c>
      <c r="D3216" s="4" t="s">
        <v>70</v>
      </c>
      <c r="E3216" s="4" t="s">
        <v>71</v>
      </c>
      <c r="F3216" s="228" t="s">
        <v>72</v>
      </c>
      <c r="I3216" s="14" t="s">
        <v>73</v>
      </c>
      <c r="J3216" s="15" t="s">
        <v>28</v>
      </c>
      <c r="K3216" s="14" t="s">
        <v>73</v>
      </c>
      <c r="L3216" s="15" t="s">
        <v>28</v>
      </c>
      <c r="M3216" s="14" t="s">
        <v>73</v>
      </c>
      <c r="N3216" s="172" t="s">
        <v>28</v>
      </c>
      <c r="O3216" s="14" t="s">
        <v>73</v>
      </c>
      <c r="P3216" s="15" t="s">
        <v>28</v>
      </c>
      <c r="Q3216" s="14" t="s">
        <v>73</v>
      </c>
      <c r="R3216" s="15" t="s">
        <v>28</v>
      </c>
      <c r="S3216" s="14" t="s">
        <v>73</v>
      </c>
      <c r="T3216" s="15" t="s">
        <v>28</v>
      </c>
      <c r="U3216" s="14" t="s">
        <v>73</v>
      </c>
      <c r="V3216" s="15" t="s">
        <v>28</v>
      </c>
    </row>
    <row r="3217" spans="1:22" ht="15" customHeight="1" x14ac:dyDescent="0.25">
      <c r="A3217" s="5" t="s">
        <v>5808</v>
      </c>
      <c r="B3217" s="6" t="s">
        <v>5797</v>
      </c>
      <c r="C3217" s="5" t="s">
        <v>624</v>
      </c>
      <c r="D3217" s="6"/>
      <c r="E3217" s="6" t="s">
        <v>275</v>
      </c>
      <c r="F3217" s="229">
        <v>1</v>
      </c>
      <c r="I3217" s="16">
        <v>0</v>
      </c>
      <c r="J3217" s="13">
        <v>0</v>
      </c>
      <c r="K3217" s="16">
        <v>0</v>
      </c>
      <c r="L3217" s="13">
        <v>0</v>
      </c>
      <c r="M3217" s="16">
        <v>0</v>
      </c>
      <c r="N3217" s="171">
        <v>0</v>
      </c>
      <c r="O3217" s="16">
        <v>0</v>
      </c>
      <c r="P3217" s="13">
        <v>0</v>
      </c>
      <c r="Q3217" s="16">
        <v>0</v>
      </c>
      <c r="R3217" s="13">
        <v>0</v>
      </c>
      <c r="S3217" s="16">
        <v>0</v>
      </c>
      <c r="T3217" s="13">
        <v>0</v>
      </c>
      <c r="U3217" s="16">
        <v>0</v>
      </c>
      <c r="V3217" s="13">
        <v>0</v>
      </c>
    </row>
    <row r="3218" spans="1:22" ht="15" customHeight="1" x14ac:dyDescent="0.25">
      <c r="A3218" s="1"/>
      <c r="B3218" s="4" t="s">
        <v>32</v>
      </c>
      <c r="C3218" s="8" t="s">
        <v>33</v>
      </c>
      <c r="I3218" s="245"/>
      <c r="J3218" s="245"/>
      <c r="K3218" s="245"/>
      <c r="L3218" s="245"/>
      <c r="M3218" s="245"/>
      <c r="N3218" s="245"/>
      <c r="O3218" s="245"/>
      <c r="P3218" s="245"/>
      <c r="Q3218" s="245"/>
      <c r="R3218" s="245"/>
      <c r="S3218" s="245"/>
      <c r="T3218" s="245"/>
      <c r="U3218" s="245"/>
      <c r="V3218" s="245"/>
    </row>
    <row r="3219" spans="1:22" ht="15" customHeight="1" x14ac:dyDescent="0.25">
      <c r="A3219" s="5" t="s">
        <v>5809</v>
      </c>
      <c r="B3219" s="6" t="s">
        <v>35</v>
      </c>
      <c r="C3219" s="5" t="s">
        <v>491</v>
      </c>
      <c r="I3219" s="245"/>
      <c r="J3219" s="245"/>
      <c r="K3219" s="245"/>
      <c r="L3219" s="245"/>
      <c r="M3219" s="245"/>
      <c r="N3219" s="245"/>
      <c r="O3219" s="245"/>
      <c r="P3219" s="245"/>
      <c r="Q3219" s="245"/>
      <c r="R3219" s="245"/>
      <c r="S3219" s="245"/>
      <c r="T3219" s="245"/>
      <c r="U3219" s="245"/>
      <c r="V3219" s="245"/>
    </row>
    <row r="3220" spans="1:22" x14ac:dyDescent="0.25">
      <c r="A3220" s="246" t="s">
        <v>5810</v>
      </c>
      <c r="B3220" s="246"/>
      <c r="C3220" s="246"/>
      <c r="D3220" s="247"/>
      <c r="E3220" s="247"/>
      <c r="F3220" s="246"/>
      <c r="I3220" s="12" t="s">
        <v>5811</v>
      </c>
      <c r="J3220" s="13">
        <v>1275883</v>
      </c>
      <c r="K3220" s="12" t="s">
        <v>5811</v>
      </c>
      <c r="L3220" s="13">
        <v>1697944</v>
      </c>
      <c r="M3220" s="12" t="s">
        <v>5811</v>
      </c>
      <c r="N3220" s="171">
        <v>1697944</v>
      </c>
      <c r="O3220" s="12" t="s">
        <v>5811</v>
      </c>
      <c r="P3220" s="13">
        <v>1411120</v>
      </c>
      <c r="Q3220" s="12" t="s">
        <v>5811</v>
      </c>
      <c r="R3220" s="13">
        <v>855748</v>
      </c>
      <c r="S3220" s="12" t="s">
        <v>5811</v>
      </c>
      <c r="T3220" s="13">
        <v>1502579.76</v>
      </c>
      <c r="U3220" s="12" t="s">
        <v>5811</v>
      </c>
      <c r="V3220" s="13">
        <v>2460532.2400000002</v>
      </c>
    </row>
    <row r="3221" spans="1:22" ht="15" customHeight="1" x14ac:dyDescent="0.25">
      <c r="A3221" s="1"/>
      <c r="B3221" s="4" t="s">
        <v>32</v>
      </c>
      <c r="C3221" s="8" t="s">
        <v>33</v>
      </c>
      <c r="I3221" s="245"/>
      <c r="J3221" s="245"/>
      <c r="K3221" s="245"/>
      <c r="L3221" s="245"/>
      <c r="M3221" s="245"/>
      <c r="N3221" s="245"/>
      <c r="O3221" s="245"/>
      <c r="P3221" s="245"/>
      <c r="Q3221" s="245"/>
      <c r="R3221" s="245"/>
      <c r="S3221" s="245"/>
      <c r="T3221" s="245"/>
      <c r="U3221" s="245"/>
      <c r="V3221" s="245"/>
    </row>
    <row r="3222" spans="1:22" ht="15" customHeight="1" x14ac:dyDescent="0.25">
      <c r="A3222" s="5" t="s">
        <v>5812</v>
      </c>
      <c r="B3222" s="6" t="s">
        <v>35</v>
      </c>
      <c r="C3222" s="5" t="s">
        <v>3114</v>
      </c>
      <c r="I3222" s="245"/>
      <c r="J3222" s="245"/>
      <c r="K3222" s="245"/>
      <c r="L3222" s="245"/>
      <c r="M3222" s="245"/>
      <c r="N3222" s="245"/>
      <c r="O3222" s="245"/>
      <c r="P3222" s="245"/>
      <c r="Q3222" s="245"/>
      <c r="R3222" s="245"/>
      <c r="S3222" s="245"/>
      <c r="T3222" s="245"/>
      <c r="U3222" s="245"/>
      <c r="V3222" s="245"/>
    </row>
    <row r="3223" spans="1:22" ht="15" customHeight="1" x14ac:dyDescent="0.25">
      <c r="A3223" s="5" t="s">
        <v>5813</v>
      </c>
      <c r="B3223" s="6" t="s">
        <v>35</v>
      </c>
      <c r="C3223" s="5" t="s">
        <v>3650</v>
      </c>
      <c r="I3223" s="245"/>
      <c r="J3223" s="245"/>
      <c r="K3223" s="245"/>
      <c r="L3223" s="245"/>
      <c r="M3223" s="245"/>
      <c r="N3223" s="245"/>
      <c r="O3223" s="245"/>
      <c r="P3223" s="245"/>
      <c r="Q3223" s="245"/>
      <c r="R3223" s="245"/>
      <c r="S3223" s="245"/>
      <c r="T3223" s="245"/>
      <c r="U3223" s="245"/>
      <c r="V3223" s="245"/>
    </row>
    <row r="3224" spans="1:22" ht="45" customHeight="1" x14ac:dyDescent="0.25">
      <c r="A3224" s="1"/>
      <c r="B3224" s="4" t="s">
        <v>68</v>
      </c>
      <c r="C3224" s="8" t="s">
        <v>69</v>
      </c>
      <c r="D3224" s="4" t="s">
        <v>70</v>
      </c>
      <c r="E3224" s="4" t="s">
        <v>71</v>
      </c>
      <c r="F3224" s="228" t="s">
        <v>72</v>
      </c>
      <c r="I3224" s="14" t="s">
        <v>73</v>
      </c>
      <c r="J3224" s="15" t="s">
        <v>28</v>
      </c>
      <c r="K3224" s="14" t="s">
        <v>73</v>
      </c>
      <c r="L3224" s="15" t="s">
        <v>28</v>
      </c>
      <c r="M3224" s="14" t="s">
        <v>73</v>
      </c>
      <c r="N3224" s="172" t="s">
        <v>28</v>
      </c>
      <c r="O3224" s="14" t="s">
        <v>73</v>
      </c>
      <c r="P3224" s="15" t="s">
        <v>28</v>
      </c>
      <c r="Q3224" s="14" t="s">
        <v>73</v>
      </c>
      <c r="R3224" s="15" t="s">
        <v>28</v>
      </c>
      <c r="S3224" s="14" t="s">
        <v>73</v>
      </c>
      <c r="T3224" s="15" t="s">
        <v>28</v>
      </c>
      <c r="U3224" s="14" t="s">
        <v>73</v>
      </c>
      <c r="V3224" s="15" t="s">
        <v>28</v>
      </c>
    </row>
    <row r="3225" spans="1:22" ht="15" customHeight="1" x14ac:dyDescent="0.25">
      <c r="A3225" s="5" t="s">
        <v>5814</v>
      </c>
      <c r="B3225" s="6" t="s">
        <v>5815</v>
      </c>
      <c r="C3225" s="5" t="s">
        <v>5816</v>
      </c>
      <c r="D3225" s="6"/>
      <c r="E3225" s="6" t="s">
        <v>447</v>
      </c>
      <c r="F3225" s="229">
        <v>1</v>
      </c>
      <c r="I3225" s="16">
        <v>1275883</v>
      </c>
      <c r="J3225" s="13">
        <v>1275883</v>
      </c>
      <c r="K3225" s="16">
        <v>53295</v>
      </c>
      <c r="L3225" s="13">
        <v>53295</v>
      </c>
      <c r="M3225" s="16">
        <v>53295</v>
      </c>
      <c r="N3225" s="171">
        <v>53295</v>
      </c>
      <c r="O3225" s="16">
        <v>5200</v>
      </c>
      <c r="P3225" s="13">
        <v>5200</v>
      </c>
      <c r="Q3225" s="16">
        <v>0</v>
      </c>
      <c r="R3225" s="13">
        <v>0</v>
      </c>
      <c r="S3225" s="16">
        <v>0</v>
      </c>
      <c r="T3225" s="13">
        <v>0</v>
      </c>
      <c r="U3225" s="16">
        <v>0</v>
      </c>
      <c r="V3225" s="13">
        <v>0</v>
      </c>
    </row>
    <row r="3226" spans="1:22" ht="15" customHeight="1" x14ac:dyDescent="0.25">
      <c r="A3226" s="1"/>
      <c r="B3226" s="4" t="s">
        <v>32</v>
      </c>
      <c r="C3226" s="8" t="s">
        <v>33</v>
      </c>
      <c r="I3226" s="245"/>
      <c r="J3226" s="245"/>
      <c r="K3226" s="245"/>
      <c r="L3226" s="245"/>
      <c r="M3226" s="245"/>
      <c r="N3226" s="245"/>
      <c r="O3226" s="245"/>
      <c r="P3226" s="245"/>
      <c r="Q3226" s="245"/>
      <c r="R3226" s="245"/>
      <c r="S3226" s="245"/>
      <c r="T3226" s="245"/>
      <c r="U3226" s="245"/>
      <c r="V3226" s="245"/>
    </row>
    <row r="3227" spans="1:22" ht="15" customHeight="1" x14ac:dyDescent="0.25">
      <c r="A3227" s="5" t="s">
        <v>5817</v>
      </c>
      <c r="B3227" s="6" t="s">
        <v>35</v>
      </c>
      <c r="C3227" s="5" t="s">
        <v>5818</v>
      </c>
      <c r="I3227" s="245"/>
      <c r="J3227" s="245"/>
      <c r="K3227" s="245"/>
      <c r="L3227" s="245"/>
      <c r="M3227" s="245"/>
      <c r="N3227" s="245"/>
      <c r="O3227" s="245"/>
      <c r="P3227" s="245"/>
      <c r="Q3227" s="245"/>
      <c r="R3227" s="245"/>
      <c r="S3227" s="245"/>
      <c r="T3227" s="245"/>
      <c r="U3227" s="245"/>
      <c r="V3227" s="245"/>
    </row>
    <row r="3228" spans="1:22" ht="45" customHeight="1" x14ac:dyDescent="0.25">
      <c r="A3228" s="1"/>
      <c r="B3228" s="4" t="s">
        <v>68</v>
      </c>
      <c r="C3228" s="8" t="s">
        <v>69</v>
      </c>
      <c r="D3228" s="4" t="s">
        <v>70</v>
      </c>
      <c r="E3228" s="4" t="s">
        <v>71</v>
      </c>
      <c r="F3228" s="228" t="s">
        <v>72</v>
      </c>
      <c r="I3228" s="14" t="s">
        <v>73</v>
      </c>
      <c r="J3228" s="15" t="s">
        <v>28</v>
      </c>
      <c r="K3228" s="14" t="s">
        <v>73</v>
      </c>
      <c r="L3228" s="15" t="s">
        <v>28</v>
      </c>
      <c r="M3228" s="14" t="s">
        <v>73</v>
      </c>
      <c r="N3228" s="172" t="s">
        <v>28</v>
      </c>
      <c r="O3228" s="14" t="s">
        <v>73</v>
      </c>
      <c r="P3228" s="15" t="s">
        <v>28</v>
      </c>
      <c r="Q3228" s="14" t="s">
        <v>73</v>
      </c>
      <c r="R3228" s="15" t="s">
        <v>28</v>
      </c>
      <c r="S3228" s="14" t="s">
        <v>73</v>
      </c>
      <c r="T3228" s="15" t="s">
        <v>28</v>
      </c>
      <c r="U3228" s="14" t="s">
        <v>73</v>
      </c>
      <c r="V3228" s="15" t="s">
        <v>28</v>
      </c>
    </row>
    <row r="3229" spans="1:22" ht="15" customHeight="1" x14ac:dyDescent="0.25">
      <c r="A3229" s="5" t="s">
        <v>5819</v>
      </c>
      <c r="B3229" s="6" t="s">
        <v>5820</v>
      </c>
      <c r="C3229" s="5" t="s">
        <v>3660</v>
      </c>
      <c r="D3229" s="6"/>
      <c r="E3229" s="6" t="s">
        <v>504</v>
      </c>
      <c r="F3229" s="229">
        <v>1</v>
      </c>
      <c r="I3229" s="16">
        <v>0</v>
      </c>
      <c r="J3229" s="13">
        <v>0</v>
      </c>
      <c r="K3229" s="16">
        <v>20000</v>
      </c>
      <c r="L3229" s="13">
        <v>20000</v>
      </c>
      <c r="M3229" s="16">
        <v>20000</v>
      </c>
      <c r="N3229" s="171">
        <v>20000</v>
      </c>
      <c r="O3229" s="16">
        <v>127400</v>
      </c>
      <c r="P3229" s="13">
        <v>127400</v>
      </c>
      <c r="Q3229" s="16">
        <v>15647</v>
      </c>
      <c r="R3229" s="13">
        <v>15647</v>
      </c>
      <c r="S3229" s="16">
        <v>31344.06</v>
      </c>
      <c r="T3229" s="13">
        <v>31344.06</v>
      </c>
      <c r="U3229" s="16">
        <v>0</v>
      </c>
      <c r="V3229" s="13">
        <v>0</v>
      </c>
    </row>
    <row r="3230" spans="1:22" ht="15" customHeight="1" x14ac:dyDescent="0.25">
      <c r="A3230" s="1"/>
      <c r="B3230" s="4" t="s">
        <v>32</v>
      </c>
      <c r="C3230" s="8" t="s">
        <v>33</v>
      </c>
      <c r="I3230" s="245"/>
      <c r="J3230" s="245"/>
      <c r="K3230" s="245"/>
      <c r="L3230" s="245"/>
      <c r="M3230" s="245"/>
      <c r="N3230" s="245"/>
      <c r="O3230" s="245"/>
      <c r="P3230" s="245"/>
      <c r="Q3230" s="245"/>
      <c r="R3230" s="245"/>
      <c r="S3230" s="245"/>
      <c r="T3230" s="245"/>
      <c r="U3230" s="245"/>
      <c r="V3230" s="245"/>
    </row>
    <row r="3231" spans="1:22" ht="15" customHeight="1" x14ac:dyDescent="0.25">
      <c r="A3231" s="5" t="s">
        <v>5821</v>
      </c>
      <c r="B3231" s="6" t="s">
        <v>35</v>
      </c>
      <c r="C3231" s="5" t="s">
        <v>3662</v>
      </c>
      <c r="I3231" s="245"/>
      <c r="J3231" s="245"/>
      <c r="K3231" s="245"/>
      <c r="L3231" s="245"/>
      <c r="M3231" s="245"/>
      <c r="N3231" s="245"/>
      <c r="O3231" s="245"/>
      <c r="P3231" s="245"/>
      <c r="Q3231" s="245"/>
      <c r="R3231" s="245"/>
      <c r="S3231" s="245"/>
      <c r="T3231" s="245"/>
      <c r="U3231" s="245"/>
      <c r="V3231" s="245"/>
    </row>
    <row r="3232" spans="1:22" ht="15" customHeight="1" x14ac:dyDescent="0.25">
      <c r="A3232" s="5" t="s">
        <v>5822</v>
      </c>
      <c r="B3232" s="6" t="s">
        <v>35</v>
      </c>
      <c r="C3232" s="5" t="s">
        <v>5823</v>
      </c>
      <c r="I3232" s="245"/>
      <c r="J3232" s="245"/>
      <c r="K3232" s="245"/>
      <c r="L3232" s="245"/>
      <c r="M3232" s="245"/>
      <c r="N3232" s="245"/>
      <c r="O3232" s="245"/>
      <c r="P3232" s="245"/>
      <c r="Q3232" s="245"/>
      <c r="R3232" s="245"/>
      <c r="S3232" s="245"/>
      <c r="T3232" s="245"/>
      <c r="U3232" s="245"/>
      <c r="V3232" s="245"/>
    </row>
    <row r="3233" spans="1:22" ht="45" customHeight="1" x14ac:dyDescent="0.25">
      <c r="A3233" s="1"/>
      <c r="B3233" s="4" t="s">
        <v>68</v>
      </c>
      <c r="C3233" s="8" t="s">
        <v>69</v>
      </c>
      <c r="D3233" s="4" t="s">
        <v>70</v>
      </c>
      <c r="E3233" s="4" t="s">
        <v>71</v>
      </c>
      <c r="F3233" s="228" t="s">
        <v>72</v>
      </c>
      <c r="I3233" s="14" t="s">
        <v>73</v>
      </c>
      <c r="J3233" s="15" t="s">
        <v>28</v>
      </c>
      <c r="K3233" s="14" t="s">
        <v>73</v>
      </c>
      <c r="L3233" s="15" t="s">
        <v>28</v>
      </c>
      <c r="M3233" s="14" t="s">
        <v>73</v>
      </c>
      <c r="N3233" s="172" t="s">
        <v>28</v>
      </c>
      <c r="O3233" s="14" t="s">
        <v>73</v>
      </c>
      <c r="P3233" s="15" t="s">
        <v>28</v>
      </c>
      <c r="Q3233" s="14" t="s">
        <v>73</v>
      </c>
      <c r="R3233" s="15" t="s">
        <v>28</v>
      </c>
      <c r="S3233" s="14" t="s">
        <v>73</v>
      </c>
      <c r="T3233" s="15" t="s">
        <v>28</v>
      </c>
      <c r="U3233" s="14" t="s">
        <v>73</v>
      </c>
      <c r="V3233" s="15" t="s">
        <v>28</v>
      </c>
    </row>
    <row r="3234" spans="1:22" ht="15" customHeight="1" x14ac:dyDescent="0.25">
      <c r="A3234" s="5" t="s">
        <v>5824</v>
      </c>
      <c r="B3234" s="6" t="s">
        <v>5825</v>
      </c>
      <c r="C3234" s="5" t="s">
        <v>5826</v>
      </c>
      <c r="D3234" s="6"/>
      <c r="E3234" s="6" t="s">
        <v>504</v>
      </c>
      <c r="F3234" s="229">
        <v>1</v>
      </c>
      <c r="I3234" s="16">
        <v>0</v>
      </c>
      <c r="J3234" s="13">
        <v>0</v>
      </c>
      <c r="K3234" s="16">
        <v>3583</v>
      </c>
      <c r="L3234" s="13">
        <v>3583</v>
      </c>
      <c r="M3234" s="16">
        <v>3583</v>
      </c>
      <c r="N3234" s="171">
        <v>3583</v>
      </c>
      <c r="O3234" s="16">
        <v>4108</v>
      </c>
      <c r="P3234" s="13">
        <v>4108</v>
      </c>
      <c r="Q3234" s="16">
        <v>2588</v>
      </c>
      <c r="R3234" s="13">
        <v>2588</v>
      </c>
      <c r="S3234" s="16">
        <v>3541.41</v>
      </c>
      <c r="T3234" s="13">
        <v>3541.41</v>
      </c>
      <c r="U3234" s="16">
        <v>0</v>
      </c>
      <c r="V3234" s="13">
        <v>0</v>
      </c>
    </row>
    <row r="3235" spans="1:22" ht="15" customHeight="1" x14ac:dyDescent="0.25">
      <c r="A3235" s="5" t="s">
        <v>5827</v>
      </c>
      <c r="B3235" s="6" t="s">
        <v>5828</v>
      </c>
      <c r="C3235" s="5" t="s">
        <v>5829</v>
      </c>
      <c r="D3235" s="6"/>
      <c r="E3235" s="6" t="s">
        <v>504</v>
      </c>
      <c r="F3235" s="229">
        <v>1</v>
      </c>
      <c r="I3235" s="16">
        <v>0</v>
      </c>
      <c r="J3235" s="13">
        <v>0</v>
      </c>
      <c r="K3235" s="16">
        <v>3276</v>
      </c>
      <c r="L3235" s="13">
        <v>3276</v>
      </c>
      <c r="M3235" s="16">
        <v>3276</v>
      </c>
      <c r="N3235" s="171">
        <v>3276</v>
      </c>
      <c r="O3235" s="16">
        <v>4316</v>
      </c>
      <c r="P3235" s="13">
        <v>4316</v>
      </c>
      <c r="Q3235" s="16">
        <v>3224</v>
      </c>
      <c r="R3235" s="13">
        <v>3224</v>
      </c>
      <c r="S3235" s="16">
        <v>2245.65</v>
      </c>
      <c r="T3235" s="13">
        <v>2245.65</v>
      </c>
      <c r="U3235" s="16">
        <v>0</v>
      </c>
      <c r="V3235" s="13">
        <v>0</v>
      </c>
    </row>
    <row r="3236" spans="1:22" ht="15" customHeight="1" x14ac:dyDescent="0.25">
      <c r="A3236" s="5" t="s">
        <v>5830</v>
      </c>
      <c r="B3236" s="6" t="s">
        <v>5831</v>
      </c>
      <c r="C3236" s="5" t="s">
        <v>5832</v>
      </c>
      <c r="D3236" s="6"/>
      <c r="E3236" s="6" t="s">
        <v>504</v>
      </c>
      <c r="F3236" s="229">
        <v>1</v>
      </c>
      <c r="I3236" s="16">
        <v>0</v>
      </c>
      <c r="J3236" s="13">
        <v>0</v>
      </c>
      <c r="K3236" s="16">
        <v>1600</v>
      </c>
      <c r="L3236" s="13">
        <v>1600</v>
      </c>
      <c r="M3236" s="16">
        <v>1600</v>
      </c>
      <c r="N3236" s="171">
        <v>1600</v>
      </c>
      <c r="O3236" s="16">
        <v>1716</v>
      </c>
      <c r="P3236" s="13">
        <v>1716</v>
      </c>
      <c r="Q3236" s="16">
        <v>1706</v>
      </c>
      <c r="R3236" s="13">
        <v>1706</v>
      </c>
      <c r="S3236" s="16">
        <v>1238.98</v>
      </c>
      <c r="T3236" s="13">
        <v>1238.98</v>
      </c>
      <c r="U3236" s="16">
        <v>0</v>
      </c>
      <c r="V3236" s="13">
        <v>0</v>
      </c>
    </row>
    <row r="3237" spans="1:22" ht="15" customHeight="1" x14ac:dyDescent="0.25">
      <c r="A3237" s="5" t="s">
        <v>5833</v>
      </c>
      <c r="B3237" s="6" t="s">
        <v>5834</v>
      </c>
      <c r="C3237" s="5" t="s">
        <v>5835</v>
      </c>
      <c r="D3237" s="6"/>
      <c r="E3237" s="6" t="s">
        <v>504</v>
      </c>
      <c r="F3237" s="229">
        <v>1</v>
      </c>
      <c r="I3237" s="16">
        <v>0</v>
      </c>
      <c r="J3237" s="13">
        <v>0</v>
      </c>
      <c r="K3237" s="16">
        <v>2745</v>
      </c>
      <c r="L3237" s="13">
        <v>2745</v>
      </c>
      <c r="M3237" s="16">
        <v>2745</v>
      </c>
      <c r="N3237" s="171">
        <v>2745</v>
      </c>
      <c r="O3237" s="16">
        <v>2028</v>
      </c>
      <c r="P3237" s="13">
        <v>2028</v>
      </c>
      <c r="Q3237" s="16">
        <v>1918</v>
      </c>
      <c r="R3237" s="13">
        <v>1918</v>
      </c>
      <c r="S3237" s="16">
        <v>3541.41</v>
      </c>
      <c r="T3237" s="13">
        <v>3541.41</v>
      </c>
      <c r="U3237" s="16">
        <v>0</v>
      </c>
      <c r="V3237" s="13">
        <v>0</v>
      </c>
    </row>
    <row r="3238" spans="1:22" ht="15" customHeight="1" x14ac:dyDescent="0.25">
      <c r="A3238" s="5" t="s">
        <v>5836</v>
      </c>
      <c r="B3238" s="6" t="s">
        <v>5837</v>
      </c>
      <c r="C3238" s="5" t="s">
        <v>5838</v>
      </c>
      <c r="D3238" s="6"/>
      <c r="E3238" s="6" t="s">
        <v>504</v>
      </c>
      <c r="F3238" s="229">
        <v>1</v>
      </c>
      <c r="I3238" s="16">
        <v>0</v>
      </c>
      <c r="J3238" s="13">
        <v>0</v>
      </c>
      <c r="K3238" s="16">
        <v>2453</v>
      </c>
      <c r="L3238" s="13">
        <v>2453</v>
      </c>
      <c r="M3238" s="16">
        <v>2453</v>
      </c>
      <c r="N3238" s="171">
        <v>2453</v>
      </c>
      <c r="O3238" s="16">
        <v>4316</v>
      </c>
      <c r="P3238" s="13">
        <v>4316</v>
      </c>
      <c r="Q3238" s="16">
        <v>2118</v>
      </c>
      <c r="R3238" s="13">
        <v>2118</v>
      </c>
      <c r="S3238" s="16">
        <v>2245.65</v>
      </c>
      <c r="T3238" s="13">
        <v>2245.65</v>
      </c>
      <c r="U3238" s="16">
        <v>0</v>
      </c>
      <c r="V3238" s="13">
        <v>0</v>
      </c>
    </row>
    <row r="3239" spans="1:22" ht="15" customHeight="1" x14ac:dyDescent="0.25">
      <c r="A3239" s="5" t="s">
        <v>5839</v>
      </c>
      <c r="B3239" s="6" t="s">
        <v>5840</v>
      </c>
      <c r="C3239" s="5" t="s">
        <v>5841</v>
      </c>
      <c r="D3239" s="6"/>
      <c r="E3239" s="6" t="s">
        <v>504</v>
      </c>
      <c r="F3239" s="229">
        <v>1</v>
      </c>
      <c r="I3239" s="16">
        <v>0</v>
      </c>
      <c r="J3239" s="13">
        <v>0</v>
      </c>
      <c r="K3239" s="16">
        <v>2000</v>
      </c>
      <c r="L3239" s="13">
        <v>2000</v>
      </c>
      <c r="M3239" s="16">
        <v>2000</v>
      </c>
      <c r="N3239" s="171">
        <v>2000</v>
      </c>
      <c r="O3239" s="16">
        <v>4524</v>
      </c>
      <c r="P3239" s="13">
        <v>4524</v>
      </c>
      <c r="Q3239" s="16">
        <v>2376</v>
      </c>
      <c r="R3239" s="13">
        <v>2376</v>
      </c>
      <c r="S3239" s="16">
        <v>1238.98</v>
      </c>
      <c r="T3239" s="13">
        <v>1238.98</v>
      </c>
      <c r="U3239" s="16">
        <v>0</v>
      </c>
      <c r="V3239" s="13">
        <v>0</v>
      </c>
    </row>
    <row r="3240" spans="1:22" ht="15" customHeight="1" x14ac:dyDescent="0.25">
      <c r="A3240" s="5" t="s">
        <v>5842</v>
      </c>
      <c r="B3240" s="6" t="s">
        <v>5843</v>
      </c>
      <c r="C3240" s="5" t="s">
        <v>5844</v>
      </c>
      <c r="D3240" s="6"/>
      <c r="E3240" s="6" t="s">
        <v>504</v>
      </c>
      <c r="F3240" s="229">
        <v>1</v>
      </c>
      <c r="I3240" s="16">
        <v>0</v>
      </c>
      <c r="J3240" s="13">
        <v>0</v>
      </c>
      <c r="K3240" s="16">
        <v>14224</v>
      </c>
      <c r="L3240" s="13">
        <v>14224</v>
      </c>
      <c r="M3240" s="16">
        <v>14224</v>
      </c>
      <c r="N3240" s="171">
        <v>14224</v>
      </c>
      <c r="O3240" s="16">
        <v>40560</v>
      </c>
      <c r="P3240" s="13">
        <v>40560</v>
      </c>
      <c r="Q3240" s="16">
        <v>20000</v>
      </c>
      <c r="R3240" s="13">
        <v>20000</v>
      </c>
      <c r="S3240" s="16">
        <v>5781.89</v>
      </c>
      <c r="T3240" s="13">
        <v>5781.89</v>
      </c>
      <c r="U3240" s="16">
        <v>0</v>
      </c>
      <c r="V3240" s="13">
        <v>0</v>
      </c>
    </row>
    <row r="3241" spans="1:22" ht="15" customHeight="1" x14ac:dyDescent="0.25">
      <c r="A3241" s="5" t="s">
        <v>5845</v>
      </c>
      <c r="B3241" s="6" t="s">
        <v>5846</v>
      </c>
      <c r="C3241" s="5" t="s">
        <v>5847</v>
      </c>
      <c r="D3241" s="6"/>
      <c r="E3241" s="6" t="s">
        <v>504</v>
      </c>
      <c r="F3241" s="229">
        <v>1</v>
      </c>
      <c r="I3241" s="16">
        <v>0</v>
      </c>
      <c r="J3241" s="13">
        <v>0</v>
      </c>
      <c r="K3241" s="16">
        <v>2683</v>
      </c>
      <c r="L3241" s="13">
        <v>2683</v>
      </c>
      <c r="M3241" s="16">
        <v>2683</v>
      </c>
      <c r="N3241" s="171">
        <v>2683</v>
      </c>
      <c r="O3241" s="16">
        <v>4108</v>
      </c>
      <c r="P3241" s="13">
        <v>4108</v>
      </c>
      <c r="Q3241" s="16">
        <v>2118</v>
      </c>
      <c r="R3241" s="13">
        <v>2118</v>
      </c>
      <c r="S3241" s="16">
        <v>1238.98</v>
      </c>
      <c r="T3241" s="13">
        <v>1238.98</v>
      </c>
      <c r="U3241" s="16">
        <v>0</v>
      </c>
      <c r="V3241" s="13">
        <v>0</v>
      </c>
    </row>
    <row r="3242" spans="1:22" ht="15" customHeight="1" x14ac:dyDescent="0.25">
      <c r="A3242" s="5" t="s">
        <v>5848</v>
      </c>
      <c r="B3242" s="6" t="s">
        <v>5849</v>
      </c>
      <c r="C3242" s="5" t="s">
        <v>5850</v>
      </c>
      <c r="D3242" s="6"/>
      <c r="E3242" s="6" t="s">
        <v>504</v>
      </c>
      <c r="F3242" s="229">
        <v>1</v>
      </c>
      <c r="I3242" s="16">
        <v>0</v>
      </c>
      <c r="J3242" s="13">
        <v>0</v>
      </c>
      <c r="K3242" s="16">
        <v>2683</v>
      </c>
      <c r="L3242" s="13">
        <v>2683</v>
      </c>
      <c r="M3242" s="16">
        <v>2683</v>
      </c>
      <c r="N3242" s="171">
        <v>2683</v>
      </c>
      <c r="O3242" s="16">
        <v>4316</v>
      </c>
      <c r="P3242" s="13">
        <v>4316</v>
      </c>
      <c r="Q3242" s="16">
        <v>2118</v>
      </c>
      <c r="R3242" s="13">
        <v>2118</v>
      </c>
      <c r="S3242" s="16">
        <v>1238.98</v>
      </c>
      <c r="T3242" s="13">
        <v>1238.98</v>
      </c>
      <c r="U3242" s="16">
        <v>0</v>
      </c>
      <c r="V3242" s="13">
        <v>0</v>
      </c>
    </row>
    <row r="3243" spans="1:22" ht="15" customHeight="1" x14ac:dyDescent="0.25">
      <c r="A3243" s="5" t="s">
        <v>5851</v>
      </c>
      <c r="B3243" s="6" t="s">
        <v>5852</v>
      </c>
      <c r="C3243" s="5" t="s">
        <v>5853</v>
      </c>
      <c r="D3243" s="6"/>
      <c r="E3243" s="6" t="s">
        <v>504</v>
      </c>
      <c r="F3243" s="229">
        <v>1</v>
      </c>
      <c r="I3243" s="16">
        <v>0</v>
      </c>
      <c r="J3243" s="13">
        <v>0</v>
      </c>
      <c r="K3243" s="16">
        <v>2151</v>
      </c>
      <c r="L3243" s="13">
        <v>2151</v>
      </c>
      <c r="M3243" s="16">
        <v>2151</v>
      </c>
      <c r="N3243" s="171">
        <v>2151</v>
      </c>
      <c r="O3243" s="16">
        <v>4524</v>
      </c>
      <c r="P3243" s="13">
        <v>4524</v>
      </c>
      <c r="Q3243" s="16">
        <v>2118</v>
      </c>
      <c r="R3243" s="13">
        <v>2118</v>
      </c>
      <c r="S3243" s="16">
        <v>1238.98</v>
      </c>
      <c r="T3243" s="13">
        <v>1238.98</v>
      </c>
      <c r="U3243" s="16">
        <v>0</v>
      </c>
      <c r="V3243" s="13">
        <v>0</v>
      </c>
    </row>
    <row r="3244" spans="1:22" ht="15" customHeight="1" x14ac:dyDescent="0.25">
      <c r="A3244" s="5" t="s">
        <v>5854</v>
      </c>
      <c r="B3244" s="6" t="s">
        <v>5855</v>
      </c>
      <c r="C3244" s="5" t="s">
        <v>5856</v>
      </c>
      <c r="D3244" s="6"/>
      <c r="E3244" s="6" t="s">
        <v>504</v>
      </c>
      <c r="F3244" s="229">
        <v>1</v>
      </c>
      <c r="I3244" s="16">
        <v>0</v>
      </c>
      <c r="J3244" s="13">
        <v>0</v>
      </c>
      <c r="K3244" s="16">
        <v>6000</v>
      </c>
      <c r="L3244" s="13">
        <v>6000</v>
      </c>
      <c r="M3244" s="16">
        <v>6000</v>
      </c>
      <c r="N3244" s="171">
        <v>6000</v>
      </c>
      <c r="O3244" s="16">
        <v>26000</v>
      </c>
      <c r="P3244" s="13">
        <v>26000</v>
      </c>
      <c r="Q3244" s="16">
        <v>3529</v>
      </c>
      <c r="R3244" s="13">
        <v>3529</v>
      </c>
      <c r="S3244" s="16">
        <v>7865.44</v>
      </c>
      <c r="T3244" s="13">
        <v>7865.44</v>
      </c>
      <c r="U3244" s="16">
        <v>0</v>
      </c>
      <c r="V3244" s="13">
        <v>0</v>
      </c>
    </row>
    <row r="3245" spans="1:22" ht="15" customHeight="1" x14ac:dyDescent="0.25">
      <c r="A3245" s="1"/>
      <c r="B3245" s="4" t="s">
        <v>32</v>
      </c>
      <c r="C3245" s="8" t="s">
        <v>33</v>
      </c>
      <c r="I3245" s="245"/>
      <c r="J3245" s="245"/>
      <c r="K3245" s="245"/>
      <c r="L3245" s="245"/>
      <c r="M3245" s="245"/>
      <c r="N3245" s="245"/>
      <c r="O3245" s="245"/>
      <c r="P3245" s="245"/>
      <c r="Q3245" s="245"/>
      <c r="R3245" s="245"/>
      <c r="S3245" s="245"/>
      <c r="T3245" s="245"/>
      <c r="U3245" s="245"/>
      <c r="V3245" s="245"/>
    </row>
    <row r="3246" spans="1:22" ht="15" customHeight="1" x14ac:dyDescent="0.25">
      <c r="A3246" s="5" t="s">
        <v>5857</v>
      </c>
      <c r="B3246" s="6" t="s">
        <v>35</v>
      </c>
      <c r="C3246" s="5" t="s">
        <v>3678</v>
      </c>
      <c r="I3246" s="245"/>
      <c r="J3246" s="245"/>
      <c r="K3246" s="245"/>
      <c r="L3246" s="245"/>
      <c r="M3246" s="245"/>
      <c r="N3246" s="245"/>
      <c r="O3246" s="245"/>
      <c r="P3246" s="245"/>
      <c r="Q3246" s="245"/>
      <c r="R3246" s="245"/>
      <c r="S3246" s="245"/>
      <c r="T3246" s="245"/>
      <c r="U3246" s="245"/>
      <c r="V3246" s="245"/>
    </row>
    <row r="3247" spans="1:22" ht="15" customHeight="1" x14ac:dyDescent="0.25">
      <c r="A3247" s="5" t="s">
        <v>5858</v>
      </c>
      <c r="B3247" s="6" t="s">
        <v>35</v>
      </c>
      <c r="C3247" s="5" t="s">
        <v>5859</v>
      </c>
      <c r="I3247" s="245"/>
      <c r="J3247" s="245"/>
      <c r="K3247" s="245"/>
      <c r="L3247" s="245"/>
      <c r="M3247" s="245"/>
      <c r="N3247" s="245"/>
      <c r="O3247" s="245"/>
      <c r="P3247" s="245"/>
      <c r="Q3247" s="245"/>
      <c r="R3247" s="245"/>
      <c r="S3247" s="245"/>
      <c r="T3247" s="245"/>
      <c r="U3247" s="245"/>
      <c r="V3247" s="245"/>
    </row>
    <row r="3248" spans="1:22" ht="45" customHeight="1" x14ac:dyDescent="0.25">
      <c r="A3248" s="1"/>
      <c r="B3248" s="4" t="s">
        <v>68</v>
      </c>
      <c r="C3248" s="8" t="s">
        <v>69</v>
      </c>
      <c r="D3248" s="4" t="s">
        <v>70</v>
      </c>
      <c r="E3248" s="4" t="s">
        <v>71</v>
      </c>
      <c r="F3248" s="228" t="s">
        <v>72</v>
      </c>
      <c r="I3248" s="14" t="s">
        <v>73</v>
      </c>
      <c r="J3248" s="15" t="s">
        <v>28</v>
      </c>
      <c r="K3248" s="14" t="s">
        <v>73</v>
      </c>
      <c r="L3248" s="15" t="s">
        <v>28</v>
      </c>
      <c r="M3248" s="14" t="s">
        <v>73</v>
      </c>
      <c r="N3248" s="172" t="s">
        <v>28</v>
      </c>
      <c r="O3248" s="14" t="s">
        <v>73</v>
      </c>
      <c r="P3248" s="15" t="s">
        <v>28</v>
      </c>
      <c r="Q3248" s="14" t="s">
        <v>73</v>
      </c>
      <c r="R3248" s="15" t="s">
        <v>28</v>
      </c>
      <c r="S3248" s="14" t="s">
        <v>73</v>
      </c>
      <c r="T3248" s="15" t="s">
        <v>28</v>
      </c>
      <c r="U3248" s="14" t="s">
        <v>73</v>
      </c>
      <c r="V3248" s="15" t="s">
        <v>28</v>
      </c>
    </row>
    <row r="3249" spans="1:22" ht="15" customHeight="1" x14ac:dyDescent="0.25">
      <c r="A3249" s="5" t="s">
        <v>5860</v>
      </c>
      <c r="B3249" s="6" t="s">
        <v>5861</v>
      </c>
      <c r="C3249" s="5" t="s">
        <v>3683</v>
      </c>
      <c r="D3249" s="6"/>
      <c r="E3249" s="6" t="s">
        <v>504</v>
      </c>
      <c r="F3249" s="229">
        <v>1</v>
      </c>
      <c r="I3249" s="16">
        <v>0</v>
      </c>
      <c r="J3249" s="13">
        <v>0</v>
      </c>
      <c r="K3249" s="16">
        <v>30000</v>
      </c>
      <c r="L3249" s="13">
        <v>30000</v>
      </c>
      <c r="M3249" s="16">
        <v>30000</v>
      </c>
      <c r="N3249" s="171">
        <v>30000</v>
      </c>
      <c r="O3249" s="16">
        <v>17653</v>
      </c>
      <c r="P3249" s="13">
        <v>17653</v>
      </c>
      <c r="Q3249" s="16">
        <v>29412</v>
      </c>
      <c r="R3249" s="13">
        <v>29412</v>
      </c>
      <c r="S3249" s="16">
        <v>26844.51</v>
      </c>
      <c r="T3249" s="13">
        <v>26844.51</v>
      </c>
      <c r="U3249" s="16">
        <v>0</v>
      </c>
      <c r="V3249" s="13">
        <v>0</v>
      </c>
    </row>
    <row r="3250" spans="1:22" ht="15" customHeight="1" x14ac:dyDescent="0.25">
      <c r="A3250" s="1"/>
      <c r="B3250" s="4" t="s">
        <v>32</v>
      </c>
      <c r="C3250" s="8" t="s">
        <v>33</v>
      </c>
      <c r="I3250" s="245"/>
      <c r="J3250" s="245"/>
      <c r="K3250" s="245"/>
      <c r="L3250" s="245"/>
      <c r="M3250" s="245"/>
      <c r="N3250" s="245"/>
      <c r="O3250" s="245"/>
      <c r="P3250" s="245"/>
      <c r="Q3250" s="245"/>
      <c r="R3250" s="245"/>
      <c r="S3250" s="245"/>
      <c r="T3250" s="245"/>
      <c r="U3250" s="245"/>
      <c r="V3250" s="245"/>
    </row>
    <row r="3251" spans="1:22" ht="15" customHeight="1" x14ac:dyDescent="0.25">
      <c r="A3251" s="5" t="s">
        <v>5862</v>
      </c>
      <c r="B3251" s="6" t="s">
        <v>35</v>
      </c>
      <c r="C3251" s="5" t="s">
        <v>3685</v>
      </c>
      <c r="I3251" s="245"/>
      <c r="J3251" s="245"/>
      <c r="K3251" s="245"/>
      <c r="L3251" s="245"/>
      <c r="M3251" s="245"/>
      <c r="N3251" s="245"/>
      <c r="O3251" s="245"/>
      <c r="P3251" s="245"/>
      <c r="Q3251" s="245"/>
      <c r="R3251" s="245"/>
      <c r="S3251" s="245"/>
      <c r="T3251" s="245"/>
      <c r="U3251" s="245"/>
      <c r="V3251" s="245"/>
    </row>
    <row r="3252" spans="1:22" ht="15" customHeight="1" x14ac:dyDescent="0.25">
      <c r="A3252" s="5" t="s">
        <v>5863</v>
      </c>
      <c r="B3252" s="6" t="s">
        <v>35</v>
      </c>
      <c r="C3252" s="5" t="s">
        <v>5864</v>
      </c>
      <c r="I3252" s="245"/>
      <c r="J3252" s="245"/>
      <c r="K3252" s="245"/>
      <c r="L3252" s="245"/>
      <c r="M3252" s="245"/>
      <c r="N3252" s="245"/>
      <c r="O3252" s="245"/>
      <c r="P3252" s="245"/>
      <c r="Q3252" s="245"/>
      <c r="R3252" s="245"/>
      <c r="S3252" s="245"/>
      <c r="T3252" s="245"/>
      <c r="U3252" s="245"/>
      <c r="V3252" s="245"/>
    </row>
    <row r="3253" spans="1:22" ht="45" customHeight="1" x14ac:dyDescent="0.25">
      <c r="A3253" s="1"/>
      <c r="B3253" s="4" t="s">
        <v>68</v>
      </c>
      <c r="C3253" s="8" t="s">
        <v>69</v>
      </c>
      <c r="D3253" s="4" t="s">
        <v>70</v>
      </c>
      <c r="E3253" s="4" t="s">
        <v>71</v>
      </c>
      <c r="F3253" s="228" t="s">
        <v>72</v>
      </c>
      <c r="I3253" s="14" t="s">
        <v>73</v>
      </c>
      <c r="J3253" s="15" t="s">
        <v>28</v>
      </c>
      <c r="K3253" s="14" t="s">
        <v>73</v>
      </c>
      <c r="L3253" s="15" t="s">
        <v>28</v>
      </c>
      <c r="M3253" s="14" t="s">
        <v>73</v>
      </c>
      <c r="N3253" s="172" t="s">
        <v>28</v>
      </c>
      <c r="O3253" s="14" t="s">
        <v>73</v>
      </c>
      <c r="P3253" s="15" t="s">
        <v>28</v>
      </c>
      <c r="Q3253" s="14" t="s">
        <v>73</v>
      </c>
      <c r="R3253" s="15" t="s">
        <v>28</v>
      </c>
      <c r="S3253" s="14" t="s">
        <v>73</v>
      </c>
      <c r="T3253" s="15" t="s">
        <v>28</v>
      </c>
      <c r="U3253" s="14" t="s">
        <v>73</v>
      </c>
      <c r="V3253" s="15" t="s">
        <v>28</v>
      </c>
    </row>
    <row r="3254" spans="1:22" ht="15" customHeight="1" x14ac:dyDescent="0.25">
      <c r="A3254" s="5" t="s">
        <v>5865</v>
      </c>
      <c r="B3254" s="6" t="s">
        <v>5866</v>
      </c>
      <c r="C3254" s="5" t="s">
        <v>5867</v>
      </c>
      <c r="D3254" s="6"/>
      <c r="E3254" s="6" t="s">
        <v>504</v>
      </c>
      <c r="F3254" s="229">
        <v>1</v>
      </c>
      <c r="I3254" s="16">
        <v>0</v>
      </c>
      <c r="J3254" s="13">
        <v>0</v>
      </c>
      <c r="K3254" s="16">
        <v>10164</v>
      </c>
      <c r="L3254" s="13">
        <v>10164</v>
      </c>
      <c r="M3254" s="16">
        <v>10164</v>
      </c>
      <c r="N3254" s="171">
        <v>10164</v>
      </c>
      <c r="O3254" s="16">
        <v>25282</v>
      </c>
      <c r="P3254" s="13">
        <v>25282</v>
      </c>
      <c r="Q3254" s="16">
        <v>7059</v>
      </c>
      <c r="R3254" s="13">
        <v>7059</v>
      </c>
      <c r="S3254" s="16">
        <v>10324.81</v>
      </c>
      <c r="T3254" s="13">
        <v>10324.81</v>
      </c>
      <c r="U3254" s="16">
        <v>0</v>
      </c>
      <c r="V3254" s="13">
        <v>0</v>
      </c>
    </row>
    <row r="3255" spans="1:22" ht="15" customHeight="1" x14ac:dyDescent="0.25">
      <c r="A3255" s="1"/>
      <c r="B3255" s="4" t="s">
        <v>32</v>
      </c>
      <c r="C3255" s="8" t="s">
        <v>33</v>
      </c>
      <c r="I3255" s="245"/>
      <c r="J3255" s="245"/>
      <c r="K3255" s="245"/>
      <c r="L3255" s="245"/>
      <c r="M3255" s="245"/>
      <c r="N3255" s="245"/>
      <c r="O3255" s="245"/>
      <c r="P3255" s="245"/>
      <c r="Q3255" s="245"/>
      <c r="R3255" s="245"/>
      <c r="S3255" s="245"/>
      <c r="T3255" s="245"/>
      <c r="U3255" s="245"/>
      <c r="V3255" s="245"/>
    </row>
    <row r="3256" spans="1:22" ht="15" customHeight="1" x14ac:dyDescent="0.25">
      <c r="A3256" s="5" t="s">
        <v>5868</v>
      </c>
      <c r="B3256" s="6" t="s">
        <v>35</v>
      </c>
      <c r="C3256" s="5" t="s">
        <v>5869</v>
      </c>
      <c r="I3256" s="245"/>
      <c r="J3256" s="245"/>
      <c r="K3256" s="245"/>
      <c r="L3256" s="245"/>
      <c r="M3256" s="245"/>
      <c r="N3256" s="245"/>
      <c r="O3256" s="245"/>
      <c r="P3256" s="245"/>
      <c r="Q3256" s="245"/>
      <c r="R3256" s="245"/>
      <c r="S3256" s="245"/>
      <c r="T3256" s="245"/>
      <c r="U3256" s="245"/>
      <c r="V3256" s="245"/>
    </row>
    <row r="3257" spans="1:22" ht="15" customHeight="1" x14ac:dyDescent="0.25">
      <c r="A3257" s="5" t="s">
        <v>5870</v>
      </c>
      <c r="B3257" s="6" t="s">
        <v>35</v>
      </c>
      <c r="C3257" s="5" t="s">
        <v>5871</v>
      </c>
      <c r="I3257" s="245"/>
      <c r="J3257" s="245"/>
      <c r="K3257" s="245"/>
      <c r="L3257" s="245"/>
      <c r="M3257" s="245"/>
      <c r="N3257" s="245"/>
      <c r="O3257" s="245"/>
      <c r="P3257" s="245"/>
      <c r="Q3257" s="245"/>
      <c r="R3257" s="245"/>
      <c r="S3257" s="245"/>
      <c r="T3257" s="245"/>
      <c r="U3257" s="245"/>
      <c r="V3257" s="245"/>
    </row>
    <row r="3258" spans="1:22" ht="45" customHeight="1" x14ac:dyDescent="0.25">
      <c r="A3258" s="1"/>
      <c r="B3258" s="4" t="s">
        <v>68</v>
      </c>
      <c r="C3258" s="8" t="s">
        <v>69</v>
      </c>
      <c r="D3258" s="4" t="s">
        <v>70</v>
      </c>
      <c r="E3258" s="4" t="s">
        <v>71</v>
      </c>
      <c r="F3258" s="228" t="s">
        <v>72</v>
      </c>
      <c r="I3258" s="14" t="s">
        <v>73</v>
      </c>
      <c r="J3258" s="15" t="s">
        <v>28</v>
      </c>
      <c r="K3258" s="14" t="s">
        <v>73</v>
      </c>
      <c r="L3258" s="15" t="s">
        <v>28</v>
      </c>
      <c r="M3258" s="14" t="s">
        <v>73</v>
      </c>
      <c r="N3258" s="172" t="s">
        <v>28</v>
      </c>
      <c r="O3258" s="14" t="s">
        <v>73</v>
      </c>
      <c r="P3258" s="15" t="s">
        <v>28</v>
      </c>
      <c r="Q3258" s="14" t="s">
        <v>73</v>
      </c>
      <c r="R3258" s="15" t="s">
        <v>28</v>
      </c>
      <c r="S3258" s="14" t="s">
        <v>73</v>
      </c>
      <c r="T3258" s="15" t="s">
        <v>28</v>
      </c>
      <c r="U3258" s="14" t="s">
        <v>73</v>
      </c>
      <c r="V3258" s="15" t="s">
        <v>28</v>
      </c>
    </row>
    <row r="3259" spans="1:22" ht="15" customHeight="1" x14ac:dyDescent="0.25">
      <c r="A3259" s="5" t="s">
        <v>5872</v>
      </c>
      <c r="B3259" s="6" t="s">
        <v>5873</v>
      </c>
      <c r="C3259" s="5" t="s">
        <v>5874</v>
      </c>
      <c r="D3259" s="6"/>
      <c r="E3259" s="6" t="s">
        <v>527</v>
      </c>
      <c r="F3259" s="229">
        <v>10</v>
      </c>
      <c r="I3259" s="16">
        <v>0</v>
      </c>
      <c r="J3259" s="13">
        <v>0</v>
      </c>
      <c r="K3259" s="16">
        <v>35</v>
      </c>
      <c r="L3259" s="13">
        <v>350</v>
      </c>
      <c r="M3259" s="16">
        <v>35</v>
      </c>
      <c r="N3259" s="171">
        <v>350</v>
      </c>
      <c r="O3259" s="16">
        <v>28</v>
      </c>
      <c r="P3259" s="13">
        <v>280</v>
      </c>
      <c r="Q3259" s="16">
        <v>35</v>
      </c>
      <c r="R3259" s="13">
        <v>350</v>
      </c>
      <c r="S3259" s="16">
        <v>52.41</v>
      </c>
      <c r="T3259" s="13">
        <v>524.1</v>
      </c>
      <c r="U3259" s="16">
        <v>0</v>
      </c>
      <c r="V3259" s="13">
        <v>0</v>
      </c>
    </row>
    <row r="3260" spans="1:22" ht="15" customHeight="1" x14ac:dyDescent="0.25">
      <c r="A3260" s="5" t="s">
        <v>5875</v>
      </c>
      <c r="B3260" s="6" t="s">
        <v>5876</v>
      </c>
      <c r="C3260" s="5" t="s">
        <v>5877</v>
      </c>
      <c r="D3260" s="6"/>
      <c r="E3260" s="6" t="s">
        <v>527</v>
      </c>
      <c r="F3260" s="229">
        <v>10</v>
      </c>
      <c r="I3260" s="16">
        <v>0</v>
      </c>
      <c r="J3260" s="13">
        <v>0</v>
      </c>
      <c r="K3260" s="16">
        <v>47</v>
      </c>
      <c r="L3260" s="13">
        <v>470</v>
      </c>
      <c r="M3260" s="16">
        <v>47</v>
      </c>
      <c r="N3260" s="171">
        <v>470</v>
      </c>
      <c r="O3260" s="16">
        <v>36</v>
      </c>
      <c r="P3260" s="13">
        <v>360</v>
      </c>
      <c r="Q3260" s="16">
        <v>45</v>
      </c>
      <c r="R3260" s="13">
        <v>450</v>
      </c>
      <c r="S3260" s="16">
        <v>69.81</v>
      </c>
      <c r="T3260" s="13">
        <v>698.1</v>
      </c>
      <c r="U3260" s="16">
        <v>0</v>
      </c>
      <c r="V3260" s="13">
        <v>0</v>
      </c>
    </row>
    <row r="3261" spans="1:22" ht="15" customHeight="1" x14ac:dyDescent="0.25">
      <c r="A3261" s="5" t="s">
        <v>5878</v>
      </c>
      <c r="B3261" s="6" t="s">
        <v>5879</v>
      </c>
      <c r="C3261" s="5" t="s">
        <v>5880</v>
      </c>
      <c r="D3261" s="6"/>
      <c r="E3261" s="6" t="s">
        <v>527</v>
      </c>
      <c r="F3261" s="229">
        <v>10</v>
      </c>
      <c r="I3261" s="16">
        <v>0</v>
      </c>
      <c r="J3261" s="13">
        <v>0</v>
      </c>
      <c r="K3261" s="16">
        <v>35</v>
      </c>
      <c r="L3261" s="13">
        <v>350</v>
      </c>
      <c r="M3261" s="16">
        <v>35</v>
      </c>
      <c r="N3261" s="171">
        <v>350</v>
      </c>
      <c r="O3261" s="16">
        <v>28</v>
      </c>
      <c r="P3261" s="13">
        <v>280</v>
      </c>
      <c r="Q3261" s="16">
        <v>35</v>
      </c>
      <c r="R3261" s="13">
        <v>350</v>
      </c>
      <c r="S3261" s="16">
        <v>52.41</v>
      </c>
      <c r="T3261" s="13">
        <v>524.1</v>
      </c>
      <c r="U3261" s="16">
        <v>0</v>
      </c>
      <c r="V3261" s="13">
        <v>0</v>
      </c>
    </row>
    <row r="3262" spans="1:22" ht="15" customHeight="1" x14ac:dyDescent="0.25">
      <c r="A3262" s="5" t="s">
        <v>5881</v>
      </c>
      <c r="B3262" s="6" t="s">
        <v>5882</v>
      </c>
      <c r="C3262" s="5" t="s">
        <v>5883</v>
      </c>
      <c r="D3262" s="6"/>
      <c r="E3262" s="6" t="s">
        <v>527</v>
      </c>
      <c r="F3262" s="229">
        <v>15</v>
      </c>
      <c r="I3262" s="16">
        <v>0</v>
      </c>
      <c r="J3262" s="13">
        <v>0</v>
      </c>
      <c r="K3262" s="16">
        <v>35</v>
      </c>
      <c r="L3262" s="13">
        <v>525</v>
      </c>
      <c r="M3262" s="16">
        <v>35</v>
      </c>
      <c r="N3262" s="171">
        <v>525</v>
      </c>
      <c r="O3262" s="16">
        <v>28</v>
      </c>
      <c r="P3262" s="13">
        <v>420</v>
      </c>
      <c r="Q3262" s="16">
        <v>35</v>
      </c>
      <c r="R3262" s="13">
        <v>525</v>
      </c>
      <c r="S3262" s="16">
        <v>52.41</v>
      </c>
      <c r="T3262" s="13">
        <v>786.15</v>
      </c>
      <c r="U3262" s="16">
        <v>0</v>
      </c>
      <c r="V3262" s="13">
        <v>0</v>
      </c>
    </row>
    <row r="3263" spans="1:22" ht="15" customHeight="1" x14ac:dyDescent="0.25">
      <c r="A3263" s="5" t="s">
        <v>5884</v>
      </c>
      <c r="B3263" s="6" t="s">
        <v>5885</v>
      </c>
      <c r="C3263" s="5" t="s">
        <v>5886</v>
      </c>
      <c r="D3263" s="6"/>
      <c r="E3263" s="6" t="s">
        <v>527</v>
      </c>
      <c r="F3263" s="229">
        <v>15</v>
      </c>
      <c r="I3263" s="16">
        <v>0</v>
      </c>
      <c r="J3263" s="13">
        <v>0</v>
      </c>
      <c r="K3263" s="16">
        <v>47</v>
      </c>
      <c r="L3263" s="13">
        <v>705</v>
      </c>
      <c r="M3263" s="16">
        <v>47</v>
      </c>
      <c r="N3263" s="171">
        <v>705</v>
      </c>
      <c r="O3263" s="16">
        <v>36</v>
      </c>
      <c r="P3263" s="13">
        <v>540</v>
      </c>
      <c r="Q3263" s="16">
        <v>45</v>
      </c>
      <c r="R3263" s="13">
        <v>675</v>
      </c>
      <c r="S3263" s="16">
        <v>69.81</v>
      </c>
      <c r="T3263" s="13">
        <v>1047.1500000000001</v>
      </c>
      <c r="U3263" s="16">
        <v>0</v>
      </c>
      <c r="V3263" s="13">
        <v>0</v>
      </c>
    </row>
    <row r="3264" spans="1:22" ht="15" customHeight="1" x14ac:dyDescent="0.25">
      <c r="A3264" s="5" t="s">
        <v>5887</v>
      </c>
      <c r="B3264" s="6" t="s">
        <v>5888</v>
      </c>
      <c r="C3264" s="5" t="s">
        <v>5889</v>
      </c>
      <c r="D3264" s="6"/>
      <c r="E3264" s="6" t="s">
        <v>527</v>
      </c>
      <c r="F3264" s="229">
        <v>20</v>
      </c>
      <c r="I3264" s="16">
        <v>0</v>
      </c>
      <c r="J3264" s="13">
        <v>0</v>
      </c>
      <c r="K3264" s="16">
        <v>450</v>
      </c>
      <c r="L3264" s="13">
        <v>9000</v>
      </c>
      <c r="M3264" s="16">
        <v>450</v>
      </c>
      <c r="N3264" s="171">
        <v>9000</v>
      </c>
      <c r="O3264" s="16">
        <v>267</v>
      </c>
      <c r="P3264" s="13">
        <v>5340</v>
      </c>
      <c r="Q3264" s="16">
        <v>184</v>
      </c>
      <c r="R3264" s="13">
        <v>3680</v>
      </c>
      <c r="S3264" s="16">
        <v>586.80999999999995</v>
      </c>
      <c r="T3264" s="13">
        <v>11736.2</v>
      </c>
      <c r="U3264" s="16">
        <v>0</v>
      </c>
      <c r="V3264" s="13">
        <v>0</v>
      </c>
    </row>
    <row r="3265" spans="1:22" ht="15" customHeight="1" x14ac:dyDescent="0.25">
      <c r="A3265" s="5" t="s">
        <v>5890</v>
      </c>
      <c r="B3265" s="6" t="s">
        <v>5891</v>
      </c>
      <c r="C3265" s="5" t="s">
        <v>5892</v>
      </c>
      <c r="D3265" s="6"/>
      <c r="E3265" s="6" t="s">
        <v>527</v>
      </c>
      <c r="F3265" s="229">
        <v>20</v>
      </c>
      <c r="I3265" s="16">
        <v>0</v>
      </c>
      <c r="J3265" s="13">
        <v>0</v>
      </c>
      <c r="K3265" s="16">
        <v>60</v>
      </c>
      <c r="L3265" s="13">
        <v>1200</v>
      </c>
      <c r="M3265" s="16">
        <v>60</v>
      </c>
      <c r="N3265" s="171">
        <v>1200</v>
      </c>
      <c r="O3265" s="16">
        <v>43</v>
      </c>
      <c r="P3265" s="13">
        <v>860</v>
      </c>
      <c r="Q3265" s="16">
        <v>53</v>
      </c>
      <c r="R3265" s="13">
        <v>1060</v>
      </c>
      <c r="S3265" s="16">
        <v>96.31</v>
      </c>
      <c r="T3265" s="13">
        <v>1926.2</v>
      </c>
      <c r="U3265" s="16">
        <v>0</v>
      </c>
      <c r="V3265" s="13">
        <v>0</v>
      </c>
    </row>
    <row r="3266" spans="1:22" ht="15" customHeight="1" x14ac:dyDescent="0.25">
      <c r="A3266" s="5" t="s">
        <v>5893</v>
      </c>
      <c r="B3266" s="6" t="s">
        <v>5894</v>
      </c>
      <c r="C3266" s="5" t="s">
        <v>5895</v>
      </c>
      <c r="D3266" s="6"/>
      <c r="E3266" s="6" t="s">
        <v>527</v>
      </c>
      <c r="F3266" s="229">
        <v>35</v>
      </c>
      <c r="I3266" s="16">
        <v>0</v>
      </c>
      <c r="J3266" s="13">
        <v>0</v>
      </c>
      <c r="K3266" s="16">
        <v>47</v>
      </c>
      <c r="L3266" s="13">
        <v>1645</v>
      </c>
      <c r="M3266" s="16">
        <v>47</v>
      </c>
      <c r="N3266" s="171">
        <v>1645</v>
      </c>
      <c r="O3266" s="16">
        <v>36</v>
      </c>
      <c r="P3266" s="13">
        <v>1260</v>
      </c>
      <c r="Q3266" s="16">
        <v>45</v>
      </c>
      <c r="R3266" s="13">
        <v>1575</v>
      </c>
      <c r="S3266" s="16">
        <v>69.81</v>
      </c>
      <c r="T3266" s="13">
        <v>2443.35</v>
      </c>
      <c r="U3266" s="16">
        <v>0</v>
      </c>
      <c r="V3266" s="13">
        <v>0</v>
      </c>
    </row>
    <row r="3267" spans="1:22" ht="15" customHeight="1" x14ac:dyDescent="0.25">
      <c r="A3267" s="5" t="s">
        <v>5896</v>
      </c>
      <c r="B3267" s="6" t="s">
        <v>5897</v>
      </c>
      <c r="C3267" s="5" t="s">
        <v>5898</v>
      </c>
      <c r="D3267" s="6"/>
      <c r="E3267" s="6" t="s">
        <v>527</v>
      </c>
      <c r="F3267" s="229">
        <v>70</v>
      </c>
      <c r="I3267" s="16">
        <v>0</v>
      </c>
      <c r="J3267" s="13">
        <v>0</v>
      </c>
      <c r="K3267" s="16">
        <v>47</v>
      </c>
      <c r="L3267" s="13">
        <v>3290</v>
      </c>
      <c r="M3267" s="16">
        <v>47</v>
      </c>
      <c r="N3267" s="171">
        <v>3290</v>
      </c>
      <c r="O3267" s="16">
        <v>36</v>
      </c>
      <c r="P3267" s="13">
        <v>2520</v>
      </c>
      <c r="Q3267" s="16">
        <v>45</v>
      </c>
      <c r="R3267" s="13">
        <v>3150</v>
      </c>
      <c r="S3267" s="16">
        <v>69.81</v>
      </c>
      <c r="T3267" s="13">
        <v>4886.7</v>
      </c>
      <c r="U3267" s="16">
        <v>0</v>
      </c>
      <c r="V3267" s="13">
        <v>0</v>
      </c>
    </row>
    <row r="3268" spans="1:22" ht="15" customHeight="1" x14ac:dyDescent="0.25">
      <c r="A3268" s="5" t="s">
        <v>5899</v>
      </c>
      <c r="B3268" s="6" t="s">
        <v>5900</v>
      </c>
      <c r="C3268" s="5" t="s">
        <v>5901</v>
      </c>
      <c r="D3268" s="6"/>
      <c r="E3268" s="6" t="s">
        <v>527</v>
      </c>
      <c r="F3268" s="229">
        <v>50</v>
      </c>
      <c r="I3268" s="16">
        <v>0</v>
      </c>
      <c r="J3268" s="13">
        <v>0</v>
      </c>
      <c r="K3268" s="16">
        <v>60</v>
      </c>
      <c r="L3268" s="13">
        <v>3000</v>
      </c>
      <c r="M3268" s="16">
        <v>60</v>
      </c>
      <c r="N3268" s="171">
        <v>3000</v>
      </c>
      <c r="O3268" s="16">
        <v>43</v>
      </c>
      <c r="P3268" s="13">
        <v>2150</v>
      </c>
      <c r="Q3268" s="16">
        <v>53</v>
      </c>
      <c r="R3268" s="13">
        <v>2650</v>
      </c>
      <c r="S3268" s="16">
        <v>96.31</v>
      </c>
      <c r="T3268" s="13">
        <v>4815.5</v>
      </c>
      <c r="U3268" s="16">
        <v>0</v>
      </c>
      <c r="V3268" s="13">
        <v>0</v>
      </c>
    </row>
    <row r="3269" spans="1:22" ht="15" customHeight="1" x14ac:dyDescent="0.25">
      <c r="A3269" s="5" t="s">
        <v>5902</v>
      </c>
      <c r="B3269" s="6" t="s">
        <v>5903</v>
      </c>
      <c r="C3269" s="5" t="s">
        <v>5904</v>
      </c>
      <c r="D3269" s="6"/>
      <c r="E3269" s="6" t="s">
        <v>527</v>
      </c>
      <c r="F3269" s="229">
        <v>55</v>
      </c>
      <c r="I3269" s="16">
        <v>0</v>
      </c>
      <c r="J3269" s="13">
        <v>0</v>
      </c>
      <c r="K3269" s="16">
        <v>35</v>
      </c>
      <c r="L3269" s="13">
        <v>1925</v>
      </c>
      <c r="M3269" s="16">
        <v>35</v>
      </c>
      <c r="N3269" s="171">
        <v>1925</v>
      </c>
      <c r="O3269" s="16">
        <v>23</v>
      </c>
      <c r="P3269" s="13">
        <v>1265</v>
      </c>
      <c r="Q3269" s="16">
        <v>35</v>
      </c>
      <c r="R3269" s="13">
        <v>1925</v>
      </c>
      <c r="S3269" s="16">
        <v>52.41</v>
      </c>
      <c r="T3269" s="13">
        <v>2882.55</v>
      </c>
      <c r="U3269" s="16">
        <v>0</v>
      </c>
      <c r="V3269" s="13">
        <v>0</v>
      </c>
    </row>
    <row r="3270" spans="1:22" ht="15" customHeight="1" x14ac:dyDescent="0.25">
      <c r="A3270" s="5" t="s">
        <v>5905</v>
      </c>
      <c r="B3270" s="6" t="s">
        <v>5906</v>
      </c>
      <c r="C3270" s="5" t="s">
        <v>5904</v>
      </c>
      <c r="D3270" s="6"/>
      <c r="E3270" s="6" t="s">
        <v>527</v>
      </c>
      <c r="F3270" s="229">
        <v>60</v>
      </c>
      <c r="I3270" s="16">
        <v>0</v>
      </c>
      <c r="J3270" s="13">
        <v>0</v>
      </c>
      <c r="K3270" s="16">
        <v>35</v>
      </c>
      <c r="L3270" s="13">
        <v>2100</v>
      </c>
      <c r="M3270" s="16">
        <v>35</v>
      </c>
      <c r="N3270" s="171">
        <v>2100</v>
      </c>
      <c r="O3270" s="16">
        <v>23</v>
      </c>
      <c r="P3270" s="13">
        <v>1380</v>
      </c>
      <c r="Q3270" s="16">
        <v>35</v>
      </c>
      <c r="R3270" s="13">
        <v>2100</v>
      </c>
      <c r="S3270" s="16">
        <v>52.41</v>
      </c>
      <c r="T3270" s="13">
        <v>3144.6</v>
      </c>
      <c r="U3270" s="16">
        <v>0</v>
      </c>
      <c r="V3270" s="13">
        <v>0</v>
      </c>
    </row>
    <row r="3271" spans="1:22" ht="15" customHeight="1" x14ac:dyDescent="0.25">
      <c r="A3271" s="5" t="s">
        <v>5907</v>
      </c>
      <c r="B3271" s="6" t="s">
        <v>5908</v>
      </c>
      <c r="C3271" s="5" t="s">
        <v>3757</v>
      </c>
      <c r="D3271" s="6"/>
      <c r="E3271" s="6" t="s">
        <v>527</v>
      </c>
      <c r="F3271" s="229">
        <v>10</v>
      </c>
      <c r="I3271" s="16">
        <v>0</v>
      </c>
      <c r="J3271" s="13">
        <v>0</v>
      </c>
      <c r="K3271" s="16">
        <v>140</v>
      </c>
      <c r="L3271" s="13">
        <v>1400</v>
      </c>
      <c r="M3271" s="16">
        <v>140</v>
      </c>
      <c r="N3271" s="171">
        <v>1400</v>
      </c>
      <c r="O3271" s="16">
        <v>90</v>
      </c>
      <c r="P3271" s="13">
        <v>900</v>
      </c>
      <c r="Q3271" s="16">
        <v>116</v>
      </c>
      <c r="R3271" s="13">
        <v>1160</v>
      </c>
      <c r="S3271" s="16">
        <v>69.81</v>
      </c>
      <c r="T3271" s="13">
        <v>698.1</v>
      </c>
      <c r="U3271" s="16">
        <v>0</v>
      </c>
      <c r="V3271" s="13">
        <v>0</v>
      </c>
    </row>
    <row r="3272" spans="1:22" ht="15" customHeight="1" x14ac:dyDescent="0.25">
      <c r="A3272" s="5" t="s">
        <v>5909</v>
      </c>
      <c r="B3272" s="6" t="s">
        <v>5910</v>
      </c>
      <c r="C3272" s="5" t="s">
        <v>3760</v>
      </c>
      <c r="D3272" s="6"/>
      <c r="E3272" s="6" t="s">
        <v>527</v>
      </c>
      <c r="F3272" s="229">
        <v>10</v>
      </c>
      <c r="I3272" s="16">
        <v>0</v>
      </c>
      <c r="J3272" s="13">
        <v>0</v>
      </c>
      <c r="K3272" s="16">
        <v>47</v>
      </c>
      <c r="L3272" s="13">
        <v>470</v>
      </c>
      <c r="M3272" s="16">
        <v>47</v>
      </c>
      <c r="N3272" s="171">
        <v>470</v>
      </c>
      <c r="O3272" s="16">
        <v>36</v>
      </c>
      <c r="P3272" s="13">
        <v>360</v>
      </c>
      <c r="Q3272" s="16">
        <v>45</v>
      </c>
      <c r="R3272" s="13">
        <v>450</v>
      </c>
      <c r="S3272" s="16">
        <v>69.81</v>
      </c>
      <c r="T3272" s="13">
        <v>698.1</v>
      </c>
      <c r="U3272" s="16">
        <v>0</v>
      </c>
      <c r="V3272" s="13">
        <v>0</v>
      </c>
    </row>
    <row r="3273" spans="1:22" ht="15" customHeight="1" x14ac:dyDescent="0.25">
      <c r="A3273" s="1"/>
      <c r="B3273" s="4" t="s">
        <v>32</v>
      </c>
      <c r="C3273" s="8" t="s">
        <v>33</v>
      </c>
      <c r="I3273" s="245"/>
      <c r="J3273" s="245"/>
      <c r="K3273" s="245"/>
      <c r="L3273" s="245"/>
      <c r="M3273" s="245"/>
      <c r="N3273" s="245"/>
      <c r="O3273" s="245"/>
      <c r="P3273" s="245"/>
      <c r="Q3273" s="245"/>
      <c r="R3273" s="245"/>
      <c r="S3273" s="245"/>
      <c r="T3273" s="245"/>
      <c r="U3273" s="245"/>
      <c r="V3273" s="245"/>
    </row>
    <row r="3274" spans="1:22" ht="15" customHeight="1" x14ac:dyDescent="0.25">
      <c r="A3274" s="5" t="s">
        <v>5911</v>
      </c>
      <c r="B3274" s="6" t="s">
        <v>35</v>
      </c>
      <c r="C3274" s="5" t="s">
        <v>5912</v>
      </c>
      <c r="I3274" s="245"/>
      <c r="J3274" s="245"/>
      <c r="K3274" s="245"/>
      <c r="L3274" s="245"/>
      <c r="M3274" s="245"/>
      <c r="N3274" s="245"/>
      <c r="O3274" s="245"/>
      <c r="P3274" s="245"/>
      <c r="Q3274" s="245"/>
      <c r="R3274" s="245"/>
      <c r="S3274" s="245"/>
      <c r="T3274" s="245"/>
      <c r="U3274" s="245"/>
      <c r="V3274" s="245"/>
    </row>
    <row r="3275" spans="1:22" ht="15" customHeight="1" x14ac:dyDescent="0.25">
      <c r="A3275" s="5" t="s">
        <v>5913</v>
      </c>
      <c r="B3275" s="6" t="s">
        <v>35</v>
      </c>
      <c r="C3275" s="5" t="s">
        <v>5914</v>
      </c>
      <c r="I3275" s="245"/>
      <c r="J3275" s="245"/>
      <c r="K3275" s="245"/>
      <c r="L3275" s="245"/>
      <c r="M3275" s="245"/>
      <c r="N3275" s="245"/>
      <c r="O3275" s="245"/>
      <c r="P3275" s="245"/>
      <c r="Q3275" s="245"/>
      <c r="R3275" s="245"/>
      <c r="S3275" s="245"/>
      <c r="T3275" s="245"/>
      <c r="U3275" s="245"/>
      <c r="V3275" s="245"/>
    </row>
    <row r="3276" spans="1:22" ht="45" customHeight="1" x14ac:dyDescent="0.25">
      <c r="A3276" s="1"/>
      <c r="B3276" s="4" t="s">
        <v>68</v>
      </c>
      <c r="C3276" s="8" t="s">
        <v>69</v>
      </c>
      <c r="D3276" s="4" t="s">
        <v>70</v>
      </c>
      <c r="E3276" s="4" t="s">
        <v>71</v>
      </c>
      <c r="F3276" s="228" t="s">
        <v>72</v>
      </c>
      <c r="I3276" s="14" t="s">
        <v>73</v>
      </c>
      <c r="J3276" s="15" t="s">
        <v>28</v>
      </c>
      <c r="K3276" s="14" t="s">
        <v>73</v>
      </c>
      <c r="L3276" s="15" t="s">
        <v>28</v>
      </c>
      <c r="M3276" s="14" t="s">
        <v>73</v>
      </c>
      <c r="N3276" s="172" t="s">
        <v>28</v>
      </c>
      <c r="O3276" s="14" t="s">
        <v>73</v>
      </c>
      <c r="P3276" s="15" t="s">
        <v>28</v>
      </c>
      <c r="Q3276" s="14" t="s">
        <v>73</v>
      </c>
      <c r="R3276" s="15" t="s">
        <v>28</v>
      </c>
      <c r="S3276" s="14" t="s">
        <v>73</v>
      </c>
      <c r="T3276" s="15" t="s">
        <v>28</v>
      </c>
      <c r="U3276" s="14" t="s">
        <v>73</v>
      </c>
      <c r="V3276" s="15" t="s">
        <v>28</v>
      </c>
    </row>
    <row r="3277" spans="1:22" ht="15" customHeight="1" x14ac:dyDescent="0.25">
      <c r="A3277" s="5" t="s">
        <v>5915</v>
      </c>
      <c r="B3277" s="6" t="s">
        <v>5916</v>
      </c>
      <c r="C3277" s="5" t="s">
        <v>3767</v>
      </c>
      <c r="D3277" s="6"/>
      <c r="E3277" s="6" t="s">
        <v>504</v>
      </c>
      <c r="F3277" s="229">
        <v>14</v>
      </c>
      <c r="I3277" s="16">
        <v>0</v>
      </c>
      <c r="J3277" s="13">
        <v>0</v>
      </c>
      <c r="K3277" s="16">
        <v>240</v>
      </c>
      <c r="L3277" s="13">
        <v>3360</v>
      </c>
      <c r="M3277" s="16">
        <v>240</v>
      </c>
      <c r="N3277" s="171">
        <v>3360</v>
      </c>
      <c r="O3277" s="16">
        <v>133</v>
      </c>
      <c r="P3277" s="13">
        <v>1862</v>
      </c>
      <c r="Q3277" s="16">
        <v>171</v>
      </c>
      <c r="R3277" s="13">
        <v>2394</v>
      </c>
      <c r="S3277" s="16">
        <v>326.68</v>
      </c>
      <c r="T3277" s="13">
        <v>4573.5200000000004</v>
      </c>
      <c r="U3277" s="16">
        <v>0</v>
      </c>
      <c r="V3277" s="13">
        <v>0</v>
      </c>
    </row>
    <row r="3278" spans="1:22" ht="15" customHeight="1" x14ac:dyDescent="0.25">
      <c r="A3278" s="5" t="s">
        <v>5917</v>
      </c>
      <c r="B3278" s="6" t="s">
        <v>5918</v>
      </c>
      <c r="C3278" s="5" t="s">
        <v>4756</v>
      </c>
      <c r="D3278" s="6"/>
      <c r="E3278" s="6" t="s">
        <v>504</v>
      </c>
      <c r="F3278" s="229">
        <v>1</v>
      </c>
      <c r="I3278" s="16">
        <v>0</v>
      </c>
      <c r="J3278" s="13">
        <v>0</v>
      </c>
      <c r="K3278" s="16">
        <v>280</v>
      </c>
      <c r="L3278" s="13">
        <v>280</v>
      </c>
      <c r="M3278" s="16">
        <v>280</v>
      </c>
      <c r="N3278" s="171">
        <v>280</v>
      </c>
      <c r="O3278" s="16">
        <v>99</v>
      </c>
      <c r="P3278" s="13">
        <v>99</v>
      </c>
      <c r="Q3278" s="16">
        <v>176</v>
      </c>
      <c r="R3278" s="13">
        <v>176</v>
      </c>
      <c r="S3278" s="16">
        <v>335.76</v>
      </c>
      <c r="T3278" s="13">
        <v>335.76</v>
      </c>
      <c r="U3278" s="16">
        <v>0</v>
      </c>
      <c r="V3278" s="13">
        <v>0</v>
      </c>
    </row>
    <row r="3279" spans="1:22" ht="15" customHeight="1" x14ac:dyDescent="0.25">
      <c r="A3279" s="5" t="s">
        <v>5919</v>
      </c>
      <c r="B3279" s="6" t="s">
        <v>5920</v>
      </c>
      <c r="C3279" s="5" t="s">
        <v>5921</v>
      </c>
      <c r="D3279" s="6"/>
      <c r="E3279" s="6" t="s">
        <v>504</v>
      </c>
      <c r="F3279" s="229">
        <v>5</v>
      </c>
      <c r="I3279" s="16">
        <v>0</v>
      </c>
      <c r="J3279" s="13">
        <v>0</v>
      </c>
      <c r="K3279" s="16">
        <v>320</v>
      </c>
      <c r="L3279" s="13">
        <v>1600</v>
      </c>
      <c r="M3279" s="16">
        <v>320</v>
      </c>
      <c r="N3279" s="171">
        <v>1600</v>
      </c>
      <c r="O3279" s="16">
        <v>106</v>
      </c>
      <c r="P3279" s="13">
        <v>530</v>
      </c>
      <c r="Q3279" s="16">
        <v>182</v>
      </c>
      <c r="R3279" s="13">
        <v>910</v>
      </c>
      <c r="S3279" s="16">
        <v>338.65</v>
      </c>
      <c r="T3279" s="13">
        <v>1693.25</v>
      </c>
      <c r="U3279" s="16">
        <v>0</v>
      </c>
      <c r="V3279" s="13">
        <v>0</v>
      </c>
    </row>
    <row r="3280" spans="1:22" ht="15" customHeight="1" x14ac:dyDescent="0.25">
      <c r="A3280" s="5" t="s">
        <v>5922</v>
      </c>
      <c r="B3280" s="6" t="s">
        <v>5923</v>
      </c>
      <c r="C3280" s="5" t="s">
        <v>5924</v>
      </c>
      <c r="D3280" s="6"/>
      <c r="E3280" s="6" t="s">
        <v>504</v>
      </c>
      <c r="F3280" s="229">
        <v>10</v>
      </c>
      <c r="I3280" s="16">
        <v>0</v>
      </c>
      <c r="J3280" s="13">
        <v>0</v>
      </c>
      <c r="K3280" s="16">
        <v>280</v>
      </c>
      <c r="L3280" s="13">
        <v>2800</v>
      </c>
      <c r="M3280" s="16">
        <v>280</v>
      </c>
      <c r="N3280" s="171">
        <v>2800</v>
      </c>
      <c r="O3280" s="16">
        <v>99</v>
      </c>
      <c r="P3280" s="13">
        <v>990</v>
      </c>
      <c r="Q3280" s="16">
        <v>176</v>
      </c>
      <c r="R3280" s="13">
        <v>1760</v>
      </c>
      <c r="S3280" s="16">
        <v>327.08999999999997</v>
      </c>
      <c r="T3280" s="13">
        <v>3270.9</v>
      </c>
      <c r="U3280" s="16">
        <v>0</v>
      </c>
      <c r="V3280" s="13">
        <v>0</v>
      </c>
    </row>
    <row r="3281" spans="1:22" ht="15" customHeight="1" x14ac:dyDescent="0.25">
      <c r="A3281" s="5" t="s">
        <v>5925</v>
      </c>
      <c r="B3281" s="6" t="s">
        <v>5926</v>
      </c>
      <c r="C3281" s="5" t="s">
        <v>3770</v>
      </c>
      <c r="D3281" s="6"/>
      <c r="E3281" s="6" t="s">
        <v>504</v>
      </c>
      <c r="F3281" s="229">
        <v>4</v>
      </c>
      <c r="I3281" s="16">
        <v>0</v>
      </c>
      <c r="J3281" s="13">
        <v>0</v>
      </c>
      <c r="K3281" s="16">
        <v>320</v>
      </c>
      <c r="L3281" s="13">
        <v>1280</v>
      </c>
      <c r="M3281" s="16">
        <v>320</v>
      </c>
      <c r="N3281" s="171">
        <v>1280</v>
      </c>
      <c r="O3281" s="16">
        <v>190</v>
      </c>
      <c r="P3281" s="13">
        <v>760</v>
      </c>
      <c r="Q3281" s="16">
        <v>207</v>
      </c>
      <c r="R3281" s="13">
        <v>828</v>
      </c>
      <c r="S3281" s="16">
        <v>330.39</v>
      </c>
      <c r="T3281" s="13">
        <v>1321.56</v>
      </c>
      <c r="U3281" s="16">
        <v>0</v>
      </c>
      <c r="V3281" s="13">
        <v>0</v>
      </c>
    </row>
    <row r="3282" spans="1:22" ht="15" customHeight="1" x14ac:dyDescent="0.25">
      <c r="A3282" s="5" t="s">
        <v>5927</v>
      </c>
      <c r="B3282" s="6" t="s">
        <v>5928</v>
      </c>
      <c r="C3282" s="5" t="s">
        <v>5929</v>
      </c>
      <c r="D3282" s="6"/>
      <c r="E3282" s="6" t="s">
        <v>504</v>
      </c>
      <c r="F3282" s="229">
        <v>2</v>
      </c>
      <c r="I3282" s="16">
        <v>0</v>
      </c>
      <c r="J3282" s="13">
        <v>0</v>
      </c>
      <c r="K3282" s="16">
        <v>430</v>
      </c>
      <c r="L3282" s="13">
        <v>860</v>
      </c>
      <c r="M3282" s="16">
        <v>430</v>
      </c>
      <c r="N3282" s="171">
        <v>860</v>
      </c>
      <c r="O3282" s="16">
        <v>208</v>
      </c>
      <c r="P3282" s="13">
        <v>416</v>
      </c>
      <c r="Q3282" s="16">
        <v>213</v>
      </c>
      <c r="R3282" s="13">
        <v>426</v>
      </c>
      <c r="S3282" s="16">
        <v>328.74</v>
      </c>
      <c r="T3282" s="13">
        <v>657.48</v>
      </c>
      <c r="U3282" s="16">
        <v>0</v>
      </c>
      <c r="V3282" s="13">
        <v>0</v>
      </c>
    </row>
    <row r="3283" spans="1:22" ht="15" customHeight="1" x14ac:dyDescent="0.25">
      <c r="A3283" s="5" t="s">
        <v>5930</v>
      </c>
      <c r="B3283" s="6" t="s">
        <v>5931</v>
      </c>
      <c r="C3283" s="5" t="s">
        <v>3773</v>
      </c>
      <c r="D3283" s="6"/>
      <c r="E3283" s="6" t="s">
        <v>504</v>
      </c>
      <c r="F3283" s="229">
        <v>4</v>
      </c>
      <c r="I3283" s="16">
        <v>0</v>
      </c>
      <c r="J3283" s="13">
        <v>0</v>
      </c>
      <c r="K3283" s="16">
        <v>2000</v>
      </c>
      <c r="L3283" s="13">
        <v>8000</v>
      </c>
      <c r="M3283" s="16">
        <v>2000</v>
      </c>
      <c r="N3283" s="171">
        <v>8000</v>
      </c>
      <c r="O3283" s="16">
        <v>527</v>
      </c>
      <c r="P3283" s="13">
        <v>2108</v>
      </c>
      <c r="Q3283" s="16">
        <v>294</v>
      </c>
      <c r="R3283" s="13">
        <v>1176</v>
      </c>
      <c r="S3283" s="16">
        <v>681.44</v>
      </c>
      <c r="T3283" s="13">
        <v>2725.76</v>
      </c>
      <c r="U3283" s="16">
        <v>0</v>
      </c>
      <c r="V3283" s="13">
        <v>0</v>
      </c>
    </row>
    <row r="3284" spans="1:22" ht="15" customHeight="1" x14ac:dyDescent="0.25">
      <c r="A3284" s="5" t="s">
        <v>5932</v>
      </c>
      <c r="B3284" s="6" t="s">
        <v>5933</v>
      </c>
      <c r="C3284" s="5" t="s">
        <v>3776</v>
      </c>
      <c r="D3284" s="6"/>
      <c r="E3284" s="6" t="s">
        <v>504</v>
      </c>
      <c r="F3284" s="229">
        <v>6</v>
      </c>
      <c r="I3284" s="16">
        <v>0</v>
      </c>
      <c r="J3284" s="13">
        <v>0</v>
      </c>
      <c r="K3284" s="16">
        <v>1800</v>
      </c>
      <c r="L3284" s="13">
        <v>10800</v>
      </c>
      <c r="M3284" s="16">
        <v>1800</v>
      </c>
      <c r="N3284" s="171">
        <v>10800</v>
      </c>
      <c r="O3284" s="16">
        <v>527</v>
      </c>
      <c r="P3284" s="13">
        <v>3162</v>
      </c>
      <c r="Q3284" s="16">
        <v>353</v>
      </c>
      <c r="R3284" s="13">
        <v>2118</v>
      </c>
      <c r="S3284" s="16">
        <v>681.44</v>
      </c>
      <c r="T3284" s="13">
        <v>4088.64</v>
      </c>
      <c r="U3284" s="16">
        <v>0</v>
      </c>
      <c r="V3284" s="13">
        <v>0</v>
      </c>
    </row>
    <row r="3285" spans="1:22" ht="15" customHeight="1" x14ac:dyDescent="0.25">
      <c r="A3285" s="5" t="s">
        <v>5934</v>
      </c>
      <c r="B3285" s="6" t="s">
        <v>5935</v>
      </c>
      <c r="C3285" s="5" t="s">
        <v>5936</v>
      </c>
      <c r="D3285" s="6"/>
      <c r="E3285" s="6" t="s">
        <v>504</v>
      </c>
      <c r="F3285" s="229">
        <v>2</v>
      </c>
      <c r="I3285" s="16">
        <v>0</v>
      </c>
      <c r="J3285" s="13">
        <v>0</v>
      </c>
      <c r="K3285" s="16">
        <v>300</v>
      </c>
      <c r="L3285" s="13">
        <v>600</v>
      </c>
      <c r="M3285" s="16">
        <v>300</v>
      </c>
      <c r="N3285" s="171">
        <v>600</v>
      </c>
      <c r="O3285" s="16">
        <v>137</v>
      </c>
      <c r="P3285" s="13">
        <v>274</v>
      </c>
      <c r="Q3285" s="16">
        <v>71</v>
      </c>
      <c r="R3285" s="13">
        <v>142</v>
      </c>
      <c r="S3285" s="16">
        <v>375.82</v>
      </c>
      <c r="T3285" s="13">
        <v>751.64</v>
      </c>
      <c r="U3285" s="16">
        <v>0</v>
      </c>
      <c r="V3285" s="13">
        <v>0</v>
      </c>
    </row>
    <row r="3286" spans="1:22" ht="15" customHeight="1" x14ac:dyDescent="0.25">
      <c r="A3286" s="5" t="s">
        <v>5937</v>
      </c>
      <c r="B3286" s="6" t="s">
        <v>5938</v>
      </c>
      <c r="C3286" s="5" t="s">
        <v>5939</v>
      </c>
      <c r="D3286" s="6"/>
      <c r="E3286" s="6" t="s">
        <v>504</v>
      </c>
      <c r="F3286" s="229">
        <v>2</v>
      </c>
      <c r="I3286" s="16">
        <v>0</v>
      </c>
      <c r="J3286" s="13">
        <v>0</v>
      </c>
      <c r="K3286" s="16">
        <v>320</v>
      </c>
      <c r="L3286" s="13">
        <v>640</v>
      </c>
      <c r="M3286" s="16">
        <v>320</v>
      </c>
      <c r="N3286" s="171">
        <v>640</v>
      </c>
      <c r="O3286" s="16">
        <v>99</v>
      </c>
      <c r="P3286" s="13">
        <v>198</v>
      </c>
      <c r="Q3286" s="16">
        <v>24</v>
      </c>
      <c r="R3286" s="13">
        <v>48</v>
      </c>
      <c r="S3286" s="16">
        <v>334.52</v>
      </c>
      <c r="T3286" s="13">
        <v>669.04</v>
      </c>
      <c r="U3286" s="16">
        <v>0</v>
      </c>
      <c r="V3286" s="13">
        <v>0</v>
      </c>
    </row>
    <row r="3287" spans="1:22" ht="15" customHeight="1" x14ac:dyDescent="0.25">
      <c r="A3287" s="1"/>
      <c r="B3287" s="4" t="s">
        <v>32</v>
      </c>
      <c r="C3287" s="8" t="s">
        <v>33</v>
      </c>
      <c r="I3287" s="245"/>
      <c r="J3287" s="245"/>
      <c r="K3287" s="245"/>
      <c r="L3287" s="245"/>
      <c r="M3287" s="245"/>
      <c r="N3287" s="245"/>
      <c r="O3287" s="245"/>
      <c r="P3287" s="245"/>
      <c r="Q3287" s="245"/>
      <c r="R3287" s="245"/>
      <c r="S3287" s="245"/>
      <c r="T3287" s="245"/>
      <c r="U3287" s="245"/>
      <c r="V3287" s="245"/>
    </row>
    <row r="3288" spans="1:22" ht="15" customHeight="1" x14ac:dyDescent="0.25">
      <c r="A3288" s="5" t="s">
        <v>5940</v>
      </c>
      <c r="B3288" s="6" t="s">
        <v>35</v>
      </c>
      <c r="C3288" s="5" t="s">
        <v>5941</v>
      </c>
      <c r="I3288" s="245"/>
      <c r="J3288" s="245"/>
      <c r="K3288" s="245"/>
      <c r="L3288" s="245"/>
      <c r="M3288" s="245"/>
      <c r="N3288" s="245"/>
      <c r="O3288" s="245"/>
      <c r="P3288" s="245"/>
      <c r="Q3288" s="245"/>
      <c r="R3288" s="245"/>
      <c r="S3288" s="245"/>
      <c r="T3288" s="245"/>
      <c r="U3288" s="245"/>
      <c r="V3288" s="245"/>
    </row>
    <row r="3289" spans="1:22" ht="15" customHeight="1" x14ac:dyDescent="0.25">
      <c r="A3289" s="5" t="s">
        <v>5942</v>
      </c>
      <c r="B3289" s="6" t="s">
        <v>35</v>
      </c>
      <c r="C3289" s="5" t="s">
        <v>5943</v>
      </c>
      <c r="I3289" s="245"/>
      <c r="J3289" s="245"/>
      <c r="K3289" s="245"/>
      <c r="L3289" s="245"/>
      <c r="M3289" s="245"/>
      <c r="N3289" s="245"/>
      <c r="O3289" s="245"/>
      <c r="P3289" s="245"/>
      <c r="Q3289" s="245"/>
      <c r="R3289" s="245"/>
      <c r="S3289" s="245"/>
      <c r="T3289" s="245"/>
      <c r="U3289" s="245"/>
      <c r="V3289" s="245"/>
    </row>
    <row r="3290" spans="1:22" ht="45" customHeight="1" x14ac:dyDescent="0.25">
      <c r="A3290" s="1"/>
      <c r="B3290" s="4" t="s">
        <v>68</v>
      </c>
      <c r="C3290" s="8" t="s">
        <v>69</v>
      </c>
      <c r="D3290" s="4" t="s">
        <v>70</v>
      </c>
      <c r="E3290" s="4" t="s">
        <v>71</v>
      </c>
      <c r="F3290" s="228" t="s">
        <v>72</v>
      </c>
      <c r="I3290" s="14" t="s">
        <v>73</v>
      </c>
      <c r="J3290" s="15" t="s">
        <v>28</v>
      </c>
      <c r="K3290" s="14" t="s">
        <v>73</v>
      </c>
      <c r="L3290" s="15" t="s">
        <v>28</v>
      </c>
      <c r="M3290" s="14" t="s">
        <v>73</v>
      </c>
      <c r="N3290" s="172" t="s">
        <v>28</v>
      </c>
      <c r="O3290" s="14" t="s">
        <v>73</v>
      </c>
      <c r="P3290" s="15" t="s">
        <v>28</v>
      </c>
      <c r="Q3290" s="14" t="s">
        <v>73</v>
      </c>
      <c r="R3290" s="15" t="s">
        <v>28</v>
      </c>
      <c r="S3290" s="14" t="s">
        <v>73</v>
      </c>
      <c r="T3290" s="15" t="s">
        <v>28</v>
      </c>
      <c r="U3290" s="14" t="s">
        <v>73</v>
      </c>
      <c r="V3290" s="15" t="s">
        <v>28</v>
      </c>
    </row>
    <row r="3291" spans="1:22" ht="15" customHeight="1" x14ac:dyDescent="0.25">
      <c r="A3291" s="5" t="s">
        <v>5944</v>
      </c>
      <c r="B3291" s="6" t="s">
        <v>5945</v>
      </c>
      <c r="C3291" s="5" t="s">
        <v>4771</v>
      </c>
      <c r="D3291" s="6"/>
      <c r="E3291" s="6" t="s">
        <v>504</v>
      </c>
      <c r="F3291" s="229">
        <v>64</v>
      </c>
      <c r="I3291" s="16">
        <v>0</v>
      </c>
      <c r="J3291" s="13">
        <v>0</v>
      </c>
      <c r="K3291" s="16">
        <v>280</v>
      </c>
      <c r="L3291" s="13">
        <v>17920</v>
      </c>
      <c r="M3291" s="16">
        <v>280</v>
      </c>
      <c r="N3291" s="171">
        <v>17920</v>
      </c>
      <c r="O3291" s="16">
        <v>167</v>
      </c>
      <c r="P3291" s="13">
        <v>10688</v>
      </c>
      <c r="Q3291" s="16">
        <v>169</v>
      </c>
      <c r="R3291" s="13">
        <v>10816</v>
      </c>
      <c r="S3291" s="16">
        <v>351.04</v>
      </c>
      <c r="T3291" s="13">
        <v>22466.560000000001</v>
      </c>
      <c r="U3291" s="16">
        <v>0</v>
      </c>
      <c r="V3291" s="13">
        <v>0</v>
      </c>
    </row>
    <row r="3292" spans="1:22" ht="15" customHeight="1" x14ac:dyDescent="0.25">
      <c r="A3292" s="5" t="s">
        <v>5946</v>
      </c>
      <c r="B3292" s="6" t="s">
        <v>5947</v>
      </c>
      <c r="C3292" s="5" t="s">
        <v>4774</v>
      </c>
      <c r="D3292" s="6"/>
      <c r="E3292" s="6" t="s">
        <v>504</v>
      </c>
      <c r="F3292" s="229">
        <v>39</v>
      </c>
      <c r="I3292" s="16">
        <v>0</v>
      </c>
      <c r="J3292" s="13">
        <v>0</v>
      </c>
      <c r="K3292" s="16">
        <v>400</v>
      </c>
      <c r="L3292" s="13">
        <v>15600</v>
      </c>
      <c r="M3292" s="16">
        <v>400</v>
      </c>
      <c r="N3292" s="171">
        <v>15600</v>
      </c>
      <c r="O3292" s="16">
        <v>202</v>
      </c>
      <c r="P3292" s="13">
        <v>7878</v>
      </c>
      <c r="Q3292" s="16">
        <v>194</v>
      </c>
      <c r="R3292" s="13">
        <v>7566</v>
      </c>
      <c r="S3292" s="16">
        <v>465.86</v>
      </c>
      <c r="T3292" s="13">
        <v>18168.54</v>
      </c>
      <c r="U3292" s="16">
        <v>0</v>
      </c>
      <c r="V3292" s="13">
        <v>0</v>
      </c>
    </row>
    <row r="3293" spans="1:22" ht="15" customHeight="1" x14ac:dyDescent="0.25">
      <c r="A3293" s="5" t="s">
        <v>5948</v>
      </c>
      <c r="B3293" s="6" t="s">
        <v>5949</v>
      </c>
      <c r="C3293" s="5" t="s">
        <v>4777</v>
      </c>
      <c r="D3293" s="6"/>
      <c r="E3293" s="6" t="s">
        <v>504</v>
      </c>
      <c r="F3293" s="229">
        <v>57</v>
      </c>
      <c r="I3293" s="16">
        <v>0</v>
      </c>
      <c r="J3293" s="13">
        <v>0</v>
      </c>
      <c r="K3293" s="16">
        <v>320</v>
      </c>
      <c r="L3293" s="13">
        <v>18240</v>
      </c>
      <c r="M3293" s="16">
        <v>320</v>
      </c>
      <c r="N3293" s="171">
        <v>18240</v>
      </c>
      <c r="O3293" s="16">
        <v>178</v>
      </c>
      <c r="P3293" s="13">
        <v>10146</v>
      </c>
      <c r="Q3293" s="16">
        <v>181</v>
      </c>
      <c r="R3293" s="13">
        <v>10317</v>
      </c>
      <c r="S3293" s="16">
        <v>360.13</v>
      </c>
      <c r="T3293" s="13">
        <v>20527.41</v>
      </c>
      <c r="U3293" s="16">
        <v>0</v>
      </c>
      <c r="V3293" s="13">
        <v>0</v>
      </c>
    </row>
    <row r="3294" spans="1:22" ht="15" customHeight="1" x14ac:dyDescent="0.25">
      <c r="A3294" s="5" t="s">
        <v>5950</v>
      </c>
      <c r="B3294" s="6" t="s">
        <v>5951</v>
      </c>
      <c r="C3294" s="5" t="s">
        <v>4780</v>
      </c>
      <c r="D3294" s="6"/>
      <c r="E3294" s="6" t="s">
        <v>504</v>
      </c>
      <c r="F3294" s="229">
        <v>2</v>
      </c>
      <c r="I3294" s="16">
        <v>0</v>
      </c>
      <c r="J3294" s="13">
        <v>0</v>
      </c>
      <c r="K3294" s="16">
        <v>450</v>
      </c>
      <c r="L3294" s="13">
        <v>900</v>
      </c>
      <c r="M3294" s="16">
        <v>450</v>
      </c>
      <c r="N3294" s="171">
        <v>900</v>
      </c>
      <c r="O3294" s="16">
        <v>239</v>
      </c>
      <c r="P3294" s="13">
        <v>478</v>
      </c>
      <c r="Q3294" s="16">
        <v>206</v>
      </c>
      <c r="R3294" s="13">
        <v>412</v>
      </c>
      <c r="S3294" s="16">
        <v>492.95</v>
      </c>
      <c r="T3294" s="13">
        <v>985.9</v>
      </c>
      <c r="U3294" s="16">
        <v>0</v>
      </c>
      <c r="V3294" s="13">
        <v>0</v>
      </c>
    </row>
    <row r="3295" spans="1:22" ht="15" customHeight="1" x14ac:dyDescent="0.25">
      <c r="A3295" s="5" t="s">
        <v>5952</v>
      </c>
      <c r="B3295" s="6" t="s">
        <v>5953</v>
      </c>
      <c r="C3295" s="5" t="s">
        <v>4783</v>
      </c>
      <c r="D3295" s="6"/>
      <c r="E3295" s="6" t="s">
        <v>504</v>
      </c>
      <c r="F3295" s="229">
        <v>1</v>
      </c>
      <c r="I3295" s="16">
        <v>0</v>
      </c>
      <c r="J3295" s="13">
        <v>0</v>
      </c>
      <c r="K3295" s="16">
        <v>480</v>
      </c>
      <c r="L3295" s="13">
        <v>480</v>
      </c>
      <c r="M3295" s="16">
        <v>480</v>
      </c>
      <c r="N3295" s="171">
        <v>480</v>
      </c>
      <c r="O3295" s="16">
        <v>229</v>
      </c>
      <c r="P3295" s="13">
        <v>229</v>
      </c>
      <c r="Q3295" s="16">
        <v>224</v>
      </c>
      <c r="R3295" s="13">
        <v>224</v>
      </c>
      <c r="S3295" s="16">
        <v>536.89</v>
      </c>
      <c r="T3295" s="13">
        <v>536.89</v>
      </c>
      <c r="U3295" s="16">
        <v>0</v>
      </c>
      <c r="V3295" s="13">
        <v>0</v>
      </c>
    </row>
    <row r="3296" spans="1:22" ht="15" customHeight="1" x14ac:dyDescent="0.25">
      <c r="A3296" s="5" t="s">
        <v>5954</v>
      </c>
      <c r="B3296" s="6" t="s">
        <v>5955</v>
      </c>
      <c r="C3296" s="5" t="s">
        <v>5956</v>
      </c>
      <c r="D3296" s="6"/>
      <c r="E3296" s="6" t="s">
        <v>504</v>
      </c>
      <c r="F3296" s="229">
        <v>4</v>
      </c>
      <c r="I3296" s="16">
        <v>0</v>
      </c>
      <c r="J3296" s="13">
        <v>0</v>
      </c>
      <c r="K3296" s="16">
        <v>380</v>
      </c>
      <c r="L3296" s="13">
        <v>1520</v>
      </c>
      <c r="M3296" s="16">
        <v>380</v>
      </c>
      <c r="N3296" s="171">
        <v>1520</v>
      </c>
      <c r="O3296" s="16">
        <v>265</v>
      </c>
      <c r="P3296" s="13">
        <v>1060</v>
      </c>
      <c r="Q3296" s="16">
        <v>306</v>
      </c>
      <c r="R3296" s="13">
        <v>1224</v>
      </c>
      <c r="S3296" s="16">
        <v>483.2</v>
      </c>
      <c r="T3296" s="13">
        <v>1932.8</v>
      </c>
      <c r="U3296" s="16">
        <v>0</v>
      </c>
      <c r="V3296" s="13">
        <v>0</v>
      </c>
    </row>
    <row r="3297" spans="1:22" ht="15" customHeight="1" x14ac:dyDescent="0.25">
      <c r="A3297" s="5" t="s">
        <v>5957</v>
      </c>
      <c r="B3297" s="6" t="s">
        <v>5958</v>
      </c>
      <c r="C3297" s="5" t="s">
        <v>4789</v>
      </c>
      <c r="D3297" s="6"/>
      <c r="E3297" s="6" t="s">
        <v>504</v>
      </c>
      <c r="F3297" s="229">
        <v>12</v>
      </c>
      <c r="I3297" s="16">
        <v>0</v>
      </c>
      <c r="J3297" s="13">
        <v>0</v>
      </c>
      <c r="K3297" s="16">
        <v>350</v>
      </c>
      <c r="L3297" s="13">
        <v>4200</v>
      </c>
      <c r="M3297" s="16">
        <v>350</v>
      </c>
      <c r="N3297" s="171">
        <v>4200</v>
      </c>
      <c r="O3297" s="16">
        <v>196</v>
      </c>
      <c r="P3297" s="13">
        <v>2352</v>
      </c>
      <c r="Q3297" s="16">
        <v>186</v>
      </c>
      <c r="R3297" s="13">
        <v>2232</v>
      </c>
      <c r="S3297" s="16">
        <v>341.13</v>
      </c>
      <c r="T3297" s="13">
        <v>4093.56</v>
      </c>
      <c r="U3297" s="16">
        <v>0</v>
      </c>
      <c r="V3297" s="13">
        <v>0</v>
      </c>
    </row>
    <row r="3298" spans="1:22" ht="15" customHeight="1" x14ac:dyDescent="0.25">
      <c r="A3298" s="5" t="s">
        <v>5959</v>
      </c>
      <c r="B3298" s="6" t="s">
        <v>5960</v>
      </c>
      <c r="C3298" s="5" t="s">
        <v>5961</v>
      </c>
      <c r="D3298" s="6"/>
      <c r="E3298" s="6" t="s">
        <v>504</v>
      </c>
      <c r="F3298" s="229">
        <v>7</v>
      </c>
      <c r="I3298" s="16">
        <v>0</v>
      </c>
      <c r="J3298" s="13">
        <v>0</v>
      </c>
      <c r="K3298" s="16">
        <v>300</v>
      </c>
      <c r="L3298" s="13">
        <v>2100</v>
      </c>
      <c r="M3298" s="16">
        <v>300</v>
      </c>
      <c r="N3298" s="171">
        <v>2100</v>
      </c>
      <c r="O3298" s="16">
        <v>147</v>
      </c>
      <c r="P3298" s="13">
        <v>1029</v>
      </c>
      <c r="Q3298" s="16">
        <v>129</v>
      </c>
      <c r="R3298" s="13">
        <v>903</v>
      </c>
      <c r="S3298" s="16">
        <v>346.91</v>
      </c>
      <c r="T3298" s="13">
        <v>2428.37</v>
      </c>
      <c r="U3298" s="16">
        <v>0</v>
      </c>
      <c r="V3298" s="13">
        <v>0</v>
      </c>
    </row>
    <row r="3299" spans="1:22" ht="15" customHeight="1" x14ac:dyDescent="0.25">
      <c r="A3299" s="5" t="s">
        <v>5962</v>
      </c>
      <c r="B3299" s="6" t="s">
        <v>5963</v>
      </c>
      <c r="C3299" s="5" t="s">
        <v>5964</v>
      </c>
      <c r="D3299" s="6"/>
      <c r="E3299" s="6" t="s">
        <v>504</v>
      </c>
      <c r="F3299" s="229">
        <v>2</v>
      </c>
      <c r="I3299" s="16">
        <v>0</v>
      </c>
      <c r="J3299" s="13">
        <v>0</v>
      </c>
      <c r="K3299" s="16">
        <v>400</v>
      </c>
      <c r="L3299" s="13">
        <v>800</v>
      </c>
      <c r="M3299" s="16">
        <v>400</v>
      </c>
      <c r="N3299" s="171">
        <v>800</v>
      </c>
      <c r="O3299" s="16">
        <v>411</v>
      </c>
      <c r="P3299" s="13">
        <v>822</v>
      </c>
      <c r="Q3299" s="16">
        <v>214</v>
      </c>
      <c r="R3299" s="13">
        <v>428</v>
      </c>
      <c r="S3299" s="16">
        <v>355.17</v>
      </c>
      <c r="T3299" s="13">
        <v>710.34</v>
      </c>
      <c r="U3299" s="16">
        <v>0</v>
      </c>
      <c r="V3299" s="13">
        <v>0</v>
      </c>
    </row>
    <row r="3300" spans="1:22" ht="15" customHeight="1" x14ac:dyDescent="0.25">
      <c r="A3300" s="5" t="s">
        <v>5965</v>
      </c>
      <c r="B3300" s="6" t="s">
        <v>5966</v>
      </c>
      <c r="C3300" s="5" t="s">
        <v>5967</v>
      </c>
      <c r="D3300" s="6"/>
      <c r="E3300" s="6" t="s">
        <v>504</v>
      </c>
      <c r="F3300" s="229">
        <v>2</v>
      </c>
      <c r="I3300" s="16">
        <v>0</v>
      </c>
      <c r="J3300" s="13">
        <v>0</v>
      </c>
      <c r="K3300" s="16">
        <v>300</v>
      </c>
      <c r="L3300" s="13">
        <v>600</v>
      </c>
      <c r="M3300" s="16">
        <v>300</v>
      </c>
      <c r="N3300" s="171">
        <v>600</v>
      </c>
      <c r="O3300" s="16">
        <v>196</v>
      </c>
      <c r="P3300" s="13">
        <v>392</v>
      </c>
      <c r="Q3300" s="16">
        <v>186</v>
      </c>
      <c r="R3300" s="13">
        <v>372</v>
      </c>
      <c r="S3300" s="16">
        <v>342.78</v>
      </c>
      <c r="T3300" s="13">
        <v>685.56</v>
      </c>
      <c r="U3300" s="16">
        <v>0</v>
      </c>
      <c r="V3300" s="13">
        <v>0</v>
      </c>
    </row>
    <row r="3301" spans="1:22" ht="15" customHeight="1" x14ac:dyDescent="0.25">
      <c r="A3301" s="5" t="s">
        <v>5968</v>
      </c>
      <c r="B3301" s="6" t="s">
        <v>5969</v>
      </c>
      <c r="C3301" s="5" t="s">
        <v>5970</v>
      </c>
      <c r="D3301" s="6"/>
      <c r="E3301" s="6" t="s">
        <v>504</v>
      </c>
      <c r="F3301" s="229">
        <v>7</v>
      </c>
      <c r="I3301" s="16">
        <v>0</v>
      </c>
      <c r="J3301" s="13">
        <v>0</v>
      </c>
      <c r="K3301" s="16">
        <v>350</v>
      </c>
      <c r="L3301" s="13">
        <v>2450</v>
      </c>
      <c r="M3301" s="16">
        <v>350</v>
      </c>
      <c r="N3301" s="171">
        <v>2450</v>
      </c>
      <c r="O3301" s="16">
        <v>196</v>
      </c>
      <c r="P3301" s="13">
        <v>1372</v>
      </c>
      <c r="Q3301" s="16">
        <v>186</v>
      </c>
      <c r="R3301" s="13">
        <v>1302</v>
      </c>
      <c r="S3301" s="16">
        <v>341.13</v>
      </c>
      <c r="T3301" s="13">
        <v>2387.91</v>
      </c>
      <c r="U3301" s="16">
        <v>0</v>
      </c>
      <c r="V3301" s="13">
        <v>0</v>
      </c>
    </row>
    <row r="3302" spans="1:22" ht="15" customHeight="1" x14ac:dyDescent="0.25">
      <c r="A3302" s="5" t="s">
        <v>5971</v>
      </c>
      <c r="B3302" s="6" t="s">
        <v>5972</v>
      </c>
      <c r="C3302" s="5" t="s">
        <v>4792</v>
      </c>
      <c r="D3302" s="6"/>
      <c r="E3302" s="6" t="s">
        <v>504</v>
      </c>
      <c r="F3302" s="229">
        <v>3</v>
      </c>
      <c r="I3302" s="16">
        <v>0</v>
      </c>
      <c r="J3302" s="13">
        <v>0</v>
      </c>
      <c r="K3302" s="16">
        <v>320</v>
      </c>
      <c r="L3302" s="13">
        <v>960</v>
      </c>
      <c r="M3302" s="16">
        <v>320</v>
      </c>
      <c r="N3302" s="171">
        <v>960</v>
      </c>
      <c r="O3302" s="16">
        <v>196</v>
      </c>
      <c r="P3302" s="13">
        <v>588</v>
      </c>
      <c r="Q3302" s="16">
        <v>169</v>
      </c>
      <c r="R3302" s="13">
        <v>507</v>
      </c>
      <c r="S3302" s="16">
        <v>347.33</v>
      </c>
      <c r="T3302" s="13">
        <v>1041.99</v>
      </c>
      <c r="U3302" s="16">
        <v>0</v>
      </c>
      <c r="V3302" s="13">
        <v>0</v>
      </c>
    </row>
    <row r="3303" spans="1:22" ht="15" customHeight="1" x14ac:dyDescent="0.25">
      <c r="A3303" s="5" t="s">
        <v>5973</v>
      </c>
      <c r="B3303" s="6" t="s">
        <v>5974</v>
      </c>
      <c r="C3303" s="5" t="s">
        <v>5975</v>
      </c>
      <c r="D3303" s="6"/>
      <c r="E3303" s="6" t="s">
        <v>504</v>
      </c>
      <c r="F3303" s="229">
        <v>7</v>
      </c>
      <c r="I3303" s="16">
        <v>0</v>
      </c>
      <c r="J3303" s="13">
        <v>0</v>
      </c>
      <c r="K3303" s="16">
        <v>300</v>
      </c>
      <c r="L3303" s="13">
        <v>2100</v>
      </c>
      <c r="M3303" s="16">
        <v>300</v>
      </c>
      <c r="N3303" s="171">
        <v>2100</v>
      </c>
      <c r="O3303" s="16">
        <v>167</v>
      </c>
      <c r="P3303" s="13">
        <v>1169</v>
      </c>
      <c r="Q3303" s="16">
        <v>127</v>
      </c>
      <c r="R3303" s="13">
        <v>889</v>
      </c>
      <c r="S3303" s="16">
        <v>342.78</v>
      </c>
      <c r="T3303" s="13">
        <v>2399.46</v>
      </c>
      <c r="U3303" s="16">
        <v>0</v>
      </c>
      <c r="V3303" s="13">
        <v>0</v>
      </c>
    </row>
    <row r="3304" spans="1:22" ht="15" customHeight="1" x14ac:dyDescent="0.25">
      <c r="A3304" s="5" t="s">
        <v>5976</v>
      </c>
      <c r="B3304" s="6" t="s">
        <v>5977</v>
      </c>
      <c r="C3304" s="5" t="s">
        <v>3798</v>
      </c>
      <c r="D3304" s="6"/>
      <c r="E3304" s="6" t="s">
        <v>504</v>
      </c>
      <c r="F3304" s="229">
        <v>35</v>
      </c>
      <c r="I3304" s="16">
        <v>0</v>
      </c>
      <c r="J3304" s="13">
        <v>0</v>
      </c>
      <c r="K3304" s="16">
        <v>280</v>
      </c>
      <c r="L3304" s="13">
        <v>9800</v>
      </c>
      <c r="M3304" s="16">
        <v>280</v>
      </c>
      <c r="N3304" s="171">
        <v>9800</v>
      </c>
      <c r="O3304" s="16">
        <v>167</v>
      </c>
      <c r="P3304" s="13">
        <v>5845</v>
      </c>
      <c r="Q3304" s="16">
        <v>169</v>
      </c>
      <c r="R3304" s="13">
        <v>5915</v>
      </c>
      <c r="S3304" s="16">
        <v>355.17</v>
      </c>
      <c r="T3304" s="13">
        <v>12430.95</v>
      </c>
      <c r="U3304" s="16">
        <v>0</v>
      </c>
      <c r="V3304" s="13">
        <v>0</v>
      </c>
    </row>
    <row r="3305" spans="1:22" ht="15" customHeight="1" x14ac:dyDescent="0.25">
      <c r="A3305" s="5" t="s">
        <v>5978</v>
      </c>
      <c r="B3305" s="6" t="s">
        <v>5979</v>
      </c>
      <c r="C3305" s="5" t="s">
        <v>4797</v>
      </c>
      <c r="D3305" s="6"/>
      <c r="E3305" s="6" t="s">
        <v>504</v>
      </c>
      <c r="F3305" s="229">
        <v>1</v>
      </c>
      <c r="I3305" s="16">
        <v>0</v>
      </c>
      <c r="J3305" s="13">
        <v>0</v>
      </c>
      <c r="K3305" s="16">
        <v>2500</v>
      </c>
      <c r="L3305" s="13">
        <v>2500</v>
      </c>
      <c r="M3305" s="16">
        <v>2500</v>
      </c>
      <c r="N3305" s="171">
        <v>2500</v>
      </c>
      <c r="O3305" s="16">
        <v>167</v>
      </c>
      <c r="P3305" s="13">
        <v>167</v>
      </c>
      <c r="Q3305" s="16">
        <v>2941</v>
      </c>
      <c r="R3305" s="13">
        <v>2941</v>
      </c>
      <c r="S3305" s="16">
        <v>0</v>
      </c>
      <c r="T3305" s="13">
        <v>0</v>
      </c>
      <c r="U3305" s="16">
        <v>0</v>
      </c>
      <c r="V3305" s="13">
        <v>0</v>
      </c>
    </row>
    <row r="3306" spans="1:22" ht="15" customHeight="1" x14ac:dyDescent="0.25">
      <c r="A3306" s="1"/>
      <c r="B3306" s="4" t="s">
        <v>32</v>
      </c>
      <c r="C3306" s="8" t="s">
        <v>33</v>
      </c>
      <c r="I3306" s="245"/>
      <c r="J3306" s="245"/>
      <c r="K3306" s="245"/>
      <c r="L3306" s="245"/>
      <c r="M3306" s="245"/>
      <c r="N3306" s="245"/>
      <c r="O3306" s="245"/>
      <c r="P3306" s="245"/>
      <c r="Q3306" s="245"/>
      <c r="R3306" s="245"/>
      <c r="S3306" s="245"/>
      <c r="T3306" s="245"/>
      <c r="U3306" s="245"/>
      <c r="V3306" s="245"/>
    </row>
    <row r="3307" spans="1:22" ht="15" customHeight="1" x14ac:dyDescent="0.25">
      <c r="A3307" s="5" t="s">
        <v>5980</v>
      </c>
      <c r="B3307" s="6" t="s">
        <v>35</v>
      </c>
      <c r="C3307" s="5" t="s">
        <v>3692</v>
      </c>
      <c r="I3307" s="245"/>
      <c r="J3307" s="245"/>
      <c r="K3307" s="245"/>
      <c r="L3307" s="245"/>
      <c r="M3307" s="245"/>
      <c r="N3307" s="245"/>
      <c r="O3307" s="245"/>
      <c r="P3307" s="245"/>
      <c r="Q3307" s="245"/>
      <c r="R3307" s="245"/>
      <c r="S3307" s="245"/>
      <c r="T3307" s="245"/>
      <c r="U3307" s="245"/>
      <c r="V3307" s="245"/>
    </row>
    <row r="3308" spans="1:22" ht="15" customHeight="1" x14ac:dyDescent="0.25">
      <c r="A3308" s="5" t="s">
        <v>5981</v>
      </c>
      <c r="B3308" s="6" t="s">
        <v>35</v>
      </c>
      <c r="C3308" s="5" t="s">
        <v>5982</v>
      </c>
      <c r="I3308" s="245"/>
      <c r="J3308" s="245"/>
      <c r="K3308" s="245"/>
      <c r="L3308" s="245"/>
      <c r="M3308" s="245"/>
      <c r="N3308" s="245"/>
      <c r="O3308" s="245"/>
      <c r="P3308" s="245"/>
      <c r="Q3308" s="245"/>
      <c r="R3308" s="245"/>
      <c r="S3308" s="245"/>
      <c r="T3308" s="245"/>
      <c r="U3308" s="245"/>
      <c r="V3308" s="245"/>
    </row>
    <row r="3309" spans="1:22" ht="45" customHeight="1" x14ac:dyDescent="0.25">
      <c r="A3309" s="1"/>
      <c r="B3309" s="4" t="s">
        <v>68</v>
      </c>
      <c r="C3309" s="8" t="s">
        <v>69</v>
      </c>
      <c r="D3309" s="4" t="s">
        <v>70</v>
      </c>
      <c r="E3309" s="4" t="s">
        <v>71</v>
      </c>
      <c r="F3309" s="228" t="s">
        <v>72</v>
      </c>
      <c r="I3309" s="14" t="s">
        <v>73</v>
      </c>
      <c r="J3309" s="15" t="s">
        <v>28</v>
      </c>
      <c r="K3309" s="14" t="s">
        <v>73</v>
      </c>
      <c r="L3309" s="15" t="s">
        <v>28</v>
      </c>
      <c r="M3309" s="14" t="s">
        <v>73</v>
      </c>
      <c r="N3309" s="172" t="s">
        <v>28</v>
      </c>
      <c r="O3309" s="14" t="s">
        <v>73</v>
      </c>
      <c r="P3309" s="15" t="s">
        <v>28</v>
      </c>
      <c r="Q3309" s="14" t="s">
        <v>73</v>
      </c>
      <c r="R3309" s="15" t="s">
        <v>28</v>
      </c>
      <c r="S3309" s="14" t="s">
        <v>73</v>
      </c>
      <c r="T3309" s="15" t="s">
        <v>28</v>
      </c>
      <c r="U3309" s="14" t="s">
        <v>73</v>
      </c>
      <c r="V3309" s="15" t="s">
        <v>28</v>
      </c>
    </row>
    <row r="3310" spans="1:22" ht="15" customHeight="1" x14ac:dyDescent="0.25">
      <c r="A3310" s="5" t="s">
        <v>5983</v>
      </c>
      <c r="B3310" s="6" t="s">
        <v>5984</v>
      </c>
      <c r="C3310" s="5" t="s">
        <v>5985</v>
      </c>
      <c r="D3310" s="6"/>
      <c r="E3310" s="6" t="s">
        <v>504</v>
      </c>
      <c r="F3310" s="229">
        <v>2</v>
      </c>
      <c r="I3310" s="16">
        <v>0</v>
      </c>
      <c r="J3310" s="13">
        <v>0</v>
      </c>
      <c r="K3310" s="16">
        <v>320</v>
      </c>
      <c r="L3310" s="13">
        <v>640</v>
      </c>
      <c r="M3310" s="16">
        <v>320</v>
      </c>
      <c r="N3310" s="171">
        <v>640</v>
      </c>
      <c r="O3310" s="16">
        <v>1035</v>
      </c>
      <c r="P3310" s="13">
        <v>2070</v>
      </c>
      <c r="Q3310" s="16">
        <v>212</v>
      </c>
      <c r="R3310" s="13">
        <v>424</v>
      </c>
      <c r="S3310" s="16">
        <v>465.03</v>
      </c>
      <c r="T3310" s="13">
        <v>930.06</v>
      </c>
      <c r="U3310" s="16">
        <v>0</v>
      </c>
      <c r="V3310" s="13">
        <v>0</v>
      </c>
    </row>
    <row r="3311" spans="1:22" ht="15" customHeight="1" x14ac:dyDescent="0.25">
      <c r="A3311" s="5" t="s">
        <v>5986</v>
      </c>
      <c r="B3311" s="6" t="s">
        <v>5987</v>
      </c>
      <c r="C3311" s="5" t="s">
        <v>3697</v>
      </c>
      <c r="D3311" s="6"/>
      <c r="E3311" s="6" t="s">
        <v>504</v>
      </c>
      <c r="F3311" s="229">
        <v>9</v>
      </c>
      <c r="I3311" s="16">
        <v>0</v>
      </c>
      <c r="J3311" s="13">
        <v>0</v>
      </c>
      <c r="K3311" s="16">
        <v>330</v>
      </c>
      <c r="L3311" s="13">
        <v>2970</v>
      </c>
      <c r="M3311" s="16">
        <v>330</v>
      </c>
      <c r="N3311" s="171">
        <v>2970</v>
      </c>
      <c r="O3311" s="16">
        <v>1035</v>
      </c>
      <c r="P3311" s="13">
        <v>9315</v>
      </c>
      <c r="Q3311" s="16">
        <v>235</v>
      </c>
      <c r="R3311" s="13">
        <v>2115</v>
      </c>
      <c r="S3311" s="16">
        <v>481.55</v>
      </c>
      <c r="T3311" s="13">
        <v>4333.95</v>
      </c>
      <c r="U3311" s="16">
        <v>0</v>
      </c>
      <c r="V3311" s="13">
        <v>0</v>
      </c>
    </row>
    <row r="3312" spans="1:22" ht="15" customHeight="1" x14ac:dyDescent="0.25">
      <c r="A3312" s="5" t="s">
        <v>5988</v>
      </c>
      <c r="B3312" s="6" t="s">
        <v>5989</v>
      </c>
      <c r="C3312" s="5" t="s">
        <v>5990</v>
      </c>
      <c r="D3312" s="6"/>
      <c r="E3312" s="6" t="s">
        <v>504</v>
      </c>
      <c r="F3312" s="229">
        <v>3</v>
      </c>
      <c r="I3312" s="16">
        <v>0</v>
      </c>
      <c r="J3312" s="13">
        <v>0</v>
      </c>
      <c r="K3312" s="16">
        <v>360</v>
      </c>
      <c r="L3312" s="13">
        <v>1080</v>
      </c>
      <c r="M3312" s="16">
        <v>360</v>
      </c>
      <c r="N3312" s="171">
        <v>1080</v>
      </c>
      <c r="O3312" s="16">
        <v>1036</v>
      </c>
      <c r="P3312" s="13">
        <v>3108</v>
      </c>
      <c r="Q3312" s="16">
        <v>280</v>
      </c>
      <c r="R3312" s="13">
        <v>840</v>
      </c>
      <c r="S3312" s="16">
        <v>512.94000000000005</v>
      </c>
      <c r="T3312" s="13">
        <v>1538.82</v>
      </c>
      <c r="U3312" s="16">
        <v>0</v>
      </c>
      <c r="V3312" s="13">
        <v>0</v>
      </c>
    </row>
    <row r="3313" spans="1:22" ht="15" customHeight="1" x14ac:dyDescent="0.25">
      <c r="A3313" s="5" t="s">
        <v>5991</v>
      </c>
      <c r="B3313" s="6" t="s">
        <v>5992</v>
      </c>
      <c r="C3313" s="5" t="s">
        <v>5993</v>
      </c>
      <c r="D3313" s="6"/>
      <c r="E3313" s="6" t="s">
        <v>504</v>
      </c>
      <c r="F3313" s="229">
        <v>7</v>
      </c>
      <c r="I3313" s="16">
        <v>0</v>
      </c>
      <c r="J3313" s="13">
        <v>0</v>
      </c>
      <c r="K3313" s="16">
        <v>370</v>
      </c>
      <c r="L3313" s="13">
        <v>2590</v>
      </c>
      <c r="M3313" s="16">
        <v>370</v>
      </c>
      <c r="N3313" s="171">
        <v>2590</v>
      </c>
      <c r="O3313" s="16">
        <v>1036</v>
      </c>
      <c r="P3313" s="13">
        <v>7252</v>
      </c>
      <c r="Q3313" s="16">
        <v>304</v>
      </c>
      <c r="R3313" s="13">
        <v>2128</v>
      </c>
      <c r="S3313" s="16">
        <v>532.92999999999995</v>
      </c>
      <c r="T3313" s="13">
        <v>3730.51</v>
      </c>
      <c r="U3313" s="16">
        <v>0</v>
      </c>
      <c r="V3313" s="13">
        <v>0</v>
      </c>
    </row>
    <row r="3314" spans="1:22" ht="15" customHeight="1" x14ac:dyDescent="0.25">
      <c r="A3314" s="5" t="s">
        <v>5994</v>
      </c>
      <c r="B3314" s="6" t="s">
        <v>5995</v>
      </c>
      <c r="C3314" s="5" t="s">
        <v>5996</v>
      </c>
      <c r="D3314" s="6"/>
      <c r="E3314" s="6" t="s">
        <v>504</v>
      </c>
      <c r="F3314" s="229">
        <v>2</v>
      </c>
      <c r="I3314" s="16">
        <v>0</v>
      </c>
      <c r="J3314" s="13">
        <v>0</v>
      </c>
      <c r="K3314" s="16">
        <v>375</v>
      </c>
      <c r="L3314" s="13">
        <v>750</v>
      </c>
      <c r="M3314" s="16">
        <v>375</v>
      </c>
      <c r="N3314" s="171">
        <v>750</v>
      </c>
      <c r="O3314" s="16">
        <v>1036</v>
      </c>
      <c r="P3314" s="13">
        <v>2072</v>
      </c>
      <c r="Q3314" s="16">
        <v>304</v>
      </c>
      <c r="R3314" s="13">
        <v>608</v>
      </c>
      <c r="S3314" s="16">
        <v>576.54</v>
      </c>
      <c r="T3314" s="13">
        <v>1153.08</v>
      </c>
      <c r="U3314" s="16">
        <v>0</v>
      </c>
      <c r="V3314" s="13">
        <v>0</v>
      </c>
    </row>
    <row r="3315" spans="1:22" ht="15" customHeight="1" x14ac:dyDescent="0.25">
      <c r="A3315" s="5" t="s">
        <v>5997</v>
      </c>
      <c r="B3315" s="6" t="s">
        <v>5998</v>
      </c>
      <c r="C3315" s="5" t="s">
        <v>5999</v>
      </c>
      <c r="D3315" s="6"/>
      <c r="E3315" s="6" t="s">
        <v>504</v>
      </c>
      <c r="F3315" s="229">
        <v>1</v>
      </c>
      <c r="I3315" s="16">
        <v>0</v>
      </c>
      <c r="J3315" s="13">
        <v>0</v>
      </c>
      <c r="K3315" s="16">
        <v>380</v>
      </c>
      <c r="L3315" s="13">
        <v>380</v>
      </c>
      <c r="M3315" s="16">
        <v>380</v>
      </c>
      <c r="N3315" s="171">
        <v>380</v>
      </c>
      <c r="O3315" s="16">
        <v>1036</v>
      </c>
      <c r="P3315" s="13">
        <v>1036</v>
      </c>
      <c r="Q3315" s="16">
        <v>318</v>
      </c>
      <c r="R3315" s="13">
        <v>318</v>
      </c>
      <c r="S3315" s="16">
        <v>613.71</v>
      </c>
      <c r="T3315" s="13">
        <v>613.71</v>
      </c>
      <c r="U3315" s="16">
        <v>0</v>
      </c>
      <c r="V3315" s="13">
        <v>0</v>
      </c>
    </row>
    <row r="3316" spans="1:22" ht="15" customHeight="1" x14ac:dyDescent="0.25">
      <c r="A3316" s="5" t="s">
        <v>6000</v>
      </c>
      <c r="B3316" s="6" t="s">
        <v>6001</v>
      </c>
      <c r="C3316" s="5" t="s">
        <v>6002</v>
      </c>
      <c r="D3316" s="6"/>
      <c r="E3316" s="6" t="s">
        <v>504</v>
      </c>
      <c r="F3316" s="229">
        <v>1</v>
      </c>
      <c r="I3316" s="16">
        <v>0</v>
      </c>
      <c r="J3316" s="13">
        <v>0</v>
      </c>
      <c r="K3316" s="16">
        <v>420</v>
      </c>
      <c r="L3316" s="13">
        <v>420</v>
      </c>
      <c r="M3316" s="16">
        <v>420</v>
      </c>
      <c r="N3316" s="171">
        <v>420</v>
      </c>
      <c r="O3316" s="16">
        <v>1102</v>
      </c>
      <c r="P3316" s="13">
        <v>1102</v>
      </c>
      <c r="Q3316" s="16">
        <v>482</v>
      </c>
      <c r="R3316" s="13">
        <v>482</v>
      </c>
      <c r="S3316" s="16">
        <v>595.54</v>
      </c>
      <c r="T3316" s="13">
        <v>595.54</v>
      </c>
      <c r="U3316" s="16">
        <v>0</v>
      </c>
      <c r="V3316" s="13">
        <v>0</v>
      </c>
    </row>
    <row r="3317" spans="1:22" ht="15" customHeight="1" x14ac:dyDescent="0.25">
      <c r="A3317" s="5" t="s">
        <v>6003</v>
      </c>
      <c r="B3317" s="6" t="s">
        <v>6004</v>
      </c>
      <c r="C3317" s="5" t="s">
        <v>6005</v>
      </c>
      <c r="D3317" s="6"/>
      <c r="E3317" s="6" t="s">
        <v>504</v>
      </c>
      <c r="F3317" s="229">
        <v>1</v>
      </c>
      <c r="I3317" s="16">
        <v>0</v>
      </c>
      <c r="J3317" s="13">
        <v>0</v>
      </c>
      <c r="K3317" s="16">
        <v>430</v>
      </c>
      <c r="L3317" s="13">
        <v>430</v>
      </c>
      <c r="M3317" s="16">
        <v>430</v>
      </c>
      <c r="N3317" s="171">
        <v>430</v>
      </c>
      <c r="O3317" s="16">
        <v>1102</v>
      </c>
      <c r="P3317" s="13">
        <v>1102</v>
      </c>
      <c r="Q3317" s="16">
        <v>506</v>
      </c>
      <c r="R3317" s="13">
        <v>506</v>
      </c>
      <c r="S3317" s="16">
        <v>663.27</v>
      </c>
      <c r="T3317" s="13">
        <v>663.27</v>
      </c>
      <c r="U3317" s="16">
        <v>0</v>
      </c>
      <c r="V3317" s="13">
        <v>0</v>
      </c>
    </row>
    <row r="3318" spans="1:22" ht="15" customHeight="1" x14ac:dyDescent="0.25">
      <c r="A3318" s="5" t="s">
        <v>6006</v>
      </c>
      <c r="B3318" s="6" t="s">
        <v>6007</v>
      </c>
      <c r="C3318" s="5" t="s">
        <v>6008</v>
      </c>
      <c r="D3318" s="6"/>
      <c r="E3318" s="6" t="s">
        <v>504</v>
      </c>
      <c r="F3318" s="229">
        <v>2</v>
      </c>
      <c r="I3318" s="16">
        <v>0</v>
      </c>
      <c r="J3318" s="13">
        <v>0</v>
      </c>
      <c r="K3318" s="16">
        <v>360</v>
      </c>
      <c r="L3318" s="13">
        <v>720</v>
      </c>
      <c r="M3318" s="16">
        <v>360</v>
      </c>
      <c r="N3318" s="171">
        <v>720</v>
      </c>
      <c r="O3318" s="16">
        <v>1476</v>
      </c>
      <c r="P3318" s="13">
        <v>2952</v>
      </c>
      <c r="Q3318" s="16">
        <v>218</v>
      </c>
      <c r="R3318" s="13">
        <v>436</v>
      </c>
      <c r="S3318" s="16">
        <v>479.78</v>
      </c>
      <c r="T3318" s="13">
        <v>959.56</v>
      </c>
      <c r="U3318" s="16">
        <v>0</v>
      </c>
      <c r="V3318" s="13">
        <v>0</v>
      </c>
    </row>
    <row r="3319" spans="1:22" ht="15" customHeight="1" x14ac:dyDescent="0.25">
      <c r="A3319" s="5" t="s">
        <v>6009</v>
      </c>
      <c r="B3319" s="6" t="s">
        <v>6010</v>
      </c>
      <c r="C3319" s="5" t="s">
        <v>4715</v>
      </c>
      <c r="D3319" s="6"/>
      <c r="E3319" s="6" t="s">
        <v>504</v>
      </c>
      <c r="F3319" s="229">
        <v>1</v>
      </c>
      <c r="I3319" s="16">
        <v>0</v>
      </c>
      <c r="J3319" s="13">
        <v>0</v>
      </c>
      <c r="K3319" s="16">
        <v>400</v>
      </c>
      <c r="L3319" s="13">
        <v>400</v>
      </c>
      <c r="M3319" s="16">
        <v>400</v>
      </c>
      <c r="N3319" s="171">
        <v>400</v>
      </c>
      <c r="O3319" s="16">
        <v>1476</v>
      </c>
      <c r="P3319" s="13">
        <v>1476</v>
      </c>
      <c r="Q3319" s="16">
        <v>515</v>
      </c>
      <c r="R3319" s="13">
        <v>515</v>
      </c>
      <c r="S3319" s="16">
        <v>563.32000000000005</v>
      </c>
      <c r="T3319" s="13">
        <v>563.32000000000005</v>
      </c>
      <c r="U3319" s="16">
        <v>0</v>
      </c>
      <c r="V3319" s="13">
        <v>0</v>
      </c>
    </row>
    <row r="3320" spans="1:22" ht="15" customHeight="1" x14ac:dyDescent="0.25">
      <c r="A3320" s="5" t="s">
        <v>6011</v>
      </c>
      <c r="B3320" s="6" t="s">
        <v>6012</v>
      </c>
      <c r="C3320" s="5" t="s">
        <v>3712</v>
      </c>
      <c r="D3320" s="6"/>
      <c r="E3320" s="6" t="s">
        <v>504</v>
      </c>
      <c r="F3320" s="229">
        <v>4</v>
      </c>
      <c r="I3320" s="16">
        <v>0</v>
      </c>
      <c r="J3320" s="13">
        <v>0</v>
      </c>
      <c r="K3320" s="16">
        <v>410</v>
      </c>
      <c r="L3320" s="13">
        <v>1640</v>
      </c>
      <c r="M3320" s="16">
        <v>410</v>
      </c>
      <c r="N3320" s="171">
        <v>1640</v>
      </c>
      <c r="O3320" s="16">
        <v>1476</v>
      </c>
      <c r="P3320" s="13">
        <v>5904</v>
      </c>
      <c r="Q3320" s="16">
        <v>539</v>
      </c>
      <c r="R3320" s="13">
        <v>2156</v>
      </c>
      <c r="S3320" s="16">
        <v>573.23</v>
      </c>
      <c r="T3320" s="13">
        <v>2292.92</v>
      </c>
      <c r="U3320" s="16">
        <v>0</v>
      </c>
      <c r="V3320" s="13">
        <v>0</v>
      </c>
    </row>
    <row r="3321" spans="1:22" ht="15" customHeight="1" x14ac:dyDescent="0.25">
      <c r="A3321" s="5" t="s">
        <v>6013</v>
      </c>
      <c r="B3321" s="6" t="s">
        <v>6014</v>
      </c>
      <c r="C3321" s="5" t="s">
        <v>6015</v>
      </c>
      <c r="D3321" s="6"/>
      <c r="E3321" s="6" t="s">
        <v>504</v>
      </c>
      <c r="F3321" s="229">
        <v>2</v>
      </c>
      <c r="I3321" s="16">
        <v>0</v>
      </c>
      <c r="J3321" s="13">
        <v>0</v>
      </c>
      <c r="K3321" s="16">
        <v>520</v>
      </c>
      <c r="L3321" s="13">
        <v>1040</v>
      </c>
      <c r="M3321" s="16">
        <v>520</v>
      </c>
      <c r="N3321" s="171">
        <v>1040</v>
      </c>
      <c r="O3321" s="16">
        <v>1664</v>
      </c>
      <c r="P3321" s="13">
        <v>3328</v>
      </c>
      <c r="Q3321" s="16">
        <v>748</v>
      </c>
      <c r="R3321" s="13">
        <v>1496</v>
      </c>
      <c r="S3321" s="16">
        <v>633.78</v>
      </c>
      <c r="T3321" s="13">
        <v>1267.56</v>
      </c>
      <c r="U3321" s="16">
        <v>0</v>
      </c>
      <c r="V3321" s="13">
        <v>0</v>
      </c>
    </row>
    <row r="3322" spans="1:22" ht="15" customHeight="1" x14ac:dyDescent="0.25">
      <c r="A3322" s="5" t="s">
        <v>6016</v>
      </c>
      <c r="B3322" s="6" t="s">
        <v>6017</v>
      </c>
      <c r="C3322" s="5" t="s">
        <v>4720</v>
      </c>
      <c r="D3322" s="6"/>
      <c r="E3322" s="6" t="s">
        <v>504</v>
      </c>
      <c r="F3322" s="229">
        <v>1</v>
      </c>
      <c r="I3322" s="16">
        <v>0</v>
      </c>
      <c r="J3322" s="13">
        <v>0</v>
      </c>
      <c r="K3322" s="16">
        <v>750</v>
      </c>
      <c r="L3322" s="13">
        <v>750</v>
      </c>
      <c r="M3322" s="16">
        <v>750</v>
      </c>
      <c r="N3322" s="171">
        <v>750</v>
      </c>
      <c r="O3322" s="16">
        <v>1884</v>
      </c>
      <c r="P3322" s="13">
        <v>1884</v>
      </c>
      <c r="Q3322" s="16">
        <v>953</v>
      </c>
      <c r="R3322" s="13">
        <v>953</v>
      </c>
      <c r="S3322" s="16">
        <v>687.22</v>
      </c>
      <c r="T3322" s="13">
        <v>687.22</v>
      </c>
      <c r="U3322" s="16">
        <v>0</v>
      </c>
      <c r="V3322" s="13">
        <v>0</v>
      </c>
    </row>
    <row r="3323" spans="1:22" ht="15" customHeight="1" x14ac:dyDescent="0.25">
      <c r="A3323" s="5" t="s">
        <v>6018</v>
      </c>
      <c r="B3323" s="6" t="s">
        <v>6019</v>
      </c>
      <c r="C3323" s="5" t="s">
        <v>6020</v>
      </c>
      <c r="D3323" s="6"/>
      <c r="E3323" s="6" t="s">
        <v>504</v>
      </c>
      <c r="F3323" s="229">
        <v>1</v>
      </c>
      <c r="I3323" s="16">
        <v>0</v>
      </c>
      <c r="J3323" s="13">
        <v>0</v>
      </c>
      <c r="K3323" s="16">
        <v>950</v>
      </c>
      <c r="L3323" s="13">
        <v>950</v>
      </c>
      <c r="M3323" s="16">
        <v>950</v>
      </c>
      <c r="N3323" s="171">
        <v>950</v>
      </c>
      <c r="O3323" s="16">
        <v>1958</v>
      </c>
      <c r="P3323" s="13">
        <v>1958</v>
      </c>
      <c r="Q3323" s="16">
        <v>1388</v>
      </c>
      <c r="R3323" s="13">
        <v>1388</v>
      </c>
      <c r="S3323" s="16">
        <v>828.46</v>
      </c>
      <c r="T3323" s="13">
        <v>828.46</v>
      </c>
      <c r="U3323" s="16">
        <v>0</v>
      </c>
      <c r="V3323" s="13">
        <v>0</v>
      </c>
    </row>
    <row r="3324" spans="1:22" ht="15" customHeight="1" x14ac:dyDescent="0.25">
      <c r="A3324" s="5" t="s">
        <v>6021</v>
      </c>
      <c r="B3324" s="6" t="s">
        <v>6022</v>
      </c>
      <c r="C3324" s="5" t="s">
        <v>6023</v>
      </c>
      <c r="D3324" s="6"/>
      <c r="E3324" s="6" t="s">
        <v>504</v>
      </c>
      <c r="F3324" s="229">
        <v>2</v>
      </c>
      <c r="I3324" s="16">
        <v>0</v>
      </c>
      <c r="J3324" s="13">
        <v>0</v>
      </c>
      <c r="K3324" s="16">
        <v>2800</v>
      </c>
      <c r="L3324" s="13">
        <v>5600</v>
      </c>
      <c r="M3324" s="16">
        <v>2800</v>
      </c>
      <c r="N3324" s="171">
        <v>5600</v>
      </c>
      <c r="O3324" s="16">
        <v>4628</v>
      </c>
      <c r="P3324" s="13">
        <v>9256</v>
      </c>
      <c r="Q3324" s="16">
        <v>1765</v>
      </c>
      <c r="R3324" s="13">
        <v>3530</v>
      </c>
      <c r="S3324" s="16">
        <v>3196.56</v>
      </c>
      <c r="T3324" s="13">
        <v>6393.12</v>
      </c>
      <c r="U3324" s="16">
        <v>0</v>
      </c>
      <c r="V3324" s="13">
        <v>0</v>
      </c>
    </row>
    <row r="3325" spans="1:22" ht="15" customHeight="1" x14ac:dyDescent="0.25">
      <c r="A3325" s="1"/>
      <c r="B3325" s="4" t="s">
        <v>32</v>
      </c>
      <c r="C3325" s="8" t="s">
        <v>33</v>
      </c>
      <c r="I3325" s="245"/>
      <c r="J3325" s="245"/>
      <c r="K3325" s="245"/>
      <c r="L3325" s="245"/>
      <c r="M3325" s="245"/>
      <c r="N3325" s="245"/>
      <c r="O3325" s="245"/>
      <c r="P3325" s="245"/>
      <c r="Q3325" s="245"/>
      <c r="R3325" s="245"/>
      <c r="S3325" s="245"/>
      <c r="T3325" s="245"/>
      <c r="U3325" s="245"/>
      <c r="V3325" s="245"/>
    </row>
    <row r="3326" spans="1:22" ht="15" customHeight="1" x14ac:dyDescent="0.25">
      <c r="A3326" s="5" t="s">
        <v>6024</v>
      </c>
      <c r="B3326" s="6" t="s">
        <v>35</v>
      </c>
      <c r="C3326" s="5" t="s">
        <v>3823</v>
      </c>
      <c r="I3326" s="245"/>
      <c r="J3326" s="245"/>
      <c r="K3326" s="245"/>
      <c r="L3326" s="245"/>
      <c r="M3326" s="245"/>
      <c r="N3326" s="245"/>
      <c r="O3326" s="245"/>
      <c r="P3326" s="245"/>
      <c r="Q3326" s="245"/>
      <c r="R3326" s="245"/>
      <c r="S3326" s="245"/>
      <c r="T3326" s="245"/>
      <c r="U3326" s="245"/>
      <c r="V3326" s="245"/>
    </row>
    <row r="3327" spans="1:22" ht="15" customHeight="1" x14ac:dyDescent="0.25">
      <c r="A3327" s="5" t="s">
        <v>6025</v>
      </c>
      <c r="B3327" s="6" t="s">
        <v>35</v>
      </c>
      <c r="C3327" s="5" t="s">
        <v>6026</v>
      </c>
      <c r="I3327" s="245"/>
      <c r="J3327" s="245"/>
      <c r="K3327" s="245"/>
      <c r="L3327" s="245"/>
      <c r="M3327" s="245"/>
      <c r="N3327" s="245"/>
      <c r="O3327" s="245"/>
      <c r="P3327" s="245"/>
      <c r="Q3327" s="245"/>
      <c r="R3327" s="245"/>
      <c r="S3327" s="245"/>
      <c r="T3327" s="245"/>
      <c r="U3327" s="245"/>
      <c r="V3327" s="245"/>
    </row>
    <row r="3328" spans="1:22" ht="45" customHeight="1" x14ac:dyDescent="0.25">
      <c r="A3328" s="1"/>
      <c r="B3328" s="4" t="s">
        <v>68</v>
      </c>
      <c r="C3328" s="8" t="s">
        <v>69</v>
      </c>
      <c r="D3328" s="4" t="s">
        <v>70</v>
      </c>
      <c r="E3328" s="4" t="s">
        <v>71</v>
      </c>
      <c r="F3328" s="228" t="s">
        <v>72</v>
      </c>
      <c r="I3328" s="14" t="s">
        <v>73</v>
      </c>
      <c r="J3328" s="15" t="s">
        <v>28</v>
      </c>
      <c r="K3328" s="14" t="s">
        <v>73</v>
      </c>
      <c r="L3328" s="15" t="s">
        <v>28</v>
      </c>
      <c r="M3328" s="14" t="s">
        <v>73</v>
      </c>
      <c r="N3328" s="172" t="s">
        <v>28</v>
      </c>
      <c r="O3328" s="14" t="s">
        <v>73</v>
      </c>
      <c r="P3328" s="15" t="s">
        <v>28</v>
      </c>
      <c r="Q3328" s="14" t="s">
        <v>73</v>
      </c>
      <c r="R3328" s="15" t="s">
        <v>28</v>
      </c>
      <c r="S3328" s="14" t="s">
        <v>73</v>
      </c>
      <c r="T3328" s="15" t="s">
        <v>28</v>
      </c>
      <c r="U3328" s="14" t="s">
        <v>73</v>
      </c>
      <c r="V3328" s="15" t="s">
        <v>28</v>
      </c>
    </row>
    <row r="3329" spans="1:22" ht="15" customHeight="1" x14ac:dyDescent="0.25">
      <c r="A3329" s="5" t="s">
        <v>6027</v>
      </c>
      <c r="B3329" s="6" t="s">
        <v>6028</v>
      </c>
      <c r="C3329" s="5" t="s">
        <v>6029</v>
      </c>
      <c r="D3329" s="6"/>
      <c r="E3329" s="6" t="s">
        <v>504</v>
      </c>
      <c r="F3329" s="229">
        <v>47</v>
      </c>
      <c r="I3329" s="16">
        <v>0</v>
      </c>
      <c r="J3329" s="13">
        <v>0</v>
      </c>
      <c r="K3329" s="16">
        <v>900</v>
      </c>
      <c r="L3329" s="13">
        <v>42300</v>
      </c>
      <c r="M3329" s="16">
        <v>900</v>
      </c>
      <c r="N3329" s="171">
        <v>42300</v>
      </c>
      <c r="O3329" s="16">
        <v>196</v>
      </c>
      <c r="P3329" s="13">
        <v>9212</v>
      </c>
      <c r="Q3329" s="16">
        <v>135</v>
      </c>
      <c r="R3329" s="13">
        <v>6345</v>
      </c>
      <c r="S3329" s="16">
        <v>623.63</v>
      </c>
      <c r="T3329" s="13">
        <v>29310.61</v>
      </c>
      <c r="U3329" s="16">
        <v>0</v>
      </c>
      <c r="V3329" s="13">
        <v>0</v>
      </c>
    </row>
    <row r="3330" spans="1:22" ht="15" customHeight="1" x14ac:dyDescent="0.25">
      <c r="A3330" s="5" t="s">
        <v>6030</v>
      </c>
      <c r="B3330" s="6" t="s">
        <v>6031</v>
      </c>
      <c r="C3330" s="5" t="s">
        <v>6032</v>
      </c>
      <c r="D3330" s="6"/>
      <c r="E3330" s="6" t="s">
        <v>504</v>
      </c>
      <c r="F3330" s="229">
        <v>41</v>
      </c>
      <c r="I3330" s="16">
        <v>0</v>
      </c>
      <c r="J3330" s="13">
        <v>0</v>
      </c>
      <c r="K3330" s="16">
        <v>511</v>
      </c>
      <c r="L3330" s="13">
        <v>20951</v>
      </c>
      <c r="M3330" s="16">
        <v>511</v>
      </c>
      <c r="N3330" s="171">
        <v>20951</v>
      </c>
      <c r="O3330" s="16">
        <v>221</v>
      </c>
      <c r="P3330" s="13">
        <v>9061</v>
      </c>
      <c r="Q3330" s="16">
        <v>112</v>
      </c>
      <c r="R3330" s="13">
        <v>4592</v>
      </c>
      <c r="S3330" s="16">
        <v>623.63</v>
      </c>
      <c r="T3330" s="13">
        <v>25568.83</v>
      </c>
      <c r="U3330" s="16">
        <v>0</v>
      </c>
      <c r="V3330" s="13">
        <v>0</v>
      </c>
    </row>
    <row r="3331" spans="1:22" ht="15" customHeight="1" x14ac:dyDescent="0.25">
      <c r="A3331" s="5" t="s">
        <v>6033</v>
      </c>
      <c r="B3331" s="6" t="s">
        <v>6034</v>
      </c>
      <c r="C3331" s="5" t="s">
        <v>6035</v>
      </c>
      <c r="D3331" s="6"/>
      <c r="E3331" s="6" t="s">
        <v>504</v>
      </c>
      <c r="F3331" s="229">
        <v>9</v>
      </c>
      <c r="I3331" s="16">
        <v>0</v>
      </c>
      <c r="J3331" s="13">
        <v>0</v>
      </c>
      <c r="K3331" s="16">
        <v>755</v>
      </c>
      <c r="L3331" s="13">
        <v>6795</v>
      </c>
      <c r="M3331" s="16">
        <v>755</v>
      </c>
      <c r="N3331" s="171">
        <v>6795</v>
      </c>
      <c r="O3331" s="16">
        <v>231</v>
      </c>
      <c r="P3331" s="13">
        <v>2079</v>
      </c>
      <c r="Q3331" s="16">
        <v>218</v>
      </c>
      <c r="R3331" s="13">
        <v>1962</v>
      </c>
      <c r="S3331" s="16">
        <v>842.24</v>
      </c>
      <c r="T3331" s="13">
        <v>7580.16</v>
      </c>
      <c r="U3331" s="16">
        <v>0</v>
      </c>
      <c r="V3331" s="13">
        <v>0</v>
      </c>
    </row>
    <row r="3332" spans="1:22" ht="15" customHeight="1" x14ac:dyDescent="0.25">
      <c r="A3332" s="5" t="s">
        <v>6036</v>
      </c>
      <c r="B3332" s="6" t="s">
        <v>6037</v>
      </c>
      <c r="C3332" s="5" t="s">
        <v>6038</v>
      </c>
      <c r="D3332" s="6"/>
      <c r="E3332" s="6" t="s">
        <v>504</v>
      </c>
      <c r="F3332" s="229">
        <v>278</v>
      </c>
      <c r="I3332" s="16">
        <v>0</v>
      </c>
      <c r="J3332" s="13">
        <v>0</v>
      </c>
      <c r="K3332" s="16">
        <v>550</v>
      </c>
      <c r="L3332" s="13">
        <v>152900</v>
      </c>
      <c r="M3332" s="16">
        <v>550</v>
      </c>
      <c r="N3332" s="171">
        <v>152900</v>
      </c>
      <c r="O3332" s="16">
        <v>203</v>
      </c>
      <c r="P3332" s="13">
        <v>56434</v>
      </c>
      <c r="Q3332" s="16">
        <v>135</v>
      </c>
      <c r="R3332" s="13">
        <v>37530</v>
      </c>
      <c r="S3332" s="16">
        <v>1465.5</v>
      </c>
      <c r="T3332" s="13">
        <v>407409</v>
      </c>
      <c r="U3332" s="16">
        <v>0</v>
      </c>
      <c r="V3332" s="13">
        <v>0</v>
      </c>
    </row>
    <row r="3333" spans="1:22" ht="15" customHeight="1" x14ac:dyDescent="0.25">
      <c r="A3333" s="5" t="s">
        <v>6039</v>
      </c>
      <c r="B3333" s="6" t="s">
        <v>6040</v>
      </c>
      <c r="C3333" s="5" t="s">
        <v>6041</v>
      </c>
      <c r="D3333" s="6"/>
      <c r="E3333" s="6" t="s">
        <v>504</v>
      </c>
      <c r="F3333" s="229">
        <v>85</v>
      </c>
      <c r="I3333" s="16">
        <v>0</v>
      </c>
      <c r="J3333" s="13">
        <v>0</v>
      </c>
      <c r="K3333" s="16">
        <v>1142</v>
      </c>
      <c r="L3333" s="13">
        <v>97070</v>
      </c>
      <c r="M3333" s="16">
        <v>1142</v>
      </c>
      <c r="N3333" s="171">
        <v>97070</v>
      </c>
      <c r="O3333" s="16">
        <v>330</v>
      </c>
      <c r="P3333" s="13">
        <v>28050</v>
      </c>
      <c r="Q3333" s="16">
        <v>265</v>
      </c>
      <c r="R3333" s="13">
        <v>22525</v>
      </c>
      <c r="S3333" s="16">
        <v>427.57</v>
      </c>
      <c r="T3333" s="13">
        <v>36343.449999999997</v>
      </c>
      <c r="U3333" s="16">
        <v>0</v>
      </c>
      <c r="V3333" s="13">
        <v>0</v>
      </c>
    </row>
    <row r="3334" spans="1:22" ht="15" customHeight="1" x14ac:dyDescent="0.25">
      <c r="A3334" s="5" t="s">
        <v>6042</v>
      </c>
      <c r="B3334" s="6" t="s">
        <v>6043</v>
      </c>
      <c r="C3334" s="5" t="s">
        <v>6044</v>
      </c>
      <c r="D3334" s="6"/>
      <c r="E3334" s="6" t="s">
        <v>504</v>
      </c>
      <c r="F3334" s="229">
        <v>40</v>
      </c>
      <c r="I3334" s="16">
        <v>0</v>
      </c>
      <c r="J3334" s="13">
        <v>0</v>
      </c>
      <c r="K3334" s="16">
        <v>462</v>
      </c>
      <c r="L3334" s="13">
        <v>18480</v>
      </c>
      <c r="M3334" s="16">
        <v>462</v>
      </c>
      <c r="N3334" s="171">
        <v>18480</v>
      </c>
      <c r="O3334" s="16">
        <v>234</v>
      </c>
      <c r="P3334" s="13">
        <v>9360</v>
      </c>
      <c r="Q3334" s="16">
        <v>359</v>
      </c>
      <c r="R3334" s="13">
        <v>14360</v>
      </c>
      <c r="S3334" s="16">
        <v>1465.5</v>
      </c>
      <c r="T3334" s="13">
        <v>58620</v>
      </c>
      <c r="U3334" s="16">
        <v>0</v>
      </c>
      <c r="V3334" s="13">
        <v>0</v>
      </c>
    </row>
    <row r="3335" spans="1:22" ht="15" customHeight="1" x14ac:dyDescent="0.25">
      <c r="A3335" s="5" t="s">
        <v>6045</v>
      </c>
      <c r="B3335" s="6" t="s">
        <v>6046</v>
      </c>
      <c r="C3335" s="5" t="s">
        <v>6047</v>
      </c>
      <c r="D3335" s="6"/>
      <c r="E3335" s="6" t="s">
        <v>504</v>
      </c>
      <c r="F3335" s="229">
        <v>8</v>
      </c>
      <c r="I3335" s="16">
        <v>0</v>
      </c>
      <c r="J3335" s="13">
        <v>0</v>
      </c>
      <c r="K3335" s="16">
        <v>620</v>
      </c>
      <c r="L3335" s="13">
        <v>4960</v>
      </c>
      <c r="M3335" s="16">
        <v>620</v>
      </c>
      <c r="N3335" s="171">
        <v>4960</v>
      </c>
      <c r="O3335" s="16">
        <v>333</v>
      </c>
      <c r="P3335" s="13">
        <v>2664</v>
      </c>
      <c r="Q3335" s="16">
        <v>359</v>
      </c>
      <c r="R3335" s="13">
        <v>2872</v>
      </c>
      <c r="S3335" s="16">
        <v>1465.5</v>
      </c>
      <c r="T3335" s="13">
        <v>11724</v>
      </c>
      <c r="U3335" s="16">
        <v>0</v>
      </c>
      <c r="V3335" s="13">
        <v>0</v>
      </c>
    </row>
    <row r="3336" spans="1:22" ht="15" customHeight="1" x14ac:dyDescent="0.25">
      <c r="A3336" s="5" t="s">
        <v>6048</v>
      </c>
      <c r="B3336" s="6" t="s">
        <v>6049</v>
      </c>
      <c r="C3336" s="5" t="s">
        <v>6050</v>
      </c>
      <c r="D3336" s="6"/>
      <c r="E3336" s="6" t="s">
        <v>504</v>
      </c>
      <c r="F3336" s="229">
        <v>9</v>
      </c>
      <c r="I3336" s="16">
        <v>0</v>
      </c>
      <c r="J3336" s="13">
        <v>0</v>
      </c>
      <c r="K3336" s="16">
        <v>153</v>
      </c>
      <c r="L3336" s="13">
        <v>1377</v>
      </c>
      <c r="M3336" s="16">
        <v>153</v>
      </c>
      <c r="N3336" s="171">
        <v>1377</v>
      </c>
      <c r="O3336" s="16">
        <v>290</v>
      </c>
      <c r="P3336" s="13">
        <v>2610</v>
      </c>
      <c r="Q3336" s="16">
        <v>206</v>
      </c>
      <c r="R3336" s="13">
        <v>1854</v>
      </c>
      <c r="S3336" s="16">
        <v>1561.99</v>
      </c>
      <c r="T3336" s="13">
        <v>14057.91</v>
      </c>
      <c r="U3336" s="16">
        <v>0</v>
      </c>
      <c r="V3336" s="13">
        <v>0</v>
      </c>
    </row>
    <row r="3337" spans="1:22" ht="15" customHeight="1" x14ac:dyDescent="0.25">
      <c r="A3337" s="5" t="s">
        <v>6051</v>
      </c>
      <c r="B3337" s="6" t="s">
        <v>6052</v>
      </c>
      <c r="C3337" s="5" t="s">
        <v>6053</v>
      </c>
      <c r="D3337" s="6"/>
      <c r="E3337" s="6" t="s">
        <v>504</v>
      </c>
      <c r="F3337" s="229">
        <v>2</v>
      </c>
      <c r="I3337" s="16">
        <v>0</v>
      </c>
      <c r="J3337" s="13">
        <v>0</v>
      </c>
      <c r="K3337" s="16">
        <v>330</v>
      </c>
      <c r="L3337" s="13">
        <v>660</v>
      </c>
      <c r="M3337" s="16">
        <v>330</v>
      </c>
      <c r="N3337" s="171">
        <v>660</v>
      </c>
      <c r="O3337" s="16">
        <v>307</v>
      </c>
      <c r="P3337" s="13">
        <v>614</v>
      </c>
      <c r="Q3337" s="16">
        <v>288</v>
      </c>
      <c r="R3337" s="13">
        <v>576</v>
      </c>
      <c r="S3337" s="16">
        <v>829.5</v>
      </c>
      <c r="T3337" s="13">
        <v>1659</v>
      </c>
      <c r="U3337" s="16">
        <v>0</v>
      </c>
      <c r="V3337" s="13">
        <v>0</v>
      </c>
    </row>
    <row r="3338" spans="1:22" ht="15" customHeight="1" x14ac:dyDescent="0.25">
      <c r="A3338" s="5" t="s">
        <v>6054</v>
      </c>
      <c r="B3338" s="6" t="s">
        <v>6055</v>
      </c>
      <c r="C3338" s="5" t="s">
        <v>6056</v>
      </c>
      <c r="D3338" s="6"/>
      <c r="E3338" s="6" t="s">
        <v>504</v>
      </c>
      <c r="F3338" s="229">
        <v>4</v>
      </c>
      <c r="I3338" s="16">
        <v>0</v>
      </c>
      <c r="J3338" s="13">
        <v>0</v>
      </c>
      <c r="K3338" s="16">
        <v>282</v>
      </c>
      <c r="L3338" s="13">
        <v>1128</v>
      </c>
      <c r="M3338" s="16">
        <v>282</v>
      </c>
      <c r="N3338" s="171">
        <v>1128</v>
      </c>
      <c r="O3338" s="16">
        <v>328</v>
      </c>
      <c r="P3338" s="13">
        <v>1312</v>
      </c>
      <c r="Q3338" s="16">
        <v>265</v>
      </c>
      <c r="R3338" s="13">
        <v>1060</v>
      </c>
      <c r="S3338" s="16">
        <v>2103.66</v>
      </c>
      <c r="T3338" s="13">
        <v>8414.64</v>
      </c>
      <c r="U3338" s="16">
        <v>0</v>
      </c>
      <c r="V3338" s="13">
        <v>0</v>
      </c>
    </row>
    <row r="3339" spans="1:22" ht="15" customHeight="1" x14ac:dyDescent="0.25">
      <c r="A3339" s="5" t="s">
        <v>6057</v>
      </c>
      <c r="B3339" s="6" t="s">
        <v>6058</v>
      </c>
      <c r="C3339" s="5" t="s">
        <v>6059</v>
      </c>
      <c r="D3339" s="6"/>
      <c r="E3339" s="6" t="s">
        <v>504</v>
      </c>
      <c r="F3339" s="229">
        <v>16</v>
      </c>
      <c r="I3339" s="16">
        <v>0</v>
      </c>
      <c r="J3339" s="13">
        <v>0</v>
      </c>
      <c r="K3339" s="16">
        <v>568</v>
      </c>
      <c r="L3339" s="13">
        <v>9088</v>
      </c>
      <c r="M3339" s="16">
        <v>568</v>
      </c>
      <c r="N3339" s="171">
        <v>9088</v>
      </c>
      <c r="O3339" s="16">
        <v>913</v>
      </c>
      <c r="P3339" s="13">
        <v>14608</v>
      </c>
      <c r="Q3339" s="16">
        <v>218</v>
      </c>
      <c r="R3339" s="13">
        <v>3488</v>
      </c>
      <c r="S3339" s="16">
        <v>432.92</v>
      </c>
      <c r="T3339" s="13">
        <v>6926.72</v>
      </c>
      <c r="U3339" s="16">
        <v>0</v>
      </c>
      <c r="V3339" s="13">
        <v>0</v>
      </c>
    </row>
    <row r="3340" spans="1:22" ht="15" customHeight="1" x14ac:dyDescent="0.25">
      <c r="A3340" s="5" t="s">
        <v>6060</v>
      </c>
      <c r="B3340" s="6" t="s">
        <v>6061</v>
      </c>
      <c r="C3340" s="5" t="s">
        <v>6062</v>
      </c>
      <c r="D3340" s="6"/>
      <c r="E3340" s="6" t="s">
        <v>504</v>
      </c>
      <c r="F3340" s="229">
        <v>7</v>
      </c>
      <c r="I3340" s="16">
        <v>0</v>
      </c>
      <c r="J3340" s="13">
        <v>0</v>
      </c>
      <c r="K3340" s="16">
        <v>25000</v>
      </c>
      <c r="L3340" s="13">
        <v>175000</v>
      </c>
      <c r="M3340" s="16">
        <v>25000</v>
      </c>
      <c r="N3340" s="171">
        <v>175000</v>
      </c>
      <c r="O3340" s="16">
        <v>2912</v>
      </c>
      <c r="P3340" s="13">
        <v>20384</v>
      </c>
      <c r="Q3340" s="16">
        <v>647</v>
      </c>
      <c r="R3340" s="13">
        <v>4529</v>
      </c>
      <c r="S3340" s="16">
        <v>4129.92</v>
      </c>
      <c r="T3340" s="13">
        <v>28909.439999999999</v>
      </c>
      <c r="U3340" s="16">
        <v>0</v>
      </c>
      <c r="V3340" s="13">
        <v>0</v>
      </c>
    </row>
    <row r="3341" spans="1:22" ht="15" customHeight="1" x14ac:dyDescent="0.25">
      <c r="A3341" s="5" t="s">
        <v>6063</v>
      </c>
      <c r="B3341" s="6" t="s">
        <v>6064</v>
      </c>
      <c r="C3341" s="5" t="s">
        <v>6065</v>
      </c>
      <c r="D3341" s="6"/>
      <c r="E3341" s="6" t="s">
        <v>504</v>
      </c>
      <c r="F3341" s="229">
        <v>1</v>
      </c>
      <c r="I3341" s="16">
        <v>0</v>
      </c>
      <c r="J3341" s="13">
        <v>0</v>
      </c>
      <c r="K3341" s="16">
        <v>100000</v>
      </c>
      <c r="L3341" s="13">
        <v>100000</v>
      </c>
      <c r="M3341" s="16">
        <v>100000</v>
      </c>
      <c r="N3341" s="171">
        <v>100000</v>
      </c>
      <c r="O3341" s="16">
        <v>4940</v>
      </c>
      <c r="P3341" s="13">
        <v>4940</v>
      </c>
      <c r="Q3341" s="16">
        <v>11765</v>
      </c>
      <c r="R3341" s="13">
        <v>11765</v>
      </c>
      <c r="S3341" s="16">
        <v>25812.03</v>
      </c>
      <c r="T3341" s="13">
        <v>25812.03</v>
      </c>
      <c r="U3341" s="16">
        <v>0</v>
      </c>
      <c r="V3341" s="13">
        <v>0</v>
      </c>
    </row>
    <row r="3342" spans="1:22" ht="15" customHeight="1" x14ac:dyDescent="0.25">
      <c r="A3342" s="5" t="s">
        <v>6066</v>
      </c>
      <c r="B3342" s="6" t="s">
        <v>6067</v>
      </c>
      <c r="C3342" s="5" t="s">
        <v>6068</v>
      </c>
      <c r="D3342" s="6"/>
      <c r="E3342" s="6" t="s">
        <v>504</v>
      </c>
      <c r="F3342" s="229">
        <v>78</v>
      </c>
      <c r="I3342" s="16">
        <v>0</v>
      </c>
      <c r="J3342" s="13">
        <v>0</v>
      </c>
      <c r="K3342" s="16">
        <v>450</v>
      </c>
      <c r="L3342" s="13">
        <v>35100</v>
      </c>
      <c r="M3342" s="16">
        <v>450</v>
      </c>
      <c r="N3342" s="171">
        <v>35100</v>
      </c>
      <c r="O3342" s="16">
        <v>270</v>
      </c>
      <c r="P3342" s="13">
        <v>21060</v>
      </c>
      <c r="Q3342" s="16">
        <v>159</v>
      </c>
      <c r="R3342" s="13">
        <v>12402</v>
      </c>
      <c r="S3342" s="16">
        <v>676.64</v>
      </c>
      <c r="T3342" s="13">
        <v>52777.919999999998</v>
      </c>
      <c r="U3342" s="16">
        <v>0</v>
      </c>
      <c r="V3342" s="13">
        <v>0</v>
      </c>
    </row>
    <row r="3343" spans="1:22" ht="15" customHeight="1" x14ac:dyDescent="0.25">
      <c r="A3343" s="5" t="s">
        <v>6069</v>
      </c>
      <c r="B3343" s="6" t="s">
        <v>6070</v>
      </c>
      <c r="C3343" s="5" t="s">
        <v>6071</v>
      </c>
      <c r="D3343" s="6"/>
      <c r="E3343" s="6" t="s">
        <v>504</v>
      </c>
      <c r="F3343" s="229">
        <v>14</v>
      </c>
      <c r="I3343" s="16">
        <v>0</v>
      </c>
      <c r="J3343" s="13">
        <v>0</v>
      </c>
      <c r="K3343" s="16">
        <v>492</v>
      </c>
      <c r="L3343" s="13">
        <v>6888</v>
      </c>
      <c r="M3343" s="16">
        <v>492</v>
      </c>
      <c r="N3343" s="171">
        <v>6888</v>
      </c>
      <c r="O3343" s="16">
        <v>281</v>
      </c>
      <c r="P3343" s="13">
        <v>3934</v>
      </c>
      <c r="Q3343" s="16">
        <v>182</v>
      </c>
      <c r="R3343" s="13">
        <v>2548</v>
      </c>
      <c r="S3343" s="16">
        <v>571.45000000000005</v>
      </c>
      <c r="T3343" s="13">
        <v>8000.3</v>
      </c>
      <c r="U3343" s="16">
        <v>0</v>
      </c>
      <c r="V3343" s="13">
        <v>0</v>
      </c>
    </row>
    <row r="3344" spans="1:22" ht="15" customHeight="1" x14ac:dyDescent="0.25">
      <c r="A3344" s="5" t="s">
        <v>6072</v>
      </c>
      <c r="B3344" s="6" t="s">
        <v>6073</v>
      </c>
      <c r="C3344" s="5" t="s">
        <v>6074</v>
      </c>
      <c r="D3344" s="6"/>
      <c r="E3344" s="6" t="s">
        <v>504</v>
      </c>
      <c r="F3344" s="229">
        <v>12</v>
      </c>
      <c r="I3344" s="16">
        <v>0</v>
      </c>
      <c r="J3344" s="13">
        <v>0</v>
      </c>
      <c r="K3344" s="16">
        <v>502</v>
      </c>
      <c r="L3344" s="13">
        <v>6024</v>
      </c>
      <c r="M3344" s="16">
        <v>502</v>
      </c>
      <c r="N3344" s="171">
        <v>6024</v>
      </c>
      <c r="O3344" s="16">
        <v>307</v>
      </c>
      <c r="P3344" s="13">
        <v>3684</v>
      </c>
      <c r="Q3344" s="16">
        <v>676</v>
      </c>
      <c r="R3344" s="13">
        <v>8112</v>
      </c>
      <c r="S3344" s="16">
        <v>571.45000000000005</v>
      </c>
      <c r="T3344" s="13">
        <v>6857.4</v>
      </c>
      <c r="U3344" s="16">
        <v>0</v>
      </c>
      <c r="V3344" s="13">
        <v>0</v>
      </c>
    </row>
    <row r="3345" spans="1:22" ht="15" customHeight="1" x14ac:dyDescent="0.25">
      <c r="A3345" s="5" t="s">
        <v>6075</v>
      </c>
      <c r="B3345" s="6" t="s">
        <v>6076</v>
      </c>
      <c r="C3345" s="5" t="s">
        <v>6077</v>
      </c>
      <c r="D3345" s="6"/>
      <c r="E3345" s="6" t="s">
        <v>504</v>
      </c>
      <c r="F3345" s="229">
        <v>2</v>
      </c>
      <c r="I3345" s="16">
        <v>0</v>
      </c>
      <c r="J3345" s="13">
        <v>0</v>
      </c>
      <c r="K3345" s="16">
        <v>343</v>
      </c>
      <c r="L3345" s="13">
        <v>686</v>
      </c>
      <c r="M3345" s="16">
        <v>343</v>
      </c>
      <c r="N3345" s="171">
        <v>686</v>
      </c>
      <c r="O3345" s="16">
        <v>395</v>
      </c>
      <c r="P3345" s="13">
        <v>790</v>
      </c>
      <c r="Q3345" s="16">
        <v>406</v>
      </c>
      <c r="R3345" s="13">
        <v>812</v>
      </c>
      <c r="S3345" s="16">
        <v>571.45000000000005</v>
      </c>
      <c r="T3345" s="13">
        <v>1142.9000000000001</v>
      </c>
      <c r="U3345" s="16">
        <v>0</v>
      </c>
      <c r="V3345" s="13">
        <v>0</v>
      </c>
    </row>
    <row r="3346" spans="1:22" ht="15" customHeight="1" x14ac:dyDescent="0.25">
      <c r="A3346" s="1"/>
      <c r="B3346" s="4" t="s">
        <v>32</v>
      </c>
      <c r="C3346" s="8" t="s">
        <v>33</v>
      </c>
      <c r="I3346" s="245"/>
      <c r="J3346" s="245"/>
      <c r="K3346" s="245"/>
      <c r="L3346" s="245"/>
      <c r="M3346" s="245"/>
      <c r="N3346" s="245"/>
      <c r="O3346" s="245"/>
      <c r="P3346" s="245"/>
      <c r="Q3346" s="245"/>
      <c r="R3346" s="245"/>
      <c r="S3346" s="245"/>
      <c r="T3346" s="245"/>
      <c r="U3346" s="245"/>
      <c r="V3346" s="245"/>
    </row>
    <row r="3347" spans="1:22" ht="15" customHeight="1" x14ac:dyDescent="0.25">
      <c r="A3347" s="5" t="s">
        <v>6078</v>
      </c>
      <c r="B3347" s="6" t="s">
        <v>35</v>
      </c>
      <c r="C3347" s="5" t="s">
        <v>3806</v>
      </c>
      <c r="I3347" s="245"/>
      <c r="J3347" s="245"/>
      <c r="K3347" s="245"/>
      <c r="L3347" s="245"/>
      <c r="M3347" s="245"/>
      <c r="N3347" s="245"/>
      <c r="O3347" s="245"/>
      <c r="P3347" s="245"/>
      <c r="Q3347" s="245"/>
      <c r="R3347" s="245"/>
      <c r="S3347" s="245"/>
      <c r="T3347" s="245"/>
      <c r="U3347" s="245"/>
      <c r="V3347" s="245"/>
    </row>
    <row r="3348" spans="1:22" ht="15" customHeight="1" x14ac:dyDescent="0.25">
      <c r="A3348" s="5" t="s">
        <v>6079</v>
      </c>
      <c r="B3348" s="6" t="s">
        <v>35</v>
      </c>
      <c r="C3348" s="5" t="s">
        <v>6080</v>
      </c>
      <c r="I3348" s="245"/>
      <c r="J3348" s="245"/>
      <c r="K3348" s="245"/>
      <c r="L3348" s="245"/>
      <c r="M3348" s="245"/>
      <c r="N3348" s="245"/>
      <c r="O3348" s="245"/>
      <c r="P3348" s="245"/>
      <c r="Q3348" s="245"/>
      <c r="R3348" s="245"/>
      <c r="S3348" s="245"/>
      <c r="T3348" s="245"/>
      <c r="U3348" s="245"/>
      <c r="V3348" s="245"/>
    </row>
    <row r="3349" spans="1:22" ht="45" customHeight="1" x14ac:dyDescent="0.25">
      <c r="A3349" s="1"/>
      <c r="B3349" s="4" t="s">
        <v>68</v>
      </c>
      <c r="C3349" s="8" t="s">
        <v>69</v>
      </c>
      <c r="D3349" s="4" t="s">
        <v>70</v>
      </c>
      <c r="E3349" s="4" t="s">
        <v>71</v>
      </c>
      <c r="F3349" s="228" t="s">
        <v>72</v>
      </c>
      <c r="I3349" s="14" t="s">
        <v>73</v>
      </c>
      <c r="J3349" s="15" t="s">
        <v>28</v>
      </c>
      <c r="K3349" s="14" t="s">
        <v>73</v>
      </c>
      <c r="L3349" s="15" t="s">
        <v>28</v>
      </c>
      <c r="M3349" s="14" t="s">
        <v>73</v>
      </c>
      <c r="N3349" s="172" t="s">
        <v>28</v>
      </c>
      <c r="O3349" s="14" t="s">
        <v>73</v>
      </c>
      <c r="P3349" s="15" t="s">
        <v>28</v>
      </c>
      <c r="Q3349" s="14" t="s">
        <v>73</v>
      </c>
      <c r="R3349" s="15" t="s">
        <v>28</v>
      </c>
      <c r="S3349" s="14" t="s">
        <v>73</v>
      </c>
      <c r="T3349" s="15" t="s">
        <v>28</v>
      </c>
      <c r="U3349" s="14" t="s">
        <v>73</v>
      </c>
      <c r="V3349" s="15" t="s">
        <v>28</v>
      </c>
    </row>
    <row r="3350" spans="1:22" ht="15" customHeight="1" x14ac:dyDescent="0.25">
      <c r="A3350" s="5" t="s">
        <v>6081</v>
      </c>
      <c r="B3350" s="6" t="s">
        <v>6082</v>
      </c>
      <c r="C3350" s="5" t="s">
        <v>3811</v>
      </c>
      <c r="D3350" s="6"/>
      <c r="E3350" s="6" t="s">
        <v>504</v>
      </c>
      <c r="F3350" s="229">
        <v>626</v>
      </c>
      <c r="I3350" s="16">
        <v>0</v>
      </c>
      <c r="J3350" s="13">
        <v>0</v>
      </c>
      <c r="K3350" s="16">
        <v>355</v>
      </c>
      <c r="L3350" s="13">
        <v>222230</v>
      </c>
      <c r="M3350" s="16">
        <v>355</v>
      </c>
      <c r="N3350" s="171">
        <v>222230</v>
      </c>
      <c r="O3350" s="16">
        <v>187</v>
      </c>
      <c r="P3350" s="13">
        <v>117062</v>
      </c>
      <c r="Q3350" s="16">
        <v>106</v>
      </c>
      <c r="R3350" s="13">
        <v>66356</v>
      </c>
      <c r="S3350" s="16">
        <v>309.74</v>
      </c>
      <c r="T3350" s="13">
        <v>193897.24</v>
      </c>
      <c r="U3350" s="16">
        <v>0</v>
      </c>
      <c r="V3350" s="13">
        <v>0</v>
      </c>
    </row>
    <row r="3351" spans="1:22" ht="15" customHeight="1" x14ac:dyDescent="0.25">
      <c r="A3351" s="1"/>
      <c r="B3351" s="4" t="s">
        <v>32</v>
      </c>
      <c r="C3351" s="8" t="s">
        <v>33</v>
      </c>
      <c r="I3351" s="245"/>
      <c r="J3351" s="245"/>
      <c r="K3351" s="245"/>
      <c r="L3351" s="245"/>
      <c r="M3351" s="245"/>
      <c r="N3351" s="245"/>
      <c r="O3351" s="245"/>
      <c r="P3351" s="245"/>
      <c r="Q3351" s="245"/>
      <c r="R3351" s="245"/>
      <c r="S3351" s="245"/>
      <c r="T3351" s="245"/>
      <c r="U3351" s="245"/>
      <c r="V3351" s="245"/>
    </row>
    <row r="3352" spans="1:22" ht="15" customHeight="1" x14ac:dyDescent="0.25">
      <c r="A3352" s="5" t="s">
        <v>6083</v>
      </c>
      <c r="B3352" s="6" t="s">
        <v>35</v>
      </c>
      <c r="C3352" s="5" t="s">
        <v>3813</v>
      </c>
      <c r="I3352" s="245"/>
      <c r="J3352" s="245"/>
      <c r="K3352" s="245"/>
      <c r="L3352" s="245"/>
      <c r="M3352" s="245"/>
      <c r="N3352" s="245"/>
      <c r="O3352" s="245"/>
      <c r="P3352" s="245"/>
      <c r="Q3352" s="245"/>
      <c r="R3352" s="245"/>
      <c r="S3352" s="245"/>
      <c r="T3352" s="245"/>
      <c r="U3352" s="245"/>
      <c r="V3352" s="245"/>
    </row>
    <row r="3353" spans="1:22" ht="45" customHeight="1" x14ac:dyDescent="0.25">
      <c r="A3353" s="1"/>
      <c r="B3353" s="4" t="s">
        <v>68</v>
      </c>
      <c r="C3353" s="8" t="s">
        <v>69</v>
      </c>
      <c r="D3353" s="4" t="s">
        <v>70</v>
      </c>
      <c r="E3353" s="4" t="s">
        <v>71</v>
      </c>
      <c r="F3353" s="228" t="s">
        <v>72</v>
      </c>
      <c r="I3353" s="14" t="s">
        <v>73</v>
      </c>
      <c r="J3353" s="15" t="s">
        <v>28</v>
      </c>
      <c r="K3353" s="14" t="s">
        <v>73</v>
      </c>
      <c r="L3353" s="15" t="s">
        <v>28</v>
      </c>
      <c r="M3353" s="14" t="s">
        <v>73</v>
      </c>
      <c r="N3353" s="172" t="s">
        <v>28</v>
      </c>
      <c r="O3353" s="14" t="s">
        <v>73</v>
      </c>
      <c r="P3353" s="15" t="s">
        <v>28</v>
      </c>
      <c r="Q3353" s="14" t="s">
        <v>73</v>
      </c>
      <c r="R3353" s="15" t="s">
        <v>28</v>
      </c>
      <c r="S3353" s="14" t="s">
        <v>73</v>
      </c>
      <c r="T3353" s="15" t="s">
        <v>28</v>
      </c>
      <c r="U3353" s="14" t="s">
        <v>73</v>
      </c>
      <c r="V3353" s="15" t="s">
        <v>28</v>
      </c>
    </row>
    <row r="3354" spans="1:22" ht="15" customHeight="1" x14ac:dyDescent="0.25">
      <c r="A3354" s="5" t="s">
        <v>6084</v>
      </c>
      <c r="B3354" s="6" t="s">
        <v>6085</v>
      </c>
      <c r="C3354" s="5" t="s">
        <v>6086</v>
      </c>
      <c r="D3354" s="6"/>
      <c r="E3354" s="6" t="s">
        <v>447</v>
      </c>
      <c r="F3354" s="229">
        <v>1</v>
      </c>
      <c r="I3354" s="16">
        <v>0</v>
      </c>
      <c r="J3354" s="13">
        <v>0</v>
      </c>
      <c r="K3354" s="16">
        <v>15000</v>
      </c>
      <c r="L3354" s="13">
        <v>15000</v>
      </c>
      <c r="M3354" s="16">
        <v>15000</v>
      </c>
      <c r="N3354" s="171">
        <v>15000</v>
      </c>
      <c r="O3354" s="16">
        <v>78957</v>
      </c>
      <c r="P3354" s="13">
        <v>78957</v>
      </c>
      <c r="Q3354" s="16">
        <v>11765</v>
      </c>
      <c r="R3354" s="13">
        <v>11765</v>
      </c>
      <c r="S3354" s="16">
        <v>13009.09</v>
      </c>
      <c r="T3354" s="13">
        <v>13009.09</v>
      </c>
      <c r="U3354" s="16">
        <v>0</v>
      </c>
      <c r="V3354" s="13">
        <v>0</v>
      </c>
    </row>
    <row r="3355" spans="1:22" ht="15" customHeight="1" x14ac:dyDescent="0.25">
      <c r="A3355" s="1"/>
      <c r="B3355" s="4" t="s">
        <v>32</v>
      </c>
      <c r="C3355" s="8" t="s">
        <v>33</v>
      </c>
      <c r="I3355" s="245"/>
      <c r="J3355" s="245"/>
      <c r="K3355" s="245"/>
      <c r="L3355" s="245"/>
      <c r="M3355" s="245"/>
      <c r="N3355" s="245"/>
      <c r="O3355" s="245"/>
      <c r="P3355" s="245"/>
      <c r="Q3355" s="245"/>
      <c r="R3355" s="245"/>
      <c r="S3355" s="245"/>
      <c r="T3355" s="245"/>
      <c r="U3355" s="245"/>
      <c r="V3355" s="245"/>
    </row>
    <row r="3356" spans="1:22" ht="15" customHeight="1" x14ac:dyDescent="0.25">
      <c r="A3356" s="5" t="s">
        <v>6087</v>
      </c>
      <c r="B3356" s="6" t="s">
        <v>35</v>
      </c>
      <c r="C3356" s="5" t="s">
        <v>3818</v>
      </c>
      <c r="I3356" s="245"/>
      <c r="J3356" s="245"/>
      <c r="K3356" s="245"/>
      <c r="L3356" s="245"/>
      <c r="M3356" s="245"/>
      <c r="N3356" s="245"/>
      <c r="O3356" s="245"/>
      <c r="P3356" s="245"/>
      <c r="Q3356" s="245"/>
      <c r="R3356" s="245"/>
      <c r="S3356" s="245"/>
      <c r="T3356" s="245"/>
      <c r="U3356" s="245"/>
      <c r="V3356" s="245"/>
    </row>
    <row r="3357" spans="1:22" ht="45" customHeight="1" x14ac:dyDescent="0.25">
      <c r="A3357" s="1"/>
      <c r="B3357" s="4" t="s">
        <v>68</v>
      </c>
      <c r="C3357" s="8" t="s">
        <v>69</v>
      </c>
      <c r="D3357" s="4" t="s">
        <v>70</v>
      </c>
      <c r="E3357" s="4" t="s">
        <v>71</v>
      </c>
      <c r="F3357" s="228" t="s">
        <v>72</v>
      </c>
      <c r="I3357" s="14" t="s">
        <v>73</v>
      </c>
      <c r="J3357" s="15" t="s">
        <v>28</v>
      </c>
      <c r="K3357" s="14" t="s">
        <v>73</v>
      </c>
      <c r="L3357" s="15" t="s">
        <v>28</v>
      </c>
      <c r="M3357" s="14" t="s">
        <v>73</v>
      </c>
      <c r="N3357" s="172" t="s">
        <v>28</v>
      </c>
      <c r="O3357" s="14" t="s">
        <v>73</v>
      </c>
      <c r="P3357" s="15" t="s">
        <v>28</v>
      </c>
      <c r="Q3357" s="14" t="s">
        <v>73</v>
      </c>
      <c r="R3357" s="15" t="s">
        <v>28</v>
      </c>
      <c r="S3357" s="14" t="s">
        <v>73</v>
      </c>
      <c r="T3357" s="15" t="s">
        <v>28</v>
      </c>
      <c r="U3357" s="14" t="s">
        <v>73</v>
      </c>
      <c r="V3357" s="15" t="s">
        <v>28</v>
      </c>
    </row>
    <row r="3358" spans="1:22" ht="15" customHeight="1" x14ac:dyDescent="0.25">
      <c r="A3358" s="5" t="s">
        <v>6088</v>
      </c>
      <c r="B3358" s="6" t="s">
        <v>6089</v>
      </c>
      <c r="C3358" s="5" t="s">
        <v>6090</v>
      </c>
      <c r="D3358" s="6"/>
      <c r="E3358" s="6" t="s">
        <v>447</v>
      </c>
      <c r="F3358" s="229">
        <v>1</v>
      </c>
      <c r="I3358" s="16">
        <v>0</v>
      </c>
      <c r="J3358" s="13">
        <v>0</v>
      </c>
      <c r="K3358" s="16">
        <v>175000</v>
      </c>
      <c r="L3358" s="13">
        <v>175000</v>
      </c>
      <c r="M3358" s="16">
        <v>175000</v>
      </c>
      <c r="N3358" s="171">
        <v>175000</v>
      </c>
      <c r="O3358" s="16">
        <v>124645</v>
      </c>
      <c r="P3358" s="13">
        <v>124645</v>
      </c>
      <c r="Q3358" s="16">
        <v>17647</v>
      </c>
      <c r="R3358" s="13">
        <v>17647</v>
      </c>
      <c r="S3358" s="16">
        <v>28156.95</v>
      </c>
      <c r="T3358" s="13">
        <v>28156.95</v>
      </c>
      <c r="U3358" s="16">
        <v>0</v>
      </c>
      <c r="V3358" s="13">
        <v>0</v>
      </c>
    </row>
    <row r="3359" spans="1:22" ht="15" customHeight="1" x14ac:dyDescent="0.25">
      <c r="A3359" s="1"/>
      <c r="B3359" s="4" t="s">
        <v>32</v>
      </c>
      <c r="C3359" s="8" t="s">
        <v>33</v>
      </c>
      <c r="I3359" s="245"/>
      <c r="J3359" s="245"/>
      <c r="K3359" s="245"/>
      <c r="L3359" s="245"/>
      <c r="M3359" s="245"/>
      <c r="N3359" s="245"/>
      <c r="O3359" s="245"/>
      <c r="P3359" s="245"/>
      <c r="Q3359" s="245"/>
      <c r="R3359" s="245"/>
      <c r="S3359" s="245"/>
      <c r="T3359" s="245"/>
      <c r="U3359" s="245"/>
      <c r="V3359" s="245"/>
    </row>
    <row r="3360" spans="1:22" ht="15" customHeight="1" x14ac:dyDescent="0.25">
      <c r="A3360" s="5" t="s">
        <v>6091</v>
      </c>
      <c r="B3360" s="6" t="s">
        <v>35</v>
      </c>
      <c r="C3360" s="5" t="s">
        <v>6092</v>
      </c>
      <c r="I3360" s="245"/>
      <c r="J3360" s="245"/>
      <c r="K3360" s="245"/>
      <c r="L3360" s="245"/>
      <c r="M3360" s="245"/>
      <c r="N3360" s="245"/>
      <c r="O3360" s="245"/>
      <c r="P3360" s="245"/>
      <c r="Q3360" s="245"/>
      <c r="R3360" s="245"/>
      <c r="S3360" s="245"/>
      <c r="T3360" s="245"/>
      <c r="U3360" s="245"/>
      <c r="V3360" s="245"/>
    </row>
    <row r="3361" spans="1:22" ht="45" customHeight="1" x14ac:dyDescent="0.25">
      <c r="A3361" s="1"/>
      <c r="B3361" s="4" t="s">
        <v>68</v>
      </c>
      <c r="C3361" s="8" t="s">
        <v>69</v>
      </c>
      <c r="D3361" s="4" t="s">
        <v>70</v>
      </c>
      <c r="E3361" s="4" t="s">
        <v>71</v>
      </c>
      <c r="F3361" s="228" t="s">
        <v>72</v>
      </c>
      <c r="I3361" s="14" t="s">
        <v>73</v>
      </c>
      <c r="J3361" s="15" t="s">
        <v>28</v>
      </c>
      <c r="K3361" s="14" t="s">
        <v>73</v>
      </c>
      <c r="L3361" s="15" t="s">
        <v>28</v>
      </c>
      <c r="M3361" s="14" t="s">
        <v>73</v>
      </c>
      <c r="N3361" s="172" t="s">
        <v>28</v>
      </c>
      <c r="O3361" s="14" t="s">
        <v>73</v>
      </c>
      <c r="P3361" s="15" t="s">
        <v>28</v>
      </c>
      <c r="Q3361" s="14" t="s">
        <v>73</v>
      </c>
      <c r="R3361" s="15" t="s">
        <v>28</v>
      </c>
      <c r="S3361" s="14" t="s">
        <v>73</v>
      </c>
      <c r="T3361" s="15" t="s">
        <v>28</v>
      </c>
      <c r="U3361" s="14" t="s">
        <v>73</v>
      </c>
      <c r="V3361" s="15" t="s">
        <v>28</v>
      </c>
    </row>
    <row r="3362" spans="1:22" ht="15" customHeight="1" x14ac:dyDescent="0.25">
      <c r="A3362" s="5" t="s">
        <v>6093</v>
      </c>
      <c r="B3362" s="6" t="s">
        <v>6094</v>
      </c>
      <c r="C3362" s="5" t="s">
        <v>6095</v>
      </c>
      <c r="D3362" s="6"/>
      <c r="E3362" s="6" t="s">
        <v>447</v>
      </c>
      <c r="F3362" s="229">
        <v>1</v>
      </c>
      <c r="I3362" s="16">
        <v>0</v>
      </c>
      <c r="J3362" s="13">
        <v>0</v>
      </c>
      <c r="K3362" s="16">
        <v>50000</v>
      </c>
      <c r="L3362" s="13">
        <v>50000</v>
      </c>
      <c r="M3362" s="16">
        <v>50000</v>
      </c>
      <c r="N3362" s="171">
        <v>50000</v>
      </c>
      <c r="O3362" s="16">
        <v>154960</v>
      </c>
      <c r="P3362" s="13">
        <v>154960</v>
      </c>
      <c r="Q3362" s="16">
        <v>58824</v>
      </c>
      <c r="R3362" s="13">
        <v>58824</v>
      </c>
      <c r="S3362" s="16">
        <v>18584.66</v>
      </c>
      <c r="T3362" s="13">
        <v>18584.66</v>
      </c>
      <c r="U3362" s="16">
        <v>0</v>
      </c>
      <c r="V3362" s="13">
        <v>0</v>
      </c>
    </row>
    <row r="3363" spans="1:22" ht="15" customHeight="1" x14ac:dyDescent="0.25">
      <c r="A3363" s="1"/>
      <c r="B3363" s="4" t="s">
        <v>32</v>
      </c>
      <c r="C3363" s="8" t="s">
        <v>33</v>
      </c>
      <c r="I3363" s="245"/>
      <c r="J3363" s="245"/>
      <c r="K3363" s="245"/>
      <c r="L3363" s="245"/>
      <c r="M3363" s="245"/>
      <c r="N3363" s="245"/>
      <c r="O3363" s="245"/>
      <c r="P3363" s="245"/>
      <c r="Q3363" s="245"/>
      <c r="R3363" s="245"/>
      <c r="S3363" s="245"/>
      <c r="T3363" s="245"/>
      <c r="U3363" s="245"/>
      <c r="V3363" s="245"/>
    </row>
    <row r="3364" spans="1:22" ht="15" customHeight="1" x14ac:dyDescent="0.25">
      <c r="A3364" s="5" t="s">
        <v>6096</v>
      </c>
      <c r="B3364" s="6" t="s">
        <v>35</v>
      </c>
      <c r="C3364" s="5" t="s">
        <v>6097</v>
      </c>
      <c r="I3364" s="245"/>
      <c r="J3364" s="245"/>
      <c r="K3364" s="245"/>
      <c r="L3364" s="245"/>
      <c r="M3364" s="245"/>
      <c r="N3364" s="245"/>
      <c r="O3364" s="245"/>
      <c r="P3364" s="245"/>
      <c r="Q3364" s="245"/>
      <c r="R3364" s="245"/>
      <c r="S3364" s="245"/>
      <c r="T3364" s="245"/>
      <c r="U3364" s="245"/>
      <c r="V3364" s="245"/>
    </row>
    <row r="3365" spans="1:22" ht="15" customHeight="1" x14ac:dyDescent="0.25">
      <c r="A3365" s="5" t="s">
        <v>6098</v>
      </c>
      <c r="B3365" s="6" t="s">
        <v>35</v>
      </c>
      <c r="C3365" s="5" t="s">
        <v>3857</v>
      </c>
      <c r="I3365" s="245"/>
      <c r="J3365" s="245"/>
      <c r="K3365" s="245"/>
      <c r="L3365" s="245"/>
      <c r="M3365" s="245"/>
      <c r="N3365" s="245"/>
      <c r="O3365" s="245"/>
      <c r="P3365" s="245"/>
      <c r="Q3365" s="245"/>
      <c r="R3365" s="245"/>
      <c r="S3365" s="245"/>
      <c r="T3365" s="245"/>
      <c r="U3365" s="245"/>
      <c r="V3365" s="245"/>
    </row>
    <row r="3366" spans="1:22" ht="15" customHeight="1" x14ac:dyDescent="0.25">
      <c r="A3366" s="5" t="s">
        <v>6099</v>
      </c>
      <c r="B3366" s="6" t="s">
        <v>35</v>
      </c>
      <c r="C3366" s="5" t="s">
        <v>3859</v>
      </c>
      <c r="I3366" s="245"/>
      <c r="J3366" s="245"/>
      <c r="K3366" s="245"/>
      <c r="L3366" s="245"/>
      <c r="M3366" s="245"/>
      <c r="N3366" s="245"/>
      <c r="O3366" s="245"/>
      <c r="P3366" s="245"/>
      <c r="Q3366" s="245"/>
      <c r="R3366" s="245"/>
      <c r="S3366" s="245"/>
      <c r="T3366" s="245"/>
      <c r="U3366" s="245"/>
      <c r="V3366" s="245"/>
    </row>
    <row r="3367" spans="1:22" ht="45" customHeight="1" x14ac:dyDescent="0.25">
      <c r="A3367" s="1"/>
      <c r="B3367" s="4" t="s">
        <v>68</v>
      </c>
      <c r="C3367" s="8" t="s">
        <v>69</v>
      </c>
      <c r="D3367" s="4" t="s">
        <v>70</v>
      </c>
      <c r="E3367" s="4" t="s">
        <v>71</v>
      </c>
      <c r="F3367" s="228" t="s">
        <v>72</v>
      </c>
      <c r="I3367" s="14" t="s">
        <v>73</v>
      </c>
      <c r="J3367" s="15" t="s">
        <v>28</v>
      </c>
      <c r="K3367" s="14" t="s">
        <v>73</v>
      </c>
      <c r="L3367" s="15" t="s">
        <v>28</v>
      </c>
      <c r="M3367" s="14" t="s">
        <v>73</v>
      </c>
      <c r="N3367" s="172" t="s">
        <v>28</v>
      </c>
      <c r="O3367" s="14" t="s">
        <v>73</v>
      </c>
      <c r="P3367" s="15" t="s">
        <v>28</v>
      </c>
      <c r="Q3367" s="14" t="s">
        <v>73</v>
      </c>
      <c r="R3367" s="15" t="s">
        <v>28</v>
      </c>
      <c r="S3367" s="14" t="s">
        <v>73</v>
      </c>
      <c r="T3367" s="15" t="s">
        <v>28</v>
      </c>
      <c r="U3367" s="14" t="s">
        <v>73</v>
      </c>
      <c r="V3367" s="15" t="s">
        <v>28</v>
      </c>
    </row>
    <row r="3368" spans="1:22" ht="15" customHeight="1" x14ac:dyDescent="0.25">
      <c r="A3368" s="5" t="s">
        <v>6100</v>
      </c>
      <c r="B3368" s="6" t="s">
        <v>6101</v>
      </c>
      <c r="C3368" s="5" t="s">
        <v>6102</v>
      </c>
      <c r="D3368" s="6"/>
      <c r="E3368" s="6" t="s">
        <v>504</v>
      </c>
      <c r="F3368" s="229">
        <v>81</v>
      </c>
      <c r="I3368" s="16">
        <v>0</v>
      </c>
      <c r="J3368" s="13">
        <v>0</v>
      </c>
      <c r="K3368" s="16">
        <v>100</v>
      </c>
      <c r="L3368" s="13">
        <v>8100</v>
      </c>
      <c r="M3368" s="16">
        <v>100</v>
      </c>
      <c r="N3368" s="171">
        <v>8100</v>
      </c>
      <c r="O3368" s="16">
        <v>426</v>
      </c>
      <c r="P3368" s="13">
        <v>34506</v>
      </c>
      <c r="Q3368" s="16">
        <v>245</v>
      </c>
      <c r="R3368" s="13">
        <v>19845</v>
      </c>
      <c r="S3368" s="16">
        <v>402.67</v>
      </c>
      <c r="T3368" s="13">
        <v>32616.27</v>
      </c>
      <c r="U3368" s="16">
        <v>0</v>
      </c>
      <c r="V3368" s="13">
        <v>0</v>
      </c>
    </row>
    <row r="3369" spans="1:22" ht="15" customHeight="1" x14ac:dyDescent="0.25">
      <c r="A3369" s="5" t="s">
        <v>6103</v>
      </c>
      <c r="B3369" s="6" t="s">
        <v>6104</v>
      </c>
      <c r="C3369" s="5" t="s">
        <v>6105</v>
      </c>
      <c r="D3369" s="6"/>
      <c r="E3369" s="6" t="s">
        <v>504</v>
      </c>
      <c r="F3369" s="229">
        <v>1</v>
      </c>
      <c r="I3369" s="16">
        <v>0</v>
      </c>
      <c r="J3369" s="13">
        <v>0</v>
      </c>
      <c r="K3369" s="16">
        <v>10000</v>
      </c>
      <c r="L3369" s="13">
        <v>10000</v>
      </c>
      <c r="M3369" s="16">
        <v>10000</v>
      </c>
      <c r="N3369" s="171">
        <v>10000</v>
      </c>
      <c r="O3369" s="16">
        <v>25480</v>
      </c>
      <c r="P3369" s="13">
        <v>25480</v>
      </c>
      <c r="Q3369" s="16">
        <v>7492</v>
      </c>
      <c r="R3369" s="13">
        <v>7492</v>
      </c>
      <c r="S3369" s="16">
        <v>7433.86</v>
      </c>
      <c r="T3369" s="13">
        <v>7433.86</v>
      </c>
      <c r="U3369" s="16">
        <v>0</v>
      </c>
      <c r="V3369" s="13">
        <v>0</v>
      </c>
    </row>
    <row r="3370" spans="1:22" ht="15" customHeight="1" x14ac:dyDescent="0.25">
      <c r="A3370" s="5" t="s">
        <v>6106</v>
      </c>
      <c r="B3370" s="6" t="s">
        <v>6107</v>
      </c>
      <c r="C3370" s="5" t="s">
        <v>3868</v>
      </c>
      <c r="D3370" s="6"/>
      <c r="E3370" s="6" t="s">
        <v>504</v>
      </c>
      <c r="F3370" s="229">
        <v>40</v>
      </c>
      <c r="I3370" s="16">
        <v>0</v>
      </c>
      <c r="J3370" s="13">
        <v>0</v>
      </c>
      <c r="K3370" s="16">
        <v>150</v>
      </c>
      <c r="L3370" s="13">
        <v>6000</v>
      </c>
      <c r="M3370" s="16">
        <v>150</v>
      </c>
      <c r="N3370" s="171">
        <v>6000</v>
      </c>
      <c r="O3370" s="16">
        <v>286</v>
      </c>
      <c r="P3370" s="13">
        <v>11440</v>
      </c>
      <c r="Q3370" s="16">
        <v>162</v>
      </c>
      <c r="R3370" s="13">
        <v>6480</v>
      </c>
      <c r="S3370" s="16">
        <v>139.38</v>
      </c>
      <c r="T3370" s="13">
        <v>5575.2</v>
      </c>
      <c r="U3370" s="16">
        <v>0</v>
      </c>
      <c r="V3370" s="13">
        <v>0</v>
      </c>
    </row>
    <row r="3371" spans="1:22" ht="15" customHeight="1" x14ac:dyDescent="0.25">
      <c r="A3371" s="5" t="s">
        <v>6108</v>
      </c>
      <c r="B3371" s="6" t="s">
        <v>6109</v>
      </c>
      <c r="C3371" s="5" t="s">
        <v>6110</v>
      </c>
      <c r="D3371" s="6"/>
      <c r="E3371" s="6" t="s">
        <v>504</v>
      </c>
      <c r="F3371" s="229">
        <v>4</v>
      </c>
      <c r="I3371" s="16">
        <v>0</v>
      </c>
      <c r="J3371" s="13">
        <v>0</v>
      </c>
      <c r="K3371" s="16">
        <v>150</v>
      </c>
      <c r="L3371" s="13">
        <v>600</v>
      </c>
      <c r="M3371" s="16">
        <v>150</v>
      </c>
      <c r="N3371" s="171">
        <v>600</v>
      </c>
      <c r="O3371" s="16">
        <v>364</v>
      </c>
      <c r="P3371" s="13">
        <v>1456</v>
      </c>
      <c r="Q3371" s="16">
        <v>234</v>
      </c>
      <c r="R3371" s="13">
        <v>936</v>
      </c>
      <c r="S3371" s="16">
        <v>167.26</v>
      </c>
      <c r="T3371" s="13">
        <v>669.04</v>
      </c>
      <c r="U3371" s="16">
        <v>0</v>
      </c>
      <c r="V3371" s="13">
        <v>0</v>
      </c>
    </row>
    <row r="3372" spans="1:22" ht="15" customHeight="1" x14ac:dyDescent="0.25">
      <c r="A3372" s="5" t="s">
        <v>6111</v>
      </c>
      <c r="B3372" s="6" t="s">
        <v>6112</v>
      </c>
      <c r="C3372" s="5" t="s">
        <v>4848</v>
      </c>
      <c r="D3372" s="6"/>
      <c r="E3372" s="6" t="s">
        <v>504</v>
      </c>
      <c r="F3372" s="229">
        <v>2</v>
      </c>
      <c r="I3372" s="16">
        <v>0</v>
      </c>
      <c r="J3372" s="13">
        <v>0</v>
      </c>
      <c r="K3372" s="16">
        <v>200</v>
      </c>
      <c r="L3372" s="13">
        <v>400</v>
      </c>
      <c r="M3372" s="16">
        <v>200</v>
      </c>
      <c r="N3372" s="171">
        <v>400</v>
      </c>
      <c r="O3372" s="16">
        <v>572</v>
      </c>
      <c r="P3372" s="13">
        <v>1144</v>
      </c>
      <c r="Q3372" s="16">
        <v>172</v>
      </c>
      <c r="R3372" s="13">
        <v>344</v>
      </c>
      <c r="S3372" s="16">
        <v>185.85</v>
      </c>
      <c r="T3372" s="13">
        <v>371.7</v>
      </c>
      <c r="U3372" s="16">
        <v>0</v>
      </c>
      <c r="V3372" s="13">
        <v>0</v>
      </c>
    </row>
    <row r="3373" spans="1:22" ht="15" customHeight="1" x14ac:dyDescent="0.25">
      <c r="A3373" s="5" t="s">
        <v>6113</v>
      </c>
      <c r="B3373" s="6" t="s">
        <v>6114</v>
      </c>
      <c r="C3373" s="5" t="s">
        <v>3871</v>
      </c>
      <c r="D3373" s="6"/>
      <c r="E3373" s="6" t="s">
        <v>504</v>
      </c>
      <c r="F3373" s="229">
        <v>3</v>
      </c>
      <c r="I3373" s="16">
        <v>0</v>
      </c>
      <c r="J3373" s="13">
        <v>0</v>
      </c>
      <c r="K3373" s="16">
        <v>250</v>
      </c>
      <c r="L3373" s="13">
        <v>750</v>
      </c>
      <c r="M3373" s="16">
        <v>250</v>
      </c>
      <c r="N3373" s="171">
        <v>750</v>
      </c>
      <c r="O3373" s="16">
        <v>286</v>
      </c>
      <c r="P3373" s="13">
        <v>858</v>
      </c>
      <c r="Q3373" s="16">
        <v>451</v>
      </c>
      <c r="R3373" s="13">
        <v>1353</v>
      </c>
      <c r="S3373" s="16">
        <v>325.23</v>
      </c>
      <c r="T3373" s="13">
        <v>975.69</v>
      </c>
      <c r="U3373" s="16">
        <v>0</v>
      </c>
      <c r="V3373" s="13">
        <v>0</v>
      </c>
    </row>
    <row r="3374" spans="1:22" ht="15" customHeight="1" x14ac:dyDescent="0.25">
      <c r="A3374" s="5" t="s">
        <v>6115</v>
      </c>
      <c r="B3374" s="6" t="s">
        <v>6116</v>
      </c>
      <c r="C3374" s="5" t="s">
        <v>3874</v>
      </c>
      <c r="D3374" s="6"/>
      <c r="E3374" s="6" t="s">
        <v>504</v>
      </c>
      <c r="F3374" s="229">
        <v>15</v>
      </c>
      <c r="I3374" s="16">
        <v>0</v>
      </c>
      <c r="J3374" s="13">
        <v>0</v>
      </c>
      <c r="K3374" s="16">
        <v>120</v>
      </c>
      <c r="L3374" s="13">
        <v>1800</v>
      </c>
      <c r="M3374" s="16">
        <v>120</v>
      </c>
      <c r="N3374" s="171">
        <v>1800</v>
      </c>
      <c r="O3374" s="16">
        <v>468</v>
      </c>
      <c r="P3374" s="13">
        <v>7020</v>
      </c>
      <c r="Q3374" s="16">
        <v>216</v>
      </c>
      <c r="R3374" s="13">
        <v>3240</v>
      </c>
      <c r="S3374" s="16">
        <v>139.38</v>
      </c>
      <c r="T3374" s="13">
        <v>2090.6999999999998</v>
      </c>
      <c r="U3374" s="16">
        <v>0</v>
      </c>
      <c r="V3374" s="13">
        <v>0</v>
      </c>
    </row>
    <row r="3375" spans="1:22" ht="15" customHeight="1" x14ac:dyDescent="0.25">
      <c r="A3375" s="5" t="s">
        <v>6117</v>
      </c>
      <c r="B3375" s="6" t="s">
        <v>6118</v>
      </c>
      <c r="C3375" s="5" t="s">
        <v>3877</v>
      </c>
      <c r="D3375" s="6"/>
      <c r="E3375" s="6" t="s">
        <v>504</v>
      </c>
      <c r="F3375" s="229">
        <v>3</v>
      </c>
      <c r="I3375" s="16">
        <v>0</v>
      </c>
      <c r="J3375" s="13">
        <v>0</v>
      </c>
      <c r="K3375" s="16">
        <v>200</v>
      </c>
      <c r="L3375" s="13">
        <v>600</v>
      </c>
      <c r="M3375" s="16">
        <v>200</v>
      </c>
      <c r="N3375" s="171">
        <v>600</v>
      </c>
      <c r="O3375" s="16">
        <v>192</v>
      </c>
      <c r="P3375" s="13">
        <v>576</v>
      </c>
      <c r="Q3375" s="16">
        <v>253</v>
      </c>
      <c r="R3375" s="13">
        <v>759</v>
      </c>
      <c r="S3375" s="16">
        <v>139.38</v>
      </c>
      <c r="T3375" s="13">
        <v>418.14</v>
      </c>
      <c r="U3375" s="16">
        <v>0</v>
      </c>
      <c r="V3375" s="13">
        <v>0</v>
      </c>
    </row>
    <row r="3376" spans="1:22" ht="15" customHeight="1" x14ac:dyDescent="0.25">
      <c r="A3376" s="5" t="s">
        <v>6119</v>
      </c>
      <c r="B3376" s="6" t="s">
        <v>6120</v>
      </c>
      <c r="C3376" s="5" t="s">
        <v>3880</v>
      </c>
      <c r="D3376" s="6"/>
      <c r="E3376" s="6" t="s">
        <v>504</v>
      </c>
      <c r="F3376" s="229">
        <v>14</v>
      </c>
      <c r="I3376" s="16">
        <v>0</v>
      </c>
      <c r="J3376" s="13">
        <v>0</v>
      </c>
      <c r="K3376" s="16">
        <v>250</v>
      </c>
      <c r="L3376" s="13">
        <v>3500</v>
      </c>
      <c r="M3376" s="16">
        <v>250</v>
      </c>
      <c r="N3376" s="171">
        <v>3500</v>
      </c>
      <c r="O3376" s="16">
        <v>988</v>
      </c>
      <c r="P3376" s="13">
        <v>13832</v>
      </c>
      <c r="Q3376" s="16">
        <v>361</v>
      </c>
      <c r="R3376" s="13">
        <v>5054</v>
      </c>
      <c r="S3376" s="16">
        <v>232.31</v>
      </c>
      <c r="T3376" s="13">
        <v>3252.34</v>
      </c>
      <c r="U3376" s="16">
        <v>0</v>
      </c>
      <c r="V3376" s="13">
        <v>0</v>
      </c>
    </row>
    <row r="3377" spans="1:22" ht="15" customHeight="1" x14ac:dyDescent="0.25">
      <c r="A3377" s="1"/>
      <c r="B3377" s="4" t="s">
        <v>32</v>
      </c>
      <c r="C3377" s="8" t="s">
        <v>33</v>
      </c>
      <c r="I3377" s="245"/>
      <c r="J3377" s="245"/>
      <c r="K3377" s="245"/>
      <c r="L3377" s="245"/>
      <c r="M3377" s="245"/>
      <c r="N3377" s="245"/>
      <c r="O3377" s="245"/>
      <c r="P3377" s="245"/>
      <c r="Q3377" s="245"/>
      <c r="R3377" s="245"/>
      <c r="S3377" s="245"/>
      <c r="T3377" s="245"/>
      <c r="U3377" s="245"/>
      <c r="V3377" s="245"/>
    </row>
    <row r="3378" spans="1:22" ht="15" customHeight="1" x14ac:dyDescent="0.25">
      <c r="A3378" s="5" t="s">
        <v>6121</v>
      </c>
      <c r="B3378" s="6" t="s">
        <v>35</v>
      </c>
      <c r="C3378" s="5" t="s">
        <v>6122</v>
      </c>
      <c r="I3378" s="245"/>
      <c r="J3378" s="245"/>
      <c r="K3378" s="245"/>
      <c r="L3378" s="245"/>
      <c r="M3378" s="245"/>
      <c r="N3378" s="245"/>
      <c r="O3378" s="245"/>
      <c r="P3378" s="245"/>
      <c r="Q3378" s="245"/>
      <c r="R3378" s="245"/>
      <c r="S3378" s="245"/>
      <c r="T3378" s="245"/>
      <c r="U3378" s="245"/>
      <c r="V3378" s="245"/>
    </row>
    <row r="3379" spans="1:22" ht="15" customHeight="1" x14ac:dyDescent="0.25">
      <c r="A3379" s="5" t="s">
        <v>6123</v>
      </c>
      <c r="B3379" s="6" t="s">
        <v>35</v>
      </c>
      <c r="C3379" s="5" t="s">
        <v>6124</v>
      </c>
      <c r="I3379" s="245"/>
      <c r="J3379" s="245"/>
      <c r="K3379" s="245"/>
      <c r="L3379" s="245"/>
      <c r="M3379" s="245"/>
      <c r="N3379" s="245"/>
      <c r="O3379" s="245"/>
      <c r="P3379" s="245"/>
      <c r="Q3379" s="245"/>
      <c r="R3379" s="245"/>
      <c r="S3379" s="245"/>
      <c r="T3379" s="245"/>
      <c r="U3379" s="245"/>
      <c r="V3379" s="245"/>
    </row>
    <row r="3380" spans="1:22" ht="45" customHeight="1" x14ac:dyDescent="0.25">
      <c r="A3380" s="1"/>
      <c r="B3380" s="4" t="s">
        <v>68</v>
      </c>
      <c r="C3380" s="8" t="s">
        <v>69</v>
      </c>
      <c r="D3380" s="4" t="s">
        <v>70</v>
      </c>
      <c r="E3380" s="4" t="s">
        <v>71</v>
      </c>
      <c r="F3380" s="228" t="s">
        <v>72</v>
      </c>
      <c r="I3380" s="14" t="s">
        <v>73</v>
      </c>
      <c r="J3380" s="15" t="s">
        <v>28</v>
      </c>
      <c r="K3380" s="14" t="s">
        <v>73</v>
      </c>
      <c r="L3380" s="15" t="s">
        <v>28</v>
      </c>
      <c r="M3380" s="14" t="s">
        <v>73</v>
      </c>
      <c r="N3380" s="172" t="s">
        <v>28</v>
      </c>
      <c r="O3380" s="14" t="s">
        <v>73</v>
      </c>
      <c r="P3380" s="15" t="s">
        <v>28</v>
      </c>
      <c r="Q3380" s="14" t="s">
        <v>73</v>
      </c>
      <c r="R3380" s="15" t="s">
        <v>28</v>
      </c>
      <c r="S3380" s="14" t="s">
        <v>73</v>
      </c>
      <c r="T3380" s="15" t="s">
        <v>28</v>
      </c>
      <c r="U3380" s="14" t="s">
        <v>73</v>
      </c>
      <c r="V3380" s="15" t="s">
        <v>28</v>
      </c>
    </row>
    <row r="3381" spans="1:22" ht="15" customHeight="1" x14ac:dyDescent="0.25">
      <c r="A3381" s="5" t="s">
        <v>6125</v>
      </c>
      <c r="B3381" s="6" t="s">
        <v>6126</v>
      </c>
      <c r="C3381" s="5" t="s">
        <v>3887</v>
      </c>
      <c r="D3381" s="6"/>
      <c r="E3381" s="6" t="s">
        <v>504</v>
      </c>
      <c r="F3381" s="229">
        <v>1</v>
      </c>
      <c r="I3381" s="16">
        <v>0</v>
      </c>
      <c r="J3381" s="13">
        <v>0</v>
      </c>
      <c r="K3381" s="16">
        <v>3000</v>
      </c>
      <c r="L3381" s="13">
        <v>3000</v>
      </c>
      <c r="M3381" s="16">
        <v>3000</v>
      </c>
      <c r="N3381" s="171">
        <v>3000</v>
      </c>
      <c r="O3381" s="16">
        <v>2444</v>
      </c>
      <c r="P3381" s="13">
        <v>2444</v>
      </c>
      <c r="Q3381" s="16">
        <v>3176</v>
      </c>
      <c r="R3381" s="13">
        <v>3176</v>
      </c>
      <c r="S3381" s="16">
        <v>7433.86</v>
      </c>
      <c r="T3381" s="13">
        <v>7433.86</v>
      </c>
      <c r="U3381" s="16">
        <v>0</v>
      </c>
      <c r="V3381" s="13">
        <v>0</v>
      </c>
    </row>
    <row r="3382" spans="1:22" ht="15" customHeight="1" x14ac:dyDescent="0.25">
      <c r="A3382" s="5" t="s">
        <v>6127</v>
      </c>
      <c r="B3382" s="6" t="s">
        <v>6128</v>
      </c>
      <c r="C3382" s="5" t="s">
        <v>6129</v>
      </c>
      <c r="D3382" s="6"/>
      <c r="E3382" s="6" t="s">
        <v>504</v>
      </c>
      <c r="F3382" s="229">
        <v>1</v>
      </c>
      <c r="I3382" s="16">
        <v>0</v>
      </c>
      <c r="J3382" s="13">
        <v>0</v>
      </c>
      <c r="K3382" s="16">
        <v>2000</v>
      </c>
      <c r="L3382" s="13">
        <v>2000</v>
      </c>
      <c r="M3382" s="16">
        <v>2000</v>
      </c>
      <c r="N3382" s="171">
        <v>2000</v>
      </c>
      <c r="O3382" s="16">
        <v>468</v>
      </c>
      <c r="P3382" s="13">
        <v>468</v>
      </c>
      <c r="Q3382" s="16">
        <v>1765</v>
      </c>
      <c r="R3382" s="13">
        <v>1765</v>
      </c>
      <c r="S3382" s="16">
        <v>7433.86</v>
      </c>
      <c r="T3382" s="13">
        <v>7433.86</v>
      </c>
      <c r="U3382" s="16">
        <v>0</v>
      </c>
      <c r="V3382" s="13">
        <v>0</v>
      </c>
    </row>
    <row r="3383" spans="1:22" ht="15" customHeight="1" x14ac:dyDescent="0.25">
      <c r="A3383" s="5" t="s">
        <v>6130</v>
      </c>
      <c r="B3383" s="6" t="s">
        <v>6131</v>
      </c>
      <c r="C3383" s="5" t="s">
        <v>4881</v>
      </c>
      <c r="D3383" s="6"/>
      <c r="E3383" s="6" t="s">
        <v>504</v>
      </c>
      <c r="F3383" s="229">
        <v>1</v>
      </c>
      <c r="I3383" s="16">
        <v>0</v>
      </c>
      <c r="J3383" s="13">
        <v>0</v>
      </c>
      <c r="K3383" s="16">
        <v>2500</v>
      </c>
      <c r="L3383" s="13">
        <v>2500</v>
      </c>
      <c r="M3383" s="16">
        <v>2500</v>
      </c>
      <c r="N3383" s="171">
        <v>2500</v>
      </c>
      <c r="O3383" s="16">
        <v>26000</v>
      </c>
      <c r="P3383" s="13">
        <v>26000</v>
      </c>
      <c r="Q3383" s="16">
        <v>4953</v>
      </c>
      <c r="R3383" s="13">
        <v>4953</v>
      </c>
      <c r="S3383" s="16">
        <v>0</v>
      </c>
      <c r="T3383" s="13">
        <v>0</v>
      </c>
      <c r="U3383" s="16">
        <v>0</v>
      </c>
      <c r="V3383" s="13">
        <v>0</v>
      </c>
    </row>
    <row r="3384" spans="1:22" ht="15" customHeight="1" x14ac:dyDescent="0.25">
      <c r="A3384" s="5" t="s">
        <v>6132</v>
      </c>
      <c r="B3384" s="6" t="s">
        <v>6133</v>
      </c>
      <c r="C3384" s="5" t="s">
        <v>4878</v>
      </c>
      <c r="D3384" s="6"/>
      <c r="E3384" s="6" t="s">
        <v>504</v>
      </c>
      <c r="F3384" s="229">
        <v>2</v>
      </c>
      <c r="I3384" s="16">
        <v>0</v>
      </c>
      <c r="J3384" s="13">
        <v>0</v>
      </c>
      <c r="K3384" s="16">
        <v>4000</v>
      </c>
      <c r="L3384" s="13">
        <v>8000</v>
      </c>
      <c r="M3384" s="16">
        <v>4000</v>
      </c>
      <c r="N3384" s="171">
        <v>8000</v>
      </c>
      <c r="O3384" s="16">
        <v>2080</v>
      </c>
      <c r="P3384" s="13">
        <v>4160</v>
      </c>
      <c r="Q3384" s="16">
        <v>14118</v>
      </c>
      <c r="R3384" s="13">
        <v>28236</v>
      </c>
      <c r="S3384" s="16">
        <v>0</v>
      </c>
      <c r="T3384" s="13">
        <v>0</v>
      </c>
      <c r="U3384" s="16">
        <v>0</v>
      </c>
      <c r="V3384" s="13">
        <v>0</v>
      </c>
    </row>
    <row r="3385" spans="1:22" ht="15" customHeight="1" x14ac:dyDescent="0.25">
      <c r="A3385" s="5" t="s">
        <v>6134</v>
      </c>
      <c r="B3385" s="6" t="s">
        <v>6135</v>
      </c>
      <c r="C3385" s="5" t="s">
        <v>3893</v>
      </c>
      <c r="D3385" s="6"/>
      <c r="E3385" s="6" t="s">
        <v>504</v>
      </c>
      <c r="F3385" s="229">
        <v>3</v>
      </c>
      <c r="I3385" s="16">
        <v>0</v>
      </c>
      <c r="J3385" s="13">
        <v>0</v>
      </c>
      <c r="K3385" s="16">
        <v>200</v>
      </c>
      <c r="L3385" s="13">
        <v>600</v>
      </c>
      <c r="M3385" s="16">
        <v>200</v>
      </c>
      <c r="N3385" s="171">
        <v>600</v>
      </c>
      <c r="O3385" s="16">
        <v>259</v>
      </c>
      <c r="P3385" s="13">
        <v>777</v>
      </c>
      <c r="Q3385" s="16">
        <v>4953</v>
      </c>
      <c r="R3385" s="13">
        <v>14859</v>
      </c>
      <c r="S3385" s="16">
        <v>0</v>
      </c>
      <c r="T3385" s="13">
        <v>0</v>
      </c>
      <c r="U3385" s="16">
        <v>0</v>
      </c>
      <c r="V3385" s="13">
        <v>0</v>
      </c>
    </row>
    <row r="3386" spans="1:22" ht="15" customHeight="1" x14ac:dyDescent="0.25">
      <c r="A3386" s="5" t="s">
        <v>6136</v>
      </c>
      <c r="B3386" s="6" t="s">
        <v>6137</v>
      </c>
      <c r="C3386" s="5" t="s">
        <v>3896</v>
      </c>
      <c r="D3386" s="6"/>
      <c r="E3386" s="6" t="s">
        <v>504</v>
      </c>
      <c r="F3386" s="229">
        <v>1</v>
      </c>
      <c r="I3386" s="16">
        <v>0</v>
      </c>
      <c r="J3386" s="13">
        <v>0</v>
      </c>
      <c r="K3386" s="16">
        <v>400</v>
      </c>
      <c r="L3386" s="13">
        <v>400</v>
      </c>
      <c r="M3386" s="16">
        <v>400</v>
      </c>
      <c r="N3386" s="171">
        <v>400</v>
      </c>
      <c r="O3386" s="16">
        <v>1155</v>
      </c>
      <c r="P3386" s="13">
        <v>1155</v>
      </c>
      <c r="Q3386" s="16">
        <v>588</v>
      </c>
      <c r="R3386" s="13">
        <v>588</v>
      </c>
      <c r="S3386" s="16">
        <v>0</v>
      </c>
      <c r="T3386" s="13">
        <v>0</v>
      </c>
      <c r="U3386" s="16">
        <v>0</v>
      </c>
      <c r="V3386" s="13">
        <v>0</v>
      </c>
    </row>
    <row r="3387" spans="1:22" ht="15" customHeight="1" x14ac:dyDescent="0.25">
      <c r="A3387" s="5" t="s">
        <v>6138</v>
      </c>
      <c r="B3387" s="6" t="s">
        <v>6139</v>
      </c>
      <c r="C3387" s="5" t="s">
        <v>4886</v>
      </c>
      <c r="D3387" s="6"/>
      <c r="E3387" s="6" t="s">
        <v>504</v>
      </c>
      <c r="F3387" s="229">
        <v>2</v>
      </c>
      <c r="I3387" s="16">
        <v>0</v>
      </c>
      <c r="J3387" s="13">
        <v>0</v>
      </c>
      <c r="K3387" s="16">
        <v>250</v>
      </c>
      <c r="L3387" s="13">
        <v>500</v>
      </c>
      <c r="M3387" s="16">
        <v>250</v>
      </c>
      <c r="N3387" s="171">
        <v>500</v>
      </c>
      <c r="O3387" s="16">
        <v>116</v>
      </c>
      <c r="P3387" s="13">
        <v>232</v>
      </c>
      <c r="Q3387" s="16">
        <v>1412</v>
      </c>
      <c r="R3387" s="13">
        <v>2824</v>
      </c>
      <c r="S3387" s="16">
        <v>0</v>
      </c>
      <c r="T3387" s="13">
        <v>0</v>
      </c>
      <c r="U3387" s="16">
        <v>0</v>
      </c>
      <c r="V3387" s="13">
        <v>0</v>
      </c>
    </row>
    <row r="3388" spans="1:22" ht="15" customHeight="1" x14ac:dyDescent="0.25">
      <c r="A3388" s="5" t="s">
        <v>6140</v>
      </c>
      <c r="B3388" s="6" t="s">
        <v>6141</v>
      </c>
      <c r="C3388" s="5" t="s">
        <v>3902</v>
      </c>
      <c r="D3388" s="6"/>
      <c r="E3388" s="6" t="s">
        <v>504</v>
      </c>
      <c r="F3388" s="229">
        <v>14</v>
      </c>
      <c r="I3388" s="16">
        <v>0</v>
      </c>
      <c r="J3388" s="13">
        <v>0</v>
      </c>
      <c r="K3388" s="16">
        <v>100</v>
      </c>
      <c r="L3388" s="13">
        <v>1400</v>
      </c>
      <c r="M3388" s="16">
        <v>100</v>
      </c>
      <c r="N3388" s="171">
        <v>1400</v>
      </c>
      <c r="O3388" s="16">
        <v>62</v>
      </c>
      <c r="P3388" s="13">
        <v>868</v>
      </c>
      <c r="Q3388" s="16">
        <v>476</v>
      </c>
      <c r="R3388" s="13">
        <v>6664</v>
      </c>
      <c r="S3388" s="16">
        <v>392.34</v>
      </c>
      <c r="T3388" s="13">
        <v>5492.76</v>
      </c>
      <c r="U3388" s="16">
        <v>0</v>
      </c>
      <c r="V3388" s="13">
        <v>0</v>
      </c>
    </row>
    <row r="3389" spans="1:22" ht="15" customHeight="1" x14ac:dyDescent="0.25">
      <c r="A3389" s="5" t="s">
        <v>6142</v>
      </c>
      <c r="B3389" s="6" t="s">
        <v>6143</v>
      </c>
      <c r="C3389" s="5" t="s">
        <v>3899</v>
      </c>
      <c r="D3389" s="6"/>
      <c r="E3389" s="6" t="s">
        <v>504</v>
      </c>
      <c r="F3389" s="229">
        <v>18</v>
      </c>
      <c r="I3389" s="16">
        <v>0</v>
      </c>
      <c r="J3389" s="13">
        <v>0</v>
      </c>
      <c r="K3389" s="16">
        <v>110</v>
      </c>
      <c r="L3389" s="13">
        <v>1980</v>
      </c>
      <c r="M3389" s="16">
        <v>110</v>
      </c>
      <c r="N3389" s="171">
        <v>1980</v>
      </c>
      <c r="O3389" s="16">
        <v>62</v>
      </c>
      <c r="P3389" s="13">
        <v>1116</v>
      </c>
      <c r="Q3389" s="16">
        <v>476</v>
      </c>
      <c r="R3389" s="13">
        <v>8568</v>
      </c>
      <c r="S3389" s="16">
        <v>392.34</v>
      </c>
      <c r="T3389" s="13">
        <v>7062.12</v>
      </c>
      <c r="U3389" s="16">
        <v>0</v>
      </c>
      <c r="V3389" s="13">
        <v>0</v>
      </c>
    </row>
    <row r="3390" spans="1:22" ht="15" customHeight="1" x14ac:dyDescent="0.25">
      <c r="A3390" s="5" t="s">
        <v>6144</v>
      </c>
      <c r="B3390" s="6" t="s">
        <v>6145</v>
      </c>
      <c r="C3390" s="5" t="s">
        <v>4895</v>
      </c>
      <c r="D3390" s="6"/>
      <c r="E3390" s="6" t="s">
        <v>504</v>
      </c>
      <c r="F3390" s="229">
        <v>2</v>
      </c>
      <c r="I3390" s="16">
        <v>0</v>
      </c>
      <c r="J3390" s="13">
        <v>0</v>
      </c>
      <c r="K3390" s="16">
        <v>110</v>
      </c>
      <c r="L3390" s="13">
        <v>220</v>
      </c>
      <c r="M3390" s="16">
        <v>110</v>
      </c>
      <c r="N3390" s="171">
        <v>220</v>
      </c>
      <c r="O3390" s="16">
        <v>62</v>
      </c>
      <c r="P3390" s="13">
        <v>124</v>
      </c>
      <c r="Q3390" s="16">
        <v>476</v>
      </c>
      <c r="R3390" s="13">
        <v>952</v>
      </c>
      <c r="S3390" s="16">
        <v>392.34</v>
      </c>
      <c r="T3390" s="13">
        <v>784.68</v>
      </c>
      <c r="U3390" s="16">
        <v>0</v>
      </c>
      <c r="V3390" s="13">
        <v>0</v>
      </c>
    </row>
    <row r="3391" spans="1:22" ht="15" customHeight="1" x14ac:dyDescent="0.25">
      <c r="A3391" s="5" t="s">
        <v>6146</v>
      </c>
      <c r="B3391" s="6" t="s">
        <v>6147</v>
      </c>
      <c r="C3391" s="5" t="s">
        <v>4898</v>
      </c>
      <c r="D3391" s="6"/>
      <c r="E3391" s="6" t="s">
        <v>504</v>
      </c>
      <c r="F3391" s="229">
        <v>2</v>
      </c>
      <c r="I3391" s="16">
        <v>0</v>
      </c>
      <c r="J3391" s="13">
        <v>0</v>
      </c>
      <c r="K3391" s="16">
        <v>250</v>
      </c>
      <c r="L3391" s="13">
        <v>500</v>
      </c>
      <c r="M3391" s="16">
        <v>250</v>
      </c>
      <c r="N3391" s="171">
        <v>500</v>
      </c>
      <c r="O3391" s="16">
        <v>62</v>
      </c>
      <c r="P3391" s="13">
        <v>124</v>
      </c>
      <c r="Q3391" s="16">
        <v>476</v>
      </c>
      <c r="R3391" s="13">
        <v>952</v>
      </c>
      <c r="S3391" s="16">
        <v>392.34</v>
      </c>
      <c r="T3391" s="13">
        <v>784.68</v>
      </c>
      <c r="U3391" s="16">
        <v>0</v>
      </c>
      <c r="V3391" s="13">
        <v>0</v>
      </c>
    </row>
    <row r="3392" spans="1:22" ht="15" customHeight="1" x14ac:dyDescent="0.25">
      <c r="A3392" s="5" t="s">
        <v>6148</v>
      </c>
      <c r="B3392" s="6" t="s">
        <v>6149</v>
      </c>
      <c r="C3392" s="5" t="s">
        <v>3905</v>
      </c>
      <c r="D3392" s="6"/>
      <c r="E3392" s="6" t="s">
        <v>504</v>
      </c>
      <c r="F3392" s="229">
        <v>36</v>
      </c>
      <c r="I3392" s="16">
        <v>0</v>
      </c>
      <c r="J3392" s="13">
        <v>0</v>
      </c>
      <c r="K3392" s="16">
        <v>600</v>
      </c>
      <c r="L3392" s="13">
        <v>21600</v>
      </c>
      <c r="M3392" s="16">
        <v>600</v>
      </c>
      <c r="N3392" s="171">
        <v>21600</v>
      </c>
      <c r="O3392" s="16">
        <v>312</v>
      </c>
      <c r="P3392" s="13">
        <v>11232</v>
      </c>
      <c r="Q3392" s="16">
        <v>0</v>
      </c>
      <c r="R3392" s="13">
        <v>0</v>
      </c>
      <c r="S3392" s="16">
        <v>0</v>
      </c>
      <c r="T3392" s="13">
        <v>0</v>
      </c>
      <c r="U3392" s="16">
        <v>0</v>
      </c>
      <c r="V3392" s="13">
        <v>0</v>
      </c>
    </row>
    <row r="3393" spans="1:22" ht="15" customHeight="1" x14ac:dyDescent="0.25">
      <c r="A3393" s="1"/>
      <c r="B3393" s="4" t="s">
        <v>32</v>
      </c>
      <c r="C3393" s="8" t="s">
        <v>33</v>
      </c>
      <c r="I3393" s="245"/>
      <c r="J3393" s="245"/>
      <c r="K3393" s="245"/>
      <c r="L3393" s="245"/>
      <c r="M3393" s="245"/>
      <c r="N3393" s="245"/>
      <c r="O3393" s="245"/>
      <c r="P3393" s="245"/>
      <c r="Q3393" s="245"/>
      <c r="R3393" s="245"/>
      <c r="S3393" s="245"/>
      <c r="T3393" s="245"/>
      <c r="U3393" s="245"/>
      <c r="V3393" s="245"/>
    </row>
    <row r="3394" spans="1:22" ht="15" customHeight="1" x14ac:dyDescent="0.25">
      <c r="A3394" s="5" t="s">
        <v>6150</v>
      </c>
      <c r="B3394" s="6" t="s">
        <v>35</v>
      </c>
      <c r="C3394" s="5" t="s">
        <v>6151</v>
      </c>
      <c r="I3394" s="245"/>
      <c r="J3394" s="245"/>
      <c r="K3394" s="245"/>
      <c r="L3394" s="245"/>
      <c r="M3394" s="245"/>
      <c r="N3394" s="245"/>
      <c r="O3394" s="245"/>
      <c r="P3394" s="245"/>
      <c r="Q3394" s="245"/>
      <c r="R3394" s="245"/>
      <c r="S3394" s="245"/>
      <c r="T3394" s="245"/>
      <c r="U3394" s="245"/>
      <c r="V3394" s="245"/>
    </row>
    <row r="3395" spans="1:22" ht="15" customHeight="1" x14ac:dyDescent="0.25">
      <c r="A3395" s="5" t="s">
        <v>6152</v>
      </c>
      <c r="B3395" s="6" t="s">
        <v>35</v>
      </c>
      <c r="C3395" s="5" t="s">
        <v>6153</v>
      </c>
      <c r="I3395" s="245"/>
      <c r="J3395" s="245"/>
      <c r="K3395" s="245"/>
      <c r="L3395" s="245"/>
      <c r="M3395" s="245"/>
      <c r="N3395" s="245"/>
      <c r="O3395" s="245"/>
      <c r="P3395" s="245"/>
      <c r="Q3395" s="245"/>
      <c r="R3395" s="245"/>
      <c r="S3395" s="245"/>
      <c r="T3395" s="245"/>
      <c r="U3395" s="245"/>
      <c r="V3395" s="245"/>
    </row>
    <row r="3396" spans="1:22" ht="45" customHeight="1" x14ac:dyDescent="0.25">
      <c r="A3396" s="1"/>
      <c r="B3396" s="4" t="s">
        <v>68</v>
      </c>
      <c r="C3396" s="8" t="s">
        <v>69</v>
      </c>
      <c r="D3396" s="4" t="s">
        <v>70</v>
      </c>
      <c r="E3396" s="4" t="s">
        <v>71</v>
      </c>
      <c r="F3396" s="228" t="s">
        <v>72</v>
      </c>
      <c r="I3396" s="14" t="s">
        <v>73</v>
      </c>
      <c r="J3396" s="15" t="s">
        <v>28</v>
      </c>
      <c r="K3396" s="14" t="s">
        <v>73</v>
      </c>
      <c r="L3396" s="15" t="s">
        <v>28</v>
      </c>
      <c r="M3396" s="14" t="s">
        <v>73</v>
      </c>
      <c r="N3396" s="172" t="s">
        <v>28</v>
      </c>
      <c r="O3396" s="14" t="s">
        <v>73</v>
      </c>
      <c r="P3396" s="15" t="s">
        <v>28</v>
      </c>
      <c r="Q3396" s="14" t="s">
        <v>73</v>
      </c>
      <c r="R3396" s="15" t="s">
        <v>28</v>
      </c>
      <c r="S3396" s="14" t="s">
        <v>73</v>
      </c>
      <c r="T3396" s="15" t="s">
        <v>28</v>
      </c>
      <c r="U3396" s="14" t="s">
        <v>73</v>
      </c>
      <c r="V3396" s="15" t="s">
        <v>28</v>
      </c>
    </row>
    <row r="3397" spans="1:22" ht="15" customHeight="1" x14ac:dyDescent="0.25">
      <c r="A3397" s="5" t="s">
        <v>6154</v>
      </c>
      <c r="B3397" s="6" t="s">
        <v>6155</v>
      </c>
      <c r="C3397" s="5" t="s">
        <v>6156</v>
      </c>
      <c r="D3397" s="6"/>
      <c r="E3397" s="6" t="s">
        <v>504</v>
      </c>
      <c r="F3397" s="229">
        <v>1</v>
      </c>
      <c r="I3397" s="16">
        <v>0</v>
      </c>
      <c r="J3397" s="13">
        <v>0</v>
      </c>
      <c r="K3397" s="16">
        <v>18000</v>
      </c>
      <c r="L3397" s="13">
        <v>18000</v>
      </c>
      <c r="M3397" s="16">
        <v>18000</v>
      </c>
      <c r="N3397" s="171">
        <v>18000</v>
      </c>
      <c r="O3397" s="16">
        <v>76949</v>
      </c>
      <c r="P3397" s="13">
        <v>76949</v>
      </c>
      <c r="Q3397" s="16">
        <v>44706</v>
      </c>
      <c r="R3397" s="13">
        <v>44706</v>
      </c>
      <c r="S3397" s="16">
        <v>8363.1</v>
      </c>
      <c r="T3397" s="13">
        <v>8363.1</v>
      </c>
      <c r="U3397" s="16">
        <v>0</v>
      </c>
      <c r="V3397" s="13">
        <v>0</v>
      </c>
    </row>
    <row r="3398" spans="1:22" ht="15" customHeight="1" x14ac:dyDescent="0.25">
      <c r="A3398" s="5" t="s">
        <v>6157</v>
      </c>
      <c r="B3398" s="6" t="s">
        <v>6158</v>
      </c>
      <c r="C3398" s="5" t="s">
        <v>6159</v>
      </c>
      <c r="D3398" s="6"/>
      <c r="E3398" s="6" t="s">
        <v>504</v>
      </c>
      <c r="F3398" s="229">
        <v>28</v>
      </c>
      <c r="I3398" s="16">
        <v>0</v>
      </c>
      <c r="J3398" s="13">
        <v>0</v>
      </c>
      <c r="K3398" s="16">
        <v>950</v>
      </c>
      <c r="L3398" s="13">
        <v>26600</v>
      </c>
      <c r="M3398" s="16">
        <v>950</v>
      </c>
      <c r="N3398" s="171">
        <v>26600</v>
      </c>
      <c r="O3398" s="16">
        <v>0</v>
      </c>
      <c r="P3398" s="13">
        <v>0</v>
      </c>
      <c r="Q3398" s="16">
        <v>1353</v>
      </c>
      <c r="R3398" s="13">
        <v>37884</v>
      </c>
      <c r="S3398" s="16">
        <v>638.38</v>
      </c>
      <c r="T3398" s="13">
        <v>17874.64</v>
      </c>
      <c r="U3398" s="16">
        <v>0</v>
      </c>
      <c r="V3398" s="13">
        <v>0</v>
      </c>
    </row>
    <row r="3399" spans="1:22" ht="15" customHeight="1" x14ac:dyDescent="0.25">
      <c r="A3399" s="5" t="s">
        <v>6160</v>
      </c>
      <c r="B3399" s="6" t="s">
        <v>6161</v>
      </c>
      <c r="C3399" s="5" t="s">
        <v>6162</v>
      </c>
      <c r="D3399" s="6"/>
      <c r="E3399" s="6" t="s">
        <v>504</v>
      </c>
      <c r="F3399" s="229">
        <v>3</v>
      </c>
      <c r="I3399" s="16">
        <v>0</v>
      </c>
      <c r="J3399" s="13">
        <v>0</v>
      </c>
      <c r="K3399" s="16">
        <v>1000</v>
      </c>
      <c r="L3399" s="13">
        <v>3000</v>
      </c>
      <c r="M3399" s="16">
        <v>1000</v>
      </c>
      <c r="N3399" s="171">
        <v>3000</v>
      </c>
      <c r="O3399" s="16">
        <v>0</v>
      </c>
      <c r="P3399" s="13">
        <v>0</v>
      </c>
      <c r="Q3399" s="16">
        <v>788</v>
      </c>
      <c r="R3399" s="13">
        <v>2364</v>
      </c>
      <c r="S3399" s="16">
        <v>638.38</v>
      </c>
      <c r="T3399" s="13">
        <v>1915.14</v>
      </c>
      <c r="U3399" s="16">
        <v>0</v>
      </c>
      <c r="V3399" s="13">
        <v>0</v>
      </c>
    </row>
    <row r="3400" spans="1:22" ht="15" customHeight="1" x14ac:dyDescent="0.25">
      <c r="A3400" s="5" t="s">
        <v>6163</v>
      </c>
      <c r="B3400" s="6" t="s">
        <v>6164</v>
      </c>
      <c r="C3400" s="5" t="s">
        <v>3915</v>
      </c>
      <c r="D3400" s="6"/>
      <c r="E3400" s="6" t="s">
        <v>504</v>
      </c>
      <c r="F3400" s="229">
        <v>23</v>
      </c>
      <c r="I3400" s="16">
        <v>0</v>
      </c>
      <c r="J3400" s="13">
        <v>0</v>
      </c>
      <c r="K3400" s="16">
        <v>350</v>
      </c>
      <c r="L3400" s="13">
        <v>8050</v>
      </c>
      <c r="M3400" s="16">
        <v>350</v>
      </c>
      <c r="N3400" s="171">
        <v>8050</v>
      </c>
      <c r="O3400" s="16">
        <v>0</v>
      </c>
      <c r="P3400" s="13">
        <v>0</v>
      </c>
      <c r="Q3400" s="16">
        <v>412</v>
      </c>
      <c r="R3400" s="13">
        <v>9476</v>
      </c>
      <c r="S3400" s="16">
        <v>362.4</v>
      </c>
      <c r="T3400" s="13">
        <v>8335.2000000000007</v>
      </c>
      <c r="U3400" s="16">
        <v>0</v>
      </c>
      <c r="V3400" s="13">
        <v>0</v>
      </c>
    </row>
    <row r="3401" spans="1:22" ht="15" customHeight="1" x14ac:dyDescent="0.25">
      <c r="A3401" s="5" t="s">
        <v>6165</v>
      </c>
      <c r="B3401" s="6" t="s">
        <v>6166</v>
      </c>
      <c r="C3401" s="5" t="s">
        <v>3918</v>
      </c>
      <c r="D3401" s="6"/>
      <c r="E3401" s="6" t="s">
        <v>504</v>
      </c>
      <c r="F3401" s="229">
        <v>3</v>
      </c>
      <c r="I3401" s="16">
        <v>0</v>
      </c>
      <c r="J3401" s="13">
        <v>0</v>
      </c>
      <c r="K3401" s="16">
        <v>250</v>
      </c>
      <c r="L3401" s="13">
        <v>750</v>
      </c>
      <c r="M3401" s="16">
        <v>250</v>
      </c>
      <c r="N3401" s="171">
        <v>750</v>
      </c>
      <c r="O3401" s="16">
        <v>0</v>
      </c>
      <c r="P3401" s="13">
        <v>0</v>
      </c>
      <c r="Q3401" s="16">
        <v>765</v>
      </c>
      <c r="R3401" s="13">
        <v>2295</v>
      </c>
      <c r="S3401" s="16">
        <v>199.32</v>
      </c>
      <c r="T3401" s="13">
        <v>597.96</v>
      </c>
      <c r="U3401" s="16">
        <v>0</v>
      </c>
      <c r="V3401" s="13">
        <v>0</v>
      </c>
    </row>
    <row r="3402" spans="1:22" ht="15" customHeight="1" x14ac:dyDescent="0.25">
      <c r="A3402" s="5" t="s">
        <v>6167</v>
      </c>
      <c r="B3402" s="6" t="s">
        <v>6168</v>
      </c>
      <c r="C3402" s="5" t="s">
        <v>6169</v>
      </c>
      <c r="D3402" s="6"/>
      <c r="E3402" s="6" t="s">
        <v>504</v>
      </c>
      <c r="F3402" s="229">
        <v>2</v>
      </c>
      <c r="I3402" s="16">
        <v>0</v>
      </c>
      <c r="J3402" s="13">
        <v>0</v>
      </c>
      <c r="K3402" s="16">
        <v>500</v>
      </c>
      <c r="L3402" s="13">
        <v>1000</v>
      </c>
      <c r="M3402" s="16">
        <v>500</v>
      </c>
      <c r="N3402" s="171">
        <v>1000</v>
      </c>
      <c r="O3402" s="16">
        <v>0</v>
      </c>
      <c r="P3402" s="13">
        <v>0</v>
      </c>
      <c r="Q3402" s="16">
        <v>641</v>
      </c>
      <c r="R3402" s="13">
        <v>1282</v>
      </c>
      <c r="S3402" s="16">
        <v>884.26</v>
      </c>
      <c r="T3402" s="13">
        <v>1768.52</v>
      </c>
      <c r="U3402" s="16">
        <v>0</v>
      </c>
      <c r="V3402" s="13">
        <v>0</v>
      </c>
    </row>
    <row r="3403" spans="1:22" ht="15" customHeight="1" x14ac:dyDescent="0.25">
      <c r="A3403" s="5" t="s">
        <v>6170</v>
      </c>
      <c r="B3403" s="6" t="s">
        <v>6171</v>
      </c>
      <c r="C3403" s="5" t="s">
        <v>3921</v>
      </c>
      <c r="D3403" s="6"/>
      <c r="E3403" s="6" t="s">
        <v>504</v>
      </c>
      <c r="F3403" s="229">
        <v>59</v>
      </c>
      <c r="I3403" s="16">
        <v>0</v>
      </c>
      <c r="J3403" s="13">
        <v>0</v>
      </c>
      <c r="K3403" s="16">
        <v>150</v>
      </c>
      <c r="L3403" s="13">
        <v>8850</v>
      </c>
      <c r="M3403" s="16">
        <v>150</v>
      </c>
      <c r="N3403" s="171">
        <v>8850</v>
      </c>
      <c r="O3403" s="16">
        <v>0</v>
      </c>
      <c r="P3403" s="13">
        <v>0</v>
      </c>
      <c r="Q3403" s="16">
        <v>129</v>
      </c>
      <c r="R3403" s="13">
        <v>7611</v>
      </c>
      <c r="S3403" s="16">
        <v>402.67</v>
      </c>
      <c r="T3403" s="13">
        <v>23757.53</v>
      </c>
      <c r="U3403" s="16">
        <v>0</v>
      </c>
      <c r="V3403" s="13">
        <v>0</v>
      </c>
    </row>
    <row r="3404" spans="1:22" ht="15" customHeight="1" x14ac:dyDescent="0.25">
      <c r="A3404" s="1"/>
      <c r="B3404" s="4" t="s">
        <v>32</v>
      </c>
      <c r="C3404" s="8" t="s">
        <v>33</v>
      </c>
      <c r="I3404" s="245"/>
      <c r="J3404" s="245"/>
      <c r="K3404" s="245"/>
      <c r="L3404" s="245"/>
      <c r="M3404" s="245"/>
      <c r="N3404" s="245"/>
      <c r="O3404" s="245"/>
      <c r="P3404" s="245"/>
      <c r="Q3404" s="245"/>
      <c r="R3404" s="245"/>
      <c r="S3404" s="245"/>
      <c r="T3404" s="245"/>
      <c r="U3404" s="245"/>
      <c r="V3404" s="245"/>
    </row>
    <row r="3405" spans="1:22" ht="15" customHeight="1" x14ac:dyDescent="0.25">
      <c r="A3405" s="5" t="s">
        <v>6172</v>
      </c>
      <c r="B3405" s="6" t="s">
        <v>35</v>
      </c>
      <c r="C3405" s="5" t="s">
        <v>6173</v>
      </c>
      <c r="I3405" s="245"/>
      <c r="J3405" s="245"/>
      <c r="K3405" s="245"/>
      <c r="L3405" s="245"/>
      <c r="M3405" s="245"/>
      <c r="N3405" s="245"/>
      <c r="O3405" s="245"/>
      <c r="P3405" s="245"/>
      <c r="Q3405" s="245"/>
      <c r="R3405" s="245"/>
      <c r="S3405" s="245"/>
      <c r="T3405" s="245"/>
      <c r="U3405" s="245"/>
      <c r="V3405" s="245"/>
    </row>
    <row r="3406" spans="1:22" ht="15" customHeight="1" x14ac:dyDescent="0.25">
      <c r="A3406" s="5" t="s">
        <v>6174</v>
      </c>
      <c r="B3406" s="6" t="s">
        <v>35</v>
      </c>
      <c r="C3406" s="5" t="s">
        <v>6175</v>
      </c>
      <c r="I3406" s="245"/>
      <c r="J3406" s="245"/>
      <c r="K3406" s="245"/>
      <c r="L3406" s="245"/>
      <c r="M3406" s="245"/>
      <c r="N3406" s="245"/>
      <c r="O3406" s="245"/>
      <c r="P3406" s="245"/>
      <c r="Q3406" s="245"/>
      <c r="R3406" s="245"/>
      <c r="S3406" s="245"/>
      <c r="T3406" s="245"/>
      <c r="U3406" s="245"/>
      <c r="V3406" s="245"/>
    </row>
    <row r="3407" spans="1:22" ht="45" customHeight="1" x14ac:dyDescent="0.25">
      <c r="A3407" s="1"/>
      <c r="B3407" s="4" t="s">
        <v>68</v>
      </c>
      <c r="C3407" s="8" t="s">
        <v>69</v>
      </c>
      <c r="D3407" s="4" t="s">
        <v>70</v>
      </c>
      <c r="E3407" s="4" t="s">
        <v>71</v>
      </c>
      <c r="F3407" s="228" t="s">
        <v>72</v>
      </c>
      <c r="I3407" s="14" t="s">
        <v>73</v>
      </c>
      <c r="J3407" s="15" t="s">
        <v>28</v>
      </c>
      <c r="K3407" s="14" t="s">
        <v>73</v>
      </c>
      <c r="L3407" s="15" t="s">
        <v>28</v>
      </c>
      <c r="M3407" s="14" t="s">
        <v>73</v>
      </c>
      <c r="N3407" s="172" t="s">
        <v>28</v>
      </c>
      <c r="O3407" s="14" t="s">
        <v>73</v>
      </c>
      <c r="P3407" s="15" t="s">
        <v>28</v>
      </c>
      <c r="Q3407" s="14" t="s">
        <v>73</v>
      </c>
      <c r="R3407" s="15" t="s">
        <v>28</v>
      </c>
      <c r="S3407" s="14" t="s">
        <v>73</v>
      </c>
      <c r="T3407" s="15" t="s">
        <v>28</v>
      </c>
      <c r="U3407" s="14" t="s">
        <v>73</v>
      </c>
      <c r="V3407" s="15" t="s">
        <v>28</v>
      </c>
    </row>
    <row r="3408" spans="1:22" ht="15" customHeight="1" x14ac:dyDescent="0.25">
      <c r="A3408" s="5" t="s">
        <v>6176</v>
      </c>
      <c r="B3408" s="6" t="s">
        <v>6177</v>
      </c>
      <c r="C3408" s="5" t="s">
        <v>6178</v>
      </c>
      <c r="D3408" s="6"/>
      <c r="E3408" s="6" t="s">
        <v>504</v>
      </c>
      <c r="F3408" s="229">
        <v>1</v>
      </c>
      <c r="I3408" s="16">
        <v>0</v>
      </c>
      <c r="J3408" s="13">
        <v>0</v>
      </c>
      <c r="K3408" s="16">
        <v>750</v>
      </c>
      <c r="L3408" s="13">
        <v>750</v>
      </c>
      <c r="M3408" s="16">
        <v>750</v>
      </c>
      <c r="N3408" s="171">
        <v>750</v>
      </c>
      <c r="O3408" s="16">
        <v>3640</v>
      </c>
      <c r="P3408" s="13">
        <v>3640</v>
      </c>
      <c r="Q3408" s="16">
        <v>2118</v>
      </c>
      <c r="R3408" s="13">
        <v>2118</v>
      </c>
      <c r="S3408" s="16">
        <v>3006.59</v>
      </c>
      <c r="T3408" s="13">
        <v>3006.59</v>
      </c>
      <c r="U3408" s="16">
        <v>0</v>
      </c>
      <c r="V3408" s="13">
        <v>0</v>
      </c>
    </row>
    <row r="3409" spans="1:22" ht="15" customHeight="1" x14ac:dyDescent="0.25">
      <c r="A3409" s="5" t="s">
        <v>6179</v>
      </c>
      <c r="B3409" s="6" t="s">
        <v>6180</v>
      </c>
      <c r="C3409" s="5" t="s">
        <v>6181</v>
      </c>
      <c r="D3409" s="6"/>
      <c r="E3409" s="6" t="s">
        <v>504</v>
      </c>
      <c r="F3409" s="229">
        <v>2</v>
      </c>
      <c r="I3409" s="16">
        <v>0</v>
      </c>
      <c r="J3409" s="13">
        <v>0</v>
      </c>
      <c r="K3409" s="16">
        <v>550</v>
      </c>
      <c r="L3409" s="13">
        <v>1100</v>
      </c>
      <c r="M3409" s="16">
        <v>550</v>
      </c>
      <c r="N3409" s="171">
        <v>1100</v>
      </c>
      <c r="O3409" s="16">
        <v>1394</v>
      </c>
      <c r="P3409" s="13">
        <v>2788</v>
      </c>
      <c r="Q3409" s="16">
        <v>1176</v>
      </c>
      <c r="R3409" s="13">
        <v>2352</v>
      </c>
      <c r="S3409" s="16">
        <v>1166.7</v>
      </c>
      <c r="T3409" s="13">
        <v>2333.4</v>
      </c>
      <c r="U3409" s="16">
        <v>0</v>
      </c>
      <c r="V3409" s="13">
        <v>0</v>
      </c>
    </row>
    <row r="3410" spans="1:22" ht="15" customHeight="1" x14ac:dyDescent="0.25">
      <c r="A3410" s="1"/>
      <c r="B3410" s="4" t="s">
        <v>32</v>
      </c>
      <c r="C3410" s="8" t="s">
        <v>33</v>
      </c>
      <c r="I3410" s="245"/>
      <c r="J3410" s="245"/>
      <c r="K3410" s="245"/>
      <c r="L3410" s="245"/>
      <c r="M3410" s="245"/>
      <c r="N3410" s="245"/>
      <c r="O3410" s="245"/>
      <c r="P3410" s="245"/>
      <c r="Q3410" s="245"/>
      <c r="R3410" s="245"/>
      <c r="S3410" s="245"/>
      <c r="T3410" s="245"/>
      <c r="U3410" s="245"/>
      <c r="V3410" s="245"/>
    </row>
    <row r="3411" spans="1:22" ht="15" customHeight="1" x14ac:dyDescent="0.25">
      <c r="A3411" s="5" t="s">
        <v>6182</v>
      </c>
      <c r="B3411" s="6" t="s">
        <v>35</v>
      </c>
      <c r="C3411" s="5" t="s">
        <v>6183</v>
      </c>
      <c r="I3411" s="245"/>
      <c r="J3411" s="245"/>
      <c r="K3411" s="245"/>
      <c r="L3411" s="245"/>
      <c r="M3411" s="245"/>
      <c r="N3411" s="245"/>
      <c r="O3411" s="245"/>
      <c r="P3411" s="245"/>
      <c r="Q3411" s="245"/>
      <c r="R3411" s="245"/>
      <c r="S3411" s="245"/>
      <c r="T3411" s="245"/>
      <c r="U3411" s="245"/>
      <c r="V3411" s="245"/>
    </row>
    <row r="3412" spans="1:22" ht="15" customHeight="1" x14ac:dyDescent="0.25">
      <c r="A3412" s="5" t="s">
        <v>6184</v>
      </c>
      <c r="B3412" s="6" t="s">
        <v>35</v>
      </c>
      <c r="C3412" s="5" t="s">
        <v>6185</v>
      </c>
      <c r="I3412" s="245"/>
      <c r="J3412" s="245"/>
      <c r="K3412" s="245"/>
      <c r="L3412" s="245"/>
      <c r="M3412" s="245"/>
      <c r="N3412" s="245"/>
      <c r="O3412" s="245"/>
      <c r="P3412" s="245"/>
      <c r="Q3412" s="245"/>
      <c r="R3412" s="245"/>
      <c r="S3412" s="245"/>
      <c r="T3412" s="245"/>
      <c r="U3412" s="245"/>
      <c r="V3412" s="245"/>
    </row>
    <row r="3413" spans="1:22" ht="45" customHeight="1" x14ac:dyDescent="0.25">
      <c r="A3413" s="1"/>
      <c r="B3413" s="4" t="s">
        <v>68</v>
      </c>
      <c r="C3413" s="8" t="s">
        <v>69</v>
      </c>
      <c r="D3413" s="4" t="s">
        <v>70</v>
      </c>
      <c r="E3413" s="4" t="s">
        <v>71</v>
      </c>
      <c r="F3413" s="228" t="s">
        <v>72</v>
      </c>
      <c r="I3413" s="14" t="s">
        <v>73</v>
      </c>
      <c r="J3413" s="15" t="s">
        <v>28</v>
      </c>
      <c r="K3413" s="14" t="s">
        <v>73</v>
      </c>
      <c r="L3413" s="15" t="s">
        <v>28</v>
      </c>
      <c r="M3413" s="14" t="s">
        <v>73</v>
      </c>
      <c r="N3413" s="172" t="s">
        <v>28</v>
      </c>
      <c r="O3413" s="14" t="s">
        <v>73</v>
      </c>
      <c r="P3413" s="15" t="s">
        <v>28</v>
      </c>
      <c r="Q3413" s="14" t="s">
        <v>73</v>
      </c>
      <c r="R3413" s="15" t="s">
        <v>28</v>
      </c>
      <c r="S3413" s="14" t="s">
        <v>73</v>
      </c>
      <c r="T3413" s="15" t="s">
        <v>28</v>
      </c>
      <c r="U3413" s="14" t="s">
        <v>73</v>
      </c>
      <c r="V3413" s="15" t="s">
        <v>28</v>
      </c>
    </row>
    <row r="3414" spans="1:22" ht="15" customHeight="1" x14ac:dyDescent="0.25">
      <c r="A3414" s="5" t="s">
        <v>6186</v>
      </c>
      <c r="B3414" s="6" t="s">
        <v>6187</v>
      </c>
      <c r="C3414" s="5" t="s">
        <v>3928</v>
      </c>
      <c r="D3414" s="6"/>
      <c r="E3414" s="6" t="s">
        <v>504</v>
      </c>
      <c r="F3414" s="229">
        <v>1</v>
      </c>
      <c r="I3414" s="16">
        <v>0</v>
      </c>
      <c r="J3414" s="13">
        <v>0</v>
      </c>
      <c r="K3414" s="16">
        <v>20000</v>
      </c>
      <c r="L3414" s="13">
        <v>20000</v>
      </c>
      <c r="M3414" s="16">
        <v>20000</v>
      </c>
      <c r="N3414" s="171">
        <v>20000</v>
      </c>
      <c r="O3414" s="16">
        <v>61916</v>
      </c>
      <c r="P3414" s="13">
        <v>61916</v>
      </c>
      <c r="Q3414" s="16">
        <v>9941</v>
      </c>
      <c r="R3414" s="13">
        <v>9941</v>
      </c>
      <c r="S3414" s="16">
        <v>48134.27</v>
      </c>
      <c r="T3414" s="13">
        <v>48134.27</v>
      </c>
      <c r="U3414" s="16">
        <v>0</v>
      </c>
      <c r="V3414" s="13">
        <v>0</v>
      </c>
    </row>
    <row r="3415" spans="1:22" ht="15" customHeight="1" x14ac:dyDescent="0.25">
      <c r="A3415" s="5" t="s">
        <v>6188</v>
      </c>
      <c r="B3415" s="6" t="s">
        <v>6189</v>
      </c>
      <c r="C3415" s="5" t="s">
        <v>3931</v>
      </c>
      <c r="D3415" s="6"/>
      <c r="E3415" s="6" t="s">
        <v>504</v>
      </c>
      <c r="F3415" s="229">
        <v>1</v>
      </c>
      <c r="I3415" s="16">
        <v>0</v>
      </c>
      <c r="J3415" s="13">
        <v>0</v>
      </c>
      <c r="K3415" s="16">
        <v>40000</v>
      </c>
      <c r="L3415" s="13">
        <v>40000</v>
      </c>
      <c r="M3415" s="16">
        <v>40000</v>
      </c>
      <c r="N3415" s="171">
        <v>40000</v>
      </c>
      <c r="O3415" s="16">
        <v>0</v>
      </c>
      <c r="P3415" s="13">
        <v>0</v>
      </c>
      <c r="Q3415" s="16">
        <v>47059</v>
      </c>
      <c r="R3415" s="13">
        <v>47059</v>
      </c>
      <c r="S3415" s="16">
        <v>0</v>
      </c>
      <c r="T3415" s="13">
        <v>0</v>
      </c>
      <c r="U3415" s="16">
        <v>0</v>
      </c>
      <c r="V3415" s="13">
        <v>0</v>
      </c>
    </row>
    <row r="3416" spans="1:22" ht="15" customHeight="1" x14ac:dyDescent="0.25">
      <c r="A3416" s="5" t="s">
        <v>6190</v>
      </c>
      <c r="B3416" s="6" t="s">
        <v>6191</v>
      </c>
      <c r="C3416" s="5" t="s">
        <v>4909</v>
      </c>
      <c r="D3416" s="6"/>
      <c r="E3416" s="6" t="s">
        <v>504</v>
      </c>
      <c r="F3416" s="229">
        <v>2</v>
      </c>
      <c r="I3416" s="16">
        <v>0</v>
      </c>
      <c r="J3416" s="13">
        <v>0</v>
      </c>
      <c r="K3416" s="16">
        <v>1000</v>
      </c>
      <c r="L3416" s="13">
        <v>2000</v>
      </c>
      <c r="M3416" s="16">
        <v>1000</v>
      </c>
      <c r="N3416" s="171">
        <v>2000</v>
      </c>
      <c r="O3416" s="16">
        <v>0</v>
      </c>
      <c r="P3416" s="13">
        <v>0</v>
      </c>
      <c r="Q3416" s="16">
        <v>1882</v>
      </c>
      <c r="R3416" s="13">
        <v>3764</v>
      </c>
      <c r="S3416" s="16">
        <v>929.23</v>
      </c>
      <c r="T3416" s="13">
        <v>1858.46</v>
      </c>
      <c r="U3416" s="16">
        <v>0</v>
      </c>
      <c r="V3416" s="13">
        <v>0</v>
      </c>
    </row>
    <row r="3417" spans="1:22" ht="15" customHeight="1" x14ac:dyDescent="0.25">
      <c r="A3417" s="5" t="s">
        <v>6192</v>
      </c>
      <c r="B3417" s="6" t="s">
        <v>6193</v>
      </c>
      <c r="C3417" s="5" t="s">
        <v>3937</v>
      </c>
      <c r="D3417" s="6"/>
      <c r="E3417" s="6" t="s">
        <v>504</v>
      </c>
      <c r="F3417" s="229">
        <v>6</v>
      </c>
      <c r="I3417" s="16">
        <v>0</v>
      </c>
      <c r="J3417" s="13">
        <v>0</v>
      </c>
      <c r="K3417" s="16">
        <v>2000</v>
      </c>
      <c r="L3417" s="13">
        <v>12000</v>
      </c>
      <c r="M3417" s="16">
        <v>2000</v>
      </c>
      <c r="N3417" s="171">
        <v>12000</v>
      </c>
      <c r="O3417" s="16">
        <v>0</v>
      </c>
      <c r="P3417" s="13">
        <v>0</v>
      </c>
      <c r="Q3417" s="16">
        <v>3529</v>
      </c>
      <c r="R3417" s="13">
        <v>21174</v>
      </c>
      <c r="S3417" s="16">
        <v>4181.55</v>
      </c>
      <c r="T3417" s="13">
        <v>25089.3</v>
      </c>
      <c r="U3417" s="16">
        <v>0</v>
      </c>
      <c r="V3417" s="13">
        <v>0</v>
      </c>
    </row>
    <row r="3418" spans="1:22" ht="15" customHeight="1" x14ac:dyDescent="0.25">
      <c r="A3418" s="5" t="s">
        <v>6194</v>
      </c>
      <c r="B3418" s="6" t="s">
        <v>6195</v>
      </c>
      <c r="C3418" s="5" t="s">
        <v>3943</v>
      </c>
      <c r="D3418" s="6"/>
      <c r="E3418" s="6" t="s">
        <v>504</v>
      </c>
      <c r="F3418" s="229">
        <v>6</v>
      </c>
      <c r="I3418" s="16">
        <v>0</v>
      </c>
      <c r="J3418" s="13">
        <v>0</v>
      </c>
      <c r="K3418" s="16">
        <v>120</v>
      </c>
      <c r="L3418" s="13">
        <v>720</v>
      </c>
      <c r="M3418" s="16">
        <v>120</v>
      </c>
      <c r="N3418" s="171">
        <v>720</v>
      </c>
      <c r="O3418" s="16">
        <v>0</v>
      </c>
      <c r="P3418" s="13">
        <v>0</v>
      </c>
      <c r="Q3418" s="16">
        <v>476</v>
      </c>
      <c r="R3418" s="13">
        <v>2856</v>
      </c>
      <c r="S3418" s="16">
        <v>402.67</v>
      </c>
      <c r="T3418" s="13">
        <v>2416.02</v>
      </c>
      <c r="U3418" s="16">
        <v>0</v>
      </c>
      <c r="V3418" s="13">
        <v>0</v>
      </c>
    </row>
    <row r="3419" spans="1:22" ht="15" customHeight="1" x14ac:dyDescent="0.25">
      <c r="A3419" s="1"/>
      <c r="B3419" s="4" t="s">
        <v>32</v>
      </c>
      <c r="C3419" s="8" t="s">
        <v>33</v>
      </c>
      <c r="I3419" s="245"/>
      <c r="J3419" s="245"/>
      <c r="K3419" s="245"/>
      <c r="L3419" s="245"/>
      <c r="M3419" s="245"/>
      <c r="N3419" s="245"/>
      <c r="O3419" s="245"/>
      <c r="P3419" s="245"/>
      <c r="Q3419" s="245"/>
      <c r="R3419" s="245"/>
      <c r="S3419" s="245"/>
      <c r="T3419" s="245"/>
      <c r="U3419" s="245"/>
      <c r="V3419" s="245"/>
    </row>
    <row r="3420" spans="1:22" ht="15" customHeight="1" x14ac:dyDescent="0.25">
      <c r="A3420" s="5" t="s">
        <v>6196</v>
      </c>
      <c r="B3420" s="6" t="s">
        <v>35</v>
      </c>
      <c r="C3420" s="5" t="s">
        <v>6197</v>
      </c>
      <c r="I3420" s="245"/>
      <c r="J3420" s="245"/>
      <c r="K3420" s="245"/>
      <c r="L3420" s="245"/>
      <c r="M3420" s="245"/>
      <c r="N3420" s="245"/>
      <c r="O3420" s="245"/>
      <c r="P3420" s="245"/>
      <c r="Q3420" s="245"/>
      <c r="R3420" s="245"/>
      <c r="S3420" s="245"/>
      <c r="T3420" s="245"/>
      <c r="U3420" s="245"/>
      <c r="V3420" s="245"/>
    </row>
    <row r="3421" spans="1:22" ht="45" customHeight="1" x14ac:dyDescent="0.25">
      <c r="A3421" s="1"/>
      <c r="B3421" s="4" t="s">
        <v>68</v>
      </c>
      <c r="C3421" s="8" t="s">
        <v>69</v>
      </c>
      <c r="D3421" s="4" t="s">
        <v>70</v>
      </c>
      <c r="E3421" s="4" t="s">
        <v>71</v>
      </c>
      <c r="F3421" s="228" t="s">
        <v>72</v>
      </c>
      <c r="I3421" s="14" t="s">
        <v>73</v>
      </c>
      <c r="J3421" s="15" t="s">
        <v>28</v>
      </c>
      <c r="K3421" s="14" t="s">
        <v>73</v>
      </c>
      <c r="L3421" s="15" t="s">
        <v>28</v>
      </c>
      <c r="M3421" s="14" t="s">
        <v>73</v>
      </c>
      <c r="N3421" s="172" t="s">
        <v>28</v>
      </c>
      <c r="O3421" s="14" t="s">
        <v>73</v>
      </c>
      <c r="P3421" s="15" t="s">
        <v>28</v>
      </c>
      <c r="Q3421" s="14" t="s">
        <v>73</v>
      </c>
      <c r="R3421" s="15" t="s">
        <v>28</v>
      </c>
      <c r="S3421" s="14" t="s">
        <v>73</v>
      </c>
      <c r="T3421" s="15" t="s">
        <v>28</v>
      </c>
      <c r="U3421" s="14" t="s">
        <v>73</v>
      </c>
      <c r="V3421" s="15" t="s">
        <v>28</v>
      </c>
    </row>
    <row r="3422" spans="1:22" ht="15" customHeight="1" x14ac:dyDescent="0.25">
      <c r="A3422" s="5" t="s">
        <v>6198</v>
      </c>
      <c r="B3422" s="6" t="s">
        <v>6199</v>
      </c>
      <c r="C3422" s="5" t="s">
        <v>6200</v>
      </c>
      <c r="D3422" s="6"/>
      <c r="E3422" s="6" t="s">
        <v>447</v>
      </c>
      <c r="F3422" s="229">
        <v>1</v>
      </c>
      <c r="I3422" s="16">
        <v>0</v>
      </c>
      <c r="J3422" s="13">
        <v>0</v>
      </c>
      <c r="K3422" s="16">
        <v>25000</v>
      </c>
      <c r="L3422" s="13">
        <v>25000</v>
      </c>
      <c r="M3422" s="16">
        <v>25000</v>
      </c>
      <c r="N3422" s="171">
        <v>25000</v>
      </c>
      <c r="O3422" s="16">
        <v>52000</v>
      </c>
      <c r="P3422" s="13">
        <v>52000</v>
      </c>
      <c r="Q3422" s="16">
        <v>47059</v>
      </c>
      <c r="R3422" s="13">
        <v>47059</v>
      </c>
      <c r="S3422" s="16">
        <v>15796.96</v>
      </c>
      <c r="T3422" s="13">
        <v>15796.96</v>
      </c>
      <c r="U3422" s="16">
        <v>0</v>
      </c>
      <c r="V3422" s="13">
        <v>0</v>
      </c>
    </row>
    <row r="3423" spans="1:22" ht="15" customHeight="1" x14ac:dyDescent="0.25">
      <c r="A3423" s="1"/>
      <c r="B3423" s="4" t="s">
        <v>32</v>
      </c>
      <c r="C3423" s="8" t="s">
        <v>33</v>
      </c>
      <c r="I3423" s="245"/>
      <c r="J3423" s="245"/>
      <c r="K3423" s="245"/>
      <c r="L3423" s="245"/>
      <c r="M3423" s="245"/>
      <c r="N3423" s="245"/>
      <c r="O3423" s="245"/>
      <c r="P3423" s="245"/>
      <c r="Q3423" s="245"/>
      <c r="R3423" s="245"/>
      <c r="S3423" s="245"/>
      <c r="T3423" s="245"/>
      <c r="U3423" s="245"/>
      <c r="V3423" s="245"/>
    </row>
    <row r="3424" spans="1:22" ht="15" customHeight="1" x14ac:dyDescent="0.25">
      <c r="A3424" s="5" t="s">
        <v>6201</v>
      </c>
      <c r="B3424" s="6" t="s">
        <v>35</v>
      </c>
      <c r="C3424" s="5" t="s">
        <v>486</v>
      </c>
      <c r="I3424" s="245"/>
      <c r="J3424" s="245"/>
      <c r="K3424" s="245"/>
      <c r="L3424" s="245"/>
      <c r="M3424" s="245"/>
      <c r="N3424" s="245"/>
      <c r="O3424" s="245"/>
      <c r="P3424" s="245"/>
      <c r="Q3424" s="245"/>
      <c r="R3424" s="245"/>
      <c r="S3424" s="245"/>
      <c r="T3424" s="245"/>
      <c r="U3424" s="245"/>
      <c r="V3424" s="245"/>
    </row>
    <row r="3425" spans="1:22" ht="45" customHeight="1" x14ac:dyDescent="0.25">
      <c r="A3425" s="1"/>
      <c r="B3425" s="4" t="s">
        <v>68</v>
      </c>
      <c r="C3425" s="8" t="s">
        <v>69</v>
      </c>
      <c r="D3425" s="4" t="s">
        <v>70</v>
      </c>
      <c r="E3425" s="4" t="s">
        <v>71</v>
      </c>
      <c r="F3425" s="228" t="s">
        <v>72</v>
      </c>
      <c r="I3425" s="14" t="s">
        <v>73</v>
      </c>
      <c r="J3425" s="15" t="s">
        <v>28</v>
      </c>
      <c r="K3425" s="14" t="s">
        <v>73</v>
      </c>
      <c r="L3425" s="15" t="s">
        <v>28</v>
      </c>
      <c r="M3425" s="14" t="s">
        <v>73</v>
      </c>
      <c r="N3425" s="172" t="s">
        <v>28</v>
      </c>
      <c r="O3425" s="14" t="s">
        <v>73</v>
      </c>
      <c r="P3425" s="15" t="s">
        <v>28</v>
      </c>
      <c r="Q3425" s="14" t="s">
        <v>73</v>
      </c>
      <c r="R3425" s="15" t="s">
        <v>28</v>
      </c>
      <c r="S3425" s="14" t="s">
        <v>73</v>
      </c>
      <c r="T3425" s="15" t="s">
        <v>28</v>
      </c>
      <c r="U3425" s="14" t="s">
        <v>73</v>
      </c>
      <c r="V3425" s="15" t="s">
        <v>28</v>
      </c>
    </row>
    <row r="3426" spans="1:22" ht="15" customHeight="1" x14ac:dyDescent="0.25">
      <c r="A3426" s="5" t="s">
        <v>6202</v>
      </c>
      <c r="B3426" s="6" t="s">
        <v>6203</v>
      </c>
      <c r="C3426" s="5" t="s">
        <v>489</v>
      </c>
      <c r="D3426" s="6"/>
      <c r="E3426" s="6" t="s">
        <v>275</v>
      </c>
      <c r="F3426" s="229">
        <v>1</v>
      </c>
      <c r="I3426" s="16">
        <v>0</v>
      </c>
      <c r="J3426" s="13">
        <v>0</v>
      </c>
      <c r="K3426" s="16">
        <v>0</v>
      </c>
      <c r="L3426" s="13">
        <v>0</v>
      </c>
      <c r="M3426" s="16">
        <v>0</v>
      </c>
      <c r="N3426" s="171">
        <v>0</v>
      </c>
      <c r="O3426" s="16">
        <v>0</v>
      </c>
      <c r="P3426" s="13">
        <v>0</v>
      </c>
      <c r="Q3426" s="16">
        <v>12891</v>
      </c>
      <c r="R3426" s="13">
        <v>12891</v>
      </c>
      <c r="S3426" s="16">
        <v>0</v>
      </c>
      <c r="T3426" s="13">
        <v>0</v>
      </c>
      <c r="U3426" s="16">
        <v>2460532.2400000002</v>
      </c>
      <c r="V3426" s="13">
        <v>2460532.2400000002</v>
      </c>
    </row>
    <row r="3427" spans="1:22" ht="15" customHeight="1" x14ac:dyDescent="0.25">
      <c r="A3427" s="1"/>
      <c r="B3427" s="4" t="s">
        <v>32</v>
      </c>
      <c r="C3427" s="8" t="s">
        <v>33</v>
      </c>
      <c r="I3427" s="245"/>
      <c r="J3427" s="245"/>
      <c r="K3427" s="245"/>
      <c r="L3427" s="245"/>
      <c r="M3427" s="245"/>
      <c r="N3427" s="245"/>
      <c r="O3427" s="245"/>
      <c r="P3427" s="245"/>
      <c r="Q3427" s="245"/>
      <c r="R3427" s="245"/>
      <c r="S3427" s="245"/>
      <c r="T3427" s="245"/>
      <c r="U3427" s="245"/>
      <c r="V3427" s="245"/>
    </row>
    <row r="3428" spans="1:22" ht="15" customHeight="1" x14ac:dyDescent="0.25">
      <c r="A3428" s="5" t="s">
        <v>6204</v>
      </c>
      <c r="B3428" s="6" t="s">
        <v>35</v>
      </c>
      <c r="C3428" s="5" t="s">
        <v>491</v>
      </c>
      <c r="I3428" s="245"/>
      <c r="J3428" s="245"/>
      <c r="K3428" s="245"/>
      <c r="L3428" s="245"/>
      <c r="M3428" s="245"/>
      <c r="N3428" s="245"/>
      <c r="O3428" s="245"/>
      <c r="P3428" s="245"/>
      <c r="Q3428" s="245"/>
      <c r="R3428" s="245"/>
      <c r="S3428" s="245"/>
      <c r="T3428" s="245"/>
      <c r="U3428" s="245"/>
      <c r="V3428" s="245"/>
    </row>
    <row r="3429" spans="1:22" x14ac:dyDescent="0.25">
      <c r="A3429" s="246" t="s">
        <v>6205</v>
      </c>
      <c r="B3429" s="246"/>
      <c r="C3429" s="246"/>
      <c r="D3429" s="247"/>
      <c r="E3429" s="247"/>
      <c r="F3429" s="246"/>
      <c r="I3429" s="12" t="s">
        <v>6206</v>
      </c>
      <c r="J3429" s="13">
        <v>322739</v>
      </c>
      <c r="K3429" s="12" t="s">
        <v>6206</v>
      </c>
      <c r="L3429" s="13">
        <v>687780</v>
      </c>
      <c r="M3429" s="12" t="s">
        <v>6206</v>
      </c>
      <c r="N3429" s="171">
        <v>687780</v>
      </c>
      <c r="O3429" s="12" t="s">
        <v>6206</v>
      </c>
      <c r="P3429" s="13">
        <v>677080</v>
      </c>
      <c r="Q3429" s="12" t="s">
        <v>6206</v>
      </c>
      <c r="R3429" s="13">
        <v>466569</v>
      </c>
      <c r="S3429" s="12" t="s">
        <v>6206</v>
      </c>
      <c r="T3429" s="13">
        <v>463160.67</v>
      </c>
      <c r="U3429" s="12" t="s">
        <v>6206</v>
      </c>
      <c r="V3429" s="13">
        <v>0</v>
      </c>
    </row>
    <row r="3430" spans="1:22" ht="15" customHeight="1" x14ac:dyDescent="0.25">
      <c r="A3430" s="1"/>
      <c r="B3430" s="4" t="s">
        <v>32</v>
      </c>
      <c r="C3430" s="8" t="s">
        <v>33</v>
      </c>
      <c r="I3430" s="245"/>
      <c r="J3430" s="245"/>
      <c r="K3430" s="245"/>
      <c r="L3430" s="245"/>
      <c r="M3430" s="245"/>
      <c r="N3430" s="245"/>
      <c r="O3430" s="245"/>
      <c r="P3430" s="245"/>
      <c r="Q3430" s="245"/>
      <c r="R3430" s="245"/>
      <c r="S3430" s="245"/>
      <c r="T3430" s="245"/>
      <c r="U3430" s="245"/>
      <c r="V3430" s="245"/>
    </row>
    <row r="3431" spans="1:22" ht="15" customHeight="1" x14ac:dyDescent="0.25">
      <c r="A3431" s="5" t="s">
        <v>6207</v>
      </c>
      <c r="B3431" s="6" t="s">
        <v>35</v>
      </c>
      <c r="C3431" s="5" t="s">
        <v>3955</v>
      </c>
      <c r="I3431" s="245"/>
      <c r="J3431" s="245"/>
      <c r="K3431" s="245"/>
      <c r="L3431" s="245"/>
      <c r="M3431" s="245"/>
      <c r="N3431" s="245"/>
      <c r="O3431" s="245"/>
      <c r="P3431" s="245"/>
      <c r="Q3431" s="245"/>
      <c r="R3431" s="245"/>
      <c r="S3431" s="245"/>
      <c r="T3431" s="245"/>
      <c r="U3431" s="245"/>
      <c r="V3431" s="245"/>
    </row>
    <row r="3432" spans="1:22" ht="45" customHeight="1" x14ac:dyDescent="0.25">
      <c r="A3432" s="1"/>
      <c r="B3432" s="4" t="s">
        <v>68</v>
      </c>
      <c r="C3432" s="8" t="s">
        <v>69</v>
      </c>
      <c r="D3432" s="4" t="s">
        <v>70</v>
      </c>
      <c r="E3432" s="4" t="s">
        <v>71</v>
      </c>
      <c r="F3432" s="228" t="s">
        <v>72</v>
      </c>
      <c r="I3432" s="14" t="s">
        <v>73</v>
      </c>
      <c r="J3432" s="15" t="s">
        <v>28</v>
      </c>
      <c r="K3432" s="14" t="s">
        <v>73</v>
      </c>
      <c r="L3432" s="15" t="s">
        <v>28</v>
      </c>
      <c r="M3432" s="14" t="s">
        <v>73</v>
      </c>
      <c r="N3432" s="172" t="s">
        <v>28</v>
      </c>
      <c r="O3432" s="14" t="s">
        <v>73</v>
      </c>
      <c r="P3432" s="15" t="s">
        <v>28</v>
      </c>
      <c r="Q3432" s="14" t="s">
        <v>73</v>
      </c>
      <c r="R3432" s="15" t="s">
        <v>28</v>
      </c>
      <c r="S3432" s="14" t="s">
        <v>73</v>
      </c>
      <c r="T3432" s="15" t="s">
        <v>28</v>
      </c>
      <c r="U3432" s="14" t="s">
        <v>73</v>
      </c>
      <c r="V3432" s="15" t="s">
        <v>28</v>
      </c>
    </row>
    <row r="3433" spans="1:22" ht="15" customHeight="1" x14ac:dyDescent="0.25">
      <c r="A3433" s="5" t="s">
        <v>6208</v>
      </c>
      <c r="B3433" s="6" t="s">
        <v>6209</v>
      </c>
      <c r="C3433" s="5" t="s">
        <v>6210</v>
      </c>
      <c r="D3433" s="6"/>
      <c r="E3433" s="6" t="s">
        <v>447</v>
      </c>
      <c r="F3433" s="229">
        <v>1</v>
      </c>
      <c r="I3433" s="16">
        <v>322739</v>
      </c>
      <c r="J3433" s="13">
        <v>322739</v>
      </c>
      <c r="K3433" s="16">
        <v>7000</v>
      </c>
      <c r="L3433" s="13">
        <v>7000</v>
      </c>
      <c r="M3433" s="16">
        <v>7000</v>
      </c>
      <c r="N3433" s="171">
        <v>7000</v>
      </c>
      <c r="O3433" s="16">
        <v>5200</v>
      </c>
      <c r="P3433" s="13">
        <v>5200</v>
      </c>
      <c r="Q3433" s="16">
        <v>10000</v>
      </c>
      <c r="R3433" s="13">
        <v>10000</v>
      </c>
      <c r="S3433" s="16">
        <v>0</v>
      </c>
      <c r="T3433" s="13">
        <v>0</v>
      </c>
      <c r="U3433" s="16">
        <v>0</v>
      </c>
      <c r="V3433" s="13">
        <v>0</v>
      </c>
    </row>
    <row r="3434" spans="1:22" ht="15" customHeight="1" x14ac:dyDescent="0.25">
      <c r="A3434" s="1"/>
      <c r="B3434" s="4" t="s">
        <v>32</v>
      </c>
      <c r="C3434" s="8" t="s">
        <v>33</v>
      </c>
      <c r="I3434" s="245"/>
      <c r="J3434" s="245"/>
      <c r="K3434" s="245"/>
      <c r="L3434" s="245"/>
      <c r="M3434" s="245"/>
      <c r="N3434" s="245"/>
      <c r="O3434" s="245"/>
      <c r="P3434" s="245"/>
      <c r="Q3434" s="245"/>
      <c r="R3434" s="245"/>
      <c r="S3434" s="245"/>
      <c r="T3434" s="245"/>
      <c r="U3434" s="245"/>
      <c r="V3434" s="245"/>
    </row>
    <row r="3435" spans="1:22" ht="15" customHeight="1" x14ac:dyDescent="0.25">
      <c r="A3435" s="5" t="s">
        <v>6211</v>
      </c>
      <c r="B3435" s="6" t="s">
        <v>35</v>
      </c>
      <c r="C3435" s="5" t="s">
        <v>3960</v>
      </c>
      <c r="I3435" s="245"/>
      <c r="J3435" s="245"/>
      <c r="K3435" s="245"/>
      <c r="L3435" s="245"/>
      <c r="M3435" s="245"/>
      <c r="N3435" s="245"/>
      <c r="O3435" s="245"/>
      <c r="P3435" s="245"/>
      <c r="Q3435" s="245"/>
      <c r="R3435" s="245"/>
      <c r="S3435" s="245"/>
      <c r="T3435" s="245"/>
      <c r="U3435" s="245"/>
      <c r="V3435" s="245"/>
    </row>
    <row r="3436" spans="1:22" ht="15" customHeight="1" x14ac:dyDescent="0.25">
      <c r="A3436" s="5" t="s">
        <v>6212</v>
      </c>
      <c r="B3436" s="6" t="s">
        <v>35</v>
      </c>
      <c r="C3436" s="5" t="s">
        <v>3962</v>
      </c>
      <c r="I3436" s="245"/>
      <c r="J3436" s="245"/>
      <c r="K3436" s="245"/>
      <c r="L3436" s="245"/>
      <c r="M3436" s="245"/>
      <c r="N3436" s="245"/>
      <c r="O3436" s="245"/>
      <c r="P3436" s="245"/>
      <c r="Q3436" s="245"/>
      <c r="R3436" s="245"/>
      <c r="S3436" s="245"/>
      <c r="T3436" s="245"/>
      <c r="U3436" s="245"/>
      <c r="V3436" s="245"/>
    </row>
    <row r="3437" spans="1:22" ht="15" customHeight="1" x14ac:dyDescent="0.25">
      <c r="A3437" s="5" t="s">
        <v>6213</v>
      </c>
      <c r="B3437" s="6" t="s">
        <v>35</v>
      </c>
      <c r="C3437" s="5" t="s">
        <v>3964</v>
      </c>
      <c r="I3437" s="245"/>
      <c r="J3437" s="245"/>
      <c r="K3437" s="245"/>
      <c r="L3437" s="245"/>
      <c r="M3437" s="245"/>
      <c r="N3437" s="245"/>
      <c r="O3437" s="245"/>
      <c r="P3437" s="245"/>
      <c r="Q3437" s="245"/>
      <c r="R3437" s="245"/>
      <c r="S3437" s="245"/>
      <c r="T3437" s="245"/>
      <c r="U3437" s="245"/>
      <c r="V3437" s="245"/>
    </row>
    <row r="3438" spans="1:22" ht="45" customHeight="1" x14ac:dyDescent="0.25">
      <c r="A3438" s="1"/>
      <c r="B3438" s="4" t="s">
        <v>68</v>
      </c>
      <c r="C3438" s="8" t="s">
        <v>69</v>
      </c>
      <c r="D3438" s="4" t="s">
        <v>70</v>
      </c>
      <c r="E3438" s="4" t="s">
        <v>71</v>
      </c>
      <c r="F3438" s="228" t="s">
        <v>72</v>
      </c>
      <c r="I3438" s="14" t="s">
        <v>73</v>
      </c>
      <c r="J3438" s="15" t="s">
        <v>28</v>
      </c>
      <c r="K3438" s="14" t="s">
        <v>73</v>
      </c>
      <c r="L3438" s="15" t="s">
        <v>28</v>
      </c>
      <c r="M3438" s="14" t="s">
        <v>73</v>
      </c>
      <c r="N3438" s="172" t="s">
        <v>28</v>
      </c>
      <c r="O3438" s="14" t="s">
        <v>73</v>
      </c>
      <c r="P3438" s="15" t="s">
        <v>28</v>
      </c>
      <c r="Q3438" s="14" t="s">
        <v>73</v>
      </c>
      <c r="R3438" s="15" t="s">
        <v>28</v>
      </c>
      <c r="S3438" s="14" t="s">
        <v>73</v>
      </c>
      <c r="T3438" s="15" t="s">
        <v>28</v>
      </c>
      <c r="U3438" s="14" t="s">
        <v>73</v>
      </c>
      <c r="V3438" s="15" t="s">
        <v>28</v>
      </c>
    </row>
    <row r="3439" spans="1:22" ht="15" customHeight="1" x14ac:dyDescent="0.25">
      <c r="A3439" s="5" t="s">
        <v>6214</v>
      </c>
      <c r="B3439" s="6" t="s">
        <v>6215</v>
      </c>
      <c r="C3439" s="5" t="s">
        <v>6216</v>
      </c>
      <c r="D3439" s="6"/>
      <c r="E3439" s="6" t="s">
        <v>527</v>
      </c>
      <c r="F3439" s="229">
        <v>50</v>
      </c>
      <c r="I3439" s="16">
        <v>0</v>
      </c>
      <c r="J3439" s="13">
        <v>0</v>
      </c>
      <c r="K3439" s="16">
        <v>85</v>
      </c>
      <c r="L3439" s="13">
        <v>4250</v>
      </c>
      <c r="M3439" s="16">
        <v>85</v>
      </c>
      <c r="N3439" s="171">
        <v>4250</v>
      </c>
      <c r="O3439" s="16">
        <v>71</v>
      </c>
      <c r="P3439" s="13">
        <v>3550</v>
      </c>
      <c r="Q3439" s="16">
        <v>129</v>
      </c>
      <c r="R3439" s="13">
        <v>6450</v>
      </c>
      <c r="S3439" s="16">
        <v>211.45</v>
      </c>
      <c r="T3439" s="13">
        <v>10572.5</v>
      </c>
      <c r="U3439" s="16">
        <v>0</v>
      </c>
      <c r="V3439" s="13">
        <v>0</v>
      </c>
    </row>
    <row r="3440" spans="1:22" ht="15" customHeight="1" x14ac:dyDescent="0.25">
      <c r="A3440" s="5" t="s">
        <v>6217</v>
      </c>
      <c r="B3440" s="6" t="s">
        <v>6218</v>
      </c>
      <c r="C3440" s="5" t="s">
        <v>3970</v>
      </c>
      <c r="D3440" s="6"/>
      <c r="E3440" s="6" t="s">
        <v>527</v>
      </c>
      <c r="F3440" s="229">
        <v>50</v>
      </c>
      <c r="I3440" s="16">
        <v>0</v>
      </c>
      <c r="J3440" s="13">
        <v>0</v>
      </c>
      <c r="K3440" s="16">
        <v>70</v>
      </c>
      <c r="L3440" s="13">
        <v>3500</v>
      </c>
      <c r="M3440" s="16">
        <v>70</v>
      </c>
      <c r="N3440" s="171">
        <v>3500</v>
      </c>
      <c r="O3440" s="16">
        <v>57</v>
      </c>
      <c r="P3440" s="13">
        <v>2850</v>
      </c>
      <c r="Q3440" s="16">
        <v>74</v>
      </c>
      <c r="R3440" s="13">
        <v>3700</v>
      </c>
      <c r="S3440" s="16">
        <v>171.8</v>
      </c>
      <c r="T3440" s="13">
        <v>8590</v>
      </c>
      <c r="U3440" s="16">
        <v>0</v>
      </c>
      <c r="V3440" s="13">
        <v>0</v>
      </c>
    </row>
    <row r="3441" spans="1:22" ht="15" customHeight="1" x14ac:dyDescent="0.25">
      <c r="A3441" s="5" t="s">
        <v>6219</v>
      </c>
      <c r="B3441" s="6" t="s">
        <v>6220</v>
      </c>
      <c r="C3441" s="5" t="s">
        <v>3973</v>
      </c>
      <c r="D3441" s="6"/>
      <c r="E3441" s="6" t="s">
        <v>527</v>
      </c>
      <c r="F3441" s="229">
        <v>130</v>
      </c>
      <c r="I3441" s="16">
        <v>0</v>
      </c>
      <c r="J3441" s="13">
        <v>0</v>
      </c>
      <c r="K3441" s="16">
        <v>60</v>
      </c>
      <c r="L3441" s="13">
        <v>7800</v>
      </c>
      <c r="M3441" s="16">
        <v>60</v>
      </c>
      <c r="N3441" s="171">
        <v>7800</v>
      </c>
      <c r="O3441" s="16">
        <v>47</v>
      </c>
      <c r="P3441" s="13">
        <v>6110</v>
      </c>
      <c r="Q3441" s="16">
        <v>56</v>
      </c>
      <c r="R3441" s="13">
        <v>7280</v>
      </c>
      <c r="S3441" s="16">
        <v>132.16</v>
      </c>
      <c r="T3441" s="13">
        <v>17180.8</v>
      </c>
      <c r="U3441" s="16">
        <v>0</v>
      </c>
      <c r="V3441" s="13">
        <v>0</v>
      </c>
    </row>
    <row r="3442" spans="1:22" ht="15" customHeight="1" x14ac:dyDescent="0.25">
      <c r="A3442" s="5" t="s">
        <v>6221</v>
      </c>
      <c r="B3442" s="6" t="s">
        <v>6222</v>
      </c>
      <c r="C3442" s="5" t="s">
        <v>3976</v>
      </c>
      <c r="D3442" s="6"/>
      <c r="E3442" s="6" t="s">
        <v>527</v>
      </c>
      <c r="F3442" s="229">
        <v>80</v>
      </c>
      <c r="I3442" s="16">
        <v>0</v>
      </c>
      <c r="J3442" s="13">
        <v>0</v>
      </c>
      <c r="K3442" s="16">
        <v>50</v>
      </c>
      <c r="L3442" s="13">
        <v>4000</v>
      </c>
      <c r="M3442" s="16">
        <v>50</v>
      </c>
      <c r="N3442" s="171">
        <v>4000</v>
      </c>
      <c r="O3442" s="16">
        <v>42</v>
      </c>
      <c r="P3442" s="13">
        <v>3360</v>
      </c>
      <c r="Q3442" s="16">
        <v>53</v>
      </c>
      <c r="R3442" s="13">
        <v>4240</v>
      </c>
      <c r="S3442" s="16">
        <v>105.73</v>
      </c>
      <c r="T3442" s="13">
        <v>8458.4</v>
      </c>
      <c r="U3442" s="16">
        <v>0</v>
      </c>
      <c r="V3442" s="13">
        <v>0</v>
      </c>
    </row>
    <row r="3443" spans="1:22" ht="15" customHeight="1" x14ac:dyDescent="0.25">
      <c r="A3443" s="5" t="s">
        <v>6223</v>
      </c>
      <c r="B3443" s="6" t="s">
        <v>6224</v>
      </c>
      <c r="C3443" s="5" t="s">
        <v>3979</v>
      </c>
      <c r="D3443" s="6"/>
      <c r="E3443" s="6" t="s">
        <v>527</v>
      </c>
      <c r="F3443" s="229">
        <v>60</v>
      </c>
      <c r="I3443" s="16">
        <v>0</v>
      </c>
      <c r="J3443" s="13">
        <v>0</v>
      </c>
      <c r="K3443" s="16">
        <v>40</v>
      </c>
      <c r="L3443" s="13">
        <v>2400</v>
      </c>
      <c r="M3443" s="16">
        <v>40</v>
      </c>
      <c r="N3443" s="171">
        <v>2400</v>
      </c>
      <c r="O3443" s="16">
        <v>31</v>
      </c>
      <c r="P3443" s="13">
        <v>1860</v>
      </c>
      <c r="Q3443" s="16">
        <v>32</v>
      </c>
      <c r="R3443" s="13">
        <v>1920</v>
      </c>
      <c r="S3443" s="16">
        <v>79.290000000000006</v>
      </c>
      <c r="T3443" s="13">
        <v>4757.3999999999996</v>
      </c>
      <c r="U3443" s="16">
        <v>0</v>
      </c>
      <c r="V3443" s="13">
        <v>0</v>
      </c>
    </row>
    <row r="3444" spans="1:22" ht="15" customHeight="1" x14ac:dyDescent="0.25">
      <c r="A3444" s="5" t="s">
        <v>6225</v>
      </c>
      <c r="B3444" s="6" t="s">
        <v>6226</v>
      </c>
      <c r="C3444" s="5" t="s">
        <v>3982</v>
      </c>
      <c r="D3444" s="6"/>
      <c r="E3444" s="6" t="s">
        <v>527</v>
      </c>
      <c r="F3444" s="229">
        <v>90</v>
      </c>
      <c r="I3444" s="16">
        <v>0</v>
      </c>
      <c r="J3444" s="13">
        <v>0</v>
      </c>
      <c r="K3444" s="16">
        <v>37</v>
      </c>
      <c r="L3444" s="13">
        <v>3330</v>
      </c>
      <c r="M3444" s="16">
        <v>37</v>
      </c>
      <c r="N3444" s="171">
        <v>3330</v>
      </c>
      <c r="O3444" s="16">
        <v>25</v>
      </c>
      <c r="P3444" s="13">
        <v>2250</v>
      </c>
      <c r="Q3444" s="16">
        <v>28</v>
      </c>
      <c r="R3444" s="13">
        <v>2520</v>
      </c>
      <c r="S3444" s="16">
        <v>66.08</v>
      </c>
      <c r="T3444" s="13">
        <v>5947.2</v>
      </c>
      <c r="U3444" s="16">
        <v>0</v>
      </c>
      <c r="V3444" s="13">
        <v>0</v>
      </c>
    </row>
    <row r="3445" spans="1:22" ht="15" customHeight="1" x14ac:dyDescent="0.25">
      <c r="A3445" s="5" t="s">
        <v>6227</v>
      </c>
      <c r="B3445" s="6" t="s">
        <v>6228</v>
      </c>
      <c r="C3445" s="5" t="s">
        <v>3985</v>
      </c>
      <c r="D3445" s="6"/>
      <c r="E3445" s="6" t="s">
        <v>527</v>
      </c>
      <c r="F3445" s="229">
        <v>120</v>
      </c>
      <c r="I3445" s="16">
        <v>0</v>
      </c>
      <c r="J3445" s="13">
        <v>0</v>
      </c>
      <c r="K3445" s="16">
        <v>34</v>
      </c>
      <c r="L3445" s="13">
        <v>4080</v>
      </c>
      <c r="M3445" s="16">
        <v>34</v>
      </c>
      <c r="N3445" s="171">
        <v>4080</v>
      </c>
      <c r="O3445" s="16">
        <v>22</v>
      </c>
      <c r="P3445" s="13">
        <v>2640</v>
      </c>
      <c r="Q3445" s="16">
        <v>21</v>
      </c>
      <c r="R3445" s="13">
        <v>2520</v>
      </c>
      <c r="S3445" s="16">
        <v>52.86</v>
      </c>
      <c r="T3445" s="13">
        <v>6343.2</v>
      </c>
      <c r="U3445" s="16">
        <v>0</v>
      </c>
      <c r="V3445" s="13">
        <v>0</v>
      </c>
    </row>
    <row r="3446" spans="1:22" ht="15" customHeight="1" x14ac:dyDescent="0.25">
      <c r="A3446" s="5" t="s">
        <v>6229</v>
      </c>
      <c r="B3446" s="6" t="s">
        <v>6230</v>
      </c>
      <c r="C3446" s="5" t="s">
        <v>3988</v>
      </c>
      <c r="D3446" s="6"/>
      <c r="E3446" s="6" t="s">
        <v>527</v>
      </c>
      <c r="F3446" s="229">
        <v>300</v>
      </c>
      <c r="I3446" s="16">
        <v>0</v>
      </c>
      <c r="J3446" s="13">
        <v>0</v>
      </c>
      <c r="K3446" s="16">
        <v>29</v>
      </c>
      <c r="L3446" s="13">
        <v>8700</v>
      </c>
      <c r="M3446" s="16">
        <v>29</v>
      </c>
      <c r="N3446" s="171">
        <v>8700</v>
      </c>
      <c r="O3446" s="16">
        <v>20</v>
      </c>
      <c r="P3446" s="13">
        <v>6000</v>
      </c>
      <c r="Q3446" s="16">
        <v>19</v>
      </c>
      <c r="R3446" s="13">
        <v>5700</v>
      </c>
      <c r="S3446" s="16">
        <v>26.43</v>
      </c>
      <c r="T3446" s="13">
        <v>7929</v>
      </c>
      <c r="U3446" s="16">
        <v>0</v>
      </c>
      <c r="V3446" s="13">
        <v>0</v>
      </c>
    </row>
    <row r="3447" spans="1:22" ht="15" customHeight="1" x14ac:dyDescent="0.25">
      <c r="A3447" s="5" t="s">
        <v>6231</v>
      </c>
      <c r="B3447" s="6" t="s">
        <v>6232</v>
      </c>
      <c r="C3447" s="5" t="s">
        <v>6233</v>
      </c>
      <c r="D3447" s="6"/>
      <c r="E3447" s="6" t="s">
        <v>447</v>
      </c>
      <c r="F3447" s="229">
        <v>1</v>
      </c>
      <c r="I3447" s="16">
        <v>0</v>
      </c>
      <c r="J3447" s="13">
        <v>0</v>
      </c>
      <c r="K3447" s="16">
        <v>14000</v>
      </c>
      <c r="L3447" s="13">
        <v>14000</v>
      </c>
      <c r="M3447" s="16">
        <v>14000</v>
      </c>
      <c r="N3447" s="171">
        <v>14000</v>
      </c>
      <c r="O3447" s="16">
        <v>15600</v>
      </c>
      <c r="P3447" s="13">
        <v>15600</v>
      </c>
      <c r="Q3447" s="16">
        <v>1765</v>
      </c>
      <c r="R3447" s="13">
        <v>1765</v>
      </c>
      <c r="S3447" s="16">
        <v>2839.32</v>
      </c>
      <c r="T3447" s="13">
        <v>2839.32</v>
      </c>
      <c r="U3447" s="16">
        <v>0</v>
      </c>
      <c r="V3447" s="13">
        <v>0</v>
      </c>
    </row>
    <row r="3448" spans="1:22" ht="15" customHeight="1" x14ac:dyDescent="0.25">
      <c r="A3448" s="5" t="s">
        <v>6234</v>
      </c>
      <c r="B3448" s="6" t="s">
        <v>6235</v>
      </c>
      <c r="C3448" s="5" t="s">
        <v>3994</v>
      </c>
      <c r="D3448" s="6"/>
      <c r="E3448" s="6" t="s">
        <v>447</v>
      </c>
      <c r="F3448" s="229">
        <v>1</v>
      </c>
      <c r="I3448" s="16">
        <v>0</v>
      </c>
      <c r="J3448" s="13">
        <v>0</v>
      </c>
      <c r="K3448" s="16">
        <v>5000</v>
      </c>
      <c r="L3448" s="13">
        <v>5000</v>
      </c>
      <c r="M3448" s="16">
        <v>5000</v>
      </c>
      <c r="N3448" s="171">
        <v>5000</v>
      </c>
      <c r="O3448" s="16">
        <v>8320</v>
      </c>
      <c r="P3448" s="13">
        <v>8320</v>
      </c>
      <c r="Q3448" s="16">
        <v>1412</v>
      </c>
      <c r="R3448" s="13">
        <v>1412</v>
      </c>
      <c r="S3448" s="16">
        <v>795.01</v>
      </c>
      <c r="T3448" s="13">
        <v>795.01</v>
      </c>
      <c r="U3448" s="16">
        <v>0</v>
      </c>
      <c r="V3448" s="13">
        <v>0</v>
      </c>
    </row>
    <row r="3449" spans="1:22" ht="15" customHeight="1" x14ac:dyDescent="0.25">
      <c r="A3449" s="1"/>
      <c r="B3449" s="4" t="s">
        <v>32</v>
      </c>
      <c r="C3449" s="8" t="s">
        <v>33</v>
      </c>
      <c r="I3449" s="245"/>
      <c r="J3449" s="245"/>
      <c r="K3449" s="245"/>
      <c r="L3449" s="245"/>
      <c r="M3449" s="245"/>
      <c r="N3449" s="245"/>
      <c r="O3449" s="245"/>
      <c r="P3449" s="245"/>
      <c r="Q3449" s="245"/>
      <c r="R3449" s="245"/>
      <c r="S3449" s="245"/>
      <c r="T3449" s="245"/>
      <c r="U3449" s="245"/>
      <c r="V3449" s="245"/>
    </row>
    <row r="3450" spans="1:22" ht="15" customHeight="1" x14ac:dyDescent="0.25">
      <c r="A3450" s="5" t="s">
        <v>6236</v>
      </c>
      <c r="B3450" s="6" t="s">
        <v>35</v>
      </c>
      <c r="C3450" s="5" t="s">
        <v>3996</v>
      </c>
      <c r="I3450" s="245"/>
      <c r="J3450" s="245"/>
      <c r="K3450" s="245"/>
      <c r="L3450" s="245"/>
      <c r="M3450" s="245"/>
      <c r="N3450" s="245"/>
      <c r="O3450" s="245"/>
      <c r="P3450" s="245"/>
      <c r="Q3450" s="245"/>
      <c r="R3450" s="245"/>
      <c r="S3450" s="245"/>
      <c r="T3450" s="245"/>
      <c r="U3450" s="245"/>
      <c r="V3450" s="245"/>
    </row>
    <row r="3451" spans="1:22" ht="45" customHeight="1" x14ac:dyDescent="0.25">
      <c r="A3451" s="1"/>
      <c r="B3451" s="4" t="s">
        <v>68</v>
      </c>
      <c r="C3451" s="8" t="s">
        <v>69</v>
      </c>
      <c r="D3451" s="4" t="s">
        <v>70</v>
      </c>
      <c r="E3451" s="4" t="s">
        <v>71</v>
      </c>
      <c r="F3451" s="228" t="s">
        <v>72</v>
      </c>
      <c r="I3451" s="14" t="s">
        <v>73</v>
      </c>
      <c r="J3451" s="15" t="s">
        <v>28</v>
      </c>
      <c r="K3451" s="14" t="s">
        <v>73</v>
      </c>
      <c r="L3451" s="15" t="s">
        <v>28</v>
      </c>
      <c r="M3451" s="14" t="s">
        <v>73</v>
      </c>
      <c r="N3451" s="172" t="s">
        <v>28</v>
      </c>
      <c r="O3451" s="14" t="s">
        <v>73</v>
      </c>
      <c r="P3451" s="15" t="s">
        <v>28</v>
      </c>
      <c r="Q3451" s="14" t="s">
        <v>73</v>
      </c>
      <c r="R3451" s="15" t="s">
        <v>28</v>
      </c>
      <c r="S3451" s="14" t="s">
        <v>73</v>
      </c>
      <c r="T3451" s="15" t="s">
        <v>28</v>
      </c>
      <c r="U3451" s="14" t="s">
        <v>73</v>
      </c>
      <c r="V3451" s="15" t="s">
        <v>28</v>
      </c>
    </row>
    <row r="3452" spans="1:22" ht="15" customHeight="1" x14ac:dyDescent="0.25">
      <c r="A3452" s="5" t="s">
        <v>6237</v>
      </c>
      <c r="B3452" s="6" t="s">
        <v>6238</v>
      </c>
      <c r="C3452" s="5" t="s">
        <v>3999</v>
      </c>
      <c r="D3452" s="6"/>
      <c r="E3452" s="6" t="s">
        <v>504</v>
      </c>
      <c r="F3452" s="229">
        <v>36</v>
      </c>
      <c r="I3452" s="16">
        <v>0</v>
      </c>
      <c r="J3452" s="13">
        <v>0</v>
      </c>
      <c r="K3452" s="16">
        <v>300</v>
      </c>
      <c r="L3452" s="13">
        <v>10800</v>
      </c>
      <c r="M3452" s="16">
        <v>300</v>
      </c>
      <c r="N3452" s="171">
        <v>10800</v>
      </c>
      <c r="O3452" s="16">
        <v>156</v>
      </c>
      <c r="P3452" s="13">
        <v>5616</v>
      </c>
      <c r="Q3452" s="16">
        <v>76</v>
      </c>
      <c r="R3452" s="13">
        <v>2736</v>
      </c>
      <c r="S3452" s="16">
        <v>69.69</v>
      </c>
      <c r="T3452" s="13">
        <v>2508.84</v>
      </c>
      <c r="U3452" s="16">
        <v>0</v>
      </c>
      <c r="V3452" s="13">
        <v>0</v>
      </c>
    </row>
    <row r="3453" spans="1:22" ht="15" customHeight="1" x14ac:dyDescent="0.25">
      <c r="A3453" s="5" t="s">
        <v>6239</v>
      </c>
      <c r="B3453" s="6" t="s">
        <v>6240</v>
      </c>
      <c r="C3453" s="5" t="s">
        <v>4002</v>
      </c>
      <c r="D3453" s="6"/>
      <c r="E3453" s="6" t="s">
        <v>504</v>
      </c>
      <c r="F3453" s="229">
        <v>95</v>
      </c>
      <c r="I3453" s="16">
        <v>0</v>
      </c>
      <c r="J3453" s="13">
        <v>0</v>
      </c>
      <c r="K3453" s="16">
        <v>60</v>
      </c>
      <c r="L3453" s="13">
        <v>5700</v>
      </c>
      <c r="M3453" s="16">
        <v>60</v>
      </c>
      <c r="N3453" s="171">
        <v>5700</v>
      </c>
      <c r="O3453" s="16">
        <v>187</v>
      </c>
      <c r="P3453" s="13">
        <v>17765</v>
      </c>
      <c r="Q3453" s="16">
        <v>47</v>
      </c>
      <c r="R3453" s="13">
        <v>4465</v>
      </c>
      <c r="S3453" s="16">
        <v>13.94</v>
      </c>
      <c r="T3453" s="13">
        <v>1324.3</v>
      </c>
      <c r="U3453" s="16">
        <v>0</v>
      </c>
      <c r="V3453" s="13">
        <v>0</v>
      </c>
    </row>
    <row r="3454" spans="1:22" ht="15" customHeight="1" x14ac:dyDescent="0.25">
      <c r="A3454" s="5" t="s">
        <v>6241</v>
      </c>
      <c r="B3454" s="6" t="s">
        <v>6242</v>
      </c>
      <c r="C3454" s="5" t="s">
        <v>4005</v>
      </c>
      <c r="D3454" s="6"/>
      <c r="E3454" s="6" t="s">
        <v>504</v>
      </c>
      <c r="F3454" s="229">
        <v>3</v>
      </c>
      <c r="I3454" s="16">
        <v>0</v>
      </c>
      <c r="J3454" s="13">
        <v>0</v>
      </c>
      <c r="K3454" s="16">
        <v>100</v>
      </c>
      <c r="L3454" s="13">
        <v>300</v>
      </c>
      <c r="M3454" s="16">
        <v>100</v>
      </c>
      <c r="N3454" s="171">
        <v>300</v>
      </c>
      <c r="O3454" s="16">
        <v>343</v>
      </c>
      <c r="P3454" s="13">
        <v>1029</v>
      </c>
      <c r="Q3454" s="16">
        <v>118</v>
      </c>
      <c r="R3454" s="13">
        <v>354</v>
      </c>
      <c r="S3454" s="16">
        <v>278.77</v>
      </c>
      <c r="T3454" s="13">
        <v>836.31</v>
      </c>
      <c r="U3454" s="16">
        <v>0</v>
      </c>
      <c r="V3454" s="13">
        <v>0</v>
      </c>
    </row>
    <row r="3455" spans="1:22" ht="15" customHeight="1" x14ac:dyDescent="0.25">
      <c r="A3455" s="5" t="s">
        <v>6243</v>
      </c>
      <c r="B3455" s="6" t="s">
        <v>6244</v>
      </c>
      <c r="C3455" s="5" t="s">
        <v>4008</v>
      </c>
      <c r="D3455" s="6"/>
      <c r="E3455" s="6" t="s">
        <v>504</v>
      </c>
      <c r="F3455" s="229">
        <v>3</v>
      </c>
      <c r="I3455" s="16">
        <v>0</v>
      </c>
      <c r="J3455" s="13">
        <v>0</v>
      </c>
      <c r="K3455" s="16">
        <v>200</v>
      </c>
      <c r="L3455" s="13">
        <v>600</v>
      </c>
      <c r="M3455" s="16">
        <v>200</v>
      </c>
      <c r="N3455" s="171">
        <v>600</v>
      </c>
      <c r="O3455" s="16">
        <v>100</v>
      </c>
      <c r="P3455" s="13">
        <v>300</v>
      </c>
      <c r="Q3455" s="16">
        <v>44</v>
      </c>
      <c r="R3455" s="13">
        <v>132</v>
      </c>
      <c r="S3455" s="16">
        <v>41.82</v>
      </c>
      <c r="T3455" s="13">
        <v>125.46</v>
      </c>
      <c r="U3455" s="16">
        <v>0</v>
      </c>
      <c r="V3455" s="13">
        <v>0</v>
      </c>
    </row>
    <row r="3456" spans="1:22" ht="15" customHeight="1" x14ac:dyDescent="0.25">
      <c r="A3456" s="5" t="s">
        <v>6245</v>
      </c>
      <c r="B3456" s="6" t="s">
        <v>6246</v>
      </c>
      <c r="C3456" s="5" t="s">
        <v>4011</v>
      </c>
      <c r="D3456" s="6"/>
      <c r="E3456" s="6" t="s">
        <v>504</v>
      </c>
      <c r="F3456" s="229">
        <v>2</v>
      </c>
      <c r="I3456" s="16">
        <v>0</v>
      </c>
      <c r="J3456" s="13">
        <v>0</v>
      </c>
      <c r="K3456" s="16">
        <v>150</v>
      </c>
      <c r="L3456" s="13">
        <v>300</v>
      </c>
      <c r="M3456" s="16">
        <v>150</v>
      </c>
      <c r="N3456" s="171">
        <v>300</v>
      </c>
      <c r="O3456" s="16">
        <v>125</v>
      </c>
      <c r="P3456" s="13">
        <v>250</v>
      </c>
      <c r="Q3456" s="16">
        <v>212</v>
      </c>
      <c r="R3456" s="13">
        <v>424</v>
      </c>
      <c r="S3456" s="16">
        <v>167.26</v>
      </c>
      <c r="T3456" s="13">
        <v>334.52</v>
      </c>
      <c r="U3456" s="16">
        <v>0</v>
      </c>
      <c r="V3456" s="13">
        <v>0</v>
      </c>
    </row>
    <row r="3457" spans="1:22" ht="15" customHeight="1" x14ac:dyDescent="0.25">
      <c r="A3457" s="5" t="s">
        <v>6247</v>
      </c>
      <c r="B3457" s="6" t="s">
        <v>6248</v>
      </c>
      <c r="C3457" s="5" t="s">
        <v>4014</v>
      </c>
      <c r="D3457" s="6"/>
      <c r="E3457" s="6" t="s">
        <v>504</v>
      </c>
      <c r="F3457" s="229">
        <v>4</v>
      </c>
      <c r="I3457" s="16">
        <v>0</v>
      </c>
      <c r="J3457" s="13">
        <v>0</v>
      </c>
      <c r="K3457" s="16">
        <v>200</v>
      </c>
      <c r="L3457" s="13">
        <v>800</v>
      </c>
      <c r="M3457" s="16">
        <v>200</v>
      </c>
      <c r="N3457" s="171">
        <v>800</v>
      </c>
      <c r="O3457" s="16">
        <v>520</v>
      </c>
      <c r="P3457" s="13">
        <v>2080</v>
      </c>
      <c r="Q3457" s="16">
        <v>588</v>
      </c>
      <c r="R3457" s="13">
        <v>2352</v>
      </c>
      <c r="S3457" s="16">
        <v>48.78</v>
      </c>
      <c r="T3457" s="13">
        <v>195.12</v>
      </c>
      <c r="U3457" s="16">
        <v>0</v>
      </c>
      <c r="V3457" s="13">
        <v>0</v>
      </c>
    </row>
    <row r="3458" spans="1:22" ht="15" customHeight="1" x14ac:dyDescent="0.25">
      <c r="A3458" s="1"/>
      <c r="B3458" s="4" t="s">
        <v>32</v>
      </c>
      <c r="C3458" s="8" t="s">
        <v>33</v>
      </c>
      <c r="I3458" s="245"/>
      <c r="J3458" s="245"/>
      <c r="K3458" s="245"/>
      <c r="L3458" s="245"/>
      <c r="M3458" s="245"/>
      <c r="N3458" s="245"/>
      <c r="O3458" s="245"/>
      <c r="P3458" s="245"/>
      <c r="Q3458" s="245"/>
      <c r="R3458" s="245"/>
      <c r="S3458" s="245"/>
      <c r="T3458" s="245"/>
      <c r="U3458" s="245"/>
      <c r="V3458" s="245"/>
    </row>
    <row r="3459" spans="1:22" ht="15" customHeight="1" x14ac:dyDescent="0.25">
      <c r="A3459" s="5" t="s">
        <v>6249</v>
      </c>
      <c r="B3459" s="6" t="s">
        <v>35</v>
      </c>
      <c r="C3459" s="5" t="s">
        <v>6250</v>
      </c>
      <c r="I3459" s="245"/>
      <c r="J3459" s="245"/>
      <c r="K3459" s="245"/>
      <c r="L3459" s="245"/>
      <c r="M3459" s="245"/>
      <c r="N3459" s="245"/>
      <c r="O3459" s="245"/>
      <c r="P3459" s="245"/>
      <c r="Q3459" s="245"/>
      <c r="R3459" s="245"/>
      <c r="S3459" s="245"/>
      <c r="T3459" s="245"/>
      <c r="U3459" s="245"/>
      <c r="V3459" s="245"/>
    </row>
    <row r="3460" spans="1:22" ht="45" customHeight="1" x14ac:dyDescent="0.25">
      <c r="A3460" s="1"/>
      <c r="B3460" s="4" t="s">
        <v>68</v>
      </c>
      <c r="C3460" s="8" t="s">
        <v>69</v>
      </c>
      <c r="D3460" s="4" t="s">
        <v>70</v>
      </c>
      <c r="E3460" s="4" t="s">
        <v>71</v>
      </c>
      <c r="F3460" s="228" t="s">
        <v>72</v>
      </c>
      <c r="I3460" s="14" t="s">
        <v>73</v>
      </c>
      <c r="J3460" s="15" t="s">
        <v>28</v>
      </c>
      <c r="K3460" s="14" t="s">
        <v>73</v>
      </c>
      <c r="L3460" s="15" t="s">
        <v>28</v>
      </c>
      <c r="M3460" s="14" t="s">
        <v>73</v>
      </c>
      <c r="N3460" s="172" t="s">
        <v>28</v>
      </c>
      <c r="O3460" s="14" t="s">
        <v>73</v>
      </c>
      <c r="P3460" s="15" t="s">
        <v>28</v>
      </c>
      <c r="Q3460" s="14" t="s">
        <v>73</v>
      </c>
      <c r="R3460" s="15" t="s">
        <v>28</v>
      </c>
      <c r="S3460" s="14" t="s">
        <v>73</v>
      </c>
      <c r="T3460" s="15" t="s">
        <v>28</v>
      </c>
      <c r="U3460" s="14" t="s">
        <v>73</v>
      </c>
      <c r="V3460" s="15" t="s">
        <v>28</v>
      </c>
    </row>
    <row r="3461" spans="1:22" ht="15" customHeight="1" x14ac:dyDescent="0.25">
      <c r="A3461" s="5" t="s">
        <v>6251</v>
      </c>
      <c r="B3461" s="6" t="s">
        <v>6252</v>
      </c>
      <c r="C3461" s="5" t="s">
        <v>6253</v>
      </c>
      <c r="D3461" s="6"/>
      <c r="E3461" s="6" t="s">
        <v>504</v>
      </c>
      <c r="F3461" s="229">
        <v>2</v>
      </c>
      <c r="I3461" s="16">
        <v>0</v>
      </c>
      <c r="J3461" s="13">
        <v>0</v>
      </c>
      <c r="K3461" s="16">
        <v>2500</v>
      </c>
      <c r="L3461" s="13">
        <v>5000</v>
      </c>
      <c r="M3461" s="16">
        <v>2500</v>
      </c>
      <c r="N3461" s="171">
        <v>5000</v>
      </c>
      <c r="O3461" s="16">
        <v>1144</v>
      </c>
      <c r="P3461" s="13">
        <v>2288</v>
      </c>
      <c r="Q3461" s="16">
        <v>1824</v>
      </c>
      <c r="R3461" s="13">
        <v>3648</v>
      </c>
      <c r="S3461" s="16">
        <v>726.87</v>
      </c>
      <c r="T3461" s="13">
        <v>1453.74</v>
      </c>
      <c r="U3461" s="16">
        <v>0</v>
      </c>
      <c r="V3461" s="13">
        <v>0</v>
      </c>
    </row>
    <row r="3462" spans="1:22" ht="15" customHeight="1" x14ac:dyDescent="0.25">
      <c r="A3462" s="5" t="s">
        <v>6254</v>
      </c>
      <c r="B3462" s="6" t="s">
        <v>6255</v>
      </c>
      <c r="C3462" s="5" t="s">
        <v>4967</v>
      </c>
      <c r="D3462" s="6"/>
      <c r="E3462" s="6" t="s">
        <v>504</v>
      </c>
      <c r="F3462" s="229">
        <v>5</v>
      </c>
      <c r="I3462" s="16">
        <v>0</v>
      </c>
      <c r="J3462" s="13">
        <v>0</v>
      </c>
      <c r="K3462" s="16">
        <v>550</v>
      </c>
      <c r="L3462" s="13">
        <v>2750</v>
      </c>
      <c r="M3462" s="16">
        <v>550</v>
      </c>
      <c r="N3462" s="171">
        <v>2750</v>
      </c>
      <c r="O3462" s="16">
        <v>463</v>
      </c>
      <c r="P3462" s="13">
        <v>2315</v>
      </c>
      <c r="Q3462" s="16">
        <v>441</v>
      </c>
      <c r="R3462" s="13">
        <v>2205</v>
      </c>
      <c r="S3462" s="16">
        <v>255.54</v>
      </c>
      <c r="T3462" s="13">
        <v>1277.7</v>
      </c>
      <c r="U3462" s="16">
        <v>0</v>
      </c>
      <c r="V3462" s="13">
        <v>0</v>
      </c>
    </row>
    <row r="3463" spans="1:22" ht="15" customHeight="1" x14ac:dyDescent="0.25">
      <c r="A3463" s="5" t="s">
        <v>6256</v>
      </c>
      <c r="B3463" s="6" t="s">
        <v>6257</v>
      </c>
      <c r="C3463" s="5" t="s">
        <v>4022</v>
      </c>
      <c r="D3463" s="6"/>
      <c r="E3463" s="6" t="s">
        <v>504</v>
      </c>
      <c r="F3463" s="229">
        <v>4</v>
      </c>
      <c r="I3463" s="16">
        <v>0</v>
      </c>
      <c r="J3463" s="13">
        <v>0</v>
      </c>
      <c r="K3463" s="16">
        <v>350</v>
      </c>
      <c r="L3463" s="13">
        <v>1400</v>
      </c>
      <c r="M3463" s="16">
        <v>350</v>
      </c>
      <c r="N3463" s="171">
        <v>1400</v>
      </c>
      <c r="O3463" s="16">
        <v>416</v>
      </c>
      <c r="P3463" s="13">
        <v>1664</v>
      </c>
      <c r="Q3463" s="16">
        <v>424</v>
      </c>
      <c r="R3463" s="13">
        <v>1696</v>
      </c>
      <c r="S3463" s="16">
        <v>232.82</v>
      </c>
      <c r="T3463" s="13">
        <v>931.28</v>
      </c>
      <c r="U3463" s="16">
        <v>0</v>
      </c>
      <c r="V3463" s="13">
        <v>0</v>
      </c>
    </row>
    <row r="3464" spans="1:22" ht="15" customHeight="1" x14ac:dyDescent="0.25">
      <c r="A3464" s="5" t="s">
        <v>6258</v>
      </c>
      <c r="B3464" s="6" t="s">
        <v>6259</v>
      </c>
      <c r="C3464" s="5" t="s">
        <v>4025</v>
      </c>
      <c r="D3464" s="6"/>
      <c r="E3464" s="6" t="s">
        <v>504</v>
      </c>
      <c r="F3464" s="229">
        <v>2</v>
      </c>
      <c r="I3464" s="16">
        <v>0</v>
      </c>
      <c r="J3464" s="13">
        <v>0</v>
      </c>
      <c r="K3464" s="16">
        <v>850</v>
      </c>
      <c r="L3464" s="13">
        <v>1700</v>
      </c>
      <c r="M3464" s="16">
        <v>850</v>
      </c>
      <c r="N3464" s="171">
        <v>1700</v>
      </c>
      <c r="O3464" s="16">
        <v>1872</v>
      </c>
      <c r="P3464" s="13">
        <v>3744</v>
      </c>
      <c r="Q3464" s="16">
        <v>941</v>
      </c>
      <c r="R3464" s="13">
        <v>1882</v>
      </c>
      <c r="S3464" s="16">
        <v>987.31</v>
      </c>
      <c r="T3464" s="13">
        <v>1974.62</v>
      </c>
      <c r="U3464" s="16">
        <v>0</v>
      </c>
      <c r="V3464" s="13">
        <v>0</v>
      </c>
    </row>
    <row r="3465" spans="1:22" ht="15" customHeight="1" x14ac:dyDescent="0.25">
      <c r="A3465" s="5" t="s">
        <v>6260</v>
      </c>
      <c r="B3465" s="6" t="s">
        <v>6261</v>
      </c>
      <c r="C3465" s="5" t="s">
        <v>4017</v>
      </c>
      <c r="D3465" s="6"/>
      <c r="E3465" s="6" t="s">
        <v>504</v>
      </c>
      <c r="F3465" s="229">
        <v>8</v>
      </c>
      <c r="I3465" s="16">
        <v>0</v>
      </c>
      <c r="J3465" s="13">
        <v>0</v>
      </c>
      <c r="K3465" s="16">
        <v>850</v>
      </c>
      <c r="L3465" s="13">
        <v>6800</v>
      </c>
      <c r="M3465" s="16">
        <v>850</v>
      </c>
      <c r="N3465" s="171">
        <v>6800</v>
      </c>
      <c r="O3465" s="16">
        <v>1872</v>
      </c>
      <c r="P3465" s="13">
        <v>14976</v>
      </c>
      <c r="Q3465" s="16">
        <v>941</v>
      </c>
      <c r="R3465" s="13">
        <v>7528</v>
      </c>
      <c r="S3465" s="16">
        <v>1842.98</v>
      </c>
      <c r="T3465" s="13">
        <v>14743.84</v>
      </c>
      <c r="U3465" s="16">
        <v>0</v>
      </c>
      <c r="V3465" s="13">
        <v>0</v>
      </c>
    </row>
    <row r="3466" spans="1:22" ht="15" customHeight="1" x14ac:dyDescent="0.25">
      <c r="A3466" s="5" t="s">
        <v>6262</v>
      </c>
      <c r="B3466" s="6" t="s">
        <v>6263</v>
      </c>
      <c r="C3466" s="5" t="s">
        <v>6264</v>
      </c>
      <c r="D3466" s="6"/>
      <c r="E3466" s="6" t="s">
        <v>504</v>
      </c>
      <c r="F3466" s="229">
        <v>3</v>
      </c>
      <c r="I3466" s="16">
        <v>0</v>
      </c>
      <c r="J3466" s="13">
        <v>0</v>
      </c>
      <c r="K3466" s="16">
        <v>5500</v>
      </c>
      <c r="L3466" s="13">
        <v>16500</v>
      </c>
      <c r="M3466" s="16">
        <v>5500</v>
      </c>
      <c r="N3466" s="171">
        <v>16500</v>
      </c>
      <c r="O3466" s="16">
        <v>27144</v>
      </c>
      <c r="P3466" s="13">
        <v>81432</v>
      </c>
      <c r="Q3466" s="16">
        <v>5647</v>
      </c>
      <c r="R3466" s="13">
        <v>16941</v>
      </c>
      <c r="S3466" s="16">
        <v>2808.35</v>
      </c>
      <c r="T3466" s="13">
        <v>8425.0499999999993</v>
      </c>
      <c r="U3466" s="16">
        <v>0</v>
      </c>
      <c r="V3466" s="13">
        <v>0</v>
      </c>
    </row>
    <row r="3467" spans="1:22" ht="15" customHeight="1" x14ac:dyDescent="0.25">
      <c r="A3467" s="5" t="s">
        <v>6265</v>
      </c>
      <c r="B3467" s="6" t="s">
        <v>6266</v>
      </c>
      <c r="C3467" s="5" t="s">
        <v>4972</v>
      </c>
      <c r="D3467" s="6"/>
      <c r="E3467" s="6" t="s">
        <v>504</v>
      </c>
      <c r="F3467" s="229">
        <v>1</v>
      </c>
      <c r="I3467" s="16">
        <v>0</v>
      </c>
      <c r="J3467" s="13">
        <v>0</v>
      </c>
      <c r="K3467" s="16">
        <v>121648</v>
      </c>
      <c r="L3467" s="13">
        <v>121648</v>
      </c>
      <c r="M3467" s="16">
        <v>121648</v>
      </c>
      <c r="N3467" s="171">
        <v>121648</v>
      </c>
      <c r="O3467" s="16">
        <v>94640</v>
      </c>
      <c r="P3467" s="13">
        <v>94640</v>
      </c>
      <c r="Q3467" s="16">
        <v>35571</v>
      </c>
      <c r="R3467" s="13">
        <v>35571</v>
      </c>
      <c r="S3467" s="16">
        <v>45811.19</v>
      </c>
      <c r="T3467" s="13">
        <v>45811.19</v>
      </c>
      <c r="U3467" s="16">
        <v>0</v>
      </c>
      <c r="V3467" s="13">
        <v>0</v>
      </c>
    </row>
    <row r="3468" spans="1:22" ht="15" customHeight="1" x14ac:dyDescent="0.25">
      <c r="A3468" s="5" t="s">
        <v>6267</v>
      </c>
      <c r="B3468" s="6" t="s">
        <v>6268</v>
      </c>
      <c r="C3468" s="5" t="s">
        <v>4975</v>
      </c>
      <c r="D3468" s="6"/>
      <c r="E3468" s="6" t="s">
        <v>504</v>
      </c>
      <c r="F3468" s="229">
        <v>2</v>
      </c>
      <c r="I3468" s="16">
        <v>0</v>
      </c>
      <c r="J3468" s="13">
        <v>0</v>
      </c>
      <c r="K3468" s="16">
        <v>34000</v>
      </c>
      <c r="L3468" s="13">
        <v>68000</v>
      </c>
      <c r="M3468" s="16">
        <v>34000</v>
      </c>
      <c r="N3468" s="171">
        <v>68000</v>
      </c>
      <c r="O3468" s="16">
        <v>82160</v>
      </c>
      <c r="P3468" s="13">
        <v>164320</v>
      </c>
      <c r="Q3468" s="16">
        <v>17584</v>
      </c>
      <c r="R3468" s="13">
        <v>35168</v>
      </c>
      <c r="S3468" s="16">
        <v>23892.9</v>
      </c>
      <c r="T3468" s="13">
        <v>47785.8</v>
      </c>
      <c r="U3468" s="16">
        <v>0</v>
      </c>
      <c r="V3468" s="13">
        <v>0</v>
      </c>
    </row>
    <row r="3469" spans="1:22" ht="15" customHeight="1" x14ac:dyDescent="0.25">
      <c r="A3469" s="1"/>
      <c r="B3469" s="4" t="s">
        <v>32</v>
      </c>
      <c r="C3469" s="8" t="s">
        <v>33</v>
      </c>
      <c r="I3469" s="245"/>
      <c r="J3469" s="245"/>
      <c r="K3469" s="245"/>
      <c r="L3469" s="245"/>
      <c r="M3469" s="245"/>
      <c r="N3469" s="245"/>
      <c r="O3469" s="245"/>
      <c r="P3469" s="245"/>
      <c r="Q3469" s="245"/>
      <c r="R3469" s="245"/>
      <c r="S3469" s="245"/>
      <c r="T3469" s="245"/>
      <c r="U3469" s="245"/>
      <c r="V3469" s="245"/>
    </row>
    <row r="3470" spans="1:22" ht="15" customHeight="1" x14ac:dyDescent="0.25">
      <c r="A3470" s="5" t="s">
        <v>6269</v>
      </c>
      <c r="B3470" s="6" t="s">
        <v>35</v>
      </c>
      <c r="C3470" s="5" t="s">
        <v>6270</v>
      </c>
      <c r="I3470" s="245"/>
      <c r="J3470" s="245"/>
      <c r="K3470" s="245"/>
      <c r="L3470" s="245"/>
      <c r="M3470" s="245"/>
      <c r="N3470" s="245"/>
      <c r="O3470" s="245"/>
      <c r="P3470" s="245"/>
      <c r="Q3470" s="245"/>
      <c r="R3470" s="245"/>
      <c r="S3470" s="245"/>
      <c r="T3470" s="245"/>
      <c r="U3470" s="245"/>
      <c r="V3470" s="245"/>
    </row>
    <row r="3471" spans="1:22" ht="45" customHeight="1" x14ac:dyDescent="0.25">
      <c r="A3471" s="1"/>
      <c r="B3471" s="4" t="s">
        <v>68</v>
      </c>
      <c r="C3471" s="8" t="s">
        <v>69</v>
      </c>
      <c r="D3471" s="4" t="s">
        <v>70</v>
      </c>
      <c r="E3471" s="4" t="s">
        <v>71</v>
      </c>
      <c r="F3471" s="228" t="s">
        <v>72</v>
      </c>
      <c r="I3471" s="14" t="s">
        <v>73</v>
      </c>
      <c r="J3471" s="15" t="s">
        <v>28</v>
      </c>
      <c r="K3471" s="14" t="s">
        <v>73</v>
      </c>
      <c r="L3471" s="15" t="s">
        <v>28</v>
      </c>
      <c r="M3471" s="14" t="s">
        <v>73</v>
      </c>
      <c r="N3471" s="172" t="s">
        <v>28</v>
      </c>
      <c r="O3471" s="14" t="s">
        <v>73</v>
      </c>
      <c r="P3471" s="15" t="s">
        <v>28</v>
      </c>
      <c r="Q3471" s="14" t="s">
        <v>73</v>
      </c>
      <c r="R3471" s="15" t="s">
        <v>28</v>
      </c>
      <c r="S3471" s="14" t="s">
        <v>73</v>
      </c>
      <c r="T3471" s="15" t="s">
        <v>28</v>
      </c>
      <c r="U3471" s="14" t="s">
        <v>73</v>
      </c>
      <c r="V3471" s="15" t="s">
        <v>28</v>
      </c>
    </row>
    <row r="3472" spans="1:22" ht="15" customHeight="1" x14ac:dyDescent="0.25">
      <c r="A3472" s="5" t="s">
        <v>6271</v>
      </c>
      <c r="B3472" s="6" t="s">
        <v>6272</v>
      </c>
      <c r="C3472" s="5" t="s">
        <v>6273</v>
      </c>
      <c r="D3472" s="6"/>
      <c r="E3472" s="6" t="s">
        <v>504</v>
      </c>
      <c r="F3472" s="229">
        <v>1</v>
      </c>
      <c r="I3472" s="16">
        <v>0</v>
      </c>
      <c r="J3472" s="13">
        <v>0</v>
      </c>
      <c r="K3472" s="16">
        <v>5000</v>
      </c>
      <c r="L3472" s="13">
        <v>5000</v>
      </c>
      <c r="M3472" s="16">
        <v>5000</v>
      </c>
      <c r="N3472" s="171">
        <v>5000</v>
      </c>
      <c r="O3472" s="16">
        <v>4368</v>
      </c>
      <c r="P3472" s="13">
        <v>4368</v>
      </c>
      <c r="Q3472" s="16">
        <v>2353</v>
      </c>
      <c r="R3472" s="13">
        <v>2353</v>
      </c>
      <c r="S3472" s="16">
        <v>263.27999999999997</v>
      </c>
      <c r="T3472" s="13">
        <v>263.27999999999997</v>
      </c>
      <c r="U3472" s="16">
        <v>0</v>
      </c>
      <c r="V3472" s="13">
        <v>0</v>
      </c>
    </row>
    <row r="3473" spans="1:22" ht="15" customHeight="1" x14ac:dyDescent="0.25">
      <c r="A3473" s="5" t="s">
        <v>6274</v>
      </c>
      <c r="B3473" s="6" t="s">
        <v>6275</v>
      </c>
      <c r="C3473" s="5" t="s">
        <v>6276</v>
      </c>
      <c r="D3473" s="6"/>
      <c r="E3473" s="6" t="s">
        <v>447</v>
      </c>
      <c r="F3473" s="229">
        <v>1</v>
      </c>
      <c r="I3473" s="16">
        <v>0</v>
      </c>
      <c r="J3473" s="13">
        <v>0</v>
      </c>
      <c r="K3473" s="16">
        <v>12000</v>
      </c>
      <c r="L3473" s="13">
        <v>12000</v>
      </c>
      <c r="M3473" s="16">
        <v>12000</v>
      </c>
      <c r="N3473" s="171">
        <v>12000</v>
      </c>
      <c r="O3473" s="16">
        <v>8528</v>
      </c>
      <c r="P3473" s="13">
        <v>8528</v>
      </c>
      <c r="Q3473" s="16">
        <v>11176</v>
      </c>
      <c r="R3473" s="13">
        <v>11176</v>
      </c>
      <c r="S3473" s="16">
        <v>6231.02</v>
      </c>
      <c r="T3473" s="13">
        <v>6231.02</v>
      </c>
      <c r="U3473" s="16">
        <v>0</v>
      </c>
      <c r="V3473" s="13">
        <v>0</v>
      </c>
    </row>
    <row r="3474" spans="1:22" ht="15" customHeight="1" x14ac:dyDescent="0.25">
      <c r="A3474" s="5" t="s">
        <v>6277</v>
      </c>
      <c r="B3474" s="6" t="s">
        <v>6278</v>
      </c>
      <c r="C3474" s="5" t="s">
        <v>6279</v>
      </c>
      <c r="D3474" s="6"/>
      <c r="E3474" s="6" t="s">
        <v>447</v>
      </c>
      <c r="F3474" s="229">
        <v>1</v>
      </c>
      <c r="I3474" s="16">
        <v>0</v>
      </c>
      <c r="J3474" s="13">
        <v>0</v>
      </c>
      <c r="K3474" s="16">
        <v>15000</v>
      </c>
      <c r="L3474" s="13">
        <v>15000</v>
      </c>
      <c r="M3474" s="16">
        <v>15000</v>
      </c>
      <c r="N3474" s="171">
        <v>15000</v>
      </c>
      <c r="O3474" s="16">
        <v>17888</v>
      </c>
      <c r="P3474" s="13">
        <v>17888</v>
      </c>
      <c r="Q3474" s="16">
        <v>11882</v>
      </c>
      <c r="R3474" s="13">
        <v>11882</v>
      </c>
      <c r="S3474" s="16">
        <v>7130.57</v>
      </c>
      <c r="T3474" s="13">
        <v>7130.57</v>
      </c>
      <c r="U3474" s="16">
        <v>0</v>
      </c>
      <c r="V3474" s="13">
        <v>0</v>
      </c>
    </row>
    <row r="3475" spans="1:22" ht="15" customHeight="1" x14ac:dyDescent="0.25">
      <c r="A3475" s="5" t="s">
        <v>6280</v>
      </c>
      <c r="B3475" s="6" t="s">
        <v>6281</v>
      </c>
      <c r="C3475" s="5" t="s">
        <v>4987</v>
      </c>
      <c r="D3475" s="6"/>
      <c r="E3475" s="6" t="s">
        <v>447</v>
      </c>
      <c r="F3475" s="229">
        <v>1</v>
      </c>
      <c r="I3475" s="16">
        <v>0</v>
      </c>
      <c r="J3475" s="13">
        <v>0</v>
      </c>
      <c r="K3475" s="16">
        <v>15000</v>
      </c>
      <c r="L3475" s="13">
        <v>15000</v>
      </c>
      <c r="M3475" s="16">
        <v>15000</v>
      </c>
      <c r="N3475" s="171">
        <v>15000</v>
      </c>
      <c r="O3475" s="16">
        <v>15600</v>
      </c>
      <c r="P3475" s="13">
        <v>15600</v>
      </c>
      <c r="Q3475" s="16">
        <v>1765</v>
      </c>
      <c r="R3475" s="13">
        <v>1765</v>
      </c>
      <c r="S3475" s="16">
        <v>6607.88</v>
      </c>
      <c r="T3475" s="13">
        <v>6607.88</v>
      </c>
      <c r="U3475" s="16">
        <v>0</v>
      </c>
      <c r="V3475" s="13">
        <v>0</v>
      </c>
    </row>
    <row r="3476" spans="1:22" ht="15" customHeight="1" x14ac:dyDescent="0.25">
      <c r="A3476" s="1"/>
      <c r="B3476" s="4" t="s">
        <v>32</v>
      </c>
      <c r="C3476" s="8" t="s">
        <v>33</v>
      </c>
      <c r="I3476" s="245"/>
      <c r="J3476" s="245"/>
      <c r="K3476" s="245"/>
      <c r="L3476" s="245"/>
      <c r="M3476" s="245"/>
      <c r="N3476" s="245"/>
      <c r="O3476" s="245"/>
      <c r="P3476" s="245"/>
      <c r="Q3476" s="245"/>
      <c r="R3476" s="245"/>
      <c r="S3476" s="245"/>
      <c r="T3476" s="245"/>
      <c r="U3476" s="245"/>
      <c r="V3476" s="245"/>
    </row>
    <row r="3477" spans="1:22" ht="15" customHeight="1" x14ac:dyDescent="0.25">
      <c r="A3477" s="5" t="s">
        <v>6282</v>
      </c>
      <c r="B3477" s="6" t="s">
        <v>35</v>
      </c>
      <c r="C3477" s="5" t="s">
        <v>4047</v>
      </c>
      <c r="I3477" s="245"/>
      <c r="J3477" s="245"/>
      <c r="K3477" s="245"/>
      <c r="L3477" s="245"/>
      <c r="M3477" s="245"/>
      <c r="N3477" s="245"/>
      <c r="O3477" s="245"/>
      <c r="P3477" s="245"/>
      <c r="Q3477" s="245"/>
      <c r="R3477" s="245"/>
      <c r="S3477" s="245"/>
      <c r="T3477" s="245"/>
      <c r="U3477" s="245"/>
      <c r="V3477" s="245"/>
    </row>
    <row r="3478" spans="1:22" ht="15" customHeight="1" x14ac:dyDescent="0.25">
      <c r="A3478" s="5" t="s">
        <v>6283</v>
      </c>
      <c r="B3478" s="6" t="s">
        <v>35</v>
      </c>
      <c r="C3478" s="5" t="s">
        <v>4049</v>
      </c>
      <c r="I3478" s="245"/>
      <c r="J3478" s="245"/>
      <c r="K3478" s="245"/>
      <c r="L3478" s="245"/>
      <c r="M3478" s="245"/>
      <c r="N3478" s="245"/>
      <c r="O3478" s="245"/>
      <c r="P3478" s="245"/>
      <c r="Q3478" s="245"/>
      <c r="R3478" s="245"/>
      <c r="S3478" s="245"/>
      <c r="T3478" s="245"/>
      <c r="U3478" s="245"/>
      <c r="V3478" s="245"/>
    </row>
    <row r="3479" spans="1:22" ht="15" customHeight="1" x14ac:dyDescent="0.25">
      <c r="A3479" s="5" t="s">
        <v>6284</v>
      </c>
      <c r="B3479" s="6" t="s">
        <v>35</v>
      </c>
      <c r="C3479" s="5" t="s">
        <v>4051</v>
      </c>
      <c r="I3479" s="245"/>
      <c r="J3479" s="245"/>
      <c r="K3479" s="245"/>
      <c r="L3479" s="245"/>
      <c r="M3479" s="245"/>
      <c r="N3479" s="245"/>
      <c r="O3479" s="245"/>
      <c r="P3479" s="245"/>
      <c r="Q3479" s="245"/>
      <c r="R3479" s="245"/>
      <c r="S3479" s="245"/>
      <c r="T3479" s="245"/>
      <c r="U3479" s="245"/>
      <c r="V3479" s="245"/>
    </row>
    <row r="3480" spans="1:22" ht="45" customHeight="1" x14ac:dyDescent="0.25">
      <c r="A3480" s="1"/>
      <c r="B3480" s="4" t="s">
        <v>68</v>
      </c>
      <c r="C3480" s="8" t="s">
        <v>69</v>
      </c>
      <c r="D3480" s="4" t="s">
        <v>70</v>
      </c>
      <c r="E3480" s="4" t="s">
        <v>71</v>
      </c>
      <c r="F3480" s="228" t="s">
        <v>72</v>
      </c>
      <c r="I3480" s="14" t="s">
        <v>73</v>
      </c>
      <c r="J3480" s="15" t="s">
        <v>28</v>
      </c>
      <c r="K3480" s="14" t="s">
        <v>73</v>
      </c>
      <c r="L3480" s="15" t="s">
        <v>28</v>
      </c>
      <c r="M3480" s="14" t="s">
        <v>73</v>
      </c>
      <c r="N3480" s="172" t="s">
        <v>28</v>
      </c>
      <c r="O3480" s="14" t="s">
        <v>73</v>
      </c>
      <c r="P3480" s="15" t="s">
        <v>28</v>
      </c>
      <c r="Q3480" s="14" t="s">
        <v>73</v>
      </c>
      <c r="R3480" s="15" t="s">
        <v>28</v>
      </c>
      <c r="S3480" s="14" t="s">
        <v>73</v>
      </c>
      <c r="T3480" s="15" t="s">
        <v>28</v>
      </c>
      <c r="U3480" s="14" t="s">
        <v>73</v>
      </c>
      <c r="V3480" s="15" t="s">
        <v>28</v>
      </c>
    </row>
    <row r="3481" spans="1:22" ht="15" customHeight="1" x14ac:dyDescent="0.25">
      <c r="A3481" s="5" t="s">
        <v>6285</v>
      </c>
      <c r="B3481" s="6" t="s">
        <v>6286</v>
      </c>
      <c r="C3481" s="5" t="s">
        <v>4054</v>
      </c>
      <c r="D3481" s="6"/>
      <c r="E3481" s="6" t="s">
        <v>447</v>
      </c>
      <c r="F3481" s="229">
        <v>1</v>
      </c>
      <c r="I3481" s="16">
        <v>0</v>
      </c>
      <c r="J3481" s="13">
        <v>0</v>
      </c>
      <c r="K3481" s="16">
        <v>11000</v>
      </c>
      <c r="L3481" s="13">
        <v>11000</v>
      </c>
      <c r="M3481" s="16">
        <v>11000</v>
      </c>
      <c r="N3481" s="171">
        <v>11000</v>
      </c>
      <c r="O3481" s="16">
        <v>13520</v>
      </c>
      <c r="P3481" s="13">
        <v>13520</v>
      </c>
      <c r="Q3481" s="16">
        <v>25</v>
      </c>
      <c r="R3481" s="13">
        <v>25</v>
      </c>
      <c r="S3481" s="16">
        <v>4862.99</v>
      </c>
      <c r="T3481" s="13">
        <v>4862.99</v>
      </c>
      <c r="U3481" s="16">
        <v>0</v>
      </c>
      <c r="V3481" s="13">
        <v>0</v>
      </c>
    </row>
    <row r="3482" spans="1:22" ht="15" customHeight="1" x14ac:dyDescent="0.25">
      <c r="A3482" s="5" t="s">
        <v>6287</v>
      </c>
      <c r="B3482" s="6" t="s">
        <v>6288</v>
      </c>
      <c r="C3482" s="5" t="s">
        <v>4057</v>
      </c>
      <c r="D3482" s="6"/>
      <c r="E3482" s="6" t="s">
        <v>447</v>
      </c>
      <c r="F3482" s="229">
        <v>1</v>
      </c>
      <c r="I3482" s="16">
        <v>0</v>
      </c>
      <c r="J3482" s="13">
        <v>0</v>
      </c>
      <c r="K3482" s="16">
        <v>6000</v>
      </c>
      <c r="L3482" s="13">
        <v>6000</v>
      </c>
      <c r="M3482" s="16">
        <v>6000</v>
      </c>
      <c r="N3482" s="171">
        <v>6000</v>
      </c>
      <c r="O3482" s="16">
        <v>1144</v>
      </c>
      <c r="P3482" s="13">
        <v>1144</v>
      </c>
      <c r="Q3482" s="16">
        <v>1765</v>
      </c>
      <c r="R3482" s="13">
        <v>1765</v>
      </c>
      <c r="S3482" s="16">
        <v>2855.64</v>
      </c>
      <c r="T3482" s="13">
        <v>2855.64</v>
      </c>
      <c r="U3482" s="16">
        <v>0</v>
      </c>
      <c r="V3482" s="13">
        <v>0</v>
      </c>
    </row>
    <row r="3483" spans="1:22" ht="15" customHeight="1" x14ac:dyDescent="0.25">
      <c r="A3483" s="5" t="s">
        <v>6289</v>
      </c>
      <c r="B3483" s="6" t="s">
        <v>6290</v>
      </c>
      <c r="C3483" s="5" t="s">
        <v>4060</v>
      </c>
      <c r="D3483" s="6"/>
      <c r="E3483" s="6" t="s">
        <v>504</v>
      </c>
      <c r="F3483" s="229">
        <v>10</v>
      </c>
      <c r="I3483" s="16">
        <v>0</v>
      </c>
      <c r="J3483" s="13">
        <v>0</v>
      </c>
      <c r="K3483" s="16">
        <v>1125</v>
      </c>
      <c r="L3483" s="13">
        <v>11250</v>
      </c>
      <c r="M3483" s="16">
        <v>1125</v>
      </c>
      <c r="N3483" s="171">
        <v>11250</v>
      </c>
      <c r="O3483" s="16">
        <v>68</v>
      </c>
      <c r="P3483" s="13">
        <v>680</v>
      </c>
      <c r="Q3483" s="16">
        <v>729</v>
      </c>
      <c r="R3483" s="13">
        <v>7290</v>
      </c>
      <c r="S3483" s="16">
        <v>209.08</v>
      </c>
      <c r="T3483" s="13">
        <v>2090.8000000000002</v>
      </c>
      <c r="U3483" s="16">
        <v>0</v>
      </c>
      <c r="V3483" s="13">
        <v>0</v>
      </c>
    </row>
    <row r="3484" spans="1:22" ht="15" customHeight="1" x14ac:dyDescent="0.25">
      <c r="A3484" s="1"/>
      <c r="B3484" s="4" t="s">
        <v>32</v>
      </c>
      <c r="C3484" s="8" t="s">
        <v>33</v>
      </c>
      <c r="I3484" s="245"/>
      <c r="J3484" s="245"/>
      <c r="K3484" s="245"/>
      <c r="L3484" s="245"/>
      <c r="M3484" s="245"/>
      <c r="N3484" s="245"/>
      <c r="O3484" s="245"/>
      <c r="P3484" s="245"/>
      <c r="Q3484" s="245"/>
      <c r="R3484" s="245"/>
      <c r="S3484" s="245"/>
      <c r="T3484" s="245"/>
      <c r="U3484" s="245"/>
      <c r="V3484" s="245"/>
    </row>
    <row r="3485" spans="1:22" ht="15" customHeight="1" x14ac:dyDescent="0.25">
      <c r="A3485" s="5" t="s">
        <v>6291</v>
      </c>
      <c r="B3485" s="6" t="s">
        <v>35</v>
      </c>
      <c r="C3485" s="5" t="s">
        <v>6292</v>
      </c>
      <c r="I3485" s="245"/>
      <c r="J3485" s="245"/>
      <c r="K3485" s="245"/>
      <c r="L3485" s="245"/>
      <c r="M3485" s="245"/>
      <c r="N3485" s="245"/>
      <c r="O3485" s="245"/>
      <c r="P3485" s="245"/>
      <c r="Q3485" s="245"/>
      <c r="R3485" s="245"/>
      <c r="S3485" s="245"/>
      <c r="T3485" s="245"/>
      <c r="U3485" s="245"/>
      <c r="V3485" s="245"/>
    </row>
    <row r="3486" spans="1:22" ht="15" customHeight="1" x14ac:dyDescent="0.25">
      <c r="A3486" s="5" t="s">
        <v>6293</v>
      </c>
      <c r="B3486" s="6" t="s">
        <v>35</v>
      </c>
      <c r="C3486" s="5" t="s">
        <v>6294</v>
      </c>
      <c r="I3486" s="245"/>
      <c r="J3486" s="245"/>
      <c r="K3486" s="245"/>
      <c r="L3486" s="245"/>
      <c r="M3486" s="245"/>
      <c r="N3486" s="245"/>
      <c r="O3486" s="245"/>
      <c r="P3486" s="245"/>
      <c r="Q3486" s="245"/>
      <c r="R3486" s="245"/>
      <c r="S3486" s="245"/>
      <c r="T3486" s="245"/>
      <c r="U3486" s="245"/>
      <c r="V3486" s="245"/>
    </row>
    <row r="3487" spans="1:22" ht="45" customHeight="1" x14ac:dyDescent="0.25">
      <c r="A3487" s="1"/>
      <c r="B3487" s="4" t="s">
        <v>68</v>
      </c>
      <c r="C3487" s="8" t="s">
        <v>69</v>
      </c>
      <c r="D3487" s="4" t="s">
        <v>70</v>
      </c>
      <c r="E3487" s="4" t="s">
        <v>71</v>
      </c>
      <c r="F3487" s="228" t="s">
        <v>72</v>
      </c>
      <c r="I3487" s="14" t="s">
        <v>73</v>
      </c>
      <c r="J3487" s="15" t="s">
        <v>28</v>
      </c>
      <c r="K3487" s="14" t="s">
        <v>73</v>
      </c>
      <c r="L3487" s="15" t="s">
        <v>28</v>
      </c>
      <c r="M3487" s="14" t="s">
        <v>73</v>
      </c>
      <c r="N3487" s="172" t="s">
        <v>28</v>
      </c>
      <c r="O3487" s="14" t="s">
        <v>73</v>
      </c>
      <c r="P3487" s="15" t="s">
        <v>28</v>
      </c>
      <c r="Q3487" s="14" t="s">
        <v>73</v>
      </c>
      <c r="R3487" s="15" t="s">
        <v>28</v>
      </c>
      <c r="S3487" s="14" t="s">
        <v>73</v>
      </c>
      <c r="T3487" s="15" t="s">
        <v>28</v>
      </c>
      <c r="U3487" s="14" t="s">
        <v>73</v>
      </c>
      <c r="V3487" s="15" t="s">
        <v>28</v>
      </c>
    </row>
    <row r="3488" spans="1:22" ht="15" customHeight="1" x14ac:dyDescent="0.25">
      <c r="A3488" s="5" t="s">
        <v>6295</v>
      </c>
      <c r="B3488" s="6" t="s">
        <v>6296</v>
      </c>
      <c r="C3488" s="5" t="s">
        <v>6297</v>
      </c>
      <c r="D3488" s="6"/>
      <c r="E3488" s="6" t="s">
        <v>527</v>
      </c>
      <c r="F3488" s="229">
        <v>130</v>
      </c>
      <c r="I3488" s="16">
        <v>0</v>
      </c>
      <c r="J3488" s="13">
        <v>0</v>
      </c>
      <c r="K3488" s="16">
        <v>60</v>
      </c>
      <c r="L3488" s="13">
        <v>7800</v>
      </c>
      <c r="M3488" s="16">
        <v>60</v>
      </c>
      <c r="N3488" s="171">
        <v>7800</v>
      </c>
      <c r="O3488" s="16">
        <v>51</v>
      </c>
      <c r="P3488" s="13">
        <v>6630</v>
      </c>
      <c r="Q3488" s="16">
        <v>39</v>
      </c>
      <c r="R3488" s="13">
        <v>5070</v>
      </c>
      <c r="S3488" s="16">
        <v>171.8</v>
      </c>
      <c r="T3488" s="13">
        <v>22334</v>
      </c>
      <c r="U3488" s="16">
        <v>0</v>
      </c>
      <c r="V3488" s="13">
        <v>0</v>
      </c>
    </row>
    <row r="3489" spans="1:22" ht="15" customHeight="1" x14ac:dyDescent="0.25">
      <c r="A3489" s="5" t="s">
        <v>6298</v>
      </c>
      <c r="B3489" s="6" t="s">
        <v>6299</v>
      </c>
      <c r="C3489" s="5" t="s">
        <v>4070</v>
      </c>
      <c r="D3489" s="6"/>
      <c r="E3489" s="6" t="s">
        <v>527</v>
      </c>
      <c r="F3489" s="229">
        <v>90</v>
      </c>
      <c r="I3489" s="16">
        <v>0</v>
      </c>
      <c r="J3489" s="13">
        <v>0</v>
      </c>
      <c r="K3489" s="16">
        <v>55</v>
      </c>
      <c r="L3489" s="13">
        <v>4950</v>
      </c>
      <c r="M3489" s="16">
        <v>55</v>
      </c>
      <c r="N3489" s="171">
        <v>4950</v>
      </c>
      <c r="O3489" s="16">
        <v>36</v>
      </c>
      <c r="P3489" s="13">
        <v>3240</v>
      </c>
      <c r="Q3489" s="16">
        <v>42</v>
      </c>
      <c r="R3489" s="13">
        <v>3780</v>
      </c>
      <c r="S3489" s="16">
        <v>145.37</v>
      </c>
      <c r="T3489" s="13">
        <v>13083.3</v>
      </c>
      <c r="U3489" s="16">
        <v>0</v>
      </c>
      <c r="V3489" s="13">
        <v>0</v>
      </c>
    </row>
    <row r="3490" spans="1:22" ht="15" customHeight="1" x14ac:dyDescent="0.25">
      <c r="A3490" s="5" t="s">
        <v>6300</v>
      </c>
      <c r="B3490" s="6" t="s">
        <v>6301</v>
      </c>
      <c r="C3490" s="5" t="s">
        <v>4073</v>
      </c>
      <c r="D3490" s="6"/>
      <c r="E3490" s="6" t="s">
        <v>527</v>
      </c>
      <c r="F3490" s="229">
        <v>80</v>
      </c>
      <c r="I3490" s="16">
        <v>0</v>
      </c>
      <c r="J3490" s="13">
        <v>0</v>
      </c>
      <c r="K3490" s="16">
        <v>50</v>
      </c>
      <c r="L3490" s="13">
        <v>4000</v>
      </c>
      <c r="M3490" s="16">
        <v>50</v>
      </c>
      <c r="N3490" s="171">
        <v>4000</v>
      </c>
      <c r="O3490" s="16">
        <v>33</v>
      </c>
      <c r="P3490" s="13">
        <v>2640</v>
      </c>
      <c r="Q3490" s="16">
        <v>35</v>
      </c>
      <c r="R3490" s="13">
        <v>2800</v>
      </c>
      <c r="S3490" s="16">
        <v>118.94</v>
      </c>
      <c r="T3490" s="13">
        <v>9515.2000000000007</v>
      </c>
      <c r="U3490" s="16">
        <v>0</v>
      </c>
      <c r="V3490" s="13">
        <v>0</v>
      </c>
    </row>
    <row r="3491" spans="1:22" ht="15" customHeight="1" x14ac:dyDescent="0.25">
      <c r="A3491" s="5" t="s">
        <v>6302</v>
      </c>
      <c r="B3491" s="6" t="s">
        <v>6303</v>
      </c>
      <c r="C3491" s="5" t="s">
        <v>4076</v>
      </c>
      <c r="D3491" s="6"/>
      <c r="E3491" s="6" t="s">
        <v>447</v>
      </c>
      <c r="F3491" s="229">
        <v>1</v>
      </c>
      <c r="I3491" s="16">
        <v>0</v>
      </c>
      <c r="J3491" s="13">
        <v>0</v>
      </c>
      <c r="K3491" s="16">
        <v>3200</v>
      </c>
      <c r="L3491" s="13">
        <v>3200</v>
      </c>
      <c r="M3491" s="16">
        <v>3200</v>
      </c>
      <c r="N3491" s="171">
        <v>3200</v>
      </c>
      <c r="O3491" s="16">
        <v>13000</v>
      </c>
      <c r="P3491" s="13">
        <v>13000</v>
      </c>
      <c r="Q3491" s="16">
        <v>588</v>
      </c>
      <c r="R3491" s="13">
        <v>588</v>
      </c>
      <c r="S3491" s="16">
        <v>1718.05</v>
      </c>
      <c r="T3491" s="13">
        <v>1718.05</v>
      </c>
      <c r="U3491" s="16">
        <v>0</v>
      </c>
      <c r="V3491" s="13">
        <v>0</v>
      </c>
    </row>
    <row r="3492" spans="1:22" ht="15" customHeight="1" x14ac:dyDescent="0.25">
      <c r="A3492" s="1"/>
      <c r="B3492" s="4" t="s">
        <v>32</v>
      </c>
      <c r="C3492" s="8" t="s">
        <v>33</v>
      </c>
      <c r="I3492" s="245"/>
      <c r="J3492" s="245"/>
      <c r="K3492" s="245"/>
      <c r="L3492" s="245"/>
      <c r="M3492" s="245"/>
      <c r="N3492" s="245"/>
      <c r="O3492" s="245"/>
      <c r="P3492" s="245"/>
      <c r="Q3492" s="245"/>
      <c r="R3492" s="245"/>
      <c r="S3492" s="245"/>
      <c r="T3492" s="245"/>
      <c r="U3492" s="245"/>
      <c r="V3492" s="245"/>
    </row>
    <row r="3493" spans="1:22" ht="15" customHeight="1" x14ac:dyDescent="0.25">
      <c r="A3493" s="5" t="s">
        <v>6304</v>
      </c>
      <c r="B3493" s="6" t="s">
        <v>35</v>
      </c>
      <c r="C3493" s="5" t="s">
        <v>5008</v>
      </c>
      <c r="I3493" s="245"/>
      <c r="J3493" s="245"/>
      <c r="K3493" s="245"/>
      <c r="L3493" s="245"/>
      <c r="M3493" s="245"/>
      <c r="N3493" s="245"/>
      <c r="O3493" s="245"/>
      <c r="P3493" s="245"/>
      <c r="Q3493" s="245"/>
      <c r="R3493" s="245"/>
      <c r="S3493" s="245"/>
      <c r="T3493" s="245"/>
      <c r="U3493" s="245"/>
      <c r="V3493" s="245"/>
    </row>
    <row r="3494" spans="1:22" ht="45" customHeight="1" x14ac:dyDescent="0.25">
      <c r="A3494" s="1"/>
      <c r="B3494" s="4" t="s">
        <v>68</v>
      </c>
      <c r="C3494" s="8" t="s">
        <v>69</v>
      </c>
      <c r="D3494" s="4" t="s">
        <v>70</v>
      </c>
      <c r="E3494" s="4" t="s">
        <v>71</v>
      </c>
      <c r="F3494" s="228" t="s">
        <v>72</v>
      </c>
      <c r="I3494" s="14" t="s">
        <v>73</v>
      </c>
      <c r="J3494" s="15" t="s">
        <v>28</v>
      </c>
      <c r="K3494" s="14" t="s">
        <v>73</v>
      </c>
      <c r="L3494" s="15" t="s">
        <v>28</v>
      </c>
      <c r="M3494" s="14" t="s">
        <v>73</v>
      </c>
      <c r="N3494" s="172" t="s">
        <v>28</v>
      </c>
      <c r="O3494" s="14" t="s">
        <v>73</v>
      </c>
      <c r="P3494" s="15" t="s">
        <v>28</v>
      </c>
      <c r="Q3494" s="14" t="s">
        <v>73</v>
      </c>
      <c r="R3494" s="15" t="s">
        <v>28</v>
      </c>
      <c r="S3494" s="14" t="s">
        <v>73</v>
      </c>
      <c r="T3494" s="15" t="s">
        <v>28</v>
      </c>
      <c r="U3494" s="14" t="s">
        <v>73</v>
      </c>
      <c r="V3494" s="15" t="s">
        <v>28</v>
      </c>
    </row>
    <row r="3495" spans="1:22" ht="15" customHeight="1" x14ac:dyDescent="0.25">
      <c r="A3495" s="5" t="s">
        <v>6305</v>
      </c>
      <c r="B3495" s="6" t="s">
        <v>6306</v>
      </c>
      <c r="C3495" s="5" t="s">
        <v>4081</v>
      </c>
      <c r="D3495" s="6"/>
      <c r="E3495" s="6" t="s">
        <v>504</v>
      </c>
      <c r="F3495" s="229">
        <v>20</v>
      </c>
      <c r="I3495" s="16">
        <v>0</v>
      </c>
      <c r="J3495" s="13">
        <v>0</v>
      </c>
      <c r="K3495" s="16">
        <v>520</v>
      </c>
      <c r="L3495" s="13">
        <v>10400</v>
      </c>
      <c r="M3495" s="16">
        <v>520</v>
      </c>
      <c r="N3495" s="171">
        <v>10400</v>
      </c>
      <c r="O3495" s="16">
        <v>101</v>
      </c>
      <c r="P3495" s="13">
        <v>2020</v>
      </c>
      <c r="Q3495" s="16">
        <v>2065</v>
      </c>
      <c r="R3495" s="13">
        <v>41300</v>
      </c>
      <c r="S3495" s="16">
        <v>69.69</v>
      </c>
      <c r="T3495" s="13">
        <v>1393.8</v>
      </c>
      <c r="U3495" s="16">
        <v>0</v>
      </c>
      <c r="V3495" s="13">
        <v>0</v>
      </c>
    </row>
    <row r="3496" spans="1:22" ht="15" customHeight="1" x14ac:dyDescent="0.25">
      <c r="A3496" s="5" t="s">
        <v>6307</v>
      </c>
      <c r="B3496" s="6" t="s">
        <v>6308</v>
      </c>
      <c r="C3496" s="5" t="s">
        <v>4084</v>
      </c>
      <c r="D3496" s="6"/>
      <c r="E3496" s="6" t="s">
        <v>504</v>
      </c>
      <c r="F3496" s="229">
        <v>12</v>
      </c>
      <c r="I3496" s="16">
        <v>0</v>
      </c>
      <c r="J3496" s="13">
        <v>0</v>
      </c>
      <c r="K3496" s="16">
        <v>520</v>
      </c>
      <c r="L3496" s="13">
        <v>6240</v>
      </c>
      <c r="M3496" s="16">
        <v>520</v>
      </c>
      <c r="N3496" s="171">
        <v>6240</v>
      </c>
      <c r="O3496" s="16">
        <v>105</v>
      </c>
      <c r="P3496" s="13">
        <v>1260</v>
      </c>
      <c r="Q3496" s="16">
        <v>229</v>
      </c>
      <c r="R3496" s="13">
        <v>2748</v>
      </c>
      <c r="S3496" s="16">
        <v>90.6</v>
      </c>
      <c r="T3496" s="13">
        <v>1087.2</v>
      </c>
      <c r="U3496" s="16">
        <v>0</v>
      </c>
      <c r="V3496" s="13">
        <v>0</v>
      </c>
    </row>
    <row r="3497" spans="1:22" ht="15" customHeight="1" x14ac:dyDescent="0.25">
      <c r="A3497" s="5" t="s">
        <v>6309</v>
      </c>
      <c r="B3497" s="6" t="s">
        <v>6310</v>
      </c>
      <c r="C3497" s="5" t="s">
        <v>6311</v>
      </c>
      <c r="D3497" s="6"/>
      <c r="E3497" s="6" t="s">
        <v>447</v>
      </c>
      <c r="F3497" s="229">
        <v>1</v>
      </c>
      <c r="I3497" s="16">
        <v>0</v>
      </c>
      <c r="J3497" s="13">
        <v>0</v>
      </c>
      <c r="K3497" s="16">
        <v>8000</v>
      </c>
      <c r="L3497" s="13">
        <v>8000</v>
      </c>
      <c r="M3497" s="16">
        <v>8000</v>
      </c>
      <c r="N3497" s="171">
        <v>8000</v>
      </c>
      <c r="O3497" s="16">
        <v>7800</v>
      </c>
      <c r="P3497" s="13">
        <v>7800</v>
      </c>
      <c r="Q3497" s="16">
        <v>0</v>
      </c>
      <c r="R3497" s="13">
        <v>0</v>
      </c>
      <c r="S3497" s="16">
        <v>278.77</v>
      </c>
      <c r="T3497" s="13">
        <v>278.77</v>
      </c>
      <c r="U3497" s="16">
        <v>0</v>
      </c>
      <c r="V3497" s="13">
        <v>0</v>
      </c>
    </row>
    <row r="3498" spans="1:22" ht="15" customHeight="1" x14ac:dyDescent="0.25">
      <c r="A3498" s="5" t="s">
        <v>6312</v>
      </c>
      <c r="B3498" s="6" t="s">
        <v>6313</v>
      </c>
      <c r="C3498" s="5" t="s">
        <v>4087</v>
      </c>
      <c r="D3498" s="6"/>
      <c r="E3498" s="6" t="s">
        <v>504</v>
      </c>
      <c r="F3498" s="229">
        <v>13</v>
      </c>
      <c r="I3498" s="16">
        <v>0</v>
      </c>
      <c r="J3498" s="13">
        <v>0</v>
      </c>
      <c r="K3498" s="16">
        <v>550</v>
      </c>
      <c r="L3498" s="13">
        <v>7150</v>
      </c>
      <c r="M3498" s="16">
        <v>550</v>
      </c>
      <c r="N3498" s="171">
        <v>7150</v>
      </c>
      <c r="O3498" s="16">
        <v>333</v>
      </c>
      <c r="P3498" s="13">
        <v>4329</v>
      </c>
      <c r="Q3498" s="16">
        <v>176</v>
      </c>
      <c r="R3498" s="13">
        <v>2288</v>
      </c>
      <c r="S3498" s="16">
        <v>76.66</v>
      </c>
      <c r="T3498" s="13">
        <v>996.58</v>
      </c>
      <c r="U3498" s="16">
        <v>0</v>
      </c>
      <c r="V3498" s="13">
        <v>0</v>
      </c>
    </row>
    <row r="3499" spans="1:22" ht="15" customHeight="1" x14ac:dyDescent="0.25">
      <c r="A3499" s="5" t="s">
        <v>6314</v>
      </c>
      <c r="B3499" s="6" t="s">
        <v>6315</v>
      </c>
      <c r="C3499" s="5" t="s">
        <v>4090</v>
      </c>
      <c r="D3499" s="6"/>
      <c r="E3499" s="6" t="s">
        <v>504</v>
      </c>
      <c r="F3499" s="229">
        <v>6</v>
      </c>
      <c r="I3499" s="16">
        <v>0</v>
      </c>
      <c r="J3499" s="13">
        <v>0</v>
      </c>
      <c r="K3499" s="16">
        <v>520</v>
      </c>
      <c r="L3499" s="13">
        <v>3120</v>
      </c>
      <c r="M3499" s="16">
        <v>520</v>
      </c>
      <c r="N3499" s="171">
        <v>3120</v>
      </c>
      <c r="O3499" s="16">
        <v>333</v>
      </c>
      <c r="P3499" s="13">
        <v>1998</v>
      </c>
      <c r="Q3499" s="16">
        <v>129</v>
      </c>
      <c r="R3499" s="13">
        <v>774</v>
      </c>
      <c r="S3499" s="16">
        <v>55.75</v>
      </c>
      <c r="T3499" s="13">
        <v>334.5</v>
      </c>
      <c r="U3499" s="16">
        <v>0</v>
      </c>
      <c r="V3499" s="13">
        <v>0</v>
      </c>
    </row>
    <row r="3500" spans="1:22" ht="15" customHeight="1" x14ac:dyDescent="0.25">
      <c r="A3500" s="5" t="s">
        <v>6316</v>
      </c>
      <c r="B3500" s="6" t="s">
        <v>6317</v>
      </c>
      <c r="C3500" s="5" t="s">
        <v>4093</v>
      </c>
      <c r="D3500" s="6"/>
      <c r="E3500" s="6" t="s">
        <v>504</v>
      </c>
      <c r="F3500" s="229">
        <v>5</v>
      </c>
      <c r="I3500" s="16">
        <v>0</v>
      </c>
      <c r="J3500" s="13">
        <v>0</v>
      </c>
      <c r="K3500" s="16">
        <v>1600</v>
      </c>
      <c r="L3500" s="13">
        <v>8000</v>
      </c>
      <c r="M3500" s="16">
        <v>1600</v>
      </c>
      <c r="N3500" s="171">
        <v>8000</v>
      </c>
      <c r="O3500" s="16">
        <v>288</v>
      </c>
      <c r="P3500" s="13">
        <v>1440</v>
      </c>
      <c r="Q3500" s="16">
        <v>586</v>
      </c>
      <c r="R3500" s="13">
        <v>2930</v>
      </c>
      <c r="S3500" s="16">
        <v>115.64</v>
      </c>
      <c r="T3500" s="13">
        <v>578.20000000000005</v>
      </c>
      <c r="U3500" s="16">
        <v>0</v>
      </c>
      <c r="V3500" s="13">
        <v>0</v>
      </c>
    </row>
    <row r="3501" spans="1:22" ht="15" customHeight="1" x14ac:dyDescent="0.25">
      <c r="A3501" s="5" t="s">
        <v>6318</v>
      </c>
      <c r="B3501" s="6" t="s">
        <v>6319</v>
      </c>
      <c r="C3501" s="5" t="s">
        <v>4099</v>
      </c>
      <c r="D3501" s="6"/>
      <c r="E3501" s="6" t="s">
        <v>504</v>
      </c>
      <c r="F3501" s="229">
        <v>7</v>
      </c>
      <c r="I3501" s="16">
        <v>0</v>
      </c>
      <c r="J3501" s="13">
        <v>0</v>
      </c>
      <c r="K3501" s="16">
        <v>3800</v>
      </c>
      <c r="L3501" s="13">
        <v>26600</v>
      </c>
      <c r="M3501" s="16">
        <v>3800</v>
      </c>
      <c r="N3501" s="171">
        <v>26600</v>
      </c>
      <c r="O3501" s="16">
        <v>1820</v>
      </c>
      <c r="P3501" s="13">
        <v>12740</v>
      </c>
      <c r="Q3501" s="16">
        <v>1289</v>
      </c>
      <c r="R3501" s="13">
        <v>9023</v>
      </c>
      <c r="S3501" s="16">
        <v>206.5</v>
      </c>
      <c r="T3501" s="13">
        <v>1445.5</v>
      </c>
      <c r="U3501" s="16">
        <v>0</v>
      </c>
      <c r="V3501" s="13">
        <v>0</v>
      </c>
    </row>
    <row r="3502" spans="1:22" ht="15" customHeight="1" x14ac:dyDescent="0.25">
      <c r="A3502" s="5" t="s">
        <v>6320</v>
      </c>
      <c r="B3502" s="6" t="s">
        <v>6321</v>
      </c>
      <c r="C3502" s="5" t="s">
        <v>4104</v>
      </c>
      <c r="D3502" s="6"/>
      <c r="E3502" s="6" t="s">
        <v>447</v>
      </c>
      <c r="F3502" s="229">
        <v>1</v>
      </c>
      <c r="I3502" s="16">
        <v>0</v>
      </c>
      <c r="J3502" s="13">
        <v>0</v>
      </c>
      <c r="K3502" s="16">
        <v>23745</v>
      </c>
      <c r="L3502" s="13">
        <v>23745</v>
      </c>
      <c r="M3502" s="16">
        <v>23745</v>
      </c>
      <c r="N3502" s="171">
        <v>23745</v>
      </c>
      <c r="O3502" s="16">
        <v>10400</v>
      </c>
      <c r="P3502" s="13">
        <v>10400</v>
      </c>
      <c r="Q3502" s="16">
        <v>0</v>
      </c>
      <c r="R3502" s="13">
        <v>0</v>
      </c>
      <c r="S3502" s="16">
        <v>0</v>
      </c>
      <c r="T3502" s="13">
        <v>0</v>
      </c>
      <c r="U3502" s="16">
        <v>0</v>
      </c>
      <c r="V3502" s="13">
        <v>0</v>
      </c>
    </row>
    <row r="3503" spans="1:22" ht="15" customHeight="1" x14ac:dyDescent="0.25">
      <c r="A3503" s="1"/>
      <c r="B3503" s="4" t="s">
        <v>32</v>
      </c>
      <c r="C3503" s="8" t="s">
        <v>33</v>
      </c>
      <c r="I3503" s="245"/>
      <c r="J3503" s="245"/>
      <c r="K3503" s="245"/>
      <c r="L3503" s="245"/>
      <c r="M3503" s="245"/>
      <c r="N3503" s="245"/>
      <c r="O3503" s="245"/>
      <c r="P3503" s="245"/>
      <c r="Q3503" s="245"/>
      <c r="R3503" s="245"/>
      <c r="S3503" s="245"/>
      <c r="T3503" s="245"/>
      <c r="U3503" s="245"/>
      <c r="V3503" s="245"/>
    </row>
    <row r="3504" spans="1:22" ht="15" customHeight="1" x14ac:dyDescent="0.25">
      <c r="A3504" s="5" t="s">
        <v>6322</v>
      </c>
      <c r="B3504" s="6" t="s">
        <v>35</v>
      </c>
      <c r="C3504" s="5" t="s">
        <v>4106</v>
      </c>
      <c r="I3504" s="245"/>
      <c r="J3504" s="245"/>
      <c r="K3504" s="245"/>
      <c r="L3504" s="245"/>
      <c r="M3504" s="245"/>
      <c r="N3504" s="245"/>
      <c r="O3504" s="245"/>
      <c r="P3504" s="245"/>
      <c r="Q3504" s="245"/>
      <c r="R3504" s="245"/>
      <c r="S3504" s="245"/>
      <c r="T3504" s="245"/>
      <c r="U3504" s="245"/>
      <c r="V3504" s="245"/>
    </row>
    <row r="3505" spans="1:22" ht="15" customHeight="1" x14ac:dyDescent="0.25">
      <c r="A3505" s="5" t="s">
        <v>6323</v>
      </c>
      <c r="B3505" s="6" t="s">
        <v>35</v>
      </c>
      <c r="C3505" s="5" t="s">
        <v>4108</v>
      </c>
      <c r="I3505" s="245"/>
      <c r="J3505" s="245"/>
      <c r="K3505" s="245"/>
      <c r="L3505" s="245"/>
      <c r="M3505" s="245"/>
      <c r="N3505" s="245"/>
      <c r="O3505" s="245"/>
      <c r="P3505" s="245"/>
      <c r="Q3505" s="245"/>
      <c r="R3505" s="245"/>
      <c r="S3505" s="245"/>
      <c r="T3505" s="245"/>
      <c r="U3505" s="245"/>
      <c r="V3505" s="245"/>
    </row>
    <row r="3506" spans="1:22" ht="45" customHeight="1" x14ac:dyDescent="0.25">
      <c r="A3506" s="1"/>
      <c r="B3506" s="4" t="s">
        <v>68</v>
      </c>
      <c r="C3506" s="8" t="s">
        <v>69</v>
      </c>
      <c r="D3506" s="4" t="s">
        <v>70</v>
      </c>
      <c r="E3506" s="4" t="s">
        <v>71</v>
      </c>
      <c r="F3506" s="228" t="s">
        <v>72</v>
      </c>
      <c r="I3506" s="14" t="s">
        <v>73</v>
      </c>
      <c r="J3506" s="15" t="s">
        <v>28</v>
      </c>
      <c r="K3506" s="14" t="s">
        <v>73</v>
      </c>
      <c r="L3506" s="15" t="s">
        <v>28</v>
      </c>
      <c r="M3506" s="14" t="s">
        <v>73</v>
      </c>
      <c r="N3506" s="172" t="s">
        <v>28</v>
      </c>
      <c r="O3506" s="14" t="s">
        <v>73</v>
      </c>
      <c r="P3506" s="15" t="s">
        <v>28</v>
      </c>
      <c r="Q3506" s="14" t="s">
        <v>73</v>
      </c>
      <c r="R3506" s="15" t="s">
        <v>28</v>
      </c>
      <c r="S3506" s="14" t="s">
        <v>73</v>
      </c>
      <c r="T3506" s="15" t="s">
        <v>28</v>
      </c>
      <c r="U3506" s="14" t="s">
        <v>73</v>
      </c>
      <c r="V3506" s="15" t="s">
        <v>28</v>
      </c>
    </row>
    <row r="3507" spans="1:22" ht="15" customHeight="1" x14ac:dyDescent="0.25">
      <c r="A3507" s="5" t="s">
        <v>6324</v>
      </c>
      <c r="B3507" s="6" t="s">
        <v>6325</v>
      </c>
      <c r="C3507" s="5" t="s">
        <v>4111</v>
      </c>
      <c r="D3507" s="6"/>
      <c r="E3507" s="6" t="s">
        <v>504</v>
      </c>
      <c r="F3507" s="229">
        <v>18</v>
      </c>
      <c r="I3507" s="16">
        <v>0</v>
      </c>
      <c r="J3507" s="13">
        <v>0</v>
      </c>
      <c r="K3507" s="16">
        <v>1500</v>
      </c>
      <c r="L3507" s="13">
        <v>27000</v>
      </c>
      <c r="M3507" s="16">
        <v>1500</v>
      </c>
      <c r="N3507" s="171">
        <v>27000</v>
      </c>
      <c r="O3507" s="16">
        <v>967</v>
      </c>
      <c r="P3507" s="13">
        <v>17406</v>
      </c>
      <c r="Q3507" s="16">
        <v>1412</v>
      </c>
      <c r="R3507" s="13">
        <v>25416</v>
      </c>
      <c r="S3507" s="16">
        <v>2168.44</v>
      </c>
      <c r="T3507" s="13">
        <v>39031.919999999998</v>
      </c>
      <c r="U3507" s="16">
        <v>0</v>
      </c>
      <c r="V3507" s="13">
        <v>0</v>
      </c>
    </row>
    <row r="3508" spans="1:22" ht="15" customHeight="1" x14ac:dyDescent="0.25">
      <c r="A3508" s="5" t="s">
        <v>6326</v>
      </c>
      <c r="B3508" s="6" t="s">
        <v>6327</v>
      </c>
      <c r="C3508" s="5" t="s">
        <v>4114</v>
      </c>
      <c r="D3508" s="6"/>
      <c r="E3508" s="6" t="s">
        <v>504</v>
      </c>
      <c r="F3508" s="229">
        <v>6</v>
      </c>
      <c r="I3508" s="16">
        <v>0</v>
      </c>
      <c r="J3508" s="13">
        <v>0</v>
      </c>
      <c r="K3508" s="16">
        <v>400</v>
      </c>
      <c r="L3508" s="13">
        <v>2400</v>
      </c>
      <c r="M3508" s="16">
        <v>400</v>
      </c>
      <c r="N3508" s="171">
        <v>2400</v>
      </c>
      <c r="O3508" s="16">
        <v>156</v>
      </c>
      <c r="P3508" s="13">
        <v>936</v>
      </c>
      <c r="Q3508" s="16">
        <v>412</v>
      </c>
      <c r="R3508" s="13">
        <v>2472</v>
      </c>
      <c r="S3508" s="16">
        <v>510.22</v>
      </c>
      <c r="T3508" s="13">
        <v>3061.32</v>
      </c>
      <c r="U3508" s="16">
        <v>0</v>
      </c>
      <c r="V3508" s="13">
        <v>0</v>
      </c>
    </row>
    <row r="3509" spans="1:22" ht="15" customHeight="1" x14ac:dyDescent="0.25">
      <c r="A3509" s="5" t="s">
        <v>6328</v>
      </c>
      <c r="B3509" s="6" t="s">
        <v>6329</v>
      </c>
      <c r="C3509" s="5" t="s">
        <v>4117</v>
      </c>
      <c r="D3509" s="6"/>
      <c r="E3509" s="6" t="s">
        <v>504</v>
      </c>
      <c r="F3509" s="229">
        <v>5</v>
      </c>
      <c r="I3509" s="16">
        <v>0</v>
      </c>
      <c r="J3509" s="13">
        <v>0</v>
      </c>
      <c r="K3509" s="16">
        <v>750</v>
      </c>
      <c r="L3509" s="13">
        <v>3750</v>
      </c>
      <c r="M3509" s="16">
        <v>750</v>
      </c>
      <c r="N3509" s="171">
        <v>3750</v>
      </c>
      <c r="O3509" s="16">
        <v>182</v>
      </c>
      <c r="P3509" s="13">
        <v>910</v>
      </c>
      <c r="Q3509" s="16">
        <v>588</v>
      </c>
      <c r="R3509" s="13">
        <v>2940</v>
      </c>
      <c r="S3509" s="16">
        <v>605.89</v>
      </c>
      <c r="T3509" s="13">
        <v>3029.45</v>
      </c>
      <c r="U3509" s="16">
        <v>0</v>
      </c>
      <c r="V3509" s="13">
        <v>0</v>
      </c>
    </row>
    <row r="3510" spans="1:22" ht="15" customHeight="1" x14ac:dyDescent="0.25">
      <c r="A3510" s="5" t="s">
        <v>6330</v>
      </c>
      <c r="B3510" s="6" t="s">
        <v>6331</v>
      </c>
      <c r="C3510" s="5" t="s">
        <v>6332</v>
      </c>
      <c r="D3510" s="6"/>
      <c r="E3510" s="6" t="s">
        <v>504</v>
      </c>
      <c r="F3510" s="229">
        <v>2</v>
      </c>
      <c r="I3510" s="16">
        <v>0</v>
      </c>
      <c r="J3510" s="13">
        <v>0</v>
      </c>
      <c r="K3510" s="16">
        <v>713</v>
      </c>
      <c r="L3510" s="13">
        <v>1426</v>
      </c>
      <c r="M3510" s="16">
        <v>713</v>
      </c>
      <c r="N3510" s="171">
        <v>1426</v>
      </c>
      <c r="O3510" s="16">
        <v>312</v>
      </c>
      <c r="P3510" s="13">
        <v>624</v>
      </c>
      <c r="Q3510" s="16">
        <v>706</v>
      </c>
      <c r="R3510" s="13">
        <v>1412</v>
      </c>
      <c r="S3510" s="16">
        <v>637.77</v>
      </c>
      <c r="T3510" s="13">
        <v>1275.54</v>
      </c>
      <c r="U3510" s="16">
        <v>0</v>
      </c>
      <c r="V3510" s="13">
        <v>0</v>
      </c>
    </row>
    <row r="3511" spans="1:22" ht="15" customHeight="1" x14ac:dyDescent="0.25">
      <c r="A3511" s="5" t="s">
        <v>6333</v>
      </c>
      <c r="B3511" s="6" t="s">
        <v>6334</v>
      </c>
      <c r="C3511" s="5" t="s">
        <v>6335</v>
      </c>
      <c r="D3511" s="6"/>
      <c r="E3511" s="6" t="s">
        <v>504</v>
      </c>
      <c r="F3511" s="229">
        <v>5</v>
      </c>
      <c r="I3511" s="16">
        <v>0</v>
      </c>
      <c r="J3511" s="13">
        <v>0</v>
      </c>
      <c r="K3511" s="16">
        <v>350</v>
      </c>
      <c r="L3511" s="13">
        <v>1750</v>
      </c>
      <c r="M3511" s="16">
        <v>350</v>
      </c>
      <c r="N3511" s="171">
        <v>1750</v>
      </c>
      <c r="O3511" s="16">
        <v>182</v>
      </c>
      <c r="P3511" s="13">
        <v>910</v>
      </c>
      <c r="Q3511" s="16">
        <v>353</v>
      </c>
      <c r="R3511" s="13">
        <v>1765</v>
      </c>
      <c r="S3511" s="16">
        <v>510.22</v>
      </c>
      <c r="T3511" s="13">
        <v>2551.1</v>
      </c>
      <c r="U3511" s="16">
        <v>0</v>
      </c>
      <c r="V3511" s="13">
        <v>0</v>
      </c>
    </row>
    <row r="3512" spans="1:22" ht="15" customHeight="1" x14ac:dyDescent="0.25">
      <c r="A3512" s="5" t="s">
        <v>6336</v>
      </c>
      <c r="B3512" s="6" t="s">
        <v>6337</v>
      </c>
      <c r="C3512" s="5" t="s">
        <v>4123</v>
      </c>
      <c r="D3512" s="6"/>
      <c r="E3512" s="6" t="s">
        <v>504</v>
      </c>
      <c r="F3512" s="229">
        <v>5</v>
      </c>
      <c r="I3512" s="16">
        <v>0</v>
      </c>
      <c r="J3512" s="13">
        <v>0</v>
      </c>
      <c r="K3512" s="16">
        <v>770</v>
      </c>
      <c r="L3512" s="13">
        <v>3850</v>
      </c>
      <c r="M3512" s="16">
        <v>770</v>
      </c>
      <c r="N3512" s="171">
        <v>3850</v>
      </c>
      <c r="O3512" s="16">
        <v>312</v>
      </c>
      <c r="P3512" s="13">
        <v>1560</v>
      </c>
      <c r="Q3512" s="16">
        <v>565</v>
      </c>
      <c r="R3512" s="13">
        <v>2825</v>
      </c>
      <c r="S3512" s="16">
        <v>382.67</v>
      </c>
      <c r="T3512" s="13">
        <v>1913.35</v>
      </c>
      <c r="U3512" s="16">
        <v>0</v>
      </c>
      <c r="V3512" s="13">
        <v>0</v>
      </c>
    </row>
    <row r="3513" spans="1:22" ht="15" customHeight="1" x14ac:dyDescent="0.25">
      <c r="A3513" s="5" t="s">
        <v>6338</v>
      </c>
      <c r="B3513" s="6" t="s">
        <v>6339</v>
      </c>
      <c r="C3513" s="5" t="s">
        <v>6340</v>
      </c>
      <c r="D3513" s="6"/>
      <c r="E3513" s="6" t="s">
        <v>504</v>
      </c>
      <c r="F3513" s="229">
        <v>2</v>
      </c>
      <c r="I3513" s="16">
        <v>0</v>
      </c>
      <c r="J3513" s="13">
        <v>0</v>
      </c>
      <c r="K3513" s="16">
        <v>750</v>
      </c>
      <c r="L3513" s="13">
        <v>1500</v>
      </c>
      <c r="M3513" s="16">
        <v>750</v>
      </c>
      <c r="N3513" s="171">
        <v>1500</v>
      </c>
      <c r="O3513" s="16">
        <v>364</v>
      </c>
      <c r="P3513" s="13">
        <v>728</v>
      </c>
      <c r="Q3513" s="16">
        <v>271</v>
      </c>
      <c r="R3513" s="13">
        <v>542</v>
      </c>
      <c r="S3513" s="16">
        <v>376.29</v>
      </c>
      <c r="T3513" s="13">
        <v>752.58</v>
      </c>
      <c r="U3513" s="16">
        <v>0</v>
      </c>
      <c r="V3513" s="13">
        <v>0</v>
      </c>
    </row>
    <row r="3514" spans="1:22" ht="15" customHeight="1" x14ac:dyDescent="0.25">
      <c r="A3514" s="5" t="s">
        <v>6341</v>
      </c>
      <c r="B3514" s="6" t="s">
        <v>6342</v>
      </c>
      <c r="C3514" s="5" t="s">
        <v>6343</v>
      </c>
      <c r="D3514" s="6"/>
      <c r="E3514" s="6" t="s">
        <v>504</v>
      </c>
      <c r="F3514" s="229">
        <v>2</v>
      </c>
      <c r="I3514" s="16">
        <v>0</v>
      </c>
      <c r="J3514" s="13">
        <v>0</v>
      </c>
      <c r="K3514" s="16">
        <v>550</v>
      </c>
      <c r="L3514" s="13">
        <v>1100</v>
      </c>
      <c r="M3514" s="16">
        <v>550</v>
      </c>
      <c r="N3514" s="171">
        <v>1100</v>
      </c>
      <c r="O3514" s="16">
        <v>312</v>
      </c>
      <c r="P3514" s="13">
        <v>624</v>
      </c>
      <c r="Q3514" s="16">
        <v>341</v>
      </c>
      <c r="R3514" s="13">
        <v>682</v>
      </c>
      <c r="S3514" s="16">
        <v>255.12</v>
      </c>
      <c r="T3514" s="13">
        <v>510.24</v>
      </c>
      <c r="U3514" s="16">
        <v>0</v>
      </c>
      <c r="V3514" s="13">
        <v>0</v>
      </c>
    </row>
    <row r="3515" spans="1:22" ht="15" customHeight="1" x14ac:dyDescent="0.25">
      <c r="A3515" s="5" t="s">
        <v>6344</v>
      </c>
      <c r="B3515" s="6" t="s">
        <v>6345</v>
      </c>
      <c r="C3515" s="5" t="s">
        <v>6346</v>
      </c>
      <c r="D3515" s="6"/>
      <c r="E3515" s="6" t="s">
        <v>504</v>
      </c>
      <c r="F3515" s="229">
        <v>19</v>
      </c>
      <c r="I3515" s="16">
        <v>0</v>
      </c>
      <c r="J3515" s="13">
        <v>0</v>
      </c>
      <c r="K3515" s="16">
        <v>650</v>
      </c>
      <c r="L3515" s="13">
        <v>12350</v>
      </c>
      <c r="M3515" s="16">
        <v>650</v>
      </c>
      <c r="N3515" s="171">
        <v>12350</v>
      </c>
      <c r="O3515" s="16">
        <v>187</v>
      </c>
      <c r="P3515" s="13">
        <v>3553</v>
      </c>
      <c r="Q3515" s="16">
        <v>624</v>
      </c>
      <c r="R3515" s="13">
        <v>11856</v>
      </c>
      <c r="S3515" s="16">
        <v>344.39</v>
      </c>
      <c r="T3515" s="13">
        <v>6543.41</v>
      </c>
      <c r="U3515" s="16">
        <v>0</v>
      </c>
      <c r="V3515" s="13">
        <v>0</v>
      </c>
    </row>
    <row r="3516" spans="1:22" ht="15" customHeight="1" x14ac:dyDescent="0.25">
      <c r="A3516" s="5" t="s">
        <v>6347</v>
      </c>
      <c r="B3516" s="6" t="s">
        <v>6348</v>
      </c>
      <c r="C3516" s="5" t="s">
        <v>4126</v>
      </c>
      <c r="D3516" s="6"/>
      <c r="E3516" s="6" t="s">
        <v>504</v>
      </c>
      <c r="F3516" s="229">
        <v>5</v>
      </c>
      <c r="I3516" s="16">
        <v>0</v>
      </c>
      <c r="J3516" s="13">
        <v>0</v>
      </c>
      <c r="K3516" s="16">
        <v>191</v>
      </c>
      <c r="L3516" s="13">
        <v>955</v>
      </c>
      <c r="M3516" s="16">
        <v>191</v>
      </c>
      <c r="N3516" s="171">
        <v>955</v>
      </c>
      <c r="O3516" s="16">
        <v>52</v>
      </c>
      <c r="P3516" s="13">
        <v>260</v>
      </c>
      <c r="Q3516" s="16">
        <v>306</v>
      </c>
      <c r="R3516" s="13">
        <v>1530</v>
      </c>
      <c r="S3516" s="16">
        <v>255.12</v>
      </c>
      <c r="T3516" s="13">
        <v>1275.5999999999999</v>
      </c>
      <c r="U3516" s="16">
        <v>0</v>
      </c>
      <c r="V3516" s="13">
        <v>0</v>
      </c>
    </row>
    <row r="3517" spans="1:22" ht="15" customHeight="1" x14ac:dyDescent="0.25">
      <c r="A3517" s="5" t="s">
        <v>6349</v>
      </c>
      <c r="B3517" s="6" t="s">
        <v>6350</v>
      </c>
      <c r="C3517" s="5" t="s">
        <v>6351</v>
      </c>
      <c r="D3517" s="6"/>
      <c r="E3517" s="6" t="s">
        <v>504</v>
      </c>
      <c r="F3517" s="229">
        <v>4</v>
      </c>
      <c r="I3517" s="16">
        <v>0</v>
      </c>
      <c r="J3517" s="13">
        <v>0</v>
      </c>
      <c r="K3517" s="16">
        <v>100</v>
      </c>
      <c r="L3517" s="13">
        <v>400</v>
      </c>
      <c r="M3517" s="16">
        <v>100</v>
      </c>
      <c r="N3517" s="171">
        <v>400</v>
      </c>
      <c r="O3517" s="16">
        <v>62</v>
      </c>
      <c r="P3517" s="13">
        <v>248</v>
      </c>
      <c r="Q3517" s="16">
        <v>153</v>
      </c>
      <c r="R3517" s="13">
        <v>612</v>
      </c>
      <c r="S3517" s="16">
        <v>95.67</v>
      </c>
      <c r="T3517" s="13">
        <v>382.68</v>
      </c>
      <c r="U3517" s="16">
        <v>0</v>
      </c>
      <c r="V3517" s="13">
        <v>0</v>
      </c>
    </row>
    <row r="3518" spans="1:22" ht="15" customHeight="1" x14ac:dyDescent="0.25">
      <c r="A3518" s="5" t="s">
        <v>6352</v>
      </c>
      <c r="B3518" s="6" t="s">
        <v>6353</v>
      </c>
      <c r="C3518" s="5" t="s">
        <v>4129</v>
      </c>
      <c r="D3518" s="6"/>
      <c r="E3518" s="6" t="s">
        <v>504</v>
      </c>
      <c r="F3518" s="229">
        <v>13</v>
      </c>
      <c r="I3518" s="16">
        <v>0</v>
      </c>
      <c r="J3518" s="13">
        <v>0</v>
      </c>
      <c r="K3518" s="16">
        <v>100</v>
      </c>
      <c r="L3518" s="13">
        <v>1300</v>
      </c>
      <c r="M3518" s="16">
        <v>100</v>
      </c>
      <c r="N3518" s="171">
        <v>1300</v>
      </c>
      <c r="O3518" s="16">
        <v>42</v>
      </c>
      <c r="P3518" s="13">
        <v>546</v>
      </c>
      <c r="Q3518" s="16">
        <v>82</v>
      </c>
      <c r="R3518" s="13">
        <v>1066</v>
      </c>
      <c r="S3518" s="16">
        <v>114.8</v>
      </c>
      <c r="T3518" s="13">
        <v>1492.4</v>
      </c>
      <c r="U3518" s="16">
        <v>0</v>
      </c>
      <c r="V3518" s="13">
        <v>0</v>
      </c>
    </row>
    <row r="3519" spans="1:22" ht="15" customHeight="1" x14ac:dyDescent="0.25">
      <c r="A3519" s="5" t="s">
        <v>6354</v>
      </c>
      <c r="B3519" s="6" t="s">
        <v>6355</v>
      </c>
      <c r="C3519" s="5" t="s">
        <v>4132</v>
      </c>
      <c r="D3519" s="6"/>
      <c r="E3519" s="6" t="s">
        <v>504</v>
      </c>
      <c r="F3519" s="229">
        <v>13</v>
      </c>
      <c r="I3519" s="16">
        <v>0</v>
      </c>
      <c r="J3519" s="13">
        <v>0</v>
      </c>
      <c r="K3519" s="16">
        <v>120</v>
      </c>
      <c r="L3519" s="13">
        <v>1560</v>
      </c>
      <c r="M3519" s="16">
        <v>120</v>
      </c>
      <c r="N3519" s="171">
        <v>1560</v>
      </c>
      <c r="O3519" s="16">
        <v>62</v>
      </c>
      <c r="P3519" s="13">
        <v>806</v>
      </c>
      <c r="Q3519" s="16">
        <v>88</v>
      </c>
      <c r="R3519" s="13">
        <v>1144</v>
      </c>
      <c r="S3519" s="16">
        <v>153.07</v>
      </c>
      <c r="T3519" s="13">
        <v>1989.91</v>
      </c>
      <c r="U3519" s="16">
        <v>0</v>
      </c>
      <c r="V3519" s="13">
        <v>0</v>
      </c>
    </row>
    <row r="3520" spans="1:22" ht="15" customHeight="1" x14ac:dyDescent="0.25">
      <c r="A3520" s="5" t="s">
        <v>6356</v>
      </c>
      <c r="B3520" s="6" t="s">
        <v>6357</v>
      </c>
      <c r="C3520" s="5" t="s">
        <v>4135</v>
      </c>
      <c r="D3520" s="6"/>
      <c r="E3520" s="6" t="s">
        <v>504</v>
      </c>
      <c r="F3520" s="229">
        <v>2</v>
      </c>
      <c r="I3520" s="16">
        <v>0</v>
      </c>
      <c r="J3520" s="13">
        <v>0</v>
      </c>
      <c r="K3520" s="16">
        <v>1200</v>
      </c>
      <c r="L3520" s="13">
        <v>2400</v>
      </c>
      <c r="M3520" s="16">
        <v>1200</v>
      </c>
      <c r="N3520" s="171">
        <v>2400</v>
      </c>
      <c r="O3520" s="16">
        <v>1560</v>
      </c>
      <c r="P3520" s="13">
        <v>3120</v>
      </c>
      <c r="Q3520" s="16">
        <v>565</v>
      </c>
      <c r="R3520" s="13">
        <v>1130</v>
      </c>
      <c r="S3520" s="16">
        <v>1275.56</v>
      </c>
      <c r="T3520" s="13">
        <v>2551.12</v>
      </c>
      <c r="U3520" s="16">
        <v>0</v>
      </c>
      <c r="V3520" s="13">
        <v>0</v>
      </c>
    </row>
    <row r="3521" spans="1:22" ht="15" customHeight="1" x14ac:dyDescent="0.25">
      <c r="A3521" s="5" t="s">
        <v>6358</v>
      </c>
      <c r="B3521" s="6" t="s">
        <v>6359</v>
      </c>
      <c r="C3521" s="5" t="s">
        <v>4138</v>
      </c>
      <c r="D3521" s="6"/>
      <c r="E3521" s="6" t="s">
        <v>504</v>
      </c>
      <c r="F3521" s="229">
        <v>2</v>
      </c>
      <c r="I3521" s="16">
        <v>0</v>
      </c>
      <c r="J3521" s="13">
        <v>0</v>
      </c>
      <c r="K3521" s="16">
        <v>2138</v>
      </c>
      <c r="L3521" s="13">
        <v>4276</v>
      </c>
      <c r="M3521" s="16">
        <v>2138</v>
      </c>
      <c r="N3521" s="171">
        <v>4276</v>
      </c>
      <c r="O3521" s="16">
        <v>832</v>
      </c>
      <c r="P3521" s="13">
        <v>1664</v>
      </c>
      <c r="Q3521" s="16">
        <v>447</v>
      </c>
      <c r="R3521" s="13">
        <v>894</v>
      </c>
      <c r="S3521" s="16">
        <v>1148</v>
      </c>
      <c r="T3521" s="13">
        <v>2296</v>
      </c>
      <c r="U3521" s="16">
        <v>0</v>
      </c>
      <c r="V3521" s="13">
        <v>0</v>
      </c>
    </row>
    <row r="3522" spans="1:22" ht="15" customHeight="1" x14ac:dyDescent="0.25">
      <c r="A3522" s="5" t="s">
        <v>6360</v>
      </c>
      <c r="B3522" s="6" t="s">
        <v>6361</v>
      </c>
      <c r="C3522" s="5" t="s">
        <v>6362</v>
      </c>
      <c r="D3522" s="6"/>
      <c r="E3522" s="6" t="s">
        <v>504</v>
      </c>
      <c r="F3522" s="229">
        <v>6</v>
      </c>
      <c r="I3522" s="16">
        <v>0</v>
      </c>
      <c r="J3522" s="13">
        <v>0</v>
      </c>
      <c r="K3522" s="16">
        <v>100</v>
      </c>
      <c r="L3522" s="13">
        <v>600</v>
      </c>
      <c r="M3522" s="16">
        <v>100</v>
      </c>
      <c r="N3522" s="171">
        <v>600</v>
      </c>
      <c r="O3522" s="16">
        <v>73</v>
      </c>
      <c r="P3522" s="13">
        <v>438</v>
      </c>
      <c r="Q3522" s="16">
        <v>106</v>
      </c>
      <c r="R3522" s="13">
        <v>636</v>
      </c>
      <c r="S3522" s="16">
        <v>102.04</v>
      </c>
      <c r="T3522" s="13">
        <v>612.24</v>
      </c>
      <c r="U3522" s="16">
        <v>0</v>
      </c>
      <c r="V3522" s="13">
        <v>0</v>
      </c>
    </row>
    <row r="3523" spans="1:22" ht="15" customHeight="1" x14ac:dyDescent="0.25">
      <c r="A3523" s="5" t="s">
        <v>6363</v>
      </c>
      <c r="B3523" s="6" t="s">
        <v>6364</v>
      </c>
      <c r="C3523" s="5" t="s">
        <v>4141</v>
      </c>
      <c r="D3523" s="6"/>
      <c r="E3523" s="6" t="s">
        <v>504</v>
      </c>
      <c r="F3523" s="229">
        <v>2</v>
      </c>
      <c r="I3523" s="16">
        <v>0</v>
      </c>
      <c r="J3523" s="13">
        <v>0</v>
      </c>
      <c r="K3523" s="16">
        <v>400</v>
      </c>
      <c r="L3523" s="13">
        <v>800</v>
      </c>
      <c r="M3523" s="16">
        <v>400</v>
      </c>
      <c r="N3523" s="171">
        <v>800</v>
      </c>
      <c r="O3523" s="16">
        <v>520</v>
      </c>
      <c r="P3523" s="13">
        <v>1040</v>
      </c>
      <c r="Q3523" s="16">
        <v>182</v>
      </c>
      <c r="R3523" s="13">
        <v>364</v>
      </c>
      <c r="S3523" s="16">
        <v>267.87</v>
      </c>
      <c r="T3523" s="13">
        <v>535.74</v>
      </c>
      <c r="U3523" s="16">
        <v>0</v>
      </c>
      <c r="V3523" s="13">
        <v>0</v>
      </c>
    </row>
    <row r="3524" spans="1:22" ht="15" customHeight="1" x14ac:dyDescent="0.25">
      <c r="A3524" s="5" t="s">
        <v>6365</v>
      </c>
      <c r="B3524" s="6" t="s">
        <v>6366</v>
      </c>
      <c r="C3524" s="5" t="s">
        <v>4144</v>
      </c>
      <c r="D3524" s="6"/>
      <c r="E3524" s="6" t="s">
        <v>504</v>
      </c>
      <c r="F3524" s="229">
        <v>2</v>
      </c>
      <c r="I3524" s="16">
        <v>0</v>
      </c>
      <c r="J3524" s="13">
        <v>0</v>
      </c>
      <c r="K3524" s="16">
        <v>250</v>
      </c>
      <c r="L3524" s="13">
        <v>500</v>
      </c>
      <c r="M3524" s="16">
        <v>250</v>
      </c>
      <c r="N3524" s="171">
        <v>500</v>
      </c>
      <c r="O3524" s="16">
        <v>520</v>
      </c>
      <c r="P3524" s="13">
        <v>1040</v>
      </c>
      <c r="Q3524" s="16">
        <v>182</v>
      </c>
      <c r="R3524" s="13">
        <v>364</v>
      </c>
      <c r="S3524" s="16">
        <v>739.82</v>
      </c>
      <c r="T3524" s="13">
        <v>1479.64</v>
      </c>
      <c r="U3524" s="16">
        <v>0</v>
      </c>
      <c r="V3524" s="13">
        <v>0</v>
      </c>
    </row>
    <row r="3525" spans="1:22" ht="15" customHeight="1" x14ac:dyDescent="0.25">
      <c r="A3525" s="5" t="s">
        <v>6367</v>
      </c>
      <c r="B3525" s="6" t="s">
        <v>6368</v>
      </c>
      <c r="C3525" s="5" t="s">
        <v>6369</v>
      </c>
      <c r="D3525" s="6"/>
      <c r="E3525" s="6" t="s">
        <v>504</v>
      </c>
      <c r="F3525" s="229">
        <v>24</v>
      </c>
      <c r="I3525" s="16">
        <v>0</v>
      </c>
      <c r="J3525" s="13">
        <v>0</v>
      </c>
      <c r="K3525" s="16">
        <v>650</v>
      </c>
      <c r="L3525" s="13">
        <v>15600</v>
      </c>
      <c r="M3525" s="16">
        <v>650</v>
      </c>
      <c r="N3525" s="171">
        <v>15600</v>
      </c>
      <c r="O3525" s="16">
        <v>208</v>
      </c>
      <c r="P3525" s="13">
        <v>4992</v>
      </c>
      <c r="Q3525" s="16">
        <v>347</v>
      </c>
      <c r="R3525" s="13">
        <v>8328</v>
      </c>
      <c r="S3525" s="16">
        <v>344.39</v>
      </c>
      <c r="T3525" s="13">
        <v>8265.36</v>
      </c>
      <c r="U3525" s="16">
        <v>0</v>
      </c>
      <c r="V3525" s="13">
        <v>0</v>
      </c>
    </row>
    <row r="3526" spans="1:22" ht="15" customHeight="1" x14ac:dyDescent="0.25">
      <c r="A3526" s="1"/>
      <c r="B3526" s="4" t="s">
        <v>32</v>
      </c>
      <c r="C3526" s="8" t="s">
        <v>33</v>
      </c>
      <c r="I3526" s="245"/>
      <c r="J3526" s="245"/>
      <c r="K3526" s="245"/>
      <c r="L3526" s="245"/>
      <c r="M3526" s="245"/>
      <c r="N3526" s="245"/>
      <c r="O3526" s="245"/>
      <c r="P3526" s="245"/>
      <c r="Q3526" s="245"/>
      <c r="R3526" s="245"/>
      <c r="S3526" s="245"/>
      <c r="T3526" s="245"/>
      <c r="U3526" s="245"/>
      <c r="V3526" s="245"/>
    </row>
    <row r="3527" spans="1:22" ht="15" customHeight="1" x14ac:dyDescent="0.25">
      <c r="A3527" s="5" t="s">
        <v>6370</v>
      </c>
      <c r="B3527" s="6" t="s">
        <v>35</v>
      </c>
      <c r="C3527" s="5" t="s">
        <v>4146</v>
      </c>
      <c r="I3527" s="245"/>
      <c r="J3527" s="245"/>
      <c r="K3527" s="245"/>
      <c r="L3527" s="245"/>
      <c r="M3527" s="245"/>
      <c r="N3527" s="245"/>
      <c r="O3527" s="245"/>
      <c r="P3527" s="245"/>
      <c r="Q3527" s="245"/>
      <c r="R3527" s="245"/>
      <c r="S3527" s="245"/>
      <c r="T3527" s="245"/>
      <c r="U3527" s="245"/>
      <c r="V3527" s="245"/>
    </row>
    <row r="3528" spans="1:22" ht="45" customHeight="1" x14ac:dyDescent="0.25">
      <c r="A3528" s="1"/>
      <c r="B3528" s="4" t="s">
        <v>68</v>
      </c>
      <c r="C3528" s="8" t="s">
        <v>69</v>
      </c>
      <c r="D3528" s="4" t="s">
        <v>70</v>
      </c>
      <c r="E3528" s="4" t="s">
        <v>71</v>
      </c>
      <c r="F3528" s="228" t="s">
        <v>72</v>
      </c>
      <c r="I3528" s="14" t="s">
        <v>73</v>
      </c>
      <c r="J3528" s="15" t="s">
        <v>28</v>
      </c>
      <c r="K3528" s="14" t="s">
        <v>73</v>
      </c>
      <c r="L3528" s="15" t="s">
        <v>28</v>
      </c>
      <c r="M3528" s="14" t="s">
        <v>73</v>
      </c>
      <c r="N3528" s="172" t="s">
        <v>28</v>
      </c>
      <c r="O3528" s="14" t="s">
        <v>73</v>
      </c>
      <c r="P3528" s="15" t="s">
        <v>28</v>
      </c>
      <c r="Q3528" s="14" t="s">
        <v>73</v>
      </c>
      <c r="R3528" s="15" t="s">
        <v>28</v>
      </c>
      <c r="S3528" s="14" t="s">
        <v>73</v>
      </c>
      <c r="T3528" s="15" t="s">
        <v>28</v>
      </c>
      <c r="U3528" s="14" t="s">
        <v>73</v>
      </c>
      <c r="V3528" s="15" t="s">
        <v>28</v>
      </c>
    </row>
    <row r="3529" spans="1:22" ht="15" customHeight="1" x14ac:dyDescent="0.25">
      <c r="A3529" s="5" t="s">
        <v>6371</v>
      </c>
      <c r="B3529" s="6" t="s">
        <v>6372</v>
      </c>
      <c r="C3529" s="5" t="s">
        <v>4149</v>
      </c>
      <c r="D3529" s="6"/>
      <c r="E3529" s="6" t="s">
        <v>504</v>
      </c>
      <c r="F3529" s="229">
        <v>5</v>
      </c>
      <c r="I3529" s="16">
        <v>0</v>
      </c>
      <c r="J3529" s="13">
        <v>0</v>
      </c>
      <c r="K3529" s="16">
        <v>300</v>
      </c>
      <c r="L3529" s="13">
        <v>1500</v>
      </c>
      <c r="M3529" s="16">
        <v>300</v>
      </c>
      <c r="N3529" s="171">
        <v>1500</v>
      </c>
      <c r="O3529" s="16">
        <v>208</v>
      </c>
      <c r="P3529" s="13">
        <v>1040</v>
      </c>
      <c r="Q3529" s="16">
        <v>400</v>
      </c>
      <c r="R3529" s="13">
        <v>2000</v>
      </c>
      <c r="S3529" s="16">
        <v>0</v>
      </c>
      <c r="T3529" s="13">
        <v>0</v>
      </c>
      <c r="U3529" s="16">
        <v>0</v>
      </c>
      <c r="V3529" s="13">
        <v>0</v>
      </c>
    </row>
    <row r="3530" spans="1:22" ht="15" customHeight="1" x14ac:dyDescent="0.25">
      <c r="A3530" s="5" t="s">
        <v>6373</v>
      </c>
      <c r="B3530" s="6" t="s">
        <v>6374</v>
      </c>
      <c r="C3530" s="5" t="s">
        <v>6375</v>
      </c>
      <c r="D3530" s="6"/>
      <c r="E3530" s="6" t="s">
        <v>504</v>
      </c>
      <c r="F3530" s="229">
        <v>2</v>
      </c>
      <c r="I3530" s="16">
        <v>0</v>
      </c>
      <c r="J3530" s="13">
        <v>0</v>
      </c>
      <c r="K3530" s="16">
        <v>750</v>
      </c>
      <c r="L3530" s="13">
        <v>1500</v>
      </c>
      <c r="M3530" s="16">
        <v>750</v>
      </c>
      <c r="N3530" s="171">
        <v>1500</v>
      </c>
      <c r="O3530" s="16">
        <v>364</v>
      </c>
      <c r="P3530" s="13">
        <v>728</v>
      </c>
      <c r="Q3530" s="16">
        <v>1387</v>
      </c>
      <c r="R3530" s="13">
        <v>2774</v>
      </c>
      <c r="S3530" s="16">
        <v>0</v>
      </c>
      <c r="T3530" s="13">
        <v>0</v>
      </c>
      <c r="U3530" s="16">
        <v>0</v>
      </c>
      <c r="V3530" s="13">
        <v>0</v>
      </c>
    </row>
    <row r="3531" spans="1:22" ht="15" customHeight="1" x14ac:dyDescent="0.25">
      <c r="A3531" s="1"/>
      <c r="B3531" s="4" t="s">
        <v>32</v>
      </c>
      <c r="C3531" s="8" t="s">
        <v>33</v>
      </c>
      <c r="I3531" s="245"/>
      <c r="J3531" s="245"/>
      <c r="K3531" s="245"/>
      <c r="L3531" s="245"/>
      <c r="M3531" s="245"/>
      <c r="N3531" s="245"/>
      <c r="O3531" s="245"/>
      <c r="P3531" s="245"/>
      <c r="Q3531" s="245"/>
      <c r="R3531" s="245"/>
      <c r="S3531" s="245"/>
      <c r="T3531" s="245"/>
      <c r="U3531" s="245"/>
      <c r="V3531" s="245"/>
    </row>
    <row r="3532" spans="1:22" ht="15" customHeight="1" x14ac:dyDescent="0.25">
      <c r="A3532" s="5" t="s">
        <v>6376</v>
      </c>
      <c r="B3532" s="6" t="s">
        <v>35</v>
      </c>
      <c r="C3532" s="5" t="s">
        <v>6377</v>
      </c>
      <c r="I3532" s="245"/>
      <c r="J3532" s="245"/>
      <c r="K3532" s="245"/>
      <c r="L3532" s="245"/>
      <c r="M3532" s="245"/>
      <c r="N3532" s="245"/>
      <c r="O3532" s="245"/>
      <c r="P3532" s="245"/>
      <c r="Q3532" s="245"/>
      <c r="R3532" s="245"/>
      <c r="S3532" s="245"/>
      <c r="T3532" s="245"/>
      <c r="U3532" s="245"/>
      <c r="V3532" s="245"/>
    </row>
    <row r="3533" spans="1:22" ht="15" customHeight="1" x14ac:dyDescent="0.25">
      <c r="A3533" s="5" t="s">
        <v>6378</v>
      </c>
      <c r="B3533" s="6" t="s">
        <v>35</v>
      </c>
      <c r="C3533" s="5" t="s">
        <v>6379</v>
      </c>
      <c r="I3533" s="245"/>
      <c r="J3533" s="245"/>
      <c r="K3533" s="245"/>
      <c r="L3533" s="245"/>
      <c r="M3533" s="245"/>
      <c r="N3533" s="245"/>
      <c r="O3533" s="245"/>
      <c r="P3533" s="245"/>
      <c r="Q3533" s="245"/>
      <c r="R3533" s="245"/>
      <c r="S3533" s="245"/>
      <c r="T3533" s="245"/>
      <c r="U3533" s="245"/>
      <c r="V3533" s="245"/>
    </row>
    <row r="3534" spans="1:22" ht="15" customHeight="1" x14ac:dyDescent="0.25">
      <c r="A3534" s="5" t="s">
        <v>6380</v>
      </c>
      <c r="B3534" s="6" t="s">
        <v>35</v>
      </c>
      <c r="C3534" s="5" t="s">
        <v>4158</v>
      </c>
      <c r="I3534" s="245"/>
      <c r="J3534" s="245"/>
      <c r="K3534" s="245"/>
      <c r="L3534" s="245"/>
      <c r="M3534" s="245"/>
      <c r="N3534" s="245"/>
      <c r="O3534" s="245"/>
      <c r="P3534" s="245"/>
      <c r="Q3534" s="245"/>
      <c r="R3534" s="245"/>
      <c r="S3534" s="245"/>
      <c r="T3534" s="245"/>
      <c r="U3534" s="245"/>
      <c r="V3534" s="245"/>
    </row>
    <row r="3535" spans="1:22" ht="45" customHeight="1" x14ac:dyDescent="0.25">
      <c r="A3535" s="1"/>
      <c r="B3535" s="4" t="s">
        <v>68</v>
      </c>
      <c r="C3535" s="8" t="s">
        <v>69</v>
      </c>
      <c r="D3535" s="4" t="s">
        <v>70</v>
      </c>
      <c r="E3535" s="4" t="s">
        <v>71</v>
      </c>
      <c r="F3535" s="228" t="s">
        <v>72</v>
      </c>
      <c r="I3535" s="14" t="s">
        <v>73</v>
      </c>
      <c r="J3535" s="15" t="s">
        <v>28</v>
      </c>
      <c r="K3535" s="14" t="s">
        <v>73</v>
      </c>
      <c r="L3535" s="15" t="s">
        <v>28</v>
      </c>
      <c r="M3535" s="14" t="s">
        <v>73</v>
      </c>
      <c r="N3535" s="172" t="s">
        <v>28</v>
      </c>
      <c r="O3535" s="14" t="s">
        <v>73</v>
      </c>
      <c r="P3535" s="15" t="s">
        <v>28</v>
      </c>
      <c r="Q3535" s="14" t="s">
        <v>73</v>
      </c>
      <c r="R3535" s="15" t="s">
        <v>28</v>
      </c>
      <c r="S3535" s="14" t="s">
        <v>73</v>
      </c>
      <c r="T3535" s="15" t="s">
        <v>28</v>
      </c>
      <c r="U3535" s="14" t="s">
        <v>73</v>
      </c>
      <c r="V3535" s="15" t="s">
        <v>28</v>
      </c>
    </row>
    <row r="3536" spans="1:22" ht="15" customHeight="1" x14ac:dyDescent="0.25">
      <c r="A3536" s="5" t="s">
        <v>6381</v>
      </c>
      <c r="B3536" s="6" t="s">
        <v>6382</v>
      </c>
      <c r="C3536" s="5" t="s">
        <v>6383</v>
      </c>
      <c r="D3536" s="6"/>
      <c r="E3536" s="6" t="s">
        <v>504</v>
      </c>
      <c r="F3536" s="229">
        <v>5</v>
      </c>
      <c r="I3536" s="16">
        <v>0</v>
      </c>
      <c r="J3536" s="13">
        <v>0</v>
      </c>
      <c r="K3536" s="16">
        <v>320</v>
      </c>
      <c r="L3536" s="13">
        <v>1600</v>
      </c>
      <c r="M3536" s="16">
        <v>320</v>
      </c>
      <c r="N3536" s="171">
        <v>1600</v>
      </c>
      <c r="O3536" s="16">
        <v>187</v>
      </c>
      <c r="P3536" s="13">
        <v>935</v>
      </c>
      <c r="Q3536" s="16">
        <v>247</v>
      </c>
      <c r="R3536" s="13">
        <v>1235</v>
      </c>
      <c r="S3536" s="16">
        <v>340.72</v>
      </c>
      <c r="T3536" s="13">
        <v>1703.6</v>
      </c>
      <c r="U3536" s="16">
        <v>0</v>
      </c>
      <c r="V3536" s="13">
        <v>0</v>
      </c>
    </row>
    <row r="3537" spans="1:22" ht="15" customHeight="1" x14ac:dyDescent="0.25">
      <c r="A3537" s="5" t="s">
        <v>6384</v>
      </c>
      <c r="B3537" s="6" t="s">
        <v>6385</v>
      </c>
      <c r="C3537" s="5" t="s">
        <v>6386</v>
      </c>
      <c r="D3537" s="6"/>
      <c r="E3537" s="6" t="s">
        <v>504</v>
      </c>
      <c r="F3537" s="229">
        <v>11</v>
      </c>
      <c r="I3537" s="16">
        <v>0</v>
      </c>
      <c r="J3537" s="13">
        <v>0</v>
      </c>
      <c r="K3537" s="16">
        <v>300</v>
      </c>
      <c r="L3537" s="13">
        <v>3300</v>
      </c>
      <c r="M3537" s="16">
        <v>300</v>
      </c>
      <c r="N3537" s="171">
        <v>3300</v>
      </c>
      <c r="O3537" s="16">
        <v>125</v>
      </c>
      <c r="P3537" s="13">
        <v>1375</v>
      </c>
      <c r="Q3537" s="16">
        <v>176</v>
      </c>
      <c r="R3537" s="13">
        <v>1936</v>
      </c>
      <c r="S3537" s="16">
        <v>204.43</v>
      </c>
      <c r="T3537" s="13">
        <v>2248.73</v>
      </c>
      <c r="U3537" s="16">
        <v>0</v>
      </c>
      <c r="V3537" s="13">
        <v>0</v>
      </c>
    </row>
    <row r="3538" spans="1:22" ht="15" customHeight="1" x14ac:dyDescent="0.25">
      <c r="A3538" s="1"/>
      <c r="B3538" s="4" t="s">
        <v>32</v>
      </c>
      <c r="C3538" s="8" t="s">
        <v>33</v>
      </c>
      <c r="I3538" s="245"/>
      <c r="J3538" s="245"/>
      <c r="K3538" s="245"/>
      <c r="L3538" s="245"/>
      <c r="M3538" s="245"/>
      <c r="N3538" s="245"/>
      <c r="O3538" s="245"/>
      <c r="P3538" s="245"/>
      <c r="Q3538" s="245"/>
      <c r="R3538" s="245"/>
      <c r="S3538" s="245"/>
      <c r="T3538" s="245"/>
      <c r="U3538" s="245"/>
      <c r="V3538" s="245"/>
    </row>
    <row r="3539" spans="1:22" ht="15" customHeight="1" x14ac:dyDescent="0.25">
      <c r="A3539" s="5" t="s">
        <v>6387</v>
      </c>
      <c r="B3539" s="6" t="s">
        <v>35</v>
      </c>
      <c r="C3539" s="5" t="s">
        <v>6388</v>
      </c>
      <c r="I3539" s="245"/>
      <c r="J3539" s="245"/>
      <c r="K3539" s="245"/>
      <c r="L3539" s="245"/>
      <c r="M3539" s="245"/>
      <c r="N3539" s="245"/>
      <c r="O3539" s="245"/>
      <c r="P3539" s="245"/>
      <c r="Q3539" s="245"/>
      <c r="R3539" s="245"/>
      <c r="S3539" s="245"/>
      <c r="T3539" s="245"/>
      <c r="U3539" s="245"/>
      <c r="V3539" s="245"/>
    </row>
    <row r="3540" spans="1:22" ht="45" customHeight="1" x14ac:dyDescent="0.25">
      <c r="A3540" s="1"/>
      <c r="B3540" s="4" t="s">
        <v>68</v>
      </c>
      <c r="C3540" s="8" t="s">
        <v>69</v>
      </c>
      <c r="D3540" s="4" t="s">
        <v>70</v>
      </c>
      <c r="E3540" s="4" t="s">
        <v>71</v>
      </c>
      <c r="F3540" s="228" t="s">
        <v>72</v>
      </c>
      <c r="I3540" s="14" t="s">
        <v>73</v>
      </c>
      <c r="J3540" s="15" t="s">
        <v>28</v>
      </c>
      <c r="K3540" s="14" t="s">
        <v>73</v>
      </c>
      <c r="L3540" s="15" t="s">
        <v>28</v>
      </c>
      <c r="M3540" s="14" t="s">
        <v>73</v>
      </c>
      <c r="N3540" s="172" t="s">
        <v>28</v>
      </c>
      <c r="O3540" s="14" t="s">
        <v>73</v>
      </c>
      <c r="P3540" s="15" t="s">
        <v>28</v>
      </c>
      <c r="Q3540" s="14" t="s">
        <v>73</v>
      </c>
      <c r="R3540" s="15" t="s">
        <v>28</v>
      </c>
      <c r="S3540" s="14" t="s">
        <v>73</v>
      </c>
      <c r="T3540" s="15" t="s">
        <v>28</v>
      </c>
      <c r="U3540" s="14" t="s">
        <v>73</v>
      </c>
      <c r="V3540" s="15" t="s">
        <v>28</v>
      </c>
    </row>
    <row r="3541" spans="1:22" ht="15" customHeight="1" x14ac:dyDescent="0.25">
      <c r="A3541" s="5" t="s">
        <v>6389</v>
      </c>
      <c r="B3541" s="6" t="s">
        <v>6390</v>
      </c>
      <c r="C3541" s="5" t="s">
        <v>6391</v>
      </c>
      <c r="D3541" s="6"/>
      <c r="E3541" s="6" t="s">
        <v>504</v>
      </c>
      <c r="F3541" s="229">
        <v>5</v>
      </c>
      <c r="I3541" s="16">
        <v>0</v>
      </c>
      <c r="J3541" s="13">
        <v>0</v>
      </c>
      <c r="K3541" s="16">
        <v>13000</v>
      </c>
      <c r="L3541" s="13">
        <v>65000</v>
      </c>
      <c r="M3541" s="16">
        <v>13000</v>
      </c>
      <c r="N3541" s="171">
        <v>65000</v>
      </c>
      <c r="O3541" s="16">
        <v>4680</v>
      </c>
      <c r="P3541" s="13">
        <v>23400</v>
      </c>
      <c r="Q3541" s="16">
        <v>17647</v>
      </c>
      <c r="R3541" s="13">
        <v>88235</v>
      </c>
      <c r="S3541" s="16">
        <v>7950.1</v>
      </c>
      <c r="T3541" s="13">
        <v>39750.5</v>
      </c>
      <c r="U3541" s="16">
        <v>0</v>
      </c>
      <c r="V3541" s="13">
        <v>0</v>
      </c>
    </row>
    <row r="3542" spans="1:22" ht="15" customHeight="1" x14ac:dyDescent="0.25">
      <c r="A3542" s="1"/>
      <c r="B3542" s="4" t="s">
        <v>32</v>
      </c>
      <c r="C3542" s="8" t="s">
        <v>33</v>
      </c>
      <c r="I3542" s="245"/>
      <c r="J3542" s="245"/>
      <c r="K3542" s="245"/>
      <c r="L3542" s="245"/>
      <c r="M3542" s="245"/>
      <c r="N3542" s="245"/>
      <c r="O3542" s="245"/>
      <c r="P3542" s="245"/>
      <c r="Q3542" s="245"/>
      <c r="R3542" s="245"/>
      <c r="S3542" s="245"/>
      <c r="T3542" s="245"/>
      <c r="U3542" s="245"/>
      <c r="V3542" s="245"/>
    </row>
    <row r="3543" spans="1:22" ht="15" customHeight="1" x14ac:dyDescent="0.25">
      <c r="A3543" s="5" t="s">
        <v>6392</v>
      </c>
      <c r="B3543" s="6" t="s">
        <v>35</v>
      </c>
      <c r="C3543" s="5" t="s">
        <v>6393</v>
      </c>
      <c r="I3543" s="245"/>
      <c r="J3543" s="245"/>
      <c r="K3543" s="245"/>
      <c r="L3543" s="245"/>
      <c r="M3543" s="245"/>
      <c r="N3543" s="245"/>
      <c r="O3543" s="245"/>
      <c r="P3543" s="245"/>
      <c r="Q3543" s="245"/>
      <c r="R3543" s="245"/>
      <c r="S3543" s="245"/>
      <c r="T3543" s="245"/>
      <c r="U3543" s="245"/>
      <c r="V3543" s="245"/>
    </row>
    <row r="3544" spans="1:22" ht="15" customHeight="1" x14ac:dyDescent="0.25">
      <c r="A3544" s="5" t="s">
        <v>6394</v>
      </c>
      <c r="B3544" s="6" t="s">
        <v>35</v>
      </c>
      <c r="C3544" s="5" t="s">
        <v>6395</v>
      </c>
      <c r="I3544" s="245"/>
      <c r="J3544" s="245"/>
      <c r="K3544" s="245"/>
      <c r="L3544" s="245"/>
      <c r="M3544" s="245"/>
      <c r="N3544" s="245"/>
      <c r="O3544" s="245"/>
      <c r="P3544" s="245"/>
      <c r="Q3544" s="245"/>
      <c r="R3544" s="245"/>
      <c r="S3544" s="245"/>
      <c r="T3544" s="245"/>
      <c r="U3544" s="245"/>
      <c r="V3544" s="245"/>
    </row>
    <row r="3545" spans="1:22" ht="45" customHeight="1" x14ac:dyDescent="0.25">
      <c r="A3545" s="1"/>
      <c r="B3545" s="4" t="s">
        <v>68</v>
      </c>
      <c r="C3545" s="8" t="s">
        <v>69</v>
      </c>
      <c r="D3545" s="4" t="s">
        <v>70</v>
      </c>
      <c r="E3545" s="4" t="s">
        <v>71</v>
      </c>
      <c r="F3545" s="228" t="s">
        <v>72</v>
      </c>
      <c r="I3545" s="14" t="s">
        <v>73</v>
      </c>
      <c r="J3545" s="15" t="s">
        <v>28</v>
      </c>
      <c r="K3545" s="14" t="s">
        <v>73</v>
      </c>
      <c r="L3545" s="15" t="s">
        <v>28</v>
      </c>
      <c r="M3545" s="14" t="s">
        <v>73</v>
      </c>
      <c r="N3545" s="172" t="s">
        <v>28</v>
      </c>
      <c r="O3545" s="14" t="s">
        <v>73</v>
      </c>
      <c r="P3545" s="15" t="s">
        <v>28</v>
      </c>
      <c r="Q3545" s="14" t="s">
        <v>73</v>
      </c>
      <c r="R3545" s="15" t="s">
        <v>28</v>
      </c>
      <c r="S3545" s="14" t="s">
        <v>73</v>
      </c>
      <c r="T3545" s="15" t="s">
        <v>28</v>
      </c>
      <c r="U3545" s="14" t="s">
        <v>73</v>
      </c>
      <c r="V3545" s="15" t="s">
        <v>28</v>
      </c>
    </row>
    <row r="3546" spans="1:22" ht="15" customHeight="1" x14ac:dyDescent="0.25">
      <c r="A3546" s="5" t="s">
        <v>6396</v>
      </c>
      <c r="B3546" s="6" t="s">
        <v>6397</v>
      </c>
      <c r="C3546" s="5" t="s">
        <v>6398</v>
      </c>
      <c r="D3546" s="6"/>
      <c r="E3546" s="6" t="s">
        <v>527</v>
      </c>
      <c r="F3546" s="229">
        <v>45</v>
      </c>
      <c r="I3546" s="16">
        <v>0</v>
      </c>
      <c r="J3546" s="13">
        <v>0</v>
      </c>
      <c r="K3546" s="16">
        <v>90</v>
      </c>
      <c r="L3546" s="13">
        <v>4050</v>
      </c>
      <c r="M3546" s="16">
        <v>90</v>
      </c>
      <c r="N3546" s="171">
        <v>4050</v>
      </c>
      <c r="O3546" s="16">
        <v>57</v>
      </c>
      <c r="P3546" s="13">
        <v>2565</v>
      </c>
      <c r="Q3546" s="16">
        <v>21</v>
      </c>
      <c r="R3546" s="13">
        <v>945</v>
      </c>
      <c r="S3546" s="16">
        <v>371.69</v>
      </c>
      <c r="T3546" s="13">
        <v>16726.05</v>
      </c>
      <c r="U3546" s="16">
        <v>0</v>
      </c>
      <c r="V3546" s="13">
        <v>0</v>
      </c>
    </row>
    <row r="3547" spans="1:22" ht="15" customHeight="1" x14ac:dyDescent="0.25">
      <c r="A3547" s="5" t="s">
        <v>6399</v>
      </c>
      <c r="B3547" s="6" t="s">
        <v>6400</v>
      </c>
      <c r="C3547" s="5" t="s">
        <v>4182</v>
      </c>
      <c r="D3547" s="6"/>
      <c r="E3547" s="6" t="s">
        <v>527</v>
      </c>
      <c r="F3547" s="229">
        <v>30</v>
      </c>
      <c r="I3547" s="16">
        <v>0</v>
      </c>
      <c r="J3547" s="13">
        <v>0</v>
      </c>
      <c r="K3547" s="16">
        <v>150</v>
      </c>
      <c r="L3547" s="13">
        <v>4500</v>
      </c>
      <c r="M3547" s="16">
        <v>150</v>
      </c>
      <c r="N3547" s="171">
        <v>4500</v>
      </c>
      <c r="O3547" s="16">
        <v>192</v>
      </c>
      <c r="P3547" s="13">
        <v>5760</v>
      </c>
      <c r="Q3547" s="16">
        <v>59</v>
      </c>
      <c r="R3547" s="13">
        <v>1770</v>
      </c>
      <c r="S3547" s="16">
        <v>619.49</v>
      </c>
      <c r="T3547" s="13">
        <v>18584.7</v>
      </c>
      <c r="U3547" s="16">
        <v>0</v>
      </c>
      <c r="V3547" s="13">
        <v>0</v>
      </c>
    </row>
    <row r="3548" spans="1:22" ht="15" customHeight="1" x14ac:dyDescent="0.25">
      <c r="A3548" s="1"/>
      <c r="B3548" s="4" t="s">
        <v>32</v>
      </c>
      <c r="C3548" s="8" t="s">
        <v>33</v>
      </c>
      <c r="I3548" s="245"/>
      <c r="J3548" s="245"/>
      <c r="K3548" s="245"/>
      <c r="L3548" s="245"/>
      <c r="M3548" s="245"/>
      <c r="N3548" s="245"/>
      <c r="O3548" s="245"/>
      <c r="P3548" s="245"/>
      <c r="Q3548" s="245"/>
      <c r="R3548" s="245"/>
      <c r="S3548" s="245"/>
      <c r="T3548" s="245"/>
      <c r="U3548" s="245"/>
      <c r="V3548" s="245"/>
    </row>
    <row r="3549" spans="1:22" ht="15" customHeight="1" x14ac:dyDescent="0.25">
      <c r="A3549" s="5" t="s">
        <v>6401</v>
      </c>
      <c r="B3549" s="6" t="s">
        <v>35</v>
      </c>
      <c r="C3549" s="5" t="s">
        <v>6402</v>
      </c>
      <c r="I3549" s="245"/>
      <c r="J3549" s="245"/>
      <c r="K3549" s="245"/>
      <c r="L3549" s="245"/>
      <c r="M3549" s="245"/>
      <c r="N3549" s="245"/>
      <c r="O3549" s="245"/>
      <c r="P3549" s="245"/>
      <c r="Q3549" s="245"/>
      <c r="R3549" s="245"/>
      <c r="S3549" s="245"/>
      <c r="T3549" s="245"/>
      <c r="U3549" s="245"/>
      <c r="V3549" s="245"/>
    </row>
    <row r="3550" spans="1:22" ht="45" customHeight="1" x14ac:dyDescent="0.25">
      <c r="A3550" s="1"/>
      <c r="B3550" s="4" t="s">
        <v>68</v>
      </c>
      <c r="C3550" s="8" t="s">
        <v>69</v>
      </c>
      <c r="D3550" s="4" t="s">
        <v>70</v>
      </c>
      <c r="E3550" s="4" t="s">
        <v>71</v>
      </c>
      <c r="F3550" s="228" t="s">
        <v>72</v>
      </c>
      <c r="I3550" s="14" t="s">
        <v>73</v>
      </c>
      <c r="J3550" s="15" t="s">
        <v>28</v>
      </c>
      <c r="K3550" s="14" t="s">
        <v>73</v>
      </c>
      <c r="L3550" s="15" t="s">
        <v>28</v>
      </c>
      <c r="M3550" s="14" t="s">
        <v>73</v>
      </c>
      <c r="N3550" s="172" t="s">
        <v>28</v>
      </c>
      <c r="O3550" s="14" t="s">
        <v>73</v>
      </c>
      <c r="P3550" s="15" t="s">
        <v>28</v>
      </c>
      <c r="Q3550" s="14" t="s">
        <v>73</v>
      </c>
      <c r="R3550" s="15" t="s">
        <v>28</v>
      </c>
      <c r="S3550" s="14" t="s">
        <v>73</v>
      </c>
      <c r="T3550" s="15" t="s">
        <v>28</v>
      </c>
      <c r="U3550" s="14" t="s">
        <v>73</v>
      </c>
      <c r="V3550" s="15" t="s">
        <v>28</v>
      </c>
    </row>
    <row r="3551" spans="1:22" ht="15" customHeight="1" x14ac:dyDescent="0.25">
      <c r="A3551" s="5" t="s">
        <v>6403</v>
      </c>
      <c r="B3551" s="6" t="s">
        <v>6404</v>
      </c>
      <c r="C3551" s="5" t="s">
        <v>4174</v>
      </c>
      <c r="D3551" s="6"/>
      <c r="E3551" s="6" t="s">
        <v>504</v>
      </c>
      <c r="F3551" s="229">
        <v>1</v>
      </c>
      <c r="I3551" s="16">
        <v>0</v>
      </c>
      <c r="J3551" s="13">
        <v>0</v>
      </c>
      <c r="K3551" s="16">
        <v>10000</v>
      </c>
      <c r="L3551" s="13">
        <v>10000</v>
      </c>
      <c r="M3551" s="16">
        <v>10000</v>
      </c>
      <c r="N3551" s="171">
        <v>10000</v>
      </c>
      <c r="O3551" s="16">
        <v>5200</v>
      </c>
      <c r="P3551" s="13">
        <v>5200</v>
      </c>
      <c r="Q3551" s="16">
        <v>4706</v>
      </c>
      <c r="R3551" s="13">
        <v>4706</v>
      </c>
      <c r="S3551" s="16">
        <v>5368.9</v>
      </c>
      <c r="T3551" s="13">
        <v>5368.9</v>
      </c>
      <c r="U3551" s="16">
        <v>0</v>
      </c>
      <c r="V3551" s="13">
        <v>0</v>
      </c>
    </row>
    <row r="3552" spans="1:22" ht="15" customHeight="1" x14ac:dyDescent="0.25">
      <c r="A3552" s="1"/>
      <c r="B3552" s="4" t="s">
        <v>32</v>
      </c>
      <c r="C3552" s="8" t="s">
        <v>33</v>
      </c>
      <c r="I3552" s="245"/>
      <c r="J3552" s="245"/>
      <c r="K3552" s="245"/>
      <c r="L3552" s="245"/>
      <c r="M3552" s="245"/>
      <c r="N3552" s="245"/>
      <c r="O3552" s="245"/>
      <c r="P3552" s="245"/>
      <c r="Q3552" s="245"/>
      <c r="R3552" s="245"/>
      <c r="S3552" s="245"/>
      <c r="T3552" s="245"/>
      <c r="U3552" s="245"/>
      <c r="V3552" s="245"/>
    </row>
    <row r="3553" spans="1:22" ht="15" customHeight="1" x14ac:dyDescent="0.25">
      <c r="A3553" s="5" t="s">
        <v>6405</v>
      </c>
      <c r="B3553" s="6" t="s">
        <v>35</v>
      </c>
      <c r="C3553" s="5" t="s">
        <v>4184</v>
      </c>
      <c r="I3553" s="245"/>
      <c r="J3553" s="245"/>
      <c r="K3553" s="245"/>
      <c r="L3553" s="245"/>
      <c r="M3553" s="245"/>
      <c r="N3553" s="245"/>
      <c r="O3553" s="245"/>
      <c r="P3553" s="245"/>
      <c r="Q3553" s="245"/>
      <c r="R3553" s="245"/>
      <c r="S3553" s="245"/>
      <c r="T3553" s="245"/>
      <c r="U3553" s="245"/>
      <c r="V3553" s="245"/>
    </row>
    <row r="3554" spans="1:22" ht="45" customHeight="1" x14ac:dyDescent="0.25">
      <c r="A3554" s="1"/>
      <c r="B3554" s="4" t="s">
        <v>68</v>
      </c>
      <c r="C3554" s="8" t="s">
        <v>69</v>
      </c>
      <c r="D3554" s="4" t="s">
        <v>70</v>
      </c>
      <c r="E3554" s="4" t="s">
        <v>71</v>
      </c>
      <c r="F3554" s="228" t="s">
        <v>72</v>
      </c>
      <c r="I3554" s="14" t="s">
        <v>73</v>
      </c>
      <c r="J3554" s="15" t="s">
        <v>28</v>
      </c>
      <c r="K3554" s="14" t="s">
        <v>73</v>
      </c>
      <c r="L3554" s="15" t="s">
        <v>28</v>
      </c>
      <c r="M3554" s="14" t="s">
        <v>73</v>
      </c>
      <c r="N3554" s="172" t="s">
        <v>28</v>
      </c>
      <c r="O3554" s="14" t="s">
        <v>73</v>
      </c>
      <c r="P3554" s="15" t="s">
        <v>28</v>
      </c>
      <c r="Q3554" s="14" t="s">
        <v>73</v>
      </c>
      <c r="R3554" s="15" t="s">
        <v>28</v>
      </c>
      <c r="S3554" s="14" t="s">
        <v>73</v>
      </c>
      <c r="T3554" s="15" t="s">
        <v>28</v>
      </c>
      <c r="U3554" s="14" t="s">
        <v>73</v>
      </c>
      <c r="V3554" s="15" t="s">
        <v>28</v>
      </c>
    </row>
    <row r="3555" spans="1:22" ht="15" customHeight="1" x14ac:dyDescent="0.25">
      <c r="A3555" s="5" t="s">
        <v>6406</v>
      </c>
      <c r="B3555" s="6" t="s">
        <v>6407</v>
      </c>
      <c r="C3555" s="5" t="s">
        <v>6408</v>
      </c>
      <c r="D3555" s="6"/>
      <c r="E3555" s="6" t="s">
        <v>504</v>
      </c>
      <c r="F3555" s="229">
        <v>2</v>
      </c>
      <c r="I3555" s="16">
        <v>0</v>
      </c>
      <c r="J3555" s="13">
        <v>0</v>
      </c>
      <c r="K3555" s="16">
        <v>6500</v>
      </c>
      <c r="L3555" s="13">
        <v>13000</v>
      </c>
      <c r="M3555" s="16">
        <v>6500</v>
      </c>
      <c r="N3555" s="171">
        <v>13000</v>
      </c>
      <c r="O3555" s="16">
        <v>5824</v>
      </c>
      <c r="P3555" s="13">
        <v>11648</v>
      </c>
      <c r="Q3555" s="16">
        <v>10471</v>
      </c>
      <c r="R3555" s="13">
        <v>20942</v>
      </c>
      <c r="S3555" s="16">
        <v>3097.44</v>
      </c>
      <c r="T3555" s="13">
        <v>6194.88</v>
      </c>
      <c r="U3555" s="16">
        <v>0</v>
      </c>
      <c r="V3555" s="13">
        <v>0</v>
      </c>
    </row>
    <row r="3556" spans="1:22" ht="15" customHeight="1" x14ac:dyDescent="0.25">
      <c r="A3556" s="5" t="s">
        <v>6409</v>
      </c>
      <c r="B3556" s="6" t="s">
        <v>6410</v>
      </c>
      <c r="C3556" s="5" t="s">
        <v>3947</v>
      </c>
      <c r="D3556" s="6"/>
      <c r="E3556" s="6" t="s">
        <v>447</v>
      </c>
      <c r="F3556" s="229">
        <v>1</v>
      </c>
      <c r="I3556" s="16">
        <v>0</v>
      </c>
      <c r="J3556" s="13">
        <v>0</v>
      </c>
      <c r="K3556" s="16">
        <v>5000</v>
      </c>
      <c r="L3556" s="13">
        <v>5000</v>
      </c>
      <c r="M3556" s="16">
        <v>5000</v>
      </c>
      <c r="N3556" s="171">
        <v>5000</v>
      </c>
      <c r="O3556" s="16">
        <v>3640</v>
      </c>
      <c r="P3556" s="13">
        <v>3640</v>
      </c>
      <c r="Q3556" s="16">
        <v>5882</v>
      </c>
      <c r="R3556" s="13">
        <v>5882</v>
      </c>
      <c r="S3556" s="16">
        <v>9085.83</v>
      </c>
      <c r="T3556" s="13">
        <v>9085.83</v>
      </c>
      <c r="U3556" s="16">
        <v>0</v>
      </c>
      <c r="V3556" s="13">
        <v>0</v>
      </c>
    </row>
    <row r="3557" spans="1:22" ht="15" customHeight="1" x14ac:dyDescent="0.25">
      <c r="A3557" s="1"/>
      <c r="B3557" s="4" t="s">
        <v>32</v>
      </c>
      <c r="C3557" s="8" t="s">
        <v>33</v>
      </c>
      <c r="I3557" s="245"/>
      <c r="J3557" s="245"/>
      <c r="K3557" s="245"/>
      <c r="L3557" s="245"/>
      <c r="M3557" s="245"/>
      <c r="N3557" s="245"/>
      <c r="O3557" s="245"/>
      <c r="P3557" s="245"/>
      <c r="Q3557" s="245"/>
      <c r="R3557" s="245"/>
      <c r="S3557" s="245"/>
      <c r="T3557" s="245"/>
      <c r="U3557" s="245"/>
      <c r="V3557" s="245"/>
    </row>
    <row r="3558" spans="1:22" ht="15" customHeight="1" x14ac:dyDescent="0.25">
      <c r="A3558" s="5" t="s">
        <v>6411</v>
      </c>
      <c r="B3558" s="6" t="s">
        <v>35</v>
      </c>
      <c r="C3558" s="5" t="s">
        <v>486</v>
      </c>
      <c r="I3558" s="245"/>
      <c r="J3558" s="245"/>
      <c r="K3558" s="245"/>
      <c r="L3558" s="245"/>
      <c r="M3558" s="245"/>
      <c r="N3558" s="245"/>
      <c r="O3558" s="245"/>
      <c r="P3558" s="245"/>
      <c r="Q3558" s="245"/>
      <c r="R3558" s="245"/>
      <c r="S3558" s="245"/>
      <c r="T3558" s="245"/>
      <c r="U3558" s="245"/>
      <c r="V3558" s="245"/>
    </row>
    <row r="3559" spans="1:22" ht="45" customHeight="1" x14ac:dyDescent="0.25">
      <c r="A3559" s="1"/>
      <c r="B3559" s="4" t="s">
        <v>68</v>
      </c>
      <c r="C3559" s="8" t="s">
        <v>69</v>
      </c>
      <c r="D3559" s="4" t="s">
        <v>70</v>
      </c>
      <c r="E3559" s="4" t="s">
        <v>71</v>
      </c>
      <c r="F3559" s="228" t="s">
        <v>72</v>
      </c>
      <c r="I3559" s="14" t="s">
        <v>73</v>
      </c>
      <c r="J3559" s="15" t="s">
        <v>28</v>
      </c>
      <c r="K3559" s="14" t="s">
        <v>73</v>
      </c>
      <c r="L3559" s="15" t="s">
        <v>28</v>
      </c>
      <c r="M3559" s="14" t="s">
        <v>73</v>
      </c>
      <c r="N3559" s="172" t="s">
        <v>28</v>
      </c>
      <c r="O3559" s="14" t="s">
        <v>73</v>
      </c>
      <c r="P3559" s="15" t="s">
        <v>28</v>
      </c>
      <c r="Q3559" s="14" t="s">
        <v>73</v>
      </c>
      <c r="R3559" s="15" t="s">
        <v>28</v>
      </c>
      <c r="S3559" s="14" t="s">
        <v>73</v>
      </c>
      <c r="T3559" s="15" t="s">
        <v>28</v>
      </c>
      <c r="U3559" s="14" t="s">
        <v>73</v>
      </c>
      <c r="V3559" s="15" t="s">
        <v>28</v>
      </c>
    </row>
    <row r="3560" spans="1:22" ht="15" customHeight="1" x14ac:dyDescent="0.25">
      <c r="A3560" s="5" t="s">
        <v>6412</v>
      </c>
      <c r="B3560" s="6" t="s">
        <v>6413</v>
      </c>
      <c r="C3560" s="5" t="s">
        <v>489</v>
      </c>
      <c r="D3560" s="6"/>
      <c r="E3560" s="6" t="s">
        <v>275</v>
      </c>
      <c r="F3560" s="229">
        <v>1</v>
      </c>
      <c r="I3560" s="16">
        <v>0</v>
      </c>
      <c r="J3560" s="13">
        <v>0</v>
      </c>
      <c r="K3560" s="16">
        <v>0</v>
      </c>
      <c r="L3560" s="13">
        <v>0</v>
      </c>
      <c r="M3560" s="16">
        <v>0</v>
      </c>
      <c r="N3560" s="171">
        <v>0</v>
      </c>
      <c r="O3560" s="16">
        <v>0</v>
      </c>
      <c r="P3560" s="13">
        <v>0</v>
      </c>
      <c r="Q3560" s="16">
        <v>0</v>
      </c>
      <c r="R3560" s="13">
        <v>0</v>
      </c>
      <c r="S3560" s="16">
        <v>0</v>
      </c>
      <c r="T3560" s="13">
        <v>0</v>
      </c>
      <c r="U3560" s="16">
        <v>0</v>
      </c>
      <c r="V3560" s="13">
        <v>0</v>
      </c>
    </row>
    <row r="3561" spans="1:22" ht="15" customHeight="1" x14ac:dyDescent="0.25">
      <c r="A3561" s="1"/>
      <c r="B3561" s="4" t="s">
        <v>32</v>
      </c>
      <c r="C3561" s="8" t="s">
        <v>33</v>
      </c>
      <c r="I3561" s="245"/>
      <c r="J3561" s="245"/>
      <c r="K3561" s="245"/>
      <c r="L3561" s="245"/>
      <c r="M3561" s="245"/>
      <c r="N3561" s="245"/>
      <c r="O3561" s="245"/>
      <c r="P3561" s="245"/>
      <c r="Q3561" s="245"/>
      <c r="R3561" s="245"/>
      <c r="S3561" s="245"/>
      <c r="T3561" s="245"/>
      <c r="U3561" s="245"/>
      <c r="V3561" s="245"/>
    </row>
    <row r="3562" spans="1:22" ht="15" customHeight="1" x14ac:dyDescent="0.25">
      <c r="A3562" s="5" t="s">
        <v>6414</v>
      </c>
      <c r="B3562" s="6" t="s">
        <v>35</v>
      </c>
      <c r="C3562" s="5" t="s">
        <v>491</v>
      </c>
      <c r="I3562" s="245"/>
      <c r="J3562" s="245"/>
      <c r="K3562" s="245"/>
      <c r="L3562" s="245"/>
      <c r="M3562" s="245"/>
      <c r="N3562" s="245"/>
      <c r="O3562" s="245"/>
      <c r="P3562" s="245"/>
      <c r="Q3562" s="245"/>
      <c r="R3562" s="245"/>
      <c r="S3562" s="245"/>
      <c r="T3562" s="245"/>
      <c r="U3562" s="245"/>
      <c r="V3562" s="245"/>
    </row>
    <row r="3563" spans="1:22" x14ac:dyDescent="0.25">
      <c r="A3563" s="246" t="s">
        <v>6415</v>
      </c>
      <c r="B3563" s="246"/>
      <c r="C3563" s="246"/>
      <c r="D3563" s="247"/>
      <c r="E3563" s="247"/>
      <c r="F3563" s="246"/>
      <c r="I3563" s="12" t="s">
        <v>6416</v>
      </c>
      <c r="J3563" s="13">
        <v>1216148</v>
      </c>
      <c r="K3563" s="12" t="s">
        <v>6416</v>
      </c>
      <c r="L3563" s="13">
        <v>1657700</v>
      </c>
      <c r="M3563" s="12" t="s">
        <v>6416</v>
      </c>
      <c r="N3563" s="171">
        <v>1657700</v>
      </c>
      <c r="O3563" s="12" t="s">
        <v>6416</v>
      </c>
      <c r="P3563" s="13">
        <v>1574046</v>
      </c>
      <c r="Q3563" s="12" t="s">
        <v>6416</v>
      </c>
      <c r="R3563" s="13">
        <v>1031700</v>
      </c>
      <c r="S3563" s="12" t="s">
        <v>6416</v>
      </c>
      <c r="T3563" s="13">
        <v>1142370.72</v>
      </c>
      <c r="U3563" s="12" t="s">
        <v>6416</v>
      </c>
      <c r="V3563" s="13">
        <v>0</v>
      </c>
    </row>
    <row r="3564" spans="1:22" ht="15" customHeight="1" x14ac:dyDescent="0.25">
      <c r="A3564" s="1"/>
      <c r="B3564" s="4" t="s">
        <v>32</v>
      </c>
      <c r="C3564" s="8" t="s">
        <v>33</v>
      </c>
      <c r="I3564" s="245"/>
      <c r="J3564" s="245"/>
      <c r="K3564" s="245"/>
      <c r="L3564" s="245"/>
      <c r="M3564" s="245"/>
      <c r="N3564" s="245"/>
      <c r="O3564" s="245"/>
      <c r="P3564" s="245"/>
      <c r="Q3564" s="245"/>
      <c r="R3564" s="245"/>
      <c r="S3564" s="245"/>
      <c r="T3564" s="245"/>
      <c r="U3564" s="245"/>
      <c r="V3564" s="245"/>
    </row>
    <row r="3565" spans="1:22" ht="15" customHeight="1" x14ac:dyDescent="0.25">
      <c r="A3565" s="5" t="s">
        <v>6417</v>
      </c>
      <c r="B3565" s="6" t="s">
        <v>35</v>
      </c>
      <c r="C3565" s="5" t="s">
        <v>6418</v>
      </c>
      <c r="I3565" s="245"/>
      <c r="J3565" s="245"/>
      <c r="K3565" s="245"/>
      <c r="L3565" s="245"/>
      <c r="M3565" s="245"/>
      <c r="N3565" s="245"/>
      <c r="O3565" s="245"/>
      <c r="P3565" s="245"/>
      <c r="Q3565" s="245"/>
      <c r="R3565" s="245"/>
      <c r="S3565" s="245"/>
      <c r="T3565" s="245"/>
      <c r="U3565" s="245"/>
      <c r="V3565" s="245"/>
    </row>
    <row r="3566" spans="1:22" ht="15" customHeight="1" x14ac:dyDescent="0.25">
      <c r="A3566" s="5" t="s">
        <v>6419</v>
      </c>
      <c r="B3566" s="6" t="s">
        <v>35</v>
      </c>
      <c r="C3566" s="5" t="s">
        <v>6420</v>
      </c>
      <c r="I3566" s="245"/>
      <c r="J3566" s="245"/>
      <c r="K3566" s="245"/>
      <c r="L3566" s="245"/>
      <c r="M3566" s="245"/>
      <c r="N3566" s="245"/>
      <c r="O3566" s="245"/>
      <c r="P3566" s="245"/>
      <c r="Q3566" s="245"/>
      <c r="R3566" s="245"/>
      <c r="S3566" s="245"/>
      <c r="T3566" s="245"/>
      <c r="U3566" s="245"/>
      <c r="V3566" s="245"/>
    </row>
    <row r="3567" spans="1:22" ht="15" customHeight="1" x14ac:dyDescent="0.25">
      <c r="A3567" s="5" t="s">
        <v>6421</v>
      </c>
      <c r="B3567" s="6" t="s">
        <v>35</v>
      </c>
      <c r="C3567" s="5" t="s">
        <v>6422</v>
      </c>
      <c r="I3567" s="245"/>
      <c r="J3567" s="245"/>
      <c r="K3567" s="245"/>
      <c r="L3567" s="245"/>
      <c r="M3567" s="245"/>
      <c r="N3567" s="245"/>
      <c r="O3567" s="245"/>
      <c r="P3567" s="245"/>
      <c r="Q3567" s="245"/>
      <c r="R3567" s="245"/>
      <c r="S3567" s="245"/>
      <c r="T3567" s="245"/>
      <c r="U3567" s="245"/>
      <c r="V3567" s="245"/>
    </row>
    <row r="3568" spans="1:22" ht="45" customHeight="1" x14ac:dyDescent="0.25">
      <c r="A3568" s="1"/>
      <c r="B3568" s="4" t="s">
        <v>68</v>
      </c>
      <c r="C3568" s="8" t="s">
        <v>69</v>
      </c>
      <c r="D3568" s="4" t="s">
        <v>70</v>
      </c>
      <c r="E3568" s="4" t="s">
        <v>71</v>
      </c>
      <c r="F3568" s="228" t="s">
        <v>72</v>
      </c>
      <c r="I3568" s="14" t="s">
        <v>73</v>
      </c>
      <c r="J3568" s="15" t="s">
        <v>28</v>
      </c>
      <c r="K3568" s="14" t="s">
        <v>73</v>
      </c>
      <c r="L3568" s="15" t="s">
        <v>28</v>
      </c>
      <c r="M3568" s="14" t="s">
        <v>73</v>
      </c>
      <c r="N3568" s="172" t="s">
        <v>28</v>
      </c>
      <c r="O3568" s="14" t="s">
        <v>73</v>
      </c>
      <c r="P3568" s="15" t="s">
        <v>28</v>
      </c>
      <c r="Q3568" s="14" t="s">
        <v>73</v>
      </c>
      <c r="R3568" s="15" t="s">
        <v>28</v>
      </c>
      <c r="S3568" s="14" t="s">
        <v>73</v>
      </c>
      <c r="T3568" s="15" t="s">
        <v>28</v>
      </c>
      <c r="U3568" s="14" t="s">
        <v>73</v>
      </c>
      <c r="V3568" s="15" t="s">
        <v>28</v>
      </c>
    </row>
    <row r="3569" spans="1:22" ht="15" customHeight="1" x14ac:dyDescent="0.25">
      <c r="A3569" s="5" t="s">
        <v>6423</v>
      </c>
      <c r="B3569" s="6" t="s">
        <v>6424</v>
      </c>
      <c r="C3569" s="5" t="s">
        <v>6425</v>
      </c>
      <c r="D3569" s="6"/>
      <c r="E3569" s="6" t="s">
        <v>504</v>
      </c>
      <c r="F3569" s="229">
        <v>2</v>
      </c>
      <c r="I3569" s="16">
        <v>0</v>
      </c>
      <c r="J3569" s="13">
        <v>0</v>
      </c>
      <c r="K3569" s="16">
        <v>285860</v>
      </c>
      <c r="L3569" s="13">
        <v>571720</v>
      </c>
      <c r="M3569" s="16">
        <v>285860</v>
      </c>
      <c r="N3569" s="171">
        <v>571720</v>
      </c>
      <c r="O3569" s="16">
        <v>260000</v>
      </c>
      <c r="P3569" s="13">
        <v>520000</v>
      </c>
      <c r="Q3569" s="16">
        <v>135294</v>
      </c>
      <c r="R3569" s="13">
        <v>270588</v>
      </c>
      <c r="S3569" s="16">
        <v>128884.62</v>
      </c>
      <c r="T3569" s="13">
        <v>257769.24</v>
      </c>
      <c r="U3569" s="16">
        <v>0</v>
      </c>
      <c r="V3569" s="13">
        <v>0</v>
      </c>
    </row>
    <row r="3570" spans="1:22" ht="15" customHeight="1" x14ac:dyDescent="0.25">
      <c r="A3570" s="5" t="s">
        <v>6426</v>
      </c>
      <c r="B3570" s="6" t="s">
        <v>6427</v>
      </c>
      <c r="C3570" s="5" t="s">
        <v>6428</v>
      </c>
      <c r="D3570" s="6"/>
      <c r="E3570" s="6" t="s">
        <v>504</v>
      </c>
      <c r="F3570" s="229">
        <v>1</v>
      </c>
      <c r="I3570" s="16">
        <v>1216148</v>
      </c>
      <c r="J3570" s="13">
        <v>1216148</v>
      </c>
      <c r="K3570" s="16">
        <v>140000</v>
      </c>
      <c r="L3570" s="13">
        <v>140000</v>
      </c>
      <c r="M3570" s="16">
        <v>140000</v>
      </c>
      <c r="N3570" s="171">
        <v>140000</v>
      </c>
      <c r="O3570" s="16">
        <v>161200</v>
      </c>
      <c r="P3570" s="13">
        <v>161200</v>
      </c>
      <c r="Q3570" s="16">
        <v>61176</v>
      </c>
      <c r="R3570" s="13">
        <v>61176</v>
      </c>
      <c r="S3570" s="16">
        <v>24485.29</v>
      </c>
      <c r="T3570" s="13">
        <v>24485.29</v>
      </c>
      <c r="U3570" s="16">
        <v>0</v>
      </c>
      <c r="V3570" s="13">
        <v>0</v>
      </c>
    </row>
    <row r="3571" spans="1:22" ht="15" customHeight="1" x14ac:dyDescent="0.25">
      <c r="A3571" s="5" t="s">
        <v>6429</v>
      </c>
      <c r="B3571" s="6" t="s">
        <v>6430</v>
      </c>
      <c r="C3571" s="5" t="s">
        <v>6431</v>
      </c>
      <c r="D3571" s="6"/>
      <c r="E3571" s="6" t="s">
        <v>504</v>
      </c>
      <c r="F3571" s="229">
        <v>1</v>
      </c>
      <c r="I3571" s="16">
        <v>0</v>
      </c>
      <c r="J3571" s="13">
        <v>0</v>
      </c>
      <c r="K3571" s="16">
        <v>110000</v>
      </c>
      <c r="L3571" s="13">
        <v>110000</v>
      </c>
      <c r="M3571" s="16">
        <v>110000</v>
      </c>
      <c r="N3571" s="171">
        <v>110000</v>
      </c>
      <c r="O3571" s="16">
        <v>161200</v>
      </c>
      <c r="P3571" s="13">
        <v>161200</v>
      </c>
      <c r="Q3571" s="16">
        <v>55294</v>
      </c>
      <c r="R3571" s="13">
        <v>55294</v>
      </c>
      <c r="S3571" s="16">
        <v>13659.73</v>
      </c>
      <c r="T3571" s="13">
        <v>13659.73</v>
      </c>
      <c r="U3571" s="16">
        <v>0</v>
      </c>
      <c r="V3571" s="13">
        <v>0</v>
      </c>
    </row>
    <row r="3572" spans="1:22" ht="15" customHeight="1" x14ac:dyDescent="0.25">
      <c r="A3572" s="1"/>
      <c r="B3572" s="4" t="s">
        <v>32</v>
      </c>
      <c r="C3572" s="8" t="s">
        <v>33</v>
      </c>
      <c r="I3572" s="245"/>
      <c r="J3572" s="245"/>
      <c r="K3572" s="245"/>
      <c r="L3572" s="245"/>
      <c r="M3572" s="245"/>
      <c r="N3572" s="245"/>
      <c r="O3572" s="245"/>
      <c r="P3572" s="245"/>
      <c r="Q3572" s="245"/>
      <c r="R3572" s="245"/>
      <c r="S3572" s="245"/>
      <c r="T3572" s="245"/>
      <c r="U3572" s="245"/>
      <c r="V3572" s="245"/>
    </row>
    <row r="3573" spans="1:22" ht="15" customHeight="1" x14ac:dyDescent="0.25">
      <c r="A3573" s="5" t="s">
        <v>6432</v>
      </c>
      <c r="B3573" s="6" t="s">
        <v>35</v>
      </c>
      <c r="C3573" s="5" t="s">
        <v>6433</v>
      </c>
      <c r="I3573" s="245"/>
      <c r="J3573" s="245"/>
      <c r="K3573" s="245"/>
      <c r="L3573" s="245"/>
      <c r="M3573" s="245"/>
      <c r="N3573" s="245"/>
      <c r="O3573" s="245"/>
      <c r="P3573" s="245"/>
      <c r="Q3573" s="245"/>
      <c r="R3573" s="245"/>
      <c r="S3573" s="245"/>
      <c r="T3573" s="245"/>
      <c r="U3573" s="245"/>
      <c r="V3573" s="245"/>
    </row>
    <row r="3574" spans="1:22" ht="45" customHeight="1" x14ac:dyDescent="0.25">
      <c r="A3574" s="1"/>
      <c r="B3574" s="4" t="s">
        <v>68</v>
      </c>
      <c r="C3574" s="8" t="s">
        <v>69</v>
      </c>
      <c r="D3574" s="4" t="s">
        <v>70</v>
      </c>
      <c r="E3574" s="4" t="s">
        <v>71</v>
      </c>
      <c r="F3574" s="228" t="s">
        <v>72</v>
      </c>
      <c r="I3574" s="14" t="s">
        <v>73</v>
      </c>
      <c r="J3574" s="15" t="s">
        <v>28</v>
      </c>
      <c r="K3574" s="14" t="s">
        <v>73</v>
      </c>
      <c r="L3574" s="15" t="s">
        <v>28</v>
      </c>
      <c r="M3574" s="14" t="s">
        <v>73</v>
      </c>
      <c r="N3574" s="172" t="s">
        <v>28</v>
      </c>
      <c r="O3574" s="14" t="s">
        <v>73</v>
      </c>
      <c r="P3574" s="15" t="s">
        <v>28</v>
      </c>
      <c r="Q3574" s="14" t="s">
        <v>73</v>
      </c>
      <c r="R3574" s="15" t="s">
        <v>28</v>
      </c>
      <c r="S3574" s="14" t="s">
        <v>73</v>
      </c>
      <c r="T3574" s="15" t="s">
        <v>28</v>
      </c>
      <c r="U3574" s="14" t="s">
        <v>73</v>
      </c>
      <c r="V3574" s="15" t="s">
        <v>28</v>
      </c>
    </row>
    <row r="3575" spans="1:22" ht="15" customHeight="1" x14ac:dyDescent="0.25">
      <c r="A3575" s="5" t="s">
        <v>6434</v>
      </c>
      <c r="B3575" s="6" t="s">
        <v>6435</v>
      </c>
      <c r="C3575" s="5" t="s">
        <v>6436</v>
      </c>
      <c r="D3575" s="6"/>
      <c r="E3575" s="6" t="s">
        <v>504</v>
      </c>
      <c r="F3575" s="229">
        <v>2</v>
      </c>
      <c r="I3575" s="16">
        <v>0</v>
      </c>
      <c r="J3575" s="13">
        <v>0</v>
      </c>
      <c r="K3575" s="16">
        <v>6000</v>
      </c>
      <c r="L3575" s="13">
        <v>12000</v>
      </c>
      <c r="M3575" s="16">
        <v>6000</v>
      </c>
      <c r="N3575" s="171">
        <v>12000</v>
      </c>
      <c r="O3575" s="16">
        <v>88400</v>
      </c>
      <c r="P3575" s="13">
        <v>176800</v>
      </c>
      <c r="Q3575" s="16">
        <v>0</v>
      </c>
      <c r="R3575" s="13">
        <v>0</v>
      </c>
      <c r="S3575" s="16">
        <v>128884.62</v>
      </c>
      <c r="T3575" s="13">
        <v>257769.24</v>
      </c>
      <c r="U3575" s="16">
        <v>0</v>
      </c>
      <c r="V3575" s="13">
        <v>0</v>
      </c>
    </row>
    <row r="3576" spans="1:22" ht="15" customHeight="1" x14ac:dyDescent="0.25">
      <c r="A3576" s="5" t="s">
        <v>6437</v>
      </c>
      <c r="B3576" s="6" t="s">
        <v>6438</v>
      </c>
      <c r="C3576" s="5" t="s">
        <v>6439</v>
      </c>
      <c r="D3576" s="6"/>
      <c r="E3576" s="6" t="s">
        <v>504</v>
      </c>
      <c r="F3576" s="229">
        <v>1</v>
      </c>
      <c r="I3576" s="16">
        <v>0</v>
      </c>
      <c r="J3576" s="13">
        <v>0</v>
      </c>
      <c r="K3576" s="16">
        <v>4500</v>
      </c>
      <c r="L3576" s="13">
        <v>4500</v>
      </c>
      <c r="M3576" s="16">
        <v>4500</v>
      </c>
      <c r="N3576" s="171">
        <v>4500</v>
      </c>
      <c r="O3576" s="16">
        <v>54080</v>
      </c>
      <c r="P3576" s="13">
        <v>54080</v>
      </c>
      <c r="Q3576" s="16">
        <v>0</v>
      </c>
      <c r="R3576" s="13">
        <v>0</v>
      </c>
      <c r="S3576" s="16">
        <v>24485.29</v>
      </c>
      <c r="T3576" s="13">
        <v>24485.29</v>
      </c>
      <c r="U3576" s="16">
        <v>0</v>
      </c>
      <c r="V3576" s="13">
        <v>0</v>
      </c>
    </row>
    <row r="3577" spans="1:22" ht="15" customHeight="1" x14ac:dyDescent="0.25">
      <c r="A3577" s="5" t="s">
        <v>6440</v>
      </c>
      <c r="B3577" s="6" t="s">
        <v>6441</v>
      </c>
      <c r="C3577" s="5" t="s">
        <v>6442</v>
      </c>
      <c r="D3577" s="6"/>
      <c r="E3577" s="6" t="s">
        <v>504</v>
      </c>
      <c r="F3577" s="229">
        <v>1</v>
      </c>
      <c r="I3577" s="16">
        <v>0</v>
      </c>
      <c r="J3577" s="13">
        <v>0</v>
      </c>
      <c r="K3577" s="16">
        <v>3500</v>
      </c>
      <c r="L3577" s="13">
        <v>3500</v>
      </c>
      <c r="M3577" s="16">
        <v>3500</v>
      </c>
      <c r="N3577" s="171">
        <v>3500</v>
      </c>
      <c r="O3577" s="16">
        <v>28080</v>
      </c>
      <c r="P3577" s="13">
        <v>28080</v>
      </c>
      <c r="Q3577" s="16">
        <v>0</v>
      </c>
      <c r="R3577" s="13">
        <v>0</v>
      </c>
      <c r="S3577" s="16">
        <v>13659.73</v>
      </c>
      <c r="T3577" s="13">
        <v>13659.73</v>
      </c>
      <c r="U3577" s="16">
        <v>0</v>
      </c>
      <c r="V3577" s="13">
        <v>0</v>
      </c>
    </row>
    <row r="3578" spans="1:22" ht="15" customHeight="1" x14ac:dyDescent="0.25">
      <c r="A3578" s="1"/>
      <c r="B3578" s="4" t="s">
        <v>32</v>
      </c>
      <c r="C3578" s="8" t="s">
        <v>33</v>
      </c>
      <c r="I3578" s="245"/>
      <c r="J3578" s="245"/>
      <c r="K3578" s="245"/>
      <c r="L3578" s="245"/>
      <c r="M3578" s="245"/>
      <c r="N3578" s="245"/>
      <c r="O3578" s="245"/>
      <c r="P3578" s="245"/>
      <c r="Q3578" s="245"/>
      <c r="R3578" s="245"/>
      <c r="S3578" s="245"/>
      <c r="T3578" s="245"/>
      <c r="U3578" s="245"/>
      <c r="V3578" s="245"/>
    </row>
    <row r="3579" spans="1:22" ht="15" customHeight="1" x14ac:dyDescent="0.25">
      <c r="A3579" s="5" t="s">
        <v>6443</v>
      </c>
      <c r="B3579" s="6" t="s">
        <v>35</v>
      </c>
      <c r="C3579" s="5" t="s">
        <v>6444</v>
      </c>
      <c r="I3579" s="245"/>
      <c r="J3579" s="245"/>
      <c r="K3579" s="245"/>
      <c r="L3579" s="245"/>
      <c r="M3579" s="245"/>
      <c r="N3579" s="245"/>
      <c r="O3579" s="245"/>
      <c r="P3579" s="245"/>
      <c r="Q3579" s="245"/>
      <c r="R3579" s="245"/>
      <c r="S3579" s="245"/>
      <c r="T3579" s="245"/>
      <c r="U3579" s="245"/>
      <c r="V3579" s="245"/>
    </row>
    <row r="3580" spans="1:22" ht="45" customHeight="1" x14ac:dyDescent="0.25">
      <c r="A3580" s="1"/>
      <c r="B3580" s="4" t="s">
        <v>68</v>
      </c>
      <c r="C3580" s="8" t="s">
        <v>69</v>
      </c>
      <c r="D3580" s="4" t="s">
        <v>70</v>
      </c>
      <c r="E3580" s="4" t="s">
        <v>71</v>
      </c>
      <c r="F3580" s="228" t="s">
        <v>72</v>
      </c>
      <c r="I3580" s="14" t="s">
        <v>73</v>
      </c>
      <c r="J3580" s="15" t="s">
        <v>28</v>
      </c>
      <c r="K3580" s="14" t="s">
        <v>73</v>
      </c>
      <c r="L3580" s="15" t="s">
        <v>28</v>
      </c>
      <c r="M3580" s="14" t="s">
        <v>73</v>
      </c>
      <c r="N3580" s="172" t="s">
        <v>28</v>
      </c>
      <c r="O3580" s="14" t="s">
        <v>73</v>
      </c>
      <c r="P3580" s="15" t="s">
        <v>28</v>
      </c>
      <c r="Q3580" s="14" t="s">
        <v>73</v>
      </c>
      <c r="R3580" s="15" t="s">
        <v>28</v>
      </c>
      <c r="S3580" s="14" t="s">
        <v>73</v>
      </c>
      <c r="T3580" s="15" t="s">
        <v>28</v>
      </c>
      <c r="U3580" s="14" t="s">
        <v>73</v>
      </c>
      <c r="V3580" s="15" t="s">
        <v>28</v>
      </c>
    </row>
    <row r="3581" spans="1:22" ht="15" customHeight="1" x14ac:dyDescent="0.25">
      <c r="A3581" s="5" t="s">
        <v>6445</v>
      </c>
      <c r="B3581" s="6" t="s">
        <v>6446</v>
      </c>
      <c r="C3581" s="5" t="s">
        <v>6447</v>
      </c>
      <c r="D3581" s="6"/>
      <c r="E3581" s="6" t="s">
        <v>504</v>
      </c>
      <c r="F3581" s="229">
        <v>1</v>
      </c>
      <c r="I3581" s="16">
        <v>0</v>
      </c>
      <c r="J3581" s="13">
        <v>0</v>
      </c>
      <c r="K3581" s="16">
        <v>10000</v>
      </c>
      <c r="L3581" s="13">
        <v>10000</v>
      </c>
      <c r="M3581" s="16">
        <v>10000</v>
      </c>
      <c r="N3581" s="171">
        <v>10000</v>
      </c>
      <c r="O3581" s="16">
        <v>19240</v>
      </c>
      <c r="P3581" s="13">
        <v>19240</v>
      </c>
      <c r="Q3581" s="16">
        <v>0</v>
      </c>
      <c r="R3581" s="13">
        <v>0</v>
      </c>
      <c r="S3581" s="16">
        <v>0</v>
      </c>
      <c r="T3581" s="13">
        <v>0</v>
      </c>
      <c r="U3581" s="16">
        <v>0</v>
      </c>
      <c r="V3581" s="13">
        <v>0</v>
      </c>
    </row>
    <row r="3582" spans="1:22" ht="15" customHeight="1" x14ac:dyDescent="0.25">
      <c r="A3582" s="1"/>
      <c r="B3582" s="4" t="s">
        <v>32</v>
      </c>
      <c r="C3582" s="8" t="s">
        <v>33</v>
      </c>
      <c r="I3582" s="245"/>
      <c r="J3582" s="245"/>
      <c r="K3582" s="245"/>
      <c r="L3582" s="245"/>
      <c r="M3582" s="245"/>
      <c r="N3582" s="245"/>
      <c r="O3582" s="245"/>
      <c r="P3582" s="245"/>
      <c r="Q3582" s="245"/>
      <c r="R3582" s="245"/>
      <c r="S3582" s="245"/>
      <c r="T3582" s="245"/>
      <c r="U3582" s="245"/>
      <c r="V3582" s="245"/>
    </row>
    <row r="3583" spans="1:22" ht="15" customHeight="1" x14ac:dyDescent="0.25">
      <c r="A3583" s="5" t="s">
        <v>6448</v>
      </c>
      <c r="B3583" s="6" t="s">
        <v>35</v>
      </c>
      <c r="C3583" s="5" t="s">
        <v>6449</v>
      </c>
      <c r="I3583" s="245"/>
      <c r="J3583" s="245"/>
      <c r="K3583" s="245"/>
      <c r="L3583" s="245"/>
      <c r="M3583" s="245"/>
      <c r="N3583" s="245"/>
      <c r="O3583" s="245"/>
      <c r="P3583" s="245"/>
      <c r="Q3583" s="245"/>
      <c r="R3583" s="245"/>
      <c r="S3583" s="245"/>
      <c r="T3583" s="245"/>
      <c r="U3583" s="245"/>
      <c r="V3583" s="245"/>
    </row>
    <row r="3584" spans="1:22" ht="45" customHeight="1" x14ac:dyDescent="0.25">
      <c r="A3584" s="1"/>
      <c r="B3584" s="4" t="s">
        <v>68</v>
      </c>
      <c r="C3584" s="8" t="s">
        <v>69</v>
      </c>
      <c r="D3584" s="4" t="s">
        <v>70</v>
      </c>
      <c r="E3584" s="4" t="s">
        <v>71</v>
      </c>
      <c r="F3584" s="228" t="s">
        <v>72</v>
      </c>
      <c r="I3584" s="14" t="s">
        <v>73</v>
      </c>
      <c r="J3584" s="15" t="s">
        <v>28</v>
      </c>
      <c r="K3584" s="14" t="s">
        <v>73</v>
      </c>
      <c r="L3584" s="15" t="s">
        <v>28</v>
      </c>
      <c r="M3584" s="14" t="s">
        <v>73</v>
      </c>
      <c r="N3584" s="172" t="s">
        <v>28</v>
      </c>
      <c r="O3584" s="14" t="s">
        <v>73</v>
      </c>
      <c r="P3584" s="15" t="s">
        <v>28</v>
      </c>
      <c r="Q3584" s="14" t="s">
        <v>73</v>
      </c>
      <c r="R3584" s="15" t="s">
        <v>28</v>
      </c>
      <c r="S3584" s="14" t="s">
        <v>73</v>
      </c>
      <c r="T3584" s="15" t="s">
        <v>28</v>
      </c>
      <c r="U3584" s="14" t="s">
        <v>73</v>
      </c>
      <c r="V3584" s="15" t="s">
        <v>28</v>
      </c>
    </row>
    <row r="3585" spans="1:22" ht="15" customHeight="1" x14ac:dyDescent="0.25">
      <c r="A3585" s="5" t="s">
        <v>6450</v>
      </c>
      <c r="B3585" s="6" t="s">
        <v>6451</v>
      </c>
      <c r="C3585" s="5" t="s">
        <v>6452</v>
      </c>
      <c r="D3585" s="6"/>
      <c r="E3585" s="6" t="s">
        <v>504</v>
      </c>
      <c r="F3585" s="229">
        <v>2</v>
      </c>
      <c r="I3585" s="16">
        <v>0</v>
      </c>
      <c r="J3585" s="13">
        <v>0</v>
      </c>
      <c r="K3585" s="16">
        <v>2500</v>
      </c>
      <c r="L3585" s="13">
        <v>5000</v>
      </c>
      <c r="M3585" s="16">
        <v>2500</v>
      </c>
      <c r="N3585" s="171">
        <v>5000</v>
      </c>
      <c r="O3585" s="16">
        <v>3640</v>
      </c>
      <c r="P3585" s="13">
        <v>7280</v>
      </c>
      <c r="Q3585" s="16">
        <v>3824</v>
      </c>
      <c r="R3585" s="13">
        <v>7648</v>
      </c>
      <c r="S3585" s="16">
        <v>2477.9499999999998</v>
      </c>
      <c r="T3585" s="13">
        <v>4955.8999999999996</v>
      </c>
      <c r="U3585" s="16">
        <v>0</v>
      </c>
      <c r="V3585" s="13">
        <v>0</v>
      </c>
    </row>
    <row r="3586" spans="1:22" ht="15" customHeight="1" x14ac:dyDescent="0.25">
      <c r="A3586" s="5" t="s">
        <v>6453</v>
      </c>
      <c r="B3586" s="6" t="s">
        <v>6454</v>
      </c>
      <c r="C3586" s="5" t="s">
        <v>6455</v>
      </c>
      <c r="D3586" s="6"/>
      <c r="E3586" s="6" t="s">
        <v>504</v>
      </c>
      <c r="F3586" s="229">
        <v>2</v>
      </c>
      <c r="I3586" s="16">
        <v>0</v>
      </c>
      <c r="J3586" s="13">
        <v>0</v>
      </c>
      <c r="K3586" s="16">
        <v>2500</v>
      </c>
      <c r="L3586" s="13">
        <v>5000</v>
      </c>
      <c r="M3586" s="16">
        <v>2500</v>
      </c>
      <c r="N3586" s="171">
        <v>5000</v>
      </c>
      <c r="O3586" s="16">
        <v>3640</v>
      </c>
      <c r="P3586" s="13">
        <v>7280</v>
      </c>
      <c r="Q3586" s="16">
        <v>4412</v>
      </c>
      <c r="R3586" s="13">
        <v>8824</v>
      </c>
      <c r="S3586" s="16">
        <v>2973.55</v>
      </c>
      <c r="T3586" s="13">
        <v>5947.1</v>
      </c>
      <c r="U3586" s="16">
        <v>0</v>
      </c>
      <c r="V3586" s="13">
        <v>0</v>
      </c>
    </row>
    <row r="3587" spans="1:22" ht="15" customHeight="1" x14ac:dyDescent="0.25">
      <c r="A3587" s="5" t="s">
        <v>6456</v>
      </c>
      <c r="B3587" s="6" t="s">
        <v>6457</v>
      </c>
      <c r="C3587" s="5" t="s">
        <v>6458</v>
      </c>
      <c r="D3587" s="6"/>
      <c r="E3587" s="6" t="s">
        <v>504</v>
      </c>
      <c r="F3587" s="229">
        <v>1</v>
      </c>
      <c r="I3587" s="16">
        <v>0</v>
      </c>
      <c r="J3587" s="13">
        <v>0</v>
      </c>
      <c r="K3587" s="16">
        <v>2500</v>
      </c>
      <c r="L3587" s="13">
        <v>2500</v>
      </c>
      <c r="M3587" s="16">
        <v>2500</v>
      </c>
      <c r="N3587" s="171">
        <v>2500</v>
      </c>
      <c r="O3587" s="16">
        <v>3640</v>
      </c>
      <c r="P3587" s="13">
        <v>3640</v>
      </c>
      <c r="Q3587" s="16">
        <v>5294</v>
      </c>
      <c r="R3587" s="13">
        <v>5294</v>
      </c>
      <c r="S3587" s="16">
        <v>1486.77</v>
      </c>
      <c r="T3587" s="13">
        <v>1486.77</v>
      </c>
      <c r="U3587" s="16">
        <v>0</v>
      </c>
      <c r="V3587" s="13">
        <v>0</v>
      </c>
    </row>
    <row r="3588" spans="1:22" ht="15" customHeight="1" x14ac:dyDescent="0.25">
      <c r="A3588" s="5" t="s">
        <v>6459</v>
      </c>
      <c r="B3588" s="6" t="s">
        <v>6460</v>
      </c>
      <c r="C3588" s="5" t="s">
        <v>6461</v>
      </c>
      <c r="D3588" s="6"/>
      <c r="E3588" s="6" t="s">
        <v>504</v>
      </c>
      <c r="F3588" s="229">
        <v>2</v>
      </c>
      <c r="I3588" s="16">
        <v>0</v>
      </c>
      <c r="J3588" s="13">
        <v>0</v>
      </c>
      <c r="K3588" s="16">
        <v>2500</v>
      </c>
      <c r="L3588" s="13">
        <v>5000</v>
      </c>
      <c r="M3588" s="16">
        <v>2500</v>
      </c>
      <c r="N3588" s="171">
        <v>5000</v>
      </c>
      <c r="O3588" s="16">
        <v>3640</v>
      </c>
      <c r="P3588" s="13">
        <v>7280</v>
      </c>
      <c r="Q3588" s="16">
        <v>4412</v>
      </c>
      <c r="R3588" s="13">
        <v>8824</v>
      </c>
      <c r="S3588" s="16">
        <v>2973.55</v>
      </c>
      <c r="T3588" s="13">
        <v>5947.1</v>
      </c>
      <c r="U3588" s="16">
        <v>0</v>
      </c>
      <c r="V3588" s="13">
        <v>0</v>
      </c>
    </row>
    <row r="3589" spans="1:22" ht="15" customHeight="1" x14ac:dyDescent="0.25">
      <c r="A3589" s="5" t="s">
        <v>6462</v>
      </c>
      <c r="B3589" s="6" t="s">
        <v>6463</v>
      </c>
      <c r="C3589" s="5" t="s">
        <v>6464</v>
      </c>
      <c r="D3589" s="6"/>
      <c r="E3589" s="6" t="s">
        <v>504</v>
      </c>
      <c r="F3589" s="229">
        <v>2</v>
      </c>
      <c r="I3589" s="16">
        <v>0</v>
      </c>
      <c r="J3589" s="13">
        <v>0</v>
      </c>
      <c r="K3589" s="16">
        <v>3000</v>
      </c>
      <c r="L3589" s="13">
        <v>6000</v>
      </c>
      <c r="M3589" s="16">
        <v>3000</v>
      </c>
      <c r="N3589" s="171">
        <v>6000</v>
      </c>
      <c r="O3589" s="16">
        <v>3640</v>
      </c>
      <c r="P3589" s="13">
        <v>7280</v>
      </c>
      <c r="Q3589" s="16">
        <v>5294</v>
      </c>
      <c r="R3589" s="13">
        <v>10588</v>
      </c>
      <c r="S3589" s="16">
        <v>3303.94</v>
      </c>
      <c r="T3589" s="13">
        <v>6607.88</v>
      </c>
      <c r="U3589" s="16">
        <v>0</v>
      </c>
      <c r="V3589" s="13">
        <v>0</v>
      </c>
    </row>
    <row r="3590" spans="1:22" ht="15" customHeight="1" x14ac:dyDescent="0.25">
      <c r="A3590" s="5" t="s">
        <v>6465</v>
      </c>
      <c r="B3590" s="6" t="s">
        <v>6466</v>
      </c>
      <c r="C3590" s="5" t="s">
        <v>6467</v>
      </c>
      <c r="D3590" s="6"/>
      <c r="E3590" s="6" t="s">
        <v>504</v>
      </c>
      <c r="F3590" s="229">
        <v>1</v>
      </c>
      <c r="I3590" s="16">
        <v>0</v>
      </c>
      <c r="J3590" s="13">
        <v>0</v>
      </c>
      <c r="K3590" s="16">
        <v>3000</v>
      </c>
      <c r="L3590" s="13">
        <v>3000</v>
      </c>
      <c r="M3590" s="16">
        <v>3000</v>
      </c>
      <c r="N3590" s="171">
        <v>3000</v>
      </c>
      <c r="O3590" s="16">
        <v>3640</v>
      </c>
      <c r="P3590" s="13">
        <v>3640</v>
      </c>
      <c r="Q3590" s="16">
        <v>5294</v>
      </c>
      <c r="R3590" s="13">
        <v>5294</v>
      </c>
      <c r="S3590" s="16">
        <v>1569.37</v>
      </c>
      <c r="T3590" s="13">
        <v>1569.37</v>
      </c>
      <c r="U3590" s="16">
        <v>0</v>
      </c>
      <c r="V3590" s="13">
        <v>0</v>
      </c>
    </row>
    <row r="3591" spans="1:22" ht="15" customHeight="1" x14ac:dyDescent="0.25">
      <c r="A3591" s="1"/>
      <c r="B3591" s="4" t="s">
        <v>32</v>
      </c>
      <c r="C3591" s="8" t="s">
        <v>33</v>
      </c>
      <c r="I3591" s="245"/>
      <c r="J3591" s="245"/>
      <c r="K3591" s="245"/>
      <c r="L3591" s="245"/>
      <c r="M3591" s="245"/>
      <c r="N3591" s="245"/>
      <c r="O3591" s="245"/>
      <c r="P3591" s="245"/>
      <c r="Q3591" s="245"/>
      <c r="R3591" s="245"/>
      <c r="S3591" s="245"/>
      <c r="T3591" s="245"/>
      <c r="U3591" s="245"/>
      <c r="V3591" s="245"/>
    </row>
    <row r="3592" spans="1:22" ht="15" customHeight="1" x14ac:dyDescent="0.25">
      <c r="A3592" s="5" t="s">
        <v>6468</v>
      </c>
      <c r="B3592" s="6" t="s">
        <v>35</v>
      </c>
      <c r="C3592" s="5" t="s">
        <v>6469</v>
      </c>
      <c r="I3592" s="245"/>
      <c r="J3592" s="245"/>
      <c r="K3592" s="245"/>
      <c r="L3592" s="245"/>
      <c r="M3592" s="245"/>
      <c r="N3592" s="245"/>
      <c r="O3592" s="245"/>
      <c r="P3592" s="245"/>
      <c r="Q3592" s="245"/>
      <c r="R3592" s="245"/>
      <c r="S3592" s="245"/>
      <c r="T3592" s="245"/>
      <c r="U3592" s="245"/>
      <c r="V3592" s="245"/>
    </row>
    <row r="3593" spans="1:22" ht="15" customHeight="1" x14ac:dyDescent="0.25">
      <c r="A3593" s="5" t="s">
        <v>6470</v>
      </c>
      <c r="B3593" s="6" t="s">
        <v>35</v>
      </c>
      <c r="C3593" s="5" t="s">
        <v>6471</v>
      </c>
      <c r="I3593" s="245"/>
      <c r="J3593" s="245"/>
      <c r="K3593" s="245"/>
      <c r="L3593" s="245"/>
      <c r="M3593" s="245"/>
      <c r="N3593" s="245"/>
      <c r="O3593" s="245"/>
      <c r="P3593" s="245"/>
      <c r="Q3593" s="245"/>
      <c r="R3593" s="245"/>
      <c r="S3593" s="245"/>
      <c r="T3593" s="245"/>
      <c r="U3593" s="245"/>
      <c r="V3593" s="245"/>
    </row>
    <row r="3594" spans="1:22" ht="45" customHeight="1" x14ac:dyDescent="0.25">
      <c r="A3594" s="1"/>
      <c r="B3594" s="4" t="s">
        <v>68</v>
      </c>
      <c r="C3594" s="8" t="s">
        <v>69</v>
      </c>
      <c r="D3594" s="4" t="s">
        <v>70</v>
      </c>
      <c r="E3594" s="4" t="s">
        <v>71</v>
      </c>
      <c r="F3594" s="228" t="s">
        <v>72</v>
      </c>
      <c r="I3594" s="14" t="s">
        <v>73</v>
      </c>
      <c r="J3594" s="15" t="s">
        <v>28</v>
      </c>
      <c r="K3594" s="14" t="s">
        <v>73</v>
      </c>
      <c r="L3594" s="15" t="s">
        <v>28</v>
      </c>
      <c r="M3594" s="14" t="s">
        <v>73</v>
      </c>
      <c r="N3594" s="172" t="s">
        <v>28</v>
      </c>
      <c r="O3594" s="14" t="s">
        <v>73</v>
      </c>
      <c r="P3594" s="15" t="s">
        <v>28</v>
      </c>
      <c r="Q3594" s="14" t="s">
        <v>73</v>
      </c>
      <c r="R3594" s="15" t="s">
        <v>28</v>
      </c>
      <c r="S3594" s="14" t="s">
        <v>73</v>
      </c>
      <c r="T3594" s="15" t="s">
        <v>28</v>
      </c>
      <c r="U3594" s="14" t="s">
        <v>73</v>
      </c>
      <c r="V3594" s="15" t="s">
        <v>28</v>
      </c>
    </row>
    <row r="3595" spans="1:22" ht="15" customHeight="1" x14ac:dyDescent="0.25">
      <c r="A3595" s="5" t="s">
        <v>6472</v>
      </c>
      <c r="B3595" s="6" t="s">
        <v>6473</v>
      </c>
      <c r="C3595" s="5" t="s">
        <v>6474</v>
      </c>
      <c r="D3595" s="6"/>
      <c r="E3595" s="6" t="s">
        <v>504</v>
      </c>
      <c r="F3595" s="229">
        <v>2</v>
      </c>
      <c r="I3595" s="16">
        <v>0</v>
      </c>
      <c r="J3595" s="13">
        <v>0</v>
      </c>
      <c r="K3595" s="16">
        <v>3000</v>
      </c>
      <c r="L3595" s="13">
        <v>6000</v>
      </c>
      <c r="M3595" s="16">
        <v>3000</v>
      </c>
      <c r="N3595" s="171">
        <v>6000</v>
      </c>
      <c r="O3595" s="16">
        <v>3640</v>
      </c>
      <c r="P3595" s="13">
        <v>7280</v>
      </c>
      <c r="Q3595" s="16">
        <v>3529</v>
      </c>
      <c r="R3595" s="13">
        <v>7058</v>
      </c>
      <c r="S3595" s="16">
        <v>2312.7600000000002</v>
      </c>
      <c r="T3595" s="13">
        <v>4625.5200000000004</v>
      </c>
      <c r="U3595" s="16">
        <v>0</v>
      </c>
      <c r="V3595" s="13">
        <v>0</v>
      </c>
    </row>
    <row r="3596" spans="1:22" ht="15" customHeight="1" x14ac:dyDescent="0.25">
      <c r="A3596" s="5" t="s">
        <v>6475</v>
      </c>
      <c r="B3596" s="6" t="s">
        <v>6476</v>
      </c>
      <c r="C3596" s="5" t="s">
        <v>6477</v>
      </c>
      <c r="D3596" s="6"/>
      <c r="E3596" s="6" t="s">
        <v>504</v>
      </c>
      <c r="F3596" s="229">
        <v>1</v>
      </c>
      <c r="I3596" s="16">
        <v>0</v>
      </c>
      <c r="J3596" s="13">
        <v>0</v>
      </c>
      <c r="K3596" s="16">
        <v>4500</v>
      </c>
      <c r="L3596" s="13">
        <v>4500</v>
      </c>
      <c r="M3596" s="16">
        <v>4500</v>
      </c>
      <c r="N3596" s="171">
        <v>4500</v>
      </c>
      <c r="O3596" s="16">
        <v>3640</v>
      </c>
      <c r="P3596" s="13">
        <v>3640</v>
      </c>
      <c r="Q3596" s="16">
        <v>4706</v>
      </c>
      <c r="R3596" s="13">
        <v>4706</v>
      </c>
      <c r="S3596" s="16">
        <v>1899.77</v>
      </c>
      <c r="T3596" s="13">
        <v>1899.77</v>
      </c>
      <c r="U3596" s="16">
        <v>0</v>
      </c>
      <c r="V3596" s="13">
        <v>0</v>
      </c>
    </row>
    <row r="3597" spans="1:22" ht="15" customHeight="1" x14ac:dyDescent="0.25">
      <c r="A3597" s="5" t="s">
        <v>6478</v>
      </c>
      <c r="B3597" s="6" t="s">
        <v>6479</v>
      </c>
      <c r="C3597" s="5" t="s">
        <v>6480</v>
      </c>
      <c r="D3597" s="6"/>
      <c r="E3597" s="6" t="s">
        <v>504</v>
      </c>
      <c r="F3597" s="229">
        <v>1</v>
      </c>
      <c r="I3597" s="16">
        <v>0</v>
      </c>
      <c r="J3597" s="13">
        <v>0</v>
      </c>
      <c r="K3597" s="16">
        <v>5000</v>
      </c>
      <c r="L3597" s="13">
        <v>5000</v>
      </c>
      <c r="M3597" s="16">
        <v>5000</v>
      </c>
      <c r="N3597" s="171">
        <v>5000</v>
      </c>
      <c r="O3597" s="16">
        <v>5461</v>
      </c>
      <c r="P3597" s="13">
        <v>5461</v>
      </c>
      <c r="Q3597" s="16">
        <v>5882</v>
      </c>
      <c r="R3597" s="13">
        <v>5882</v>
      </c>
      <c r="S3597" s="16">
        <v>3221.34</v>
      </c>
      <c r="T3597" s="13">
        <v>3221.34</v>
      </c>
      <c r="U3597" s="16">
        <v>0</v>
      </c>
      <c r="V3597" s="13">
        <v>0</v>
      </c>
    </row>
    <row r="3598" spans="1:22" ht="15" customHeight="1" x14ac:dyDescent="0.25">
      <c r="A3598" s="5" t="s">
        <v>6481</v>
      </c>
      <c r="B3598" s="6" t="s">
        <v>6482</v>
      </c>
      <c r="C3598" s="5" t="s">
        <v>6483</v>
      </c>
      <c r="D3598" s="6"/>
      <c r="E3598" s="6" t="s">
        <v>504</v>
      </c>
      <c r="F3598" s="229">
        <v>1</v>
      </c>
      <c r="I3598" s="16">
        <v>0</v>
      </c>
      <c r="J3598" s="13">
        <v>0</v>
      </c>
      <c r="K3598" s="16">
        <v>7500</v>
      </c>
      <c r="L3598" s="13">
        <v>7500</v>
      </c>
      <c r="M3598" s="16">
        <v>7500</v>
      </c>
      <c r="N3598" s="171">
        <v>7500</v>
      </c>
      <c r="O3598" s="16">
        <v>7800</v>
      </c>
      <c r="P3598" s="13">
        <v>7800</v>
      </c>
      <c r="Q3598" s="16">
        <v>14706</v>
      </c>
      <c r="R3598" s="13">
        <v>14706</v>
      </c>
      <c r="S3598" s="16">
        <v>6194.89</v>
      </c>
      <c r="T3598" s="13">
        <v>6194.89</v>
      </c>
      <c r="U3598" s="16">
        <v>0</v>
      </c>
      <c r="V3598" s="13">
        <v>0</v>
      </c>
    </row>
    <row r="3599" spans="1:22" ht="15" customHeight="1" x14ac:dyDescent="0.25">
      <c r="A3599" s="1"/>
      <c r="B3599" s="4" t="s">
        <v>32</v>
      </c>
      <c r="C3599" s="8" t="s">
        <v>33</v>
      </c>
      <c r="I3599" s="245"/>
      <c r="J3599" s="245"/>
      <c r="K3599" s="245"/>
      <c r="L3599" s="245"/>
      <c r="M3599" s="245"/>
      <c r="N3599" s="245"/>
      <c r="O3599" s="245"/>
      <c r="P3599" s="245"/>
      <c r="Q3599" s="245"/>
      <c r="R3599" s="245"/>
      <c r="S3599" s="245"/>
      <c r="T3599" s="245"/>
      <c r="U3599" s="245"/>
      <c r="V3599" s="245"/>
    </row>
    <row r="3600" spans="1:22" ht="15" customHeight="1" x14ac:dyDescent="0.25">
      <c r="A3600" s="5" t="s">
        <v>6484</v>
      </c>
      <c r="B3600" s="6" t="s">
        <v>35</v>
      </c>
      <c r="C3600" s="5" t="s">
        <v>5187</v>
      </c>
      <c r="I3600" s="245"/>
      <c r="J3600" s="245"/>
      <c r="K3600" s="245"/>
      <c r="L3600" s="245"/>
      <c r="M3600" s="245"/>
      <c r="N3600" s="245"/>
      <c r="O3600" s="245"/>
      <c r="P3600" s="245"/>
      <c r="Q3600" s="245"/>
      <c r="R3600" s="245"/>
      <c r="S3600" s="245"/>
      <c r="T3600" s="245"/>
      <c r="U3600" s="245"/>
      <c r="V3600" s="245"/>
    </row>
    <row r="3601" spans="1:22" ht="45" customHeight="1" x14ac:dyDescent="0.25">
      <c r="A3601" s="1"/>
      <c r="B3601" s="4" t="s">
        <v>68</v>
      </c>
      <c r="C3601" s="8" t="s">
        <v>69</v>
      </c>
      <c r="D3601" s="4" t="s">
        <v>70</v>
      </c>
      <c r="E3601" s="4" t="s">
        <v>71</v>
      </c>
      <c r="F3601" s="228" t="s">
        <v>72</v>
      </c>
      <c r="I3601" s="14" t="s">
        <v>73</v>
      </c>
      <c r="J3601" s="15" t="s">
        <v>28</v>
      </c>
      <c r="K3601" s="14" t="s">
        <v>73</v>
      </c>
      <c r="L3601" s="15" t="s">
        <v>28</v>
      </c>
      <c r="M3601" s="14" t="s">
        <v>73</v>
      </c>
      <c r="N3601" s="172" t="s">
        <v>28</v>
      </c>
      <c r="O3601" s="14" t="s">
        <v>73</v>
      </c>
      <c r="P3601" s="15" t="s">
        <v>28</v>
      </c>
      <c r="Q3601" s="14" t="s">
        <v>73</v>
      </c>
      <c r="R3601" s="15" t="s">
        <v>28</v>
      </c>
      <c r="S3601" s="14" t="s">
        <v>73</v>
      </c>
      <c r="T3601" s="15" t="s">
        <v>28</v>
      </c>
      <c r="U3601" s="14" t="s">
        <v>73</v>
      </c>
      <c r="V3601" s="15" t="s">
        <v>28</v>
      </c>
    </row>
    <row r="3602" spans="1:22" ht="15" customHeight="1" x14ac:dyDescent="0.25">
      <c r="A3602" s="5" t="s">
        <v>6485</v>
      </c>
      <c r="B3602" s="6" t="s">
        <v>6486</v>
      </c>
      <c r="C3602" s="5" t="s">
        <v>6487</v>
      </c>
      <c r="D3602" s="6"/>
      <c r="E3602" s="6" t="s">
        <v>504</v>
      </c>
      <c r="F3602" s="229">
        <v>2</v>
      </c>
      <c r="I3602" s="16">
        <v>0</v>
      </c>
      <c r="J3602" s="13">
        <v>0</v>
      </c>
      <c r="K3602" s="16">
        <v>2500</v>
      </c>
      <c r="L3602" s="13">
        <v>5000</v>
      </c>
      <c r="M3602" s="16">
        <v>2500</v>
      </c>
      <c r="N3602" s="171">
        <v>5000</v>
      </c>
      <c r="O3602" s="16">
        <v>6760</v>
      </c>
      <c r="P3602" s="13">
        <v>13520</v>
      </c>
      <c r="Q3602" s="16">
        <v>3529</v>
      </c>
      <c r="R3602" s="13">
        <v>7058</v>
      </c>
      <c r="S3602" s="16">
        <v>2312.7600000000002</v>
      </c>
      <c r="T3602" s="13">
        <v>4625.5200000000004</v>
      </c>
      <c r="U3602" s="16">
        <v>0</v>
      </c>
      <c r="V3602" s="13">
        <v>0</v>
      </c>
    </row>
    <row r="3603" spans="1:22" ht="15" customHeight="1" x14ac:dyDescent="0.25">
      <c r="A3603" s="1"/>
      <c r="B3603" s="4" t="s">
        <v>32</v>
      </c>
      <c r="C3603" s="8" t="s">
        <v>33</v>
      </c>
      <c r="I3603" s="245"/>
      <c r="J3603" s="245"/>
      <c r="K3603" s="245"/>
      <c r="L3603" s="245"/>
      <c r="M3603" s="245"/>
      <c r="N3603" s="245"/>
      <c r="O3603" s="245"/>
      <c r="P3603" s="245"/>
      <c r="Q3603" s="245"/>
      <c r="R3603" s="245"/>
      <c r="S3603" s="245"/>
      <c r="T3603" s="245"/>
      <c r="U3603" s="245"/>
      <c r="V3603" s="245"/>
    </row>
    <row r="3604" spans="1:22" ht="15" customHeight="1" x14ac:dyDescent="0.25">
      <c r="A3604" s="5" t="s">
        <v>6488</v>
      </c>
      <c r="B3604" s="6" t="s">
        <v>35</v>
      </c>
      <c r="C3604" s="5" t="s">
        <v>5192</v>
      </c>
      <c r="I3604" s="245"/>
      <c r="J3604" s="245"/>
      <c r="K3604" s="245"/>
      <c r="L3604" s="245"/>
      <c r="M3604" s="245"/>
      <c r="N3604" s="245"/>
      <c r="O3604" s="245"/>
      <c r="P3604" s="245"/>
      <c r="Q3604" s="245"/>
      <c r="R3604" s="245"/>
      <c r="S3604" s="245"/>
      <c r="T3604" s="245"/>
      <c r="U3604" s="245"/>
      <c r="V3604" s="245"/>
    </row>
    <row r="3605" spans="1:22" ht="15" customHeight="1" x14ac:dyDescent="0.25">
      <c r="A3605" s="5" t="s">
        <v>6489</v>
      </c>
      <c r="B3605" s="6" t="s">
        <v>35</v>
      </c>
      <c r="C3605" s="5" t="s">
        <v>5194</v>
      </c>
      <c r="I3605" s="245"/>
      <c r="J3605" s="245"/>
      <c r="K3605" s="245"/>
      <c r="L3605" s="245"/>
      <c r="M3605" s="245"/>
      <c r="N3605" s="245"/>
      <c r="O3605" s="245"/>
      <c r="P3605" s="245"/>
      <c r="Q3605" s="245"/>
      <c r="R3605" s="245"/>
      <c r="S3605" s="245"/>
      <c r="T3605" s="245"/>
      <c r="U3605" s="245"/>
      <c r="V3605" s="245"/>
    </row>
    <row r="3606" spans="1:22" ht="45" customHeight="1" x14ac:dyDescent="0.25">
      <c r="A3606" s="1"/>
      <c r="B3606" s="4" t="s">
        <v>68</v>
      </c>
      <c r="C3606" s="8" t="s">
        <v>69</v>
      </c>
      <c r="D3606" s="4" t="s">
        <v>70</v>
      </c>
      <c r="E3606" s="4" t="s">
        <v>71</v>
      </c>
      <c r="F3606" s="228" t="s">
        <v>72</v>
      </c>
      <c r="I3606" s="14" t="s">
        <v>73</v>
      </c>
      <c r="J3606" s="15" t="s">
        <v>28</v>
      </c>
      <c r="K3606" s="14" t="s">
        <v>73</v>
      </c>
      <c r="L3606" s="15" t="s">
        <v>28</v>
      </c>
      <c r="M3606" s="14" t="s">
        <v>73</v>
      </c>
      <c r="N3606" s="172" t="s">
        <v>28</v>
      </c>
      <c r="O3606" s="14" t="s">
        <v>73</v>
      </c>
      <c r="P3606" s="15" t="s">
        <v>28</v>
      </c>
      <c r="Q3606" s="14" t="s">
        <v>73</v>
      </c>
      <c r="R3606" s="15" t="s">
        <v>28</v>
      </c>
      <c r="S3606" s="14" t="s">
        <v>73</v>
      </c>
      <c r="T3606" s="15" t="s">
        <v>28</v>
      </c>
      <c r="U3606" s="14" t="s">
        <v>73</v>
      </c>
      <c r="V3606" s="15" t="s">
        <v>28</v>
      </c>
    </row>
    <row r="3607" spans="1:22" ht="15" customHeight="1" x14ac:dyDescent="0.25">
      <c r="A3607" s="5" t="s">
        <v>6490</v>
      </c>
      <c r="B3607" s="6" t="s">
        <v>6491</v>
      </c>
      <c r="C3607" s="5" t="s">
        <v>6492</v>
      </c>
      <c r="D3607" s="6"/>
      <c r="E3607" s="6" t="s">
        <v>504</v>
      </c>
      <c r="F3607" s="229">
        <v>1</v>
      </c>
      <c r="I3607" s="16">
        <v>0</v>
      </c>
      <c r="J3607" s="13">
        <v>0</v>
      </c>
      <c r="K3607" s="16">
        <v>2000</v>
      </c>
      <c r="L3607" s="13">
        <v>2000</v>
      </c>
      <c r="M3607" s="16">
        <v>2000</v>
      </c>
      <c r="N3607" s="171">
        <v>2000</v>
      </c>
      <c r="O3607" s="16">
        <v>7356</v>
      </c>
      <c r="P3607" s="13">
        <v>7356</v>
      </c>
      <c r="Q3607" s="16">
        <v>941</v>
      </c>
      <c r="R3607" s="13">
        <v>941</v>
      </c>
      <c r="S3607" s="16">
        <v>1314.35</v>
      </c>
      <c r="T3607" s="13">
        <v>1314.35</v>
      </c>
      <c r="U3607" s="16">
        <v>0</v>
      </c>
      <c r="V3607" s="13">
        <v>0</v>
      </c>
    </row>
    <row r="3608" spans="1:22" ht="15" customHeight="1" x14ac:dyDescent="0.25">
      <c r="A3608" s="5" t="s">
        <v>6493</v>
      </c>
      <c r="B3608" s="6" t="s">
        <v>6494</v>
      </c>
      <c r="C3608" s="5" t="s">
        <v>6495</v>
      </c>
      <c r="D3608" s="6"/>
      <c r="E3608" s="6" t="s">
        <v>504</v>
      </c>
      <c r="F3608" s="229">
        <v>1</v>
      </c>
      <c r="I3608" s="16">
        <v>0</v>
      </c>
      <c r="J3608" s="13">
        <v>0</v>
      </c>
      <c r="K3608" s="16">
        <v>2000</v>
      </c>
      <c r="L3608" s="13">
        <v>2000</v>
      </c>
      <c r="M3608" s="16">
        <v>2000</v>
      </c>
      <c r="N3608" s="171">
        <v>2000</v>
      </c>
      <c r="O3608" s="16">
        <v>7356</v>
      </c>
      <c r="P3608" s="13">
        <v>7356</v>
      </c>
      <c r="Q3608" s="16">
        <v>941</v>
      </c>
      <c r="R3608" s="13">
        <v>941</v>
      </c>
      <c r="S3608" s="16">
        <v>1314.35</v>
      </c>
      <c r="T3608" s="13">
        <v>1314.35</v>
      </c>
      <c r="U3608" s="16">
        <v>0</v>
      </c>
      <c r="V3608" s="13">
        <v>0</v>
      </c>
    </row>
    <row r="3609" spans="1:22" ht="15" customHeight="1" x14ac:dyDescent="0.25">
      <c r="A3609" s="5" t="s">
        <v>6496</v>
      </c>
      <c r="B3609" s="6" t="s">
        <v>6497</v>
      </c>
      <c r="C3609" s="5" t="s">
        <v>6498</v>
      </c>
      <c r="D3609" s="6"/>
      <c r="E3609" s="6" t="s">
        <v>504</v>
      </c>
      <c r="F3609" s="229">
        <v>1</v>
      </c>
      <c r="I3609" s="16">
        <v>0</v>
      </c>
      <c r="J3609" s="13">
        <v>0</v>
      </c>
      <c r="K3609" s="16">
        <v>2100</v>
      </c>
      <c r="L3609" s="13">
        <v>2100</v>
      </c>
      <c r="M3609" s="16">
        <v>2100</v>
      </c>
      <c r="N3609" s="171">
        <v>2100</v>
      </c>
      <c r="O3609" s="16">
        <v>7356</v>
      </c>
      <c r="P3609" s="13">
        <v>7356</v>
      </c>
      <c r="Q3609" s="16">
        <v>1294</v>
      </c>
      <c r="R3609" s="13">
        <v>1294</v>
      </c>
      <c r="S3609" s="16">
        <v>2006.01</v>
      </c>
      <c r="T3609" s="13">
        <v>2006.01</v>
      </c>
      <c r="U3609" s="16">
        <v>0</v>
      </c>
      <c r="V3609" s="13">
        <v>0</v>
      </c>
    </row>
    <row r="3610" spans="1:22" ht="15" customHeight="1" x14ac:dyDescent="0.25">
      <c r="A3610" s="5" t="s">
        <v>6499</v>
      </c>
      <c r="B3610" s="6" t="s">
        <v>6500</v>
      </c>
      <c r="C3610" s="5" t="s">
        <v>6501</v>
      </c>
      <c r="D3610" s="6"/>
      <c r="E3610" s="6" t="s">
        <v>504</v>
      </c>
      <c r="F3610" s="229">
        <v>2</v>
      </c>
      <c r="I3610" s="16">
        <v>0</v>
      </c>
      <c r="J3610" s="13">
        <v>0</v>
      </c>
      <c r="K3610" s="16">
        <v>1000</v>
      </c>
      <c r="L3610" s="13">
        <v>2000</v>
      </c>
      <c r="M3610" s="16">
        <v>1000</v>
      </c>
      <c r="N3610" s="171">
        <v>2000</v>
      </c>
      <c r="O3610" s="16">
        <v>416</v>
      </c>
      <c r="P3610" s="13">
        <v>832</v>
      </c>
      <c r="Q3610" s="16">
        <v>294</v>
      </c>
      <c r="R3610" s="13">
        <v>588</v>
      </c>
      <c r="S3610" s="16">
        <v>235.41</v>
      </c>
      <c r="T3610" s="13">
        <v>470.82</v>
      </c>
      <c r="U3610" s="16">
        <v>0</v>
      </c>
      <c r="V3610" s="13">
        <v>0</v>
      </c>
    </row>
    <row r="3611" spans="1:22" ht="15" customHeight="1" x14ac:dyDescent="0.25">
      <c r="A3611" s="5" t="s">
        <v>6502</v>
      </c>
      <c r="B3611" s="6" t="s">
        <v>6503</v>
      </c>
      <c r="C3611" s="5" t="s">
        <v>6504</v>
      </c>
      <c r="D3611" s="6"/>
      <c r="E3611" s="6" t="s">
        <v>504</v>
      </c>
      <c r="F3611" s="229">
        <v>5</v>
      </c>
      <c r="I3611" s="16">
        <v>0</v>
      </c>
      <c r="J3611" s="13">
        <v>0</v>
      </c>
      <c r="K3611" s="16">
        <v>650</v>
      </c>
      <c r="L3611" s="13">
        <v>3250</v>
      </c>
      <c r="M3611" s="16">
        <v>650</v>
      </c>
      <c r="N3611" s="171">
        <v>3250</v>
      </c>
      <c r="O3611" s="16">
        <v>416</v>
      </c>
      <c r="P3611" s="13">
        <v>2080</v>
      </c>
      <c r="Q3611" s="16">
        <v>235</v>
      </c>
      <c r="R3611" s="13">
        <v>1175</v>
      </c>
      <c r="S3611" s="16">
        <v>235.41</v>
      </c>
      <c r="T3611" s="13">
        <v>1177.05</v>
      </c>
      <c r="U3611" s="16">
        <v>0</v>
      </c>
      <c r="V3611" s="13">
        <v>0</v>
      </c>
    </row>
    <row r="3612" spans="1:22" ht="15" customHeight="1" x14ac:dyDescent="0.25">
      <c r="A3612" s="1"/>
      <c r="B3612" s="4" t="s">
        <v>32</v>
      </c>
      <c r="C3612" s="8" t="s">
        <v>33</v>
      </c>
      <c r="I3612" s="245"/>
      <c r="J3612" s="245"/>
      <c r="K3612" s="245"/>
      <c r="L3612" s="245"/>
      <c r="M3612" s="245"/>
      <c r="N3612" s="245"/>
      <c r="O3612" s="245"/>
      <c r="P3612" s="245"/>
      <c r="Q3612" s="245"/>
      <c r="R3612" s="245"/>
      <c r="S3612" s="245"/>
      <c r="T3612" s="245"/>
      <c r="U3612" s="245"/>
      <c r="V3612" s="245"/>
    </row>
    <row r="3613" spans="1:22" ht="15" customHeight="1" x14ac:dyDescent="0.25">
      <c r="A3613" s="5" t="s">
        <v>6505</v>
      </c>
      <c r="B3613" s="6" t="s">
        <v>35</v>
      </c>
      <c r="C3613" s="5" t="s">
        <v>6506</v>
      </c>
      <c r="I3613" s="245"/>
      <c r="J3613" s="245"/>
      <c r="K3613" s="245"/>
      <c r="L3613" s="245"/>
      <c r="M3613" s="245"/>
      <c r="N3613" s="245"/>
      <c r="O3613" s="245"/>
      <c r="P3613" s="245"/>
      <c r="Q3613" s="245"/>
      <c r="R3613" s="245"/>
      <c r="S3613" s="245"/>
      <c r="T3613" s="245"/>
      <c r="U3613" s="245"/>
      <c r="V3613" s="245"/>
    </row>
    <row r="3614" spans="1:22" ht="45" customHeight="1" x14ac:dyDescent="0.25">
      <c r="A3614" s="1"/>
      <c r="B3614" s="4" t="s">
        <v>68</v>
      </c>
      <c r="C3614" s="8" t="s">
        <v>69</v>
      </c>
      <c r="D3614" s="4" t="s">
        <v>70</v>
      </c>
      <c r="E3614" s="4" t="s">
        <v>71</v>
      </c>
      <c r="F3614" s="228" t="s">
        <v>72</v>
      </c>
      <c r="I3614" s="14" t="s">
        <v>73</v>
      </c>
      <c r="J3614" s="15" t="s">
        <v>28</v>
      </c>
      <c r="K3614" s="14" t="s">
        <v>73</v>
      </c>
      <c r="L3614" s="15" t="s">
        <v>28</v>
      </c>
      <c r="M3614" s="14" t="s">
        <v>73</v>
      </c>
      <c r="N3614" s="172" t="s">
        <v>28</v>
      </c>
      <c r="O3614" s="14" t="s">
        <v>73</v>
      </c>
      <c r="P3614" s="15" t="s">
        <v>28</v>
      </c>
      <c r="Q3614" s="14" t="s">
        <v>73</v>
      </c>
      <c r="R3614" s="15" t="s">
        <v>28</v>
      </c>
      <c r="S3614" s="14" t="s">
        <v>73</v>
      </c>
      <c r="T3614" s="15" t="s">
        <v>28</v>
      </c>
      <c r="U3614" s="14" t="s">
        <v>73</v>
      </c>
      <c r="V3614" s="15" t="s">
        <v>28</v>
      </c>
    </row>
    <row r="3615" spans="1:22" ht="15" customHeight="1" x14ac:dyDescent="0.25">
      <c r="A3615" s="5" t="s">
        <v>6507</v>
      </c>
      <c r="B3615" s="6" t="s">
        <v>6508</v>
      </c>
      <c r="C3615" s="5" t="s">
        <v>6509</v>
      </c>
      <c r="D3615" s="6"/>
      <c r="E3615" s="6" t="s">
        <v>6510</v>
      </c>
      <c r="F3615" s="229">
        <v>4200</v>
      </c>
      <c r="I3615" s="16">
        <v>0</v>
      </c>
      <c r="J3615" s="13">
        <v>0</v>
      </c>
      <c r="K3615" s="16">
        <v>95</v>
      </c>
      <c r="L3615" s="13">
        <v>399000</v>
      </c>
      <c r="M3615" s="16">
        <v>95</v>
      </c>
      <c r="N3615" s="171">
        <v>399000</v>
      </c>
      <c r="O3615" s="16">
        <v>27</v>
      </c>
      <c r="P3615" s="13">
        <v>113400</v>
      </c>
      <c r="Q3615" s="16">
        <v>41</v>
      </c>
      <c r="R3615" s="13">
        <v>172200</v>
      </c>
      <c r="S3615" s="16">
        <v>61.95</v>
      </c>
      <c r="T3615" s="13">
        <v>260190</v>
      </c>
      <c r="U3615" s="16">
        <v>0</v>
      </c>
      <c r="V3615" s="13">
        <v>0</v>
      </c>
    </row>
    <row r="3616" spans="1:22" ht="15" customHeight="1" x14ac:dyDescent="0.25">
      <c r="A3616" s="5" t="s">
        <v>6511</v>
      </c>
      <c r="B3616" s="6" t="s">
        <v>6512</v>
      </c>
      <c r="C3616" s="5" t="s">
        <v>6513</v>
      </c>
      <c r="D3616" s="6"/>
      <c r="E3616" s="6" t="s">
        <v>707</v>
      </c>
      <c r="F3616" s="229">
        <v>720</v>
      </c>
      <c r="I3616" s="16">
        <v>0</v>
      </c>
      <c r="J3616" s="13">
        <v>0</v>
      </c>
      <c r="K3616" s="16">
        <v>35</v>
      </c>
      <c r="L3616" s="13">
        <v>25200</v>
      </c>
      <c r="M3616" s="16">
        <v>35</v>
      </c>
      <c r="N3616" s="171">
        <v>25200</v>
      </c>
      <c r="O3616" s="16">
        <v>57</v>
      </c>
      <c r="P3616" s="13">
        <v>41040</v>
      </c>
      <c r="Q3616" s="16">
        <v>53</v>
      </c>
      <c r="R3616" s="13">
        <v>38160</v>
      </c>
      <c r="S3616" s="16">
        <v>154.87</v>
      </c>
      <c r="T3616" s="13">
        <v>111506.4</v>
      </c>
      <c r="U3616" s="16">
        <v>0</v>
      </c>
      <c r="V3616" s="13">
        <v>0</v>
      </c>
    </row>
    <row r="3617" spans="1:22" ht="15" customHeight="1" x14ac:dyDescent="0.25">
      <c r="A3617" s="5" t="s">
        <v>6514</v>
      </c>
      <c r="B3617" s="6" t="s">
        <v>6515</v>
      </c>
      <c r="C3617" s="5" t="s">
        <v>4211</v>
      </c>
      <c r="D3617" s="6"/>
      <c r="E3617" s="6" t="s">
        <v>707</v>
      </c>
      <c r="F3617" s="229">
        <v>320</v>
      </c>
      <c r="I3617" s="16">
        <v>0</v>
      </c>
      <c r="J3617" s="13">
        <v>0</v>
      </c>
      <c r="K3617" s="16">
        <v>55</v>
      </c>
      <c r="L3617" s="13">
        <v>17600</v>
      </c>
      <c r="M3617" s="16">
        <v>55</v>
      </c>
      <c r="N3617" s="171">
        <v>17600</v>
      </c>
      <c r="O3617" s="16">
        <v>57</v>
      </c>
      <c r="P3617" s="13">
        <v>18240</v>
      </c>
      <c r="Q3617" s="16">
        <v>100</v>
      </c>
      <c r="R3617" s="13">
        <v>32000</v>
      </c>
      <c r="S3617" s="16">
        <v>64.53</v>
      </c>
      <c r="T3617" s="13">
        <v>20649.599999999999</v>
      </c>
      <c r="U3617" s="16">
        <v>0</v>
      </c>
      <c r="V3617" s="13">
        <v>0</v>
      </c>
    </row>
    <row r="3618" spans="1:22" ht="15" customHeight="1" x14ac:dyDescent="0.25">
      <c r="A3618" s="5" t="s">
        <v>6516</v>
      </c>
      <c r="B3618" s="6" t="s">
        <v>6517</v>
      </c>
      <c r="C3618" s="5" t="s">
        <v>6518</v>
      </c>
      <c r="D3618" s="6"/>
      <c r="E3618" s="6" t="s">
        <v>447</v>
      </c>
      <c r="F3618" s="229">
        <v>1</v>
      </c>
      <c r="I3618" s="16">
        <v>0</v>
      </c>
      <c r="J3618" s="13">
        <v>0</v>
      </c>
      <c r="K3618" s="16">
        <v>10000</v>
      </c>
      <c r="L3618" s="13">
        <v>10000</v>
      </c>
      <c r="M3618" s="16">
        <v>10000</v>
      </c>
      <c r="N3618" s="171">
        <v>10000</v>
      </c>
      <c r="O3618" s="16">
        <v>26000</v>
      </c>
      <c r="P3618" s="13">
        <v>26000</v>
      </c>
      <c r="Q3618" s="16">
        <v>2353</v>
      </c>
      <c r="R3618" s="13">
        <v>2353</v>
      </c>
      <c r="S3618" s="16">
        <v>0</v>
      </c>
      <c r="T3618" s="13">
        <v>0</v>
      </c>
      <c r="U3618" s="16">
        <v>0</v>
      </c>
      <c r="V3618" s="13">
        <v>0</v>
      </c>
    </row>
    <row r="3619" spans="1:22" ht="15" customHeight="1" x14ac:dyDescent="0.25">
      <c r="A3619" s="5" t="s">
        <v>6519</v>
      </c>
      <c r="B3619" s="6" t="s">
        <v>6520</v>
      </c>
      <c r="C3619" s="5" t="s">
        <v>6521</v>
      </c>
      <c r="D3619" s="6"/>
      <c r="E3619" s="6" t="s">
        <v>447</v>
      </c>
      <c r="F3619" s="229">
        <v>1</v>
      </c>
      <c r="I3619" s="16">
        <v>0</v>
      </c>
      <c r="J3619" s="13">
        <v>0</v>
      </c>
      <c r="K3619" s="16">
        <v>2500</v>
      </c>
      <c r="L3619" s="13">
        <v>2500</v>
      </c>
      <c r="M3619" s="16">
        <v>2500</v>
      </c>
      <c r="N3619" s="171">
        <v>2500</v>
      </c>
      <c r="O3619" s="16">
        <v>15600</v>
      </c>
      <c r="P3619" s="13">
        <v>15600</v>
      </c>
      <c r="Q3619" s="16">
        <v>2353</v>
      </c>
      <c r="R3619" s="13">
        <v>2353</v>
      </c>
      <c r="S3619" s="16">
        <v>12389.77</v>
      </c>
      <c r="T3619" s="13">
        <v>12389.77</v>
      </c>
      <c r="U3619" s="16">
        <v>0</v>
      </c>
      <c r="V3619" s="13">
        <v>0</v>
      </c>
    </row>
    <row r="3620" spans="1:22" ht="15" customHeight="1" x14ac:dyDescent="0.25">
      <c r="A3620" s="1"/>
      <c r="B3620" s="4" t="s">
        <v>32</v>
      </c>
      <c r="C3620" s="8" t="s">
        <v>33</v>
      </c>
      <c r="I3620" s="245"/>
      <c r="J3620" s="245"/>
      <c r="K3620" s="245"/>
      <c r="L3620" s="245"/>
      <c r="M3620" s="245"/>
      <c r="N3620" s="245"/>
      <c r="O3620" s="245"/>
      <c r="P3620" s="245"/>
      <c r="Q3620" s="245"/>
      <c r="R3620" s="245"/>
      <c r="S3620" s="245"/>
      <c r="T3620" s="245"/>
      <c r="U3620" s="245"/>
      <c r="V3620" s="245"/>
    </row>
    <row r="3621" spans="1:22" ht="15" customHeight="1" x14ac:dyDescent="0.25">
      <c r="A3621" s="5" t="s">
        <v>6522</v>
      </c>
      <c r="B3621" s="6" t="s">
        <v>35</v>
      </c>
      <c r="C3621" s="5" t="s">
        <v>5111</v>
      </c>
      <c r="I3621" s="245"/>
      <c r="J3621" s="245"/>
      <c r="K3621" s="245"/>
      <c r="L3621" s="245"/>
      <c r="M3621" s="245"/>
      <c r="N3621" s="245"/>
      <c r="O3621" s="245"/>
      <c r="P3621" s="245"/>
      <c r="Q3621" s="245"/>
      <c r="R3621" s="245"/>
      <c r="S3621" s="245"/>
      <c r="T3621" s="245"/>
      <c r="U3621" s="245"/>
      <c r="V3621" s="245"/>
    </row>
    <row r="3622" spans="1:22" ht="15" customHeight="1" x14ac:dyDescent="0.25">
      <c r="A3622" s="5" t="s">
        <v>6523</v>
      </c>
      <c r="B3622" s="6" t="s">
        <v>35</v>
      </c>
      <c r="C3622" s="5" t="s">
        <v>5113</v>
      </c>
      <c r="I3622" s="245"/>
      <c r="J3622" s="245"/>
      <c r="K3622" s="245"/>
      <c r="L3622" s="245"/>
      <c r="M3622" s="245"/>
      <c r="N3622" s="245"/>
      <c r="O3622" s="245"/>
      <c r="P3622" s="245"/>
      <c r="Q3622" s="245"/>
      <c r="R3622" s="245"/>
      <c r="S3622" s="245"/>
      <c r="T3622" s="245"/>
      <c r="U3622" s="245"/>
      <c r="V3622" s="245"/>
    </row>
    <row r="3623" spans="1:22" ht="45" customHeight="1" x14ac:dyDescent="0.25">
      <c r="A3623" s="1"/>
      <c r="B3623" s="4" t="s">
        <v>68</v>
      </c>
      <c r="C3623" s="8" t="s">
        <v>69</v>
      </c>
      <c r="D3623" s="4" t="s">
        <v>70</v>
      </c>
      <c r="E3623" s="4" t="s">
        <v>71</v>
      </c>
      <c r="F3623" s="228" t="s">
        <v>72</v>
      </c>
      <c r="I3623" s="14" t="s">
        <v>73</v>
      </c>
      <c r="J3623" s="15" t="s">
        <v>28</v>
      </c>
      <c r="K3623" s="14" t="s">
        <v>73</v>
      </c>
      <c r="L3623" s="15" t="s">
        <v>28</v>
      </c>
      <c r="M3623" s="14" t="s">
        <v>73</v>
      </c>
      <c r="N3623" s="172" t="s">
        <v>28</v>
      </c>
      <c r="O3623" s="14" t="s">
        <v>73</v>
      </c>
      <c r="P3623" s="15" t="s">
        <v>28</v>
      </c>
      <c r="Q3623" s="14" t="s">
        <v>73</v>
      </c>
      <c r="R3623" s="15" t="s">
        <v>28</v>
      </c>
      <c r="S3623" s="14" t="s">
        <v>73</v>
      </c>
      <c r="T3623" s="15" t="s">
        <v>28</v>
      </c>
      <c r="U3623" s="14" t="s">
        <v>73</v>
      </c>
      <c r="V3623" s="15" t="s">
        <v>28</v>
      </c>
    </row>
    <row r="3624" spans="1:22" ht="15" customHeight="1" x14ac:dyDescent="0.25">
      <c r="A3624" s="5" t="s">
        <v>6524</v>
      </c>
      <c r="B3624" s="6" t="s">
        <v>6525</v>
      </c>
      <c r="C3624" s="5" t="s">
        <v>5116</v>
      </c>
      <c r="D3624" s="6"/>
      <c r="E3624" s="6" t="s">
        <v>504</v>
      </c>
      <c r="F3624" s="229">
        <v>32</v>
      </c>
      <c r="I3624" s="16">
        <v>0</v>
      </c>
      <c r="J3624" s="13">
        <v>0</v>
      </c>
      <c r="K3624" s="16">
        <v>80</v>
      </c>
      <c r="L3624" s="13">
        <v>2560</v>
      </c>
      <c r="M3624" s="16">
        <v>80</v>
      </c>
      <c r="N3624" s="171">
        <v>2560</v>
      </c>
      <c r="O3624" s="16">
        <v>73</v>
      </c>
      <c r="P3624" s="13">
        <v>2336</v>
      </c>
      <c r="Q3624" s="16">
        <v>353</v>
      </c>
      <c r="R3624" s="13">
        <v>11296</v>
      </c>
      <c r="S3624" s="16">
        <v>188.58</v>
      </c>
      <c r="T3624" s="13">
        <v>6034.56</v>
      </c>
      <c r="U3624" s="16">
        <v>0</v>
      </c>
      <c r="V3624" s="13">
        <v>0</v>
      </c>
    </row>
    <row r="3625" spans="1:22" ht="15" customHeight="1" x14ac:dyDescent="0.25">
      <c r="A3625" s="5" t="s">
        <v>6526</v>
      </c>
      <c r="B3625" s="6" t="s">
        <v>6527</v>
      </c>
      <c r="C3625" s="5" t="s">
        <v>5119</v>
      </c>
      <c r="D3625" s="6"/>
      <c r="E3625" s="6" t="s">
        <v>504</v>
      </c>
      <c r="F3625" s="229">
        <v>1</v>
      </c>
      <c r="I3625" s="16">
        <v>0</v>
      </c>
      <c r="J3625" s="13">
        <v>0</v>
      </c>
      <c r="K3625" s="16">
        <v>100</v>
      </c>
      <c r="L3625" s="13">
        <v>100</v>
      </c>
      <c r="M3625" s="16">
        <v>100</v>
      </c>
      <c r="N3625" s="171">
        <v>100</v>
      </c>
      <c r="O3625" s="16">
        <v>78</v>
      </c>
      <c r="P3625" s="13">
        <v>78</v>
      </c>
      <c r="Q3625" s="16">
        <v>412</v>
      </c>
      <c r="R3625" s="13">
        <v>412</v>
      </c>
      <c r="S3625" s="16">
        <v>188.58</v>
      </c>
      <c r="T3625" s="13">
        <v>188.58</v>
      </c>
      <c r="U3625" s="16">
        <v>0</v>
      </c>
      <c r="V3625" s="13">
        <v>0</v>
      </c>
    </row>
    <row r="3626" spans="1:22" ht="15" customHeight="1" x14ac:dyDescent="0.25">
      <c r="A3626" s="5" t="s">
        <v>6528</v>
      </c>
      <c r="B3626" s="6" t="s">
        <v>6529</v>
      </c>
      <c r="C3626" s="5" t="s">
        <v>5127</v>
      </c>
      <c r="D3626" s="6"/>
      <c r="E3626" s="6" t="s">
        <v>504</v>
      </c>
      <c r="F3626" s="229">
        <v>1</v>
      </c>
      <c r="I3626" s="16">
        <v>0</v>
      </c>
      <c r="J3626" s="13">
        <v>0</v>
      </c>
      <c r="K3626" s="16">
        <v>150</v>
      </c>
      <c r="L3626" s="13">
        <v>150</v>
      </c>
      <c r="M3626" s="16">
        <v>150</v>
      </c>
      <c r="N3626" s="171">
        <v>150</v>
      </c>
      <c r="O3626" s="16">
        <v>88</v>
      </c>
      <c r="P3626" s="13">
        <v>88</v>
      </c>
      <c r="Q3626" s="16">
        <v>424</v>
      </c>
      <c r="R3626" s="13">
        <v>424</v>
      </c>
      <c r="S3626" s="16">
        <v>188.58</v>
      </c>
      <c r="T3626" s="13">
        <v>188.58</v>
      </c>
      <c r="U3626" s="16">
        <v>0</v>
      </c>
      <c r="V3626" s="13">
        <v>0</v>
      </c>
    </row>
    <row r="3627" spans="1:22" ht="15" customHeight="1" x14ac:dyDescent="0.25">
      <c r="A3627" s="1"/>
      <c r="B3627" s="4" t="s">
        <v>32</v>
      </c>
      <c r="C3627" s="8" t="s">
        <v>33</v>
      </c>
      <c r="I3627" s="245"/>
      <c r="J3627" s="245"/>
      <c r="K3627" s="245"/>
      <c r="L3627" s="245"/>
      <c r="M3627" s="245"/>
      <c r="N3627" s="245"/>
      <c r="O3627" s="245"/>
      <c r="P3627" s="245"/>
      <c r="Q3627" s="245"/>
      <c r="R3627" s="245"/>
      <c r="S3627" s="245"/>
      <c r="T3627" s="245"/>
      <c r="U3627" s="245"/>
      <c r="V3627" s="245"/>
    </row>
    <row r="3628" spans="1:22" ht="15" customHeight="1" x14ac:dyDescent="0.25">
      <c r="A3628" s="5" t="s">
        <v>6530</v>
      </c>
      <c r="B3628" s="6" t="s">
        <v>35</v>
      </c>
      <c r="C3628" s="5" t="s">
        <v>5140</v>
      </c>
      <c r="I3628" s="245"/>
      <c r="J3628" s="245"/>
      <c r="K3628" s="245"/>
      <c r="L3628" s="245"/>
      <c r="M3628" s="245"/>
      <c r="N3628" s="245"/>
      <c r="O3628" s="245"/>
      <c r="P3628" s="245"/>
      <c r="Q3628" s="245"/>
      <c r="R3628" s="245"/>
      <c r="S3628" s="245"/>
      <c r="T3628" s="245"/>
      <c r="U3628" s="245"/>
      <c r="V3628" s="245"/>
    </row>
    <row r="3629" spans="1:22" ht="45" customHeight="1" x14ac:dyDescent="0.25">
      <c r="A3629" s="1"/>
      <c r="B3629" s="4" t="s">
        <v>68</v>
      </c>
      <c r="C3629" s="8" t="s">
        <v>69</v>
      </c>
      <c r="D3629" s="4" t="s">
        <v>70</v>
      </c>
      <c r="E3629" s="4" t="s">
        <v>71</v>
      </c>
      <c r="F3629" s="228" t="s">
        <v>72</v>
      </c>
      <c r="I3629" s="14" t="s">
        <v>73</v>
      </c>
      <c r="J3629" s="15" t="s">
        <v>28</v>
      </c>
      <c r="K3629" s="14" t="s">
        <v>73</v>
      </c>
      <c r="L3629" s="15" t="s">
        <v>28</v>
      </c>
      <c r="M3629" s="14" t="s">
        <v>73</v>
      </c>
      <c r="N3629" s="172" t="s">
        <v>28</v>
      </c>
      <c r="O3629" s="14" t="s">
        <v>73</v>
      </c>
      <c r="P3629" s="15" t="s">
        <v>28</v>
      </c>
      <c r="Q3629" s="14" t="s">
        <v>73</v>
      </c>
      <c r="R3629" s="15" t="s">
        <v>28</v>
      </c>
      <c r="S3629" s="14" t="s">
        <v>73</v>
      </c>
      <c r="T3629" s="15" t="s">
        <v>28</v>
      </c>
      <c r="U3629" s="14" t="s">
        <v>73</v>
      </c>
      <c r="V3629" s="15" t="s">
        <v>28</v>
      </c>
    </row>
    <row r="3630" spans="1:22" ht="15" customHeight="1" x14ac:dyDescent="0.25">
      <c r="A3630" s="5" t="s">
        <v>6531</v>
      </c>
      <c r="B3630" s="6" t="s">
        <v>6532</v>
      </c>
      <c r="C3630" s="5" t="s">
        <v>5146</v>
      </c>
      <c r="D3630" s="6"/>
      <c r="E3630" s="6" t="s">
        <v>504</v>
      </c>
      <c r="F3630" s="229">
        <v>1</v>
      </c>
      <c r="I3630" s="16">
        <v>0</v>
      </c>
      <c r="J3630" s="13">
        <v>0</v>
      </c>
      <c r="K3630" s="16">
        <v>80</v>
      </c>
      <c r="L3630" s="13">
        <v>80</v>
      </c>
      <c r="M3630" s="16">
        <v>80</v>
      </c>
      <c r="N3630" s="171">
        <v>80</v>
      </c>
      <c r="O3630" s="16">
        <v>187</v>
      </c>
      <c r="P3630" s="13">
        <v>187</v>
      </c>
      <c r="Q3630" s="16">
        <v>529</v>
      </c>
      <c r="R3630" s="13">
        <v>529</v>
      </c>
      <c r="S3630" s="16">
        <v>5358.58</v>
      </c>
      <c r="T3630" s="13">
        <v>5358.58</v>
      </c>
      <c r="U3630" s="16">
        <v>0</v>
      </c>
      <c r="V3630" s="13">
        <v>0</v>
      </c>
    </row>
    <row r="3631" spans="1:22" ht="15" customHeight="1" x14ac:dyDescent="0.25">
      <c r="A3631" s="5" t="s">
        <v>6533</v>
      </c>
      <c r="B3631" s="6" t="s">
        <v>6534</v>
      </c>
      <c r="C3631" s="5" t="s">
        <v>6535</v>
      </c>
      <c r="D3631" s="6"/>
      <c r="E3631" s="6" t="s">
        <v>504</v>
      </c>
      <c r="F3631" s="229">
        <v>4</v>
      </c>
      <c r="I3631" s="16">
        <v>0</v>
      </c>
      <c r="J3631" s="13">
        <v>0</v>
      </c>
      <c r="K3631" s="16">
        <v>120</v>
      </c>
      <c r="L3631" s="13">
        <v>480</v>
      </c>
      <c r="M3631" s="16">
        <v>120</v>
      </c>
      <c r="N3631" s="171">
        <v>480</v>
      </c>
      <c r="O3631" s="16">
        <v>250</v>
      </c>
      <c r="P3631" s="13">
        <v>1000</v>
      </c>
      <c r="Q3631" s="16">
        <v>588</v>
      </c>
      <c r="R3631" s="13">
        <v>2352</v>
      </c>
      <c r="S3631" s="16">
        <v>0</v>
      </c>
      <c r="T3631" s="13">
        <v>0</v>
      </c>
      <c r="U3631" s="16">
        <v>0</v>
      </c>
      <c r="V3631" s="13">
        <v>0</v>
      </c>
    </row>
    <row r="3632" spans="1:22" ht="15" customHeight="1" x14ac:dyDescent="0.25">
      <c r="A3632" s="1"/>
      <c r="B3632" s="4" t="s">
        <v>32</v>
      </c>
      <c r="C3632" s="8" t="s">
        <v>33</v>
      </c>
      <c r="I3632" s="245"/>
      <c r="J3632" s="245"/>
      <c r="K3632" s="245"/>
      <c r="L3632" s="245"/>
      <c r="M3632" s="245"/>
      <c r="N3632" s="245"/>
      <c r="O3632" s="245"/>
      <c r="P3632" s="245"/>
      <c r="Q3632" s="245"/>
      <c r="R3632" s="245"/>
      <c r="S3632" s="245"/>
      <c r="T3632" s="245"/>
      <c r="U3632" s="245"/>
      <c r="V3632" s="245"/>
    </row>
    <row r="3633" spans="1:22" ht="15" customHeight="1" x14ac:dyDescent="0.25">
      <c r="A3633" s="5" t="s">
        <v>6536</v>
      </c>
      <c r="B3633" s="6" t="s">
        <v>35</v>
      </c>
      <c r="C3633" s="5" t="s">
        <v>5151</v>
      </c>
      <c r="I3633" s="245"/>
      <c r="J3633" s="245"/>
      <c r="K3633" s="245"/>
      <c r="L3633" s="245"/>
      <c r="M3633" s="245"/>
      <c r="N3633" s="245"/>
      <c r="O3633" s="245"/>
      <c r="P3633" s="245"/>
      <c r="Q3633" s="245"/>
      <c r="R3633" s="245"/>
      <c r="S3633" s="245"/>
      <c r="T3633" s="245"/>
      <c r="U3633" s="245"/>
      <c r="V3633" s="245"/>
    </row>
    <row r="3634" spans="1:22" ht="45" customHeight="1" x14ac:dyDescent="0.25">
      <c r="A3634" s="1"/>
      <c r="B3634" s="4" t="s">
        <v>68</v>
      </c>
      <c r="C3634" s="8" t="s">
        <v>69</v>
      </c>
      <c r="D3634" s="4" t="s">
        <v>70</v>
      </c>
      <c r="E3634" s="4" t="s">
        <v>71</v>
      </c>
      <c r="F3634" s="228" t="s">
        <v>72</v>
      </c>
      <c r="I3634" s="14" t="s">
        <v>73</v>
      </c>
      <c r="J3634" s="15" t="s">
        <v>28</v>
      </c>
      <c r="K3634" s="14" t="s">
        <v>73</v>
      </c>
      <c r="L3634" s="15" t="s">
        <v>28</v>
      </c>
      <c r="M3634" s="14" t="s">
        <v>73</v>
      </c>
      <c r="N3634" s="172" t="s">
        <v>28</v>
      </c>
      <c r="O3634" s="14" t="s">
        <v>73</v>
      </c>
      <c r="P3634" s="15" t="s">
        <v>28</v>
      </c>
      <c r="Q3634" s="14" t="s">
        <v>73</v>
      </c>
      <c r="R3634" s="15" t="s">
        <v>28</v>
      </c>
      <c r="S3634" s="14" t="s">
        <v>73</v>
      </c>
      <c r="T3634" s="15" t="s">
        <v>28</v>
      </c>
      <c r="U3634" s="14" t="s">
        <v>73</v>
      </c>
      <c r="V3634" s="15" t="s">
        <v>28</v>
      </c>
    </row>
    <row r="3635" spans="1:22" ht="15" customHeight="1" x14ac:dyDescent="0.25">
      <c r="A3635" s="5" t="s">
        <v>6537</v>
      </c>
      <c r="B3635" s="6" t="s">
        <v>6538</v>
      </c>
      <c r="C3635" s="5" t="s">
        <v>6535</v>
      </c>
      <c r="D3635" s="6"/>
      <c r="E3635" s="6" t="s">
        <v>504</v>
      </c>
      <c r="F3635" s="229">
        <v>4</v>
      </c>
      <c r="I3635" s="16">
        <v>0</v>
      </c>
      <c r="J3635" s="13">
        <v>0</v>
      </c>
      <c r="K3635" s="16">
        <v>115</v>
      </c>
      <c r="L3635" s="13">
        <v>460</v>
      </c>
      <c r="M3635" s="16">
        <v>115</v>
      </c>
      <c r="N3635" s="171">
        <v>460</v>
      </c>
      <c r="O3635" s="16">
        <v>250</v>
      </c>
      <c r="P3635" s="13">
        <v>1000</v>
      </c>
      <c r="Q3635" s="16">
        <v>471</v>
      </c>
      <c r="R3635" s="13">
        <v>1884</v>
      </c>
      <c r="S3635" s="16">
        <v>163.79</v>
      </c>
      <c r="T3635" s="13">
        <v>655.16</v>
      </c>
      <c r="U3635" s="16">
        <v>0</v>
      </c>
      <c r="V3635" s="13">
        <v>0</v>
      </c>
    </row>
    <row r="3636" spans="1:22" ht="15" customHeight="1" x14ac:dyDescent="0.25">
      <c r="A3636" s="5" t="s">
        <v>6539</v>
      </c>
      <c r="B3636" s="6" t="s">
        <v>6540</v>
      </c>
      <c r="C3636" s="5" t="s">
        <v>6541</v>
      </c>
      <c r="D3636" s="6"/>
      <c r="E3636" s="6" t="s">
        <v>504</v>
      </c>
      <c r="F3636" s="229">
        <v>54</v>
      </c>
      <c r="I3636" s="16">
        <v>0</v>
      </c>
      <c r="J3636" s="13">
        <v>0</v>
      </c>
      <c r="K3636" s="16">
        <v>110</v>
      </c>
      <c r="L3636" s="13">
        <v>5940</v>
      </c>
      <c r="M3636" s="16">
        <v>110</v>
      </c>
      <c r="N3636" s="171">
        <v>5940</v>
      </c>
      <c r="O3636" s="16">
        <v>229</v>
      </c>
      <c r="P3636" s="13">
        <v>12366</v>
      </c>
      <c r="Q3636" s="16">
        <v>471</v>
      </c>
      <c r="R3636" s="13">
        <v>25434</v>
      </c>
      <c r="S3636" s="16">
        <v>163.79</v>
      </c>
      <c r="T3636" s="13">
        <v>8844.66</v>
      </c>
      <c r="U3636" s="16">
        <v>0</v>
      </c>
      <c r="V3636" s="13">
        <v>0</v>
      </c>
    </row>
    <row r="3637" spans="1:22" ht="15" customHeight="1" x14ac:dyDescent="0.25">
      <c r="A3637" s="5" t="s">
        <v>6542</v>
      </c>
      <c r="B3637" s="6" t="s">
        <v>6543</v>
      </c>
      <c r="C3637" s="5" t="s">
        <v>5146</v>
      </c>
      <c r="D3637" s="6"/>
      <c r="E3637" s="6" t="s">
        <v>504</v>
      </c>
      <c r="F3637" s="229">
        <v>1</v>
      </c>
      <c r="I3637" s="16">
        <v>0</v>
      </c>
      <c r="J3637" s="13">
        <v>0</v>
      </c>
      <c r="K3637" s="16">
        <v>75</v>
      </c>
      <c r="L3637" s="13">
        <v>75</v>
      </c>
      <c r="M3637" s="16">
        <v>75</v>
      </c>
      <c r="N3637" s="171">
        <v>75</v>
      </c>
      <c r="O3637" s="16">
        <v>198</v>
      </c>
      <c r="P3637" s="13">
        <v>198</v>
      </c>
      <c r="Q3637" s="16">
        <v>412</v>
      </c>
      <c r="R3637" s="13">
        <v>412</v>
      </c>
      <c r="S3637" s="16">
        <v>163.79</v>
      </c>
      <c r="T3637" s="13">
        <v>163.79</v>
      </c>
      <c r="U3637" s="16">
        <v>0</v>
      </c>
      <c r="V3637" s="13">
        <v>0</v>
      </c>
    </row>
    <row r="3638" spans="1:22" ht="15" customHeight="1" x14ac:dyDescent="0.25">
      <c r="A3638" s="1"/>
      <c r="B3638" s="4" t="s">
        <v>32</v>
      </c>
      <c r="C3638" s="8" t="s">
        <v>33</v>
      </c>
      <c r="I3638" s="245"/>
      <c r="J3638" s="245"/>
      <c r="K3638" s="245"/>
      <c r="L3638" s="245"/>
      <c r="M3638" s="245"/>
      <c r="N3638" s="245"/>
      <c r="O3638" s="245"/>
      <c r="P3638" s="245"/>
      <c r="Q3638" s="245"/>
      <c r="R3638" s="245"/>
      <c r="S3638" s="245"/>
      <c r="T3638" s="245"/>
      <c r="U3638" s="245"/>
      <c r="V3638" s="245"/>
    </row>
    <row r="3639" spans="1:22" ht="15" customHeight="1" x14ac:dyDescent="0.25">
      <c r="A3639" s="5" t="s">
        <v>6544</v>
      </c>
      <c r="B3639" s="6" t="s">
        <v>35</v>
      </c>
      <c r="C3639" s="5" t="s">
        <v>5163</v>
      </c>
      <c r="I3639" s="245"/>
      <c r="J3639" s="245"/>
      <c r="K3639" s="245"/>
      <c r="L3639" s="245"/>
      <c r="M3639" s="245"/>
      <c r="N3639" s="245"/>
      <c r="O3639" s="245"/>
      <c r="P3639" s="245"/>
      <c r="Q3639" s="245"/>
      <c r="R3639" s="245"/>
      <c r="S3639" s="245"/>
      <c r="T3639" s="245"/>
      <c r="U3639" s="245"/>
      <c r="V3639" s="245"/>
    </row>
    <row r="3640" spans="1:22" ht="45" customHeight="1" x14ac:dyDescent="0.25">
      <c r="A3640" s="1"/>
      <c r="B3640" s="4" t="s">
        <v>68</v>
      </c>
      <c r="C3640" s="8" t="s">
        <v>69</v>
      </c>
      <c r="D3640" s="4" t="s">
        <v>70</v>
      </c>
      <c r="E3640" s="4" t="s">
        <v>71</v>
      </c>
      <c r="F3640" s="228" t="s">
        <v>72</v>
      </c>
      <c r="I3640" s="14" t="s">
        <v>73</v>
      </c>
      <c r="J3640" s="15" t="s">
        <v>28</v>
      </c>
      <c r="K3640" s="14" t="s">
        <v>73</v>
      </c>
      <c r="L3640" s="15" t="s">
        <v>28</v>
      </c>
      <c r="M3640" s="14" t="s">
        <v>73</v>
      </c>
      <c r="N3640" s="172" t="s">
        <v>28</v>
      </c>
      <c r="O3640" s="14" t="s">
        <v>73</v>
      </c>
      <c r="P3640" s="15" t="s">
        <v>28</v>
      </c>
      <c r="Q3640" s="14" t="s">
        <v>73</v>
      </c>
      <c r="R3640" s="15" t="s">
        <v>28</v>
      </c>
      <c r="S3640" s="14" t="s">
        <v>73</v>
      </c>
      <c r="T3640" s="15" t="s">
        <v>28</v>
      </c>
      <c r="U3640" s="14" t="s">
        <v>73</v>
      </c>
      <c r="V3640" s="15" t="s">
        <v>28</v>
      </c>
    </row>
    <row r="3641" spans="1:22" ht="15" customHeight="1" x14ac:dyDescent="0.25">
      <c r="A3641" s="5" t="s">
        <v>6545</v>
      </c>
      <c r="B3641" s="6" t="s">
        <v>6546</v>
      </c>
      <c r="C3641" s="5" t="s">
        <v>5166</v>
      </c>
      <c r="D3641" s="6"/>
      <c r="E3641" s="6" t="s">
        <v>504</v>
      </c>
      <c r="F3641" s="229">
        <v>90</v>
      </c>
      <c r="I3641" s="16">
        <v>0</v>
      </c>
      <c r="J3641" s="13">
        <v>0</v>
      </c>
      <c r="K3641" s="16">
        <v>1800</v>
      </c>
      <c r="L3641" s="13">
        <v>162000</v>
      </c>
      <c r="M3641" s="16">
        <v>1800</v>
      </c>
      <c r="N3641" s="171">
        <v>162000</v>
      </c>
      <c r="O3641" s="16">
        <v>276</v>
      </c>
      <c r="P3641" s="13">
        <v>24840</v>
      </c>
      <c r="Q3641" s="16">
        <v>2235</v>
      </c>
      <c r="R3641" s="13">
        <v>201150</v>
      </c>
      <c r="S3641" s="16">
        <v>590.05999999999995</v>
      </c>
      <c r="T3641" s="13">
        <v>53105.4</v>
      </c>
      <c r="U3641" s="16">
        <v>0</v>
      </c>
      <c r="V3641" s="13">
        <v>0</v>
      </c>
    </row>
    <row r="3642" spans="1:22" ht="15" customHeight="1" x14ac:dyDescent="0.25">
      <c r="A3642" s="1"/>
      <c r="B3642" s="4" t="s">
        <v>32</v>
      </c>
      <c r="C3642" s="8" t="s">
        <v>33</v>
      </c>
      <c r="I3642" s="245"/>
      <c r="J3642" s="245"/>
      <c r="K3642" s="245"/>
      <c r="L3642" s="245"/>
      <c r="M3642" s="245"/>
      <c r="N3642" s="245"/>
      <c r="O3642" s="245"/>
      <c r="P3642" s="245"/>
      <c r="Q3642" s="245"/>
      <c r="R3642" s="245"/>
      <c r="S3642" s="245"/>
      <c r="T3642" s="245"/>
      <c r="U3642" s="245"/>
      <c r="V3642" s="245"/>
    </row>
    <row r="3643" spans="1:22" ht="15" customHeight="1" x14ac:dyDescent="0.25">
      <c r="A3643" s="5" t="s">
        <v>6547</v>
      </c>
      <c r="B3643" s="6" t="s">
        <v>35</v>
      </c>
      <c r="C3643" s="5" t="s">
        <v>5124</v>
      </c>
      <c r="I3643" s="245"/>
      <c r="J3643" s="245"/>
      <c r="K3643" s="245"/>
      <c r="L3643" s="245"/>
      <c r="M3643" s="245"/>
      <c r="N3643" s="245"/>
      <c r="O3643" s="245"/>
      <c r="P3643" s="245"/>
      <c r="Q3643" s="245"/>
      <c r="R3643" s="245"/>
      <c r="S3643" s="245"/>
      <c r="T3643" s="245"/>
      <c r="U3643" s="245"/>
      <c r="V3643" s="245"/>
    </row>
    <row r="3644" spans="1:22" ht="45" customHeight="1" x14ac:dyDescent="0.25">
      <c r="A3644" s="1"/>
      <c r="B3644" s="4" t="s">
        <v>68</v>
      </c>
      <c r="C3644" s="8" t="s">
        <v>69</v>
      </c>
      <c r="D3644" s="4" t="s">
        <v>70</v>
      </c>
      <c r="E3644" s="4" t="s">
        <v>71</v>
      </c>
      <c r="F3644" s="228" t="s">
        <v>72</v>
      </c>
      <c r="I3644" s="14" t="s">
        <v>73</v>
      </c>
      <c r="J3644" s="15" t="s">
        <v>28</v>
      </c>
      <c r="K3644" s="14" t="s">
        <v>73</v>
      </c>
      <c r="L3644" s="15" t="s">
        <v>28</v>
      </c>
      <c r="M3644" s="14" t="s">
        <v>73</v>
      </c>
      <c r="N3644" s="172" t="s">
        <v>28</v>
      </c>
      <c r="O3644" s="14" t="s">
        <v>73</v>
      </c>
      <c r="P3644" s="15" t="s">
        <v>28</v>
      </c>
      <c r="Q3644" s="14" t="s">
        <v>73</v>
      </c>
      <c r="R3644" s="15" t="s">
        <v>28</v>
      </c>
      <c r="S3644" s="14" t="s">
        <v>73</v>
      </c>
      <c r="T3644" s="15" t="s">
        <v>28</v>
      </c>
      <c r="U3644" s="14" t="s">
        <v>73</v>
      </c>
      <c r="V3644" s="15" t="s">
        <v>28</v>
      </c>
    </row>
    <row r="3645" spans="1:22" ht="15" customHeight="1" x14ac:dyDescent="0.25">
      <c r="A3645" s="5" t="s">
        <v>6548</v>
      </c>
      <c r="B3645" s="6" t="s">
        <v>6549</v>
      </c>
      <c r="C3645" s="5" t="s">
        <v>5130</v>
      </c>
      <c r="D3645" s="6"/>
      <c r="E3645" s="6" t="s">
        <v>504</v>
      </c>
      <c r="F3645" s="229">
        <v>1</v>
      </c>
      <c r="I3645" s="16">
        <v>0</v>
      </c>
      <c r="J3645" s="13">
        <v>0</v>
      </c>
      <c r="K3645" s="16">
        <v>145</v>
      </c>
      <c r="L3645" s="13">
        <v>145</v>
      </c>
      <c r="M3645" s="16">
        <v>145</v>
      </c>
      <c r="N3645" s="171">
        <v>145</v>
      </c>
      <c r="O3645" s="16">
        <v>104</v>
      </c>
      <c r="P3645" s="13">
        <v>104</v>
      </c>
      <c r="Q3645" s="16">
        <v>471</v>
      </c>
      <c r="R3645" s="13">
        <v>471</v>
      </c>
      <c r="S3645" s="16">
        <v>0</v>
      </c>
      <c r="T3645" s="13">
        <v>0</v>
      </c>
      <c r="U3645" s="16">
        <v>0</v>
      </c>
      <c r="V3645" s="13">
        <v>0</v>
      </c>
    </row>
    <row r="3646" spans="1:22" ht="15" customHeight="1" x14ac:dyDescent="0.25">
      <c r="A3646" s="1"/>
      <c r="B3646" s="4" t="s">
        <v>32</v>
      </c>
      <c r="C3646" s="8" t="s">
        <v>33</v>
      </c>
      <c r="I3646" s="245"/>
      <c r="J3646" s="245"/>
      <c r="K3646" s="245"/>
      <c r="L3646" s="245"/>
      <c r="M3646" s="245"/>
      <c r="N3646" s="245"/>
      <c r="O3646" s="245"/>
      <c r="P3646" s="245"/>
      <c r="Q3646" s="245"/>
      <c r="R3646" s="245"/>
      <c r="S3646" s="245"/>
      <c r="T3646" s="245"/>
      <c r="U3646" s="245"/>
      <c r="V3646" s="245"/>
    </row>
    <row r="3647" spans="1:22" ht="15" customHeight="1" x14ac:dyDescent="0.25">
      <c r="A3647" s="5" t="s">
        <v>6550</v>
      </c>
      <c r="B3647" s="6" t="s">
        <v>35</v>
      </c>
      <c r="C3647" s="5" t="s">
        <v>5134</v>
      </c>
      <c r="I3647" s="245"/>
      <c r="J3647" s="245"/>
      <c r="K3647" s="245"/>
      <c r="L3647" s="245"/>
      <c r="M3647" s="245"/>
      <c r="N3647" s="245"/>
      <c r="O3647" s="245"/>
      <c r="P3647" s="245"/>
      <c r="Q3647" s="245"/>
      <c r="R3647" s="245"/>
      <c r="S3647" s="245"/>
      <c r="T3647" s="245"/>
      <c r="U3647" s="245"/>
      <c r="V3647" s="245"/>
    </row>
    <row r="3648" spans="1:22" ht="45" customHeight="1" x14ac:dyDescent="0.25">
      <c r="A3648" s="1"/>
      <c r="B3648" s="4" t="s">
        <v>68</v>
      </c>
      <c r="C3648" s="8" t="s">
        <v>69</v>
      </c>
      <c r="D3648" s="4" t="s">
        <v>70</v>
      </c>
      <c r="E3648" s="4" t="s">
        <v>71</v>
      </c>
      <c r="F3648" s="228" t="s">
        <v>72</v>
      </c>
      <c r="I3648" s="14" t="s">
        <v>73</v>
      </c>
      <c r="J3648" s="15" t="s">
        <v>28</v>
      </c>
      <c r="K3648" s="14" t="s">
        <v>73</v>
      </c>
      <c r="L3648" s="15" t="s">
        <v>28</v>
      </c>
      <c r="M3648" s="14" t="s">
        <v>73</v>
      </c>
      <c r="N3648" s="172" t="s">
        <v>28</v>
      </c>
      <c r="O3648" s="14" t="s">
        <v>73</v>
      </c>
      <c r="P3648" s="15" t="s">
        <v>28</v>
      </c>
      <c r="Q3648" s="14" t="s">
        <v>73</v>
      </c>
      <c r="R3648" s="15" t="s">
        <v>28</v>
      </c>
      <c r="S3648" s="14" t="s">
        <v>73</v>
      </c>
      <c r="T3648" s="15" t="s">
        <v>28</v>
      </c>
      <c r="U3648" s="14" t="s">
        <v>73</v>
      </c>
      <c r="V3648" s="15" t="s">
        <v>28</v>
      </c>
    </row>
    <row r="3649" spans="1:22" ht="15" customHeight="1" x14ac:dyDescent="0.25">
      <c r="A3649" s="5" t="s">
        <v>6551</v>
      </c>
      <c r="B3649" s="6" t="s">
        <v>6552</v>
      </c>
      <c r="C3649" s="5" t="s">
        <v>5130</v>
      </c>
      <c r="D3649" s="6"/>
      <c r="E3649" s="6" t="s">
        <v>504</v>
      </c>
      <c r="F3649" s="229">
        <v>1</v>
      </c>
      <c r="I3649" s="16">
        <v>0</v>
      </c>
      <c r="J3649" s="13">
        <v>0</v>
      </c>
      <c r="K3649" s="16">
        <v>140</v>
      </c>
      <c r="L3649" s="13">
        <v>140</v>
      </c>
      <c r="M3649" s="16">
        <v>140</v>
      </c>
      <c r="N3649" s="171">
        <v>140</v>
      </c>
      <c r="O3649" s="16">
        <v>104</v>
      </c>
      <c r="P3649" s="13">
        <v>104</v>
      </c>
      <c r="Q3649" s="16">
        <v>324</v>
      </c>
      <c r="R3649" s="13">
        <v>324</v>
      </c>
      <c r="S3649" s="16">
        <v>0</v>
      </c>
      <c r="T3649" s="13">
        <v>0</v>
      </c>
      <c r="U3649" s="16">
        <v>0</v>
      </c>
      <c r="V3649" s="13">
        <v>0</v>
      </c>
    </row>
    <row r="3650" spans="1:22" ht="15" customHeight="1" x14ac:dyDescent="0.25">
      <c r="A3650" s="1"/>
      <c r="B3650" s="4" t="s">
        <v>32</v>
      </c>
      <c r="C3650" s="8" t="s">
        <v>33</v>
      </c>
      <c r="I3650" s="245"/>
      <c r="J3650" s="245"/>
      <c r="K3650" s="245"/>
      <c r="L3650" s="245"/>
      <c r="M3650" s="245"/>
      <c r="N3650" s="245"/>
      <c r="O3650" s="245"/>
      <c r="P3650" s="245"/>
      <c r="Q3650" s="245"/>
      <c r="R3650" s="245"/>
      <c r="S3650" s="245"/>
      <c r="T3650" s="245"/>
      <c r="U3650" s="245"/>
      <c r="V3650" s="245"/>
    </row>
    <row r="3651" spans="1:22" ht="15" customHeight="1" x14ac:dyDescent="0.25">
      <c r="A3651" s="5" t="s">
        <v>6553</v>
      </c>
      <c r="B3651" s="6" t="s">
        <v>35</v>
      </c>
      <c r="C3651" s="5" t="s">
        <v>5168</v>
      </c>
      <c r="I3651" s="245"/>
      <c r="J3651" s="245"/>
      <c r="K3651" s="245"/>
      <c r="L3651" s="245"/>
      <c r="M3651" s="245"/>
      <c r="N3651" s="245"/>
      <c r="O3651" s="245"/>
      <c r="P3651" s="245"/>
      <c r="Q3651" s="245"/>
      <c r="R3651" s="245"/>
      <c r="S3651" s="245"/>
      <c r="T3651" s="245"/>
      <c r="U3651" s="245"/>
      <c r="V3651" s="245"/>
    </row>
    <row r="3652" spans="1:22" ht="45" customHeight="1" x14ac:dyDescent="0.25">
      <c r="A3652" s="1"/>
      <c r="B3652" s="4" t="s">
        <v>68</v>
      </c>
      <c r="C3652" s="8" t="s">
        <v>69</v>
      </c>
      <c r="D3652" s="4" t="s">
        <v>70</v>
      </c>
      <c r="E3652" s="4" t="s">
        <v>71</v>
      </c>
      <c r="F3652" s="228" t="s">
        <v>72</v>
      </c>
      <c r="I3652" s="14" t="s">
        <v>73</v>
      </c>
      <c r="J3652" s="15" t="s">
        <v>28</v>
      </c>
      <c r="K3652" s="14" t="s">
        <v>73</v>
      </c>
      <c r="L3652" s="15" t="s">
        <v>28</v>
      </c>
      <c r="M3652" s="14" t="s">
        <v>73</v>
      </c>
      <c r="N3652" s="172" t="s">
        <v>28</v>
      </c>
      <c r="O3652" s="14" t="s">
        <v>73</v>
      </c>
      <c r="P3652" s="15" t="s">
        <v>28</v>
      </c>
      <c r="Q3652" s="14" t="s">
        <v>73</v>
      </c>
      <c r="R3652" s="15" t="s">
        <v>28</v>
      </c>
      <c r="S3652" s="14" t="s">
        <v>73</v>
      </c>
      <c r="T3652" s="15" t="s">
        <v>28</v>
      </c>
      <c r="U3652" s="14" t="s">
        <v>73</v>
      </c>
      <c r="V3652" s="15" t="s">
        <v>28</v>
      </c>
    </row>
    <row r="3653" spans="1:22" ht="15" customHeight="1" x14ac:dyDescent="0.25">
      <c r="A3653" s="5" t="s">
        <v>6554</v>
      </c>
      <c r="B3653" s="6" t="s">
        <v>6555</v>
      </c>
      <c r="C3653" s="5" t="s">
        <v>5171</v>
      </c>
      <c r="D3653" s="6"/>
      <c r="E3653" s="6" t="s">
        <v>504</v>
      </c>
      <c r="F3653" s="229">
        <v>34</v>
      </c>
      <c r="I3653" s="16">
        <v>0</v>
      </c>
      <c r="J3653" s="13">
        <v>0</v>
      </c>
      <c r="K3653" s="16">
        <v>1800</v>
      </c>
      <c r="L3653" s="13">
        <v>61200</v>
      </c>
      <c r="M3653" s="16">
        <v>1800</v>
      </c>
      <c r="N3653" s="171">
        <v>61200</v>
      </c>
      <c r="O3653" s="16">
        <v>276</v>
      </c>
      <c r="P3653" s="13">
        <v>9384</v>
      </c>
      <c r="Q3653" s="16">
        <v>1529</v>
      </c>
      <c r="R3653" s="13">
        <v>51986</v>
      </c>
      <c r="S3653" s="16">
        <v>526.57000000000005</v>
      </c>
      <c r="T3653" s="13">
        <v>17903.38</v>
      </c>
      <c r="U3653" s="16">
        <v>0</v>
      </c>
      <c r="V3653" s="13">
        <v>0</v>
      </c>
    </row>
    <row r="3654" spans="1:22" ht="15" customHeight="1" x14ac:dyDescent="0.25">
      <c r="A3654" s="5" t="s">
        <v>6556</v>
      </c>
      <c r="B3654" s="6" t="s">
        <v>6557</v>
      </c>
      <c r="C3654" s="5" t="s">
        <v>5225</v>
      </c>
      <c r="D3654" s="6"/>
      <c r="E3654" s="6" t="s">
        <v>447</v>
      </c>
      <c r="F3654" s="229">
        <v>1</v>
      </c>
      <c r="I3654" s="16">
        <v>0</v>
      </c>
      <c r="J3654" s="13">
        <v>0</v>
      </c>
      <c r="K3654" s="16">
        <v>2500</v>
      </c>
      <c r="L3654" s="13">
        <v>2500</v>
      </c>
      <c r="M3654" s="16">
        <v>2500</v>
      </c>
      <c r="N3654" s="171">
        <v>2500</v>
      </c>
      <c r="O3654" s="16">
        <v>36400</v>
      </c>
      <c r="P3654" s="13">
        <v>36400</v>
      </c>
      <c r="Q3654" s="16">
        <v>1765</v>
      </c>
      <c r="R3654" s="13">
        <v>1765</v>
      </c>
      <c r="S3654" s="16">
        <v>0</v>
      </c>
      <c r="T3654" s="13">
        <v>0</v>
      </c>
      <c r="U3654" s="16">
        <v>0</v>
      </c>
      <c r="V3654" s="13">
        <v>0</v>
      </c>
    </row>
    <row r="3655" spans="1:22" ht="15" customHeight="1" x14ac:dyDescent="0.25">
      <c r="A3655" s="5" t="s">
        <v>6558</v>
      </c>
      <c r="B3655" s="6" t="s">
        <v>6559</v>
      </c>
      <c r="C3655" s="5" t="s">
        <v>5228</v>
      </c>
      <c r="D3655" s="6"/>
      <c r="E3655" s="6" t="s">
        <v>4238</v>
      </c>
      <c r="F3655" s="229">
        <v>1</v>
      </c>
      <c r="I3655" s="16">
        <v>0</v>
      </c>
      <c r="J3655" s="13">
        <v>0</v>
      </c>
      <c r="K3655" s="16">
        <v>50000</v>
      </c>
      <c r="L3655" s="13">
        <v>50000</v>
      </c>
      <c r="M3655" s="16">
        <v>50000</v>
      </c>
      <c r="N3655" s="171">
        <v>50000</v>
      </c>
      <c r="O3655" s="16">
        <v>52000</v>
      </c>
      <c r="P3655" s="13">
        <v>52000</v>
      </c>
      <c r="Q3655" s="16">
        <v>8316</v>
      </c>
      <c r="R3655" s="13">
        <v>8316</v>
      </c>
      <c r="S3655" s="16">
        <v>0</v>
      </c>
      <c r="T3655" s="13">
        <v>0</v>
      </c>
      <c r="U3655" s="16">
        <v>0</v>
      </c>
      <c r="V3655" s="13">
        <v>0</v>
      </c>
    </row>
    <row r="3656" spans="1:22" ht="15" customHeight="1" x14ac:dyDescent="0.25">
      <c r="A3656" s="1"/>
      <c r="B3656" s="4" t="s">
        <v>32</v>
      </c>
      <c r="C3656" s="8" t="s">
        <v>33</v>
      </c>
      <c r="I3656" s="245"/>
      <c r="J3656" s="245"/>
      <c r="K3656" s="245"/>
      <c r="L3656" s="245"/>
      <c r="M3656" s="245"/>
      <c r="N3656" s="245"/>
      <c r="O3656" s="245"/>
      <c r="P3656" s="245"/>
      <c r="Q3656" s="245"/>
      <c r="R3656" s="245"/>
      <c r="S3656" s="245"/>
      <c r="T3656" s="245"/>
      <c r="U3656" s="245"/>
      <c r="V3656" s="245"/>
    </row>
    <row r="3657" spans="1:22" ht="15" customHeight="1" x14ac:dyDescent="0.25">
      <c r="A3657" s="5" t="s">
        <v>6560</v>
      </c>
      <c r="B3657" s="6" t="s">
        <v>35</v>
      </c>
      <c r="C3657" s="5" t="s">
        <v>486</v>
      </c>
      <c r="I3657" s="245"/>
      <c r="J3657" s="245"/>
      <c r="K3657" s="245"/>
      <c r="L3657" s="245"/>
      <c r="M3657" s="245"/>
      <c r="N3657" s="245"/>
      <c r="O3657" s="245"/>
      <c r="P3657" s="245"/>
      <c r="Q3657" s="245"/>
      <c r="R3657" s="245"/>
      <c r="S3657" s="245"/>
      <c r="T3657" s="245"/>
      <c r="U3657" s="245"/>
      <c r="V3657" s="245"/>
    </row>
    <row r="3658" spans="1:22" ht="45" customHeight="1" x14ac:dyDescent="0.25">
      <c r="A3658" s="1"/>
      <c r="B3658" s="4" t="s">
        <v>68</v>
      </c>
      <c r="C3658" s="8" t="s">
        <v>69</v>
      </c>
      <c r="D3658" s="4" t="s">
        <v>70</v>
      </c>
      <c r="E3658" s="4" t="s">
        <v>71</v>
      </c>
      <c r="F3658" s="228" t="s">
        <v>72</v>
      </c>
      <c r="I3658" s="14" t="s">
        <v>73</v>
      </c>
      <c r="J3658" s="15" t="s">
        <v>28</v>
      </c>
      <c r="K3658" s="14" t="s">
        <v>73</v>
      </c>
      <c r="L3658" s="15" t="s">
        <v>28</v>
      </c>
      <c r="M3658" s="14" t="s">
        <v>73</v>
      </c>
      <c r="N3658" s="172" t="s">
        <v>28</v>
      </c>
      <c r="O3658" s="14" t="s">
        <v>73</v>
      </c>
      <c r="P3658" s="15" t="s">
        <v>28</v>
      </c>
      <c r="Q3658" s="14" t="s">
        <v>73</v>
      </c>
      <c r="R3658" s="15" t="s">
        <v>28</v>
      </c>
      <c r="S3658" s="14" t="s">
        <v>73</v>
      </c>
      <c r="T3658" s="15" t="s">
        <v>28</v>
      </c>
      <c r="U3658" s="14" t="s">
        <v>73</v>
      </c>
      <c r="V3658" s="15" t="s">
        <v>28</v>
      </c>
    </row>
    <row r="3659" spans="1:22" ht="15" customHeight="1" x14ac:dyDescent="0.25">
      <c r="A3659" s="5" t="s">
        <v>6561</v>
      </c>
      <c r="B3659" s="6" t="s">
        <v>6562</v>
      </c>
      <c r="C3659" s="5" t="s">
        <v>489</v>
      </c>
      <c r="D3659" s="6"/>
      <c r="E3659" s="6" t="s">
        <v>275</v>
      </c>
      <c r="F3659" s="229">
        <v>1</v>
      </c>
      <c r="I3659" s="16">
        <v>0</v>
      </c>
      <c r="J3659" s="13">
        <v>0</v>
      </c>
      <c r="K3659" s="16">
        <v>0</v>
      </c>
      <c r="L3659" s="13">
        <v>0</v>
      </c>
      <c r="M3659" s="16">
        <v>0</v>
      </c>
      <c r="N3659" s="171">
        <v>0</v>
      </c>
      <c r="O3659" s="16">
        <v>0</v>
      </c>
      <c r="P3659" s="13">
        <v>0</v>
      </c>
      <c r="Q3659" s="16">
        <v>0</v>
      </c>
      <c r="R3659" s="13">
        <v>0</v>
      </c>
      <c r="S3659" s="16">
        <v>0</v>
      </c>
      <c r="T3659" s="13">
        <v>0</v>
      </c>
      <c r="U3659" s="16">
        <v>0</v>
      </c>
      <c r="V3659" s="13">
        <v>0</v>
      </c>
    </row>
    <row r="3660" spans="1:22" ht="15" customHeight="1" x14ac:dyDescent="0.25">
      <c r="A3660" s="1"/>
      <c r="B3660" s="4" t="s">
        <v>32</v>
      </c>
      <c r="C3660" s="8" t="s">
        <v>33</v>
      </c>
      <c r="I3660" s="245"/>
      <c r="J3660" s="245"/>
      <c r="K3660" s="245"/>
      <c r="L3660" s="245"/>
      <c r="M3660" s="245"/>
      <c r="N3660" s="245"/>
      <c r="O3660" s="245"/>
      <c r="P3660" s="245"/>
      <c r="Q3660" s="245"/>
      <c r="R3660" s="245"/>
      <c r="S3660" s="245"/>
      <c r="T3660" s="245"/>
      <c r="U3660" s="245"/>
      <c r="V3660" s="245"/>
    </row>
    <row r="3661" spans="1:22" ht="15" customHeight="1" x14ac:dyDescent="0.25">
      <c r="A3661" s="5" t="s">
        <v>6563</v>
      </c>
      <c r="B3661" s="6" t="s">
        <v>35</v>
      </c>
      <c r="C3661" s="5" t="s">
        <v>491</v>
      </c>
      <c r="I3661" s="245"/>
      <c r="J3661" s="245"/>
      <c r="K3661" s="245"/>
      <c r="L3661" s="245"/>
      <c r="M3661" s="245"/>
      <c r="N3661" s="245"/>
      <c r="O3661" s="245"/>
      <c r="P3661" s="245"/>
      <c r="Q3661" s="245"/>
      <c r="R3661" s="245"/>
      <c r="S3661" s="245"/>
      <c r="T3661" s="245"/>
      <c r="U3661" s="245"/>
      <c r="V3661" s="245"/>
    </row>
    <row r="3662" spans="1:22" x14ac:dyDescent="0.25">
      <c r="A3662" s="246" t="s">
        <v>6564</v>
      </c>
      <c r="B3662" s="246"/>
      <c r="C3662" s="246"/>
      <c r="D3662" s="247"/>
      <c r="E3662" s="247"/>
      <c r="F3662" s="246"/>
      <c r="I3662" s="12" t="s">
        <v>6565</v>
      </c>
      <c r="J3662" s="13">
        <v>114329</v>
      </c>
      <c r="K3662" s="12" t="s">
        <v>6565</v>
      </c>
      <c r="L3662" s="13">
        <v>225475</v>
      </c>
      <c r="M3662" s="12" t="s">
        <v>6565</v>
      </c>
      <c r="N3662" s="171">
        <v>225475</v>
      </c>
      <c r="O3662" s="12" t="s">
        <v>6565</v>
      </c>
      <c r="P3662" s="13">
        <v>180720</v>
      </c>
      <c r="Q3662" s="12" t="s">
        <v>6565</v>
      </c>
      <c r="R3662" s="13">
        <v>163775</v>
      </c>
      <c r="S3662" s="12" t="s">
        <v>6565</v>
      </c>
      <c r="T3662" s="13">
        <v>177026.1</v>
      </c>
      <c r="U3662" s="12" t="s">
        <v>6565</v>
      </c>
      <c r="V3662" s="13">
        <v>213666.96</v>
      </c>
    </row>
    <row r="3663" spans="1:22" ht="15" customHeight="1" x14ac:dyDescent="0.25">
      <c r="A3663" s="1"/>
      <c r="B3663" s="4" t="s">
        <v>32</v>
      </c>
      <c r="C3663" s="8" t="s">
        <v>33</v>
      </c>
      <c r="I3663" s="245"/>
      <c r="J3663" s="245"/>
      <c r="K3663" s="245"/>
      <c r="L3663" s="245"/>
      <c r="M3663" s="245"/>
      <c r="N3663" s="245"/>
      <c r="O3663" s="245"/>
      <c r="P3663" s="245"/>
      <c r="Q3663" s="245"/>
      <c r="R3663" s="245"/>
      <c r="S3663" s="245"/>
      <c r="T3663" s="245"/>
      <c r="U3663" s="245"/>
      <c r="V3663" s="245"/>
    </row>
    <row r="3664" spans="1:22" ht="15" customHeight="1" x14ac:dyDescent="0.25">
      <c r="A3664" s="5" t="s">
        <v>6566</v>
      </c>
      <c r="B3664" s="6" t="s">
        <v>35</v>
      </c>
      <c r="C3664" s="5" t="s">
        <v>6567</v>
      </c>
      <c r="I3664" s="245"/>
      <c r="J3664" s="245"/>
      <c r="K3664" s="245"/>
      <c r="L3664" s="245"/>
      <c r="M3664" s="245"/>
      <c r="N3664" s="245"/>
      <c r="O3664" s="245"/>
      <c r="P3664" s="245"/>
      <c r="Q3664" s="245"/>
      <c r="R3664" s="245"/>
      <c r="S3664" s="245"/>
      <c r="T3664" s="245"/>
      <c r="U3664" s="245"/>
      <c r="V3664" s="245"/>
    </row>
    <row r="3665" spans="1:22" ht="15" customHeight="1" x14ac:dyDescent="0.25">
      <c r="A3665" s="5" t="s">
        <v>6568</v>
      </c>
      <c r="B3665" s="6" t="s">
        <v>35</v>
      </c>
      <c r="C3665" s="5" t="s">
        <v>6569</v>
      </c>
      <c r="I3665" s="245"/>
      <c r="J3665" s="245"/>
      <c r="K3665" s="245"/>
      <c r="L3665" s="245"/>
      <c r="M3665" s="245"/>
      <c r="N3665" s="245"/>
      <c r="O3665" s="245"/>
      <c r="P3665" s="245"/>
      <c r="Q3665" s="245"/>
      <c r="R3665" s="245"/>
      <c r="S3665" s="245"/>
      <c r="T3665" s="245"/>
      <c r="U3665" s="245"/>
      <c r="V3665" s="245"/>
    </row>
    <row r="3666" spans="1:22" ht="15" customHeight="1" x14ac:dyDescent="0.25">
      <c r="A3666" s="5" t="s">
        <v>6570</v>
      </c>
      <c r="B3666" s="6" t="s">
        <v>35</v>
      </c>
      <c r="C3666" s="5" t="s">
        <v>4300</v>
      </c>
      <c r="I3666" s="245"/>
      <c r="J3666" s="245"/>
      <c r="K3666" s="245"/>
      <c r="L3666" s="245"/>
      <c r="M3666" s="245"/>
      <c r="N3666" s="245"/>
      <c r="O3666" s="245"/>
      <c r="P3666" s="245"/>
      <c r="Q3666" s="245"/>
      <c r="R3666" s="245"/>
      <c r="S3666" s="245"/>
      <c r="T3666" s="245"/>
      <c r="U3666" s="245"/>
      <c r="V3666" s="245"/>
    </row>
    <row r="3667" spans="1:22" ht="45" customHeight="1" x14ac:dyDescent="0.25">
      <c r="A3667" s="1"/>
      <c r="B3667" s="4" t="s">
        <v>68</v>
      </c>
      <c r="C3667" s="8" t="s">
        <v>69</v>
      </c>
      <c r="D3667" s="4" t="s">
        <v>70</v>
      </c>
      <c r="E3667" s="4" t="s">
        <v>71</v>
      </c>
      <c r="F3667" s="228" t="s">
        <v>72</v>
      </c>
      <c r="I3667" s="14" t="s">
        <v>73</v>
      </c>
      <c r="J3667" s="15" t="s">
        <v>28</v>
      </c>
      <c r="K3667" s="14" t="s">
        <v>73</v>
      </c>
      <c r="L3667" s="15" t="s">
        <v>28</v>
      </c>
      <c r="M3667" s="14" t="s">
        <v>73</v>
      </c>
      <c r="N3667" s="172" t="s">
        <v>28</v>
      </c>
      <c r="O3667" s="14" t="s">
        <v>73</v>
      </c>
      <c r="P3667" s="15" t="s">
        <v>28</v>
      </c>
      <c r="Q3667" s="14" t="s">
        <v>73</v>
      </c>
      <c r="R3667" s="15" t="s">
        <v>28</v>
      </c>
      <c r="S3667" s="14" t="s">
        <v>73</v>
      </c>
      <c r="T3667" s="15" t="s">
        <v>28</v>
      </c>
      <c r="U3667" s="14" t="s">
        <v>73</v>
      </c>
      <c r="V3667" s="15" t="s">
        <v>28</v>
      </c>
    </row>
    <row r="3668" spans="1:22" ht="15" customHeight="1" x14ac:dyDescent="0.25">
      <c r="A3668" s="5" t="s">
        <v>6571</v>
      </c>
      <c r="B3668" s="6" t="s">
        <v>6572</v>
      </c>
      <c r="C3668" s="5" t="s">
        <v>6573</v>
      </c>
      <c r="D3668" s="6"/>
      <c r="E3668" s="6" t="s">
        <v>707</v>
      </c>
      <c r="F3668" s="229">
        <v>1140</v>
      </c>
      <c r="I3668" s="16">
        <v>54</v>
      </c>
      <c r="J3668" s="13">
        <v>61560</v>
      </c>
      <c r="K3668" s="16">
        <v>125</v>
      </c>
      <c r="L3668" s="13">
        <v>142500</v>
      </c>
      <c r="M3668" s="16">
        <v>125</v>
      </c>
      <c r="N3668" s="171">
        <v>142500</v>
      </c>
      <c r="O3668" s="16">
        <v>72</v>
      </c>
      <c r="P3668" s="13">
        <v>82080</v>
      </c>
      <c r="Q3668" s="16">
        <v>65</v>
      </c>
      <c r="R3668" s="13">
        <v>74100</v>
      </c>
      <c r="S3668" s="16">
        <v>86.04</v>
      </c>
      <c r="T3668" s="13">
        <v>98085.6</v>
      </c>
      <c r="U3668" s="16">
        <v>78.94</v>
      </c>
      <c r="V3668" s="13">
        <v>89991.6</v>
      </c>
    </row>
    <row r="3669" spans="1:22" ht="15" customHeight="1" x14ac:dyDescent="0.25">
      <c r="A3669" s="5" t="s">
        <v>6574</v>
      </c>
      <c r="B3669" s="6" t="s">
        <v>6575</v>
      </c>
      <c r="C3669" s="5" t="s">
        <v>6576</v>
      </c>
      <c r="D3669" s="6"/>
      <c r="E3669" s="6" t="s">
        <v>707</v>
      </c>
      <c r="F3669" s="229">
        <v>325</v>
      </c>
      <c r="I3669" s="16">
        <v>65</v>
      </c>
      <c r="J3669" s="13">
        <v>21125</v>
      </c>
      <c r="K3669" s="16">
        <v>125</v>
      </c>
      <c r="L3669" s="13">
        <v>40625</v>
      </c>
      <c r="M3669" s="16">
        <v>125</v>
      </c>
      <c r="N3669" s="171">
        <v>40625</v>
      </c>
      <c r="O3669" s="16">
        <v>216</v>
      </c>
      <c r="P3669" s="13">
        <v>70200</v>
      </c>
      <c r="Q3669" s="16">
        <v>190</v>
      </c>
      <c r="R3669" s="13">
        <v>61750</v>
      </c>
      <c r="S3669" s="16">
        <v>129.06</v>
      </c>
      <c r="T3669" s="13">
        <v>41944.5</v>
      </c>
      <c r="U3669" s="16">
        <v>186.77</v>
      </c>
      <c r="V3669" s="13">
        <v>60700.25</v>
      </c>
    </row>
    <row r="3670" spans="1:22" ht="15" customHeight="1" x14ac:dyDescent="0.25">
      <c r="A3670" s="5" t="s">
        <v>6577</v>
      </c>
      <c r="B3670" s="6" t="s">
        <v>6578</v>
      </c>
      <c r="C3670" s="5" t="s">
        <v>6579</v>
      </c>
      <c r="D3670" s="6"/>
      <c r="E3670" s="6" t="s">
        <v>527</v>
      </c>
      <c r="F3670" s="229">
        <v>300</v>
      </c>
      <c r="I3670" s="16">
        <v>87</v>
      </c>
      <c r="J3670" s="13">
        <v>26100</v>
      </c>
      <c r="K3670" s="16">
        <v>60</v>
      </c>
      <c r="L3670" s="13">
        <v>18000</v>
      </c>
      <c r="M3670" s="16">
        <v>60</v>
      </c>
      <c r="N3670" s="171">
        <v>18000</v>
      </c>
      <c r="O3670" s="16">
        <v>78</v>
      </c>
      <c r="P3670" s="13">
        <v>23400</v>
      </c>
      <c r="Q3670" s="16">
        <v>68</v>
      </c>
      <c r="R3670" s="13">
        <v>20400</v>
      </c>
      <c r="S3670" s="16">
        <v>73.13</v>
      </c>
      <c r="T3670" s="13">
        <v>21939</v>
      </c>
      <c r="U3670" s="16">
        <v>82.75</v>
      </c>
      <c r="V3670" s="13">
        <v>24825</v>
      </c>
    </row>
    <row r="3671" spans="1:22" ht="15" customHeight="1" x14ac:dyDescent="0.25">
      <c r="A3671" s="1"/>
      <c r="B3671" s="4" t="s">
        <v>32</v>
      </c>
      <c r="C3671" s="8" t="s">
        <v>33</v>
      </c>
      <c r="I3671" s="245"/>
      <c r="J3671" s="245"/>
      <c r="K3671" s="245"/>
      <c r="L3671" s="245"/>
      <c r="M3671" s="245"/>
      <c r="N3671" s="245"/>
      <c r="O3671" s="245"/>
      <c r="P3671" s="245"/>
      <c r="Q3671" s="245"/>
      <c r="R3671" s="245"/>
      <c r="S3671" s="245"/>
      <c r="T3671" s="245"/>
      <c r="U3671" s="245"/>
      <c r="V3671" s="245"/>
    </row>
    <row r="3672" spans="1:22" ht="15" customHeight="1" x14ac:dyDescent="0.25">
      <c r="A3672" s="5" t="s">
        <v>6580</v>
      </c>
      <c r="B3672" s="6" t="s">
        <v>35</v>
      </c>
      <c r="C3672" s="5" t="s">
        <v>6581</v>
      </c>
      <c r="I3672" s="245"/>
      <c r="J3672" s="245"/>
      <c r="K3672" s="245"/>
      <c r="L3672" s="245"/>
      <c r="M3672" s="245"/>
      <c r="N3672" s="245"/>
      <c r="O3672" s="245"/>
      <c r="P3672" s="245"/>
      <c r="Q3672" s="245"/>
      <c r="R3672" s="245"/>
      <c r="S3672" s="245"/>
      <c r="T3672" s="245"/>
      <c r="U3672" s="245"/>
      <c r="V3672" s="245"/>
    </row>
    <row r="3673" spans="1:22" ht="45" customHeight="1" x14ac:dyDescent="0.25">
      <c r="A3673" s="1"/>
      <c r="B3673" s="4" t="s">
        <v>68</v>
      </c>
      <c r="C3673" s="8" t="s">
        <v>69</v>
      </c>
      <c r="D3673" s="4" t="s">
        <v>70</v>
      </c>
      <c r="E3673" s="4" t="s">
        <v>71</v>
      </c>
      <c r="F3673" s="228" t="s">
        <v>72</v>
      </c>
      <c r="I3673" s="14" t="s">
        <v>73</v>
      </c>
      <c r="J3673" s="15" t="s">
        <v>28</v>
      </c>
      <c r="K3673" s="14" t="s">
        <v>73</v>
      </c>
      <c r="L3673" s="15" t="s">
        <v>28</v>
      </c>
      <c r="M3673" s="14" t="s">
        <v>73</v>
      </c>
      <c r="N3673" s="172" t="s">
        <v>28</v>
      </c>
      <c r="O3673" s="14" t="s">
        <v>73</v>
      </c>
      <c r="P3673" s="15" t="s">
        <v>28</v>
      </c>
      <c r="Q3673" s="14" t="s">
        <v>73</v>
      </c>
      <c r="R3673" s="15" t="s">
        <v>28</v>
      </c>
      <c r="S3673" s="14" t="s">
        <v>73</v>
      </c>
      <c r="T3673" s="15" t="s">
        <v>28</v>
      </c>
      <c r="U3673" s="14" t="s">
        <v>73</v>
      </c>
      <c r="V3673" s="15" t="s">
        <v>28</v>
      </c>
    </row>
    <row r="3674" spans="1:22" ht="15" customHeight="1" x14ac:dyDescent="0.25">
      <c r="A3674" s="5" t="s">
        <v>6582</v>
      </c>
      <c r="B3674" s="6" t="s">
        <v>6583</v>
      </c>
      <c r="C3674" s="5" t="s">
        <v>6584</v>
      </c>
      <c r="D3674" s="6"/>
      <c r="E3674" s="6" t="s">
        <v>504</v>
      </c>
      <c r="F3674" s="229">
        <v>6</v>
      </c>
      <c r="I3674" s="16">
        <v>864</v>
      </c>
      <c r="J3674" s="13">
        <v>5184</v>
      </c>
      <c r="K3674" s="16">
        <v>4000</v>
      </c>
      <c r="L3674" s="13">
        <v>24000</v>
      </c>
      <c r="M3674" s="16">
        <v>4000</v>
      </c>
      <c r="N3674" s="171">
        <v>24000</v>
      </c>
      <c r="O3674" s="16">
        <v>540</v>
      </c>
      <c r="P3674" s="13">
        <v>3240</v>
      </c>
      <c r="Q3674" s="16">
        <v>180</v>
      </c>
      <c r="R3674" s="13">
        <v>1080</v>
      </c>
      <c r="S3674" s="16">
        <v>2151</v>
      </c>
      <c r="T3674" s="13">
        <v>12906</v>
      </c>
      <c r="U3674" s="16">
        <v>472.77</v>
      </c>
      <c r="V3674" s="13">
        <v>2836.62</v>
      </c>
    </row>
    <row r="3675" spans="1:22" ht="15" customHeight="1" x14ac:dyDescent="0.25">
      <c r="A3675" s="1"/>
      <c r="B3675" s="4" t="s">
        <v>32</v>
      </c>
      <c r="C3675" s="8" t="s">
        <v>33</v>
      </c>
      <c r="I3675" s="245"/>
      <c r="J3675" s="245"/>
      <c r="K3675" s="245"/>
      <c r="L3675" s="245"/>
      <c r="M3675" s="245"/>
      <c r="N3675" s="245"/>
      <c r="O3675" s="245"/>
      <c r="P3675" s="245"/>
      <c r="Q3675" s="245"/>
      <c r="R3675" s="245"/>
      <c r="S3675" s="245"/>
      <c r="T3675" s="245"/>
      <c r="U3675" s="245"/>
      <c r="V3675" s="245"/>
    </row>
    <row r="3676" spans="1:22" ht="15" customHeight="1" x14ac:dyDescent="0.25">
      <c r="A3676" s="5" t="s">
        <v>6585</v>
      </c>
      <c r="B3676" s="6" t="s">
        <v>35</v>
      </c>
      <c r="C3676" s="5" t="s">
        <v>6586</v>
      </c>
      <c r="I3676" s="245"/>
      <c r="J3676" s="245"/>
      <c r="K3676" s="245"/>
      <c r="L3676" s="245"/>
      <c r="M3676" s="245"/>
      <c r="N3676" s="245"/>
      <c r="O3676" s="245"/>
      <c r="P3676" s="245"/>
      <c r="Q3676" s="245"/>
      <c r="R3676" s="245"/>
      <c r="S3676" s="245"/>
      <c r="T3676" s="245"/>
      <c r="U3676" s="245"/>
      <c r="V3676" s="245"/>
    </row>
    <row r="3677" spans="1:22" ht="45" customHeight="1" x14ac:dyDescent="0.25">
      <c r="A3677" s="1"/>
      <c r="B3677" s="4" t="s">
        <v>68</v>
      </c>
      <c r="C3677" s="8" t="s">
        <v>69</v>
      </c>
      <c r="D3677" s="4" t="s">
        <v>70</v>
      </c>
      <c r="E3677" s="4" t="s">
        <v>71</v>
      </c>
      <c r="F3677" s="228" t="s">
        <v>72</v>
      </c>
      <c r="I3677" s="14" t="s">
        <v>73</v>
      </c>
      <c r="J3677" s="15" t="s">
        <v>28</v>
      </c>
      <c r="K3677" s="14" t="s">
        <v>73</v>
      </c>
      <c r="L3677" s="15" t="s">
        <v>28</v>
      </c>
      <c r="M3677" s="14" t="s">
        <v>73</v>
      </c>
      <c r="N3677" s="172" t="s">
        <v>28</v>
      </c>
      <c r="O3677" s="14" t="s">
        <v>73</v>
      </c>
      <c r="P3677" s="15" t="s">
        <v>28</v>
      </c>
      <c r="Q3677" s="14" t="s">
        <v>73</v>
      </c>
      <c r="R3677" s="15" t="s">
        <v>28</v>
      </c>
      <c r="S3677" s="14" t="s">
        <v>73</v>
      </c>
      <c r="T3677" s="15" t="s">
        <v>28</v>
      </c>
      <c r="U3677" s="14" t="s">
        <v>73</v>
      </c>
      <c r="V3677" s="15" t="s">
        <v>28</v>
      </c>
    </row>
    <row r="3678" spans="1:22" ht="15" customHeight="1" x14ac:dyDescent="0.25">
      <c r="A3678" s="5" t="s">
        <v>6587</v>
      </c>
      <c r="B3678" s="6" t="s">
        <v>6588</v>
      </c>
      <c r="C3678" s="5" t="s">
        <v>6589</v>
      </c>
      <c r="D3678" s="6"/>
      <c r="E3678" s="6" t="s">
        <v>504</v>
      </c>
      <c r="F3678" s="229">
        <v>1</v>
      </c>
      <c r="I3678" s="16">
        <v>360</v>
      </c>
      <c r="J3678" s="13">
        <v>360</v>
      </c>
      <c r="K3678" s="16">
        <v>350</v>
      </c>
      <c r="L3678" s="13">
        <v>350</v>
      </c>
      <c r="M3678" s="16">
        <v>350</v>
      </c>
      <c r="N3678" s="171">
        <v>350</v>
      </c>
      <c r="O3678" s="16">
        <v>1800</v>
      </c>
      <c r="P3678" s="13">
        <v>1800</v>
      </c>
      <c r="Q3678" s="16">
        <v>6445</v>
      </c>
      <c r="R3678" s="13">
        <v>6445</v>
      </c>
      <c r="S3678" s="16">
        <v>2151</v>
      </c>
      <c r="T3678" s="13">
        <v>2151</v>
      </c>
      <c r="U3678" s="16">
        <v>210.12</v>
      </c>
      <c r="V3678" s="13">
        <v>210.12</v>
      </c>
    </row>
    <row r="3679" spans="1:22" ht="15" customHeight="1" x14ac:dyDescent="0.25">
      <c r="A3679" s="1"/>
      <c r="B3679" s="4" t="s">
        <v>32</v>
      </c>
      <c r="C3679" s="8" t="s">
        <v>33</v>
      </c>
      <c r="I3679" s="245"/>
      <c r="J3679" s="245"/>
      <c r="K3679" s="245"/>
      <c r="L3679" s="245"/>
      <c r="M3679" s="245"/>
      <c r="N3679" s="245"/>
      <c r="O3679" s="245"/>
      <c r="P3679" s="245"/>
      <c r="Q3679" s="245"/>
      <c r="R3679" s="245"/>
      <c r="S3679" s="245"/>
      <c r="T3679" s="245"/>
      <c r="U3679" s="245"/>
      <c r="V3679" s="245"/>
    </row>
    <row r="3680" spans="1:22" ht="15" customHeight="1" x14ac:dyDescent="0.25">
      <c r="A3680" s="5" t="s">
        <v>6590</v>
      </c>
      <c r="B3680" s="6" t="s">
        <v>35</v>
      </c>
      <c r="C3680" s="5" t="s">
        <v>486</v>
      </c>
      <c r="I3680" s="245"/>
      <c r="J3680" s="245"/>
      <c r="K3680" s="245"/>
      <c r="L3680" s="245"/>
      <c r="M3680" s="245"/>
      <c r="N3680" s="245"/>
      <c r="O3680" s="245"/>
      <c r="P3680" s="245"/>
      <c r="Q3680" s="245"/>
      <c r="R3680" s="245"/>
      <c r="S3680" s="245"/>
      <c r="T3680" s="245"/>
      <c r="U3680" s="245"/>
      <c r="V3680" s="245"/>
    </row>
    <row r="3681" spans="1:22" ht="45" customHeight="1" x14ac:dyDescent="0.25">
      <c r="A3681" s="1"/>
      <c r="B3681" s="4" t="s">
        <v>68</v>
      </c>
      <c r="C3681" s="8" t="s">
        <v>69</v>
      </c>
      <c r="D3681" s="4" t="s">
        <v>70</v>
      </c>
      <c r="E3681" s="4" t="s">
        <v>71</v>
      </c>
      <c r="F3681" s="228" t="s">
        <v>72</v>
      </c>
      <c r="I3681" s="14" t="s">
        <v>73</v>
      </c>
      <c r="J3681" s="15" t="s">
        <v>28</v>
      </c>
      <c r="K3681" s="14" t="s">
        <v>73</v>
      </c>
      <c r="L3681" s="15" t="s">
        <v>28</v>
      </c>
      <c r="M3681" s="14" t="s">
        <v>73</v>
      </c>
      <c r="N3681" s="172" t="s">
        <v>28</v>
      </c>
      <c r="O3681" s="14" t="s">
        <v>73</v>
      </c>
      <c r="P3681" s="15" t="s">
        <v>28</v>
      </c>
      <c r="Q3681" s="14" t="s">
        <v>73</v>
      </c>
      <c r="R3681" s="15" t="s">
        <v>28</v>
      </c>
      <c r="S3681" s="14" t="s">
        <v>73</v>
      </c>
      <c r="T3681" s="15" t="s">
        <v>28</v>
      </c>
      <c r="U3681" s="14" t="s">
        <v>73</v>
      </c>
      <c r="V3681" s="15" t="s">
        <v>28</v>
      </c>
    </row>
    <row r="3682" spans="1:22" ht="15" customHeight="1" x14ac:dyDescent="0.25">
      <c r="A3682" s="5" t="s">
        <v>6591</v>
      </c>
      <c r="B3682" s="6" t="s">
        <v>6592</v>
      </c>
      <c r="C3682" s="5" t="s">
        <v>489</v>
      </c>
      <c r="D3682" s="6"/>
      <c r="E3682" s="6" t="s">
        <v>275</v>
      </c>
      <c r="F3682" s="229">
        <v>1</v>
      </c>
      <c r="I3682" s="16">
        <v>0</v>
      </c>
      <c r="J3682" s="13">
        <v>0</v>
      </c>
      <c r="K3682" s="16">
        <v>0</v>
      </c>
      <c r="L3682" s="13">
        <v>0</v>
      </c>
      <c r="M3682" s="16">
        <v>0</v>
      </c>
      <c r="N3682" s="171">
        <v>0</v>
      </c>
      <c r="O3682" s="16">
        <v>0</v>
      </c>
      <c r="P3682" s="13">
        <v>0</v>
      </c>
      <c r="Q3682" s="16">
        <v>0</v>
      </c>
      <c r="R3682" s="13">
        <v>0</v>
      </c>
      <c r="S3682" s="16">
        <v>0</v>
      </c>
      <c r="T3682" s="13">
        <v>0</v>
      </c>
      <c r="U3682" s="16">
        <v>35103.370000000003</v>
      </c>
      <c r="V3682" s="13">
        <v>35103.370000000003</v>
      </c>
    </row>
    <row r="3683" spans="1:22" ht="15" customHeight="1" x14ac:dyDescent="0.25">
      <c r="A3683" s="1"/>
      <c r="B3683" s="4" t="s">
        <v>32</v>
      </c>
      <c r="C3683" s="8" t="s">
        <v>33</v>
      </c>
      <c r="I3683" s="245"/>
      <c r="J3683" s="245"/>
      <c r="K3683" s="245"/>
      <c r="L3683" s="245"/>
      <c r="M3683" s="245"/>
      <c r="N3683" s="245"/>
      <c r="O3683" s="245"/>
      <c r="P3683" s="245"/>
      <c r="Q3683" s="245"/>
      <c r="R3683" s="245"/>
      <c r="S3683" s="245"/>
      <c r="T3683" s="245"/>
      <c r="U3683" s="245"/>
      <c r="V3683" s="245"/>
    </row>
    <row r="3684" spans="1:22" ht="15" customHeight="1" x14ac:dyDescent="0.25">
      <c r="A3684" s="5" t="s">
        <v>6593</v>
      </c>
      <c r="B3684" s="6" t="s">
        <v>35</v>
      </c>
      <c r="C3684" s="5" t="s">
        <v>491</v>
      </c>
      <c r="I3684" s="245"/>
      <c r="J3684" s="245"/>
      <c r="K3684" s="245"/>
      <c r="L3684" s="245"/>
      <c r="M3684" s="245"/>
      <c r="N3684" s="245"/>
      <c r="O3684" s="245"/>
      <c r="P3684" s="245"/>
      <c r="Q3684" s="245"/>
      <c r="R3684" s="245"/>
      <c r="S3684" s="245"/>
      <c r="T3684" s="245"/>
      <c r="U3684" s="245"/>
      <c r="V3684" s="245"/>
    </row>
    <row r="3685" spans="1:22" x14ac:dyDescent="0.25">
      <c r="A3685" s="246" t="s">
        <v>6594</v>
      </c>
      <c r="B3685" s="246"/>
      <c r="C3685" s="246"/>
      <c r="D3685" s="247"/>
      <c r="E3685" s="247"/>
      <c r="F3685" s="246"/>
      <c r="I3685" s="12" t="s">
        <v>31</v>
      </c>
      <c r="J3685" s="13">
        <v>0</v>
      </c>
      <c r="K3685" s="12" t="s">
        <v>31</v>
      </c>
      <c r="L3685" s="13">
        <v>0</v>
      </c>
      <c r="M3685" s="12" t="s">
        <v>31</v>
      </c>
      <c r="N3685" s="171">
        <v>0</v>
      </c>
      <c r="O3685" s="12" t="s">
        <v>31</v>
      </c>
      <c r="P3685" s="13">
        <v>0</v>
      </c>
      <c r="Q3685" s="12" t="s">
        <v>31</v>
      </c>
      <c r="R3685" s="13">
        <v>0</v>
      </c>
      <c r="S3685" s="12" t="s">
        <v>31</v>
      </c>
      <c r="T3685" s="13">
        <v>0</v>
      </c>
      <c r="U3685" s="12" t="s">
        <v>31</v>
      </c>
      <c r="V3685" s="13">
        <v>0</v>
      </c>
    </row>
    <row r="3686" spans="1:22" x14ac:dyDescent="0.25">
      <c r="A3686" s="246" t="s">
        <v>6595</v>
      </c>
      <c r="B3686" s="246"/>
      <c r="C3686" s="246"/>
      <c r="D3686" s="247"/>
      <c r="E3686" s="247"/>
      <c r="F3686" s="246"/>
      <c r="I3686" s="12" t="s">
        <v>753</v>
      </c>
      <c r="J3686" s="13">
        <v>190702</v>
      </c>
      <c r="K3686" s="12" t="s">
        <v>753</v>
      </c>
      <c r="L3686" s="13">
        <v>197750</v>
      </c>
      <c r="M3686" s="12" t="s">
        <v>753</v>
      </c>
      <c r="N3686" s="171">
        <v>197750</v>
      </c>
      <c r="O3686" s="12" t="s">
        <v>753</v>
      </c>
      <c r="P3686" s="13">
        <v>152260</v>
      </c>
      <c r="Q3686" s="12" t="s">
        <v>753</v>
      </c>
      <c r="R3686" s="13">
        <v>122932</v>
      </c>
      <c r="S3686" s="12" t="s">
        <v>753</v>
      </c>
      <c r="T3686" s="13">
        <v>141315.1</v>
      </c>
      <c r="U3686" s="12" t="s">
        <v>753</v>
      </c>
      <c r="V3686" s="13">
        <v>260623.76</v>
      </c>
    </row>
    <row r="3687" spans="1:22" ht="15" customHeight="1" x14ac:dyDescent="0.25">
      <c r="A3687" s="1"/>
      <c r="B3687" s="4" t="s">
        <v>32</v>
      </c>
      <c r="C3687" s="8" t="s">
        <v>33</v>
      </c>
      <c r="I3687" s="245"/>
      <c r="J3687" s="245"/>
      <c r="K3687" s="245"/>
      <c r="L3687" s="245"/>
      <c r="M3687" s="245"/>
      <c r="N3687" s="245"/>
      <c r="O3687" s="245"/>
      <c r="P3687" s="245"/>
      <c r="Q3687" s="245"/>
      <c r="R3687" s="245"/>
      <c r="S3687" s="245"/>
      <c r="T3687" s="245"/>
      <c r="U3687" s="245"/>
      <c r="V3687" s="245"/>
    </row>
    <row r="3688" spans="1:22" ht="15" customHeight="1" x14ac:dyDescent="0.25">
      <c r="A3688" s="5" t="s">
        <v>6596</v>
      </c>
      <c r="B3688" s="6" t="s">
        <v>35</v>
      </c>
      <c r="C3688" s="5" t="s">
        <v>5298</v>
      </c>
      <c r="I3688" s="245"/>
      <c r="J3688" s="245"/>
      <c r="K3688" s="245"/>
      <c r="L3688" s="245"/>
      <c r="M3688" s="245"/>
      <c r="N3688" s="245"/>
      <c r="O3688" s="245"/>
      <c r="P3688" s="245"/>
      <c r="Q3688" s="245"/>
      <c r="R3688" s="245"/>
      <c r="S3688" s="245"/>
      <c r="T3688" s="245"/>
      <c r="U3688" s="245"/>
      <c r="V3688" s="245"/>
    </row>
    <row r="3689" spans="1:22" ht="15" customHeight="1" x14ac:dyDescent="0.25">
      <c r="A3689" s="5" t="s">
        <v>6597</v>
      </c>
      <c r="B3689" s="6" t="s">
        <v>35</v>
      </c>
      <c r="C3689" s="5" t="s">
        <v>3325</v>
      </c>
      <c r="I3689" s="245"/>
      <c r="J3689" s="245"/>
      <c r="K3689" s="245"/>
      <c r="L3689" s="245"/>
      <c r="M3689" s="245"/>
      <c r="N3689" s="245"/>
      <c r="O3689" s="245"/>
      <c r="P3689" s="245"/>
      <c r="Q3689" s="245"/>
      <c r="R3689" s="245"/>
      <c r="S3689" s="245"/>
      <c r="T3689" s="245"/>
      <c r="U3689" s="245"/>
      <c r="V3689" s="245"/>
    </row>
    <row r="3690" spans="1:22" ht="45" customHeight="1" x14ac:dyDescent="0.25">
      <c r="A3690" s="1"/>
      <c r="B3690" s="4" t="s">
        <v>68</v>
      </c>
      <c r="C3690" s="8" t="s">
        <v>69</v>
      </c>
      <c r="D3690" s="4" t="s">
        <v>70</v>
      </c>
      <c r="E3690" s="4" t="s">
        <v>71</v>
      </c>
      <c r="F3690" s="228" t="s">
        <v>72</v>
      </c>
      <c r="I3690" s="14" t="s">
        <v>73</v>
      </c>
      <c r="J3690" s="15" t="s">
        <v>28</v>
      </c>
      <c r="K3690" s="14" t="s">
        <v>73</v>
      </c>
      <c r="L3690" s="15" t="s">
        <v>28</v>
      </c>
      <c r="M3690" s="14" t="s">
        <v>73</v>
      </c>
      <c r="N3690" s="172" t="s">
        <v>28</v>
      </c>
      <c r="O3690" s="14" t="s">
        <v>73</v>
      </c>
      <c r="P3690" s="15" t="s">
        <v>28</v>
      </c>
      <c r="Q3690" s="14" t="s">
        <v>73</v>
      </c>
      <c r="R3690" s="15" t="s">
        <v>28</v>
      </c>
      <c r="S3690" s="14" t="s">
        <v>73</v>
      </c>
      <c r="T3690" s="15" t="s">
        <v>28</v>
      </c>
      <c r="U3690" s="14" t="s">
        <v>73</v>
      </c>
      <c r="V3690" s="15" t="s">
        <v>28</v>
      </c>
    </row>
    <row r="3691" spans="1:22" ht="15" customHeight="1" x14ac:dyDescent="0.25">
      <c r="A3691" s="5" t="s">
        <v>6598</v>
      </c>
      <c r="B3691" s="6" t="s">
        <v>6599</v>
      </c>
      <c r="C3691" s="5" t="s">
        <v>3328</v>
      </c>
      <c r="D3691" s="6"/>
      <c r="E3691" s="6" t="s">
        <v>504</v>
      </c>
      <c r="F3691" s="229">
        <v>2</v>
      </c>
      <c r="I3691" s="16">
        <v>111</v>
      </c>
      <c r="J3691" s="13">
        <v>222</v>
      </c>
      <c r="K3691" s="16">
        <v>2700</v>
      </c>
      <c r="L3691" s="13">
        <v>5400</v>
      </c>
      <c r="M3691" s="16">
        <v>2700</v>
      </c>
      <c r="N3691" s="171">
        <v>5400</v>
      </c>
      <c r="O3691" s="16">
        <v>4200</v>
      </c>
      <c r="P3691" s="13">
        <v>8400</v>
      </c>
      <c r="Q3691" s="16">
        <v>6961</v>
      </c>
      <c r="R3691" s="13">
        <v>13922</v>
      </c>
      <c r="S3691" s="16">
        <v>4302</v>
      </c>
      <c r="T3691" s="13">
        <v>8604</v>
      </c>
      <c r="U3691" s="16">
        <v>4398.75</v>
      </c>
      <c r="V3691" s="13">
        <v>8797.5</v>
      </c>
    </row>
    <row r="3692" spans="1:22" ht="15" customHeight="1" x14ac:dyDescent="0.25">
      <c r="A3692" s="1"/>
      <c r="B3692" s="4" t="s">
        <v>32</v>
      </c>
      <c r="C3692" s="8" t="s">
        <v>33</v>
      </c>
      <c r="I3692" s="245"/>
      <c r="J3692" s="245"/>
      <c r="K3692" s="245"/>
      <c r="L3692" s="245"/>
      <c r="M3692" s="245"/>
      <c r="N3692" s="245"/>
      <c r="O3692" s="245"/>
      <c r="P3692" s="245"/>
      <c r="Q3692" s="245"/>
      <c r="R3692" s="245"/>
      <c r="S3692" s="245"/>
      <c r="T3692" s="245"/>
      <c r="U3692" s="245"/>
      <c r="V3692" s="245"/>
    </row>
    <row r="3693" spans="1:22" ht="15" customHeight="1" x14ac:dyDescent="0.25">
      <c r="A3693" s="5" t="s">
        <v>6600</v>
      </c>
      <c r="B3693" s="6" t="s">
        <v>35</v>
      </c>
      <c r="C3693" s="5" t="s">
        <v>5303</v>
      </c>
      <c r="I3693" s="245"/>
      <c r="J3693" s="245"/>
      <c r="K3693" s="245"/>
      <c r="L3693" s="245"/>
      <c r="M3693" s="245"/>
      <c r="N3693" s="245"/>
      <c r="O3693" s="245"/>
      <c r="P3693" s="245"/>
      <c r="Q3693" s="245"/>
      <c r="R3693" s="245"/>
      <c r="S3693" s="245"/>
      <c r="T3693" s="245"/>
      <c r="U3693" s="245"/>
      <c r="V3693" s="245"/>
    </row>
    <row r="3694" spans="1:22" ht="45" customHeight="1" x14ac:dyDescent="0.25">
      <c r="A3694" s="1"/>
      <c r="B3694" s="4" t="s">
        <v>68</v>
      </c>
      <c r="C3694" s="8" t="s">
        <v>69</v>
      </c>
      <c r="D3694" s="4" t="s">
        <v>70</v>
      </c>
      <c r="E3694" s="4" t="s">
        <v>71</v>
      </c>
      <c r="F3694" s="228" t="s">
        <v>72</v>
      </c>
      <c r="I3694" s="14" t="s">
        <v>73</v>
      </c>
      <c r="J3694" s="15" t="s">
        <v>28</v>
      </c>
      <c r="K3694" s="14" t="s">
        <v>73</v>
      </c>
      <c r="L3694" s="15" t="s">
        <v>28</v>
      </c>
      <c r="M3694" s="14" t="s">
        <v>73</v>
      </c>
      <c r="N3694" s="172" t="s">
        <v>28</v>
      </c>
      <c r="O3694" s="14" t="s">
        <v>73</v>
      </c>
      <c r="P3694" s="15" t="s">
        <v>28</v>
      </c>
      <c r="Q3694" s="14" t="s">
        <v>73</v>
      </c>
      <c r="R3694" s="15" t="s">
        <v>28</v>
      </c>
      <c r="S3694" s="14" t="s">
        <v>73</v>
      </c>
      <c r="T3694" s="15" t="s">
        <v>28</v>
      </c>
      <c r="U3694" s="14" t="s">
        <v>73</v>
      </c>
      <c r="V3694" s="15" t="s">
        <v>28</v>
      </c>
    </row>
    <row r="3695" spans="1:22" ht="15" customHeight="1" x14ac:dyDescent="0.25">
      <c r="A3695" s="5" t="s">
        <v>6601</v>
      </c>
      <c r="B3695" s="6" t="s">
        <v>6602</v>
      </c>
      <c r="C3695" s="5" t="s">
        <v>3333</v>
      </c>
      <c r="D3695" s="6"/>
      <c r="E3695" s="6" t="s">
        <v>707</v>
      </c>
      <c r="F3695" s="229">
        <v>3250</v>
      </c>
      <c r="I3695" s="16">
        <v>4</v>
      </c>
      <c r="J3695" s="13">
        <v>13000</v>
      </c>
      <c r="K3695" s="16">
        <v>3</v>
      </c>
      <c r="L3695" s="13">
        <v>9750</v>
      </c>
      <c r="M3695" s="16">
        <v>3</v>
      </c>
      <c r="N3695" s="171">
        <v>9750</v>
      </c>
      <c r="O3695" s="16">
        <v>4</v>
      </c>
      <c r="P3695" s="13">
        <v>13000</v>
      </c>
      <c r="Q3695" s="16">
        <v>3</v>
      </c>
      <c r="R3695" s="13">
        <v>9750</v>
      </c>
      <c r="S3695" s="16">
        <v>1.81</v>
      </c>
      <c r="T3695" s="13">
        <v>5882.5</v>
      </c>
      <c r="U3695" s="16">
        <v>3.41</v>
      </c>
      <c r="V3695" s="13">
        <v>11082.5</v>
      </c>
    </row>
    <row r="3696" spans="1:22" ht="15" customHeight="1" x14ac:dyDescent="0.25">
      <c r="A3696" s="5" t="s">
        <v>6603</v>
      </c>
      <c r="B3696" s="6" t="s">
        <v>6604</v>
      </c>
      <c r="C3696" s="5" t="s">
        <v>3336</v>
      </c>
      <c r="D3696" s="6"/>
      <c r="E3696" s="6" t="s">
        <v>698</v>
      </c>
      <c r="F3696" s="229">
        <v>3100</v>
      </c>
      <c r="I3696" s="16">
        <v>8</v>
      </c>
      <c r="J3696" s="13">
        <v>24800</v>
      </c>
      <c r="K3696" s="16">
        <v>15</v>
      </c>
      <c r="L3696" s="13">
        <v>46500</v>
      </c>
      <c r="M3696" s="16">
        <v>15</v>
      </c>
      <c r="N3696" s="171">
        <v>46500</v>
      </c>
      <c r="O3696" s="16">
        <v>8</v>
      </c>
      <c r="P3696" s="13">
        <v>24800</v>
      </c>
      <c r="Q3696" s="16">
        <v>6</v>
      </c>
      <c r="R3696" s="13">
        <v>18600</v>
      </c>
      <c r="S3696" s="16">
        <v>8.6</v>
      </c>
      <c r="T3696" s="13">
        <v>26660</v>
      </c>
      <c r="U3696" s="16">
        <v>15.15</v>
      </c>
      <c r="V3696" s="13">
        <v>46965</v>
      </c>
    </row>
    <row r="3697" spans="1:22" ht="15" customHeight="1" x14ac:dyDescent="0.25">
      <c r="A3697" s="5" t="s">
        <v>6605</v>
      </c>
      <c r="B3697" s="6" t="s">
        <v>6606</v>
      </c>
      <c r="C3697" s="5" t="s">
        <v>5310</v>
      </c>
      <c r="D3697" s="6"/>
      <c r="E3697" s="6" t="s">
        <v>698</v>
      </c>
      <c r="F3697" s="229">
        <v>1740</v>
      </c>
      <c r="I3697" s="16">
        <v>52</v>
      </c>
      <c r="J3697" s="13">
        <v>90480</v>
      </c>
      <c r="K3697" s="16">
        <v>40</v>
      </c>
      <c r="L3697" s="13">
        <v>69600</v>
      </c>
      <c r="M3697" s="16">
        <v>40</v>
      </c>
      <c r="N3697" s="171">
        <v>69600</v>
      </c>
      <c r="O3697" s="16">
        <v>24</v>
      </c>
      <c r="P3697" s="13">
        <v>41760</v>
      </c>
      <c r="Q3697" s="16">
        <v>19</v>
      </c>
      <c r="R3697" s="13">
        <v>33060</v>
      </c>
      <c r="S3697" s="16">
        <v>28.39</v>
      </c>
      <c r="T3697" s="13">
        <v>49398.6</v>
      </c>
      <c r="U3697" s="16">
        <v>33.31</v>
      </c>
      <c r="V3697" s="13">
        <v>57959.4</v>
      </c>
    </row>
    <row r="3698" spans="1:22" ht="15" customHeight="1" x14ac:dyDescent="0.25">
      <c r="A3698" s="5" t="s">
        <v>6607</v>
      </c>
      <c r="B3698" s="6" t="s">
        <v>6608</v>
      </c>
      <c r="C3698" s="5" t="s">
        <v>710</v>
      </c>
      <c r="D3698" s="6"/>
      <c r="E3698" s="6" t="s">
        <v>698</v>
      </c>
      <c r="F3698" s="229">
        <v>3000</v>
      </c>
      <c r="I3698" s="16">
        <v>15</v>
      </c>
      <c r="J3698" s="13">
        <v>45000</v>
      </c>
      <c r="K3698" s="16">
        <v>15</v>
      </c>
      <c r="L3698" s="13">
        <v>45000</v>
      </c>
      <c r="M3698" s="16">
        <v>15</v>
      </c>
      <c r="N3698" s="171">
        <v>45000</v>
      </c>
      <c r="O3698" s="16">
        <v>20</v>
      </c>
      <c r="P3698" s="13">
        <v>60000</v>
      </c>
      <c r="Q3698" s="16">
        <v>13</v>
      </c>
      <c r="R3698" s="13">
        <v>39000</v>
      </c>
      <c r="S3698" s="16">
        <v>10.76</v>
      </c>
      <c r="T3698" s="13">
        <v>32280</v>
      </c>
      <c r="U3698" s="16">
        <v>17.09</v>
      </c>
      <c r="V3698" s="13">
        <v>51270</v>
      </c>
    </row>
    <row r="3699" spans="1:22" ht="15" customHeight="1" x14ac:dyDescent="0.25">
      <c r="A3699" s="5" t="s">
        <v>6609</v>
      </c>
      <c r="B3699" s="6" t="s">
        <v>6610</v>
      </c>
      <c r="C3699" s="5" t="s">
        <v>3344</v>
      </c>
      <c r="D3699" s="6"/>
      <c r="E3699" s="6" t="s">
        <v>707</v>
      </c>
      <c r="F3699" s="229">
        <v>4300</v>
      </c>
      <c r="I3699" s="16">
        <v>4</v>
      </c>
      <c r="J3699" s="13">
        <v>17200</v>
      </c>
      <c r="K3699" s="16">
        <v>5</v>
      </c>
      <c r="L3699" s="13">
        <v>21500</v>
      </c>
      <c r="M3699" s="16">
        <v>5</v>
      </c>
      <c r="N3699" s="171">
        <v>21500</v>
      </c>
      <c r="O3699" s="16">
        <v>1</v>
      </c>
      <c r="P3699" s="13">
        <v>4300</v>
      </c>
      <c r="Q3699" s="16">
        <v>2</v>
      </c>
      <c r="R3699" s="13">
        <v>8600</v>
      </c>
      <c r="S3699" s="16">
        <v>4.3</v>
      </c>
      <c r="T3699" s="13">
        <v>18490</v>
      </c>
      <c r="U3699" s="16">
        <v>2.93</v>
      </c>
      <c r="V3699" s="13">
        <v>12599</v>
      </c>
    </row>
    <row r="3700" spans="1:22" ht="15" customHeight="1" x14ac:dyDescent="0.25">
      <c r="A3700" s="1"/>
      <c r="B3700" s="4" t="s">
        <v>32</v>
      </c>
      <c r="C3700" s="8" t="s">
        <v>33</v>
      </c>
      <c r="I3700" s="245"/>
      <c r="J3700" s="245"/>
      <c r="K3700" s="245"/>
      <c r="L3700" s="245"/>
      <c r="M3700" s="245"/>
      <c r="N3700" s="245"/>
      <c r="O3700" s="245"/>
      <c r="P3700" s="245"/>
      <c r="Q3700" s="245"/>
      <c r="R3700" s="245"/>
      <c r="S3700" s="245"/>
      <c r="T3700" s="245"/>
      <c r="U3700" s="245"/>
      <c r="V3700" s="245"/>
    </row>
    <row r="3701" spans="1:22" ht="15" customHeight="1" x14ac:dyDescent="0.25">
      <c r="A3701" s="5" t="s">
        <v>6611</v>
      </c>
      <c r="B3701" s="6" t="s">
        <v>35</v>
      </c>
      <c r="C3701" s="5" t="s">
        <v>486</v>
      </c>
      <c r="I3701" s="245"/>
      <c r="J3701" s="245"/>
      <c r="K3701" s="245"/>
      <c r="L3701" s="245"/>
      <c r="M3701" s="245"/>
      <c r="N3701" s="245"/>
      <c r="O3701" s="245"/>
      <c r="P3701" s="245"/>
      <c r="Q3701" s="245"/>
      <c r="R3701" s="245"/>
      <c r="S3701" s="245"/>
      <c r="T3701" s="245"/>
      <c r="U3701" s="245"/>
      <c r="V3701" s="245"/>
    </row>
    <row r="3702" spans="1:22" ht="45" customHeight="1" x14ac:dyDescent="0.25">
      <c r="A3702" s="1"/>
      <c r="B3702" s="4" t="s">
        <v>68</v>
      </c>
      <c r="C3702" s="8" t="s">
        <v>69</v>
      </c>
      <c r="D3702" s="4" t="s">
        <v>70</v>
      </c>
      <c r="E3702" s="4" t="s">
        <v>71</v>
      </c>
      <c r="F3702" s="228" t="s">
        <v>72</v>
      </c>
      <c r="I3702" s="14" t="s">
        <v>73</v>
      </c>
      <c r="J3702" s="15" t="s">
        <v>28</v>
      </c>
      <c r="K3702" s="14" t="s">
        <v>73</v>
      </c>
      <c r="L3702" s="15" t="s">
        <v>28</v>
      </c>
      <c r="M3702" s="14" t="s">
        <v>73</v>
      </c>
      <c r="N3702" s="172" t="s">
        <v>28</v>
      </c>
      <c r="O3702" s="14" t="s">
        <v>73</v>
      </c>
      <c r="P3702" s="15" t="s">
        <v>28</v>
      </c>
      <c r="Q3702" s="14" t="s">
        <v>73</v>
      </c>
      <c r="R3702" s="15" t="s">
        <v>28</v>
      </c>
      <c r="S3702" s="14" t="s">
        <v>73</v>
      </c>
      <c r="T3702" s="15" t="s">
        <v>28</v>
      </c>
      <c r="U3702" s="14" t="s">
        <v>73</v>
      </c>
      <c r="V3702" s="15" t="s">
        <v>28</v>
      </c>
    </row>
    <row r="3703" spans="1:22" ht="15" customHeight="1" x14ac:dyDescent="0.25">
      <c r="A3703" s="5" t="s">
        <v>6612</v>
      </c>
      <c r="B3703" s="6" t="s">
        <v>6613</v>
      </c>
      <c r="C3703" s="5" t="s">
        <v>489</v>
      </c>
      <c r="D3703" s="6"/>
      <c r="E3703" s="6" t="s">
        <v>275</v>
      </c>
      <c r="F3703" s="229">
        <v>1</v>
      </c>
      <c r="I3703" s="16">
        <v>0</v>
      </c>
      <c r="J3703" s="13">
        <v>0</v>
      </c>
      <c r="K3703" s="16">
        <v>0</v>
      </c>
      <c r="L3703" s="13">
        <v>0</v>
      </c>
      <c r="M3703" s="16">
        <v>0</v>
      </c>
      <c r="N3703" s="171">
        <v>0</v>
      </c>
      <c r="O3703" s="16">
        <v>0</v>
      </c>
      <c r="P3703" s="13">
        <v>0</v>
      </c>
      <c r="Q3703" s="16">
        <v>0</v>
      </c>
      <c r="R3703" s="13">
        <v>0</v>
      </c>
      <c r="S3703" s="16">
        <v>0</v>
      </c>
      <c r="T3703" s="13">
        <v>0</v>
      </c>
      <c r="U3703" s="16">
        <v>71950.36</v>
      </c>
      <c r="V3703" s="13">
        <v>71950.36</v>
      </c>
    </row>
    <row r="3704" spans="1:22" ht="15" customHeight="1" x14ac:dyDescent="0.25">
      <c r="A3704" s="1"/>
      <c r="B3704" s="4" t="s">
        <v>32</v>
      </c>
      <c r="C3704" s="8" t="s">
        <v>33</v>
      </c>
      <c r="I3704" s="245"/>
      <c r="J3704" s="245"/>
      <c r="K3704" s="245"/>
      <c r="L3704" s="245"/>
      <c r="M3704" s="245"/>
      <c r="N3704" s="245"/>
      <c r="O3704" s="245"/>
      <c r="P3704" s="245"/>
      <c r="Q3704" s="245"/>
      <c r="R3704" s="245"/>
      <c r="S3704" s="245"/>
      <c r="T3704" s="245"/>
      <c r="U3704" s="245"/>
      <c r="V3704" s="245"/>
    </row>
    <row r="3705" spans="1:22" ht="15" customHeight="1" x14ac:dyDescent="0.25">
      <c r="A3705" s="5" t="s">
        <v>6614</v>
      </c>
      <c r="B3705" s="6" t="s">
        <v>35</v>
      </c>
      <c r="C3705" s="5" t="s">
        <v>491</v>
      </c>
      <c r="I3705" s="245"/>
      <c r="J3705" s="245"/>
      <c r="K3705" s="245"/>
      <c r="L3705" s="245"/>
      <c r="M3705" s="245"/>
      <c r="N3705" s="245"/>
      <c r="O3705" s="245"/>
      <c r="P3705" s="245"/>
      <c r="Q3705" s="245"/>
      <c r="R3705" s="245"/>
      <c r="S3705" s="245"/>
      <c r="T3705" s="245"/>
      <c r="U3705" s="245"/>
      <c r="V3705" s="245"/>
    </row>
    <row r="3706" spans="1:22" x14ac:dyDescent="0.25">
      <c r="A3706" s="246" t="s">
        <v>6615</v>
      </c>
      <c r="B3706" s="246"/>
      <c r="C3706" s="246"/>
      <c r="D3706" s="247"/>
      <c r="E3706" s="247"/>
      <c r="F3706" s="246"/>
      <c r="I3706" s="12" t="s">
        <v>6616</v>
      </c>
      <c r="J3706" s="13">
        <v>2986051</v>
      </c>
      <c r="K3706" s="12" t="s">
        <v>6616</v>
      </c>
      <c r="L3706" s="13">
        <v>2763335</v>
      </c>
      <c r="M3706" s="12" t="s">
        <v>6616</v>
      </c>
      <c r="N3706" s="171">
        <v>2763335</v>
      </c>
      <c r="O3706" s="12" t="s">
        <v>6616</v>
      </c>
      <c r="P3706" s="13">
        <v>3001806</v>
      </c>
      <c r="Q3706" s="12" t="s">
        <v>6616</v>
      </c>
      <c r="R3706" s="13">
        <v>3234046</v>
      </c>
      <c r="S3706" s="12" t="s">
        <v>6616</v>
      </c>
      <c r="T3706" s="13">
        <v>2876512.87</v>
      </c>
      <c r="U3706" s="12" t="s">
        <v>6616</v>
      </c>
      <c r="V3706" s="13">
        <v>4658852.82</v>
      </c>
    </row>
    <row r="3707" spans="1:22" ht="15" customHeight="1" x14ac:dyDescent="0.25">
      <c r="A3707" s="1"/>
      <c r="B3707" s="4" t="s">
        <v>32</v>
      </c>
      <c r="C3707" s="8" t="s">
        <v>33</v>
      </c>
      <c r="I3707" s="245"/>
      <c r="J3707" s="245"/>
      <c r="K3707" s="245"/>
      <c r="L3707" s="245"/>
      <c r="M3707" s="245"/>
      <c r="N3707" s="245"/>
      <c r="O3707" s="245"/>
      <c r="P3707" s="245"/>
      <c r="Q3707" s="245"/>
      <c r="R3707" s="245"/>
      <c r="S3707" s="245"/>
      <c r="T3707" s="245"/>
      <c r="U3707" s="245"/>
      <c r="V3707" s="245"/>
    </row>
    <row r="3708" spans="1:22" ht="15" customHeight="1" x14ac:dyDescent="0.25">
      <c r="A3708" s="5" t="s">
        <v>6617</v>
      </c>
      <c r="B3708" s="6" t="s">
        <v>35</v>
      </c>
      <c r="C3708" s="5" t="s">
        <v>3352</v>
      </c>
      <c r="I3708" s="245"/>
      <c r="J3708" s="245"/>
      <c r="K3708" s="245"/>
      <c r="L3708" s="245"/>
      <c r="M3708" s="245"/>
      <c r="N3708" s="245"/>
      <c r="O3708" s="245"/>
      <c r="P3708" s="245"/>
      <c r="Q3708" s="245"/>
      <c r="R3708" s="245"/>
      <c r="S3708" s="245"/>
      <c r="T3708" s="245"/>
      <c r="U3708" s="245"/>
      <c r="V3708" s="245"/>
    </row>
    <row r="3709" spans="1:22" ht="15" customHeight="1" x14ac:dyDescent="0.25">
      <c r="A3709" s="5" t="s">
        <v>6618</v>
      </c>
      <c r="B3709" s="6" t="s">
        <v>35</v>
      </c>
      <c r="C3709" s="5" t="s">
        <v>5323</v>
      </c>
      <c r="I3709" s="245"/>
      <c r="J3709" s="245"/>
      <c r="K3709" s="245"/>
      <c r="L3709" s="245"/>
      <c r="M3709" s="245"/>
      <c r="N3709" s="245"/>
      <c r="O3709" s="245"/>
      <c r="P3709" s="245"/>
      <c r="Q3709" s="245"/>
      <c r="R3709" s="245"/>
      <c r="S3709" s="245"/>
      <c r="T3709" s="245"/>
      <c r="U3709" s="245"/>
      <c r="V3709" s="245"/>
    </row>
    <row r="3710" spans="1:22" ht="45" customHeight="1" x14ac:dyDescent="0.25">
      <c r="A3710" s="1"/>
      <c r="B3710" s="4" t="s">
        <v>68</v>
      </c>
      <c r="C3710" s="8" t="s">
        <v>69</v>
      </c>
      <c r="D3710" s="4" t="s">
        <v>70</v>
      </c>
      <c r="E3710" s="4" t="s">
        <v>71</v>
      </c>
      <c r="F3710" s="228" t="s">
        <v>72</v>
      </c>
      <c r="I3710" s="14" t="s">
        <v>73</v>
      </c>
      <c r="J3710" s="15" t="s">
        <v>28</v>
      </c>
      <c r="K3710" s="14" t="s">
        <v>73</v>
      </c>
      <c r="L3710" s="15" t="s">
        <v>28</v>
      </c>
      <c r="M3710" s="14" t="s">
        <v>73</v>
      </c>
      <c r="N3710" s="172" t="s">
        <v>28</v>
      </c>
      <c r="O3710" s="14" t="s">
        <v>73</v>
      </c>
      <c r="P3710" s="15" t="s">
        <v>28</v>
      </c>
      <c r="Q3710" s="14" t="s">
        <v>73</v>
      </c>
      <c r="R3710" s="15" t="s">
        <v>28</v>
      </c>
      <c r="S3710" s="14" t="s">
        <v>73</v>
      </c>
      <c r="T3710" s="15" t="s">
        <v>28</v>
      </c>
      <c r="U3710" s="14" t="s">
        <v>73</v>
      </c>
      <c r="V3710" s="15" t="s">
        <v>28</v>
      </c>
    </row>
    <row r="3711" spans="1:22" ht="15" customHeight="1" x14ac:dyDescent="0.25">
      <c r="A3711" s="5" t="s">
        <v>6619</v>
      </c>
      <c r="B3711" s="6" t="s">
        <v>6620</v>
      </c>
      <c r="C3711" s="5" t="s">
        <v>3357</v>
      </c>
      <c r="D3711" s="6"/>
      <c r="E3711" s="6" t="s">
        <v>698</v>
      </c>
      <c r="F3711" s="229">
        <v>132</v>
      </c>
      <c r="I3711" s="16">
        <v>270</v>
      </c>
      <c r="J3711" s="13">
        <v>35640</v>
      </c>
      <c r="K3711" s="16">
        <v>31</v>
      </c>
      <c r="L3711" s="13">
        <v>4092</v>
      </c>
      <c r="M3711" s="16">
        <v>31</v>
      </c>
      <c r="N3711" s="171">
        <v>4092</v>
      </c>
      <c r="O3711" s="16">
        <v>455</v>
      </c>
      <c r="P3711" s="13">
        <v>60060</v>
      </c>
      <c r="Q3711" s="16">
        <v>475</v>
      </c>
      <c r="R3711" s="13">
        <v>62700</v>
      </c>
      <c r="S3711" s="16">
        <v>440.96</v>
      </c>
      <c r="T3711" s="13">
        <v>58206.720000000001</v>
      </c>
      <c r="U3711" s="16">
        <v>343.61</v>
      </c>
      <c r="V3711" s="13">
        <v>45356.52</v>
      </c>
    </row>
    <row r="3712" spans="1:22" ht="15" customHeight="1" x14ac:dyDescent="0.25">
      <c r="A3712" s="5" t="s">
        <v>6621</v>
      </c>
      <c r="B3712" s="6" t="s">
        <v>6622</v>
      </c>
      <c r="C3712" s="5" t="s">
        <v>4345</v>
      </c>
      <c r="D3712" s="6"/>
      <c r="E3712" s="6" t="s">
        <v>698</v>
      </c>
      <c r="F3712" s="229">
        <v>26</v>
      </c>
      <c r="I3712" s="16">
        <v>280</v>
      </c>
      <c r="J3712" s="13">
        <v>7280</v>
      </c>
      <c r="K3712" s="16">
        <v>23</v>
      </c>
      <c r="L3712" s="13">
        <v>598</v>
      </c>
      <c r="M3712" s="16">
        <v>23</v>
      </c>
      <c r="N3712" s="171">
        <v>598</v>
      </c>
      <c r="O3712" s="16">
        <v>455</v>
      </c>
      <c r="P3712" s="13">
        <v>11830</v>
      </c>
      <c r="Q3712" s="16">
        <v>475</v>
      </c>
      <c r="R3712" s="13">
        <v>12350</v>
      </c>
      <c r="S3712" s="16">
        <v>440.96</v>
      </c>
      <c r="T3712" s="13">
        <v>11464.96</v>
      </c>
      <c r="U3712" s="16">
        <v>343.61</v>
      </c>
      <c r="V3712" s="13">
        <v>8933.86</v>
      </c>
    </row>
    <row r="3713" spans="1:22" ht="15" customHeight="1" x14ac:dyDescent="0.25">
      <c r="A3713" s="5" t="s">
        <v>6623</v>
      </c>
      <c r="B3713" s="6" t="s">
        <v>6624</v>
      </c>
      <c r="C3713" s="5" t="s">
        <v>3363</v>
      </c>
      <c r="D3713" s="6"/>
      <c r="E3713" s="6" t="s">
        <v>698</v>
      </c>
      <c r="F3713" s="229">
        <v>290</v>
      </c>
      <c r="I3713" s="16">
        <v>270</v>
      </c>
      <c r="J3713" s="13">
        <v>78300</v>
      </c>
      <c r="K3713" s="16">
        <v>31</v>
      </c>
      <c r="L3713" s="13">
        <v>8990</v>
      </c>
      <c r="M3713" s="16">
        <v>31</v>
      </c>
      <c r="N3713" s="171">
        <v>8990</v>
      </c>
      <c r="O3713" s="16">
        <v>392</v>
      </c>
      <c r="P3713" s="13">
        <v>113680</v>
      </c>
      <c r="Q3713" s="16">
        <v>381</v>
      </c>
      <c r="R3713" s="13">
        <v>110490</v>
      </c>
      <c r="S3713" s="16">
        <v>440.96</v>
      </c>
      <c r="T3713" s="13">
        <v>127878.39999999999</v>
      </c>
      <c r="U3713" s="16">
        <v>343.61</v>
      </c>
      <c r="V3713" s="13">
        <v>99646.9</v>
      </c>
    </row>
    <row r="3714" spans="1:22" ht="15" customHeight="1" x14ac:dyDescent="0.25">
      <c r="A3714" s="1"/>
      <c r="B3714" s="4" t="s">
        <v>32</v>
      </c>
      <c r="C3714" s="8" t="s">
        <v>33</v>
      </c>
      <c r="I3714" s="245"/>
      <c r="J3714" s="245"/>
      <c r="K3714" s="245"/>
      <c r="L3714" s="245"/>
      <c r="M3714" s="245"/>
      <c r="N3714" s="245"/>
      <c r="O3714" s="245"/>
      <c r="P3714" s="245"/>
      <c r="Q3714" s="245"/>
      <c r="R3714" s="245"/>
      <c r="S3714" s="245"/>
      <c r="T3714" s="245"/>
      <c r="U3714" s="245"/>
      <c r="V3714" s="245"/>
    </row>
    <row r="3715" spans="1:22" ht="15" customHeight="1" x14ac:dyDescent="0.25">
      <c r="A3715" s="5" t="s">
        <v>6625</v>
      </c>
      <c r="B3715" s="6" t="s">
        <v>35</v>
      </c>
      <c r="C3715" s="5" t="s">
        <v>3365</v>
      </c>
      <c r="I3715" s="245"/>
      <c r="J3715" s="245"/>
      <c r="K3715" s="245"/>
      <c r="L3715" s="245"/>
      <c r="M3715" s="245"/>
      <c r="N3715" s="245"/>
      <c r="O3715" s="245"/>
      <c r="P3715" s="245"/>
      <c r="Q3715" s="245"/>
      <c r="R3715" s="245"/>
      <c r="S3715" s="245"/>
      <c r="T3715" s="245"/>
      <c r="U3715" s="245"/>
      <c r="V3715" s="245"/>
    </row>
    <row r="3716" spans="1:22" ht="45" customHeight="1" x14ac:dyDescent="0.25">
      <c r="A3716" s="1"/>
      <c r="B3716" s="4" t="s">
        <v>68</v>
      </c>
      <c r="C3716" s="8" t="s">
        <v>69</v>
      </c>
      <c r="D3716" s="4" t="s">
        <v>70</v>
      </c>
      <c r="E3716" s="4" t="s">
        <v>71</v>
      </c>
      <c r="F3716" s="228" t="s">
        <v>72</v>
      </c>
      <c r="I3716" s="14" t="s">
        <v>73</v>
      </c>
      <c r="J3716" s="15" t="s">
        <v>28</v>
      </c>
      <c r="K3716" s="14" t="s">
        <v>73</v>
      </c>
      <c r="L3716" s="15" t="s">
        <v>28</v>
      </c>
      <c r="M3716" s="14" t="s">
        <v>73</v>
      </c>
      <c r="N3716" s="172" t="s">
        <v>28</v>
      </c>
      <c r="O3716" s="14" t="s">
        <v>73</v>
      </c>
      <c r="P3716" s="15" t="s">
        <v>28</v>
      </c>
      <c r="Q3716" s="14" t="s">
        <v>73</v>
      </c>
      <c r="R3716" s="15" t="s">
        <v>28</v>
      </c>
      <c r="S3716" s="14" t="s">
        <v>73</v>
      </c>
      <c r="T3716" s="15" t="s">
        <v>28</v>
      </c>
      <c r="U3716" s="14" t="s">
        <v>73</v>
      </c>
      <c r="V3716" s="15" t="s">
        <v>28</v>
      </c>
    </row>
    <row r="3717" spans="1:22" ht="15" customHeight="1" x14ac:dyDescent="0.25">
      <c r="A3717" s="5" t="s">
        <v>6626</v>
      </c>
      <c r="B3717" s="6" t="s">
        <v>6627</v>
      </c>
      <c r="C3717" s="5" t="s">
        <v>3368</v>
      </c>
      <c r="D3717" s="6"/>
      <c r="E3717" s="6" t="s">
        <v>698</v>
      </c>
      <c r="F3717" s="229">
        <v>664</v>
      </c>
      <c r="I3717" s="16">
        <v>536</v>
      </c>
      <c r="J3717" s="13">
        <v>355904</v>
      </c>
      <c r="K3717" s="16">
        <v>770</v>
      </c>
      <c r="L3717" s="13">
        <v>511280</v>
      </c>
      <c r="M3717" s="16">
        <v>770</v>
      </c>
      <c r="N3717" s="171">
        <v>511280</v>
      </c>
      <c r="O3717" s="16">
        <v>882</v>
      </c>
      <c r="P3717" s="13">
        <v>585648</v>
      </c>
      <c r="Q3717" s="16">
        <v>798</v>
      </c>
      <c r="R3717" s="13">
        <v>529872</v>
      </c>
      <c r="S3717" s="16">
        <v>914.18</v>
      </c>
      <c r="T3717" s="13">
        <v>607015.52</v>
      </c>
      <c r="U3717" s="16">
        <v>922.01</v>
      </c>
      <c r="V3717" s="13">
        <v>612214.64</v>
      </c>
    </row>
    <row r="3718" spans="1:22" ht="15" customHeight="1" x14ac:dyDescent="0.25">
      <c r="A3718" s="5" t="s">
        <v>6628</v>
      </c>
      <c r="B3718" s="6" t="s">
        <v>6629</v>
      </c>
      <c r="C3718" s="5" t="s">
        <v>4356</v>
      </c>
      <c r="D3718" s="6"/>
      <c r="E3718" s="6" t="s">
        <v>698</v>
      </c>
      <c r="F3718" s="229">
        <v>270</v>
      </c>
      <c r="I3718" s="16">
        <v>1335</v>
      </c>
      <c r="J3718" s="13">
        <v>360450</v>
      </c>
      <c r="K3718" s="16">
        <v>1310</v>
      </c>
      <c r="L3718" s="13">
        <v>353700</v>
      </c>
      <c r="M3718" s="16">
        <v>1310</v>
      </c>
      <c r="N3718" s="171">
        <v>353700</v>
      </c>
      <c r="O3718" s="16">
        <v>1148</v>
      </c>
      <c r="P3718" s="13">
        <v>309960</v>
      </c>
      <c r="Q3718" s="16">
        <v>1324</v>
      </c>
      <c r="R3718" s="13">
        <v>357480</v>
      </c>
      <c r="S3718" s="16">
        <v>914.18</v>
      </c>
      <c r="T3718" s="13">
        <v>246828.6</v>
      </c>
      <c r="U3718" s="16">
        <v>1705.49</v>
      </c>
      <c r="V3718" s="13">
        <v>460482.3</v>
      </c>
    </row>
    <row r="3719" spans="1:22" ht="15" customHeight="1" x14ac:dyDescent="0.25">
      <c r="A3719" s="5" t="s">
        <v>6630</v>
      </c>
      <c r="B3719" s="6" t="s">
        <v>6631</v>
      </c>
      <c r="C3719" s="5" t="s">
        <v>5337</v>
      </c>
      <c r="D3719" s="6"/>
      <c r="E3719" s="6" t="s">
        <v>698</v>
      </c>
      <c r="F3719" s="229">
        <v>90</v>
      </c>
      <c r="I3719" s="16">
        <v>1335</v>
      </c>
      <c r="J3719" s="13">
        <v>120150</v>
      </c>
      <c r="K3719" s="16">
        <v>1150</v>
      </c>
      <c r="L3719" s="13">
        <v>103500</v>
      </c>
      <c r="M3719" s="16">
        <v>1150</v>
      </c>
      <c r="N3719" s="171">
        <v>103500</v>
      </c>
      <c r="O3719" s="16">
        <v>1092</v>
      </c>
      <c r="P3719" s="13">
        <v>98280</v>
      </c>
      <c r="Q3719" s="16">
        <v>1212</v>
      </c>
      <c r="R3719" s="13">
        <v>109080</v>
      </c>
      <c r="S3719" s="16">
        <v>914.18</v>
      </c>
      <c r="T3719" s="13">
        <v>82276.2</v>
      </c>
      <c r="U3719" s="16">
        <v>1845.51</v>
      </c>
      <c r="V3719" s="13">
        <v>166095.9</v>
      </c>
    </row>
    <row r="3720" spans="1:22" ht="15" customHeight="1" x14ac:dyDescent="0.25">
      <c r="A3720" s="5" t="s">
        <v>6632</v>
      </c>
      <c r="B3720" s="6" t="s">
        <v>6633</v>
      </c>
      <c r="C3720" s="5" t="s">
        <v>5340</v>
      </c>
      <c r="D3720" s="6"/>
      <c r="E3720" s="6" t="s">
        <v>698</v>
      </c>
      <c r="F3720" s="229">
        <v>60</v>
      </c>
      <c r="I3720" s="16">
        <v>1503</v>
      </c>
      <c r="J3720" s="13">
        <v>90180</v>
      </c>
      <c r="K3720" s="16">
        <v>2010</v>
      </c>
      <c r="L3720" s="13">
        <v>120600</v>
      </c>
      <c r="M3720" s="16">
        <v>2010</v>
      </c>
      <c r="N3720" s="171">
        <v>120600</v>
      </c>
      <c r="O3720" s="16">
        <v>1442</v>
      </c>
      <c r="P3720" s="13">
        <v>86520</v>
      </c>
      <c r="Q3720" s="16">
        <v>2732</v>
      </c>
      <c r="R3720" s="13">
        <v>163920</v>
      </c>
      <c r="S3720" s="16">
        <v>967.95</v>
      </c>
      <c r="T3720" s="13">
        <v>58077</v>
      </c>
      <c r="U3720" s="16">
        <v>2379.9899999999998</v>
      </c>
      <c r="V3720" s="13">
        <v>142799.4</v>
      </c>
    </row>
    <row r="3721" spans="1:22" ht="15" customHeight="1" x14ac:dyDescent="0.25">
      <c r="A3721" s="5" t="s">
        <v>6634</v>
      </c>
      <c r="B3721" s="6" t="s">
        <v>6635</v>
      </c>
      <c r="C3721" s="5" t="s">
        <v>5343</v>
      </c>
      <c r="D3721" s="6"/>
      <c r="E3721" s="6" t="s">
        <v>698</v>
      </c>
      <c r="F3721" s="229">
        <v>10</v>
      </c>
      <c r="I3721" s="16">
        <v>948</v>
      </c>
      <c r="J3721" s="13">
        <v>9480</v>
      </c>
      <c r="K3721" s="16">
        <v>1000</v>
      </c>
      <c r="L3721" s="13">
        <v>10000</v>
      </c>
      <c r="M3721" s="16">
        <v>1000</v>
      </c>
      <c r="N3721" s="171">
        <v>10000</v>
      </c>
      <c r="O3721" s="16">
        <v>994</v>
      </c>
      <c r="P3721" s="13">
        <v>9940</v>
      </c>
      <c r="Q3721" s="16">
        <v>1045</v>
      </c>
      <c r="R3721" s="13">
        <v>10450</v>
      </c>
      <c r="S3721" s="16">
        <v>914.18</v>
      </c>
      <c r="T3721" s="13">
        <v>9141.7999999999993</v>
      </c>
      <c r="U3721" s="16">
        <v>1727.66</v>
      </c>
      <c r="V3721" s="13">
        <v>17276.599999999999</v>
      </c>
    </row>
    <row r="3722" spans="1:22" ht="15" customHeight="1" x14ac:dyDescent="0.25">
      <c r="A3722" s="5" t="s">
        <v>6636</v>
      </c>
      <c r="B3722" s="6" t="s">
        <v>6637</v>
      </c>
      <c r="C3722" s="5" t="s">
        <v>3383</v>
      </c>
      <c r="D3722" s="6"/>
      <c r="E3722" s="6" t="s">
        <v>698</v>
      </c>
      <c r="F3722" s="229">
        <v>470</v>
      </c>
      <c r="I3722" s="16">
        <v>443</v>
      </c>
      <c r="J3722" s="13">
        <v>208210</v>
      </c>
      <c r="K3722" s="16">
        <v>515</v>
      </c>
      <c r="L3722" s="13">
        <v>242050</v>
      </c>
      <c r="M3722" s="16">
        <v>515</v>
      </c>
      <c r="N3722" s="171">
        <v>242050</v>
      </c>
      <c r="O3722" s="16">
        <v>728</v>
      </c>
      <c r="P3722" s="13">
        <v>342160</v>
      </c>
      <c r="Q3722" s="16">
        <v>756</v>
      </c>
      <c r="R3722" s="13">
        <v>355320</v>
      </c>
      <c r="S3722" s="16">
        <v>623.79</v>
      </c>
      <c r="T3722" s="13">
        <v>293181.3</v>
      </c>
      <c r="U3722" s="16">
        <v>679.53</v>
      </c>
      <c r="V3722" s="13">
        <v>319379.09999999998</v>
      </c>
    </row>
    <row r="3723" spans="1:22" ht="15" customHeight="1" x14ac:dyDescent="0.25">
      <c r="A3723" s="1"/>
      <c r="B3723" s="4" t="s">
        <v>32</v>
      </c>
      <c r="C3723" s="8" t="s">
        <v>33</v>
      </c>
      <c r="I3723" s="245"/>
      <c r="J3723" s="245"/>
      <c r="K3723" s="245"/>
      <c r="L3723" s="245"/>
      <c r="M3723" s="245"/>
      <c r="N3723" s="245"/>
      <c r="O3723" s="245"/>
      <c r="P3723" s="245"/>
      <c r="Q3723" s="245"/>
      <c r="R3723" s="245"/>
      <c r="S3723" s="245"/>
      <c r="T3723" s="245"/>
      <c r="U3723" s="245"/>
      <c r="V3723" s="245"/>
    </row>
    <row r="3724" spans="1:22" ht="15" customHeight="1" x14ac:dyDescent="0.25">
      <c r="A3724" s="5" t="s">
        <v>6638</v>
      </c>
      <c r="B3724" s="6" t="s">
        <v>35</v>
      </c>
      <c r="C3724" s="5" t="s">
        <v>3385</v>
      </c>
      <c r="I3724" s="245"/>
      <c r="J3724" s="245"/>
      <c r="K3724" s="245"/>
      <c r="L3724" s="245"/>
      <c r="M3724" s="245"/>
      <c r="N3724" s="245"/>
      <c r="O3724" s="245"/>
      <c r="P3724" s="245"/>
      <c r="Q3724" s="245"/>
      <c r="R3724" s="245"/>
      <c r="S3724" s="245"/>
      <c r="T3724" s="245"/>
      <c r="U3724" s="245"/>
      <c r="V3724" s="245"/>
    </row>
    <row r="3725" spans="1:22" ht="45" customHeight="1" x14ac:dyDescent="0.25">
      <c r="A3725" s="1"/>
      <c r="B3725" s="4" t="s">
        <v>68</v>
      </c>
      <c r="C3725" s="8" t="s">
        <v>69</v>
      </c>
      <c r="D3725" s="4" t="s">
        <v>70</v>
      </c>
      <c r="E3725" s="4" t="s">
        <v>71</v>
      </c>
      <c r="F3725" s="228" t="s">
        <v>72</v>
      </c>
      <c r="I3725" s="14" t="s">
        <v>73</v>
      </c>
      <c r="J3725" s="15" t="s">
        <v>28</v>
      </c>
      <c r="K3725" s="14" t="s">
        <v>73</v>
      </c>
      <c r="L3725" s="15" t="s">
        <v>28</v>
      </c>
      <c r="M3725" s="14" t="s">
        <v>73</v>
      </c>
      <c r="N3725" s="172" t="s">
        <v>28</v>
      </c>
      <c r="O3725" s="14" t="s">
        <v>73</v>
      </c>
      <c r="P3725" s="15" t="s">
        <v>28</v>
      </c>
      <c r="Q3725" s="14" t="s">
        <v>73</v>
      </c>
      <c r="R3725" s="15" t="s">
        <v>28</v>
      </c>
      <c r="S3725" s="14" t="s">
        <v>73</v>
      </c>
      <c r="T3725" s="15" t="s">
        <v>28</v>
      </c>
      <c r="U3725" s="14" t="s">
        <v>73</v>
      </c>
      <c r="V3725" s="15" t="s">
        <v>28</v>
      </c>
    </row>
    <row r="3726" spans="1:22" ht="15" customHeight="1" x14ac:dyDescent="0.25">
      <c r="A3726" s="5" t="s">
        <v>6639</v>
      </c>
      <c r="B3726" s="6" t="s">
        <v>6640</v>
      </c>
      <c r="C3726" s="5" t="s">
        <v>5349</v>
      </c>
      <c r="D3726" s="6"/>
      <c r="E3726" s="6" t="s">
        <v>707</v>
      </c>
      <c r="F3726" s="229">
        <v>4700</v>
      </c>
      <c r="I3726" s="16">
        <v>5</v>
      </c>
      <c r="J3726" s="13">
        <v>23500</v>
      </c>
      <c r="K3726" s="16">
        <v>5</v>
      </c>
      <c r="L3726" s="13">
        <v>23500</v>
      </c>
      <c r="M3726" s="16">
        <v>5</v>
      </c>
      <c r="N3726" s="171">
        <v>23500</v>
      </c>
      <c r="O3726" s="16">
        <v>3</v>
      </c>
      <c r="P3726" s="13">
        <v>14100</v>
      </c>
      <c r="Q3726" s="16">
        <v>3</v>
      </c>
      <c r="R3726" s="13">
        <v>14100</v>
      </c>
      <c r="S3726" s="16">
        <v>3.23</v>
      </c>
      <c r="T3726" s="13">
        <v>15181</v>
      </c>
      <c r="U3726" s="16">
        <v>4.96</v>
      </c>
      <c r="V3726" s="13">
        <v>23312</v>
      </c>
    </row>
    <row r="3727" spans="1:22" ht="15" customHeight="1" x14ac:dyDescent="0.25">
      <c r="A3727" s="5" t="s">
        <v>6641</v>
      </c>
      <c r="B3727" s="6" t="s">
        <v>6642</v>
      </c>
      <c r="C3727" s="5" t="s">
        <v>5352</v>
      </c>
      <c r="D3727" s="6"/>
      <c r="E3727" s="6" t="s">
        <v>707</v>
      </c>
      <c r="F3727" s="229">
        <v>11800</v>
      </c>
      <c r="I3727" s="16">
        <v>26</v>
      </c>
      <c r="J3727" s="13">
        <v>306800</v>
      </c>
      <c r="K3727" s="16">
        <v>7</v>
      </c>
      <c r="L3727" s="13">
        <v>82600</v>
      </c>
      <c r="M3727" s="16">
        <v>7</v>
      </c>
      <c r="N3727" s="171">
        <v>82600</v>
      </c>
      <c r="O3727" s="16">
        <v>10</v>
      </c>
      <c r="P3727" s="13">
        <v>118000</v>
      </c>
      <c r="Q3727" s="16">
        <v>15</v>
      </c>
      <c r="R3727" s="13">
        <v>177000</v>
      </c>
      <c r="S3727" s="16">
        <v>26.89</v>
      </c>
      <c r="T3727" s="13">
        <v>317302</v>
      </c>
      <c r="U3727" s="16">
        <v>15.16</v>
      </c>
      <c r="V3727" s="13">
        <v>178888</v>
      </c>
    </row>
    <row r="3728" spans="1:22" ht="15" customHeight="1" x14ac:dyDescent="0.25">
      <c r="A3728" s="1"/>
      <c r="B3728" s="4" t="s">
        <v>32</v>
      </c>
      <c r="C3728" s="8" t="s">
        <v>33</v>
      </c>
      <c r="I3728" s="245"/>
      <c r="J3728" s="245"/>
      <c r="K3728" s="245"/>
      <c r="L3728" s="245"/>
      <c r="M3728" s="245"/>
      <c r="N3728" s="245"/>
      <c r="O3728" s="245"/>
      <c r="P3728" s="245"/>
      <c r="Q3728" s="245"/>
      <c r="R3728" s="245"/>
      <c r="S3728" s="245"/>
      <c r="T3728" s="245"/>
      <c r="U3728" s="245"/>
      <c r="V3728" s="245"/>
    </row>
    <row r="3729" spans="1:22" ht="15" customHeight="1" x14ac:dyDescent="0.25">
      <c r="A3729" s="5" t="s">
        <v>6643</v>
      </c>
      <c r="B3729" s="6" t="s">
        <v>35</v>
      </c>
      <c r="C3729" s="5" t="s">
        <v>3393</v>
      </c>
      <c r="I3729" s="245"/>
      <c r="J3729" s="245"/>
      <c r="K3729" s="245"/>
      <c r="L3729" s="245"/>
      <c r="M3729" s="245"/>
      <c r="N3729" s="245"/>
      <c r="O3729" s="245"/>
      <c r="P3729" s="245"/>
      <c r="Q3729" s="245"/>
      <c r="R3729" s="245"/>
      <c r="S3729" s="245"/>
      <c r="T3729" s="245"/>
      <c r="U3729" s="245"/>
      <c r="V3729" s="245"/>
    </row>
    <row r="3730" spans="1:22" ht="15" customHeight="1" x14ac:dyDescent="0.25">
      <c r="A3730" s="5" t="s">
        <v>6644</v>
      </c>
      <c r="B3730" s="6" t="s">
        <v>35</v>
      </c>
      <c r="C3730" s="5" t="s">
        <v>3395</v>
      </c>
      <c r="I3730" s="245"/>
      <c r="J3730" s="245"/>
      <c r="K3730" s="245"/>
      <c r="L3730" s="245"/>
      <c r="M3730" s="245"/>
      <c r="N3730" s="245"/>
      <c r="O3730" s="245"/>
      <c r="P3730" s="245"/>
      <c r="Q3730" s="245"/>
      <c r="R3730" s="245"/>
      <c r="S3730" s="245"/>
      <c r="T3730" s="245"/>
      <c r="U3730" s="245"/>
      <c r="V3730" s="245"/>
    </row>
    <row r="3731" spans="1:22" ht="45" customHeight="1" x14ac:dyDescent="0.25">
      <c r="A3731" s="1"/>
      <c r="B3731" s="4" t="s">
        <v>68</v>
      </c>
      <c r="C3731" s="8" t="s">
        <v>69</v>
      </c>
      <c r="D3731" s="4" t="s">
        <v>70</v>
      </c>
      <c r="E3731" s="4" t="s">
        <v>71</v>
      </c>
      <c r="F3731" s="228" t="s">
        <v>72</v>
      </c>
      <c r="I3731" s="14" t="s">
        <v>73</v>
      </c>
      <c r="J3731" s="15" t="s">
        <v>28</v>
      </c>
      <c r="K3731" s="14" t="s">
        <v>73</v>
      </c>
      <c r="L3731" s="15" t="s">
        <v>28</v>
      </c>
      <c r="M3731" s="14" t="s">
        <v>73</v>
      </c>
      <c r="N3731" s="172" t="s">
        <v>28</v>
      </c>
      <c r="O3731" s="14" t="s">
        <v>73</v>
      </c>
      <c r="P3731" s="15" t="s">
        <v>28</v>
      </c>
      <c r="Q3731" s="14" t="s">
        <v>73</v>
      </c>
      <c r="R3731" s="15" t="s">
        <v>28</v>
      </c>
      <c r="S3731" s="14" t="s">
        <v>73</v>
      </c>
      <c r="T3731" s="15" t="s">
        <v>28</v>
      </c>
      <c r="U3731" s="14" t="s">
        <v>73</v>
      </c>
      <c r="V3731" s="15" t="s">
        <v>28</v>
      </c>
    </row>
    <row r="3732" spans="1:22" ht="15" customHeight="1" x14ac:dyDescent="0.25">
      <c r="A3732" s="5" t="s">
        <v>6645</v>
      </c>
      <c r="B3732" s="6" t="s">
        <v>6646</v>
      </c>
      <c r="C3732" s="5" t="s">
        <v>5357</v>
      </c>
      <c r="D3732" s="6"/>
      <c r="E3732" s="6" t="s">
        <v>698</v>
      </c>
      <c r="F3732" s="229">
        <v>240</v>
      </c>
      <c r="I3732" s="16">
        <v>1902</v>
      </c>
      <c r="J3732" s="13">
        <v>456480</v>
      </c>
      <c r="K3732" s="16">
        <v>1570</v>
      </c>
      <c r="L3732" s="13">
        <v>376800</v>
      </c>
      <c r="M3732" s="16">
        <v>1570</v>
      </c>
      <c r="N3732" s="171">
        <v>376800</v>
      </c>
      <c r="O3732" s="16">
        <v>1302</v>
      </c>
      <c r="P3732" s="13">
        <v>312480</v>
      </c>
      <c r="Q3732" s="16">
        <v>1556</v>
      </c>
      <c r="R3732" s="13">
        <v>373440</v>
      </c>
      <c r="S3732" s="16">
        <v>967.95</v>
      </c>
      <c r="T3732" s="13">
        <v>232308</v>
      </c>
      <c r="U3732" s="16">
        <v>1924.93</v>
      </c>
      <c r="V3732" s="13">
        <v>461983.2</v>
      </c>
    </row>
    <row r="3733" spans="1:22" ht="15" customHeight="1" x14ac:dyDescent="0.25">
      <c r="A3733" s="5" t="s">
        <v>6647</v>
      </c>
      <c r="B3733" s="6" t="s">
        <v>6648</v>
      </c>
      <c r="C3733" s="5" t="s">
        <v>4378</v>
      </c>
      <c r="D3733" s="6"/>
      <c r="E3733" s="6" t="s">
        <v>698</v>
      </c>
      <c r="F3733" s="229">
        <v>300</v>
      </c>
      <c r="I3733" s="16">
        <v>1426</v>
      </c>
      <c r="J3733" s="13">
        <v>427800</v>
      </c>
      <c r="K3733" s="16">
        <v>1200</v>
      </c>
      <c r="L3733" s="13">
        <v>360000</v>
      </c>
      <c r="M3733" s="16">
        <v>1200</v>
      </c>
      <c r="N3733" s="171">
        <v>360000</v>
      </c>
      <c r="O3733" s="16">
        <v>1204</v>
      </c>
      <c r="P3733" s="13">
        <v>361200</v>
      </c>
      <c r="Q3733" s="16">
        <v>1236</v>
      </c>
      <c r="R3733" s="13">
        <v>370800</v>
      </c>
      <c r="S3733" s="16">
        <v>967.95</v>
      </c>
      <c r="T3733" s="13">
        <v>290385</v>
      </c>
      <c r="U3733" s="16">
        <v>1720.68</v>
      </c>
      <c r="V3733" s="13">
        <v>516204</v>
      </c>
    </row>
    <row r="3734" spans="1:22" ht="15" customHeight="1" x14ac:dyDescent="0.25">
      <c r="A3734" s="1"/>
      <c r="B3734" s="4" t="s">
        <v>32</v>
      </c>
      <c r="C3734" s="8" t="s">
        <v>33</v>
      </c>
      <c r="I3734" s="245"/>
      <c r="J3734" s="245"/>
      <c r="K3734" s="245"/>
      <c r="L3734" s="245"/>
      <c r="M3734" s="245"/>
      <c r="N3734" s="245"/>
      <c r="O3734" s="245"/>
      <c r="P3734" s="245"/>
      <c r="Q3734" s="245"/>
      <c r="R3734" s="245"/>
      <c r="S3734" s="245"/>
      <c r="T3734" s="245"/>
      <c r="U3734" s="245"/>
      <c r="V3734" s="245"/>
    </row>
    <row r="3735" spans="1:22" ht="15" customHeight="1" x14ac:dyDescent="0.25">
      <c r="A3735" s="5" t="s">
        <v>6649</v>
      </c>
      <c r="B3735" s="6" t="s">
        <v>35</v>
      </c>
      <c r="C3735" s="5" t="s">
        <v>4380</v>
      </c>
      <c r="I3735" s="245"/>
      <c r="J3735" s="245"/>
      <c r="K3735" s="245"/>
      <c r="L3735" s="245"/>
      <c r="M3735" s="245"/>
      <c r="N3735" s="245"/>
      <c r="O3735" s="245"/>
      <c r="P3735" s="245"/>
      <c r="Q3735" s="245"/>
      <c r="R3735" s="245"/>
      <c r="S3735" s="245"/>
      <c r="T3735" s="245"/>
      <c r="U3735" s="245"/>
      <c r="V3735" s="245"/>
    </row>
    <row r="3736" spans="1:22" ht="45" customHeight="1" x14ac:dyDescent="0.25">
      <c r="A3736" s="1"/>
      <c r="B3736" s="4" t="s">
        <v>68</v>
      </c>
      <c r="C3736" s="8" t="s">
        <v>69</v>
      </c>
      <c r="D3736" s="4" t="s">
        <v>70</v>
      </c>
      <c r="E3736" s="4" t="s">
        <v>71</v>
      </c>
      <c r="F3736" s="228" t="s">
        <v>72</v>
      </c>
      <c r="I3736" s="14" t="s">
        <v>73</v>
      </c>
      <c r="J3736" s="15" t="s">
        <v>28</v>
      </c>
      <c r="K3736" s="14" t="s">
        <v>73</v>
      </c>
      <c r="L3736" s="15" t="s">
        <v>28</v>
      </c>
      <c r="M3736" s="14" t="s">
        <v>73</v>
      </c>
      <c r="N3736" s="172" t="s">
        <v>28</v>
      </c>
      <c r="O3736" s="14" t="s">
        <v>73</v>
      </c>
      <c r="P3736" s="15" t="s">
        <v>28</v>
      </c>
      <c r="Q3736" s="14" t="s">
        <v>73</v>
      </c>
      <c r="R3736" s="15" t="s">
        <v>28</v>
      </c>
      <c r="S3736" s="14" t="s">
        <v>73</v>
      </c>
      <c r="T3736" s="15" t="s">
        <v>28</v>
      </c>
      <c r="U3736" s="14" t="s">
        <v>73</v>
      </c>
      <c r="V3736" s="15" t="s">
        <v>28</v>
      </c>
    </row>
    <row r="3737" spans="1:22" ht="15" customHeight="1" x14ac:dyDescent="0.25">
      <c r="A3737" s="5" t="s">
        <v>6650</v>
      </c>
      <c r="B3737" s="6" t="s">
        <v>6651</v>
      </c>
      <c r="C3737" s="5" t="s">
        <v>5363</v>
      </c>
      <c r="D3737" s="6"/>
      <c r="E3737" s="6" t="s">
        <v>698</v>
      </c>
      <c r="F3737" s="229">
        <v>3</v>
      </c>
      <c r="I3737" s="16">
        <v>1195</v>
      </c>
      <c r="J3737" s="13">
        <v>3585</v>
      </c>
      <c r="K3737" s="16">
        <v>1275</v>
      </c>
      <c r="L3737" s="13">
        <v>3825</v>
      </c>
      <c r="M3737" s="16">
        <v>1275</v>
      </c>
      <c r="N3737" s="171">
        <v>3825</v>
      </c>
      <c r="O3737" s="16">
        <v>1148</v>
      </c>
      <c r="P3737" s="13">
        <v>3444</v>
      </c>
      <c r="Q3737" s="16">
        <v>1278</v>
      </c>
      <c r="R3737" s="13">
        <v>3834</v>
      </c>
      <c r="S3737" s="16">
        <v>1021.73</v>
      </c>
      <c r="T3737" s="13">
        <v>3065.19</v>
      </c>
      <c r="U3737" s="16">
        <v>1409.01</v>
      </c>
      <c r="V3737" s="13">
        <v>4227.03</v>
      </c>
    </row>
    <row r="3738" spans="1:22" ht="15" customHeight="1" x14ac:dyDescent="0.25">
      <c r="A3738" s="5" t="s">
        <v>6652</v>
      </c>
      <c r="B3738" s="6" t="s">
        <v>6653</v>
      </c>
      <c r="C3738" s="5" t="s">
        <v>5369</v>
      </c>
      <c r="D3738" s="6"/>
      <c r="E3738" s="6" t="s">
        <v>698</v>
      </c>
      <c r="F3738" s="229">
        <v>466</v>
      </c>
      <c r="I3738" s="16">
        <v>966</v>
      </c>
      <c r="J3738" s="13">
        <v>450156</v>
      </c>
      <c r="K3738" s="16">
        <v>1100</v>
      </c>
      <c r="L3738" s="13">
        <v>512600</v>
      </c>
      <c r="M3738" s="16">
        <v>1100</v>
      </c>
      <c r="N3738" s="171">
        <v>512600</v>
      </c>
      <c r="O3738" s="16">
        <v>1120</v>
      </c>
      <c r="P3738" s="13">
        <v>521920</v>
      </c>
      <c r="Q3738" s="16">
        <v>1144</v>
      </c>
      <c r="R3738" s="13">
        <v>533104</v>
      </c>
      <c r="S3738" s="16">
        <v>1021.73</v>
      </c>
      <c r="T3738" s="13">
        <v>476126.18</v>
      </c>
      <c r="U3738" s="16">
        <v>1295.68</v>
      </c>
      <c r="V3738" s="13">
        <v>603786.88</v>
      </c>
    </row>
    <row r="3739" spans="1:22" ht="15" customHeight="1" x14ac:dyDescent="0.25">
      <c r="A3739" s="5" t="s">
        <v>6654</v>
      </c>
      <c r="B3739" s="6" t="s">
        <v>6655</v>
      </c>
      <c r="C3739" s="5" t="s">
        <v>4383</v>
      </c>
      <c r="D3739" s="6"/>
      <c r="E3739" s="6" t="s">
        <v>698</v>
      </c>
      <c r="F3739" s="229">
        <v>30</v>
      </c>
      <c r="I3739" s="16">
        <v>918</v>
      </c>
      <c r="J3739" s="13">
        <v>27540</v>
      </c>
      <c r="K3739" s="16">
        <v>1040</v>
      </c>
      <c r="L3739" s="13">
        <v>31200</v>
      </c>
      <c r="M3739" s="16">
        <v>1040</v>
      </c>
      <c r="N3739" s="171">
        <v>31200</v>
      </c>
      <c r="O3739" s="16">
        <v>1120</v>
      </c>
      <c r="P3739" s="13">
        <v>33600</v>
      </c>
      <c r="Q3739" s="16">
        <v>1120</v>
      </c>
      <c r="R3739" s="13">
        <v>33600</v>
      </c>
      <c r="S3739" s="16">
        <v>1021.73</v>
      </c>
      <c r="T3739" s="13">
        <v>30651.9</v>
      </c>
      <c r="U3739" s="16">
        <v>1230.54</v>
      </c>
      <c r="V3739" s="13">
        <v>36916.199999999997</v>
      </c>
    </row>
    <row r="3740" spans="1:22" ht="15" customHeight="1" x14ac:dyDescent="0.25">
      <c r="A3740" s="5" t="s">
        <v>6656</v>
      </c>
      <c r="B3740" s="6" t="s">
        <v>6657</v>
      </c>
      <c r="C3740" s="5" t="s">
        <v>4389</v>
      </c>
      <c r="D3740" s="6"/>
      <c r="E3740" s="6" t="s">
        <v>698</v>
      </c>
      <c r="F3740" s="229">
        <v>8</v>
      </c>
      <c r="I3740" s="16">
        <v>1292</v>
      </c>
      <c r="J3740" s="13">
        <v>10336</v>
      </c>
      <c r="K3740" s="16">
        <v>1000</v>
      </c>
      <c r="L3740" s="13">
        <v>8000</v>
      </c>
      <c r="M3740" s="16">
        <v>1000</v>
      </c>
      <c r="N3740" s="171">
        <v>8000</v>
      </c>
      <c r="O3740" s="16">
        <v>1078</v>
      </c>
      <c r="P3740" s="13">
        <v>8624</v>
      </c>
      <c r="Q3740" s="16">
        <v>952</v>
      </c>
      <c r="R3740" s="13">
        <v>7616</v>
      </c>
      <c r="S3740" s="16">
        <v>967.95</v>
      </c>
      <c r="T3740" s="13">
        <v>7743.6</v>
      </c>
      <c r="U3740" s="16">
        <v>1007.66</v>
      </c>
      <c r="V3740" s="13">
        <v>8061.28</v>
      </c>
    </row>
    <row r="3741" spans="1:22" ht="15" customHeight="1" x14ac:dyDescent="0.25">
      <c r="A3741" s="5" t="s">
        <v>6658</v>
      </c>
      <c r="B3741" s="6" t="s">
        <v>6659</v>
      </c>
      <c r="C3741" s="5" t="s">
        <v>5377</v>
      </c>
      <c r="D3741" s="6"/>
      <c r="E3741" s="6" t="s">
        <v>698</v>
      </c>
      <c r="F3741" s="229">
        <v>10</v>
      </c>
      <c r="I3741" s="16">
        <v>1426</v>
      </c>
      <c r="J3741" s="13">
        <v>14260</v>
      </c>
      <c r="K3741" s="16">
        <v>1000</v>
      </c>
      <c r="L3741" s="13">
        <v>10000</v>
      </c>
      <c r="M3741" s="16">
        <v>1000</v>
      </c>
      <c r="N3741" s="171">
        <v>10000</v>
      </c>
      <c r="O3741" s="16">
        <v>1036</v>
      </c>
      <c r="P3741" s="13">
        <v>10360</v>
      </c>
      <c r="Q3741" s="16">
        <v>889</v>
      </c>
      <c r="R3741" s="13">
        <v>8890</v>
      </c>
      <c r="S3741" s="16">
        <v>967.95</v>
      </c>
      <c r="T3741" s="13">
        <v>9679.5</v>
      </c>
      <c r="U3741" s="16">
        <v>1689.23</v>
      </c>
      <c r="V3741" s="13">
        <v>16892.3</v>
      </c>
    </row>
    <row r="3742" spans="1:22" ht="15" customHeight="1" x14ac:dyDescent="0.25">
      <c r="A3742" s="1"/>
      <c r="B3742" s="4" t="s">
        <v>32</v>
      </c>
      <c r="C3742" s="8" t="s">
        <v>33</v>
      </c>
      <c r="I3742" s="245"/>
      <c r="J3742" s="245"/>
      <c r="K3742" s="245"/>
      <c r="L3742" s="245"/>
      <c r="M3742" s="245"/>
      <c r="N3742" s="245"/>
      <c r="O3742" s="245"/>
      <c r="P3742" s="245"/>
      <c r="Q3742" s="245"/>
      <c r="R3742" s="245"/>
      <c r="S3742" s="245"/>
      <c r="T3742" s="245"/>
      <c r="U3742" s="245"/>
      <c r="V3742" s="245"/>
    </row>
    <row r="3743" spans="1:22" ht="15" customHeight="1" x14ac:dyDescent="0.25">
      <c r="A3743" s="5" t="s">
        <v>6660</v>
      </c>
      <c r="B3743" s="6" t="s">
        <v>35</v>
      </c>
      <c r="C3743" s="5" t="s">
        <v>486</v>
      </c>
      <c r="I3743" s="245"/>
      <c r="J3743" s="245"/>
      <c r="K3743" s="245"/>
      <c r="L3743" s="245"/>
      <c r="M3743" s="245"/>
      <c r="N3743" s="245"/>
      <c r="O3743" s="245"/>
      <c r="P3743" s="245"/>
      <c r="Q3743" s="245"/>
      <c r="R3743" s="245"/>
      <c r="S3743" s="245"/>
      <c r="T3743" s="245"/>
      <c r="U3743" s="245"/>
      <c r="V3743" s="245"/>
    </row>
    <row r="3744" spans="1:22" ht="45" customHeight="1" x14ac:dyDescent="0.25">
      <c r="A3744" s="1"/>
      <c r="B3744" s="4" t="s">
        <v>68</v>
      </c>
      <c r="C3744" s="8" t="s">
        <v>69</v>
      </c>
      <c r="D3744" s="4" t="s">
        <v>70</v>
      </c>
      <c r="E3744" s="4" t="s">
        <v>71</v>
      </c>
      <c r="F3744" s="228" t="s">
        <v>72</v>
      </c>
      <c r="I3744" s="14" t="s">
        <v>73</v>
      </c>
      <c r="J3744" s="15" t="s">
        <v>28</v>
      </c>
      <c r="K3744" s="14" t="s">
        <v>73</v>
      </c>
      <c r="L3744" s="15" t="s">
        <v>28</v>
      </c>
      <c r="M3744" s="14" t="s">
        <v>73</v>
      </c>
      <c r="N3744" s="172" t="s">
        <v>28</v>
      </c>
      <c r="O3744" s="14" t="s">
        <v>73</v>
      </c>
      <c r="P3744" s="15" t="s">
        <v>28</v>
      </c>
      <c r="Q3744" s="14" t="s">
        <v>73</v>
      </c>
      <c r="R3744" s="15" t="s">
        <v>28</v>
      </c>
      <c r="S3744" s="14" t="s">
        <v>73</v>
      </c>
      <c r="T3744" s="15" t="s">
        <v>28</v>
      </c>
      <c r="U3744" s="14" t="s">
        <v>73</v>
      </c>
      <c r="V3744" s="15" t="s">
        <v>28</v>
      </c>
    </row>
    <row r="3745" spans="1:22" ht="15" customHeight="1" x14ac:dyDescent="0.25">
      <c r="A3745" s="5" t="s">
        <v>6661</v>
      </c>
      <c r="B3745" s="6" t="s">
        <v>6662</v>
      </c>
      <c r="C3745" s="5" t="s">
        <v>489</v>
      </c>
      <c r="D3745" s="6"/>
      <c r="E3745" s="6" t="s">
        <v>275</v>
      </c>
      <c r="F3745" s="229">
        <v>1</v>
      </c>
      <c r="I3745" s="16">
        <v>0</v>
      </c>
      <c r="J3745" s="13">
        <v>0</v>
      </c>
      <c r="K3745" s="16">
        <v>0</v>
      </c>
      <c r="L3745" s="13">
        <v>0</v>
      </c>
      <c r="M3745" s="16">
        <v>0</v>
      </c>
      <c r="N3745" s="171">
        <v>0</v>
      </c>
      <c r="O3745" s="16">
        <v>0</v>
      </c>
      <c r="P3745" s="13">
        <v>0</v>
      </c>
      <c r="Q3745" s="16">
        <v>0</v>
      </c>
      <c r="R3745" s="13">
        <v>0</v>
      </c>
      <c r="S3745" s="16">
        <v>0</v>
      </c>
      <c r="T3745" s="13">
        <v>0</v>
      </c>
      <c r="U3745" s="16">
        <v>936396.71</v>
      </c>
      <c r="V3745" s="13">
        <v>936396.71</v>
      </c>
    </row>
    <row r="3746" spans="1:22" ht="15" customHeight="1" x14ac:dyDescent="0.25">
      <c r="A3746" s="1"/>
      <c r="B3746" s="4" t="s">
        <v>32</v>
      </c>
      <c r="C3746" s="8" t="s">
        <v>33</v>
      </c>
      <c r="I3746" s="245"/>
      <c r="J3746" s="245"/>
      <c r="K3746" s="245"/>
      <c r="L3746" s="245"/>
      <c r="M3746" s="245"/>
      <c r="N3746" s="245"/>
      <c r="O3746" s="245"/>
      <c r="P3746" s="245"/>
      <c r="Q3746" s="245"/>
      <c r="R3746" s="245"/>
      <c r="S3746" s="245"/>
      <c r="T3746" s="245"/>
      <c r="U3746" s="245"/>
      <c r="V3746" s="245"/>
    </row>
    <row r="3747" spans="1:22" ht="15" customHeight="1" x14ac:dyDescent="0.25">
      <c r="A3747" s="5" t="s">
        <v>6663</v>
      </c>
      <c r="B3747" s="6" t="s">
        <v>35</v>
      </c>
      <c r="C3747" s="5" t="s">
        <v>491</v>
      </c>
      <c r="I3747" s="245"/>
      <c r="J3747" s="245"/>
      <c r="K3747" s="245"/>
      <c r="L3747" s="245"/>
      <c r="M3747" s="245"/>
      <c r="N3747" s="245"/>
      <c r="O3747" s="245"/>
      <c r="P3747" s="245"/>
      <c r="Q3747" s="245"/>
      <c r="R3747" s="245"/>
      <c r="S3747" s="245"/>
      <c r="T3747" s="245"/>
      <c r="U3747" s="245"/>
      <c r="V3747" s="245"/>
    </row>
    <row r="3748" spans="1:22" x14ac:dyDescent="0.25">
      <c r="A3748" s="246" t="s">
        <v>6664</v>
      </c>
      <c r="B3748" s="246"/>
      <c r="C3748" s="246"/>
      <c r="D3748" s="247"/>
      <c r="E3748" s="247"/>
      <c r="F3748" s="246"/>
      <c r="I3748" s="12" t="s">
        <v>6665</v>
      </c>
      <c r="J3748" s="13">
        <v>265860</v>
      </c>
      <c r="K3748" s="12" t="s">
        <v>6665</v>
      </c>
      <c r="L3748" s="13">
        <v>380340</v>
      </c>
      <c r="M3748" s="12" t="s">
        <v>6665</v>
      </c>
      <c r="N3748" s="171">
        <v>380340</v>
      </c>
      <c r="O3748" s="12" t="s">
        <v>6665</v>
      </c>
      <c r="P3748" s="13">
        <v>322010</v>
      </c>
      <c r="Q3748" s="12" t="s">
        <v>6665</v>
      </c>
      <c r="R3748" s="13">
        <v>345238</v>
      </c>
      <c r="S3748" s="12" t="s">
        <v>6665</v>
      </c>
      <c r="T3748" s="13">
        <v>384987.15</v>
      </c>
      <c r="U3748" s="12" t="s">
        <v>6665</v>
      </c>
      <c r="V3748" s="13">
        <v>410559.34</v>
      </c>
    </row>
    <row r="3749" spans="1:22" ht="15" customHeight="1" x14ac:dyDescent="0.25">
      <c r="A3749" s="1"/>
      <c r="B3749" s="4" t="s">
        <v>32</v>
      </c>
      <c r="C3749" s="8" t="s">
        <v>33</v>
      </c>
      <c r="I3749" s="245"/>
      <c r="J3749" s="245"/>
      <c r="K3749" s="245"/>
      <c r="L3749" s="245"/>
      <c r="M3749" s="245"/>
      <c r="N3749" s="245"/>
      <c r="O3749" s="245"/>
      <c r="P3749" s="245"/>
      <c r="Q3749" s="245"/>
      <c r="R3749" s="245"/>
      <c r="S3749" s="245"/>
      <c r="T3749" s="245"/>
      <c r="U3749" s="245"/>
      <c r="V3749" s="245"/>
    </row>
    <row r="3750" spans="1:22" ht="15" customHeight="1" x14ac:dyDescent="0.25">
      <c r="A3750" s="5" t="s">
        <v>6666</v>
      </c>
      <c r="B3750" s="6" t="s">
        <v>35</v>
      </c>
      <c r="C3750" s="5" t="s">
        <v>3420</v>
      </c>
      <c r="I3750" s="245"/>
      <c r="J3750" s="245"/>
      <c r="K3750" s="245"/>
      <c r="L3750" s="245"/>
      <c r="M3750" s="245"/>
      <c r="N3750" s="245"/>
      <c r="O3750" s="245"/>
      <c r="P3750" s="245"/>
      <c r="Q3750" s="245"/>
      <c r="R3750" s="245"/>
      <c r="S3750" s="245"/>
      <c r="T3750" s="245"/>
      <c r="U3750" s="245"/>
      <c r="V3750" s="245"/>
    </row>
    <row r="3751" spans="1:22" ht="15" customHeight="1" x14ac:dyDescent="0.25">
      <c r="A3751" s="5" t="s">
        <v>6667</v>
      </c>
      <c r="B3751" s="6" t="s">
        <v>35</v>
      </c>
      <c r="C3751" s="5" t="s">
        <v>3422</v>
      </c>
      <c r="I3751" s="245"/>
      <c r="J3751" s="245"/>
      <c r="K3751" s="245"/>
      <c r="L3751" s="245"/>
      <c r="M3751" s="245"/>
      <c r="N3751" s="245"/>
      <c r="O3751" s="245"/>
      <c r="P3751" s="245"/>
      <c r="Q3751" s="245"/>
      <c r="R3751" s="245"/>
      <c r="S3751" s="245"/>
      <c r="T3751" s="245"/>
      <c r="U3751" s="245"/>
      <c r="V3751" s="245"/>
    </row>
    <row r="3752" spans="1:22" ht="45" customHeight="1" x14ac:dyDescent="0.25">
      <c r="A3752" s="1"/>
      <c r="B3752" s="4" t="s">
        <v>68</v>
      </c>
      <c r="C3752" s="8" t="s">
        <v>69</v>
      </c>
      <c r="D3752" s="4" t="s">
        <v>70</v>
      </c>
      <c r="E3752" s="4" t="s">
        <v>71</v>
      </c>
      <c r="F3752" s="228" t="s">
        <v>72</v>
      </c>
      <c r="I3752" s="14" t="s">
        <v>73</v>
      </c>
      <c r="J3752" s="15" t="s">
        <v>28</v>
      </c>
      <c r="K3752" s="14" t="s">
        <v>73</v>
      </c>
      <c r="L3752" s="15" t="s">
        <v>28</v>
      </c>
      <c r="M3752" s="14" t="s">
        <v>73</v>
      </c>
      <c r="N3752" s="172" t="s">
        <v>28</v>
      </c>
      <c r="O3752" s="14" t="s">
        <v>73</v>
      </c>
      <c r="P3752" s="15" t="s">
        <v>28</v>
      </c>
      <c r="Q3752" s="14" t="s">
        <v>73</v>
      </c>
      <c r="R3752" s="15" t="s">
        <v>28</v>
      </c>
      <c r="S3752" s="14" t="s">
        <v>73</v>
      </c>
      <c r="T3752" s="15" t="s">
        <v>28</v>
      </c>
      <c r="U3752" s="14" t="s">
        <v>73</v>
      </c>
      <c r="V3752" s="15" t="s">
        <v>28</v>
      </c>
    </row>
    <row r="3753" spans="1:22" ht="15" customHeight="1" x14ac:dyDescent="0.25">
      <c r="A3753" s="5" t="s">
        <v>6668</v>
      </c>
      <c r="B3753" s="6" t="s">
        <v>6669</v>
      </c>
      <c r="C3753" s="5" t="s">
        <v>6670</v>
      </c>
      <c r="D3753" s="6"/>
      <c r="E3753" s="6" t="s">
        <v>707</v>
      </c>
      <c r="F3753" s="229">
        <v>70</v>
      </c>
      <c r="I3753" s="16">
        <v>129</v>
      </c>
      <c r="J3753" s="13">
        <v>9030</v>
      </c>
      <c r="K3753" s="16">
        <v>185</v>
      </c>
      <c r="L3753" s="13">
        <v>12950</v>
      </c>
      <c r="M3753" s="16">
        <v>185</v>
      </c>
      <c r="N3753" s="171">
        <v>12950</v>
      </c>
      <c r="O3753" s="16">
        <v>178</v>
      </c>
      <c r="P3753" s="13">
        <v>12460</v>
      </c>
      <c r="Q3753" s="16">
        <v>175</v>
      </c>
      <c r="R3753" s="13">
        <v>12250</v>
      </c>
      <c r="S3753" s="16">
        <v>182.84</v>
      </c>
      <c r="T3753" s="13">
        <v>12798.8</v>
      </c>
      <c r="U3753" s="16">
        <v>155.83000000000001</v>
      </c>
      <c r="V3753" s="13">
        <v>10908.1</v>
      </c>
    </row>
    <row r="3754" spans="1:22" ht="15" customHeight="1" x14ac:dyDescent="0.25">
      <c r="A3754" s="5" t="s">
        <v>6671</v>
      </c>
      <c r="B3754" s="6" t="s">
        <v>6672</v>
      </c>
      <c r="C3754" s="5" t="s">
        <v>6673</v>
      </c>
      <c r="D3754" s="6"/>
      <c r="E3754" s="6" t="s">
        <v>707</v>
      </c>
      <c r="F3754" s="229">
        <v>80</v>
      </c>
      <c r="I3754" s="16">
        <v>125</v>
      </c>
      <c r="J3754" s="13">
        <v>10000</v>
      </c>
      <c r="K3754" s="16">
        <v>185</v>
      </c>
      <c r="L3754" s="13">
        <v>14800</v>
      </c>
      <c r="M3754" s="16">
        <v>185</v>
      </c>
      <c r="N3754" s="171">
        <v>14800</v>
      </c>
      <c r="O3754" s="16">
        <v>144</v>
      </c>
      <c r="P3754" s="13">
        <v>11520</v>
      </c>
      <c r="Q3754" s="16">
        <v>175</v>
      </c>
      <c r="R3754" s="13">
        <v>14000</v>
      </c>
      <c r="S3754" s="16">
        <v>182.84</v>
      </c>
      <c r="T3754" s="13">
        <v>14627.2</v>
      </c>
      <c r="U3754" s="16">
        <v>155.83000000000001</v>
      </c>
      <c r="V3754" s="13">
        <v>12466.4</v>
      </c>
    </row>
    <row r="3755" spans="1:22" ht="15" customHeight="1" x14ac:dyDescent="0.25">
      <c r="A3755" s="5" t="s">
        <v>6674</v>
      </c>
      <c r="B3755" s="6" t="s">
        <v>6675</v>
      </c>
      <c r="C3755" s="5" t="s">
        <v>6676</v>
      </c>
      <c r="D3755" s="6"/>
      <c r="E3755" s="6" t="s">
        <v>707</v>
      </c>
      <c r="F3755" s="229">
        <v>860</v>
      </c>
      <c r="I3755" s="16">
        <v>104</v>
      </c>
      <c r="J3755" s="13">
        <v>89440</v>
      </c>
      <c r="K3755" s="16">
        <v>135</v>
      </c>
      <c r="L3755" s="13">
        <v>116100</v>
      </c>
      <c r="M3755" s="16">
        <v>135</v>
      </c>
      <c r="N3755" s="171">
        <v>116100</v>
      </c>
      <c r="O3755" s="16">
        <v>119</v>
      </c>
      <c r="P3755" s="13">
        <v>102340</v>
      </c>
      <c r="Q3755" s="16">
        <v>142</v>
      </c>
      <c r="R3755" s="13">
        <v>122120</v>
      </c>
      <c r="S3755" s="16">
        <v>136.59</v>
      </c>
      <c r="T3755" s="13">
        <v>117467.4</v>
      </c>
      <c r="U3755" s="16">
        <v>129.63999999999999</v>
      </c>
      <c r="V3755" s="13">
        <v>111490.4</v>
      </c>
    </row>
    <row r="3756" spans="1:22" ht="15" customHeight="1" x14ac:dyDescent="0.25">
      <c r="A3756" s="5" t="s">
        <v>6677</v>
      </c>
      <c r="B3756" s="6" t="s">
        <v>6678</v>
      </c>
      <c r="C3756" s="5" t="s">
        <v>6679</v>
      </c>
      <c r="D3756" s="6"/>
      <c r="E3756" s="6" t="s">
        <v>707</v>
      </c>
      <c r="F3756" s="229">
        <v>50</v>
      </c>
      <c r="I3756" s="16">
        <v>104</v>
      </c>
      <c r="J3756" s="13">
        <v>5200</v>
      </c>
      <c r="K3756" s="16">
        <v>135</v>
      </c>
      <c r="L3756" s="13">
        <v>6750</v>
      </c>
      <c r="M3756" s="16">
        <v>135</v>
      </c>
      <c r="N3756" s="171">
        <v>6750</v>
      </c>
      <c r="O3756" s="16">
        <v>119</v>
      </c>
      <c r="P3756" s="13">
        <v>5950</v>
      </c>
      <c r="Q3756" s="16">
        <v>142</v>
      </c>
      <c r="R3756" s="13">
        <v>7100</v>
      </c>
      <c r="S3756" s="16">
        <v>136.59</v>
      </c>
      <c r="T3756" s="13">
        <v>6829.5</v>
      </c>
      <c r="U3756" s="16">
        <v>129.63999999999999</v>
      </c>
      <c r="V3756" s="13">
        <v>6482</v>
      </c>
    </row>
    <row r="3757" spans="1:22" ht="15" customHeight="1" x14ac:dyDescent="0.25">
      <c r="A3757" s="5" t="s">
        <v>6680</v>
      </c>
      <c r="B3757" s="6" t="s">
        <v>6681</v>
      </c>
      <c r="C3757" s="5" t="s">
        <v>6682</v>
      </c>
      <c r="D3757" s="6"/>
      <c r="E3757" s="6" t="s">
        <v>707</v>
      </c>
      <c r="F3757" s="229">
        <v>220</v>
      </c>
      <c r="I3757" s="16">
        <v>108</v>
      </c>
      <c r="J3757" s="13">
        <v>23760</v>
      </c>
      <c r="K3757" s="16">
        <v>135</v>
      </c>
      <c r="L3757" s="13">
        <v>29700</v>
      </c>
      <c r="M3757" s="16">
        <v>135</v>
      </c>
      <c r="N3757" s="171">
        <v>29700</v>
      </c>
      <c r="O3757" s="16">
        <v>119</v>
      </c>
      <c r="P3757" s="13">
        <v>26180</v>
      </c>
      <c r="Q3757" s="16">
        <v>142</v>
      </c>
      <c r="R3757" s="13">
        <v>31240</v>
      </c>
      <c r="S3757" s="16">
        <v>136.59</v>
      </c>
      <c r="T3757" s="13">
        <v>30049.8</v>
      </c>
      <c r="U3757" s="16">
        <v>129.63999999999999</v>
      </c>
      <c r="V3757" s="13">
        <v>28520.799999999999</v>
      </c>
    </row>
    <row r="3758" spans="1:22" ht="15" customHeight="1" x14ac:dyDescent="0.25">
      <c r="A3758" s="5" t="s">
        <v>6683</v>
      </c>
      <c r="B3758" s="6" t="s">
        <v>6684</v>
      </c>
      <c r="C3758" s="5" t="s">
        <v>5393</v>
      </c>
      <c r="D3758" s="6"/>
      <c r="E3758" s="6" t="s">
        <v>707</v>
      </c>
      <c r="F3758" s="229">
        <v>460</v>
      </c>
      <c r="I3758" s="16">
        <v>63</v>
      </c>
      <c r="J3758" s="13">
        <v>28980</v>
      </c>
      <c r="K3758" s="16">
        <v>108</v>
      </c>
      <c r="L3758" s="13">
        <v>49680</v>
      </c>
      <c r="M3758" s="16">
        <v>108</v>
      </c>
      <c r="N3758" s="171">
        <v>49680</v>
      </c>
      <c r="O3758" s="16">
        <v>61</v>
      </c>
      <c r="P3758" s="13">
        <v>28060</v>
      </c>
      <c r="Q3758" s="16">
        <v>76</v>
      </c>
      <c r="R3758" s="13">
        <v>34960</v>
      </c>
      <c r="S3758" s="16">
        <v>86.04</v>
      </c>
      <c r="T3758" s="13">
        <v>39578.400000000001</v>
      </c>
      <c r="U3758" s="16">
        <v>84.15</v>
      </c>
      <c r="V3758" s="13">
        <v>38709</v>
      </c>
    </row>
    <row r="3759" spans="1:22" ht="15" customHeight="1" x14ac:dyDescent="0.25">
      <c r="A3759" s="5" t="s">
        <v>6685</v>
      </c>
      <c r="B3759" s="6" t="s">
        <v>6686</v>
      </c>
      <c r="C3759" s="5" t="s">
        <v>6687</v>
      </c>
      <c r="D3759" s="6"/>
      <c r="E3759" s="6" t="s">
        <v>707</v>
      </c>
      <c r="F3759" s="229">
        <v>100</v>
      </c>
      <c r="I3759" s="16">
        <v>63</v>
      </c>
      <c r="J3759" s="13">
        <v>6300</v>
      </c>
      <c r="K3759" s="16">
        <v>108</v>
      </c>
      <c r="L3759" s="13">
        <v>10800</v>
      </c>
      <c r="M3759" s="16">
        <v>108</v>
      </c>
      <c r="N3759" s="171">
        <v>10800</v>
      </c>
      <c r="O3759" s="16">
        <v>61</v>
      </c>
      <c r="P3759" s="13">
        <v>6100</v>
      </c>
      <c r="Q3759" s="16">
        <v>76</v>
      </c>
      <c r="R3759" s="13">
        <v>7600</v>
      </c>
      <c r="S3759" s="16">
        <v>86.04</v>
      </c>
      <c r="T3759" s="13">
        <v>8604</v>
      </c>
      <c r="U3759" s="16">
        <v>84.15</v>
      </c>
      <c r="V3759" s="13">
        <v>8415</v>
      </c>
    </row>
    <row r="3760" spans="1:22" ht="15" customHeight="1" x14ac:dyDescent="0.25">
      <c r="A3760" s="5" t="s">
        <v>6688</v>
      </c>
      <c r="B3760" s="6" t="s">
        <v>6689</v>
      </c>
      <c r="C3760" s="5" t="s">
        <v>6690</v>
      </c>
      <c r="D3760" s="6"/>
      <c r="E3760" s="6" t="s">
        <v>707</v>
      </c>
      <c r="F3760" s="229">
        <v>30</v>
      </c>
      <c r="I3760" s="16">
        <v>63</v>
      </c>
      <c r="J3760" s="13">
        <v>1890</v>
      </c>
      <c r="K3760" s="16">
        <v>80</v>
      </c>
      <c r="L3760" s="13">
        <v>2400</v>
      </c>
      <c r="M3760" s="16">
        <v>80</v>
      </c>
      <c r="N3760" s="171">
        <v>2400</v>
      </c>
      <c r="O3760" s="16">
        <v>61</v>
      </c>
      <c r="P3760" s="13">
        <v>1830</v>
      </c>
      <c r="Q3760" s="16">
        <v>76</v>
      </c>
      <c r="R3760" s="13">
        <v>2280</v>
      </c>
      <c r="S3760" s="16">
        <v>86.04</v>
      </c>
      <c r="T3760" s="13">
        <v>2581.1999999999998</v>
      </c>
      <c r="U3760" s="16">
        <v>84.15</v>
      </c>
      <c r="V3760" s="13">
        <v>2524.5</v>
      </c>
    </row>
    <row r="3761" spans="1:22" ht="15" customHeight="1" x14ac:dyDescent="0.25">
      <c r="A3761" s="5" t="s">
        <v>6691</v>
      </c>
      <c r="B3761" s="6" t="s">
        <v>6692</v>
      </c>
      <c r="C3761" s="5" t="s">
        <v>5398</v>
      </c>
      <c r="D3761" s="6"/>
      <c r="E3761" s="6" t="s">
        <v>707</v>
      </c>
      <c r="F3761" s="229">
        <v>60</v>
      </c>
      <c r="I3761" s="16">
        <v>63</v>
      </c>
      <c r="J3761" s="13">
        <v>3780</v>
      </c>
      <c r="K3761" s="16">
        <v>80</v>
      </c>
      <c r="L3761" s="13">
        <v>4800</v>
      </c>
      <c r="M3761" s="16">
        <v>80</v>
      </c>
      <c r="N3761" s="171">
        <v>4800</v>
      </c>
      <c r="O3761" s="16">
        <v>61</v>
      </c>
      <c r="P3761" s="13">
        <v>3660</v>
      </c>
      <c r="Q3761" s="16">
        <v>76</v>
      </c>
      <c r="R3761" s="13">
        <v>4560</v>
      </c>
      <c r="S3761" s="16">
        <v>86.04</v>
      </c>
      <c r="T3761" s="13">
        <v>5162.3999999999996</v>
      </c>
      <c r="U3761" s="16">
        <v>84.15</v>
      </c>
      <c r="V3761" s="13">
        <v>5049</v>
      </c>
    </row>
    <row r="3762" spans="1:22" ht="15" customHeight="1" x14ac:dyDescent="0.25">
      <c r="A3762" s="5" t="s">
        <v>6693</v>
      </c>
      <c r="B3762" s="6" t="s">
        <v>6694</v>
      </c>
      <c r="C3762" s="5" t="s">
        <v>5401</v>
      </c>
      <c r="D3762" s="6"/>
      <c r="E3762" s="6" t="s">
        <v>707</v>
      </c>
      <c r="F3762" s="229">
        <v>480</v>
      </c>
      <c r="I3762" s="16">
        <v>53</v>
      </c>
      <c r="J3762" s="13">
        <v>25440</v>
      </c>
      <c r="K3762" s="16">
        <v>77</v>
      </c>
      <c r="L3762" s="13">
        <v>36960</v>
      </c>
      <c r="M3762" s="16">
        <v>77</v>
      </c>
      <c r="N3762" s="171">
        <v>36960</v>
      </c>
      <c r="O3762" s="16">
        <v>55</v>
      </c>
      <c r="P3762" s="13">
        <v>26400</v>
      </c>
      <c r="Q3762" s="16">
        <v>66</v>
      </c>
      <c r="R3762" s="13">
        <v>31680</v>
      </c>
      <c r="S3762" s="16">
        <v>77.44</v>
      </c>
      <c r="T3762" s="13">
        <v>37171.199999999997</v>
      </c>
      <c r="U3762" s="16">
        <v>69.040000000000006</v>
      </c>
      <c r="V3762" s="13">
        <v>33139.199999999997</v>
      </c>
    </row>
    <row r="3763" spans="1:22" ht="15" customHeight="1" x14ac:dyDescent="0.25">
      <c r="A3763" s="5" t="s">
        <v>6695</v>
      </c>
      <c r="B3763" s="6" t="s">
        <v>6696</v>
      </c>
      <c r="C3763" s="5" t="s">
        <v>5404</v>
      </c>
      <c r="D3763" s="6"/>
      <c r="E3763" s="6" t="s">
        <v>707</v>
      </c>
      <c r="F3763" s="229">
        <v>300</v>
      </c>
      <c r="I3763" s="16">
        <v>49</v>
      </c>
      <c r="J3763" s="13">
        <v>14700</v>
      </c>
      <c r="K3763" s="16">
        <v>77</v>
      </c>
      <c r="L3763" s="13">
        <v>23100</v>
      </c>
      <c r="M3763" s="16">
        <v>77</v>
      </c>
      <c r="N3763" s="171">
        <v>23100</v>
      </c>
      <c r="O3763" s="16">
        <v>55</v>
      </c>
      <c r="P3763" s="13">
        <v>16500</v>
      </c>
      <c r="Q3763" s="16">
        <v>66</v>
      </c>
      <c r="R3763" s="13">
        <v>19800</v>
      </c>
      <c r="S3763" s="16">
        <v>77.44</v>
      </c>
      <c r="T3763" s="13">
        <v>23232</v>
      </c>
      <c r="U3763" s="16">
        <v>69.040000000000006</v>
      </c>
      <c r="V3763" s="13">
        <v>20712</v>
      </c>
    </row>
    <row r="3764" spans="1:22" ht="15" customHeight="1" x14ac:dyDescent="0.25">
      <c r="A3764" s="5" t="s">
        <v>6697</v>
      </c>
      <c r="B3764" s="6" t="s">
        <v>6698</v>
      </c>
      <c r="C3764" s="5" t="s">
        <v>6699</v>
      </c>
      <c r="D3764" s="6"/>
      <c r="E3764" s="6" t="s">
        <v>707</v>
      </c>
      <c r="F3764" s="229">
        <v>210</v>
      </c>
      <c r="I3764" s="16">
        <v>49</v>
      </c>
      <c r="J3764" s="13">
        <v>10290</v>
      </c>
      <c r="K3764" s="16">
        <v>77</v>
      </c>
      <c r="L3764" s="13">
        <v>16170</v>
      </c>
      <c r="M3764" s="16">
        <v>77</v>
      </c>
      <c r="N3764" s="171">
        <v>16170</v>
      </c>
      <c r="O3764" s="16">
        <v>55</v>
      </c>
      <c r="P3764" s="13">
        <v>11550</v>
      </c>
      <c r="Q3764" s="16">
        <v>66</v>
      </c>
      <c r="R3764" s="13">
        <v>13860</v>
      </c>
      <c r="S3764" s="16">
        <v>77.44</v>
      </c>
      <c r="T3764" s="13">
        <v>16262.4</v>
      </c>
      <c r="U3764" s="16">
        <v>69.040000000000006</v>
      </c>
      <c r="V3764" s="13">
        <v>14498.4</v>
      </c>
    </row>
    <row r="3765" spans="1:22" ht="15" customHeight="1" x14ac:dyDescent="0.25">
      <c r="A3765" s="5" t="s">
        <v>6700</v>
      </c>
      <c r="B3765" s="6" t="s">
        <v>6701</v>
      </c>
      <c r="C3765" s="5" t="s">
        <v>5410</v>
      </c>
      <c r="D3765" s="6"/>
      <c r="E3765" s="6" t="s">
        <v>707</v>
      </c>
      <c r="F3765" s="229">
        <v>180</v>
      </c>
      <c r="I3765" s="16">
        <v>49</v>
      </c>
      <c r="J3765" s="13">
        <v>8820</v>
      </c>
      <c r="K3765" s="16">
        <v>77</v>
      </c>
      <c r="L3765" s="13">
        <v>13860</v>
      </c>
      <c r="M3765" s="16">
        <v>77</v>
      </c>
      <c r="N3765" s="171">
        <v>13860</v>
      </c>
      <c r="O3765" s="16">
        <v>55</v>
      </c>
      <c r="P3765" s="13">
        <v>9900</v>
      </c>
      <c r="Q3765" s="16">
        <v>66</v>
      </c>
      <c r="R3765" s="13">
        <v>11880</v>
      </c>
      <c r="S3765" s="16">
        <v>77.44</v>
      </c>
      <c r="T3765" s="13">
        <v>13939.2</v>
      </c>
      <c r="U3765" s="16">
        <v>69.040000000000006</v>
      </c>
      <c r="V3765" s="13">
        <v>12427.2</v>
      </c>
    </row>
    <row r="3766" spans="1:22" ht="15" customHeight="1" x14ac:dyDescent="0.25">
      <c r="A3766" s="5" t="s">
        <v>6702</v>
      </c>
      <c r="B3766" s="6" t="s">
        <v>6703</v>
      </c>
      <c r="C3766" s="5" t="s">
        <v>5416</v>
      </c>
      <c r="D3766" s="6"/>
      <c r="E3766" s="6" t="s">
        <v>707</v>
      </c>
      <c r="F3766" s="229">
        <v>10</v>
      </c>
      <c r="I3766" s="16">
        <v>125</v>
      </c>
      <c r="J3766" s="13">
        <v>1250</v>
      </c>
      <c r="K3766" s="16">
        <v>185</v>
      </c>
      <c r="L3766" s="13">
        <v>1850</v>
      </c>
      <c r="M3766" s="16">
        <v>185</v>
      </c>
      <c r="N3766" s="171">
        <v>1850</v>
      </c>
      <c r="O3766" s="16">
        <v>144</v>
      </c>
      <c r="P3766" s="13">
        <v>1440</v>
      </c>
      <c r="Q3766" s="16">
        <v>175</v>
      </c>
      <c r="R3766" s="13">
        <v>1750</v>
      </c>
      <c r="S3766" s="16">
        <v>182.84</v>
      </c>
      <c r="T3766" s="13">
        <v>1828.4</v>
      </c>
      <c r="U3766" s="16">
        <v>155.83000000000001</v>
      </c>
      <c r="V3766" s="13">
        <v>1558.3</v>
      </c>
    </row>
    <row r="3767" spans="1:22" ht="15" customHeight="1" x14ac:dyDescent="0.25">
      <c r="A3767" s="5" t="s">
        <v>6704</v>
      </c>
      <c r="B3767" s="6" t="s">
        <v>6705</v>
      </c>
      <c r="C3767" s="5" t="s">
        <v>5419</v>
      </c>
      <c r="D3767" s="6"/>
      <c r="E3767" s="6" t="s">
        <v>707</v>
      </c>
      <c r="F3767" s="229">
        <v>20</v>
      </c>
      <c r="I3767" s="16">
        <v>104</v>
      </c>
      <c r="J3767" s="13">
        <v>2080</v>
      </c>
      <c r="K3767" s="16">
        <v>135</v>
      </c>
      <c r="L3767" s="13">
        <v>2700</v>
      </c>
      <c r="M3767" s="16">
        <v>135</v>
      </c>
      <c r="N3767" s="171">
        <v>2700</v>
      </c>
      <c r="O3767" s="16">
        <v>119</v>
      </c>
      <c r="P3767" s="13">
        <v>2380</v>
      </c>
      <c r="Q3767" s="16">
        <v>142</v>
      </c>
      <c r="R3767" s="13">
        <v>2840</v>
      </c>
      <c r="S3767" s="16">
        <v>136.59</v>
      </c>
      <c r="T3767" s="13">
        <v>2731.8</v>
      </c>
      <c r="U3767" s="16">
        <v>129.63999999999999</v>
      </c>
      <c r="V3767" s="13">
        <v>2592.8000000000002</v>
      </c>
    </row>
    <row r="3768" spans="1:22" ht="15" customHeight="1" x14ac:dyDescent="0.25">
      <c r="A3768" s="5" t="s">
        <v>6706</v>
      </c>
      <c r="B3768" s="6" t="s">
        <v>6707</v>
      </c>
      <c r="C3768" s="5" t="s">
        <v>6708</v>
      </c>
      <c r="D3768" s="6"/>
      <c r="E3768" s="6" t="s">
        <v>707</v>
      </c>
      <c r="F3768" s="229">
        <v>30</v>
      </c>
      <c r="I3768" s="16">
        <v>92</v>
      </c>
      <c r="J3768" s="13">
        <v>2760</v>
      </c>
      <c r="K3768" s="16">
        <v>108</v>
      </c>
      <c r="L3768" s="13">
        <v>3240</v>
      </c>
      <c r="M3768" s="16">
        <v>108</v>
      </c>
      <c r="N3768" s="171">
        <v>3240</v>
      </c>
      <c r="O3768" s="16">
        <v>95</v>
      </c>
      <c r="P3768" s="13">
        <v>2850</v>
      </c>
      <c r="Q3768" s="16">
        <v>116</v>
      </c>
      <c r="R3768" s="13">
        <v>3480</v>
      </c>
      <c r="S3768" s="16">
        <v>136.59</v>
      </c>
      <c r="T3768" s="13">
        <v>4097.7</v>
      </c>
      <c r="U3768" s="16">
        <v>109.9</v>
      </c>
      <c r="V3768" s="13">
        <v>3297</v>
      </c>
    </row>
    <row r="3769" spans="1:22" ht="15" customHeight="1" x14ac:dyDescent="0.25">
      <c r="A3769" s="5" t="s">
        <v>6709</v>
      </c>
      <c r="B3769" s="6" t="s">
        <v>6710</v>
      </c>
      <c r="C3769" s="5" t="s">
        <v>5422</v>
      </c>
      <c r="D3769" s="6"/>
      <c r="E3769" s="6" t="s">
        <v>707</v>
      </c>
      <c r="F3769" s="229">
        <v>20</v>
      </c>
      <c r="I3769" s="16">
        <v>92</v>
      </c>
      <c r="J3769" s="13">
        <v>1840</v>
      </c>
      <c r="K3769" s="16">
        <v>108</v>
      </c>
      <c r="L3769" s="13">
        <v>2160</v>
      </c>
      <c r="M3769" s="16">
        <v>108</v>
      </c>
      <c r="N3769" s="171">
        <v>2160</v>
      </c>
      <c r="O3769" s="16">
        <v>95</v>
      </c>
      <c r="P3769" s="13">
        <v>1900</v>
      </c>
      <c r="Q3769" s="16">
        <v>116</v>
      </c>
      <c r="R3769" s="13">
        <v>2320</v>
      </c>
      <c r="S3769" s="16">
        <v>136.59</v>
      </c>
      <c r="T3769" s="13">
        <v>2731.8</v>
      </c>
      <c r="U3769" s="16">
        <v>109.9</v>
      </c>
      <c r="V3769" s="13">
        <v>2198</v>
      </c>
    </row>
    <row r="3770" spans="1:22" ht="15" customHeight="1" x14ac:dyDescent="0.25">
      <c r="A3770" s="5" t="s">
        <v>6711</v>
      </c>
      <c r="B3770" s="6" t="s">
        <v>6712</v>
      </c>
      <c r="C3770" s="5" t="s">
        <v>5425</v>
      </c>
      <c r="D3770" s="6"/>
      <c r="E3770" s="6" t="s">
        <v>707</v>
      </c>
      <c r="F3770" s="229">
        <v>130</v>
      </c>
      <c r="I3770" s="16">
        <v>68</v>
      </c>
      <c r="J3770" s="13">
        <v>8840</v>
      </c>
      <c r="K3770" s="16">
        <v>77</v>
      </c>
      <c r="L3770" s="13">
        <v>10010</v>
      </c>
      <c r="M3770" s="16">
        <v>77</v>
      </c>
      <c r="N3770" s="171">
        <v>10010</v>
      </c>
      <c r="O3770" s="16">
        <v>95</v>
      </c>
      <c r="P3770" s="13">
        <v>12350</v>
      </c>
      <c r="Q3770" s="16">
        <v>93</v>
      </c>
      <c r="R3770" s="13">
        <v>12090</v>
      </c>
      <c r="S3770" s="16">
        <v>86.04</v>
      </c>
      <c r="T3770" s="13">
        <v>11185.2</v>
      </c>
      <c r="U3770" s="16">
        <v>105.09</v>
      </c>
      <c r="V3770" s="13">
        <v>13661.7</v>
      </c>
    </row>
    <row r="3771" spans="1:22" ht="15" customHeight="1" x14ac:dyDescent="0.25">
      <c r="A3771" s="5" t="s">
        <v>6713</v>
      </c>
      <c r="B3771" s="6" t="s">
        <v>6714</v>
      </c>
      <c r="C3771" s="5" t="s">
        <v>5428</v>
      </c>
      <c r="D3771" s="6"/>
      <c r="E3771" s="6" t="s">
        <v>707</v>
      </c>
      <c r="F3771" s="229">
        <v>30</v>
      </c>
      <c r="I3771" s="16">
        <v>70</v>
      </c>
      <c r="J3771" s="13">
        <v>2100</v>
      </c>
      <c r="K3771" s="16">
        <v>77</v>
      </c>
      <c r="L3771" s="13">
        <v>2310</v>
      </c>
      <c r="M3771" s="16">
        <v>77</v>
      </c>
      <c r="N3771" s="171">
        <v>2310</v>
      </c>
      <c r="O3771" s="16">
        <v>80</v>
      </c>
      <c r="P3771" s="13">
        <v>2400</v>
      </c>
      <c r="Q3771" s="16">
        <v>75</v>
      </c>
      <c r="R3771" s="13">
        <v>2250</v>
      </c>
      <c r="S3771" s="16">
        <v>86.04</v>
      </c>
      <c r="T3771" s="13">
        <v>2581.1999999999998</v>
      </c>
      <c r="U3771" s="16">
        <v>82.56</v>
      </c>
      <c r="V3771" s="13">
        <v>2476.8000000000002</v>
      </c>
    </row>
    <row r="3772" spans="1:22" ht="15" customHeight="1" x14ac:dyDescent="0.25">
      <c r="A3772" s="1"/>
      <c r="B3772" s="4" t="s">
        <v>32</v>
      </c>
      <c r="C3772" s="8" t="s">
        <v>33</v>
      </c>
      <c r="I3772" s="245"/>
      <c r="J3772" s="245"/>
      <c r="K3772" s="245"/>
      <c r="L3772" s="245"/>
      <c r="M3772" s="245"/>
      <c r="N3772" s="245"/>
      <c r="O3772" s="245"/>
      <c r="P3772" s="245"/>
      <c r="Q3772" s="245"/>
      <c r="R3772" s="245"/>
      <c r="S3772" s="245"/>
      <c r="T3772" s="245"/>
      <c r="U3772" s="245"/>
      <c r="V3772" s="245"/>
    </row>
    <row r="3773" spans="1:22" ht="15" customHeight="1" x14ac:dyDescent="0.25">
      <c r="A3773" s="5" t="s">
        <v>6715</v>
      </c>
      <c r="B3773" s="6" t="s">
        <v>35</v>
      </c>
      <c r="C3773" s="5" t="s">
        <v>3445</v>
      </c>
      <c r="I3773" s="245"/>
      <c r="J3773" s="245"/>
      <c r="K3773" s="245"/>
      <c r="L3773" s="245"/>
      <c r="M3773" s="245"/>
      <c r="N3773" s="245"/>
      <c r="O3773" s="245"/>
      <c r="P3773" s="245"/>
      <c r="Q3773" s="245"/>
      <c r="R3773" s="245"/>
      <c r="S3773" s="245"/>
      <c r="T3773" s="245"/>
      <c r="U3773" s="245"/>
      <c r="V3773" s="245"/>
    </row>
    <row r="3774" spans="1:22" ht="45" customHeight="1" x14ac:dyDescent="0.25">
      <c r="A3774" s="1"/>
      <c r="B3774" s="4" t="s">
        <v>68</v>
      </c>
      <c r="C3774" s="8" t="s">
        <v>69</v>
      </c>
      <c r="D3774" s="4" t="s">
        <v>70</v>
      </c>
      <c r="E3774" s="4" t="s">
        <v>71</v>
      </c>
      <c r="F3774" s="228" t="s">
        <v>72</v>
      </c>
      <c r="I3774" s="14" t="s">
        <v>73</v>
      </c>
      <c r="J3774" s="15" t="s">
        <v>28</v>
      </c>
      <c r="K3774" s="14" t="s">
        <v>73</v>
      </c>
      <c r="L3774" s="15" t="s">
        <v>28</v>
      </c>
      <c r="M3774" s="14" t="s">
        <v>73</v>
      </c>
      <c r="N3774" s="172" t="s">
        <v>28</v>
      </c>
      <c r="O3774" s="14" t="s">
        <v>73</v>
      </c>
      <c r="P3774" s="15" t="s">
        <v>28</v>
      </c>
      <c r="Q3774" s="14" t="s">
        <v>73</v>
      </c>
      <c r="R3774" s="15" t="s">
        <v>28</v>
      </c>
      <c r="S3774" s="14" t="s">
        <v>73</v>
      </c>
      <c r="T3774" s="15" t="s">
        <v>28</v>
      </c>
      <c r="U3774" s="14" t="s">
        <v>73</v>
      </c>
      <c r="V3774" s="15" t="s">
        <v>28</v>
      </c>
    </row>
    <row r="3775" spans="1:22" ht="15" customHeight="1" x14ac:dyDescent="0.25">
      <c r="A3775" s="5" t="s">
        <v>6716</v>
      </c>
      <c r="B3775" s="6" t="s">
        <v>6717</v>
      </c>
      <c r="C3775" s="5" t="s">
        <v>5432</v>
      </c>
      <c r="D3775" s="6"/>
      <c r="E3775" s="6" t="s">
        <v>1787</v>
      </c>
      <c r="F3775" s="229">
        <v>1</v>
      </c>
      <c r="I3775" s="16">
        <v>9360</v>
      </c>
      <c r="J3775" s="13">
        <v>9360</v>
      </c>
      <c r="K3775" s="16">
        <v>20000</v>
      </c>
      <c r="L3775" s="13">
        <v>20000</v>
      </c>
      <c r="M3775" s="16">
        <v>20000</v>
      </c>
      <c r="N3775" s="171">
        <v>20000</v>
      </c>
      <c r="O3775" s="16">
        <v>4200</v>
      </c>
      <c r="P3775" s="13">
        <v>4200</v>
      </c>
      <c r="Q3775" s="16">
        <v>3589</v>
      </c>
      <c r="R3775" s="13">
        <v>3589</v>
      </c>
      <c r="S3775" s="16">
        <v>15395.03</v>
      </c>
      <c r="T3775" s="13">
        <v>15395.03</v>
      </c>
      <c r="U3775" s="16">
        <v>0</v>
      </c>
      <c r="V3775" s="13">
        <v>0</v>
      </c>
    </row>
    <row r="3776" spans="1:22" ht="15" customHeight="1" x14ac:dyDescent="0.25">
      <c r="A3776" s="1"/>
      <c r="B3776" s="4" t="s">
        <v>32</v>
      </c>
      <c r="C3776" s="8" t="s">
        <v>33</v>
      </c>
      <c r="I3776" s="245"/>
      <c r="J3776" s="245"/>
      <c r="K3776" s="245"/>
      <c r="L3776" s="245"/>
      <c r="M3776" s="245"/>
      <c r="N3776" s="245"/>
      <c r="O3776" s="245"/>
      <c r="P3776" s="245"/>
      <c r="Q3776" s="245"/>
      <c r="R3776" s="245"/>
      <c r="S3776" s="245"/>
      <c r="T3776" s="245"/>
      <c r="U3776" s="245"/>
      <c r="V3776" s="245"/>
    </row>
    <row r="3777" spans="1:22" ht="15" customHeight="1" x14ac:dyDescent="0.25">
      <c r="A3777" s="5" t="s">
        <v>6718</v>
      </c>
      <c r="B3777" s="6" t="s">
        <v>35</v>
      </c>
      <c r="C3777" s="5" t="s">
        <v>3385</v>
      </c>
      <c r="I3777" s="245"/>
      <c r="J3777" s="245"/>
      <c r="K3777" s="245"/>
      <c r="L3777" s="245"/>
      <c r="M3777" s="245"/>
      <c r="N3777" s="245"/>
      <c r="O3777" s="245"/>
      <c r="P3777" s="245"/>
      <c r="Q3777" s="245"/>
      <c r="R3777" s="245"/>
      <c r="S3777" s="245"/>
      <c r="T3777" s="245"/>
      <c r="U3777" s="245"/>
      <c r="V3777" s="245"/>
    </row>
    <row r="3778" spans="1:22" ht="45" customHeight="1" x14ac:dyDescent="0.25">
      <c r="A3778" s="1"/>
      <c r="B3778" s="4" t="s">
        <v>68</v>
      </c>
      <c r="C3778" s="8" t="s">
        <v>69</v>
      </c>
      <c r="D3778" s="4" t="s">
        <v>70</v>
      </c>
      <c r="E3778" s="4" t="s">
        <v>71</v>
      </c>
      <c r="F3778" s="228" t="s">
        <v>72</v>
      </c>
      <c r="I3778" s="14" t="s">
        <v>73</v>
      </c>
      <c r="J3778" s="15" t="s">
        <v>28</v>
      </c>
      <c r="K3778" s="14" t="s">
        <v>73</v>
      </c>
      <c r="L3778" s="15" t="s">
        <v>28</v>
      </c>
      <c r="M3778" s="14" t="s">
        <v>73</v>
      </c>
      <c r="N3778" s="172" t="s">
        <v>28</v>
      </c>
      <c r="O3778" s="14" t="s">
        <v>73</v>
      </c>
      <c r="P3778" s="15" t="s">
        <v>28</v>
      </c>
      <c r="Q3778" s="14" t="s">
        <v>73</v>
      </c>
      <c r="R3778" s="15" t="s">
        <v>28</v>
      </c>
      <c r="S3778" s="14" t="s">
        <v>73</v>
      </c>
      <c r="T3778" s="15" t="s">
        <v>28</v>
      </c>
      <c r="U3778" s="14" t="s">
        <v>73</v>
      </c>
      <c r="V3778" s="15" t="s">
        <v>28</v>
      </c>
    </row>
    <row r="3779" spans="1:22" ht="15" customHeight="1" x14ac:dyDescent="0.25">
      <c r="A3779" s="5" t="s">
        <v>6719</v>
      </c>
      <c r="B3779" s="6" t="s">
        <v>6720</v>
      </c>
      <c r="C3779" s="5" t="s">
        <v>3452</v>
      </c>
      <c r="D3779" s="6"/>
      <c r="E3779" s="6" t="s">
        <v>447</v>
      </c>
      <c r="F3779" s="229">
        <v>1</v>
      </c>
      <c r="I3779" s="16">
        <v>0</v>
      </c>
      <c r="J3779" s="13">
        <v>0</v>
      </c>
      <c r="K3779" s="16">
        <v>0</v>
      </c>
      <c r="L3779" s="13">
        <v>0</v>
      </c>
      <c r="M3779" s="16">
        <v>0</v>
      </c>
      <c r="N3779" s="171">
        <v>0</v>
      </c>
      <c r="O3779" s="16">
        <v>12024</v>
      </c>
      <c r="P3779" s="13">
        <v>12024</v>
      </c>
      <c r="Q3779" s="16">
        <v>0</v>
      </c>
      <c r="R3779" s="13">
        <v>0</v>
      </c>
      <c r="S3779" s="16">
        <v>0</v>
      </c>
      <c r="T3779" s="13">
        <v>0</v>
      </c>
      <c r="U3779" s="16">
        <v>0</v>
      </c>
      <c r="V3779" s="13">
        <v>0</v>
      </c>
    </row>
    <row r="3780" spans="1:22" ht="15" customHeight="1" x14ac:dyDescent="0.25">
      <c r="A3780" s="5" t="s">
        <v>6721</v>
      </c>
      <c r="B3780" s="6" t="s">
        <v>6722</v>
      </c>
      <c r="C3780" s="5" t="s">
        <v>3455</v>
      </c>
      <c r="D3780" s="6"/>
      <c r="E3780" s="6" t="s">
        <v>447</v>
      </c>
      <c r="F3780" s="229">
        <v>1</v>
      </c>
      <c r="I3780" s="16">
        <v>0</v>
      </c>
      <c r="J3780" s="13">
        <v>0</v>
      </c>
      <c r="K3780" s="16">
        <v>0</v>
      </c>
      <c r="L3780" s="13">
        <v>0</v>
      </c>
      <c r="M3780" s="16">
        <v>0</v>
      </c>
      <c r="N3780" s="171">
        <v>0</v>
      </c>
      <c r="O3780" s="16">
        <v>8016</v>
      </c>
      <c r="P3780" s="13">
        <v>8016</v>
      </c>
      <c r="Q3780" s="16">
        <v>0</v>
      </c>
      <c r="R3780" s="13">
        <v>0</v>
      </c>
      <c r="S3780" s="16">
        <v>0</v>
      </c>
      <c r="T3780" s="13">
        <v>0</v>
      </c>
      <c r="U3780" s="16">
        <v>0</v>
      </c>
      <c r="V3780" s="13">
        <v>0</v>
      </c>
    </row>
    <row r="3781" spans="1:22" ht="15" customHeight="1" x14ac:dyDescent="0.25">
      <c r="A3781" s="5" t="s">
        <v>6723</v>
      </c>
      <c r="B3781" s="6" t="s">
        <v>6724</v>
      </c>
      <c r="C3781" s="5" t="s">
        <v>3458</v>
      </c>
      <c r="D3781" s="6"/>
      <c r="E3781" s="6" t="s">
        <v>447</v>
      </c>
      <c r="F3781" s="229">
        <v>1</v>
      </c>
      <c r="I3781" s="16">
        <v>0</v>
      </c>
      <c r="J3781" s="13">
        <v>0</v>
      </c>
      <c r="K3781" s="16">
        <v>0</v>
      </c>
      <c r="L3781" s="13">
        <v>0</v>
      </c>
      <c r="M3781" s="16">
        <v>0</v>
      </c>
      <c r="N3781" s="171">
        <v>0</v>
      </c>
      <c r="O3781" s="16">
        <v>12000</v>
      </c>
      <c r="P3781" s="13">
        <v>12000</v>
      </c>
      <c r="Q3781" s="16">
        <v>3589</v>
      </c>
      <c r="R3781" s="13">
        <v>3589</v>
      </c>
      <c r="S3781" s="16">
        <v>16132.52</v>
      </c>
      <c r="T3781" s="13">
        <v>16132.52</v>
      </c>
      <c r="U3781" s="16">
        <v>13207.42</v>
      </c>
      <c r="V3781" s="13">
        <v>13207.42</v>
      </c>
    </row>
    <row r="3782" spans="1:22" ht="15" customHeight="1" x14ac:dyDescent="0.25">
      <c r="A3782" s="1"/>
      <c r="B3782" s="4" t="s">
        <v>32</v>
      </c>
      <c r="C3782" s="8" t="s">
        <v>33</v>
      </c>
      <c r="I3782" s="245"/>
      <c r="J3782" s="245"/>
      <c r="K3782" s="245"/>
      <c r="L3782" s="245"/>
      <c r="M3782" s="245"/>
      <c r="N3782" s="245"/>
      <c r="O3782" s="245"/>
      <c r="P3782" s="245"/>
      <c r="Q3782" s="245"/>
      <c r="R3782" s="245"/>
      <c r="S3782" s="245"/>
      <c r="T3782" s="245"/>
      <c r="U3782" s="245"/>
      <c r="V3782" s="245"/>
    </row>
    <row r="3783" spans="1:22" ht="15" customHeight="1" x14ac:dyDescent="0.25">
      <c r="A3783" s="5" t="s">
        <v>6725</v>
      </c>
      <c r="B3783" s="6" t="s">
        <v>35</v>
      </c>
      <c r="C3783" s="5" t="s">
        <v>486</v>
      </c>
      <c r="I3783" s="245"/>
      <c r="J3783" s="245"/>
      <c r="K3783" s="245"/>
      <c r="L3783" s="245"/>
      <c r="M3783" s="245"/>
      <c r="N3783" s="245"/>
      <c r="O3783" s="245"/>
      <c r="P3783" s="245"/>
      <c r="Q3783" s="245"/>
      <c r="R3783" s="245"/>
      <c r="S3783" s="245"/>
      <c r="T3783" s="245"/>
      <c r="U3783" s="245"/>
      <c r="V3783" s="245"/>
    </row>
    <row r="3784" spans="1:22" ht="45" customHeight="1" x14ac:dyDescent="0.25">
      <c r="A3784" s="1"/>
      <c r="B3784" s="4" t="s">
        <v>68</v>
      </c>
      <c r="C3784" s="8" t="s">
        <v>69</v>
      </c>
      <c r="D3784" s="4" t="s">
        <v>70</v>
      </c>
      <c r="E3784" s="4" t="s">
        <v>71</v>
      </c>
      <c r="F3784" s="228" t="s">
        <v>72</v>
      </c>
      <c r="I3784" s="14" t="s">
        <v>73</v>
      </c>
      <c r="J3784" s="15" t="s">
        <v>28</v>
      </c>
      <c r="K3784" s="14" t="s">
        <v>73</v>
      </c>
      <c r="L3784" s="15" t="s">
        <v>28</v>
      </c>
      <c r="M3784" s="14" t="s">
        <v>73</v>
      </c>
      <c r="N3784" s="172" t="s">
        <v>28</v>
      </c>
      <c r="O3784" s="14" t="s">
        <v>73</v>
      </c>
      <c r="P3784" s="15" t="s">
        <v>28</v>
      </c>
      <c r="Q3784" s="14" t="s">
        <v>73</v>
      </c>
      <c r="R3784" s="15" t="s">
        <v>28</v>
      </c>
      <c r="S3784" s="14" t="s">
        <v>73</v>
      </c>
      <c r="T3784" s="15" t="s">
        <v>28</v>
      </c>
      <c r="U3784" s="14" t="s">
        <v>73</v>
      </c>
      <c r="V3784" s="15" t="s">
        <v>28</v>
      </c>
    </row>
    <row r="3785" spans="1:22" ht="15" customHeight="1" x14ac:dyDescent="0.25">
      <c r="A3785" s="5" t="s">
        <v>6726</v>
      </c>
      <c r="B3785" s="6" t="s">
        <v>6727</v>
      </c>
      <c r="C3785" s="5" t="s">
        <v>624</v>
      </c>
      <c r="D3785" s="6"/>
      <c r="E3785" s="6" t="s">
        <v>275</v>
      </c>
      <c r="F3785" s="229">
        <v>1</v>
      </c>
      <c r="I3785" s="16">
        <v>0</v>
      </c>
      <c r="J3785" s="13">
        <v>0</v>
      </c>
      <c r="K3785" s="16">
        <v>0</v>
      </c>
      <c r="L3785" s="13">
        <v>0</v>
      </c>
      <c r="M3785" s="16">
        <v>0</v>
      </c>
      <c r="N3785" s="171">
        <v>0</v>
      </c>
      <c r="O3785" s="16">
        <v>0</v>
      </c>
      <c r="P3785" s="13">
        <v>0</v>
      </c>
      <c r="Q3785" s="16">
        <v>0</v>
      </c>
      <c r="R3785" s="13">
        <v>0</v>
      </c>
      <c r="S3785" s="16">
        <v>0</v>
      </c>
      <c r="T3785" s="13">
        <v>0</v>
      </c>
      <c r="U3785" s="16">
        <v>66225.320000000007</v>
      </c>
      <c r="V3785" s="13">
        <v>66225.320000000007</v>
      </c>
    </row>
    <row r="3786" spans="1:22" ht="15" customHeight="1" x14ac:dyDescent="0.25">
      <c r="A3786" s="1"/>
      <c r="B3786" s="4" t="s">
        <v>32</v>
      </c>
      <c r="C3786" s="8" t="s">
        <v>33</v>
      </c>
      <c r="I3786" s="245"/>
      <c r="J3786" s="245"/>
      <c r="K3786" s="245"/>
      <c r="L3786" s="245"/>
      <c r="M3786" s="245"/>
      <c r="N3786" s="245"/>
      <c r="O3786" s="245"/>
      <c r="P3786" s="245"/>
      <c r="Q3786" s="245"/>
      <c r="R3786" s="245"/>
      <c r="S3786" s="245"/>
      <c r="T3786" s="245"/>
      <c r="U3786" s="245"/>
      <c r="V3786" s="245"/>
    </row>
    <row r="3787" spans="1:22" ht="15" customHeight="1" x14ac:dyDescent="0.25">
      <c r="A3787" s="5" t="s">
        <v>6728</v>
      </c>
      <c r="B3787" s="6" t="s">
        <v>35</v>
      </c>
      <c r="C3787" s="5" t="s">
        <v>491</v>
      </c>
      <c r="I3787" s="245"/>
      <c r="J3787" s="245"/>
      <c r="K3787" s="245"/>
      <c r="L3787" s="245"/>
      <c r="M3787" s="245"/>
      <c r="N3787" s="245"/>
      <c r="O3787" s="245"/>
      <c r="P3787" s="245"/>
      <c r="Q3787" s="245"/>
      <c r="R3787" s="245"/>
      <c r="S3787" s="245"/>
      <c r="T3787" s="245"/>
      <c r="U3787" s="245"/>
      <c r="V3787" s="245"/>
    </row>
    <row r="3788" spans="1:22" x14ac:dyDescent="0.25">
      <c r="A3788" s="246" t="s">
        <v>6729</v>
      </c>
      <c r="B3788" s="246"/>
      <c r="C3788" s="246"/>
      <c r="D3788" s="247"/>
      <c r="E3788" s="247"/>
      <c r="F3788" s="246"/>
      <c r="I3788" s="12" t="s">
        <v>3472</v>
      </c>
      <c r="J3788" s="13">
        <v>469230</v>
      </c>
      <c r="K3788" s="12" t="s">
        <v>3472</v>
      </c>
      <c r="L3788" s="13">
        <v>228410</v>
      </c>
      <c r="M3788" s="12" t="s">
        <v>3472</v>
      </c>
      <c r="N3788" s="171">
        <v>228410</v>
      </c>
      <c r="O3788" s="12" t="s">
        <v>3472</v>
      </c>
      <c r="P3788" s="13">
        <v>303340</v>
      </c>
      <c r="Q3788" s="12" t="s">
        <v>3472</v>
      </c>
      <c r="R3788" s="13">
        <v>597120</v>
      </c>
      <c r="S3788" s="12" t="s">
        <v>3472</v>
      </c>
      <c r="T3788" s="13">
        <v>495584.6</v>
      </c>
      <c r="U3788" s="12" t="s">
        <v>3472</v>
      </c>
      <c r="V3788" s="13">
        <v>632576.98</v>
      </c>
    </row>
    <row r="3789" spans="1:22" ht="15" customHeight="1" x14ac:dyDescent="0.25">
      <c r="A3789" s="1"/>
      <c r="B3789" s="4" t="s">
        <v>32</v>
      </c>
      <c r="C3789" s="8" t="s">
        <v>33</v>
      </c>
      <c r="I3789" s="245"/>
      <c r="J3789" s="245"/>
      <c r="K3789" s="245"/>
      <c r="L3789" s="245"/>
      <c r="M3789" s="245"/>
      <c r="N3789" s="245"/>
      <c r="O3789" s="245"/>
      <c r="P3789" s="245"/>
      <c r="Q3789" s="245"/>
      <c r="R3789" s="245"/>
      <c r="S3789" s="245"/>
      <c r="T3789" s="245"/>
      <c r="U3789" s="245"/>
      <c r="V3789" s="245"/>
    </row>
    <row r="3790" spans="1:22" ht="15" customHeight="1" x14ac:dyDescent="0.25">
      <c r="A3790" s="5" t="s">
        <v>6730</v>
      </c>
      <c r="B3790" s="6" t="s">
        <v>35</v>
      </c>
      <c r="C3790" s="5" t="s">
        <v>5446</v>
      </c>
      <c r="I3790" s="245"/>
      <c r="J3790" s="245"/>
      <c r="K3790" s="245"/>
      <c r="L3790" s="245"/>
      <c r="M3790" s="245"/>
      <c r="N3790" s="245"/>
      <c r="O3790" s="245"/>
      <c r="P3790" s="245"/>
      <c r="Q3790" s="245"/>
      <c r="R3790" s="245"/>
      <c r="S3790" s="245"/>
      <c r="T3790" s="245"/>
      <c r="U3790" s="245"/>
      <c r="V3790" s="245"/>
    </row>
    <row r="3791" spans="1:22" ht="45" customHeight="1" x14ac:dyDescent="0.25">
      <c r="A3791" s="1"/>
      <c r="B3791" s="4" t="s">
        <v>68</v>
      </c>
      <c r="C3791" s="8" t="s">
        <v>69</v>
      </c>
      <c r="D3791" s="4" t="s">
        <v>70</v>
      </c>
      <c r="E3791" s="4" t="s">
        <v>71</v>
      </c>
      <c r="F3791" s="228" t="s">
        <v>72</v>
      </c>
      <c r="I3791" s="14" t="s">
        <v>73</v>
      </c>
      <c r="J3791" s="15" t="s">
        <v>28</v>
      </c>
      <c r="K3791" s="14" t="s">
        <v>73</v>
      </c>
      <c r="L3791" s="15" t="s">
        <v>28</v>
      </c>
      <c r="M3791" s="14" t="s">
        <v>73</v>
      </c>
      <c r="N3791" s="172" t="s">
        <v>28</v>
      </c>
      <c r="O3791" s="14" t="s">
        <v>73</v>
      </c>
      <c r="P3791" s="15" t="s">
        <v>28</v>
      </c>
      <c r="Q3791" s="14" t="s">
        <v>73</v>
      </c>
      <c r="R3791" s="15" t="s">
        <v>28</v>
      </c>
      <c r="S3791" s="14" t="s">
        <v>73</v>
      </c>
      <c r="T3791" s="15" t="s">
        <v>28</v>
      </c>
      <c r="U3791" s="14" t="s">
        <v>73</v>
      </c>
      <c r="V3791" s="15" t="s">
        <v>28</v>
      </c>
    </row>
    <row r="3792" spans="1:22" ht="15" customHeight="1" x14ac:dyDescent="0.25">
      <c r="A3792" s="5" t="s">
        <v>6731</v>
      </c>
      <c r="B3792" s="6" t="s">
        <v>6732</v>
      </c>
      <c r="C3792" s="5" t="s">
        <v>4450</v>
      </c>
      <c r="D3792" s="6"/>
      <c r="E3792" s="6" t="s">
        <v>707</v>
      </c>
      <c r="F3792" s="229">
        <v>2500</v>
      </c>
      <c r="I3792" s="16">
        <v>30</v>
      </c>
      <c r="J3792" s="13">
        <v>75000</v>
      </c>
      <c r="K3792" s="16">
        <v>24</v>
      </c>
      <c r="L3792" s="13">
        <v>60000</v>
      </c>
      <c r="M3792" s="16">
        <v>24</v>
      </c>
      <c r="N3792" s="171">
        <v>60000</v>
      </c>
      <c r="O3792" s="16">
        <v>18</v>
      </c>
      <c r="P3792" s="13">
        <v>45000</v>
      </c>
      <c r="Q3792" s="16">
        <v>40</v>
      </c>
      <c r="R3792" s="13">
        <v>100000</v>
      </c>
      <c r="S3792" s="16">
        <v>26.89</v>
      </c>
      <c r="T3792" s="13">
        <v>67225</v>
      </c>
      <c r="U3792" s="16">
        <v>23.2</v>
      </c>
      <c r="V3792" s="13">
        <v>58000</v>
      </c>
    </row>
    <row r="3793" spans="1:22" ht="15" customHeight="1" x14ac:dyDescent="0.25">
      <c r="A3793" s="5" t="s">
        <v>6733</v>
      </c>
      <c r="B3793" s="6" t="s">
        <v>6734</v>
      </c>
      <c r="C3793" s="5" t="s">
        <v>3480</v>
      </c>
      <c r="D3793" s="6"/>
      <c r="E3793" s="6" t="s">
        <v>707</v>
      </c>
      <c r="F3793" s="229">
        <v>2500</v>
      </c>
      <c r="I3793" s="16">
        <v>44</v>
      </c>
      <c r="J3793" s="13">
        <v>110000</v>
      </c>
      <c r="K3793" s="16">
        <v>8</v>
      </c>
      <c r="L3793" s="13">
        <v>20000</v>
      </c>
      <c r="M3793" s="16">
        <v>8</v>
      </c>
      <c r="N3793" s="171">
        <v>20000</v>
      </c>
      <c r="O3793" s="16">
        <v>12</v>
      </c>
      <c r="P3793" s="13">
        <v>30000</v>
      </c>
      <c r="Q3793" s="16">
        <v>26</v>
      </c>
      <c r="R3793" s="13">
        <v>65000</v>
      </c>
      <c r="S3793" s="16">
        <v>21.51</v>
      </c>
      <c r="T3793" s="13">
        <v>53775</v>
      </c>
      <c r="U3793" s="16">
        <v>0</v>
      </c>
      <c r="V3793" s="13">
        <v>0</v>
      </c>
    </row>
    <row r="3794" spans="1:22" ht="15" customHeight="1" x14ac:dyDescent="0.25">
      <c r="A3794" s="5" t="s">
        <v>6735</v>
      </c>
      <c r="B3794" s="6" t="s">
        <v>6736</v>
      </c>
      <c r="C3794" s="5" t="s">
        <v>3483</v>
      </c>
      <c r="D3794" s="6"/>
      <c r="E3794" s="6" t="s">
        <v>707</v>
      </c>
      <c r="F3794" s="229">
        <v>2500</v>
      </c>
      <c r="I3794" s="16">
        <v>54</v>
      </c>
      <c r="J3794" s="13">
        <v>135000</v>
      </c>
      <c r="K3794" s="16">
        <v>36</v>
      </c>
      <c r="L3794" s="13">
        <v>90000</v>
      </c>
      <c r="M3794" s="16">
        <v>36</v>
      </c>
      <c r="N3794" s="171">
        <v>90000</v>
      </c>
      <c r="O3794" s="16">
        <v>36</v>
      </c>
      <c r="P3794" s="13">
        <v>90000</v>
      </c>
      <c r="Q3794" s="16">
        <v>122</v>
      </c>
      <c r="R3794" s="13">
        <v>305000</v>
      </c>
      <c r="S3794" s="16">
        <v>31.19</v>
      </c>
      <c r="T3794" s="13">
        <v>77975</v>
      </c>
      <c r="U3794" s="16">
        <v>189.52</v>
      </c>
      <c r="V3794" s="13">
        <v>473800</v>
      </c>
    </row>
    <row r="3795" spans="1:22" ht="15" customHeight="1" x14ac:dyDescent="0.25">
      <c r="A3795" s="5" t="s">
        <v>6737</v>
      </c>
      <c r="B3795" s="6" t="s">
        <v>6738</v>
      </c>
      <c r="C3795" s="5" t="s">
        <v>5455</v>
      </c>
      <c r="D3795" s="6"/>
      <c r="E3795" s="6" t="s">
        <v>707</v>
      </c>
      <c r="F3795" s="229">
        <v>2500</v>
      </c>
      <c r="I3795" s="16">
        <v>15</v>
      </c>
      <c r="J3795" s="13">
        <v>37500</v>
      </c>
      <c r="K3795" s="16">
        <v>5</v>
      </c>
      <c r="L3795" s="13">
        <v>12500</v>
      </c>
      <c r="M3795" s="16">
        <v>5</v>
      </c>
      <c r="N3795" s="171">
        <v>12500</v>
      </c>
      <c r="O3795" s="16">
        <v>3</v>
      </c>
      <c r="P3795" s="13">
        <v>7500</v>
      </c>
      <c r="Q3795" s="16">
        <v>5</v>
      </c>
      <c r="R3795" s="13">
        <v>12500</v>
      </c>
      <c r="S3795" s="16">
        <v>25.81</v>
      </c>
      <c r="T3795" s="13">
        <v>64525</v>
      </c>
      <c r="U3795" s="16">
        <v>0</v>
      </c>
      <c r="V3795" s="13">
        <v>0</v>
      </c>
    </row>
    <row r="3796" spans="1:22" ht="15" customHeight="1" x14ac:dyDescent="0.25">
      <c r="A3796" s="5" t="s">
        <v>6739</v>
      </c>
      <c r="B3796" s="6" t="s">
        <v>6740</v>
      </c>
      <c r="C3796" s="5" t="s">
        <v>5458</v>
      </c>
      <c r="D3796" s="6"/>
      <c r="E3796" s="6" t="s">
        <v>707</v>
      </c>
      <c r="F3796" s="229">
        <v>2500</v>
      </c>
      <c r="I3796" s="16">
        <v>36</v>
      </c>
      <c r="J3796" s="13">
        <v>90000</v>
      </c>
      <c r="K3796" s="16">
        <v>10</v>
      </c>
      <c r="L3796" s="13">
        <v>25000</v>
      </c>
      <c r="M3796" s="16">
        <v>10</v>
      </c>
      <c r="N3796" s="171">
        <v>25000</v>
      </c>
      <c r="O3796" s="16">
        <v>42</v>
      </c>
      <c r="P3796" s="13">
        <v>105000</v>
      </c>
      <c r="Q3796" s="16">
        <v>32</v>
      </c>
      <c r="R3796" s="13">
        <v>80000</v>
      </c>
      <c r="S3796" s="16">
        <v>80.66</v>
      </c>
      <c r="T3796" s="13">
        <v>201650</v>
      </c>
      <c r="U3796" s="16">
        <v>11.37</v>
      </c>
      <c r="V3796" s="13">
        <v>28425</v>
      </c>
    </row>
    <row r="3797" spans="1:22" ht="15" customHeight="1" x14ac:dyDescent="0.25">
      <c r="A3797" s="1"/>
      <c r="B3797" s="4" t="s">
        <v>32</v>
      </c>
      <c r="C3797" s="8" t="s">
        <v>33</v>
      </c>
      <c r="I3797" s="245"/>
      <c r="J3797" s="245"/>
      <c r="K3797" s="245"/>
      <c r="L3797" s="245"/>
      <c r="M3797" s="245"/>
      <c r="N3797" s="245"/>
      <c r="O3797" s="245"/>
      <c r="P3797" s="245"/>
      <c r="Q3797" s="245"/>
      <c r="R3797" s="245"/>
      <c r="S3797" s="245"/>
      <c r="T3797" s="245"/>
      <c r="U3797" s="245"/>
      <c r="V3797" s="245"/>
    </row>
    <row r="3798" spans="1:22" ht="15" customHeight="1" x14ac:dyDescent="0.25">
      <c r="A3798" s="5" t="s">
        <v>6741</v>
      </c>
      <c r="B3798" s="6" t="s">
        <v>35</v>
      </c>
      <c r="C3798" s="5" t="s">
        <v>3491</v>
      </c>
      <c r="I3798" s="245"/>
      <c r="J3798" s="245"/>
      <c r="K3798" s="245"/>
      <c r="L3798" s="245"/>
      <c r="M3798" s="245"/>
      <c r="N3798" s="245"/>
      <c r="O3798" s="245"/>
      <c r="P3798" s="245"/>
      <c r="Q3798" s="245"/>
      <c r="R3798" s="245"/>
      <c r="S3798" s="245"/>
      <c r="T3798" s="245"/>
      <c r="U3798" s="245"/>
      <c r="V3798" s="245"/>
    </row>
    <row r="3799" spans="1:22" ht="45" customHeight="1" x14ac:dyDescent="0.25">
      <c r="A3799" s="1"/>
      <c r="B3799" s="4" t="s">
        <v>68</v>
      </c>
      <c r="C3799" s="8" t="s">
        <v>69</v>
      </c>
      <c r="D3799" s="4" t="s">
        <v>70</v>
      </c>
      <c r="E3799" s="4" t="s">
        <v>71</v>
      </c>
      <c r="F3799" s="228" t="s">
        <v>72</v>
      </c>
      <c r="I3799" s="14" t="s">
        <v>73</v>
      </c>
      <c r="J3799" s="15" t="s">
        <v>28</v>
      </c>
      <c r="K3799" s="14" t="s">
        <v>73</v>
      </c>
      <c r="L3799" s="15" t="s">
        <v>28</v>
      </c>
      <c r="M3799" s="14" t="s">
        <v>73</v>
      </c>
      <c r="N3799" s="172" t="s">
        <v>28</v>
      </c>
      <c r="O3799" s="14" t="s">
        <v>73</v>
      </c>
      <c r="P3799" s="15" t="s">
        <v>28</v>
      </c>
      <c r="Q3799" s="14" t="s">
        <v>73</v>
      </c>
      <c r="R3799" s="15" t="s">
        <v>28</v>
      </c>
      <c r="S3799" s="14" t="s">
        <v>73</v>
      </c>
      <c r="T3799" s="15" t="s">
        <v>28</v>
      </c>
      <c r="U3799" s="14" t="s">
        <v>73</v>
      </c>
      <c r="V3799" s="15" t="s">
        <v>28</v>
      </c>
    </row>
    <row r="3800" spans="1:22" ht="15" customHeight="1" x14ac:dyDescent="0.25">
      <c r="A3800" s="5" t="s">
        <v>6742</v>
      </c>
      <c r="B3800" s="6" t="s">
        <v>6743</v>
      </c>
      <c r="C3800" s="5" t="s">
        <v>3494</v>
      </c>
      <c r="D3800" s="6"/>
      <c r="E3800" s="6" t="s">
        <v>527</v>
      </c>
      <c r="F3800" s="229">
        <v>780</v>
      </c>
      <c r="I3800" s="16">
        <v>15</v>
      </c>
      <c r="J3800" s="13">
        <v>11700</v>
      </c>
      <c r="K3800" s="16">
        <v>25</v>
      </c>
      <c r="L3800" s="13">
        <v>19500</v>
      </c>
      <c r="M3800" s="16">
        <v>25</v>
      </c>
      <c r="N3800" s="171">
        <v>19500</v>
      </c>
      <c r="O3800" s="16">
        <v>30</v>
      </c>
      <c r="P3800" s="13">
        <v>23400</v>
      </c>
      <c r="Q3800" s="16">
        <v>27</v>
      </c>
      <c r="R3800" s="13">
        <v>21060</v>
      </c>
      <c r="S3800" s="16">
        <v>16.13</v>
      </c>
      <c r="T3800" s="13">
        <v>12581.4</v>
      </c>
      <c r="U3800" s="16">
        <v>4.3600000000000003</v>
      </c>
      <c r="V3800" s="13">
        <v>3400.8</v>
      </c>
    </row>
    <row r="3801" spans="1:22" ht="15" customHeight="1" x14ac:dyDescent="0.25">
      <c r="A3801" s="1"/>
      <c r="B3801" s="4" t="s">
        <v>32</v>
      </c>
      <c r="C3801" s="8" t="s">
        <v>33</v>
      </c>
      <c r="I3801" s="245"/>
      <c r="J3801" s="245"/>
      <c r="K3801" s="245"/>
      <c r="L3801" s="245"/>
      <c r="M3801" s="245"/>
      <c r="N3801" s="245"/>
      <c r="O3801" s="245"/>
      <c r="P3801" s="245"/>
      <c r="Q3801" s="245"/>
      <c r="R3801" s="245"/>
      <c r="S3801" s="245"/>
      <c r="T3801" s="245"/>
      <c r="U3801" s="245"/>
      <c r="V3801" s="245"/>
    </row>
    <row r="3802" spans="1:22" ht="15" customHeight="1" x14ac:dyDescent="0.25">
      <c r="A3802" s="5" t="s">
        <v>6744</v>
      </c>
      <c r="B3802" s="6" t="s">
        <v>35</v>
      </c>
      <c r="C3802" s="5" t="s">
        <v>5463</v>
      </c>
      <c r="I3802" s="245"/>
      <c r="J3802" s="245"/>
      <c r="K3802" s="245"/>
      <c r="L3802" s="245"/>
      <c r="M3802" s="245"/>
      <c r="N3802" s="245"/>
      <c r="O3802" s="245"/>
      <c r="P3802" s="245"/>
      <c r="Q3802" s="245"/>
      <c r="R3802" s="245"/>
      <c r="S3802" s="245"/>
      <c r="T3802" s="245"/>
      <c r="U3802" s="245"/>
      <c r="V3802" s="245"/>
    </row>
    <row r="3803" spans="1:22" ht="45" customHeight="1" x14ac:dyDescent="0.25">
      <c r="A3803" s="1"/>
      <c r="B3803" s="4" t="s">
        <v>68</v>
      </c>
      <c r="C3803" s="8" t="s">
        <v>69</v>
      </c>
      <c r="D3803" s="4" t="s">
        <v>70</v>
      </c>
      <c r="E3803" s="4" t="s">
        <v>71</v>
      </c>
      <c r="F3803" s="228" t="s">
        <v>72</v>
      </c>
      <c r="I3803" s="14" t="s">
        <v>73</v>
      </c>
      <c r="J3803" s="15" t="s">
        <v>28</v>
      </c>
      <c r="K3803" s="14" t="s">
        <v>73</v>
      </c>
      <c r="L3803" s="15" t="s">
        <v>28</v>
      </c>
      <c r="M3803" s="14" t="s">
        <v>73</v>
      </c>
      <c r="N3803" s="172" t="s">
        <v>28</v>
      </c>
      <c r="O3803" s="14" t="s">
        <v>73</v>
      </c>
      <c r="P3803" s="15" t="s">
        <v>28</v>
      </c>
      <c r="Q3803" s="14" t="s">
        <v>73</v>
      </c>
      <c r="R3803" s="15" t="s">
        <v>28</v>
      </c>
      <c r="S3803" s="14" t="s">
        <v>73</v>
      </c>
      <c r="T3803" s="15" t="s">
        <v>28</v>
      </c>
      <c r="U3803" s="14" t="s">
        <v>73</v>
      </c>
      <c r="V3803" s="15" t="s">
        <v>28</v>
      </c>
    </row>
    <row r="3804" spans="1:22" ht="15" customHeight="1" x14ac:dyDescent="0.25">
      <c r="A3804" s="5" t="s">
        <v>6745</v>
      </c>
      <c r="B3804" s="6" t="s">
        <v>6746</v>
      </c>
      <c r="C3804" s="5" t="s">
        <v>4465</v>
      </c>
      <c r="D3804" s="6"/>
      <c r="E3804" s="6" t="s">
        <v>707</v>
      </c>
      <c r="F3804" s="229">
        <v>190</v>
      </c>
      <c r="I3804" s="16">
        <v>31</v>
      </c>
      <c r="J3804" s="13">
        <v>5890</v>
      </c>
      <c r="K3804" s="16">
        <v>5</v>
      </c>
      <c r="L3804" s="13">
        <v>950</v>
      </c>
      <c r="M3804" s="16">
        <v>5</v>
      </c>
      <c r="N3804" s="171">
        <v>950</v>
      </c>
      <c r="O3804" s="16">
        <v>8</v>
      </c>
      <c r="P3804" s="13">
        <v>1520</v>
      </c>
      <c r="Q3804" s="16">
        <v>52</v>
      </c>
      <c r="R3804" s="13">
        <v>9880</v>
      </c>
      <c r="S3804" s="16">
        <v>48.4</v>
      </c>
      <c r="T3804" s="13">
        <v>9196</v>
      </c>
      <c r="U3804" s="16">
        <v>36.520000000000003</v>
      </c>
      <c r="V3804" s="13">
        <v>6938.8</v>
      </c>
    </row>
    <row r="3805" spans="1:22" ht="15" customHeight="1" x14ac:dyDescent="0.25">
      <c r="A3805" s="5" t="s">
        <v>6747</v>
      </c>
      <c r="B3805" s="6" t="s">
        <v>6748</v>
      </c>
      <c r="C3805" s="5" t="s">
        <v>5468</v>
      </c>
      <c r="D3805" s="6"/>
      <c r="E3805" s="6" t="s">
        <v>527</v>
      </c>
      <c r="F3805" s="229">
        <v>230</v>
      </c>
      <c r="I3805" s="16">
        <v>18</v>
      </c>
      <c r="J3805" s="13">
        <v>4140</v>
      </c>
      <c r="K3805" s="16">
        <v>2</v>
      </c>
      <c r="L3805" s="13">
        <v>460</v>
      </c>
      <c r="M3805" s="16">
        <v>2</v>
      </c>
      <c r="N3805" s="171">
        <v>460</v>
      </c>
      <c r="O3805" s="16">
        <v>4</v>
      </c>
      <c r="P3805" s="13">
        <v>920</v>
      </c>
      <c r="Q3805" s="16">
        <v>16</v>
      </c>
      <c r="R3805" s="13">
        <v>3680</v>
      </c>
      <c r="S3805" s="16">
        <v>37.64</v>
      </c>
      <c r="T3805" s="13">
        <v>8657.2000000000007</v>
      </c>
      <c r="U3805" s="16">
        <v>14.21</v>
      </c>
      <c r="V3805" s="13">
        <v>3268.3</v>
      </c>
    </row>
    <row r="3806" spans="1:22" ht="15" customHeight="1" x14ac:dyDescent="0.25">
      <c r="A3806" s="1"/>
      <c r="B3806" s="4" t="s">
        <v>32</v>
      </c>
      <c r="C3806" s="8" t="s">
        <v>33</v>
      </c>
      <c r="I3806" s="245"/>
      <c r="J3806" s="245"/>
      <c r="K3806" s="245"/>
      <c r="L3806" s="245"/>
      <c r="M3806" s="245"/>
      <c r="N3806" s="245"/>
      <c r="O3806" s="245"/>
      <c r="P3806" s="245"/>
      <c r="Q3806" s="245"/>
      <c r="R3806" s="245"/>
      <c r="S3806" s="245"/>
      <c r="T3806" s="245"/>
      <c r="U3806" s="245"/>
      <c r="V3806" s="245"/>
    </row>
    <row r="3807" spans="1:22" ht="15" customHeight="1" x14ac:dyDescent="0.25">
      <c r="A3807" s="5" t="s">
        <v>6749</v>
      </c>
      <c r="B3807" s="6" t="s">
        <v>35</v>
      </c>
      <c r="C3807" s="5" t="s">
        <v>486</v>
      </c>
      <c r="I3807" s="245"/>
      <c r="J3807" s="245"/>
      <c r="K3807" s="245"/>
      <c r="L3807" s="245"/>
      <c r="M3807" s="245"/>
      <c r="N3807" s="245"/>
      <c r="O3807" s="245"/>
      <c r="P3807" s="245"/>
      <c r="Q3807" s="245"/>
      <c r="R3807" s="245"/>
      <c r="S3807" s="245"/>
      <c r="T3807" s="245"/>
      <c r="U3807" s="245"/>
      <c r="V3807" s="245"/>
    </row>
    <row r="3808" spans="1:22" ht="45" customHeight="1" x14ac:dyDescent="0.25">
      <c r="A3808" s="1"/>
      <c r="B3808" s="4" t="s">
        <v>68</v>
      </c>
      <c r="C3808" s="8" t="s">
        <v>69</v>
      </c>
      <c r="D3808" s="4" t="s">
        <v>70</v>
      </c>
      <c r="E3808" s="4" t="s">
        <v>71</v>
      </c>
      <c r="F3808" s="228" t="s">
        <v>72</v>
      </c>
      <c r="I3808" s="14" t="s">
        <v>73</v>
      </c>
      <c r="J3808" s="15" t="s">
        <v>28</v>
      </c>
      <c r="K3808" s="14" t="s">
        <v>73</v>
      </c>
      <c r="L3808" s="15" t="s">
        <v>28</v>
      </c>
      <c r="M3808" s="14" t="s">
        <v>73</v>
      </c>
      <c r="N3808" s="172" t="s">
        <v>28</v>
      </c>
      <c r="O3808" s="14" t="s">
        <v>73</v>
      </c>
      <c r="P3808" s="15" t="s">
        <v>28</v>
      </c>
      <c r="Q3808" s="14" t="s">
        <v>73</v>
      </c>
      <c r="R3808" s="15" t="s">
        <v>28</v>
      </c>
      <c r="S3808" s="14" t="s">
        <v>73</v>
      </c>
      <c r="T3808" s="15" t="s">
        <v>28</v>
      </c>
      <c r="U3808" s="14" t="s">
        <v>73</v>
      </c>
      <c r="V3808" s="15" t="s">
        <v>28</v>
      </c>
    </row>
    <row r="3809" spans="1:22" ht="15" customHeight="1" x14ac:dyDescent="0.25">
      <c r="A3809" s="5" t="s">
        <v>6750</v>
      </c>
      <c r="B3809" s="6" t="s">
        <v>6751</v>
      </c>
      <c r="C3809" s="5" t="s">
        <v>489</v>
      </c>
      <c r="D3809" s="6"/>
      <c r="E3809" s="6" t="s">
        <v>275</v>
      </c>
      <c r="F3809" s="229">
        <v>1</v>
      </c>
      <c r="I3809" s="16">
        <v>0</v>
      </c>
      <c r="J3809" s="13">
        <v>0</v>
      </c>
      <c r="K3809" s="16">
        <v>0</v>
      </c>
      <c r="L3809" s="13">
        <v>0</v>
      </c>
      <c r="M3809" s="16">
        <v>0</v>
      </c>
      <c r="N3809" s="171">
        <v>0</v>
      </c>
      <c r="O3809" s="16">
        <v>0</v>
      </c>
      <c r="P3809" s="13">
        <v>0</v>
      </c>
      <c r="Q3809" s="16">
        <v>0</v>
      </c>
      <c r="R3809" s="13">
        <v>0</v>
      </c>
      <c r="S3809" s="16">
        <v>0</v>
      </c>
      <c r="T3809" s="13">
        <v>0</v>
      </c>
      <c r="U3809" s="16">
        <v>58744.08</v>
      </c>
      <c r="V3809" s="13">
        <v>58744.08</v>
      </c>
    </row>
    <row r="3810" spans="1:22" ht="15" customHeight="1" x14ac:dyDescent="0.25">
      <c r="A3810" s="1"/>
      <c r="B3810" s="4" t="s">
        <v>32</v>
      </c>
      <c r="C3810" s="8" t="s">
        <v>33</v>
      </c>
      <c r="I3810" s="245"/>
      <c r="J3810" s="245"/>
      <c r="K3810" s="245"/>
      <c r="L3810" s="245"/>
      <c r="M3810" s="245"/>
      <c r="N3810" s="245"/>
      <c r="O3810" s="245"/>
      <c r="P3810" s="245"/>
      <c r="Q3810" s="245"/>
      <c r="R3810" s="245"/>
      <c r="S3810" s="245"/>
      <c r="T3810" s="245"/>
      <c r="U3810" s="245"/>
      <c r="V3810" s="245"/>
    </row>
    <row r="3811" spans="1:22" ht="15" customHeight="1" x14ac:dyDescent="0.25">
      <c r="A3811" s="5" t="s">
        <v>6752</v>
      </c>
      <c r="B3811" s="6" t="s">
        <v>35</v>
      </c>
      <c r="C3811" s="5" t="s">
        <v>491</v>
      </c>
      <c r="I3811" s="245"/>
      <c r="J3811" s="245"/>
      <c r="K3811" s="245"/>
      <c r="L3811" s="245"/>
      <c r="M3811" s="245"/>
      <c r="N3811" s="245"/>
      <c r="O3811" s="245"/>
      <c r="P3811" s="245"/>
      <c r="Q3811" s="245"/>
      <c r="R3811" s="245"/>
      <c r="S3811" s="245"/>
      <c r="T3811" s="245"/>
      <c r="U3811" s="245"/>
      <c r="V3811" s="245"/>
    </row>
    <row r="3812" spans="1:22" x14ac:dyDescent="0.25">
      <c r="A3812" s="246" t="s">
        <v>6753</v>
      </c>
      <c r="B3812" s="246"/>
      <c r="C3812" s="246"/>
      <c r="D3812" s="247"/>
      <c r="E3812" s="247"/>
      <c r="F3812" s="246"/>
      <c r="I3812" s="12" t="s">
        <v>3571</v>
      </c>
      <c r="J3812" s="13">
        <v>180517</v>
      </c>
      <c r="K3812" s="12" t="s">
        <v>3571</v>
      </c>
      <c r="L3812" s="13">
        <v>375360</v>
      </c>
      <c r="M3812" s="12" t="s">
        <v>3571</v>
      </c>
      <c r="N3812" s="171">
        <v>375360</v>
      </c>
      <c r="O3812" s="12" t="s">
        <v>3571</v>
      </c>
      <c r="P3812" s="13">
        <v>219670</v>
      </c>
      <c r="Q3812" s="12" t="s">
        <v>3571</v>
      </c>
      <c r="R3812" s="13">
        <v>344124</v>
      </c>
      <c r="S3812" s="12" t="s">
        <v>3571</v>
      </c>
      <c r="T3812" s="13">
        <v>364635.09</v>
      </c>
      <c r="U3812" s="12" t="s">
        <v>3571</v>
      </c>
      <c r="V3812" s="13">
        <v>427362.42</v>
      </c>
    </row>
    <row r="3813" spans="1:22" ht="15" customHeight="1" x14ac:dyDescent="0.25">
      <c r="A3813" s="1"/>
      <c r="B3813" s="4" t="s">
        <v>32</v>
      </c>
      <c r="C3813" s="8" t="s">
        <v>33</v>
      </c>
      <c r="I3813" s="245"/>
      <c r="J3813" s="245"/>
      <c r="K3813" s="245"/>
      <c r="L3813" s="245"/>
      <c r="M3813" s="245"/>
      <c r="N3813" s="245"/>
      <c r="O3813" s="245"/>
      <c r="P3813" s="245"/>
      <c r="Q3813" s="245"/>
      <c r="R3813" s="245"/>
      <c r="S3813" s="245"/>
      <c r="T3813" s="245"/>
      <c r="U3813" s="245"/>
      <c r="V3813" s="245"/>
    </row>
    <row r="3814" spans="1:22" ht="15" customHeight="1" x14ac:dyDescent="0.25">
      <c r="A3814" s="5" t="s">
        <v>6754</v>
      </c>
      <c r="B3814" s="6" t="s">
        <v>35</v>
      </c>
      <c r="C3814" s="5" t="s">
        <v>5480</v>
      </c>
      <c r="I3814" s="245"/>
      <c r="J3814" s="245"/>
      <c r="K3814" s="245"/>
      <c r="L3814" s="245"/>
      <c r="M3814" s="245"/>
      <c r="N3814" s="245"/>
      <c r="O3814" s="245"/>
      <c r="P3814" s="245"/>
      <c r="Q3814" s="245"/>
      <c r="R3814" s="245"/>
      <c r="S3814" s="245"/>
      <c r="T3814" s="245"/>
      <c r="U3814" s="245"/>
      <c r="V3814" s="245"/>
    </row>
    <row r="3815" spans="1:22" ht="15" customHeight="1" x14ac:dyDescent="0.25">
      <c r="A3815" s="5" t="s">
        <v>6755</v>
      </c>
      <c r="B3815" s="6" t="s">
        <v>35</v>
      </c>
      <c r="C3815" s="5" t="s">
        <v>4476</v>
      </c>
      <c r="I3815" s="245"/>
      <c r="J3815" s="245"/>
      <c r="K3815" s="245"/>
      <c r="L3815" s="245"/>
      <c r="M3815" s="245"/>
      <c r="N3815" s="245"/>
      <c r="O3815" s="245"/>
      <c r="P3815" s="245"/>
      <c r="Q3815" s="245"/>
      <c r="R3815" s="245"/>
      <c r="S3815" s="245"/>
      <c r="T3815" s="245"/>
      <c r="U3815" s="245"/>
      <c r="V3815" s="245"/>
    </row>
    <row r="3816" spans="1:22" ht="15" customHeight="1" x14ac:dyDescent="0.25">
      <c r="A3816" s="5" t="s">
        <v>6756</v>
      </c>
      <c r="B3816" s="6" t="s">
        <v>35</v>
      </c>
      <c r="C3816" s="5" t="s">
        <v>5483</v>
      </c>
      <c r="I3816" s="245"/>
      <c r="J3816" s="245"/>
      <c r="K3816" s="245"/>
      <c r="L3816" s="245"/>
      <c r="M3816" s="245"/>
      <c r="N3816" s="245"/>
      <c r="O3816" s="245"/>
      <c r="P3816" s="245"/>
      <c r="Q3816" s="245"/>
      <c r="R3816" s="245"/>
      <c r="S3816" s="245"/>
      <c r="T3816" s="245"/>
      <c r="U3816" s="245"/>
      <c r="V3816" s="245"/>
    </row>
    <row r="3817" spans="1:22" ht="45" customHeight="1" x14ac:dyDescent="0.25">
      <c r="A3817" s="1"/>
      <c r="B3817" s="4" t="s">
        <v>68</v>
      </c>
      <c r="C3817" s="8" t="s">
        <v>69</v>
      </c>
      <c r="D3817" s="4" t="s">
        <v>70</v>
      </c>
      <c r="E3817" s="4" t="s">
        <v>71</v>
      </c>
      <c r="F3817" s="228" t="s">
        <v>72</v>
      </c>
      <c r="I3817" s="14" t="s">
        <v>73</v>
      </c>
      <c r="J3817" s="15" t="s">
        <v>28</v>
      </c>
      <c r="K3817" s="14" t="s">
        <v>73</v>
      </c>
      <c r="L3817" s="15" t="s">
        <v>28</v>
      </c>
      <c r="M3817" s="14" t="s">
        <v>73</v>
      </c>
      <c r="N3817" s="172" t="s">
        <v>28</v>
      </c>
      <c r="O3817" s="14" t="s">
        <v>73</v>
      </c>
      <c r="P3817" s="15" t="s">
        <v>28</v>
      </c>
      <c r="Q3817" s="14" t="s">
        <v>73</v>
      </c>
      <c r="R3817" s="15" t="s">
        <v>28</v>
      </c>
      <c r="S3817" s="14" t="s">
        <v>73</v>
      </c>
      <c r="T3817" s="15" t="s">
        <v>28</v>
      </c>
      <c r="U3817" s="14" t="s">
        <v>73</v>
      </c>
      <c r="V3817" s="15" t="s">
        <v>28</v>
      </c>
    </row>
    <row r="3818" spans="1:22" ht="15" customHeight="1" x14ac:dyDescent="0.25">
      <c r="A3818" s="5" t="s">
        <v>6757</v>
      </c>
      <c r="B3818" s="6" t="s">
        <v>6758</v>
      </c>
      <c r="C3818" s="5" t="s">
        <v>6759</v>
      </c>
      <c r="D3818" s="6"/>
      <c r="E3818" s="6" t="s">
        <v>504</v>
      </c>
      <c r="F3818" s="229">
        <v>8</v>
      </c>
      <c r="I3818" s="16">
        <v>1426</v>
      </c>
      <c r="J3818" s="13">
        <v>11408</v>
      </c>
      <c r="K3818" s="16">
        <v>3290</v>
      </c>
      <c r="L3818" s="13">
        <v>26320</v>
      </c>
      <c r="M3818" s="16">
        <v>3290</v>
      </c>
      <c r="N3818" s="171">
        <v>26320</v>
      </c>
      <c r="O3818" s="16">
        <v>2238</v>
      </c>
      <c r="P3818" s="13">
        <v>17904</v>
      </c>
      <c r="Q3818" s="16">
        <v>2581</v>
      </c>
      <c r="R3818" s="13">
        <v>20648</v>
      </c>
      <c r="S3818" s="16">
        <v>2595.56</v>
      </c>
      <c r="T3818" s="13">
        <v>20764.48</v>
      </c>
      <c r="U3818" s="16">
        <v>1622.46</v>
      </c>
      <c r="V3818" s="13">
        <v>12979.68</v>
      </c>
    </row>
    <row r="3819" spans="1:22" ht="15" customHeight="1" x14ac:dyDescent="0.25">
      <c r="A3819" s="5" t="s">
        <v>6760</v>
      </c>
      <c r="B3819" s="6" t="s">
        <v>6761</v>
      </c>
      <c r="C3819" s="5" t="s">
        <v>6762</v>
      </c>
      <c r="D3819" s="6"/>
      <c r="E3819" s="6" t="s">
        <v>504</v>
      </c>
      <c r="F3819" s="229">
        <v>2</v>
      </c>
      <c r="I3819" s="16">
        <v>2852</v>
      </c>
      <c r="J3819" s="13">
        <v>5704</v>
      </c>
      <c r="K3819" s="16">
        <v>5080</v>
      </c>
      <c r="L3819" s="13">
        <v>10160</v>
      </c>
      <c r="M3819" s="16">
        <v>5080</v>
      </c>
      <c r="N3819" s="171">
        <v>10160</v>
      </c>
      <c r="O3819" s="16">
        <v>3928</v>
      </c>
      <c r="P3819" s="13">
        <v>7856</v>
      </c>
      <c r="Q3819" s="16">
        <v>5162</v>
      </c>
      <c r="R3819" s="13">
        <v>10324</v>
      </c>
      <c r="S3819" s="16">
        <v>4811.04</v>
      </c>
      <c r="T3819" s="13">
        <v>9622.08</v>
      </c>
      <c r="U3819" s="16">
        <v>3244.91</v>
      </c>
      <c r="V3819" s="13">
        <v>6489.82</v>
      </c>
    </row>
    <row r="3820" spans="1:22" ht="15" customHeight="1" x14ac:dyDescent="0.25">
      <c r="A3820" s="5" t="s">
        <v>6763</v>
      </c>
      <c r="B3820" s="6" t="s">
        <v>6764</v>
      </c>
      <c r="C3820" s="5" t="s">
        <v>6765</v>
      </c>
      <c r="D3820" s="6"/>
      <c r="E3820" s="6" t="s">
        <v>504</v>
      </c>
      <c r="F3820" s="229">
        <v>16</v>
      </c>
      <c r="I3820" s="16">
        <v>670</v>
      </c>
      <c r="J3820" s="13">
        <v>10720</v>
      </c>
      <c r="K3820" s="16">
        <v>715</v>
      </c>
      <c r="L3820" s="13">
        <v>11440</v>
      </c>
      <c r="M3820" s="16">
        <v>715</v>
      </c>
      <c r="N3820" s="171">
        <v>11440</v>
      </c>
      <c r="O3820" s="16">
        <v>932</v>
      </c>
      <c r="P3820" s="13">
        <v>14912</v>
      </c>
      <c r="Q3820" s="16">
        <v>1197</v>
      </c>
      <c r="R3820" s="13">
        <v>19152</v>
      </c>
      <c r="S3820" s="16">
        <v>1209.94</v>
      </c>
      <c r="T3820" s="13">
        <v>19359.04</v>
      </c>
      <c r="U3820" s="16">
        <v>854.08</v>
      </c>
      <c r="V3820" s="13">
        <v>13665.28</v>
      </c>
    </row>
    <row r="3821" spans="1:22" ht="15" customHeight="1" x14ac:dyDescent="0.25">
      <c r="A3821" s="5" t="s">
        <v>6766</v>
      </c>
      <c r="B3821" s="6" t="s">
        <v>6767</v>
      </c>
      <c r="C3821" s="5" t="s">
        <v>6768</v>
      </c>
      <c r="D3821" s="6"/>
      <c r="E3821" s="6" t="s">
        <v>504</v>
      </c>
      <c r="F3821" s="229">
        <v>14</v>
      </c>
      <c r="I3821" s="16">
        <v>1340</v>
      </c>
      <c r="J3821" s="13">
        <v>18760</v>
      </c>
      <c r="K3821" s="16">
        <v>1440</v>
      </c>
      <c r="L3821" s="13">
        <v>20160</v>
      </c>
      <c r="M3821" s="16">
        <v>1440</v>
      </c>
      <c r="N3821" s="171">
        <v>20160</v>
      </c>
      <c r="O3821" s="16">
        <v>1779</v>
      </c>
      <c r="P3821" s="13">
        <v>24906</v>
      </c>
      <c r="Q3821" s="16">
        <v>2393</v>
      </c>
      <c r="R3821" s="13">
        <v>33502</v>
      </c>
      <c r="S3821" s="16">
        <v>2175.4699999999998</v>
      </c>
      <c r="T3821" s="13">
        <v>30456.58</v>
      </c>
      <c r="U3821" s="16">
        <v>3131.61</v>
      </c>
      <c r="V3821" s="13">
        <v>43842.54</v>
      </c>
    </row>
    <row r="3822" spans="1:22" ht="15" customHeight="1" x14ac:dyDescent="0.25">
      <c r="A3822" s="5" t="s">
        <v>6769</v>
      </c>
      <c r="B3822" s="6" t="s">
        <v>6770</v>
      </c>
      <c r="C3822" s="5" t="s">
        <v>6771</v>
      </c>
      <c r="D3822" s="6"/>
      <c r="E3822" s="6" t="s">
        <v>504</v>
      </c>
      <c r="F3822" s="229">
        <v>4</v>
      </c>
      <c r="I3822" s="16">
        <v>1942</v>
      </c>
      <c r="J3822" s="13">
        <v>7768</v>
      </c>
      <c r="K3822" s="16">
        <v>2120</v>
      </c>
      <c r="L3822" s="13">
        <v>8480</v>
      </c>
      <c r="M3822" s="16">
        <v>2120</v>
      </c>
      <c r="N3822" s="171">
        <v>8480</v>
      </c>
      <c r="O3822" s="16">
        <v>2676</v>
      </c>
      <c r="P3822" s="13">
        <v>10704</v>
      </c>
      <c r="Q3822" s="16">
        <v>3470</v>
      </c>
      <c r="R3822" s="13">
        <v>13880</v>
      </c>
      <c r="S3822" s="16">
        <v>3000.65</v>
      </c>
      <c r="T3822" s="13">
        <v>12002.6</v>
      </c>
      <c r="U3822" s="16">
        <v>2476.8200000000002</v>
      </c>
      <c r="V3822" s="13">
        <v>9907.2800000000007</v>
      </c>
    </row>
    <row r="3823" spans="1:22" ht="15" customHeight="1" x14ac:dyDescent="0.25">
      <c r="A3823" s="5" t="s">
        <v>6772</v>
      </c>
      <c r="B3823" s="6" t="s">
        <v>6773</v>
      </c>
      <c r="C3823" s="5" t="s">
        <v>6774</v>
      </c>
      <c r="D3823" s="6"/>
      <c r="E3823" s="6" t="s">
        <v>504</v>
      </c>
      <c r="F3823" s="229">
        <v>8</v>
      </c>
      <c r="I3823" s="16">
        <v>1591</v>
      </c>
      <c r="J3823" s="13">
        <v>12728</v>
      </c>
      <c r="K3823" s="16">
        <v>1770</v>
      </c>
      <c r="L3823" s="13">
        <v>14160</v>
      </c>
      <c r="M3823" s="16">
        <v>1770</v>
      </c>
      <c r="N3823" s="171">
        <v>14160</v>
      </c>
      <c r="O3823" s="16">
        <v>2210</v>
      </c>
      <c r="P3823" s="13">
        <v>17680</v>
      </c>
      <c r="Q3823" s="16">
        <v>2845</v>
      </c>
      <c r="R3823" s="13">
        <v>22760</v>
      </c>
      <c r="S3823" s="16">
        <v>2490.54</v>
      </c>
      <c r="T3823" s="13">
        <v>19924.32</v>
      </c>
      <c r="U3823" s="16">
        <v>2028.43</v>
      </c>
      <c r="V3823" s="13">
        <v>16227.44</v>
      </c>
    </row>
    <row r="3824" spans="1:22" ht="15" customHeight="1" x14ac:dyDescent="0.25">
      <c r="A3824" s="5" t="s">
        <v>6775</v>
      </c>
      <c r="B3824" s="6" t="s">
        <v>6776</v>
      </c>
      <c r="C3824" s="5" t="s">
        <v>6777</v>
      </c>
      <c r="D3824" s="6"/>
      <c r="E3824" s="6" t="s">
        <v>504</v>
      </c>
      <c r="F3824" s="229">
        <v>4</v>
      </c>
      <c r="I3824" s="16">
        <v>270</v>
      </c>
      <c r="J3824" s="13">
        <v>1080</v>
      </c>
      <c r="K3824" s="16">
        <v>330</v>
      </c>
      <c r="L3824" s="13">
        <v>1320</v>
      </c>
      <c r="M3824" s="16">
        <v>330</v>
      </c>
      <c r="N3824" s="171">
        <v>1320</v>
      </c>
      <c r="O3824" s="16">
        <v>313</v>
      </c>
      <c r="P3824" s="13">
        <v>1252</v>
      </c>
      <c r="Q3824" s="16">
        <v>352</v>
      </c>
      <c r="R3824" s="13">
        <v>1408</v>
      </c>
      <c r="S3824" s="16">
        <v>392.56</v>
      </c>
      <c r="T3824" s="13">
        <v>1570.24</v>
      </c>
      <c r="U3824" s="16">
        <v>533.79999999999995</v>
      </c>
      <c r="V3824" s="13">
        <v>2135.1999999999998</v>
      </c>
    </row>
    <row r="3825" spans="1:22" ht="15" customHeight="1" x14ac:dyDescent="0.25">
      <c r="A3825" s="1"/>
      <c r="B3825" s="4" t="s">
        <v>32</v>
      </c>
      <c r="C3825" s="8" t="s">
        <v>33</v>
      </c>
      <c r="I3825" s="245"/>
      <c r="J3825" s="245"/>
      <c r="K3825" s="245"/>
      <c r="L3825" s="245"/>
      <c r="M3825" s="245"/>
      <c r="N3825" s="245"/>
      <c r="O3825" s="245"/>
      <c r="P3825" s="245"/>
      <c r="Q3825" s="245"/>
      <c r="R3825" s="245"/>
      <c r="S3825" s="245"/>
      <c r="T3825" s="245"/>
      <c r="U3825" s="245"/>
      <c r="V3825" s="245"/>
    </row>
    <row r="3826" spans="1:22" ht="15" customHeight="1" x14ac:dyDescent="0.25">
      <c r="A3826" s="5" t="s">
        <v>6778</v>
      </c>
      <c r="B3826" s="6" t="s">
        <v>35</v>
      </c>
      <c r="C3826" s="5" t="s">
        <v>5512</v>
      </c>
      <c r="I3826" s="245"/>
      <c r="J3826" s="245"/>
      <c r="K3826" s="245"/>
      <c r="L3826" s="245"/>
      <c r="M3826" s="245"/>
      <c r="N3826" s="245"/>
      <c r="O3826" s="245"/>
      <c r="P3826" s="245"/>
      <c r="Q3826" s="245"/>
      <c r="R3826" s="245"/>
      <c r="S3826" s="245"/>
      <c r="T3826" s="245"/>
      <c r="U3826" s="245"/>
      <c r="V3826" s="245"/>
    </row>
    <row r="3827" spans="1:22" ht="45" customHeight="1" x14ac:dyDescent="0.25">
      <c r="A3827" s="1"/>
      <c r="B3827" s="4" t="s">
        <v>68</v>
      </c>
      <c r="C3827" s="8" t="s">
        <v>69</v>
      </c>
      <c r="D3827" s="4" t="s">
        <v>70</v>
      </c>
      <c r="E3827" s="4" t="s">
        <v>71</v>
      </c>
      <c r="F3827" s="228" t="s">
        <v>72</v>
      </c>
      <c r="I3827" s="14" t="s">
        <v>73</v>
      </c>
      <c r="J3827" s="15" t="s">
        <v>28</v>
      </c>
      <c r="K3827" s="14" t="s">
        <v>73</v>
      </c>
      <c r="L3827" s="15" t="s">
        <v>28</v>
      </c>
      <c r="M3827" s="14" t="s">
        <v>73</v>
      </c>
      <c r="N3827" s="172" t="s">
        <v>28</v>
      </c>
      <c r="O3827" s="14" t="s">
        <v>73</v>
      </c>
      <c r="P3827" s="15" t="s">
        <v>28</v>
      </c>
      <c r="Q3827" s="14" t="s">
        <v>73</v>
      </c>
      <c r="R3827" s="15" t="s">
        <v>28</v>
      </c>
      <c r="S3827" s="14" t="s">
        <v>73</v>
      </c>
      <c r="T3827" s="15" t="s">
        <v>28</v>
      </c>
      <c r="U3827" s="14" t="s">
        <v>73</v>
      </c>
      <c r="V3827" s="15" t="s">
        <v>28</v>
      </c>
    </row>
    <row r="3828" spans="1:22" ht="15" customHeight="1" x14ac:dyDescent="0.25">
      <c r="A3828" s="5" t="s">
        <v>6779</v>
      </c>
      <c r="B3828" s="6" t="s">
        <v>6780</v>
      </c>
      <c r="C3828" s="5" t="s">
        <v>6781</v>
      </c>
      <c r="D3828" s="6"/>
      <c r="E3828" s="6" t="s">
        <v>504</v>
      </c>
      <c r="F3828" s="229">
        <v>10</v>
      </c>
      <c r="I3828" s="16">
        <v>1452</v>
      </c>
      <c r="J3828" s="13">
        <v>14520</v>
      </c>
      <c r="K3828" s="16">
        <v>2635</v>
      </c>
      <c r="L3828" s="13">
        <v>26350</v>
      </c>
      <c r="M3828" s="16">
        <v>2635</v>
      </c>
      <c r="N3828" s="171">
        <v>26350</v>
      </c>
      <c r="O3828" s="16">
        <v>2404</v>
      </c>
      <c r="P3828" s="13">
        <v>24040</v>
      </c>
      <c r="Q3828" s="16">
        <v>2229</v>
      </c>
      <c r="R3828" s="13">
        <v>22290</v>
      </c>
      <c r="S3828" s="16">
        <v>1597.12</v>
      </c>
      <c r="T3828" s="13">
        <v>15971.2</v>
      </c>
      <c r="U3828" s="16">
        <v>1594.28</v>
      </c>
      <c r="V3828" s="13">
        <v>15942.8</v>
      </c>
    </row>
    <row r="3829" spans="1:22" ht="15" customHeight="1" x14ac:dyDescent="0.25">
      <c r="A3829" s="5" t="s">
        <v>6782</v>
      </c>
      <c r="B3829" s="6" t="s">
        <v>6783</v>
      </c>
      <c r="C3829" s="5" t="s">
        <v>6784</v>
      </c>
      <c r="D3829" s="6"/>
      <c r="E3829" s="6" t="s">
        <v>504</v>
      </c>
      <c r="F3829" s="229">
        <v>2</v>
      </c>
      <c r="I3829" s="16">
        <v>1180</v>
      </c>
      <c r="J3829" s="13">
        <v>2360</v>
      </c>
      <c r="K3829" s="16">
        <v>1985</v>
      </c>
      <c r="L3829" s="13">
        <v>3970</v>
      </c>
      <c r="M3829" s="16">
        <v>1985</v>
      </c>
      <c r="N3829" s="171">
        <v>3970</v>
      </c>
      <c r="O3829" s="16">
        <v>2158</v>
      </c>
      <c r="P3829" s="13">
        <v>4316</v>
      </c>
      <c r="Q3829" s="16">
        <v>1818</v>
      </c>
      <c r="R3829" s="13">
        <v>3636</v>
      </c>
      <c r="S3829" s="16">
        <v>1376.64</v>
      </c>
      <c r="T3829" s="13">
        <v>2753.28</v>
      </c>
      <c r="U3829" s="16">
        <v>1295.3499999999999</v>
      </c>
      <c r="V3829" s="13">
        <v>2590.6999999999998</v>
      </c>
    </row>
    <row r="3830" spans="1:22" ht="15" customHeight="1" x14ac:dyDescent="0.25">
      <c r="A3830" s="1"/>
      <c r="B3830" s="4" t="s">
        <v>32</v>
      </c>
      <c r="C3830" s="8" t="s">
        <v>33</v>
      </c>
      <c r="I3830" s="245"/>
      <c r="J3830" s="245"/>
      <c r="K3830" s="245"/>
      <c r="L3830" s="245"/>
      <c r="M3830" s="245"/>
      <c r="N3830" s="245"/>
      <c r="O3830" s="245"/>
      <c r="P3830" s="245"/>
      <c r="Q3830" s="245"/>
      <c r="R3830" s="245"/>
      <c r="S3830" s="245"/>
      <c r="T3830" s="245"/>
      <c r="U3830" s="245"/>
      <c r="V3830" s="245"/>
    </row>
    <row r="3831" spans="1:22" ht="15" customHeight="1" x14ac:dyDescent="0.25">
      <c r="A3831" s="5" t="s">
        <v>6785</v>
      </c>
      <c r="B3831" s="6" t="s">
        <v>35</v>
      </c>
      <c r="C3831" s="5" t="s">
        <v>3535</v>
      </c>
      <c r="I3831" s="245"/>
      <c r="J3831" s="245"/>
      <c r="K3831" s="245"/>
      <c r="L3831" s="245"/>
      <c r="M3831" s="245"/>
      <c r="N3831" s="245"/>
      <c r="O3831" s="245"/>
      <c r="P3831" s="245"/>
      <c r="Q3831" s="245"/>
      <c r="R3831" s="245"/>
      <c r="S3831" s="245"/>
      <c r="T3831" s="245"/>
      <c r="U3831" s="245"/>
      <c r="V3831" s="245"/>
    </row>
    <row r="3832" spans="1:22" ht="45" customHeight="1" x14ac:dyDescent="0.25">
      <c r="A3832" s="1"/>
      <c r="B3832" s="4" t="s">
        <v>68</v>
      </c>
      <c r="C3832" s="8" t="s">
        <v>69</v>
      </c>
      <c r="D3832" s="4" t="s">
        <v>70</v>
      </c>
      <c r="E3832" s="4" t="s">
        <v>71</v>
      </c>
      <c r="F3832" s="228" t="s">
        <v>72</v>
      </c>
      <c r="I3832" s="14" t="s">
        <v>73</v>
      </c>
      <c r="J3832" s="15" t="s">
        <v>28</v>
      </c>
      <c r="K3832" s="14" t="s">
        <v>73</v>
      </c>
      <c r="L3832" s="15" t="s">
        <v>28</v>
      </c>
      <c r="M3832" s="14" t="s">
        <v>73</v>
      </c>
      <c r="N3832" s="172" t="s">
        <v>28</v>
      </c>
      <c r="O3832" s="14" t="s">
        <v>73</v>
      </c>
      <c r="P3832" s="15" t="s">
        <v>28</v>
      </c>
      <c r="Q3832" s="14" t="s">
        <v>73</v>
      </c>
      <c r="R3832" s="15" t="s">
        <v>28</v>
      </c>
      <c r="S3832" s="14" t="s">
        <v>73</v>
      </c>
      <c r="T3832" s="15" t="s">
        <v>28</v>
      </c>
      <c r="U3832" s="14" t="s">
        <v>73</v>
      </c>
      <c r="V3832" s="15" t="s">
        <v>28</v>
      </c>
    </row>
    <row r="3833" spans="1:22" ht="15" customHeight="1" x14ac:dyDescent="0.25">
      <c r="A3833" s="5" t="s">
        <v>6786</v>
      </c>
      <c r="B3833" s="6" t="s">
        <v>6787</v>
      </c>
      <c r="C3833" s="5" t="s">
        <v>6788</v>
      </c>
      <c r="D3833" s="6"/>
      <c r="E3833" s="6" t="s">
        <v>527</v>
      </c>
      <c r="F3833" s="229">
        <v>32</v>
      </c>
      <c r="I3833" s="16">
        <v>648</v>
      </c>
      <c r="J3833" s="13">
        <v>20736</v>
      </c>
      <c r="K3833" s="16">
        <v>0</v>
      </c>
      <c r="L3833" s="13">
        <v>0</v>
      </c>
      <c r="M3833" s="16">
        <v>0</v>
      </c>
      <c r="N3833" s="171">
        <v>0</v>
      </c>
      <c r="O3833" s="16">
        <v>550</v>
      </c>
      <c r="P3833" s="13">
        <v>17600</v>
      </c>
      <c r="Q3833" s="16">
        <v>528</v>
      </c>
      <c r="R3833" s="13">
        <v>16896</v>
      </c>
      <c r="S3833" s="16">
        <v>290.39</v>
      </c>
      <c r="T3833" s="13">
        <v>9292.48</v>
      </c>
      <c r="U3833" s="16">
        <v>687.01</v>
      </c>
      <c r="V3833" s="13">
        <v>21984.32</v>
      </c>
    </row>
    <row r="3834" spans="1:22" ht="15" customHeight="1" x14ac:dyDescent="0.25">
      <c r="A3834" s="5" t="s">
        <v>6789</v>
      </c>
      <c r="B3834" s="6" t="s">
        <v>6790</v>
      </c>
      <c r="C3834" s="5" t="s">
        <v>6791</v>
      </c>
      <c r="D3834" s="6"/>
      <c r="E3834" s="6" t="s">
        <v>527</v>
      </c>
      <c r="F3834" s="229">
        <v>40</v>
      </c>
      <c r="I3834" s="16">
        <v>432</v>
      </c>
      <c r="J3834" s="13">
        <v>17280</v>
      </c>
      <c r="K3834" s="16">
        <v>800</v>
      </c>
      <c r="L3834" s="13">
        <v>32000</v>
      </c>
      <c r="M3834" s="16">
        <v>800</v>
      </c>
      <c r="N3834" s="171">
        <v>32000</v>
      </c>
      <c r="O3834" s="16">
        <v>550</v>
      </c>
      <c r="P3834" s="13">
        <v>22000</v>
      </c>
      <c r="Q3834" s="16">
        <v>528</v>
      </c>
      <c r="R3834" s="13">
        <v>21120</v>
      </c>
      <c r="S3834" s="16">
        <v>290.39</v>
      </c>
      <c r="T3834" s="13">
        <v>11615.6</v>
      </c>
      <c r="U3834" s="16">
        <v>687.01</v>
      </c>
      <c r="V3834" s="13">
        <v>27480.400000000001</v>
      </c>
    </row>
    <row r="3835" spans="1:22" ht="15" customHeight="1" x14ac:dyDescent="0.25">
      <c r="A3835" s="5" t="s">
        <v>6792</v>
      </c>
      <c r="B3835" s="6" t="s">
        <v>6793</v>
      </c>
      <c r="C3835" s="5" t="s">
        <v>6794</v>
      </c>
      <c r="D3835" s="6"/>
      <c r="E3835" s="6" t="s">
        <v>527</v>
      </c>
      <c r="F3835" s="229">
        <v>20</v>
      </c>
      <c r="I3835" s="16">
        <v>540</v>
      </c>
      <c r="J3835" s="13">
        <v>10800</v>
      </c>
      <c r="K3835" s="16">
        <v>800</v>
      </c>
      <c r="L3835" s="13">
        <v>16000</v>
      </c>
      <c r="M3835" s="16">
        <v>800</v>
      </c>
      <c r="N3835" s="171">
        <v>16000</v>
      </c>
      <c r="O3835" s="16">
        <v>350</v>
      </c>
      <c r="P3835" s="13">
        <v>7000</v>
      </c>
      <c r="Q3835" s="16">
        <v>176</v>
      </c>
      <c r="R3835" s="13">
        <v>3520</v>
      </c>
      <c r="S3835" s="16">
        <v>290.39</v>
      </c>
      <c r="T3835" s="13">
        <v>5807.8</v>
      </c>
      <c r="U3835" s="16">
        <v>367.71</v>
      </c>
      <c r="V3835" s="13">
        <v>7354.2</v>
      </c>
    </row>
    <row r="3836" spans="1:22" ht="15" customHeight="1" x14ac:dyDescent="0.25">
      <c r="A3836" s="5" t="s">
        <v>6795</v>
      </c>
      <c r="B3836" s="6" t="s">
        <v>6796</v>
      </c>
      <c r="C3836" s="5" t="s">
        <v>5531</v>
      </c>
      <c r="D3836" s="6"/>
      <c r="E3836" s="6" t="s">
        <v>447</v>
      </c>
      <c r="F3836" s="229">
        <v>1</v>
      </c>
      <c r="I3836" s="16">
        <v>23261</v>
      </c>
      <c r="J3836" s="13">
        <v>23261</v>
      </c>
      <c r="K3836" s="16">
        <v>120000</v>
      </c>
      <c r="L3836" s="13">
        <v>120000</v>
      </c>
      <c r="M3836" s="16">
        <v>120000</v>
      </c>
      <c r="N3836" s="171">
        <v>120000</v>
      </c>
      <c r="O3836" s="16">
        <v>15000</v>
      </c>
      <c r="P3836" s="13">
        <v>15000</v>
      </c>
      <c r="Q3836" s="16">
        <v>38673</v>
      </c>
      <c r="R3836" s="13">
        <v>38673</v>
      </c>
      <c r="S3836" s="16">
        <v>36338.85</v>
      </c>
      <c r="T3836" s="13">
        <v>36338.85</v>
      </c>
      <c r="U3836" s="16">
        <v>27369.18</v>
      </c>
      <c r="V3836" s="13">
        <v>27369.18</v>
      </c>
    </row>
    <row r="3837" spans="1:22" ht="15" customHeight="1" x14ac:dyDescent="0.25">
      <c r="A3837" s="5" t="s">
        <v>6797</v>
      </c>
      <c r="B3837" s="6" t="s">
        <v>6798</v>
      </c>
      <c r="C3837" s="5" t="s">
        <v>5534</v>
      </c>
      <c r="D3837" s="6"/>
      <c r="E3837" s="6" t="s">
        <v>447</v>
      </c>
      <c r="F3837" s="229">
        <v>1</v>
      </c>
      <c r="I3837" s="16">
        <v>7200</v>
      </c>
      <c r="J3837" s="13">
        <v>7200</v>
      </c>
      <c r="K3837" s="16">
        <v>40000</v>
      </c>
      <c r="L3837" s="13">
        <v>40000</v>
      </c>
      <c r="M3837" s="16">
        <v>40000</v>
      </c>
      <c r="N3837" s="171">
        <v>40000</v>
      </c>
      <c r="O3837" s="16">
        <v>5000</v>
      </c>
      <c r="P3837" s="13">
        <v>5000</v>
      </c>
      <c r="Q3837" s="16">
        <v>38673</v>
      </c>
      <c r="R3837" s="13">
        <v>38673</v>
      </c>
      <c r="S3837" s="16">
        <v>32265.03</v>
      </c>
      <c r="T3837" s="13">
        <v>32265.03</v>
      </c>
      <c r="U3837" s="16">
        <v>52530</v>
      </c>
      <c r="V3837" s="13">
        <v>52530</v>
      </c>
    </row>
    <row r="3838" spans="1:22" ht="15" customHeight="1" x14ac:dyDescent="0.25">
      <c r="A3838" s="5" t="s">
        <v>6799</v>
      </c>
      <c r="B3838" s="6" t="s">
        <v>6800</v>
      </c>
      <c r="C3838" s="5" t="s">
        <v>6801</v>
      </c>
      <c r="D3838" s="6"/>
      <c r="E3838" s="6" t="s">
        <v>447</v>
      </c>
      <c r="F3838" s="229">
        <v>1</v>
      </c>
      <c r="I3838" s="16">
        <v>9107</v>
      </c>
      <c r="J3838" s="13">
        <v>9107</v>
      </c>
      <c r="K3838" s="16">
        <v>5000</v>
      </c>
      <c r="L3838" s="13">
        <v>5000</v>
      </c>
      <c r="M3838" s="16">
        <v>5000</v>
      </c>
      <c r="N3838" s="171">
        <v>5000</v>
      </c>
      <c r="O3838" s="16">
        <v>12000</v>
      </c>
      <c r="P3838" s="13">
        <v>12000</v>
      </c>
      <c r="Q3838" s="16">
        <v>15469</v>
      </c>
      <c r="R3838" s="13">
        <v>15469</v>
      </c>
      <c r="S3838" s="16">
        <v>67756.570000000007</v>
      </c>
      <c r="T3838" s="13">
        <v>67756.570000000007</v>
      </c>
      <c r="U3838" s="16">
        <v>9638.2000000000007</v>
      </c>
      <c r="V3838" s="13">
        <v>9638.2000000000007</v>
      </c>
    </row>
    <row r="3839" spans="1:22" ht="15" customHeight="1" x14ac:dyDescent="0.25">
      <c r="A3839" s="5" t="s">
        <v>6802</v>
      </c>
      <c r="B3839" s="6" t="s">
        <v>6803</v>
      </c>
      <c r="C3839" s="5" t="s">
        <v>5543</v>
      </c>
      <c r="D3839" s="6"/>
      <c r="E3839" s="6" t="s">
        <v>447</v>
      </c>
      <c r="F3839" s="229">
        <v>1</v>
      </c>
      <c r="I3839" s="16">
        <v>7085</v>
      </c>
      <c r="J3839" s="13">
        <v>7085</v>
      </c>
      <c r="K3839" s="16">
        <v>40000</v>
      </c>
      <c r="L3839" s="13">
        <v>40000</v>
      </c>
      <c r="M3839" s="16">
        <v>40000</v>
      </c>
      <c r="N3839" s="171">
        <v>40000</v>
      </c>
      <c r="O3839" s="16">
        <v>17500</v>
      </c>
      <c r="P3839" s="13">
        <v>17500</v>
      </c>
      <c r="Q3839" s="16">
        <v>62173</v>
      </c>
      <c r="R3839" s="13">
        <v>62173</v>
      </c>
      <c r="S3839" s="16">
        <v>69134.94</v>
      </c>
      <c r="T3839" s="13">
        <v>69134.94</v>
      </c>
      <c r="U3839" s="16">
        <v>33619.199999999997</v>
      </c>
      <c r="V3839" s="13">
        <v>33619.199999999997</v>
      </c>
    </row>
    <row r="3840" spans="1:22" ht="15" customHeight="1" x14ac:dyDescent="0.25">
      <c r="A3840" s="1"/>
      <c r="B3840" s="4" t="s">
        <v>32</v>
      </c>
      <c r="C3840" s="8" t="s">
        <v>33</v>
      </c>
      <c r="I3840" s="245"/>
      <c r="J3840" s="245"/>
      <c r="K3840" s="245"/>
      <c r="L3840" s="245"/>
      <c r="M3840" s="245"/>
      <c r="N3840" s="245"/>
      <c r="O3840" s="245"/>
      <c r="P3840" s="245"/>
      <c r="Q3840" s="245"/>
      <c r="R3840" s="245"/>
      <c r="S3840" s="245"/>
      <c r="T3840" s="245"/>
      <c r="U3840" s="245"/>
      <c r="V3840" s="245"/>
    </row>
    <row r="3841" spans="1:22" ht="15" customHeight="1" x14ac:dyDescent="0.25">
      <c r="A3841" s="5" t="s">
        <v>6804</v>
      </c>
      <c r="B3841" s="6" t="s">
        <v>35</v>
      </c>
      <c r="C3841" s="5" t="s">
        <v>486</v>
      </c>
      <c r="I3841" s="245"/>
      <c r="J3841" s="245"/>
      <c r="K3841" s="245"/>
      <c r="L3841" s="245"/>
      <c r="M3841" s="245"/>
      <c r="N3841" s="245"/>
      <c r="O3841" s="245"/>
      <c r="P3841" s="245"/>
      <c r="Q3841" s="245"/>
      <c r="R3841" s="245"/>
      <c r="S3841" s="245"/>
      <c r="T3841" s="245"/>
      <c r="U3841" s="245"/>
      <c r="V3841" s="245"/>
    </row>
    <row r="3842" spans="1:22" ht="45" customHeight="1" x14ac:dyDescent="0.25">
      <c r="A3842" s="1"/>
      <c r="B3842" s="4" t="s">
        <v>68</v>
      </c>
      <c r="C3842" s="8" t="s">
        <v>69</v>
      </c>
      <c r="D3842" s="4" t="s">
        <v>70</v>
      </c>
      <c r="E3842" s="4" t="s">
        <v>71</v>
      </c>
      <c r="F3842" s="228" t="s">
        <v>72</v>
      </c>
      <c r="I3842" s="14" t="s">
        <v>73</v>
      </c>
      <c r="J3842" s="15" t="s">
        <v>28</v>
      </c>
      <c r="K3842" s="14" t="s">
        <v>73</v>
      </c>
      <c r="L3842" s="15" t="s">
        <v>28</v>
      </c>
      <c r="M3842" s="14" t="s">
        <v>73</v>
      </c>
      <c r="N3842" s="172" t="s">
        <v>28</v>
      </c>
      <c r="O3842" s="14" t="s">
        <v>73</v>
      </c>
      <c r="P3842" s="15" t="s">
        <v>28</v>
      </c>
      <c r="Q3842" s="14" t="s">
        <v>73</v>
      </c>
      <c r="R3842" s="15" t="s">
        <v>28</v>
      </c>
      <c r="S3842" s="14" t="s">
        <v>73</v>
      </c>
      <c r="T3842" s="15" t="s">
        <v>28</v>
      </c>
      <c r="U3842" s="14" t="s">
        <v>73</v>
      </c>
      <c r="V3842" s="15" t="s">
        <v>28</v>
      </c>
    </row>
    <row r="3843" spans="1:22" ht="15" customHeight="1" x14ac:dyDescent="0.25">
      <c r="A3843" s="5" t="s">
        <v>6805</v>
      </c>
      <c r="B3843" s="6" t="s">
        <v>6806</v>
      </c>
      <c r="C3843" s="5" t="s">
        <v>489</v>
      </c>
      <c r="D3843" s="6"/>
      <c r="E3843" s="6" t="s">
        <v>275</v>
      </c>
      <c r="F3843" s="229">
        <v>1</v>
      </c>
      <c r="I3843" s="16">
        <v>0</v>
      </c>
      <c r="J3843" s="13">
        <v>0</v>
      </c>
      <c r="K3843" s="16">
        <v>0</v>
      </c>
      <c r="L3843" s="13">
        <v>0</v>
      </c>
      <c r="M3843" s="16">
        <v>0</v>
      </c>
      <c r="N3843" s="171">
        <v>0</v>
      </c>
      <c r="O3843" s="16">
        <v>0</v>
      </c>
      <c r="P3843" s="13">
        <v>0</v>
      </c>
      <c r="Q3843" s="16">
        <v>0</v>
      </c>
      <c r="R3843" s="13">
        <v>0</v>
      </c>
      <c r="S3843" s="16">
        <v>0</v>
      </c>
      <c r="T3843" s="13">
        <v>0</v>
      </c>
      <c r="U3843" s="16">
        <v>123606.18</v>
      </c>
      <c r="V3843" s="13">
        <v>123606.18</v>
      </c>
    </row>
    <row r="3844" spans="1:22" ht="15" customHeight="1" x14ac:dyDescent="0.25">
      <c r="A3844" s="1"/>
      <c r="B3844" s="4" t="s">
        <v>32</v>
      </c>
      <c r="C3844" s="8" t="s">
        <v>33</v>
      </c>
      <c r="I3844" s="245"/>
      <c r="J3844" s="245"/>
      <c r="K3844" s="245"/>
      <c r="L3844" s="245"/>
      <c r="M3844" s="245"/>
      <c r="N3844" s="245"/>
      <c r="O3844" s="245"/>
      <c r="P3844" s="245"/>
      <c r="Q3844" s="245"/>
      <c r="R3844" s="245"/>
      <c r="S3844" s="245"/>
      <c r="T3844" s="245"/>
      <c r="U3844" s="245"/>
      <c r="V3844" s="245"/>
    </row>
    <row r="3845" spans="1:22" ht="15" customHeight="1" x14ac:dyDescent="0.25">
      <c r="A3845" s="5" t="s">
        <v>6807</v>
      </c>
      <c r="B3845" s="6" t="s">
        <v>35</v>
      </c>
      <c r="C3845" s="5" t="s">
        <v>491</v>
      </c>
      <c r="I3845" s="245"/>
      <c r="J3845" s="245"/>
      <c r="K3845" s="245"/>
      <c r="L3845" s="245"/>
      <c r="M3845" s="245"/>
      <c r="N3845" s="245"/>
      <c r="O3845" s="245"/>
      <c r="P3845" s="245"/>
      <c r="Q3845" s="245"/>
      <c r="R3845" s="245"/>
      <c r="S3845" s="245"/>
      <c r="T3845" s="245"/>
      <c r="U3845" s="245"/>
      <c r="V3845" s="245"/>
    </row>
    <row r="3846" spans="1:22" x14ac:dyDescent="0.25">
      <c r="A3846" s="246" t="s">
        <v>6808</v>
      </c>
      <c r="B3846" s="246"/>
      <c r="C3846" s="246"/>
      <c r="D3846" s="247"/>
      <c r="E3846" s="247"/>
      <c r="F3846" s="246"/>
      <c r="I3846" s="12" t="s">
        <v>4473</v>
      </c>
      <c r="J3846" s="13">
        <v>206959</v>
      </c>
      <c r="K3846" s="12" t="s">
        <v>4473</v>
      </c>
      <c r="L3846" s="13">
        <v>351990</v>
      </c>
      <c r="M3846" s="12" t="s">
        <v>4473</v>
      </c>
      <c r="N3846" s="171">
        <v>351990</v>
      </c>
      <c r="O3846" s="12" t="s">
        <v>4473</v>
      </c>
      <c r="P3846" s="13">
        <v>208840</v>
      </c>
      <c r="Q3846" s="12" t="s">
        <v>4473</v>
      </c>
      <c r="R3846" s="13">
        <v>355663</v>
      </c>
      <c r="S3846" s="12" t="s">
        <v>4473</v>
      </c>
      <c r="T3846" s="13">
        <v>311098.23</v>
      </c>
      <c r="U3846" s="12" t="s">
        <v>4473</v>
      </c>
      <c r="V3846" s="13">
        <v>223397.24</v>
      </c>
    </row>
    <row r="3847" spans="1:22" ht="15" customHeight="1" x14ac:dyDescent="0.25">
      <c r="A3847" s="1"/>
      <c r="B3847" s="4" t="s">
        <v>32</v>
      </c>
      <c r="C3847" s="8" t="s">
        <v>33</v>
      </c>
      <c r="I3847" s="245"/>
      <c r="J3847" s="245"/>
      <c r="K3847" s="245"/>
      <c r="L3847" s="245"/>
      <c r="M3847" s="245"/>
      <c r="N3847" s="245"/>
      <c r="O3847" s="245"/>
      <c r="P3847" s="245"/>
      <c r="Q3847" s="245"/>
      <c r="R3847" s="245"/>
      <c r="S3847" s="245"/>
      <c r="T3847" s="245"/>
      <c r="U3847" s="245"/>
      <c r="V3847" s="245"/>
    </row>
    <row r="3848" spans="1:22" ht="15" customHeight="1" x14ac:dyDescent="0.25">
      <c r="A3848" s="5" t="s">
        <v>6809</v>
      </c>
      <c r="B3848" s="6" t="s">
        <v>35</v>
      </c>
      <c r="C3848" s="5" t="s">
        <v>3549</v>
      </c>
      <c r="I3848" s="245"/>
      <c r="J3848" s="245"/>
      <c r="K3848" s="245"/>
      <c r="L3848" s="245"/>
      <c r="M3848" s="245"/>
      <c r="N3848" s="245"/>
      <c r="O3848" s="245"/>
      <c r="P3848" s="245"/>
      <c r="Q3848" s="245"/>
      <c r="R3848" s="245"/>
      <c r="S3848" s="245"/>
      <c r="T3848" s="245"/>
      <c r="U3848" s="245"/>
      <c r="V3848" s="245"/>
    </row>
    <row r="3849" spans="1:22" ht="15" customHeight="1" x14ac:dyDescent="0.25">
      <c r="A3849" s="5" t="s">
        <v>6810</v>
      </c>
      <c r="B3849" s="6" t="s">
        <v>35</v>
      </c>
      <c r="C3849" s="5" t="s">
        <v>3551</v>
      </c>
      <c r="I3849" s="245"/>
      <c r="J3849" s="245"/>
      <c r="K3849" s="245"/>
      <c r="L3849" s="245"/>
      <c r="M3849" s="245"/>
      <c r="N3849" s="245"/>
      <c r="O3849" s="245"/>
      <c r="P3849" s="245"/>
      <c r="Q3849" s="245"/>
      <c r="R3849" s="245"/>
      <c r="S3849" s="245"/>
      <c r="T3849" s="245"/>
      <c r="U3849" s="245"/>
      <c r="V3849" s="245"/>
    </row>
    <row r="3850" spans="1:22" ht="15" customHeight="1" x14ac:dyDescent="0.25">
      <c r="A3850" s="5" t="s">
        <v>6811</v>
      </c>
      <c r="B3850" s="6" t="s">
        <v>35</v>
      </c>
      <c r="C3850" s="5" t="s">
        <v>5483</v>
      </c>
      <c r="I3850" s="245"/>
      <c r="J3850" s="245"/>
      <c r="K3850" s="245"/>
      <c r="L3850" s="245"/>
      <c r="M3850" s="245"/>
      <c r="N3850" s="245"/>
      <c r="O3850" s="245"/>
      <c r="P3850" s="245"/>
      <c r="Q3850" s="245"/>
      <c r="R3850" s="245"/>
      <c r="S3850" s="245"/>
      <c r="T3850" s="245"/>
      <c r="U3850" s="245"/>
      <c r="V3850" s="245"/>
    </row>
    <row r="3851" spans="1:22" ht="45" customHeight="1" x14ac:dyDescent="0.25">
      <c r="A3851" s="1"/>
      <c r="B3851" s="4" t="s">
        <v>68</v>
      </c>
      <c r="C3851" s="8" t="s">
        <v>69</v>
      </c>
      <c r="D3851" s="4" t="s">
        <v>70</v>
      </c>
      <c r="E3851" s="4" t="s">
        <v>71</v>
      </c>
      <c r="F3851" s="228" t="s">
        <v>72</v>
      </c>
      <c r="I3851" s="14" t="s">
        <v>73</v>
      </c>
      <c r="J3851" s="15" t="s">
        <v>28</v>
      </c>
      <c r="K3851" s="14" t="s">
        <v>73</v>
      </c>
      <c r="L3851" s="15" t="s">
        <v>28</v>
      </c>
      <c r="M3851" s="14" t="s">
        <v>73</v>
      </c>
      <c r="N3851" s="172" t="s">
        <v>28</v>
      </c>
      <c r="O3851" s="14" t="s">
        <v>73</v>
      </c>
      <c r="P3851" s="15" t="s">
        <v>28</v>
      </c>
      <c r="Q3851" s="14" t="s">
        <v>73</v>
      </c>
      <c r="R3851" s="15" t="s">
        <v>28</v>
      </c>
      <c r="S3851" s="14" t="s">
        <v>73</v>
      </c>
      <c r="T3851" s="15" t="s">
        <v>28</v>
      </c>
      <c r="U3851" s="14" t="s">
        <v>73</v>
      </c>
      <c r="V3851" s="15" t="s">
        <v>28</v>
      </c>
    </row>
    <row r="3852" spans="1:22" ht="15" customHeight="1" x14ac:dyDescent="0.25">
      <c r="A3852" s="5" t="s">
        <v>6812</v>
      </c>
      <c r="B3852" s="6" t="s">
        <v>6813</v>
      </c>
      <c r="C3852" s="5" t="s">
        <v>5554</v>
      </c>
      <c r="D3852" s="6"/>
      <c r="E3852" s="6" t="s">
        <v>504</v>
      </c>
      <c r="F3852" s="229">
        <v>10</v>
      </c>
      <c r="I3852" s="16">
        <v>3669</v>
      </c>
      <c r="J3852" s="13">
        <v>36690</v>
      </c>
      <c r="K3852" s="16">
        <v>11430</v>
      </c>
      <c r="L3852" s="13">
        <v>114300</v>
      </c>
      <c r="M3852" s="16">
        <v>11430</v>
      </c>
      <c r="N3852" s="171">
        <v>114300</v>
      </c>
      <c r="O3852" s="16">
        <v>5750</v>
      </c>
      <c r="P3852" s="13">
        <v>57500</v>
      </c>
      <c r="Q3852" s="16">
        <v>11019</v>
      </c>
      <c r="R3852" s="13">
        <v>110190</v>
      </c>
      <c r="S3852" s="16">
        <v>5673</v>
      </c>
      <c r="T3852" s="13">
        <v>56730</v>
      </c>
      <c r="U3852" s="16">
        <v>6119.45</v>
      </c>
      <c r="V3852" s="13">
        <v>61194.5</v>
      </c>
    </row>
    <row r="3853" spans="1:22" ht="15" customHeight="1" x14ac:dyDescent="0.25">
      <c r="A3853" s="5" t="s">
        <v>6814</v>
      </c>
      <c r="B3853" s="6" t="s">
        <v>6815</v>
      </c>
      <c r="C3853" s="5" t="s">
        <v>6816</v>
      </c>
      <c r="D3853" s="6"/>
      <c r="E3853" s="6" t="s">
        <v>504</v>
      </c>
      <c r="F3853" s="229">
        <v>4</v>
      </c>
      <c r="I3853" s="16">
        <v>3492</v>
      </c>
      <c r="J3853" s="13">
        <v>13968</v>
      </c>
      <c r="K3853" s="16">
        <v>11100</v>
      </c>
      <c r="L3853" s="13">
        <v>44400</v>
      </c>
      <c r="M3853" s="16">
        <v>11100</v>
      </c>
      <c r="N3853" s="171">
        <v>44400</v>
      </c>
      <c r="O3853" s="16">
        <v>5750</v>
      </c>
      <c r="P3853" s="13">
        <v>23000</v>
      </c>
      <c r="Q3853" s="16">
        <v>11019</v>
      </c>
      <c r="R3853" s="13">
        <v>44076</v>
      </c>
      <c r="S3853" s="16">
        <v>5422.95</v>
      </c>
      <c r="T3853" s="13">
        <v>21691.8</v>
      </c>
      <c r="U3853" s="16">
        <v>5571.89</v>
      </c>
      <c r="V3853" s="13">
        <v>22287.56</v>
      </c>
    </row>
    <row r="3854" spans="1:22" ht="15" customHeight="1" x14ac:dyDescent="0.25">
      <c r="A3854" s="5" t="s">
        <v>6817</v>
      </c>
      <c r="B3854" s="6" t="s">
        <v>6818</v>
      </c>
      <c r="C3854" s="5" t="s">
        <v>6819</v>
      </c>
      <c r="D3854" s="6"/>
      <c r="E3854" s="6" t="s">
        <v>504</v>
      </c>
      <c r="F3854" s="229">
        <v>4</v>
      </c>
      <c r="I3854" s="16">
        <v>1563</v>
      </c>
      <c r="J3854" s="13">
        <v>6252</v>
      </c>
      <c r="K3854" s="16">
        <v>3390</v>
      </c>
      <c r="L3854" s="13">
        <v>13560</v>
      </c>
      <c r="M3854" s="16">
        <v>3390</v>
      </c>
      <c r="N3854" s="171">
        <v>13560</v>
      </c>
      <c r="O3854" s="16">
        <v>1610</v>
      </c>
      <c r="P3854" s="13">
        <v>6440</v>
      </c>
      <c r="Q3854" s="16">
        <v>2760</v>
      </c>
      <c r="R3854" s="13">
        <v>11040</v>
      </c>
      <c r="S3854" s="16">
        <v>2707.31</v>
      </c>
      <c r="T3854" s="13">
        <v>10829.24</v>
      </c>
      <c r="U3854" s="16">
        <v>1768.76</v>
      </c>
      <c r="V3854" s="13">
        <v>7075.04</v>
      </c>
    </row>
    <row r="3855" spans="1:22" ht="15" customHeight="1" x14ac:dyDescent="0.25">
      <c r="A3855" s="5" t="s">
        <v>6820</v>
      </c>
      <c r="B3855" s="6" t="s">
        <v>6821</v>
      </c>
      <c r="C3855" s="5" t="s">
        <v>5563</v>
      </c>
      <c r="D3855" s="6"/>
      <c r="E3855" s="6" t="s">
        <v>504</v>
      </c>
      <c r="F3855" s="229">
        <v>4</v>
      </c>
      <c r="I3855" s="16">
        <v>1741</v>
      </c>
      <c r="J3855" s="13">
        <v>6964</v>
      </c>
      <c r="K3855" s="16">
        <v>3465</v>
      </c>
      <c r="L3855" s="13">
        <v>13860</v>
      </c>
      <c r="M3855" s="16">
        <v>3465</v>
      </c>
      <c r="N3855" s="171">
        <v>13860</v>
      </c>
      <c r="O3855" s="16">
        <v>1610</v>
      </c>
      <c r="P3855" s="13">
        <v>6440</v>
      </c>
      <c r="Q3855" s="16">
        <v>2567</v>
      </c>
      <c r="R3855" s="13">
        <v>10268</v>
      </c>
      <c r="S3855" s="16">
        <v>2957.36</v>
      </c>
      <c r="T3855" s="13">
        <v>11829.44</v>
      </c>
      <c r="U3855" s="16">
        <v>1886.42</v>
      </c>
      <c r="V3855" s="13">
        <v>7545.68</v>
      </c>
    </row>
    <row r="3856" spans="1:22" ht="15" customHeight="1" x14ac:dyDescent="0.25">
      <c r="A3856" s="5" t="s">
        <v>6822</v>
      </c>
      <c r="B3856" s="6" t="s">
        <v>6823</v>
      </c>
      <c r="C3856" s="5" t="s">
        <v>6824</v>
      </c>
      <c r="D3856" s="6"/>
      <c r="E3856" s="6" t="s">
        <v>504</v>
      </c>
      <c r="F3856" s="229">
        <v>2</v>
      </c>
      <c r="I3856" s="16">
        <v>2082</v>
      </c>
      <c r="J3856" s="13">
        <v>4164</v>
      </c>
      <c r="K3856" s="16">
        <v>6555</v>
      </c>
      <c r="L3856" s="13">
        <v>13110</v>
      </c>
      <c r="M3856" s="16">
        <v>6555</v>
      </c>
      <c r="N3856" s="171">
        <v>13110</v>
      </c>
      <c r="O3856" s="16">
        <v>1610</v>
      </c>
      <c r="P3856" s="13">
        <v>3220</v>
      </c>
      <c r="Q3856" s="16">
        <v>5209</v>
      </c>
      <c r="R3856" s="13">
        <v>10418</v>
      </c>
      <c r="S3856" s="16">
        <v>3437.46</v>
      </c>
      <c r="T3856" s="13">
        <v>6874.92</v>
      </c>
      <c r="U3856" s="16">
        <v>2494.54</v>
      </c>
      <c r="V3856" s="13">
        <v>4989.08</v>
      </c>
    </row>
    <row r="3857" spans="1:22" ht="15" customHeight="1" x14ac:dyDescent="0.25">
      <c r="A3857" s="5" t="s">
        <v>6825</v>
      </c>
      <c r="B3857" s="6" t="s">
        <v>6826</v>
      </c>
      <c r="C3857" s="5" t="s">
        <v>5566</v>
      </c>
      <c r="D3857" s="6"/>
      <c r="E3857" s="6" t="s">
        <v>504</v>
      </c>
      <c r="F3857" s="229">
        <v>2</v>
      </c>
      <c r="I3857" s="16">
        <v>2010</v>
      </c>
      <c r="J3857" s="13">
        <v>4020</v>
      </c>
      <c r="K3857" s="16">
        <v>3560</v>
      </c>
      <c r="L3857" s="13">
        <v>7120</v>
      </c>
      <c r="M3857" s="16">
        <v>3560</v>
      </c>
      <c r="N3857" s="171">
        <v>7120</v>
      </c>
      <c r="O3857" s="16">
        <v>1610</v>
      </c>
      <c r="P3857" s="13">
        <v>3220</v>
      </c>
      <c r="Q3857" s="16">
        <v>2309</v>
      </c>
      <c r="R3857" s="13">
        <v>4618</v>
      </c>
      <c r="S3857" s="16">
        <v>3342.44</v>
      </c>
      <c r="T3857" s="13">
        <v>6684.88</v>
      </c>
      <c r="U3857" s="16">
        <v>2460.0500000000002</v>
      </c>
      <c r="V3857" s="13">
        <v>4920.1000000000004</v>
      </c>
    </row>
    <row r="3858" spans="1:22" ht="15" customHeight="1" x14ac:dyDescent="0.25">
      <c r="A3858" s="5" t="s">
        <v>6827</v>
      </c>
      <c r="B3858" s="6" t="s">
        <v>6828</v>
      </c>
      <c r="C3858" s="5" t="s">
        <v>6829</v>
      </c>
      <c r="D3858" s="6"/>
      <c r="E3858" s="6" t="s">
        <v>504</v>
      </c>
      <c r="F3858" s="229">
        <v>12</v>
      </c>
      <c r="I3858" s="16">
        <v>2010</v>
      </c>
      <c r="J3858" s="13">
        <v>24120</v>
      </c>
      <c r="K3858" s="16">
        <v>1840</v>
      </c>
      <c r="L3858" s="13">
        <v>22080</v>
      </c>
      <c r="M3858" s="16">
        <v>1840</v>
      </c>
      <c r="N3858" s="171">
        <v>22080</v>
      </c>
      <c r="O3858" s="16">
        <v>1610</v>
      </c>
      <c r="P3858" s="13">
        <v>19320</v>
      </c>
      <c r="Q3858" s="16">
        <v>2309</v>
      </c>
      <c r="R3858" s="13">
        <v>27708</v>
      </c>
      <c r="S3858" s="16">
        <v>2677.3</v>
      </c>
      <c r="T3858" s="13">
        <v>32127.599999999999</v>
      </c>
      <c r="U3858" s="16">
        <v>1738.22</v>
      </c>
      <c r="V3858" s="13">
        <v>20858.64</v>
      </c>
    </row>
    <row r="3859" spans="1:22" ht="15" customHeight="1" x14ac:dyDescent="0.25">
      <c r="A3859" s="1"/>
      <c r="B3859" s="4" t="s">
        <v>32</v>
      </c>
      <c r="C3859" s="8" t="s">
        <v>33</v>
      </c>
      <c r="I3859" s="245"/>
      <c r="J3859" s="245"/>
      <c r="K3859" s="245"/>
      <c r="L3859" s="245"/>
      <c r="M3859" s="245"/>
      <c r="N3859" s="245"/>
      <c r="O3859" s="245"/>
      <c r="P3859" s="245"/>
      <c r="Q3859" s="245"/>
      <c r="R3859" s="245"/>
      <c r="S3859" s="245"/>
      <c r="T3859" s="245"/>
      <c r="U3859" s="245"/>
      <c r="V3859" s="245"/>
    </row>
    <row r="3860" spans="1:22" ht="15" customHeight="1" x14ac:dyDescent="0.25">
      <c r="A3860" s="5" t="s">
        <v>6830</v>
      </c>
      <c r="B3860" s="6" t="s">
        <v>35</v>
      </c>
      <c r="C3860" s="5" t="s">
        <v>5512</v>
      </c>
      <c r="I3860" s="245"/>
      <c r="J3860" s="245"/>
      <c r="K3860" s="245"/>
      <c r="L3860" s="245"/>
      <c r="M3860" s="245"/>
      <c r="N3860" s="245"/>
      <c r="O3860" s="245"/>
      <c r="P3860" s="245"/>
      <c r="Q3860" s="245"/>
      <c r="R3860" s="245"/>
      <c r="S3860" s="245"/>
      <c r="T3860" s="245"/>
      <c r="U3860" s="245"/>
      <c r="V3860" s="245"/>
    </row>
    <row r="3861" spans="1:22" ht="45" customHeight="1" x14ac:dyDescent="0.25">
      <c r="A3861" s="1"/>
      <c r="B3861" s="4" t="s">
        <v>68</v>
      </c>
      <c r="C3861" s="8" t="s">
        <v>69</v>
      </c>
      <c r="D3861" s="4" t="s">
        <v>70</v>
      </c>
      <c r="E3861" s="4" t="s">
        <v>71</v>
      </c>
      <c r="F3861" s="228" t="s">
        <v>72</v>
      </c>
      <c r="I3861" s="14" t="s">
        <v>73</v>
      </c>
      <c r="J3861" s="15" t="s">
        <v>28</v>
      </c>
      <c r="K3861" s="14" t="s">
        <v>73</v>
      </c>
      <c r="L3861" s="15" t="s">
        <v>28</v>
      </c>
      <c r="M3861" s="14" t="s">
        <v>73</v>
      </c>
      <c r="N3861" s="172" t="s">
        <v>28</v>
      </c>
      <c r="O3861" s="14" t="s">
        <v>73</v>
      </c>
      <c r="P3861" s="15" t="s">
        <v>28</v>
      </c>
      <c r="Q3861" s="14" t="s">
        <v>73</v>
      </c>
      <c r="R3861" s="15" t="s">
        <v>28</v>
      </c>
      <c r="S3861" s="14" t="s">
        <v>73</v>
      </c>
      <c r="T3861" s="15" t="s">
        <v>28</v>
      </c>
      <c r="U3861" s="14" t="s">
        <v>73</v>
      </c>
      <c r="V3861" s="15" t="s">
        <v>28</v>
      </c>
    </row>
    <row r="3862" spans="1:22" ht="15" customHeight="1" x14ac:dyDescent="0.25">
      <c r="A3862" s="5" t="s">
        <v>6831</v>
      </c>
      <c r="B3862" s="6" t="s">
        <v>6832</v>
      </c>
      <c r="C3862" s="5" t="s">
        <v>5570</v>
      </c>
      <c r="D3862" s="6"/>
      <c r="E3862" s="6" t="s">
        <v>504</v>
      </c>
      <c r="F3862" s="229">
        <v>6</v>
      </c>
      <c r="I3862" s="16">
        <v>1563</v>
      </c>
      <c r="J3862" s="13">
        <v>9378</v>
      </c>
      <c r="K3862" s="16">
        <v>3530</v>
      </c>
      <c r="L3862" s="13">
        <v>21180</v>
      </c>
      <c r="M3862" s="16">
        <v>3530</v>
      </c>
      <c r="N3862" s="171">
        <v>21180</v>
      </c>
      <c r="O3862" s="16">
        <v>1610</v>
      </c>
      <c r="P3862" s="13">
        <v>9660</v>
      </c>
      <c r="Q3862" s="16">
        <v>5145</v>
      </c>
      <c r="R3862" s="13">
        <v>30870</v>
      </c>
      <c r="S3862" s="16">
        <v>3652.56</v>
      </c>
      <c r="T3862" s="13">
        <v>21915.360000000001</v>
      </c>
      <c r="U3862" s="16">
        <v>2494.54</v>
      </c>
      <c r="V3862" s="13">
        <v>14967.24</v>
      </c>
    </row>
    <row r="3863" spans="1:22" ht="15" customHeight="1" x14ac:dyDescent="0.25">
      <c r="A3863" s="5" t="s">
        <v>6833</v>
      </c>
      <c r="B3863" s="6" t="s">
        <v>6834</v>
      </c>
      <c r="C3863" s="5" t="s">
        <v>5573</v>
      </c>
      <c r="D3863" s="6"/>
      <c r="E3863" s="6" t="s">
        <v>504</v>
      </c>
      <c r="F3863" s="229">
        <v>4</v>
      </c>
      <c r="I3863" s="16">
        <v>3103</v>
      </c>
      <c r="J3863" s="13">
        <v>12412</v>
      </c>
      <c r="K3863" s="16">
        <v>2695</v>
      </c>
      <c r="L3863" s="13">
        <v>10780</v>
      </c>
      <c r="M3863" s="16">
        <v>2695</v>
      </c>
      <c r="N3863" s="171">
        <v>10780</v>
      </c>
      <c r="O3863" s="16">
        <v>2070</v>
      </c>
      <c r="P3863" s="13">
        <v>8280</v>
      </c>
      <c r="Q3863" s="16">
        <v>4887</v>
      </c>
      <c r="R3863" s="13">
        <v>19548</v>
      </c>
      <c r="S3863" s="16">
        <v>4297.7</v>
      </c>
      <c r="T3863" s="13">
        <v>17190.8</v>
      </c>
      <c r="U3863" s="16">
        <v>1852.92</v>
      </c>
      <c r="V3863" s="13">
        <v>7411.68</v>
      </c>
    </row>
    <row r="3864" spans="1:22" ht="15" customHeight="1" x14ac:dyDescent="0.25">
      <c r="A3864" s="5" t="s">
        <v>6835</v>
      </c>
      <c r="B3864" s="6" t="s">
        <v>6836</v>
      </c>
      <c r="C3864" s="5" t="s">
        <v>5576</v>
      </c>
      <c r="D3864" s="6"/>
      <c r="E3864" s="6" t="s">
        <v>504</v>
      </c>
      <c r="F3864" s="229">
        <v>14</v>
      </c>
      <c r="I3864" s="16">
        <v>2010</v>
      </c>
      <c r="J3864" s="13">
        <v>28140</v>
      </c>
      <c r="K3864" s="16">
        <v>2050</v>
      </c>
      <c r="L3864" s="13">
        <v>28700</v>
      </c>
      <c r="M3864" s="16">
        <v>2050</v>
      </c>
      <c r="N3864" s="171">
        <v>28700</v>
      </c>
      <c r="O3864" s="16">
        <v>1610</v>
      </c>
      <c r="P3864" s="13">
        <v>22540</v>
      </c>
      <c r="Q3864" s="16">
        <v>2438</v>
      </c>
      <c r="R3864" s="13">
        <v>34132</v>
      </c>
      <c r="S3864" s="16">
        <v>2892.4</v>
      </c>
      <c r="T3864" s="13">
        <v>40493.599999999999</v>
      </c>
      <c r="U3864" s="16">
        <v>1772.83</v>
      </c>
      <c r="V3864" s="13">
        <v>24819.62</v>
      </c>
    </row>
    <row r="3865" spans="1:22" ht="15" customHeight="1" x14ac:dyDescent="0.25">
      <c r="A3865" s="5" t="s">
        <v>6837</v>
      </c>
      <c r="B3865" s="6" t="s">
        <v>6838</v>
      </c>
      <c r="C3865" s="5" t="s">
        <v>5579</v>
      </c>
      <c r="D3865" s="6"/>
      <c r="E3865" s="6" t="s">
        <v>504</v>
      </c>
      <c r="F3865" s="229">
        <v>12</v>
      </c>
      <c r="I3865" s="16">
        <v>2010</v>
      </c>
      <c r="J3865" s="13">
        <v>24120</v>
      </c>
      <c r="K3865" s="16">
        <v>1775</v>
      </c>
      <c r="L3865" s="13">
        <v>21300</v>
      </c>
      <c r="M3865" s="16">
        <v>1775</v>
      </c>
      <c r="N3865" s="171">
        <v>21300</v>
      </c>
      <c r="O3865" s="16">
        <v>1610</v>
      </c>
      <c r="P3865" s="13">
        <v>19320</v>
      </c>
      <c r="Q3865" s="16">
        <v>2438</v>
      </c>
      <c r="R3865" s="13">
        <v>29256</v>
      </c>
      <c r="S3865" s="16">
        <v>2842.39</v>
      </c>
      <c r="T3865" s="13">
        <v>34108.68</v>
      </c>
      <c r="U3865" s="16">
        <v>1711.64</v>
      </c>
      <c r="V3865" s="13">
        <v>20539.68</v>
      </c>
    </row>
    <row r="3866" spans="1:22" ht="15" customHeight="1" x14ac:dyDescent="0.25">
      <c r="A3866" s="1"/>
      <c r="B3866" s="4" t="s">
        <v>32</v>
      </c>
      <c r="C3866" s="8" t="s">
        <v>33</v>
      </c>
      <c r="I3866" s="245"/>
      <c r="J3866" s="245"/>
      <c r="K3866" s="245"/>
      <c r="L3866" s="245"/>
      <c r="M3866" s="245"/>
      <c r="N3866" s="245"/>
      <c r="O3866" s="245"/>
      <c r="P3866" s="245"/>
      <c r="Q3866" s="245"/>
      <c r="R3866" s="245"/>
      <c r="S3866" s="245"/>
      <c r="T3866" s="245"/>
      <c r="U3866" s="245"/>
      <c r="V3866" s="245"/>
    </row>
    <row r="3867" spans="1:22" ht="15" customHeight="1" x14ac:dyDescent="0.25">
      <c r="A3867" s="5" t="s">
        <v>6839</v>
      </c>
      <c r="B3867" s="6" t="s">
        <v>35</v>
      </c>
      <c r="C3867" s="5" t="s">
        <v>5581</v>
      </c>
      <c r="I3867" s="245"/>
      <c r="J3867" s="245"/>
      <c r="K3867" s="245"/>
      <c r="L3867" s="245"/>
      <c r="M3867" s="245"/>
      <c r="N3867" s="245"/>
      <c r="O3867" s="245"/>
      <c r="P3867" s="245"/>
      <c r="Q3867" s="245"/>
      <c r="R3867" s="245"/>
      <c r="S3867" s="245"/>
      <c r="T3867" s="245"/>
      <c r="U3867" s="245"/>
      <c r="V3867" s="245"/>
    </row>
    <row r="3868" spans="1:22" ht="15" customHeight="1" x14ac:dyDescent="0.25">
      <c r="A3868" s="5" t="s">
        <v>6840</v>
      </c>
      <c r="B3868" s="6" t="s">
        <v>35</v>
      </c>
      <c r="C3868" s="5" t="s">
        <v>3562</v>
      </c>
      <c r="I3868" s="245"/>
      <c r="J3868" s="245"/>
      <c r="K3868" s="245"/>
      <c r="L3868" s="245"/>
      <c r="M3868" s="245"/>
      <c r="N3868" s="245"/>
      <c r="O3868" s="245"/>
      <c r="P3868" s="245"/>
      <c r="Q3868" s="245"/>
      <c r="R3868" s="245"/>
      <c r="S3868" s="245"/>
      <c r="T3868" s="245"/>
      <c r="U3868" s="245"/>
      <c r="V3868" s="245"/>
    </row>
    <row r="3869" spans="1:22" ht="45" customHeight="1" x14ac:dyDescent="0.25">
      <c r="A3869" s="1"/>
      <c r="B3869" s="4" t="s">
        <v>68</v>
      </c>
      <c r="C3869" s="8" t="s">
        <v>69</v>
      </c>
      <c r="D3869" s="4" t="s">
        <v>70</v>
      </c>
      <c r="E3869" s="4" t="s">
        <v>71</v>
      </c>
      <c r="F3869" s="228" t="s">
        <v>72</v>
      </c>
      <c r="I3869" s="14" t="s">
        <v>73</v>
      </c>
      <c r="J3869" s="15" t="s">
        <v>28</v>
      </c>
      <c r="K3869" s="14" t="s">
        <v>73</v>
      </c>
      <c r="L3869" s="15" t="s">
        <v>28</v>
      </c>
      <c r="M3869" s="14" t="s">
        <v>73</v>
      </c>
      <c r="N3869" s="172" t="s">
        <v>28</v>
      </c>
      <c r="O3869" s="14" t="s">
        <v>73</v>
      </c>
      <c r="P3869" s="15" t="s">
        <v>28</v>
      </c>
      <c r="Q3869" s="14" t="s">
        <v>73</v>
      </c>
      <c r="R3869" s="15" t="s">
        <v>28</v>
      </c>
      <c r="S3869" s="14" t="s">
        <v>73</v>
      </c>
      <c r="T3869" s="15" t="s">
        <v>28</v>
      </c>
      <c r="U3869" s="14" t="s">
        <v>73</v>
      </c>
      <c r="V3869" s="15" t="s">
        <v>28</v>
      </c>
    </row>
    <row r="3870" spans="1:22" ht="15" customHeight="1" x14ac:dyDescent="0.25">
      <c r="A3870" s="5" t="s">
        <v>6841</v>
      </c>
      <c r="B3870" s="6" t="s">
        <v>6842</v>
      </c>
      <c r="C3870" s="5" t="s">
        <v>6843</v>
      </c>
      <c r="D3870" s="6"/>
      <c r="E3870" s="6" t="s">
        <v>504</v>
      </c>
      <c r="F3870" s="229">
        <v>2</v>
      </c>
      <c r="I3870" s="16">
        <v>1669</v>
      </c>
      <c r="J3870" s="13">
        <v>3338</v>
      </c>
      <c r="K3870" s="16">
        <v>2350</v>
      </c>
      <c r="L3870" s="13">
        <v>4700</v>
      </c>
      <c r="M3870" s="16">
        <v>2350</v>
      </c>
      <c r="N3870" s="171">
        <v>4700</v>
      </c>
      <c r="O3870" s="16">
        <v>2300</v>
      </c>
      <c r="P3870" s="13">
        <v>4600</v>
      </c>
      <c r="Q3870" s="16">
        <v>2121</v>
      </c>
      <c r="R3870" s="13">
        <v>4242</v>
      </c>
      <c r="S3870" s="16">
        <v>1555.39</v>
      </c>
      <c r="T3870" s="13">
        <v>3110.78</v>
      </c>
      <c r="U3870" s="16">
        <v>1568.85</v>
      </c>
      <c r="V3870" s="13">
        <v>3137.7</v>
      </c>
    </row>
    <row r="3871" spans="1:22" ht="15" customHeight="1" x14ac:dyDescent="0.25">
      <c r="A3871" s="5" t="s">
        <v>6844</v>
      </c>
      <c r="B3871" s="6" t="s">
        <v>6845</v>
      </c>
      <c r="C3871" s="5" t="s">
        <v>6846</v>
      </c>
      <c r="D3871" s="6"/>
      <c r="E3871" s="6" t="s">
        <v>504</v>
      </c>
      <c r="F3871" s="229">
        <v>2</v>
      </c>
      <c r="I3871" s="16">
        <v>2521</v>
      </c>
      <c r="J3871" s="13">
        <v>5042</v>
      </c>
      <c r="K3871" s="16">
        <v>3550</v>
      </c>
      <c r="L3871" s="13">
        <v>7100</v>
      </c>
      <c r="M3871" s="16">
        <v>3550</v>
      </c>
      <c r="N3871" s="171">
        <v>7100</v>
      </c>
      <c r="O3871" s="16">
        <v>3450</v>
      </c>
      <c r="P3871" s="13">
        <v>6900</v>
      </c>
      <c r="Q3871" s="16">
        <v>3203</v>
      </c>
      <c r="R3871" s="13">
        <v>6406</v>
      </c>
      <c r="S3871" s="16">
        <v>2245.54</v>
      </c>
      <c r="T3871" s="13">
        <v>4491.08</v>
      </c>
      <c r="U3871" s="16">
        <v>2369.96</v>
      </c>
      <c r="V3871" s="13">
        <v>4739.92</v>
      </c>
    </row>
    <row r="3872" spans="1:22" ht="15" customHeight="1" x14ac:dyDescent="0.25">
      <c r="A3872" s="1"/>
      <c r="B3872" s="4" t="s">
        <v>32</v>
      </c>
      <c r="C3872" s="8" t="s">
        <v>33</v>
      </c>
      <c r="I3872" s="245"/>
      <c r="J3872" s="245"/>
      <c r="K3872" s="245"/>
      <c r="L3872" s="245"/>
      <c r="M3872" s="245"/>
      <c r="N3872" s="245"/>
      <c r="O3872" s="245"/>
      <c r="P3872" s="245"/>
      <c r="Q3872" s="245"/>
      <c r="R3872" s="245"/>
      <c r="S3872" s="245"/>
      <c r="T3872" s="245"/>
      <c r="U3872" s="245"/>
      <c r="V3872" s="245"/>
    </row>
    <row r="3873" spans="1:22" ht="15" customHeight="1" x14ac:dyDescent="0.25">
      <c r="A3873" s="5" t="s">
        <v>6847</v>
      </c>
      <c r="B3873" s="6" t="s">
        <v>35</v>
      </c>
      <c r="C3873" s="5" t="s">
        <v>5590</v>
      </c>
      <c r="I3873" s="245"/>
      <c r="J3873" s="245"/>
      <c r="K3873" s="245"/>
      <c r="L3873" s="245"/>
      <c r="M3873" s="245"/>
      <c r="N3873" s="245"/>
      <c r="O3873" s="245"/>
      <c r="P3873" s="245"/>
      <c r="Q3873" s="245"/>
      <c r="R3873" s="245"/>
      <c r="S3873" s="245"/>
      <c r="T3873" s="245"/>
      <c r="U3873" s="245"/>
      <c r="V3873" s="245"/>
    </row>
    <row r="3874" spans="1:22" ht="45" customHeight="1" x14ac:dyDescent="0.25">
      <c r="A3874" s="1"/>
      <c r="B3874" s="4" t="s">
        <v>68</v>
      </c>
      <c r="C3874" s="8" t="s">
        <v>69</v>
      </c>
      <c r="D3874" s="4" t="s">
        <v>70</v>
      </c>
      <c r="E3874" s="4" t="s">
        <v>71</v>
      </c>
      <c r="F3874" s="228" t="s">
        <v>72</v>
      </c>
      <c r="I3874" s="14" t="s">
        <v>73</v>
      </c>
      <c r="J3874" s="15" t="s">
        <v>28</v>
      </c>
      <c r="K3874" s="14" t="s">
        <v>73</v>
      </c>
      <c r="L3874" s="15" t="s">
        <v>28</v>
      </c>
      <c r="M3874" s="14" t="s">
        <v>73</v>
      </c>
      <c r="N3874" s="172" t="s">
        <v>28</v>
      </c>
      <c r="O3874" s="14" t="s">
        <v>73</v>
      </c>
      <c r="P3874" s="15" t="s">
        <v>28</v>
      </c>
      <c r="Q3874" s="14" t="s">
        <v>73</v>
      </c>
      <c r="R3874" s="15" t="s">
        <v>28</v>
      </c>
      <c r="S3874" s="14" t="s">
        <v>73</v>
      </c>
      <c r="T3874" s="15" t="s">
        <v>28</v>
      </c>
      <c r="U3874" s="14" t="s">
        <v>73</v>
      </c>
      <c r="V3874" s="15" t="s">
        <v>28</v>
      </c>
    </row>
    <row r="3875" spans="1:22" ht="15" customHeight="1" x14ac:dyDescent="0.25">
      <c r="A3875" s="5" t="s">
        <v>6848</v>
      </c>
      <c r="B3875" s="6" t="s">
        <v>6849</v>
      </c>
      <c r="C3875" s="5" t="s">
        <v>5593</v>
      </c>
      <c r="D3875" s="6"/>
      <c r="E3875" s="6" t="s">
        <v>447</v>
      </c>
      <c r="F3875" s="229">
        <v>1</v>
      </c>
      <c r="I3875" s="16">
        <v>28351</v>
      </c>
      <c r="J3875" s="13">
        <v>28351</v>
      </c>
      <c r="K3875" s="16">
        <v>29800</v>
      </c>
      <c r="L3875" s="13">
        <v>29800</v>
      </c>
      <c r="M3875" s="16">
        <v>29800</v>
      </c>
      <c r="N3875" s="171">
        <v>29800</v>
      </c>
      <c r="O3875" s="16">
        <v>18400</v>
      </c>
      <c r="P3875" s="13">
        <v>18400</v>
      </c>
      <c r="Q3875" s="16">
        <v>12891</v>
      </c>
      <c r="R3875" s="13">
        <v>12891</v>
      </c>
      <c r="S3875" s="16">
        <v>43020.05</v>
      </c>
      <c r="T3875" s="13">
        <v>43020.05</v>
      </c>
      <c r="U3875" s="16">
        <v>18910.8</v>
      </c>
      <c r="V3875" s="13">
        <v>18910.8</v>
      </c>
    </row>
    <row r="3876" spans="1:22" ht="15" customHeight="1" x14ac:dyDescent="0.25">
      <c r="A3876" s="1"/>
      <c r="B3876" s="4" t="s">
        <v>32</v>
      </c>
      <c r="C3876" s="8" t="s">
        <v>33</v>
      </c>
      <c r="I3876" s="245"/>
      <c r="J3876" s="245"/>
      <c r="K3876" s="245"/>
      <c r="L3876" s="245"/>
      <c r="M3876" s="245"/>
      <c r="N3876" s="245"/>
      <c r="O3876" s="245"/>
      <c r="P3876" s="245"/>
      <c r="Q3876" s="245"/>
      <c r="R3876" s="245"/>
      <c r="S3876" s="245"/>
      <c r="T3876" s="245"/>
      <c r="U3876" s="245"/>
      <c r="V3876" s="245"/>
    </row>
    <row r="3877" spans="1:22" ht="15" customHeight="1" x14ac:dyDescent="0.25">
      <c r="A3877" s="5" t="s">
        <v>6850</v>
      </c>
      <c r="B3877" s="6" t="s">
        <v>35</v>
      </c>
      <c r="C3877" s="5" t="s">
        <v>486</v>
      </c>
      <c r="I3877" s="245"/>
      <c r="J3877" s="245"/>
      <c r="K3877" s="245"/>
      <c r="L3877" s="245"/>
      <c r="M3877" s="245"/>
      <c r="N3877" s="245"/>
      <c r="O3877" s="245"/>
      <c r="P3877" s="245"/>
      <c r="Q3877" s="245"/>
      <c r="R3877" s="245"/>
      <c r="S3877" s="245"/>
      <c r="T3877" s="245"/>
      <c r="U3877" s="245"/>
      <c r="V3877" s="245"/>
    </row>
    <row r="3878" spans="1:22" ht="45" customHeight="1" x14ac:dyDescent="0.25">
      <c r="A3878" s="1"/>
      <c r="B3878" s="4" t="s">
        <v>68</v>
      </c>
      <c r="C3878" s="8" t="s">
        <v>69</v>
      </c>
      <c r="D3878" s="4" t="s">
        <v>70</v>
      </c>
      <c r="E3878" s="4" t="s">
        <v>71</v>
      </c>
      <c r="F3878" s="228" t="s">
        <v>72</v>
      </c>
      <c r="I3878" s="14" t="s">
        <v>73</v>
      </c>
      <c r="J3878" s="15" t="s">
        <v>28</v>
      </c>
      <c r="K3878" s="14" t="s">
        <v>73</v>
      </c>
      <c r="L3878" s="15" t="s">
        <v>28</v>
      </c>
      <c r="M3878" s="14" t="s">
        <v>73</v>
      </c>
      <c r="N3878" s="172" t="s">
        <v>28</v>
      </c>
      <c r="O3878" s="14" t="s">
        <v>73</v>
      </c>
      <c r="P3878" s="15" t="s">
        <v>28</v>
      </c>
      <c r="Q3878" s="14" t="s">
        <v>73</v>
      </c>
      <c r="R3878" s="15" t="s">
        <v>28</v>
      </c>
      <c r="S3878" s="14" t="s">
        <v>73</v>
      </c>
      <c r="T3878" s="15" t="s">
        <v>28</v>
      </c>
      <c r="U3878" s="14" t="s">
        <v>73</v>
      </c>
      <c r="V3878" s="15" t="s">
        <v>28</v>
      </c>
    </row>
    <row r="3879" spans="1:22" ht="15" customHeight="1" x14ac:dyDescent="0.25">
      <c r="A3879" s="5" t="s">
        <v>6851</v>
      </c>
      <c r="B3879" s="6" t="s">
        <v>6852</v>
      </c>
      <c r="C3879" s="5" t="s">
        <v>624</v>
      </c>
      <c r="D3879" s="6"/>
      <c r="E3879" s="6" t="s">
        <v>275</v>
      </c>
      <c r="F3879" s="229">
        <v>1</v>
      </c>
      <c r="I3879" s="16">
        <v>0</v>
      </c>
      <c r="J3879" s="13">
        <v>0</v>
      </c>
      <c r="K3879" s="16">
        <v>0</v>
      </c>
      <c r="L3879" s="13">
        <v>0</v>
      </c>
      <c r="M3879" s="16">
        <v>0</v>
      </c>
      <c r="N3879" s="171">
        <v>0</v>
      </c>
      <c r="O3879" s="16">
        <v>0</v>
      </c>
      <c r="P3879" s="13">
        <v>0</v>
      </c>
      <c r="Q3879" s="16">
        <v>0</v>
      </c>
      <c r="R3879" s="13">
        <v>0</v>
      </c>
      <c r="S3879" s="16">
        <v>0</v>
      </c>
      <c r="T3879" s="13">
        <v>0</v>
      </c>
      <c r="U3879" s="16">
        <v>0</v>
      </c>
      <c r="V3879" s="13">
        <v>0</v>
      </c>
    </row>
    <row r="3880" spans="1:22" ht="15" customHeight="1" x14ac:dyDescent="0.25">
      <c r="A3880" s="1"/>
      <c r="B3880" s="4" t="s">
        <v>32</v>
      </c>
      <c r="C3880" s="8" t="s">
        <v>33</v>
      </c>
      <c r="I3880" s="245"/>
      <c r="J3880" s="245"/>
      <c r="K3880" s="245"/>
      <c r="L3880" s="245"/>
      <c r="M3880" s="245"/>
      <c r="N3880" s="245"/>
      <c r="O3880" s="245"/>
      <c r="P3880" s="245"/>
      <c r="Q3880" s="245"/>
      <c r="R3880" s="245"/>
      <c r="S3880" s="245"/>
      <c r="T3880" s="245"/>
      <c r="U3880" s="245"/>
      <c r="V3880" s="245"/>
    </row>
    <row r="3881" spans="1:22" ht="15" customHeight="1" x14ac:dyDescent="0.25">
      <c r="A3881" s="5" t="s">
        <v>6853</v>
      </c>
      <c r="B3881" s="6" t="s">
        <v>35</v>
      </c>
      <c r="C3881" s="5" t="s">
        <v>491</v>
      </c>
      <c r="I3881" s="245"/>
      <c r="J3881" s="245"/>
      <c r="K3881" s="245"/>
      <c r="L3881" s="245"/>
      <c r="M3881" s="245"/>
      <c r="N3881" s="245"/>
      <c r="O3881" s="245"/>
      <c r="P3881" s="245"/>
      <c r="Q3881" s="245"/>
      <c r="R3881" s="245"/>
      <c r="S3881" s="245"/>
      <c r="T3881" s="245"/>
      <c r="U3881" s="245"/>
      <c r="V3881" s="245"/>
    </row>
    <row r="3882" spans="1:22" x14ac:dyDescent="0.25">
      <c r="A3882" s="246" t="s">
        <v>6854</v>
      </c>
      <c r="B3882" s="246"/>
      <c r="C3882" s="246"/>
      <c r="D3882" s="247"/>
      <c r="E3882" s="247"/>
      <c r="F3882" s="246"/>
      <c r="I3882" s="12" t="s">
        <v>5599</v>
      </c>
      <c r="J3882" s="13">
        <v>1412090</v>
      </c>
      <c r="K3882" s="12" t="s">
        <v>5599</v>
      </c>
      <c r="L3882" s="13">
        <v>1794145</v>
      </c>
      <c r="M3882" s="12" t="s">
        <v>5599</v>
      </c>
      <c r="N3882" s="171">
        <v>1794145</v>
      </c>
      <c r="O3882" s="12" t="s">
        <v>5599</v>
      </c>
      <c r="P3882" s="13">
        <v>1645456.5</v>
      </c>
      <c r="Q3882" s="12" t="s">
        <v>5599</v>
      </c>
      <c r="R3882" s="13">
        <v>2393363.1</v>
      </c>
      <c r="S3882" s="12" t="s">
        <v>5599</v>
      </c>
      <c r="T3882" s="13">
        <v>2330651.0839999998</v>
      </c>
      <c r="U3882" s="12" t="s">
        <v>5599</v>
      </c>
      <c r="V3882" s="13">
        <v>2063205.227</v>
      </c>
    </row>
    <row r="3883" spans="1:22" ht="15" customHeight="1" x14ac:dyDescent="0.25">
      <c r="A3883" s="1"/>
      <c r="B3883" s="4" t="s">
        <v>32</v>
      </c>
      <c r="C3883" s="8" t="s">
        <v>33</v>
      </c>
      <c r="I3883" s="245"/>
      <c r="J3883" s="245"/>
      <c r="K3883" s="245"/>
      <c r="L3883" s="245"/>
      <c r="M3883" s="245"/>
      <c r="N3883" s="245"/>
      <c r="O3883" s="245"/>
      <c r="P3883" s="245"/>
      <c r="Q3883" s="245"/>
      <c r="R3883" s="245"/>
      <c r="S3883" s="245"/>
      <c r="T3883" s="245"/>
      <c r="U3883" s="245"/>
      <c r="V3883" s="245"/>
    </row>
    <row r="3884" spans="1:22" ht="15" customHeight="1" x14ac:dyDescent="0.25">
      <c r="A3884" s="5" t="s">
        <v>6855</v>
      </c>
      <c r="B3884" s="6" t="s">
        <v>35</v>
      </c>
      <c r="C3884" s="5" t="s">
        <v>5601</v>
      </c>
      <c r="I3884" s="245"/>
      <c r="J3884" s="245"/>
      <c r="K3884" s="245"/>
      <c r="L3884" s="245"/>
      <c r="M3884" s="245"/>
      <c r="N3884" s="245"/>
      <c r="O3884" s="245"/>
      <c r="P3884" s="245"/>
      <c r="Q3884" s="245"/>
      <c r="R3884" s="245"/>
      <c r="S3884" s="245"/>
      <c r="T3884" s="245"/>
      <c r="U3884" s="245"/>
      <c r="V3884" s="245"/>
    </row>
    <row r="3885" spans="1:22" ht="15" customHeight="1" x14ac:dyDescent="0.25">
      <c r="A3885" s="5" t="s">
        <v>6856</v>
      </c>
      <c r="B3885" s="6" t="s">
        <v>35</v>
      </c>
      <c r="C3885" s="5" t="s">
        <v>5603</v>
      </c>
      <c r="I3885" s="245"/>
      <c r="J3885" s="245"/>
      <c r="K3885" s="245"/>
      <c r="L3885" s="245"/>
      <c r="M3885" s="245"/>
      <c r="N3885" s="245"/>
      <c r="O3885" s="245"/>
      <c r="P3885" s="245"/>
      <c r="Q3885" s="245"/>
      <c r="R3885" s="245"/>
      <c r="S3885" s="245"/>
      <c r="T3885" s="245"/>
      <c r="U3885" s="245"/>
      <c r="V3885" s="245"/>
    </row>
    <row r="3886" spans="1:22" ht="15" customHeight="1" x14ac:dyDescent="0.25">
      <c r="A3886" s="5" t="s">
        <v>6857</v>
      </c>
      <c r="B3886" s="6" t="s">
        <v>35</v>
      </c>
      <c r="C3886" s="5" t="s">
        <v>5605</v>
      </c>
      <c r="I3886" s="245"/>
      <c r="J3886" s="245"/>
      <c r="K3886" s="245"/>
      <c r="L3886" s="245"/>
      <c r="M3886" s="245"/>
      <c r="N3886" s="245"/>
      <c r="O3886" s="245"/>
      <c r="P3886" s="245"/>
      <c r="Q3886" s="245"/>
      <c r="R3886" s="245"/>
      <c r="S3886" s="245"/>
      <c r="T3886" s="245"/>
      <c r="U3886" s="245"/>
      <c r="V3886" s="245"/>
    </row>
    <row r="3887" spans="1:22" ht="15" customHeight="1" x14ac:dyDescent="0.25">
      <c r="A3887" s="5" t="s">
        <v>6858</v>
      </c>
      <c r="B3887" s="6" t="s">
        <v>35</v>
      </c>
      <c r="C3887" s="5" t="s">
        <v>5607</v>
      </c>
      <c r="I3887" s="245"/>
      <c r="J3887" s="245"/>
      <c r="K3887" s="245"/>
      <c r="L3887" s="245"/>
      <c r="M3887" s="245"/>
      <c r="N3887" s="245"/>
      <c r="O3887" s="245"/>
      <c r="P3887" s="245"/>
      <c r="Q3887" s="245"/>
      <c r="R3887" s="245"/>
      <c r="S3887" s="245"/>
      <c r="T3887" s="245"/>
      <c r="U3887" s="245"/>
      <c r="V3887" s="245"/>
    </row>
    <row r="3888" spans="1:22" ht="45" customHeight="1" x14ac:dyDescent="0.25">
      <c r="A3888" s="1"/>
      <c r="B3888" s="4" t="s">
        <v>68</v>
      </c>
      <c r="C3888" s="8" t="s">
        <v>69</v>
      </c>
      <c r="D3888" s="4" t="s">
        <v>70</v>
      </c>
      <c r="E3888" s="4" t="s">
        <v>71</v>
      </c>
      <c r="F3888" s="228" t="s">
        <v>72</v>
      </c>
      <c r="I3888" s="14" t="s">
        <v>73</v>
      </c>
      <c r="J3888" s="15" t="s">
        <v>28</v>
      </c>
      <c r="K3888" s="14" t="s">
        <v>73</v>
      </c>
      <c r="L3888" s="15" t="s">
        <v>28</v>
      </c>
      <c r="M3888" s="14" t="s">
        <v>73</v>
      </c>
      <c r="N3888" s="172" t="s">
        <v>28</v>
      </c>
      <c r="O3888" s="14" t="s">
        <v>73</v>
      </c>
      <c r="P3888" s="15" t="s">
        <v>28</v>
      </c>
      <c r="Q3888" s="14" t="s">
        <v>73</v>
      </c>
      <c r="R3888" s="15" t="s">
        <v>28</v>
      </c>
      <c r="S3888" s="14" t="s">
        <v>73</v>
      </c>
      <c r="T3888" s="15" t="s">
        <v>28</v>
      </c>
      <c r="U3888" s="14" t="s">
        <v>73</v>
      </c>
      <c r="V3888" s="15" t="s">
        <v>28</v>
      </c>
    </row>
    <row r="3889" spans="1:22" ht="15" customHeight="1" x14ac:dyDescent="0.25">
      <c r="A3889" s="5" t="s">
        <v>6859</v>
      </c>
      <c r="B3889" s="6" t="s">
        <v>6860</v>
      </c>
      <c r="C3889" s="5" t="s">
        <v>5610</v>
      </c>
      <c r="D3889" s="6"/>
      <c r="E3889" s="6" t="s">
        <v>707</v>
      </c>
      <c r="F3889" s="229">
        <v>240</v>
      </c>
      <c r="I3889" s="16">
        <v>65</v>
      </c>
      <c r="J3889" s="13">
        <v>15600</v>
      </c>
      <c r="K3889" s="16">
        <v>120</v>
      </c>
      <c r="L3889" s="13">
        <v>28800</v>
      </c>
      <c r="M3889" s="16">
        <v>120</v>
      </c>
      <c r="N3889" s="171">
        <v>28800</v>
      </c>
      <c r="O3889" s="16">
        <v>102</v>
      </c>
      <c r="P3889" s="13">
        <v>24480</v>
      </c>
      <c r="Q3889" s="16">
        <v>121</v>
      </c>
      <c r="R3889" s="13">
        <v>29040</v>
      </c>
      <c r="S3889" s="16">
        <v>126.05</v>
      </c>
      <c r="T3889" s="13">
        <v>30252</v>
      </c>
      <c r="U3889" s="16">
        <v>126.47</v>
      </c>
      <c r="V3889" s="13">
        <v>30352.799999999999</v>
      </c>
    </row>
    <row r="3890" spans="1:22" ht="15" customHeight="1" x14ac:dyDescent="0.25">
      <c r="A3890" s="5" t="s">
        <v>6861</v>
      </c>
      <c r="B3890" s="6" t="s">
        <v>6862</v>
      </c>
      <c r="C3890" s="5" t="s">
        <v>5613</v>
      </c>
      <c r="D3890" s="6"/>
      <c r="E3890" s="6" t="s">
        <v>707</v>
      </c>
      <c r="F3890" s="229">
        <v>210</v>
      </c>
      <c r="I3890" s="16">
        <v>65</v>
      </c>
      <c r="J3890" s="13">
        <v>13650</v>
      </c>
      <c r="K3890" s="16">
        <v>130</v>
      </c>
      <c r="L3890" s="13">
        <v>27300</v>
      </c>
      <c r="M3890" s="16">
        <v>130</v>
      </c>
      <c r="N3890" s="171">
        <v>27300</v>
      </c>
      <c r="O3890" s="16">
        <v>160</v>
      </c>
      <c r="P3890" s="13">
        <v>33600</v>
      </c>
      <c r="Q3890" s="16">
        <v>390</v>
      </c>
      <c r="R3890" s="13">
        <v>81900</v>
      </c>
      <c r="S3890" s="16">
        <v>266.08</v>
      </c>
      <c r="T3890" s="13">
        <v>55876.800000000003</v>
      </c>
      <c r="U3890" s="16">
        <v>113.33</v>
      </c>
      <c r="V3890" s="13">
        <v>23799.3</v>
      </c>
    </row>
    <row r="3891" spans="1:22" ht="15" customHeight="1" x14ac:dyDescent="0.25">
      <c r="A3891" s="5" t="s">
        <v>6863</v>
      </c>
      <c r="B3891" s="6" t="s">
        <v>6864</v>
      </c>
      <c r="C3891" s="5" t="s">
        <v>5616</v>
      </c>
      <c r="D3891" s="6"/>
      <c r="E3891" s="6" t="s">
        <v>527</v>
      </c>
      <c r="F3891" s="229">
        <v>80</v>
      </c>
      <c r="I3891" s="16">
        <v>33</v>
      </c>
      <c r="J3891" s="13">
        <v>2640</v>
      </c>
      <c r="K3891" s="16">
        <v>160</v>
      </c>
      <c r="L3891" s="13">
        <v>12800</v>
      </c>
      <c r="M3891" s="16">
        <v>160</v>
      </c>
      <c r="N3891" s="171">
        <v>12800</v>
      </c>
      <c r="O3891" s="16">
        <v>83</v>
      </c>
      <c r="P3891" s="13">
        <v>6640</v>
      </c>
      <c r="Q3891" s="16">
        <v>184</v>
      </c>
      <c r="R3891" s="13">
        <v>14720</v>
      </c>
      <c r="S3891" s="16">
        <v>192.57</v>
      </c>
      <c r="T3891" s="13">
        <v>15405.6</v>
      </c>
      <c r="U3891" s="16">
        <v>114.51</v>
      </c>
      <c r="V3891" s="13">
        <v>9160.7999999999993</v>
      </c>
    </row>
    <row r="3892" spans="1:22" ht="15" customHeight="1" x14ac:dyDescent="0.25">
      <c r="A3892" s="5" t="s">
        <v>6865</v>
      </c>
      <c r="B3892" s="6" t="s">
        <v>6866</v>
      </c>
      <c r="C3892" s="5" t="s">
        <v>5619</v>
      </c>
      <c r="D3892" s="6"/>
      <c r="E3892" s="6" t="s">
        <v>707</v>
      </c>
      <c r="F3892" s="229">
        <v>50</v>
      </c>
      <c r="I3892" s="16">
        <v>65</v>
      </c>
      <c r="J3892" s="13">
        <v>3250</v>
      </c>
      <c r="K3892" s="16">
        <v>160</v>
      </c>
      <c r="L3892" s="13">
        <v>8000</v>
      </c>
      <c r="M3892" s="16">
        <v>160</v>
      </c>
      <c r="N3892" s="171">
        <v>8000</v>
      </c>
      <c r="O3892" s="16">
        <v>134</v>
      </c>
      <c r="P3892" s="13">
        <v>6700</v>
      </c>
      <c r="Q3892" s="16">
        <v>266</v>
      </c>
      <c r="R3892" s="13">
        <v>13300</v>
      </c>
      <c r="S3892" s="16">
        <v>266.08</v>
      </c>
      <c r="T3892" s="13">
        <v>13304</v>
      </c>
      <c r="U3892" s="16">
        <v>96.14</v>
      </c>
      <c r="V3892" s="13">
        <v>4807</v>
      </c>
    </row>
    <row r="3893" spans="1:22" ht="15" customHeight="1" x14ac:dyDescent="0.25">
      <c r="A3893" s="5" t="s">
        <v>6867</v>
      </c>
      <c r="B3893" s="6" t="s">
        <v>6868</v>
      </c>
      <c r="C3893" s="5" t="s">
        <v>5622</v>
      </c>
      <c r="D3893" s="6"/>
      <c r="E3893" s="6" t="s">
        <v>707</v>
      </c>
      <c r="F3893" s="229">
        <v>1080</v>
      </c>
      <c r="I3893" s="16">
        <v>77</v>
      </c>
      <c r="J3893" s="13">
        <v>83160</v>
      </c>
      <c r="K3893" s="16">
        <v>160</v>
      </c>
      <c r="L3893" s="13">
        <v>172800</v>
      </c>
      <c r="M3893" s="16">
        <v>160</v>
      </c>
      <c r="N3893" s="171">
        <v>172800</v>
      </c>
      <c r="O3893" s="16">
        <v>93</v>
      </c>
      <c r="P3893" s="13">
        <v>100440</v>
      </c>
      <c r="Q3893" s="16">
        <v>390</v>
      </c>
      <c r="R3893" s="13">
        <v>421200</v>
      </c>
      <c r="S3893" s="16">
        <v>186.06</v>
      </c>
      <c r="T3893" s="13">
        <v>200944.8</v>
      </c>
      <c r="U3893" s="16">
        <v>113.33</v>
      </c>
      <c r="V3893" s="13">
        <v>122396.4</v>
      </c>
    </row>
    <row r="3894" spans="1:22" ht="15" customHeight="1" x14ac:dyDescent="0.25">
      <c r="A3894" s="1"/>
      <c r="B3894" s="4" t="s">
        <v>32</v>
      </c>
      <c r="C3894" s="8" t="s">
        <v>33</v>
      </c>
      <c r="I3894" s="245"/>
      <c r="J3894" s="245"/>
      <c r="K3894" s="245"/>
      <c r="L3894" s="245"/>
      <c r="M3894" s="245"/>
      <c r="N3894" s="245"/>
      <c r="O3894" s="245"/>
      <c r="P3894" s="245"/>
      <c r="Q3894" s="245"/>
      <c r="R3894" s="245"/>
      <c r="S3894" s="245"/>
      <c r="T3894" s="245"/>
      <c r="U3894" s="245"/>
      <c r="V3894" s="245"/>
    </row>
    <row r="3895" spans="1:22" ht="15" customHeight="1" x14ac:dyDescent="0.25">
      <c r="A3895" s="5" t="s">
        <v>6869</v>
      </c>
      <c r="B3895" s="6" t="s">
        <v>35</v>
      </c>
      <c r="C3895" s="5" t="s">
        <v>5624</v>
      </c>
      <c r="I3895" s="245"/>
      <c r="J3895" s="245"/>
      <c r="K3895" s="245"/>
      <c r="L3895" s="245"/>
      <c r="M3895" s="245"/>
      <c r="N3895" s="245"/>
      <c r="O3895" s="245"/>
      <c r="P3895" s="245"/>
      <c r="Q3895" s="245"/>
      <c r="R3895" s="245"/>
      <c r="S3895" s="245"/>
      <c r="T3895" s="245"/>
      <c r="U3895" s="245"/>
      <c r="V3895" s="245"/>
    </row>
    <row r="3896" spans="1:22" ht="45" customHeight="1" x14ac:dyDescent="0.25">
      <c r="A3896" s="1"/>
      <c r="B3896" s="4" t="s">
        <v>68</v>
      </c>
      <c r="C3896" s="8" t="s">
        <v>69</v>
      </c>
      <c r="D3896" s="4" t="s">
        <v>70</v>
      </c>
      <c r="E3896" s="4" t="s">
        <v>71</v>
      </c>
      <c r="F3896" s="228" t="s">
        <v>72</v>
      </c>
      <c r="I3896" s="14" t="s">
        <v>73</v>
      </c>
      <c r="J3896" s="15" t="s">
        <v>28</v>
      </c>
      <c r="K3896" s="14" t="s">
        <v>73</v>
      </c>
      <c r="L3896" s="15" t="s">
        <v>28</v>
      </c>
      <c r="M3896" s="14" t="s">
        <v>73</v>
      </c>
      <c r="N3896" s="172" t="s">
        <v>28</v>
      </c>
      <c r="O3896" s="14" t="s">
        <v>73</v>
      </c>
      <c r="P3896" s="15" t="s">
        <v>28</v>
      </c>
      <c r="Q3896" s="14" t="s">
        <v>73</v>
      </c>
      <c r="R3896" s="15" t="s">
        <v>28</v>
      </c>
      <c r="S3896" s="14" t="s">
        <v>73</v>
      </c>
      <c r="T3896" s="15" t="s">
        <v>28</v>
      </c>
      <c r="U3896" s="14" t="s">
        <v>73</v>
      </c>
      <c r="V3896" s="15" t="s">
        <v>28</v>
      </c>
    </row>
    <row r="3897" spans="1:22" ht="15" customHeight="1" x14ac:dyDescent="0.25">
      <c r="A3897" s="5" t="s">
        <v>6870</v>
      </c>
      <c r="B3897" s="6" t="s">
        <v>6871</v>
      </c>
      <c r="C3897" s="5" t="s">
        <v>5627</v>
      </c>
      <c r="D3897" s="6"/>
      <c r="E3897" s="6" t="s">
        <v>527</v>
      </c>
      <c r="F3897" s="229">
        <v>260</v>
      </c>
      <c r="I3897" s="16">
        <v>18</v>
      </c>
      <c r="J3897" s="13">
        <v>4680</v>
      </c>
      <c r="K3897" s="16">
        <v>25</v>
      </c>
      <c r="L3897" s="13">
        <v>6500</v>
      </c>
      <c r="M3897" s="16">
        <v>25</v>
      </c>
      <c r="N3897" s="171">
        <v>6500</v>
      </c>
      <c r="O3897" s="16">
        <v>22</v>
      </c>
      <c r="P3897" s="13">
        <v>5720</v>
      </c>
      <c r="Q3897" s="16">
        <v>31</v>
      </c>
      <c r="R3897" s="13">
        <v>8060</v>
      </c>
      <c r="S3897" s="16">
        <v>71.900000000000006</v>
      </c>
      <c r="T3897" s="13">
        <v>18694</v>
      </c>
      <c r="U3897" s="16">
        <v>27.96</v>
      </c>
      <c r="V3897" s="13">
        <v>7269.6</v>
      </c>
    </row>
    <row r="3898" spans="1:22" ht="15" customHeight="1" x14ac:dyDescent="0.25">
      <c r="A3898" s="5" t="s">
        <v>6872</v>
      </c>
      <c r="B3898" s="6" t="s">
        <v>6873</v>
      </c>
      <c r="C3898" s="5" t="s">
        <v>5630</v>
      </c>
      <c r="D3898" s="6"/>
      <c r="E3898" s="6" t="s">
        <v>527</v>
      </c>
      <c r="F3898" s="229">
        <v>340</v>
      </c>
      <c r="I3898" s="16">
        <v>20</v>
      </c>
      <c r="J3898" s="13">
        <v>6800</v>
      </c>
      <c r="K3898" s="16">
        <v>35</v>
      </c>
      <c r="L3898" s="13">
        <v>11900</v>
      </c>
      <c r="M3898" s="16">
        <v>35</v>
      </c>
      <c r="N3898" s="171">
        <v>11900</v>
      </c>
      <c r="O3898" s="16">
        <v>30</v>
      </c>
      <c r="P3898" s="13">
        <v>10200</v>
      </c>
      <c r="Q3898" s="16">
        <v>55</v>
      </c>
      <c r="R3898" s="13">
        <v>18700</v>
      </c>
      <c r="S3898" s="16">
        <v>71.900000000000006</v>
      </c>
      <c r="T3898" s="13">
        <v>24446</v>
      </c>
      <c r="U3898" s="16">
        <v>28.97</v>
      </c>
      <c r="V3898" s="13">
        <v>9849.7999999999993</v>
      </c>
    </row>
    <row r="3899" spans="1:22" ht="15" customHeight="1" x14ac:dyDescent="0.25">
      <c r="A3899" s="1"/>
      <c r="B3899" s="4" t="s">
        <v>32</v>
      </c>
      <c r="C3899" s="8" t="s">
        <v>33</v>
      </c>
      <c r="I3899" s="245"/>
      <c r="J3899" s="245"/>
      <c r="K3899" s="245"/>
      <c r="L3899" s="245"/>
      <c r="M3899" s="245"/>
      <c r="N3899" s="245"/>
      <c r="O3899" s="245"/>
      <c r="P3899" s="245"/>
      <c r="Q3899" s="245"/>
      <c r="R3899" s="245"/>
      <c r="S3899" s="245"/>
      <c r="T3899" s="245"/>
      <c r="U3899" s="245"/>
      <c r="V3899" s="245"/>
    </row>
    <row r="3900" spans="1:22" ht="15" customHeight="1" x14ac:dyDescent="0.25">
      <c r="A3900" s="5" t="s">
        <v>6874</v>
      </c>
      <c r="B3900" s="6" t="s">
        <v>35</v>
      </c>
      <c r="C3900" s="5" t="s">
        <v>5632</v>
      </c>
      <c r="I3900" s="245"/>
      <c r="J3900" s="245"/>
      <c r="K3900" s="245"/>
      <c r="L3900" s="245"/>
      <c r="M3900" s="245"/>
      <c r="N3900" s="245"/>
      <c r="O3900" s="245"/>
      <c r="P3900" s="245"/>
      <c r="Q3900" s="245"/>
      <c r="R3900" s="245"/>
      <c r="S3900" s="245"/>
      <c r="T3900" s="245"/>
      <c r="U3900" s="245"/>
      <c r="V3900" s="245"/>
    </row>
    <row r="3901" spans="1:22" ht="15" customHeight="1" x14ac:dyDescent="0.25">
      <c r="A3901" s="5" t="s">
        <v>6875</v>
      </c>
      <c r="B3901" s="6" t="s">
        <v>35</v>
      </c>
      <c r="C3901" s="5" t="s">
        <v>5607</v>
      </c>
      <c r="I3901" s="245"/>
      <c r="J3901" s="245"/>
      <c r="K3901" s="245"/>
      <c r="L3901" s="245"/>
      <c r="M3901" s="245"/>
      <c r="N3901" s="245"/>
      <c r="O3901" s="245"/>
      <c r="P3901" s="245"/>
      <c r="Q3901" s="245"/>
      <c r="R3901" s="245"/>
      <c r="S3901" s="245"/>
      <c r="T3901" s="245"/>
      <c r="U3901" s="245"/>
      <c r="V3901" s="245"/>
    </row>
    <row r="3902" spans="1:22" ht="45" customHeight="1" x14ac:dyDescent="0.25">
      <c r="A3902" s="1"/>
      <c r="B3902" s="4" t="s">
        <v>68</v>
      </c>
      <c r="C3902" s="8" t="s">
        <v>69</v>
      </c>
      <c r="D3902" s="4" t="s">
        <v>70</v>
      </c>
      <c r="E3902" s="4" t="s">
        <v>71</v>
      </c>
      <c r="F3902" s="228" t="s">
        <v>72</v>
      </c>
      <c r="I3902" s="14" t="s">
        <v>73</v>
      </c>
      <c r="J3902" s="15" t="s">
        <v>28</v>
      </c>
      <c r="K3902" s="14" t="s">
        <v>73</v>
      </c>
      <c r="L3902" s="15" t="s">
        <v>28</v>
      </c>
      <c r="M3902" s="14" t="s">
        <v>73</v>
      </c>
      <c r="N3902" s="172" t="s">
        <v>28</v>
      </c>
      <c r="O3902" s="14" t="s">
        <v>73</v>
      </c>
      <c r="P3902" s="15" t="s">
        <v>28</v>
      </c>
      <c r="Q3902" s="14" t="s">
        <v>73</v>
      </c>
      <c r="R3902" s="15" t="s">
        <v>28</v>
      </c>
      <c r="S3902" s="14" t="s">
        <v>73</v>
      </c>
      <c r="T3902" s="15" t="s">
        <v>28</v>
      </c>
      <c r="U3902" s="14" t="s">
        <v>73</v>
      </c>
      <c r="V3902" s="15" t="s">
        <v>28</v>
      </c>
    </row>
    <row r="3903" spans="1:22" ht="15" customHeight="1" x14ac:dyDescent="0.25">
      <c r="A3903" s="5" t="s">
        <v>6876</v>
      </c>
      <c r="B3903" s="6" t="s">
        <v>6877</v>
      </c>
      <c r="C3903" s="5" t="s">
        <v>5636</v>
      </c>
      <c r="D3903" s="6"/>
      <c r="E3903" s="6" t="s">
        <v>707</v>
      </c>
      <c r="F3903" s="229">
        <v>40</v>
      </c>
      <c r="I3903" s="16">
        <v>56</v>
      </c>
      <c r="J3903" s="13">
        <v>2240</v>
      </c>
      <c r="K3903" s="16">
        <v>80</v>
      </c>
      <c r="L3903" s="13">
        <v>3200</v>
      </c>
      <c r="M3903" s="16">
        <v>80</v>
      </c>
      <c r="N3903" s="171">
        <v>3200</v>
      </c>
      <c r="O3903" s="16">
        <v>121</v>
      </c>
      <c r="P3903" s="13">
        <v>4840</v>
      </c>
      <c r="Q3903" s="16">
        <v>80</v>
      </c>
      <c r="R3903" s="13">
        <v>3200</v>
      </c>
      <c r="S3903" s="16">
        <v>141.05000000000001</v>
      </c>
      <c r="T3903" s="13">
        <v>5642</v>
      </c>
      <c r="U3903" s="16">
        <v>80.97</v>
      </c>
      <c r="V3903" s="13">
        <v>3238.8</v>
      </c>
    </row>
    <row r="3904" spans="1:22" ht="15" customHeight="1" x14ac:dyDescent="0.25">
      <c r="A3904" s="5" t="s">
        <v>6878</v>
      </c>
      <c r="B3904" s="6" t="s">
        <v>6879</v>
      </c>
      <c r="C3904" s="5" t="s">
        <v>5639</v>
      </c>
      <c r="D3904" s="6"/>
      <c r="E3904" s="6" t="s">
        <v>707</v>
      </c>
      <c r="F3904" s="229">
        <v>180</v>
      </c>
      <c r="I3904" s="16">
        <v>56</v>
      </c>
      <c r="J3904" s="13">
        <v>10080</v>
      </c>
      <c r="K3904" s="16">
        <v>90</v>
      </c>
      <c r="L3904" s="13">
        <v>16200</v>
      </c>
      <c r="M3904" s="16">
        <v>90</v>
      </c>
      <c r="N3904" s="171">
        <v>16200</v>
      </c>
      <c r="O3904" s="16">
        <v>145</v>
      </c>
      <c r="P3904" s="13">
        <v>26100</v>
      </c>
      <c r="Q3904" s="16">
        <v>390</v>
      </c>
      <c r="R3904" s="13">
        <v>70200</v>
      </c>
      <c r="S3904" s="16">
        <v>141.05000000000001</v>
      </c>
      <c r="T3904" s="13">
        <v>25389</v>
      </c>
      <c r="U3904" s="16">
        <v>81.98</v>
      </c>
      <c r="V3904" s="13">
        <v>14756.4</v>
      </c>
    </row>
    <row r="3905" spans="1:22" ht="15" customHeight="1" x14ac:dyDescent="0.25">
      <c r="A3905" s="1"/>
      <c r="B3905" s="4" t="s">
        <v>32</v>
      </c>
      <c r="C3905" s="8" t="s">
        <v>33</v>
      </c>
      <c r="I3905" s="245"/>
      <c r="J3905" s="245"/>
      <c r="K3905" s="245"/>
      <c r="L3905" s="245"/>
      <c r="M3905" s="245"/>
      <c r="N3905" s="245"/>
      <c r="O3905" s="245"/>
      <c r="P3905" s="245"/>
      <c r="Q3905" s="245"/>
      <c r="R3905" s="245"/>
      <c r="S3905" s="245"/>
      <c r="T3905" s="245"/>
      <c r="U3905" s="245"/>
      <c r="V3905" s="245"/>
    </row>
    <row r="3906" spans="1:22" ht="15" customHeight="1" x14ac:dyDescent="0.25">
      <c r="A3906" s="5" t="s">
        <v>6880</v>
      </c>
      <c r="B3906" s="6" t="s">
        <v>35</v>
      </c>
      <c r="C3906" s="5" t="s">
        <v>5641</v>
      </c>
      <c r="I3906" s="245"/>
      <c r="J3906" s="245"/>
      <c r="K3906" s="245"/>
      <c r="L3906" s="245"/>
      <c r="M3906" s="245"/>
      <c r="N3906" s="245"/>
      <c r="O3906" s="245"/>
      <c r="P3906" s="245"/>
      <c r="Q3906" s="245"/>
      <c r="R3906" s="245"/>
      <c r="S3906" s="245"/>
      <c r="T3906" s="245"/>
      <c r="U3906" s="245"/>
      <c r="V3906" s="245"/>
    </row>
    <row r="3907" spans="1:22" ht="45" customHeight="1" x14ac:dyDescent="0.25">
      <c r="A3907" s="1"/>
      <c r="B3907" s="4" t="s">
        <v>68</v>
      </c>
      <c r="C3907" s="8" t="s">
        <v>69</v>
      </c>
      <c r="D3907" s="4" t="s">
        <v>70</v>
      </c>
      <c r="E3907" s="4" t="s">
        <v>71</v>
      </c>
      <c r="F3907" s="228" t="s">
        <v>72</v>
      </c>
      <c r="I3907" s="14" t="s">
        <v>73</v>
      </c>
      <c r="J3907" s="15" t="s">
        <v>28</v>
      </c>
      <c r="K3907" s="14" t="s">
        <v>73</v>
      </c>
      <c r="L3907" s="15" t="s">
        <v>28</v>
      </c>
      <c r="M3907" s="14" t="s">
        <v>73</v>
      </c>
      <c r="N3907" s="172" t="s">
        <v>28</v>
      </c>
      <c r="O3907" s="14" t="s">
        <v>73</v>
      </c>
      <c r="P3907" s="15" t="s">
        <v>28</v>
      </c>
      <c r="Q3907" s="14" t="s">
        <v>73</v>
      </c>
      <c r="R3907" s="15" t="s">
        <v>28</v>
      </c>
      <c r="S3907" s="14" t="s">
        <v>73</v>
      </c>
      <c r="T3907" s="15" t="s">
        <v>28</v>
      </c>
      <c r="U3907" s="14" t="s">
        <v>73</v>
      </c>
      <c r="V3907" s="15" t="s">
        <v>28</v>
      </c>
    </row>
    <row r="3908" spans="1:22" ht="15" customHeight="1" x14ac:dyDescent="0.25">
      <c r="A3908" s="5" t="s">
        <v>6881</v>
      </c>
      <c r="B3908" s="6" t="s">
        <v>6882</v>
      </c>
      <c r="C3908" s="5" t="s">
        <v>5644</v>
      </c>
      <c r="D3908" s="6"/>
      <c r="E3908" s="6" t="s">
        <v>527</v>
      </c>
      <c r="F3908" s="229">
        <v>30</v>
      </c>
      <c r="I3908" s="16">
        <v>16</v>
      </c>
      <c r="J3908" s="13">
        <v>480</v>
      </c>
      <c r="K3908" s="16">
        <v>16</v>
      </c>
      <c r="L3908" s="13">
        <v>480</v>
      </c>
      <c r="M3908" s="16">
        <v>16</v>
      </c>
      <c r="N3908" s="171">
        <v>480</v>
      </c>
      <c r="O3908" s="16">
        <v>20</v>
      </c>
      <c r="P3908" s="13">
        <v>600</v>
      </c>
      <c r="Q3908" s="16">
        <v>31</v>
      </c>
      <c r="R3908" s="13">
        <v>930</v>
      </c>
      <c r="S3908" s="16">
        <v>71.900000000000006</v>
      </c>
      <c r="T3908" s="13">
        <v>2157</v>
      </c>
      <c r="U3908" s="16">
        <v>25.94</v>
      </c>
      <c r="V3908" s="13">
        <v>778.2</v>
      </c>
    </row>
    <row r="3909" spans="1:22" ht="15" customHeight="1" x14ac:dyDescent="0.25">
      <c r="A3909" s="1"/>
      <c r="B3909" s="4" t="s">
        <v>32</v>
      </c>
      <c r="C3909" s="8" t="s">
        <v>33</v>
      </c>
      <c r="I3909" s="245"/>
      <c r="J3909" s="245"/>
      <c r="K3909" s="245"/>
      <c r="L3909" s="245"/>
      <c r="M3909" s="245"/>
      <c r="N3909" s="245"/>
      <c r="O3909" s="245"/>
      <c r="P3909" s="245"/>
      <c r="Q3909" s="245"/>
      <c r="R3909" s="245"/>
      <c r="S3909" s="245"/>
      <c r="T3909" s="245"/>
      <c r="U3909" s="245"/>
      <c r="V3909" s="245"/>
    </row>
    <row r="3910" spans="1:22" ht="15" customHeight="1" x14ac:dyDescent="0.25">
      <c r="A3910" s="5" t="s">
        <v>6883</v>
      </c>
      <c r="B3910" s="6" t="s">
        <v>35</v>
      </c>
      <c r="C3910" s="5" t="s">
        <v>5646</v>
      </c>
      <c r="I3910" s="245"/>
      <c r="J3910" s="245"/>
      <c r="K3910" s="245"/>
      <c r="L3910" s="245"/>
      <c r="M3910" s="245"/>
      <c r="N3910" s="245"/>
      <c r="O3910" s="245"/>
      <c r="P3910" s="245"/>
      <c r="Q3910" s="245"/>
      <c r="R3910" s="245"/>
      <c r="S3910" s="245"/>
      <c r="T3910" s="245"/>
      <c r="U3910" s="245"/>
      <c r="V3910" s="245"/>
    </row>
    <row r="3911" spans="1:22" ht="15" customHeight="1" x14ac:dyDescent="0.25">
      <c r="A3911" s="5" t="s">
        <v>6884</v>
      </c>
      <c r="B3911" s="6" t="s">
        <v>35</v>
      </c>
      <c r="C3911" s="5" t="s">
        <v>5607</v>
      </c>
      <c r="I3911" s="245"/>
      <c r="J3911" s="245"/>
      <c r="K3911" s="245"/>
      <c r="L3911" s="245"/>
      <c r="M3911" s="245"/>
      <c r="N3911" s="245"/>
      <c r="O3911" s="245"/>
      <c r="P3911" s="245"/>
      <c r="Q3911" s="245"/>
      <c r="R3911" s="245"/>
      <c r="S3911" s="245"/>
      <c r="T3911" s="245"/>
      <c r="U3911" s="245"/>
      <c r="V3911" s="245"/>
    </row>
    <row r="3912" spans="1:22" ht="45" customHeight="1" x14ac:dyDescent="0.25">
      <c r="A3912" s="1"/>
      <c r="B3912" s="4" t="s">
        <v>68</v>
      </c>
      <c r="C3912" s="8" t="s">
        <v>69</v>
      </c>
      <c r="D3912" s="4" t="s">
        <v>70</v>
      </c>
      <c r="E3912" s="4" t="s">
        <v>71</v>
      </c>
      <c r="F3912" s="228" t="s">
        <v>72</v>
      </c>
      <c r="I3912" s="14" t="s">
        <v>73</v>
      </c>
      <c r="J3912" s="15" t="s">
        <v>28</v>
      </c>
      <c r="K3912" s="14" t="s">
        <v>73</v>
      </c>
      <c r="L3912" s="15" t="s">
        <v>28</v>
      </c>
      <c r="M3912" s="14" t="s">
        <v>73</v>
      </c>
      <c r="N3912" s="172" t="s">
        <v>28</v>
      </c>
      <c r="O3912" s="14" t="s">
        <v>73</v>
      </c>
      <c r="P3912" s="15" t="s">
        <v>28</v>
      </c>
      <c r="Q3912" s="14" t="s">
        <v>73</v>
      </c>
      <c r="R3912" s="15" t="s">
        <v>28</v>
      </c>
      <c r="S3912" s="14" t="s">
        <v>73</v>
      </c>
      <c r="T3912" s="15" t="s">
        <v>28</v>
      </c>
      <c r="U3912" s="14" t="s">
        <v>73</v>
      </c>
      <c r="V3912" s="15" t="s">
        <v>28</v>
      </c>
    </row>
    <row r="3913" spans="1:22" ht="15" customHeight="1" x14ac:dyDescent="0.25">
      <c r="A3913" s="5" t="s">
        <v>6885</v>
      </c>
      <c r="B3913" s="6" t="s">
        <v>6886</v>
      </c>
      <c r="C3913" s="5" t="s">
        <v>5650</v>
      </c>
      <c r="D3913" s="6"/>
      <c r="E3913" s="6" t="s">
        <v>707</v>
      </c>
      <c r="F3913" s="229">
        <v>30</v>
      </c>
      <c r="I3913" s="16">
        <v>450</v>
      </c>
      <c r="J3913" s="13">
        <v>13500</v>
      </c>
      <c r="K3913" s="16">
        <v>400</v>
      </c>
      <c r="L3913" s="13">
        <v>12000</v>
      </c>
      <c r="M3913" s="16">
        <v>400</v>
      </c>
      <c r="N3913" s="171">
        <v>12000</v>
      </c>
      <c r="O3913" s="16">
        <v>94</v>
      </c>
      <c r="P3913" s="13">
        <v>2820</v>
      </c>
      <c r="Q3913" s="16">
        <v>224</v>
      </c>
      <c r="R3913" s="13">
        <v>6720</v>
      </c>
      <c r="S3913" s="16">
        <v>307.58999999999997</v>
      </c>
      <c r="T3913" s="13">
        <v>9227.7000000000007</v>
      </c>
      <c r="U3913" s="16">
        <v>268.16000000000003</v>
      </c>
      <c r="V3913" s="13">
        <v>8044.8</v>
      </c>
    </row>
    <row r="3914" spans="1:22" ht="15" customHeight="1" x14ac:dyDescent="0.25">
      <c r="A3914" s="5" t="s">
        <v>6887</v>
      </c>
      <c r="B3914" s="6" t="s">
        <v>6888</v>
      </c>
      <c r="C3914" s="5" t="s">
        <v>5653</v>
      </c>
      <c r="D3914" s="6"/>
      <c r="E3914" s="6" t="s">
        <v>527</v>
      </c>
      <c r="F3914" s="229">
        <v>70</v>
      </c>
      <c r="I3914" s="16">
        <v>450</v>
      </c>
      <c r="J3914" s="13">
        <v>31500</v>
      </c>
      <c r="K3914" s="16">
        <v>400</v>
      </c>
      <c r="L3914" s="13">
        <v>28000</v>
      </c>
      <c r="M3914" s="16">
        <v>400</v>
      </c>
      <c r="N3914" s="171">
        <v>28000</v>
      </c>
      <c r="O3914" s="16">
        <v>102</v>
      </c>
      <c r="P3914" s="13">
        <v>7140</v>
      </c>
      <c r="Q3914" s="16">
        <v>192</v>
      </c>
      <c r="R3914" s="13">
        <v>13440</v>
      </c>
      <c r="S3914" s="16">
        <v>251.56</v>
      </c>
      <c r="T3914" s="13">
        <v>17609.2</v>
      </c>
      <c r="U3914" s="16">
        <v>182.43</v>
      </c>
      <c r="V3914" s="13">
        <v>12770.1</v>
      </c>
    </row>
    <row r="3915" spans="1:22" ht="15" customHeight="1" x14ac:dyDescent="0.25">
      <c r="A3915" s="5" t="s">
        <v>6889</v>
      </c>
      <c r="B3915" s="6" t="s">
        <v>6890</v>
      </c>
      <c r="C3915" s="5" t="s">
        <v>5656</v>
      </c>
      <c r="D3915" s="6"/>
      <c r="E3915" s="6" t="s">
        <v>707</v>
      </c>
      <c r="F3915" s="229">
        <v>10</v>
      </c>
      <c r="I3915" s="16">
        <v>488</v>
      </c>
      <c r="J3915" s="13">
        <v>4880</v>
      </c>
      <c r="K3915" s="16">
        <v>450</v>
      </c>
      <c r="L3915" s="13">
        <v>4500</v>
      </c>
      <c r="M3915" s="16">
        <v>450</v>
      </c>
      <c r="N3915" s="171">
        <v>4500</v>
      </c>
      <c r="O3915" s="16">
        <v>102</v>
      </c>
      <c r="P3915" s="13">
        <v>1020</v>
      </c>
      <c r="Q3915" s="16">
        <v>379</v>
      </c>
      <c r="R3915" s="13">
        <v>3790</v>
      </c>
      <c r="S3915" s="16">
        <v>251.56</v>
      </c>
      <c r="T3915" s="13">
        <v>2515.6</v>
      </c>
      <c r="U3915" s="16">
        <v>418.42</v>
      </c>
      <c r="V3915" s="13">
        <v>4184.2</v>
      </c>
    </row>
    <row r="3916" spans="1:22" ht="15" customHeight="1" x14ac:dyDescent="0.25">
      <c r="A3916" s="5" t="s">
        <v>6891</v>
      </c>
      <c r="B3916" s="6" t="s">
        <v>6892</v>
      </c>
      <c r="C3916" s="5" t="s">
        <v>5659</v>
      </c>
      <c r="D3916" s="6"/>
      <c r="E3916" s="6" t="s">
        <v>527</v>
      </c>
      <c r="F3916" s="229">
        <v>40</v>
      </c>
      <c r="I3916" s="16">
        <v>113</v>
      </c>
      <c r="J3916" s="13">
        <v>4520</v>
      </c>
      <c r="K3916" s="16">
        <v>50</v>
      </c>
      <c r="L3916" s="13">
        <v>2000</v>
      </c>
      <c r="M3916" s="16">
        <v>50</v>
      </c>
      <c r="N3916" s="171">
        <v>2000</v>
      </c>
      <c r="O3916" s="16">
        <v>21</v>
      </c>
      <c r="P3916" s="13">
        <v>840</v>
      </c>
      <c r="Q3916" s="16">
        <v>47</v>
      </c>
      <c r="R3916" s="13">
        <v>1880</v>
      </c>
      <c r="S3916" s="16">
        <v>72.06</v>
      </c>
      <c r="T3916" s="13">
        <v>2882.4</v>
      </c>
      <c r="U3916" s="16">
        <v>64.69</v>
      </c>
      <c r="V3916" s="13">
        <v>2587.6</v>
      </c>
    </row>
    <row r="3917" spans="1:22" ht="15" customHeight="1" x14ac:dyDescent="0.25">
      <c r="A3917" s="1"/>
      <c r="B3917" s="4" t="s">
        <v>32</v>
      </c>
      <c r="C3917" s="8" t="s">
        <v>33</v>
      </c>
      <c r="I3917" s="245"/>
      <c r="J3917" s="245"/>
      <c r="K3917" s="245"/>
      <c r="L3917" s="245"/>
      <c r="M3917" s="245"/>
      <c r="N3917" s="245"/>
      <c r="O3917" s="245"/>
      <c r="P3917" s="245"/>
      <c r="Q3917" s="245"/>
      <c r="R3917" s="245"/>
      <c r="S3917" s="245"/>
      <c r="T3917" s="245"/>
      <c r="U3917" s="245"/>
      <c r="V3917" s="245"/>
    </row>
    <row r="3918" spans="1:22" ht="15" customHeight="1" x14ac:dyDescent="0.25">
      <c r="A3918" s="5" t="s">
        <v>6893</v>
      </c>
      <c r="B3918" s="6" t="s">
        <v>35</v>
      </c>
      <c r="C3918" s="5" t="s">
        <v>5661</v>
      </c>
      <c r="I3918" s="245"/>
      <c r="J3918" s="245"/>
      <c r="K3918" s="245"/>
      <c r="L3918" s="245"/>
      <c r="M3918" s="245"/>
      <c r="N3918" s="245"/>
      <c r="O3918" s="245"/>
      <c r="P3918" s="245"/>
      <c r="Q3918" s="245"/>
      <c r="R3918" s="245"/>
      <c r="S3918" s="245"/>
      <c r="T3918" s="245"/>
      <c r="U3918" s="245"/>
      <c r="V3918" s="245"/>
    </row>
    <row r="3919" spans="1:22" ht="15" customHeight="1" x14ac:dyDescent="0.25">
      <c r="A3919" s="5" t="s">
        <v>6894</v>
      </c>
      <c r="B3919" s="6" t="s">
        <v>35</v>
      </c>
      <c r="C3919" s="5" t="s">
        <v>5663</v>
      </c>
      <c r="I3919" s="245"/>
      <c r="J3919" s="245"/>
      <c r="K3919" s="245"/>
      <c r="L3919" s="245"/>
      <c r="M3919" s="245"/>
      <c r="N3919" s="245"/>
      <c r="O3919" s="245"/>
      <c r="P3919" s="245"/>
      <c r="Q3919" s="245"/>
      <c r="R3919" s="245"/>
      <c r="S3919" s="245"/>
      <c r="T3919" s="245"/>
      <c r="U3919" s="245"/>
      <c r="V3919" s="245"/>
    </row>
    <row r="3920" spans="1:22" ht="45" customHeight="1" x14ac:dyDescent="0.25">
      <c r="A3920" s="1"/>
      <c r="B3920" s="4" t="s">
        <v>68</v>
      </c>
      <c r="C3920" s="8" t="s">
        <v>69</v>
      </c>
      <c r="D3920" s="4" t="s">
        <v>70</v>
      </c>
      <c r="E3920" s="4" t="s">
        <v>71</v>
      </c>
      <c r="F3920" s="228" t="s">
        <v>72</v>
      </c>
      <c r="I3920" s="14" t="s">
        <v>73</v>
      </c>
      <c r="J3920" s="15" t="s">
        <v>28</v>
      </c>
      <c r="K3920" s="14" t="s">
        <v>73</v>
      </c>
      <c r="L3920" s="15" t="s">
        <v>28</v>
      </c>
      <c r="M3920" s="14" t="s">
        <v>73</v>
      </c>
      <c r="N3920" s="172" t="s">
        <v>28</v>
      </c>
      <c r="O3920" s="14" t="s">
        <v>73</v>
      </c>
      <c r="P3920" s="15" t="s">
        <v>28</v>
      </c>
      <c r="Q3920" s="14" t="s">
        <v>73</v>
      </c>
      <c r="R3920" s="15" t="s">
        <v>28</v>
      </c>
      <c r="S3920" s="14" t="s">
        <v>73</v>
      </c>
      <c r="T3920" s="15" t="s">
        <v>28</v>
      </c>
      <c r="U3920" s="14" t="s">
        <v>73</v>
      </c>
      <c r="V3920" s="15" t="s">
        <v>28</v>
      </c>
    </row>
    <row r="3921" spans="1:22" ht="15" customHeight="1" x14ac:dyDescent="0.25">
      <c r="A3921" s="5" t="s">
        <v>6895</v>
      </c>
      <c r="B3921" s="6" t="s">
        <v>6896</v>
      </c>
      <c r="C3921" s="5" t="s">
        <v>5666</v>
      </c>
      <c r="D3921" s="6"/>
      <c r="E3921" s="6" t="s">
        <v>707</v>
      </c>
      <c r="F3921" s="229">
        <v>8</v>
      </c>
      <c r="I3921" s="16">
        <v>56</v>
      </c>
      <c r="J3921" s="13">
        <v>448</v>
      </c>
      <c r="K3921" s="16">
        <v>100</v>
      </c>
      <c r="L3921" s="13">
        <v>800</v>
      </c>
      <c r="M3921" s="16">
        <v>100</v>
      </c>
      <c r="N3921" s="171">
        <v>800</v>
      </c>
      <c r="O3921" s="16">
        <v>63</v>
      </c>
      <c r="P3921" s="13">
        <v>504</v>
      </c>
      <c r="Q3921" s="16">
        <v>73</v>
      </c>
      <c r="R3921" s="13">
        <v>584</v>
      </c>
      <c r="S3921" s="16">
        <v>141.05000000000001</v>
      </c>
      <c r="T3921" s="13">
        <v>1128.4000000000001</v>
      </c>
      <c r="U3921" s="16">
        <v>90.07</v>
      </c>
      <c r="V3921" s="13">
        <v>720.56</v>
      </c>
    </row>
    <row r="3922" spans="1:22" ht="15" customHeight="1" x14ac:dyDescent="0.25">
      <c r="A3922" s="1"/>
      <c r="B3922" s="4" t="s">
        <v>32</v>
      </c>
      <c r="C3922" s="8" t="s">
        <v>33</v>
      </c>
      <c r="I3922" s="245"/>
      <c r="J3922" s="245"/>
      <c r="K3922" s="245"/>
      <c r="L3922" s="245"/>
      <c r="M3922" s="245"/>
      <c r="N3922" s="245"/>
      <c r="O3922" s="245"/>
      <c r="P3922" s="245"/>
      <c r="Q3922" s="245"/>
      <c r="R3922" s="245"/>
      <c r="S3922" s="245"/>
      <c r="T3922" s="245"/>
      <c r="U3922" s="245"/>
      <c r="V3922" s="245"/>
    </row>
    <row r="3923" spans="1:22" ht="15" customHeight="1" x14ac:dyDescent="0.25">
      <c r="A3923" s="5" t="s">
        <v>6897</v>
      </c>
      <c r="B3923" s="6" t="s">
        <v>35</v>
      </c>
      <c r="C3923" s="5" t="s">
        <v>5668</v>
      </c>
      <c r="I3923" s="245"/>
      <c r="J3923" s="245"/>
      <c r="K3923" s="245"/>
      <c r="L3923" s="245"/>
      <c r="M3923" s="245"/>
      <c r="N3923" s="245"/>
      <c r="O3923" s="245"/>
      <c r="P3923" s="245"/>
      <c r="Q3923" s="245"/>
      <c r="R3923" s="245"/>
      <c r="S3923" s="245"/>
      <c r="T3923" s="245"/>
      <c r="U3923" s="245"/>
      <c r="V3923" s="245"/>
    </row>
    <row r="3924" spans="1:22" ht="45" customHeight="1" x14ac:dyDescent="0.25">
      <c r="A3924" s="1"/>
      <c r="B3924" s="4" t="s">
        <v>68</v>
      </c>
      <c r="C3924" s="8" t="s">
        <v>69</v>
      </c>
      <c r="D3924" s="4" t="s">
        <v>70</v>
      </c>
      <c r="E3924" s="4" t="s">
        <v>71</v>
      </c>
      <c r="F3924" s="228" t="s">
        <v>72</v>
      </c>
      <c r="I3924" s="14" t="s">
        <v>73</v>
      </c>
      <c r="J3924" s="15" t="s">
        <v>28</v>
      </c>
      <c r="K3924" s="14" t="s">
        <v>73</v>
      </c>
      <c r="L3924" s="15" t="s">
        <v>28</v>
      </c>
      <c r="M3924" s="14" t="s">
        <v>73</v>
      </c>
      <c r="N3924" s="172" t="s">
        <v>28</v>
      </c>
      <c r="O3924" s="14" t="s">
        <v>73</v>
      </c>
      <c r="P3924" s="15" t="s">
        <v>28</v>
      </c>
      <c r="Q3924" s="14" t="s">
        <v>73</v>
      </c>
      <c r="R3924" s="15" t="s">
        <v>28</v>
      </c>
      <c r="S3924" s="14" t="s">
        <v>73</v>
      </c>
      <c r="T3924" s="15" t="s">
        <v>28</v>
      </c>
      <c r="U3924" s="14" t="s">
        <v>73</v>
      </c>
      <c r="V3924" s="15" t="s">
        <v>28</v>
      </c>
    </row>
    <row r="3925" spans="1:22" ht="15" customHeight="1" x14ac:dyDescent="0.25">
      <c r="A3925" s="5" t="s">
        <v>6898</v>
      </c>
      <c r="B3925" s="6" t="s">
        <v>6899</v>
      </c>
      <c r="C3925" s="5" t="s">
        <v>5671</v>
      </c>
      <c r="D3925" s="6"/>
      <c r="E3925" s="6" t="s">
        <v>527</v>
      </c>
      <c r="F3925" s="229">
        <v>16</v>
      </c>
      <c r="I3925" s="16">
        <v>16</v>
      </c>
      <c r="J3925" s="13">
        <v>256</v>
      </c>
      <c r="K3925" s="16">
        <v>10</v>
      </c>
      <c r="L3925" s="13">
        <v>160</v>
      </c>
      <c r="M3925" s="16">
        <v>10</v>
      </c>
      <c r="N3925" s="171">
        <v>160</v>
      </c>
      <c r="O3925" s="16">
        <v>23</v>
      </c>
      <c r="P3925" s="13">
        <v>368</v>
      </c>
      <c r="Q3925" s="16">
        <v>22</v>
      </c>
      <c r="R3925" s="13">
        <v>352</v>
      </c>
      <c r="S3925" s="16">
        <v>37.64</v>
      </c>
      <c r="T3925" s="13">
        <v>602.24</v>
      </c>
      <c r="U3925" s="16">
        <v>35.04</v>
      </c>
      <c r="V3925" s="13">
        <v>560.64</v>
      </c>
    </row>
    <row r="3926" spans="1:22" ht="15" customHeight="1" x14ac:dyDescent="0.25">
      <c r="A3926" s="1"/>
      <c r="B3926" s="4" t="s">
        <v>32</v>
      </c>
      <c r="C3926" s="8" t="s">
        <v>33</v>
      </c>
      <c r="I3926" s="245"/>
      <c r="J3926" s="245"/>
      <c r="K3926" s="245"/>
      <c r="L3926" s="245"/>
      <c r="M3926" s="245"/>
      <c r="N3926" s="245"/>
      <c r="O3926" s="245"/>
      <c r="P3926" s="245"/>
      <c r="Q3926" s="245"/>
      <c r="R3926" s="245"/>
      <c r="S3926" s="245"/>
      <c r="T3926" s="245"/>
      <c r="U3926" s="245"/>
      <c r="V3926" s="245"/>
    </row>
    <row r="3927" spans="1:22" ht="15" customHeight="1" x14ac:dyDescent="0.25">
      <c r="A3927" s="5" t="s">
        <v>6900</v>
      </c>
      <c r="B3927" s="6" t="s">
        <v>35</v>
      </c>
      <c r="C3927" s="5" t="s">
        <v>5673</v>
      </c>
      <c r="I3927" s="245"/>
      <c r="J3927" s="245"/>
      <c r="K3927" s="245"/>
      <c r="L3927" s="245"/>
      <c r="M3927" s="245"/>
      <c r="N3927" s="245"/>
      <c r="O3927" s="245"/>
      <c r="P3927" s="245"/>
      <c r="Q3927" s="245"/>
      <c r="R3927" s="245"/>
      <c r="S3927" s="245"/>
      <c r="T3927" s="245"/>
      <c r="U3927" s="245"/>
      <c r="V3927" s="245"/>
    </row>
    <row r="3928" spans="1:22" ht="15" customHeight="1" x14ac:dyDescent="0.25">
      <c r="A3928" s="5" t="s">
        <v>6901</v>
      </c>
      <c r="B3928" s="6" t="s">
        <v>35</v>
      </c>
      <c r="C3928" s="5" t="s">
        <v>5675</v>
      </c>
      <c r="I3928" s="245"/>
      <c r="J3928" s="245"/>
      <c r="K3928" s="245"/>
      <c r="L3928" s="245"/>
      <c r="M3928" s="245"/>
      <c r="N3928" s="245"/>
      <c r="O3928" s="245"/>
      <c r="P3928" s="245"/>
      <c r="Q3928" s="245"/>
      <c r="R3928" s="245"/>
      <c r="S3928" s="245"/>
      <c r="T3928" s="245"/>
      <c r="U3928" s="245"/>
      <c r="V3928" s="245"/>
    </row>
    <row r="3929" spans="1:22" ht="45" customHeight="1" x14ac:dyDescent="0.25">
      <c r="A3929" s="1"/>
      <c r="B3929" s="4" t="s">
        <v>68</v>
      </c>
      <c r="C3929" s="8" t="s">
        <v>69</v>
      </c>
      <c r="D3929" s="4" t="s">
        <v>70</v>
      </c>
      <c r="E3929" s="4" t="s">
        <v>71</v>
      </c>
      <c r="F3929" s="228" t="s">
        <v>72</v>
      </c>
      <c r="I3929" s="14" t="s">
        <v>73</v>
      </c>
      <c r="J3929" s="15" t="s">
        <v>28</v>
      </c>
      <c r="K3929" s="14" t="s">
        <v>73</v>
      </c>
      <c r="L3929" s="15" t="s">
        <v>28</v>
      </c>
      <c r="M3929" s="14" t="s">
        <v>73</v>
      </c>
      <c r="N3929" s="172" t="s">
        <v>28</v>
      </c>
      <c r="O3929" s="14" t="s">
        <v>73</v>
      </c>
      <c r="P3929" s="15" t="s">
        <v>28</v>
      </c>
      <c r="Q3929" s="14" t="s">
        <v>73</v>
      </c>
      <c r="R3929" s="15" t="s">
        <v>28</v>
      </c>
      <c r="S3929" s="14" t="s">
        <v>73</v>
      </c>
      <c r="T3929" s="15" t="s">
        <v>28</v>
      </c>
      <c r="U3929" s="14" t="s">
        <v>73</v>
      </c>
      <c r="V3929" s="15" t="s">
        <v>28</v>
      </c>
    </row>
    <row r="3930" spans="1:22" ht="15" customHeight="1" x14ac:dyDescent="0.25">
      <c r="A3930" s="5" t="s">
        <v>6902</v>
      </c>
      <c r="B3930" s="6" t="s">
        <v>6903</v>
      </c>
      <c r="C3930" s="5" t="s">
        <v>5678</v>
      </c>
      <c r="D3930" s="6"/>
      <c r="E3930" s="6" t="s">
        <v>707</v>
      </c>
      <c r="F3930" s="229">
        <v>1100</v>
      </c>
      <c r="I3930" s="16">
        <v>188</v>
      </c>
      <c r="J3930" s="13">
        <v>206800</v>
      </c>
      <c r="K3930" s="16">
        <v>300</v>
      </c>
      <c r="L3930" s="13">
        <v>330000</v>
      </c>
      <c r="M3930" s="16">
        <v>300</v>
      </c>
      <c r="N3930" s="171">
        <v>330000</v>
      </c>
      <c r="O3930" s="16">
        <v>253</v>
      </c>
      <c r="P3930" s="13">
        <v>278300</v>
      </c>
      <c r="Q3930" s="16">
        <v>253</v>
      </c>
      <c r="R3930" s="13">
        <v>278300</v>
      </c>
      <c r="S3930" s="16">
        <v>408.69</v>
      </c>
      <c r="T3930" s="13">
        <v>449559</v>
      </c>
      <c r="U3930" s="16">
        <v>262.64999999999998</v>
      </c>
      <c r="V3930" s="13">
        <v>288915</v>
      </c>
    </row>
    <row r="3931" spans="1:22" ht="15" customHeight="1" x14ac:dyDescent="0.25">
      <c r="A3931" s="1"/>
      <c r="B3931" s="4" t="s">
        <v>32</v>
      </c>
      <c r="C3931" s="8" t="s">
        <v>33</v>
      </c>
      <c r="I3931" s="245"/>
      <c r="J3931" s="245"/>
      <c r="K3931" s="245"/>
      <c r="L3931" s="245"/>
      <c r="M3931" s="245"/>
      <c r="N3931" s="245"/>
      <c r="O3931" s="245"/>
      <c r="P3931" s="245"/>
      <c r="Q3931" s="245"/>
      <c r="R3931" s="245"/>
      <c r="S3931" s="245"/>
      <c r="T3931" s="245"/>
      <c r="U3931" s="245"/>
      <c r="V3931" s="245"/>
    </row>
    <row r="3932" spans="1:22" ht="15" customHeight="1" x14ac:dyDescent="0.25">
      <c r="A3932" s="5" t="s">
        <v>6904</v>
      </c>
      <c r="B3932" s="6" t="s">
        <v>35</v>
      </c>
      <c r="C3932" s="5" t="s">
        <v>5680</v>
      </c>
      <c r="I3932" s="245"/>
      <c r="J3932" s="245"/>
      <c r="K3932" s="245"/>
      <c r="L3932" s="245"/>
      <c r="M3932" s="245"/>
      <c r="N3932" s="245"/>
      <c r="O3932" s="245"/>
      <c r="P3932" s="245"/>
      <c r="Q3932" s="245"/>
      <c r="R3932" s="245"/>
      <c r="S3932" s="245"/>
      <c r="T3932" s="245"/>
      <c r="U3932" s="245"/>
      <c r="V3932" s="245"/>
    </row>
    <row r="3933" spans="1:22" ht="45" customHeight="1" x14ac:dyDescent="0.25">
      <c r="A3933" s="1"/>
      <c r="B3933" s="4" t="s">
        <v>68</v>
      </c>
      <c r="C3933" s="8" t="s">
        <v>69</v>
      </c>
      <c r="D3933" s="4" t="s">
        <v>70</v>
      </c>
      <c r="E3933" s="4" t="s">
        <v>71</v>
      </c>
      <c r="F3933" s="228" t="s">
        <v>72</v>
      </c>
      <c r="I3933" s="14" t="s">
        <v>73</v>
      </c>
      <c r="J3933" s="15" t="s">
        <v>28</v>
      </c>
      <c r="K3933" s="14" t="s">
        <v>73</v>
      </c>
      <c r="L3933" s="15" t="s">
        <v>28</v>
      </c>
      <c r="M3933" s="14" t="s">
        <v>73</v>
      </c>
      <c r="N3933" s="172" t="s">
        <v>28</v>
      </c>
      <c r="O3933" s="14" t="s">
        <v>73</v>
      </c>
      <c r="P3933" s="15" t="s">
        <v>28</v>
      </c>
      <c r="Q3933" s="14" t="s">
        <v>73</v>
      </c>
      <c r="R3933" s="15" t="s">
        <v>28</v>
      </c>
      <c r="S3933" s="14" t="s">
        <v>73</v>
      </c>
      <c r="T3933" s="15" t="s">
        <v>28</v>
      </c>
      <c r="U3933" s="14" t="s">
        <v>73</v>
      </c>
      <c r="V3933" s="15" t="s">
        <v>28</v>
      </c>
    </row>
    <row r="3934" spans="1:22" ht="15" customHeight="1" x14ac:dyDescent="0.25">
      <c r="A3934" s="5" t="s">
        <v>6905</v>
      </c>
      <c r="B3934" s="6" t="s">
        <v>6906</v>
      </c>
      <c r="C3934" s="5" t="s">
        <v>5683</v>
      </c>
      <c r="D3934" s="6"/>
      <c r="E3934" s="6" t="s">
        <v>527</v>
      </c>
      <c r="F3934" s="229">
        <v>280</v>
      </c>
      <c r="I3934" s="16">
        <v>60</v>
      </c>
      <c r="J3934" s="13">
        <v>16800</v>
      </c>
      <c r="K3934" s="16">
        <v>30</v>
      </c>
      <c r="L3934" s="13">
        <v>8400</v>
      </c>
      <c r="M3934" s="16">
        <v>30</v>
      </c>
      <c r="N3934" s="171">
        <v>8400</v>
      </c>
      <c r="O3934" s="16">
        <v>92</v>
      </c>
      <c r="P3934" s="13">
        <v>25760</v>
      </c>
      <c r="Q3934" s="16">
        <v>129</v>
      </c>
      <c r="R3934" s="13">
        <v>36120</v>
      </c>
      <c r="S3934" s="16">
        <v>107.55</v>
      </c>
      <c r="T3934" s="13">
        <v>30114</v>
      </c>
      <c r="U3934" s="16">
        <v>187.25</v>
      </c>
      <c r="V3934" s="13">
        <v>52430</v>
      </c>
    </row>
    <row r="3935" spans="1:22" ht="15" customHeight="1" x14ac:dyDescent="0.25">
      <c r="A3935" s="1"/>
      <c r="B3935" s="4" t="s">
        <v>32</v>
      </c>
      <c r="C3935" s="8" t="s">
        <v>33</v>
      </c>
      <c r="I3935" s="245"/>
      <c r="J3935" s="245"/>
      <c r="K3935" s="245"/>
      <c r="L3935" s="245"/>
      <c r="M3935" s="245"/>
      <c r="N3935" s="245"/>
      <c r="O3935" s="245"/>
      <c r="P3935" s="245"/>
      <c r="Q3935" s="245"/>
      <c r="R3935" s="245"/>
      <c r="S3935" s="245"/>
      <c r="T3935" s="245"/>
      <c r="U3935" s="245"/>
      <c r="V3935" s="245"/>
    </row>
    <row r="3936" spans="1:22" ht="15" customHeight="1" x14ac:dyDescent="0.25">
      <c r="A3936" s="5" t="s">
        <v>6907</v>
      </c>
      <c r="B3936" s="6" t="s">
        <v>35</v>
      </c>
      <c r="C3936" s="5" t="s">
        <v>5685</v>
      </c>
      <c r="I3936" s="245"/>
      <c r="J3936" s="245"/>
      <c r="K3936" s="245"/>
      <c r="L3936" s="245"/>
      <c r="M3936" s="245"/>
      <c r="N3936" s="245"/>
      <c r="O3936" s="245"/>
      <c r="P3936" s="245"/>
      <c r="Q3936" s="245"/>
      <c r="R3936" s="245"/>
      <c r="S3936" s="245"/>
      <c r="T3936" s="245"/>
      <c r="U3936" s="245"/>
      <c r="V3936" s="245"/>
    </row>
    <row r="3937" spans="1:22" ht="45" customHeight="1" x14ac:dyDescent="0.25">
      <c r="A3937" s="1"/>
      <c r="B3937" s="4" t="s">
        <v>68</v>
      </c>
      <c r="C3937" s="8" t="s">
        <v>69</v>
      </c>
      <c r="D3937" s="4" t="s">
        <v>70</v>
      </c>
      <c r="E3937" s="4" t="s">
        <v>71</v>
      </c>
      <c r="F3937" s="228" t="s">
        <v>72</v>
      </c>
      <c r="I3937" s="14" t="s">
        <v>73</v>
      </c>
      <c r="J3937" s="15" t="s">
        <v>28</v>
      </c>
      <c r="K3937" s="14" t="s">
        <v>73</v>
      </c>
      <c r="L3937" s="15" t="s">
        <v>28</v>
      </c>
      <c r="M3937" s="14" t="s">
        <v>73</v>
      </c>
      <c r="N3937" s="172" t="s">
        <v>28</v>
      </c>
      <c r="O3937" s="14" t="s">
        <v>73</v>
      </c>
      <c r="P3937" s="15" t="s">
        <v>28</v>
      </c>
      <c r="Q3937" s="14" t="s">
        <v>73</v>
      </c>
      <c r="R3937" s="15" t="s">
        <v>28</v>
      </c>
      <c r="S3937" s="14" t="s">
        <v>73</v>
      </c>
      <c r="T3937" s="15" t="s">
        <v>28</v>
      </c>
      <c r="U3937" s="14" t="s">
        <v>73</v>
      </c>
      <c r="V3937" s="15" t="s">
        <v>28</v>
      </c>
    </row>
    <row r="3938" spans="1:22" ht="15" customHeight="1" x14ac:dyDescent="0.25">
      <c r="A3938" s="5" t="s">
        <v>6908</v>
      </c>
      <c r="B3938" s="6" t="s">
        <v>6909</v>
      </c>
      <c r="C3938" s="5" t="s">
        <v>5688</v>
      </c>
      <c r="D3938" s="6"/>
      <c r="E3938" s="6" t="s">
        <v>527</v>
      </c>
      <c r="F3938" s="229">
        <v>30</v>
      </c>
      <c r="I3938" s="16">
        <v>165</v>
      </c>
      <c r="J3938" s="13">
        <v>4950</v>
      </c>
      <c r="K3938" s="16">
        <v>120</v>
      </c>
      <c r="L3938" s="13">
        <v>3600</v>
      </c>
      <c r="M3938" s="16">
        <v>120</v>
      </c>
      <c r="N3938" s="171">
        <v>3600</v>
      </c>
      <c r="O3938" s="16">
        <v>92</v>
      </c>
      <c r="P3938" s="13">
        <v>2760</v>
      </c>
      <c r="Q3938" s="16">
        <v>135</v>
      </c>
      <c r="R3938" s="13">
        <v>4050</v>
      </c>
      <c r="S3938" s="16">
        <v>204.35</v>
      </c>
      <c r="T3938" s="13">
        <v>6130.5</v>
      </c>
      <c r="U3938" s="16">
        <v>118.98</v>
      </c>
      <c r="V3938" s="13">
        <v>3569.4</v>
      </c>
    </row>
    <row r="3939" spans="1:22" ht="15" customHeight="1" x14ac:dyDescent="0.25">
      <c r="A3939" s="1"/>
      <c r="B3939" s="4" t="s">
        <v>32</v>
      </c>
      <c r="C3939" s="8" t="s">
        <v>33</v>
      </c>
      <c r="I3939" s="245"/>
      <c r="J3939" s="245"/>
      <c r="K3939" s="245"/>
      <c r="L3939" s="245"/>
      <c r="M3939" s="245"/>
      <c r="N3939" s="245"/>
      <c r="O3939" s="245"/>
      <c r="P3939" s="245"/>
      <c r="Q3939" s="245"/>
      <c r="R3939" s="245"/>
      <c r="S3939" s="245"/>
      <c r="T3939" s="245"/>
      <c r="U3939" s="245"/>
      <c r="V3939" s="245"/>
    </row>
    <row r="3940" spans="1:22" ht="15" customHeight="1" x14ac:dyDescent="0.25">
      <c r="A3940" s="5" t="s">
        <v>6910</v>
      </c>
      <c r="B3940" s="6" t="s">
        <v>35</v>
      </c>
      <c r="C3940" s="5" t="s">
        <v>5690</v>
      </c>
      <c r="I3940" s="245"/>
      <c r="J3940" s="245"/>
      <c r="K3940" s="245"/>
      <c r="L3940" s="245"/>
      <c r="M3940" s="245"/>
      <c r="N3940" s="245"/>
      <c r="O3940" s="245"/>
      <c r="P3940" s="245"/>
      <c r="Q3940" s="245"/>
      <c r="R3940" s="245"/>
      <c r="S3940" s="245"/>
      <c r="T3940" s="245"/>
      <c r="U3940" s="245"/>
      <c r="V3940" s="245"/>
    </row>
    <row r="3941" spans="1:22" ht="45" customHeight="1" x14ac:dyDescent="0.25">
      <c r="A3941" s="1"/>
      <c r="B3941" s="4" t="s">
        <v>68</v>
      </c>
      <c r="C3941" s="8" t="s">
        <v>69</v>
      </c>
      <c r="D3941" s="4" t="s">
        <v>70</v>
      </c>
      <c r="E3941" s="4" t="s">
        <v>71</v>
      </c>
      <c r="F3941" s="228" t="s">
        <v>72</v>
      </c>
      <c r="I3941" s="14" t="s">
        <v>73</v>
      </c>
      <c r="J3941" s="15" t="s">
        <v>28</v>
      </c>
      <c r="K3941" s="14" t="s">
        <v>73</v>
      </c>
      <c r="L3941" s="15" t="s">
        <v>28</v>
      </c>
      <c r="M3941" s="14" t="s">
        <v>73</v>
      </c>
      <c r="N3941" s="172" t="s">
        <v>28</v>
      </c>
      <c r="O3941" s="14" t="s">
        <v>73</v>
      </c>
      <c r="P3941" s="15" t="s">
        <v>28</v>
      </c>
      <c r="Q3941" s="14" t="s">
        <v>73</v>
      </c>
      <c r="R3941" s="15" t="s">
        <v>28</v>
      </c>
      <c r="S3941" s="14" t="s">
        <v>73</v>
      </c>
      <c r="T3941" s="15" t="s">
        <v>28</v>
      </c>
      <c r="U3941" s="14" t="s">
        <v>73</v>
      </c>
      <c r="V3941" s="15" t="s">
        <v>28</v>
      </c>
    </row>
    <row r="3942" spans="1:22" ht="15" customHeight="1" x14ac:dyDescent="0.25">
      <c r="A3942" s="5" t="s">
        <v>6911</v>
      </c>
      <c r="B3942" s="6" t="s">
        <v>6912</v>
      </c>
      <c r="C3942" s="5" t="s">
        <v>5693</v>
      </c>
      <c r="D3942" s="6"/>
      <c r="E3942" s="6" t="s">
        <v>707</v>
      </c>
      <c r="F3942" s="229">
        <v>150</v>
      </c>
      <c r="I3942" s="16">
        <v>57</v>
      </c>
      <c r="J3942" s="13">
        <v>8550</v>
      </c>
      <c r="K3942" s="16">
        <v>60</v>
      </c>
      <c r="L3942" s="13">
        <v>9000</v>
      </c>
      <c r="M3942" s="16">
        <v>60</v>
      </c>
      <c r="N3942" s="171">
        <v>9000</v>
      </c>
      <c r="O3942" s="16">
        <v>69</v>
      </c>
      <c r="P3942" s="13">
        <v>10350</v>
      </c>
      <c r="Q3942" s="16">
        <v>74</v>
      </c>
      <c r="R3942" s="13">
        <v>11100</v>
      </c>
      <c r="S3942" s="16">
        <v>80.66</v>
      </c>
      <c r="T3942" s="13">
        <v>12099</v>
      </c>
      <c r="U3942" s="16">
        <v>63.1</v>
      </c>
      <c r="V3942" s="13">
        <v>9465</v>
      </c>
    </row>
    <row r="3943" spans="1:22" ht="15" customHeight="1" x14ac:dyDescent="0.25">
      <c r="A3943" s="1"/>
      <c r="B3943" s="4" t="s">
        <v>32</v>
      </c>
      <c r="C3943" s="8" t="s">
        <v>33</v>
      </c>
      <c r="I3943" s="245"/>
      <c r="J3943" s="245"/>
      <c r="K3943" s="245"/>
      <c r="L3943" s="245"/>
      <c r="M3943" s="245"/>
      <c r="N3943" s="245"/>
      <c r="O3943" s="245"/>
      <c r="P3943" s="245"/>
      <c r="Q3943" s="245"/>
      <c r="R3943" s="245"/>
      <c r="S3943" s="245"/>
      <c r="T3943" s="245"/>
      <c r="U3943" s="245"/>
      <c r="V3943" s="245"/>
    </row>
    <row r="3944" spans="1:22" ht="15" customHeight="1" x14ac:dyDescent="0.25">
      <c r="A3944" s="5" t="s">
        <v>6913</v>
      </c>
      <c r="B3944" s="6" t="s">
        <v>35</v>
      </c>
      <c r="C3944" s="5" t="s">
        <v>5695</v>
      </c>
      <c r="I3944" s="245"/>
      <c r="J3944" s="245"/>
      <c r="K3944" s="245"/>
      <c r="L3944" s="245"/>
      <c r="M3944" s="245"/>
      <c r="N3944" s="245"/>
      <c r="O3944" s="245"/>
      <c r="P3944" s="245"/>
      <c r="Q3944" s="245"/>
      <c r="R3944" s="245"/>
      <c r="S3944" s="245"/>
      <c r="T3944" s="245"/>
      <c r="U3944" s="245"/>
      <c r="V3944" s="245"/>
    </row>
    <row r="3945" spans="1:22" ht="15" customHeight="1" x14ac:dyDescent="0.25">
      <c r="A3945" s="5" t="s">
        <v>6914</v>
      </c>
      <c r="B3945" s="6" t="s">
        <v>35</v>
      </c>
      <c r="C3945" s="5" t="s">
        <v>5697</v>
      </c>
      <c r="I3945" s="245"/>
      <c r="J3945" s="245"/>
      <c r="K3945" s="245"/>
      <c r="L3945" s="245"/>
      <c r="M3945" s="245"/>
      <c r="N3945" s="245"/>
      <c r="O3945" s="245"/>
      <c r="P3945" s="245"/>
      <c r="Q3945" s="245"/>
      <c r="R3945" s="245"/>
      <c r="S3945" s="245"/>
      <c r="T3945" s="245"/>
      <c r="U3945" s="245"/>
      <c r="V3945" s="245"/>
    </row>
    <row r="3946" spans="1:22" ht="45" customHeight="1" x14ac:dyDescent="0.25">
      <c r="A3946" s="1"/>
      <c r="B3946" s="4" t="s">
        <v>68</v>
      </c>
      <c r="C3946" s="8" t="s">
        <v>69</v>
      </c>
      <c r="D3946" s="4" t="s">
        <v>70</v>
      </c>
      <c r="E3946" s="4" t="s">
        <v>71</v>
      </c>
      <c r="F3946" s="228" t="s">
        <v>72</v>
      </c>
      <c r="I3946" s="14" t="s">
        <v>73</v>
      </c>
      <c r="J3946" s="15" t="s">
        <v>28</v>
      </c>
      <c r="K3946" s="14" t="s">
        <v>73</v>
      </c>
      <c r="L3946" s="15" t="s">
        <v>28</v>
      </c>
      <c r="M3946" s="14" t="s">
        <v>73</v>
      </c>
      <c r="N3946" s="172" t="s">
        <v>28</v>
      </c>
      <c r="O3946" s="14" t="s">
        <v>73</v>
      </c>
      <c r="P3946" s="15" t="s">
        <v>28</v>
      </c>
      <c r="Q3946" s="14" t="s">
        <v>73</v>
      </c>
      <c r="R3946" s="15" t="s">
        <v>28</v>
      </c>
      <c r="S3946" s="14" t="s">
        <v>73</v>
      </c>
      <c r="T3946" s="15" t="s">
        <v>28</v>
      </c>
      <c r="U3946" s="14" t="s">
        <v>73</v>
      </c>
      <c r="V3946" s="15" t="s">
        <v>28</v>
      </c>
    </row>
    <row r="3947" spans="1:22" ht="15" customHeight="1" x14ac:dyDescent="0.25">
      <c r="A3947" s="5" t="s">
        <v>6915</v>
      </c>
      <c r="B3947" s="6" t="s">
        <v>6916</v>
      </c>
      <c r="C3947" s="5" t="s">
        <v>5700</v>
      </c>
      <c r="D3947" s="6"/>
      <c r="E3947" s="6" t="s">
        <v>707</v>
      </c>
      <c r="F3947" s="229">
        <v>3440</v>
      </c>
      <c r="I3947" s="16">
        <v>42</v>
      </c>
      <c r="J3947" s="13">
        <v>144480</v>
      </c>
      <c r="K3947" s="16">
        <v>48</v>
      </c>
      <c r="L3947" s="13">
        <v>165120</v>
      </c>
      <c r="M3947" s="16">
        <v>48</v>
      </c>
      <c r="N3947" s="171">
        <v>165120</v>
      </c>
      <c r="O3947" s="16">
        <v>46</v>
      </c>
      <c r="P3947" s="13">
        <v>158240</v>
      </c>
      <c r="Q3947" s="16">
        <v>45</v>
      </c>
      <c r="R3947" s="13">
        <v>154800</v>
      </c>
      <c r="S3947" s="16">
        <v>47.42</v>
      </c>
      <c r="T3947" s="13">
        <v>163124.79999999999</v>
      </c>
      <c r="U3947" s="16">
        <v>49.57</v>
      </c>
      <c r="V3947" s="13">
        <v>170520.8</v>
      </c>
    </row>
    <row r="3948" spans="1:22" ht="15" customHeight="1" x14ac:dyDescent="0.25">
      <c r="A3948" s="5" t="s">
        <v>6917</v>
      </c>
      <c r="B3948" s="6" t="s">
        <v>6918</v>
      </c>
      <c r="C3948" s="5" t="s">
        <v>5703</v>
      </c>
      <c r="D3948" s="6"/>
      <c r="E3948" s="6" t="s">
        <v>707</v>
      </c>
      <c r="F3948" s="229">
        <v>300</v>
      </c>
      <c r="I3948" s="16">
        <v>46</v>
      </c>
      <c r="J3948" s="13">
        <v>13800</v>
      </c>
      <c r="K3948" s="16">
        <v>50</v>
      </c>
      <c r="L3948" s="13">
        <v>15000</v>
      </c>
      <c r="M3948" s="16">
        <v>50</v>
      </c>
      <c r="N3948" s="171">
        <v>15000</v>
      </c>
      <c r="O3948" s="16">
        <v>48</v>
      </c>
      <c r="P3948" s="13">
        <v>14400</v>
      </c>
      <c r="Q3948" s="16">
        <v>49</v>
      </c>
      <c r="R3948" s="13">
        <v>14700</v>
      </c>
      <c r="S3948" s="16">
        <v>53.5</v>
      </c>
      <c r="T3948" s="13">
        <v>16050</v>
      </c>
      <c r="U3948" s="16">
        <v>52.42</v>
      </c>
      <c r="V3948" s="13">
        <v>15726</v>
      </c>
    </row>
    <row r="3949" spans="1:22" ht="15" customHeight="1" x14ac:dyDescent="0.25">
      <c r="A3949" s="5" t="s">
        <v>6919</v>
      </c>
      <c r="B3949" s="6" t="s">
        <v>6920</v>
      </c>
      <c r="C3949" s="5" t="s">
        <v>5706</v>
      </c>
      <c r="D3949" s="6"/>
      <c r="E3949" s="6" t="s">
        <v>707</v>
      </c>
      <c r="F3949" s="229">
        <v>500</v>
      </c>
      <c r="I3949" s="16">
        <v>66</v>
      </c>
      <c r="J3949" s="13">
        <v>33000</v>
      </c>
      <c r="K3949" s="16">
        <v>80</v>
      </c>
      <c r="L3949" s="13">
        <v>40000</v>
      </c>
      <c r="M3949" s="16">
        <v>80</v>
      </c>
      <c r="N3949" s="171">
        <v>40000</v>
      </c>
      <c r="O3949" s="16">
        <v>75</v>
      </c>
      <c r="P3949" s="13">
        <v>37500</v>
      </c>
      <c r="Q3949" s="16">
        <v>61</v>
      </c>
      <c r="R3949" s="13">
        <v>30500</v>
      </c>
      <c r="S3949" s="16">
        <v>83.03</v>
      </c>
      <c r="T3949" s="13">
        <v>41515</v>
      </c>
      <c r="U3949" s="16">
        <v>77.44</v>
      </c>
      <c r="V3949" s="13">
        <v>38720</v>
      </c>
    </row>
    <row r="3950" spans="1:22" ht="15" customHeight="1" x14ac:dyDescent="0.25">
      <c r="A3950" s="1"/>
      <c r="B3950" s="4" t="s">
        <v>32</v>
      </c>
      <c r="C3950" s="8" t="s">
        <v>33</v>
      </c>
      <c r="I3950" s="245"/>
      <c r="J3950" s="245"/>
      <c r="K3950" s="245"/>
      <c r="L3950" s="245"/>
      <c r="M3950" s="245"/>
      <c r="N3950" s="245"/>
      <c r="O3950" s="245"/>
      <c r="P3950" s="245"/>
      <c r="Q3950" s="245"/>
      <c r="R3950" s="245"/>
      <c r="S3950" s="245"/>
      <c r="T3950" s="245"/>
      <c r="U3950" s="245"/>
      <c r="V3950" s="245"/>
    </row>
    <row r="3951" spans="1:22" ht="15" customHeight="1" x14ac:dyDescent="0.25">
      <c r="A3951" s="5" t="s">
        <v>6921</v>
      </c>
      <c r="B3951" s="6" t="s">
        <v>35</v>
      </c>
      <c r="C3951" s="5" t="s">
        <v>5708</v>
      </c>
      <c r="I3951" s="245"/>
      <c r="J3951" s="245"/>
      <c r="K3951" s="245"/>
      <c r="L3951" s="245"/>
      <c r="M3951" s="245"/>
      <c r="N3951" s="245"/>
      <c r="O3951" s="245"/>
      <c r="P3951" s="245"/>
      <c r="Q3951" s="245"/>
      <c r="R3951" s="245"/>
      <c r="S3951" s="245"/>
      <c r="T3951" s="245"/>
      <c r="U3951" s="245"/>
      <c r="V3951" s="245"/>
    </row>
    <row r="3952" spans="1:22" ht="15" customHeight="1" x14ac:dyDescent="0.25">
      <c r="A3952" s="5" t="s">
        <v>6922</v>
      </c>
      <c r="B3952" s="6" t="s">
        <v>35</v>
      </c>
      <c r="C3952" s="5" t="s">
        <v>5710</v>
      </c>
      <c r="I3952" s="245"/>
      <c r="J3952" s="245"/>
      <c r="K3952" s="245"/>
      <c r="L3952" s="245"/>
      <c r="M3952" s="245"/>
      <c r="N3952" s="245"/>
      <c r="O3952" s="245"/>
      <c r="P3952" s="245"/>
      <c r="Q3952" s="245"/>
      <c r="R3952" s="245"/>
      <c r="S3952" s="245"/>
      <c r="T3952" s="245"/>
      <c r="U3952" s="245"/>
      <c r="V3952" s="245"/>
    </row>
    <row r="3953" spans="1:22" ht="45" customHeight="1" x14ac:dyDescent="0.25">
      <c r="A3953" s="1"/>
      <c r="B3953" s="4" t="s">
        <v>68</v>
      </c>
      <c r="C3953" s="8" t="s">
        <v>69</v>
      </c>
      <c r="D3953" s="4" t="s">
        <v>70</v>
      </c>
      <c r="E3953" s="4" t="s">
        <v>71</v>
      </c>
      <c r="F3953" s="228" t="s">
        <v>72</v>
      </c>
      <c r="I3953" s="14" t="s">
        <v>73</v>
      </c>
      <c r="J3953" s="15" t="s">
        <v>28</v>
      </c>
      <c r="K3953" s="14" t="s">
        <v>73</v>
      </c>
      <c r="L3953" s="15" t="s">
        <v>28</v>
      </c>
      <c r="M3953" s="14" t="s">
        <v>73</v>
      </c>
      <c r="N3953" s="172" t="s">
        <v>28</v>
      </c>
      <c r="O3953" s="14" t="s">
        <v>73</v>
      </c>
      <c r="P3953" s="15" t="s">
        <v>28</v>
      </c>
      <c r="Q3953" s="14" t="s">
        <v>73</v>
      </c>
      <c r="R3953" s="15" t="s">
        <v>28</v>
      </c>
      <c r="S3953" s="14" t="s">
        <v>73</v>
      </c>
      <c r="T3953" s="15" t="s">
        <v>28</v>
      </c>
      <c r="U3953" s="14" t="s">
        <v>73</v>
      </c>
      <c r="V3953" s="15" t="s">
        <v>28</v>
      </c>
    </row>
    <row r="3954" spans="1:22" ht="15" customHeight="1" x14ac:dyDescent="0.25">
      <c r="A3954" s="5" t="s">
        <v>6923</v>
      </c>
      <c r="B3954" s="6" t="s">
        <v>6924</v>
      </c>
      <c r="C3954" s="5" t="s">
        <v>5713</v>
      </c>
      <c r="D3954" s="6"/>
      <c r="E3954" s="6" t="s">
        <v>707</v>
      </c>
      <c r="F3954" s="229">
        <v>130</v>
      </c>
      <c r="I3954" s="16">
        <v>56</v>
      </c>
      <c r="J3954" s="13">
        <v>7280</v>
      </c>
      <c r="K3954" s="16">
        <v>90</v>
      </c>
      <c r="L3954" s="13">
        <v>11700</v>
      </c>
      <c r="M3954" s="16">
        <v>90</v>
      </c>
      <c r="N3954" s="171">
        <v>11700</v>
      </c>
      <c r="O3954" s="16">
        <v>78</v>
      </c>
      <c r="P3954" s="13">
        <v>10140</v>
      </c>
      <c r="Q3954" s="16">
        <v>75</v>
      </c>
      <c r="R3954" s="13">
        <v>9750</v>
      </c>
      <c r="S3954" s="16">
        <v>117.75</v>
      </c>
      <c r="T3954" s="13">
        <v>15307.5</v>
      </c>
      <c r="U3954" s="16">
        <v>89.85</v>
      </c>
      <c r="V3954" s="13">
        <v>11680.5</v>
      </c>
    </row>
    <row r="3955" spans="1:22" ht="15" customHeight="1" x14ac:dyDescent="0.25">
      <c r="A3955" s="5" t="s">
        <v>6925</v>
      </c>
      <c r="B3955" s="6" t="s">
        <v>6926</v>
      </c>
      <c r="C3955" s="5" t="s">
        <v>5716</v>
      </c>
      <c r="D3955" s="6"/>
      <c r="E3955" s="6" t="s">
        <v>707</v>
      </c>
      <c r="F3955" s="229">
        <v>100</v>
      </c>
      <c r="I3955" s="16">
        <v>56</v>
      </c>
      <c r="J3955" s="13">
        <v>5600</v>
      </c>
      <c r="K3955" s="16">
        <v>90</v>
      </c>
      <c r="L3955" s="13">
        <v>9000</v>
      </c>
      <c r="M3955" s="16">
        <v>90</v>
      </c>
      <c r="N3955" s="171">
        <v>9000</v>
      </c>
      <c r="O3955" s="16">
        <v>78</v>
      </c>
      <c r="P3955" s="13">
        <v>7800</v>
      </c>
      <c r="Q3955" s="16">
        <v>96</v>
      </c>
      <c r="R3955" s="13">
        <v>9600</v>
      </c>
      <c r="S3955" s="16">
        <v>117.75</v>
      </c>
      <c r="T3955" s="13">
        <v>11775</v>
      </c>
      <c r="U3955" s="16">
        <v>89.85</v>
      </c>
      <c r="V3955" s="13">
        <v>8985</v>
      </c>
    </row>
    <row r="3956" spans="1:22" ht="15" customHeight="1" x14ac:dyDescent="0.25">
      <c r="A3956" s="5" t="s">
        <v>6927</v>
      </c>
      <c r="B3956" s="6" t="s">
        <v>6928</v>
      </c>
      <c r="C3956" s="5" t="s">
        <v>5719</v>
      </c>
      <c r="D3956" s="6"/>
      <c r="E3956" s="6" t="s">
        <v>707</v>
      </c>
      <c r="F3956" s="229">
        <v>550</v>
      </c>
      <c r="I3956" s="16">
        <v>56</v>
      </c>
      <c r="J3956" s="13">
        <v>30800</v>
      </c>
      <c r="K3956" s="16">
        <v>120</v>
      </c>
      <c r="L3956" s="13">
        <v>66000</v>
      </c>
      <c r="M3956" s="16">
        <v>120</v>
      </c>
      <c r="N3956" s="171">
        <v>66000</v>
      </c>
      <c r="O3956" s="16">
        <v>78</v>
      </c>
      <c r="P3956" s="13">
        <v>42900</v>
      </c>
      <c r="Q3956" s="16">
        <v>385</v>
      </c>
      <c r="R3956" s="13">
        <v>211750</v>
      </c>
      <c r="S3956" s="16">
        <v>115.59</v>
      </c>
      <c r="T3956" s="13">
        <v>63574.5</v>
      </c>
      <c r="U3956" s="16">
        <v>88.85</v>
      </c>
      <c r="V3956" s="13">
        <v>48867.5</v>
      </c>
    </row>
    <row r="3957" spans="1:22" ht="15" customHeight="1" x14ac:dyDescent="0.25">
      <c r="A3957" s="1"/>
      <c r="B3957" s="4" t="s">
        <v>32</v>
      </c>
      <c r="C3957" s="8" t="s">
        <v>33</v>
      </c>
      <c r="I3957" s="245"/>
      <c r="J3957" s="245"/>
      <c r="K3957" s="245"/>
      <c r="L3957" s="245"/>
      <c r="M3957" s="245"/>
      <c r="N3957" s="245"/>
      <c r="O3957" s="245"/>
      <c r="P3957" s="245"/>
      <c r="Q3957" s="245"/>
      <c r="R3957" s="245"/>
      <c r="S3957" s="245"/>
      <c r="T3957" s="245"/>
      <c r="U3957" s="245"/>
      <c r="V3957" s="245"/>
    </row>
    <row r="3958" spans="1:22" ht="15" customHeight="1" x14ac:dyDescent="0.25">
      <c r="A3958" s="5" t="s">
        <v>6929</v>
      </c>
      <c r="B3958" s="6" t="s">
        <v>35</v>
      </c>
      <c r="C3958" s="5" t="s">
        <v>3624</v>
      </c>
      <c r="I3958" s="245"/>
      <c r="J3958" s="245"/>
      <c r="K3958" s="245"/>
      <c r="L3958" s="245"/>
      <c r="M3958" s="245"/>
      <c r="N3958" s="245"/>
      <c r="O3958" s="245"/>
      <c r="P3958" s="245"/>
      <c r="Q3958" s="245"/>
      <c r="R3958" s="245"/>
      <c r="S3958" s="245"/>
      <c r="T3958" s="245"/>
      <c r="U3958" s="245"/>
      <c r="V3958" s="245"/>
    </row>
    <row r="3959" spans="1:22" ht="45" customHeight="1" x14ac:dyDescent="0.25">
      <c r="A3959" s="1"/>
      <c r="B3959" s="4" t="s">
        <v>68</v>
      </c>
      <c r="C3959" s="8" t="s">
        <v>69</v>
      </c>
      <c r="D3959" s="4" t="s">
        <v>70</v>
      </c>
      <c r="E3959" s="4" t="s">
        <v>71</v>
      </c>
      <c r="F3959" s="228" t="s">
        <v>72</v>
      </c>
      <c r="I3959" s="14" t="s">
        <v>73</v>
      </c>
      <c r="J3959" s="15" t="s">
        <v>28</v>
      </c>
      <c r="K3959" s="14" t="s">
        <v>73</v>
      </c>
      <c r="L3959" s="15" t="s">
        <v>28</v>
      </c>
      <c r="M3959" s="14" t="s">
        <v>73</v>
      </c>
      <c r="N3959" s="172" t="s">
        <v>28</v>
      </c>
      <c r="O3959" s="14" t="s">
        <v>73</v>
      </c>
      <c r="P3959" s="15" t="s">
        <v>28</v>
      </c>
      <c r="Q3959" s="14" t="s">
        <v>73</v>
      </c>
      <c r="R3959" s="15" t="s">
        <v>28</v>
      </c>
      <c r="S3959" s="14" t="s">
        <v>73</v>
      </c>
      <c r="T3959" s="15" t="s">
        <v>28</v>
      </c>
      <c r="U3959" s="14" t="s">
        <v>73</v>
      </c>
      <c r="V3959" s="15" t="s">
        <v>28</v>
      </c>
    </row>
    <row r="3960" spans="1:22" ht="15" customHeight="1" x14ac:dyDescent="0.25">
      <c r="A3960" s="5" t="s">
        <v>6930</v>
      </c>
      <c r="B3960" s="6" t="s">
        <v>6931</v>
      </c>
      <c r="C3960" s="5" t="s">
        <v>5723</v>
      </c>
      <c r="D3960" s="6"/>
      <c r="E3960" s="6" t="s">
        <v>504</v>
      </c>
      <c r="F3960" s="229">
        <v>10</v>
      </c>
      <c r="I3960" s="16">
        <v>2074</v>
      </c>
      <c r="J3960" s="13">
        <v>20740</v>
      </c>
      <c r="K3960" s="16">
        <v>400</v>
      </c>
      <c r="L3960" s="13">
        <v>4000</v>
      </c>
      <c r="M3960" s="16">
        <v>400</v>
      </c>
      <c r="N3960" s="171">
        <v>4000</v>
      </c>
      <c r="O3960" s="16">
        <v>575</v>
      </c>
      <c r="P3960" s="13">
        <v>5750</v>
      </c>
      <c r="Q3960" s="16">
        <v>2063</v>
      </c>
      <c r="R3960" s="13">
        <v>20630</v>
      </c>
      <c r="S3960" s="16">
        <v>528.72</v>
      </c>
      <c r="T3960" s="13">
        <v>5287.2</v>
      </c>
      <c r="U3960" s="16">
        <v>434.31</v>
      </c>
      <c r="V3960" s="13">
        <v>4343.1000000000004</v>
      </c>
    </row>
    <row r="3961" spans="1:22" ht="15" customHeight="1" x14ac:dyDescent="0.25">
      <c r="A3961" s="5" t="s">
        <v>6932</v>
      </c>
      <c r="B3961" s="6" t="s">
        <v>6933</v>
      </c>
      <c r="C3961" s="5" t="s">
        <v>5726</v>
      </c>
      <c r="D3961" s="6"/>
      <c r="E3961" s="6" t="s">
        <v>504</v>
      </c>
      <c r="F3961" s="229">
        <v>2</v>
      </c>
      <c r="I3961" s="16">
        <v>3387</v>
      </c>
      <c r="J3961" s="13">
        <v>6774</v>
      </c>
      <c r="K3961" s="16">
        <v>460</v>
      </c>
      <c r="L3961" s="13">
        <v>920</v>
      </c>
      <c r="M3961" s="16">
        <v>460</v>
      </c>
      <c r="N3961" s="171">
        <v>920</v>
      </c>
      <c r="O3961" s="16">
        <v>690</v>
      </c>
      <c r="P3961" s="13">
        <v>1380</v>
      </c>
      <c r="Q3961" s="16">
        <v>2320</v>
      </c>
      <c r="R3961" s="13">
        <v>4640</v>
      </c>
      <c r="S3961" s="16">
        <v>565.17999999999995</v>
      </c>
      <c r="T3961" s="13">
        <v>1130.3599999999999</v>
      </c>
      <c r="U3961" s="16">
        <v>506.69</v>
      </c>
      <c r="V3961" s="13">
        <v>1013.38</v>
      </c>
    </row>
    <row r="3962" spans="1:22" ht="15" customHeight="1" x14ac:dyDescent="0.25">
      <c r="A3962" s="5" t="s">
        <v>6934</v>
      </c>
      <c r="B3962" s="6" t="s">
        <v>6935</v>
      </c>
      <c r="C3962" s="5" t="s">
        <v>5729</v>
      </c>
      <c r="D3962" s="6"/>
      <c r="E3962" s="6" t="s">
        <v>504</v>
      </c>
      <c r="F3962" s="229">
        <v>8</v>
      </c>
      <c r="I3962" s="16">
        <v>4039</v>
      </c>
      <c r="J3962" s="13">
        <v>32312</v>
      </c>
      <c r="K3962" s="16">
        <v>560</v>
      </c>
      <c r="L3962" s="13">
        <v>4480</v>
      </c>
      <c r="M3962" s="16">
        <v>560</v>
      </c>
      <c r="N3962" s="171">
        <v>4480</v>
      </c>
      <c r="O3962" s="16">
        <v>805</v>
      </c>
      <c r="P3962" s="13">
        <v>6440</v>
      </c>
      <c r="Q3962" s="16">
        <v>2578</v>
      </c>
      <c r="R3962" s="13">
        <v>20624</v>
      </c>
      <c r="S3962" s="16">
        <v>659.39</v>
      </c>
      <c r="T3962" s="13">
        <v>5275.12</v>
      </c>
      <c r="U3962" s="16">
        <v>615.27</v>
      </c>
      <c r="V3962" s="13">
        <v>4922.16</v>
      </c>
    </row>
    <row r="3963" spans="1:22" ht="15" customHeight="1" x14ac:dyDescent="0.25">
      <c r="A3963" s="5" t="s">
        <v>6936</v>
      </c>
      <c r="B3963" s="6" t="s">
        <v>6937</v>
      </c>
      <c r="C3963" s="5" t="s">
        <v>5732</v>
      </c>
      <c r="D3963" s="6"/>
      <c r="E3963" s="6" t="s">
        <v>504</v>
      </c>
      <c r="F3963" s="229">
        <v>4</v>
      </c>
      <c r="I3963" s="16">
        <v>5310</v>
      </c>
      <c r="J3963" s="13">
        <v>21240</v>
      </c>
      <c r="K3963" s="16">
        <v>760</v>
      </c>
      <c r="L3963" s="13">
        <v>3040</v>
      </c>
      <c r="M3963" s="16">
        <v>760</v>
      </c>
      <c r="N3963" s="171">
        <v>3040</v>
      </c>
      <c r="O3963" s="16">
        <v>978</v>
      </c>
      <c r="P3963" s="13">
        <v>3912</v>
      </c>
      <c r="Q3963" s="16">
        <v>2836</v>
      </c>
      <c r="R3963" s="13">
        <v>11344</v>
      </c>
      <c r="S3963" s="16">
        <v>790.22</v>
      </c>
      <c r="T3963" s="13">
        <v>3160.88</v>
      </c>
      <c r="U3963" s="16">
        <v>832.42</v>
      </c>
      <c r="V3963" s="13">
        <v>3329.68</v>
      </c>
    </row>
    <row r="3964" spans="1:22" ht="15" customHeight="1" x14ac:dyDescent="0.25">
      <c r="A3964" s="1"/>
      <c r="B3964" s="4" t="s">
        <v>32</v>
      </c>
      <c r="C3964" s="8" t="s">
        <v>33</v>
      </c>
      <c r="I3964" s="245"/>
      <c r="J3964" s="245"/>
      <c r="K3964" s="245"/>
      <c r="L3964" s="245"/>
      <c r="M3964" s="245"/>
      <c r="N3964" s="245"/>
      <c r="O3964" s="245"/>
      <c r="P3964" s="245"/>
      <c r="Q3964" s="245"/>
      <c r="R3964" s="245"/>
      <c r="S3964" s="245"/>
      <c r="T3964" s="245"/>
      <c r="U3964" s="245"/>
      <c r="V3964" s="245"/>
    </row>
    <row r="3965" spans="1:22" ht="15" customHeight="1" x14ac:dyDescent="0.25">
      <c r="A3965" s="5" t="s">
        <v>6938</v>
      </c>
      <c r="B3965" s="6" t="s">
        <v>35</v>
      </c>
      <c r="C3965" s="5" t="s">
        <v>5734</v>
      </c>
      <c r="I3965" s="245"/>
      <c r="J3965" s="245"/>
      <c r="K3965" s="245"/>
      <c r="L3965" s="245"/>
      <c r="M3965" s="245"/>
      <c r="N3965" s="245"/>
      <c r="O3965" s="245"/>
      <c r="P3965" s="245"/>
      <c r="Q3965" s="245"/>
      <c r="R3965" s="245"/>
      <c r="S3965" s="245"/>
      <c r="T3965" s="245"/>
      <c r="U3965" s="245"/>
      <c r="V3965" s="245"/>
    </row>
    <row r="3966" spans="1:22" ht="45" customHeight="1" x14ac:dyDescent="0.25">
      <c r="A3966" s="1"/>
      <c r="B3966" s="4" t="s">
        <v>68</v>
      </c>
      <c r="C3966" s="8" t="s">
        <v>69</v>
      </c>
      <c r="D3966" s="4" t="s">
        <v>70</v>
      </c>
      <c r="E3966" s="4" t="s">
        <v>71</v>
      </c>
      <c r="F3966" s="228" t="s">
        <v>72</v>
      </c>
      <c r="I3966" s="14" t="s">
        <v>73</v>
      </c>
      <c r="J3966" s="15" t="s">
        <v>28</v>
      </c>
      <c r="K3966" s="14" t="s">
        <v>73</v>
      </c>
      <c r="L3966" s="15" t="s">
        <v>28</v>
      </c>
      <c r="M3966" s="14" t="s">
        <v>73</v>
      </c>
      <c r="N3966" s="172" t="s">
        <v>28</v>
      </c>
      <c r="O3966" s="14" t="s">
        <v>73</v>
      </c>
      <c r="P3966" s="15" t="s">
        <v>28</v>
      </c>
      <c r="Q3966" s="14" t="s">
        <v>73</v>
      </c>
      <c r="R3966" s="15" t="s">
        <v>28</v>
      </c>
      <c r="S3966" s="14" t="s">
        <v>73</v>
      </c>
      <c r="T3966" s="15" t="s">
        <v>28</v>
      </c>
      <c r="U3966" s="14" t="s">
        <v>73</v>
      </c>
      <c r="V3966" s="15" t="s">
        <v>28</v>
      </c>
    </row>
    <row r="3967" spans="1:22" ht="15" customHeight="1" x14ac:dyDescent="0.25">
      <c r="A3967" s="5" t="s">
        <v>6939</v>
      </c>
      <c r="B3967" s="6" t="s">
        <v>6940</v>
      </c>
      <c r="C3967" s="5" t="s">
        <v>5737</v>
      </c>
      <c r="D3967" s="6"/>
      <c r="E3967" s="6" t="s">
        <v>707</v>
      </c>
      <c r="F3967" s="229">
        <v>3000</v>
      </c>
      <c r="I3967" s="16">
        <v>66</v>
      </c>
      <c r="J3967" s="13">
        <v>198000</v>
      </c>
      <c r="K3967" s="16">
        <v>80</v>
      </c>
      <c r="L3967" s="13">
        <v>240000</v>
      </c>
      <c r="M3967" s="16">
        <v>80</v>
      </c>
      <c r="N3967" s="171">
        <v>240000</v>
      </c>
      <c r="O3967" s="16">
        <v>75</v>
      </c>
      <c r="P3967" s="13">
        <v>225000</v>
      </c>
      <c r="Q3967" s="16">
        <v>89</v>
      </c>
      <c r="R3967" s="13">
        <v>267000</v>
      </c>
      <c r="S3967" s="16">
        <v>83.03</v>
      </c>
      <c r="T3967" s="13">
        <v>249090</v>
      </c>
      <c r="U3967" s="16">
        <v>77.44</v>
      </c>
      <c r="V3967" s="13">
        <v>232320</v>
      </c>
    </row>
    <row r="3968" spans="1:22" ht="15" customHeight="1" x14ac:dyDescent="0.25">
      <c r="A3968" s="5" t="s">
        <v>6941</v>
      </c>
      <c r="B3968" s="6" t="s">
        <v>6942</v>
      </c>
      <c r="C3968" s="5" t="s">
        <v>5737</v>
      </c>
      <c r="D3968" s="6"/>
      <c r="E3968" s="6" t="s">
        <v>707</v>
      </c>
      <c r="F3968" s="229">
        <v>500</v>
      </c>
      <c r="I3968" s="16">
        <v>57</v>
      </c>
      <c r="J3968" s="13">
        <v>28500</v>
      </c>
      <c r="K3968" s="16">
        <v>80</v>
      </c>
      <c r="L3968" s="13">
        <v>40000</v>
      </c>
      <c r="M3968" s="16">
        <v>80</v>
      </c>
      <c r="N3968" s="171">
        <v>40000</v>
      </c>
      <c r="O3968" s="16">
        <v>75</v>
      </c>
      <c r="P3968" s="13">
        <v>37500</v>
      </c>
      <c r="Q3968" s="16">
        <v>95</v>
      </c>
      <c r="R3968" s="13">
        <v>47500</v>
      </c>
      <c r="S3968" s="16">
        <v>83.03</v>
      </c>
      <c r="T3968" s="13">
        <v>41515</v>
      </c>
      <c r="U3968" s="16">
        <v>77.44</v>
      </c>
      <c r="V3968" s="13">
        <v>38720</v>
      </c>
    </row>
    <row r="3969" spans="1:22" ht="15" customHeight="1" x14ac:dyDescent="0.25">
      <c r="A3969" s="5" t="s">
        <v>6943</v>
      </c>
      <c r="B3969" s="6" t="s">
        <v>6944</v>
      </c>
      <c r="C3969" s="5" t="s">
        <v>5743</v>
      </c>
      <c r="D3969" s="6"/>
      <c r="E3969" s="6" t="s">
        <v>707</v>
      </c>
      <c r="F3969" s="229">
        <v>600</v>
      </c>
      <c r="I3969" s="16">
        <v>27</v>
      </c>
      <c r="J3969" s="13">
        <v>16200</v>
      </c>
      <c r="K3969" s="16">
        <v>50</v>
      </c>
      <c r="L3969" s="13">
        <v>30000</v>
      </c>
      <c r="M3969" s="16">
        <v>50</v>
      </c>
      <c r="N3969" s="171">
        <v>30000</v>
      </c>
      <c r="O3969" s="16">
        <v>17</v>
      </c>
      <c r="P3969" s="13">
        <v>10200</v>
      </c>
      <c r="Q3969" s="16">
        <v>28</v>
      </c>
      <c r="R3969" s="13">
        <v>16800</v>
      </c>
      <c r="S3969" s="16">
        <v>53.78</v>
      </c>
      <c r="T3969" s="13">
        <v>32268</v>
      </c>
      <c r="U3969" s="16">
        <v>28.43</v>
      </c>
      <c r="V3969" s="13">
        <v>17058</v>
      </c>
    </row>
    <row r="3970" spans="1:22" ht="15" customHeight="1" x14ac:dyDescent="0.25">
      <c r="A3970" s="1"/>
      <c r="B3970" s="4" t="s">
        <v>32</v>
      </c>
      <c r="C3970" s="8" t="s">
        <v>33</v>
      </c>
      <c r="I3970" s="245"/>
      <c r="J3970" s="245"/>
      <c r="K3970" s="245"/>
      <c r="L3970" s="245"/>
      <c r="M3970" s="245"/>
      <c r="N3970" s="245"/>
      <c r="O3970" s="245"/>
      <c r="P3970" s="245"/>
      <c r="Q3970" s="245"/>
      <c r="R3970" s="245"/>
      <c r="S3970" s="245"/>
      <c r="T3970" s="245"/>
      <c r="U3970" s="245"/>
      <c r="V3970" s="245"/>
    </row>
    <row r="3971" spans="1:22" ht="15" customHeight="1" x14ac:dyDescent="0.25">
      <c r="A3971" s="5" t="s">
        <v>6945</v>
      </c>
      <c r="B3971" s="6" t="s">
        <v>35</v>
      </c>
      <c r="C3971" s="5" t="s">
        <v>5745</v>
      </c>
      <c r="I3971" s="245"/>
      <c r="J3971" s="245"/>
      <c r="K3971" s="245"/>
      <c r="L3971" s="245"/>
      <c r="M3971" s="245"/>
      <c r="N3971" s="245"/>
      <c r="O3971" s="245"/>
      <c r="P3971" s="245"/>
      <c r="Q3971" s="245"/>
      <c r="R3971" s="245"/>
      <c r="S3971" s="245"/>
      <c r="T3971" s="245"/>
      <c r="U3971" s="245"/>
      <c r="V3971" s="245"/>
    </row>
    <row r="3972" spans="1:22" ht="45" customHeight="1" x14ac:dyDescent="0.25">
      <c r="A3972" s="1"/>
      <c r="B3972" s="4" t="s">
        <v>68</v>
      </c>
      <c r="C3972" s="8" t="s">
        <v>69</v>
      </c>
      <c r="D3972" s="4" t="s">
        <v>70</v>
      </c>
      <c r="E3972" s="4" t="s">
        <v>71</v>
      </c>
      <c r="F3972" s="228" t="s">
        <v>72</v>
      </c>
      <c r="I3972" s="14" t="s">
        <v>73</v>
      </c>
      <c r="J3972" s="15" t="s">
        <v>28</v>
      </c>
      <c r="K3972" s="14" t="s">
        <v>73</v>
      </c>
      <c r="L3972" s="15" t="s">
        <v>28</v>
      </c>
      <c r="M3972" s="14" t="s">
        <v>73</v>
      </c>
      <c r="N3972" s="172" t="s">
        <v>28</v>
      </c>
      <c r="O3972" s="14" t="s">
        <v>73</v>
      </c>
      <c r="P3972" s="15" t="s">
        <v>28</v>
      </c>
      <c r="Q3972" s="14" t="s">
        <v>73</v>
      </c>
      <c r="R3972" s="15" t="s">
        <v>28</v>
      </c>
      <c r="S3972" s="14" t="s">
        <v>73</v>
      </c>
      <c r="T3972" s="15" t="s">
        <v>28</v>
      </c>
      <c r="U3972" s="14" t="s">
        <v>73</v>
      </c>
      <c r="V3972" s="15" t="s">
        <v>28</v>
      </c>
    </row>
    <row r="3973" spans="1:22" ht="15" customHeight="1" x14ac:dyDescent="0.25">
      <c r="A3973" s="5" t="s">
        <v>6946</v>
      </c>
      <c r="B3973" s="6" t="s">
        <v>6947</v>
      </c>
      <c r="C3973" s="5" t="s">
        <v>5748</v>
      </c>
      <c r="D3973" s="6"/>
      <c r="E3973" s="6" t="s">
        <v>707</v>
      </c>
      <c r="F3973" s="229">
        <v>380</v>
      </c>
      <c r="I3973" s="16">
        <v>450</v>
      </c>
      <c r="J3973" s="13">
        <v>171000</v>
      </c>
      <c r="K3973" s="16">
        <v>425</v>
      </c>
      <c r="L3973" s="13">
        <v>161500</v>
      </c>
      <c r="M3973" s="16">
        <v>425</v>
      </c>
      <c r="N3973" s="171">
        <v>161500</v>
      </c>
      <c r="O3973" s="16">
        <v>575</v>
      </c>
      <c r="P3973" s="13">
        <v>218500</v>
      </c>
      <c r="Q3973" s="16">
        <v>486</v>
      </c>
      <c r="R3973" s="13">
        <v>184680</v>
      </c>
      <c r="S3973" s="16">
        <v>483.98</v>
      </c>
      <c r="T3973" s="13">
        <v>183912.4</v>
      </c>
      <c r="U3973" s="16">
        <v>426.42</v>
      </c>
      <c r="V3973" s="13">
        <v>162039.6</v>
      </c>
    </row>
    <row r="3974" spans="1:22" ht="15" customHeight="1" x14ac:dyDescent="0.25">
      <c r="A3974" s="1"/>
      <c r="B3974" s="4" t="s">
        <v>32</v>
      </c>
      <c r="C3974" s="8" t="s">
        <v>33</v>
      </c>
      <c r="I3974" s="245"/>
      <c r="J3974" s="245"/>
      <c r="K3974" s="245"/>
      <c r="L3974" s="245"/>
      <c r="M3974" s="245"/>
      <c r="N3974" s="245"/>
      <c r="O3974" s="245"/>
      <c r="P3974" s="245"/>
      <c r="Q3974" s="245"/>
      <c r="R3974" s="245"/>
      <c r="S3974" s="245"/>
      <c r="T3974" s="245"/>
      <c r="U3974" s="245"/>
      <c r="V3974" s="245"/>
    </row>
    <row r="3975" spans="1:22" ht="15" customHeight="1" x14ac:dyDescent="0.25">
      <c r="A3975" s="5" t="s">
        <v>6948</v>
      </c>
      <c r="B3975" s="6" t="s">
        <v>35</v>
      </c>
      <c r="C3975" s="5" t="s">
        <v>5750</v>
      </c>
      <c r="I3975" s="245"/>
      <c r="J3975" s="245"/>
      <c r="K3975" s="245"/>
      <c r="L3975" s="245"/>
      <c r="M3975" s="245"/>
      <c r="N3975" s="245"/>
      <c r="O3975" s="245"/>
      <c r="P3975" s="245"/>
      <c r="Q3975" s="245"/>
      <c r="R3975" s="245"/>
      <c r="S3975" s="245"/>
      <c r="T3975" s="245"/>
      <c r="U3975" s="245"/>
      <c r="V3975" s="245"/>
    </row>
    <row r="3976" spans="1:22" ht="15" customHeight="1" x14ac:dyDescent="0.25">
      <c r="A3976" s="5" t="s">
        <v>6949</v>
      </c>
      <c r="B3976" s="6" t="s">
        <v>35</v>
      </c>
      <c r="C3976" s="5" t="s">
        <v>5752</v>
      </c>
      <c r="I3976" s="245"/>
      <c r="J3976" s="245"/>
      <c r="K3976" s="245"/>
      <c r="L3976" s="245"/>
      <c r="M3976" s="245"/>
      <c r="N3976" s="245"/>
      <c r="O3976" s="245"/>
      <c r="P3976" s="245"/>
      <c r="Q3976" s="245"/>
      <c r="R3976" s="245"/>
      <c r="S3976" s="245"/>
      <c r="T3976" s="245"/>
      <c r="U3976" s="245"/>
      <c r="V3976" s="245"/>
    </row>
    <row r="3977" spans="1:22" ht="15" customHeight="1" x14ac:dyDescent="0.25">
      <c r="A3977" s="5" t="s">
        <v>6950</v>
      </c>
      <c r="B3977" s="6" t="s">
        <v>35</v>
      </c>
      <c r="C3977" s="5" t="s">
        <v>5754</v>
      </c>
      <c r="I3977" s="245"/>
      <c r="J3977" s="245"/>
      <c r="K3977" s="245"/>
      <c r="L3977" s="245"/>
      <c r="M3977" s="245"/>
      <c r="N3977" s="245"/>
      <c r="O3977" s="245"/>
      <c r="P3977" s="245"/>
      <c r="Q3977" s="245"/>
      <c r="R3977" s="245"/>
      <c r="S3977" s="245"/>
      <c r="T3977" s="245"/>
      <c r="U3977" s="245"/>
      <c r="V3977" s="245"/>
    </row>
    <row r="3978" spans="1:22" ht="45" customHeight="1" x14ac:dyDescent="0.25">
      <c r="A3978" s="1"/>
      <c r="B3978" s="4" t="s">
        <v>68</v>
      </c>
      <c r="C3978" s="8" t="s">
        <v>69</v>
      </c>
      <c r="D3978" s="4" t="s">
        <v>70</v>
      </c>
      <c r="E3978" s="4" t="s">
        <v>71</v>
      </c>
      <c r="F3978" s="228" t="s">
        <v>72</v>
      </c>
      <c r="I3978" s="14" t="s">
        <v>73</v>
      </c>
      <c r="J3978" s="15" t="s">
        <v>28</v>
      </c>
      <c r="K3978" s="14" t="s">
        <v>73</v>
      </c>
      <c r="L3978" s="15" t="s">
        <v>28</v>
      </c>
      <c r="M3978" s="14" t="s">
        <v>73</v>
      </c>
      <c r="N3978" s="172" t="s">
        <v>28</v>
      </c>
      <c r="O3978" s="14" t="s">
        <v>73</v>
      </c>
      <c r="P3978" s="15" t="s">
        <v>28</v>
      </c>
      <c r="Q3978" s="14" t="s">
        <v>73</v>
      </c>
      <c r="R3978" s="15" t="s">
        <v>28</v>
      </c>
      <c r="S3978" s="14" t="s">
        <v>73</v>
      </c>
      <c r="T3978" s="15" t="s">
        <v>28</v>
      </c>
      <c r="U3978" s="14" t="s">
        <v>73</v>
      </c>
      <c r="V3978" s="15" t="s">
        <v>28</v>
      </c>
    </row>
    <row r="3979" spans="1:22" ht="15" customHeight="1" x14ac:dyDescent="0.25">
      <c r="A3979" s="5" t="s">
        <v>6951</v>
      </c>
      <c r="B3979" s="6" t="s">
        <v>6952</v>
      </c>
      <c r="C3979" s="5" t="s">
        <v>5757</v>
      </c>
      <c r="D3979" s="6"/>
      <c r="E3979" s="6" t="s">
        <v>707</v>
      </c>
      <c r="F3979" s="229">
        <v>1360</v>
      </c>
      <c r="I3979" s="16">
        <v>73</v>
      </c>
      <c r="J3979" s="13">
        <v>99280</v>
      </c>
      <c r="K3979" s="16">
        <v>100</v>
      </c>
      <c r="L3979" s="13">
        <v>136000</v>
      </c>
      <c r="M3979" s="16">
        <v>100</v>
      </c>
      <c r="N3979" s="171">
        <v>136000</v>
      </c>
      <c r="O3979" s="16">
        <v>115</v>
      </c>
      <c r="P3979" s="13">
        <v>156400</v>
      </c>
      <c r="Q3979" s="16">
        <v>137</v>
      </c>
      <c r="R3979" s="13">
        <v>186320</v>
      </c>
      <c r="S3979" s="16">
        <v>256.51</v>
      </c>
      <c r="T3979" s="13">
        <v>348853.6</v>
      </c>
      <c r="U3979" s="16">
        <v>126.98</v>
      </c>
      <c r="V3979" s="13">
        <v>172692.8</v>
      </c>
    </row>
    <row r="3980" spans="1:22" ht="15" customHeight="1" x14ac:dyDescent="0.25">
      <c r="A3980" s="1"/>
      <c r="B3980" s="4" t="s">
        <v>32</v>
      </c>
      <c r="C3980" s="8" t="s">
        <v>33</v>
      </c>
      <c r="I3980" s="245"/>
      <c r="J3980" s="245"/>
      <c r="K3980" s="245"/>
      <c r="L3980" s="245"/>
      <c r="M3980" s="245"/>
      <c r="N3980" s="245"/>
      <c r="O3980" s="245"/>
      <c r="P3980" s="245"/>
      <c r="Q3980" s="245"/>
      <c r="R3980" s="245"/>
      <c r="S3980" s="245"/>
      <c r="T3980" s="245"/>
      <c r="U3980" s="245"/>
      <c r="V3980" s="245"/>
    </row>
    <row r="3981" spans="1:22" ht="15" customHeight="1" x14ac:dyDescent="0.25">
      <c r="A3981" s="5" t="s">
        <v>6953</v>
      </c>
      <c r="B3981" s="6" t="s">
        <v>35</v>
      </c>
      <c r="C3981" s="5" t="s">
        <v>5759</v>
      </c>
      <c r="I3981" s="245"/>
      <c r="J3981" s="245"/>
      <c r="K3981" s="245"/>
      <c r="L3981" s="245"/>
      <c r="M3981" s="245"/>
      <c r="N3981" s="245"/>
      <c r="O3981" s="245"/>
      <c r="P3981" s="245"/>
      <c r="Q3981" s="245"/>
      <c r="R3981" s="245"/>
      <c r="S3981" s="245"/>
      <c r="T3981" s="245"/>
      <c r="U3981" s="245"/>
      <c r="V3981" s="245"/>
    </row>
    <row r="3982" spans="1:22" ht="15" customHeight="1" x14ac:dyDescent="0.25">
      <c r="A3982" s="5" t="s">
        <v>6954</v>
      </c>
      <c r="B3982" s="6" t="s">
        <v>35</v>
      </c>
      <c r="C3982" s="5" t="s">
        <v>5761</v>
      </c>
      <c r="I3982" s="245"/>
      <c r="J3982" s="245"/>
      <c r="K3982" s="245"/>
      <c r="L3982" s="245"/>
      <c r="M3982" s="245"/>
      <c r="N3982" s="245"/>
      <c r="O3982" s="245"/>
      <c r="P3982" s="245"/>
      <c r="Q3982" s="245"/>
      <c r="R3982" s="245"/>
      <c r="S3982" s="245"/>
      <c r="T3982" s="245"/>
      <c r="U3982" s="245"/>
      <c r="V3982" s="245"/>
    </row>
    <row r="3983" spans="1:22" ht="45" customHeight="1" x14ac:dyDescent="0.25">
      <c r="A3983" s="1"/>
      <c r="B3983" s="4" t="s">
        <v>68</v>
      </c>
      <c r="C3983" s="8" t="s">
        <v>69</v>
      </c>
      <c r="D3983" s="4" t="s">
        <v>70</v>
      </c>
      <c r="E3983" s="4" t="s">
        <v>71</v>
      </c>
      <c r="F3983" s="228" t="s">
        <v>72</v>
      </c>
      <c r="I3983" s="14" t="s">
        <v>73</v>
      </c>
      <c r="J3983" s="15" t="s">
        <v>28</v>
      </c>
      <c r="K3983" s="14" t="s">
        <v>73</v>
      </c>
      <c r="L3983" s="15" t="s">
        <v>28</v>
      </c>
      <c r="M3983" s="14" t="s">
        <v>73</v>
      </c>
      <c r="N3983" s="172" t="s">
        <v>28</v>
      </c>
      <c r="O3983" s="14" t="s">
        <v>73</v>
      </c>
      <c r="P3983" s="15" t="s">
        <v>28</v>
      </c>
      <c r="Q3983" s="14" t="s">
        <v>73</v>
      </c>
      <c r="R3983" s="15" t="s">
        <v>28</v>
      </c>
      <c r="S3983" s="14" t="s">
        <v>73</v>
      </c>
      <c r="T3983" s="15" t="s">
        <v>28</v>
      </c>
      <c r="U3983" s="14" t="s">
        <v>73</v>
      </c>
      <c r="V3983" s="15" t="s">
        <v>28</v>
      </c>
    </row>
    <row r="3984" spans="1:22" ht="15" customHeight="1" x14ac:dyDescent="0.25">
      <c r="A3984" s="5" t="s">
        <v>6955</v>
      </c>
      <c r="B3984" s="6" t="s">
        <v>6956</v>
      </c>
      <c r="C3984" s="5" t="s">
        <v>5764</v>
      </c>
      <c r="D3984" s="6"/>
      <c r="E3984" s="6" t="s">
        <v>707</v>
      </c>
      <c r="F3984" s="229">
        <v>380</v>
      </c>
      <c r="I3984" s="16">
        <v>81</v>
      </c>
      <c r="J3984" s="13">
        <v>30780</v>
      </c>
      <c r="K3984" s="16">
        <v>85</v>
      </c>
      <c r="L3984" s="13">
        <v>32300</v>
      </c>
      <c r="M3984" s="16">
        <v>85</v>
      </c>
      <c r="N3984" s="171">
        <v>32300</v>
      </c>
      <c r="O3984" s="16">
        <v>92</v>
      </c>
      <c r="P3984" s="13">
        <v>34960</v>
      </c>
      <c r="Q3984" s="16">
        <v>116</v>
      </c>
      <c r="R3984" s="13">
        <v>44080</v>
      </c>
      <c r="S3984" s="16">
        <v>172.08</v>
      </c>
      <c r="T3984" s="13">
        <v>65390.400000000001</v>
      </c>
      <c r="U3984" s="16">
        <v>134.56</v>
      </c>
      <c r="V3984" s="13">
        <v>51132.800000000003</v>
      </c>
    </row>
    <row r="3985" spans="1:22" ht="15" customHeight="1" x14ac:dyDescent="0.25">
      <c r="A3985" s="1"/>
      <c r="B3985" s="4" t="s">
        <v>32</v>
      </c>
      <c r="C3985" s="8" t="s">
        <v>33</v>
      </c>
      <c r="I3985" s="245"/>
      <c r="J3985" s="245"/>
      <c r="K3985" s="245"/>
      <c r="L3985" s="245"/>
      <c r="M3985" s="245"/>
      <c r="N3985" s="245"/>
      <c r="O3985" s="245"/>
      <c r="P3985" s="245"/>
      <c r="Q3985" s="245"/>
      <c r="R3985" s="245"/>
      <c r="S3985" s="245"/>
      <c r="T3985" s="245"/>
      <c r="U3985" s="245"/>
      <c r="V3985" s="245"/>
    </row>
    <row r="3986" spans="1:22" ht="15" customHeight="1" x14ac:dyDescent="0.25">
      <c r="A3986" s="5" t="s">
        <v>6957</v>
      </c>
      <c r="B3986" s="6" t="s">
        <v>35</v>
      </c>
      <c r="C3986" s="5" t="s">
        <v>5697</v>
      </c>
      <c r="I3986" s="245"/>
      <c r="J3986" s="245"/>
      <c r="K3986" s="245"/>
      <c r="L3986" s="245"/>
      <c r="M3986" s="245"/>
      <c r="N3986" s="245"/>
      <c r="O3986" s="245"/>
      <c r="P3986" s="245"/>
      <c r="Q3986" s="245"/>
      <c r="R3986" s="245"/>
      <c r="S3986" s="245"/>
      <c r="T3986" s="245"/>
      <c r="U3986" s="245"/>
      <c r="V3986" s="245"/>
    </row>
    <row r="3987" spans="1:22" ht="45" customHeight="1" x14ac:dyDescent="0.25">
      <c r="A3987" s="1"/>
      <c r="B3987" s="4" t="s">
        <v>68</v>
      </c>
      <c r="C3987" s="8" t="s">
        <v>69</v>
      </c>
      <c r="D3987" s="4" t="s">
        <v>70</v>
      </c>
      <c r="E3987" s="4" t="s">
        <v>71</v>
      </c>
      <c r="F3987" s="228" t="s">
        <v>72</v>
      </c>
      <c r="I3987" s="14" t="s">
        <v>73</v>
      </c>
      <c r="J3987" s="15" t="s">
        <v>28</v>
      </c>
      <c r="K3987" s="14" t="s">
        <v>73</v>
      </c>
      <c r="L3987" s="15" t="s">
        <v>28</v>
      </c>
      <c r="M3987" s="14" t="s">
        <v>73</v>
      </c>
      <c r="N3987" s="172" t="s">
        <v>28</v>
      </c>
      <c r="O3987" s="14" t="s">
        <v>73</v>
      </c>
      <c r="P3987" s="15" t="s">
        <v>28</v>
      </c>
      <c r="Q3987" s="14" t="s">
        <v>73</v>
      </c>
      <c r="R3987" s="15" t="s">
        <v>28</v>
      </c>
      <c r="S3987" s="14" t="s">
        <v>73</v>
      </c>
      <c r="T3987" s="15" t="s">
        <v>28</v>
      </c>
      <c r="U3987" s="14" t="s">
        <v>73</v>
      </c>
      <c r="V3987" s="15" t="s">
        <v>28</v>
      </c>
    </row>
    <row r="3988" spans="1:22" ht="15" customHeight="1" x14ac:dyDescent="0.25">
      <c r="A3988" s="5" t="s">
        <v>6958</v>
      </c>
      <c r="B3988" s="6" t="s">
        <v>6959</v>
      </c>
      <c r="C3988" s="5" t="s">
        <v>5768</v>
      </c>
      <c r="D3988" s="6"/>
      <c r="E3988" s="6" t="s">
        <v>707</v>
      </c>
      <c r="F3988" s="229">
        <v>760</v>
      </c>
      <c r="I3988" s="16">
        <v>42</v>
      </c>
      <c r="J3988" s="13">
        <v>31920</v>
      </c>
      <c r="K3988" s="16">
        <v>60</v>
      </c>
      <c r="L3988" s="13">
        <v>45600</v>
      </c>
      <c r="M3988" s="16">
        <v>60</v>
      </c>
      <c r="N3988" s="171">
        <v>45600</v>
      </c>
      <c r="O3988" s="16">
        <v>46</v>
      </c>
      <c r="P3988" s="13">
        <v>34960</v>
      </c>
      <c r="Q3988" s="16">
        <v>45</v>
      </c>
      <c r="R3988" s="13">
        <v>34200</v>
      </c>
      <c r="S3988" s="16">
        <v>54.85</v>
      </c>
      <c r="T3988" s="13">
        <v>41686</v>
      </c>
      <c r="U3988" s="16">
        <v>49.57</v>
      </c>
      <c r="V3988" s="13">
        <v>37673.199999999997</v>
      </c>
    </row>
    <row r="3989" spans="1:22" ht="15" customHeight="1" x14ac:dyDescent="0.25">
      <c r="A3989" s="5" t="s">
        <v>6960</v>
      </c>
      <c r="B3989" s="6" t="s">
        <v>6961</v>
      </c>
      <c r="C3989" s="5" t="s">
        <v>5771</v>
      </c>
      <c r="D3989" s="6"/>
      <c r="E3989" s="6" t="s">
        <v>707</v>
      </c>
      <c r="F3989" s="229">
        <v>1220</v>
      </c>
      <c r="I3989" s="16">
        <v>44</v>
      </c>
      <c r="J3989" s="13">
        <v>53680</v>
      </c>
      <c r="K3989" s="16">
        <v>70</v>
      </c>
      <c r="L3989" s="13">
        <v>85400</v>
      </c>
      <c r="M3989" s="16">
        <v>70</v>
      </c>
      <c r="N3989" s="171">
        <v>85400</v>
      </c>
      <c r="O3989" s="16">
        <v>52</v>
      </c>
      <c r="P3989" s="13">
        <v>63440</v>
      </c>
      <c r="Q3989" s="16">
        <v>58</v>
      </c>
      <c r="R3989" s="13">
        <v>70760</v>
      </c>
      <c r="S3989" s="16">
        <v>69.91</v>
      </c>
      <c r="T3989" s="13">
        <v>85290.2</v>
      </c>
      <c r="U3989" s="16">
        <v>57.15</v>
      </c>
      <c r="V3989" s="13">
        <v>69723</v>
      </c>
    </row>
    <row r="3990" spans="1:22" ht="15" customHeight="1" x14ac:dyDescent="0.25">
      <c r="A3990" s="1"/>
      <c r="B3990" s="4" t="s">
        <v>32</v>
      </c>
      <c r="C3990" s="8" t="s">
        <v>33</v>
      </c>
      <c r="I3990" s="245"/>
      <c r="J3990" s="245"/>
      <c r="K3990" s="245"/>
      <c r="L3990" s="245"/>
      <c r="M3990" s="245"/>
      <c r="N3990" s="245"/>
      <c r="O3990" s="245"/>
      <c r="P3990" s="245"/>
      <c r="Q3990" s="245"/>
      <c r="R3990" s="245"/>
      <c r="S3990" s="245"/>
      <c r="T3990" s="245"/>
      <c r="U3990" s="245"/>
      <c r="V3990" s="245"/>
    </row>
    <row r="3991" spans="1:22" ht="15" customHeight="1" x14ac:dyDescent="0.25">
      <c r="A3991" s="5" t="s">
        <v>6962</v>
      </c>
      <c r="B3991" s="6" t="s">
        <v>35</v>
      </c>
      <c r="C3991" s="5" t="s">
        <v>6963</v>
      </c>
      <c r="I3991" s="245"/>
      <c r="J3991" s="245"/>
      <c r="K3991" s="245"/>
      <c r="L3991" s="245"/>
      <c r="M3991" s="245"/>
      <c r="N3991" s="245"/>
      <c r="O3991" s="245"/>
      <c r="P3991" s="245"/>
      <c r="Q3991" s="245"/>
      <c r="R3991" s="245"/>
      <c r="S3991" s="245"/>
      <c r="T3991" s="245"/>
      <c r="U3991" s="245"/>
      <c r="V3991" s="245"/>
    </row>
    <row r="3992" spans="1:22" ht="45" customHeight="1" x14ac:dyDescent="0.25">
      <c r="A3992" s="1"/>
      <c r="B3992" s="4" t="s">
        <v>68</v>
      </c>
      <c r="C3992" s="8" t="s">
        <v>69</v>
      </c>
      <c r="D3992" s="4" t="s">
        <v>70</v>
      </c>
      <c r="E3992" s="4" t="s">
        <v>71</v>
      </c>
      <c r="F3992" s="228" t="s">
        <v>72</v>
      </c>
      <c r="I3992" s="14" t="s">
        <v>73</v>
      </c>
      <c r="J3992" s="15" t="s">
        <v>28</v>
      </c>
      <c r="K3992" s="14" t="s">
        <v>73</v>
      </c>
      <c r="L3992" s="15" t="s">
        <v>28</v>
      </c>
      <c r="M3992" s="14" t="s">
        <v>73</v>
      </c>
      <c r="N3992" s="172" t="s">
        <v>28</v>
      </c>
      <c r="O3992" s="14" t="s">
        <v>73</v>
      </c>
      <c r="P3992" s="15" t="s">
        <v>28</v>
      </c>
      <c r="Q3992" s="14" t="s">
        <v>73</v>
      </c>
      <c r="R3992" s="15" t="s">
        <v>28</v>
      </c>
      <c r="S3992" s="14" t="s">
        <v>73</v>
      </c>
      <c r="T3992" s="15" t="s">
        <v>28</v>
      </c>
      <c r="U3992" s="14" t="s">
        <v>73</v>
      </c>
      <c r="V3992" s="15" t="s">
        <v>28</v>
      </c>
    </row>
    <row r="3993" spans="1:22" ht="15" customHeight="1" x14ac:dyDescent="0.25">
      <c r="A3993" s="5" t="s">
        <v>6964</v>
      </c>
      <c r="B3993" s="6" t="s">
        <v>6965</v>
      </c>
      <c r="C3993" s="5" t="s">
        <v>5776</v>
      </c>
      <c r="D3993" s="6"/>
      <c r="E3993" s="6" t="s">
        <v>527</v>
      </c>
      <c r="F3993" s="229">
        <v>20.7</v>
      </c>
      <c r="I3993" s="16">
        <v>600</v>
      </c>
      <c r="J3993" s="13">
        <v>12420</v>
      </c>
      <c r="K3993" s="16">
        <v>350</v>
      </c>
      <c r="L3993" s="13">
        <v>7245</v>
      </c>
      <c r="M3993" s="16">
        <v>350</v>
      </c>
      <c r="N3993" s="171">
        <v>7245</v>
      </c>
      <c r="O3993" s="16">
        <v>575</v>
      </c>
      <c r="P3993" s="13">
        <v>11902.5</v>
      </c>
      <c r="Q3993" s="16">
        <v>773</v>
      </c>
      <c r="R3993" s="13">
        <v>16001.1</v>
      </c>
      <c r="S3993" s="16">
        <v>225.32</v>
      </c>
      <c r="T3993" s="13">
        <v>4664.1239999999998</v>
      </c>
      <c r="U3993" s="16">
        <v>192.91</v>
      </c>
      <c r="V3993" s="13">
        <v>3993.2370000000001</v>
      </c>
    </row>
    <row r="3994" spans="1:22" ht="15" customHeight="1" x14ac:dyDescent="0.25">
      <c r="A3994" s="5" t="s">
        <v>6966</v>
      </c>
      <c r="B3994" s="6" t="s">
        <v>6967</v>
      </c>
      <c r="C3994" s="5" t="s">
        <v>5779</v>
      </c>
      <c r="D3994" s="6"/>
      <c r="E3994" s="6" t="s">
        <v>504</v>
      </c>
      <c r="F3994" s="229">
        <v>26</v>
      </c>
      <c r="I3994" s="16">
        <v>750</v>
      </c>
      <c r="J3994" s="13">
        <v>19500</v>
      </c>
      <c r="K3994" s="16">
        <v>400</v>
      </c>
      <c r="L3994" s="13">
        <v>10400</v>
      </c>
      <c r="M3994" s="16">
        <v>400</v>
      </c>
      <c r="N3994" s="171">
        <v>10400</v>
      </c>
      <c r="O3994" s="16">
        <v>575</v>
      </c>
      <c r="P3994" s="13">
        <v>14950</v>
      </c>
      <c r="Q3994" s="16">
        <v>773</v>
      </c>
      <c r="R3994" s="13">
        <v>20098</v>
      </c>
      <c r="S3994" s="16">
        <v>241.99</v>
      </c>
      <c r="T3994" s="13">
        <v>6291.74</v>
      </c>
      <c r="U3994" s="16">
        <v>852.5</v>
      </c>
      <c r="V3994" s="13">
        <v>22165</v>
      </c>
    </row>
    <row r="3995" spans="1:22" ht="15" customHeight="1" x14ac:dyDescent="0.25">
      <c r="A3995" s="1"/>
      <c r="B3995" s="4" t="s">
        <v>32</v>
      </c>
      <c r="C3995" s="8" t="s">
        <v>33</v>
      </c>
      <c r="I3995" s="245"/>
      <c r="J3995" s="245"/>
      <c r="K3995" s="245"/>
      <c r="L3995" s="245"/>
      <c r="M3995" s="245"/>
      <c r="N3995" s="245"/>
      <c r="O3995" s="245"/>
      <c r="P3995" s="245"/>
      <c r="Q3995" s="245"/>
      <c r="R3995" s="245"/>
      <c r="S3995" s="245"/>
      <c r="T3995" s="245"/>
      <c r="U3995" s="245"/>
      <c r="V3995" s="245"/>
    </row>
    <row r="3996" spans="1:22" ht="15" customHeight="1" x14ac:dyDescent="0.25">
      <c r="A3996" s="5" t="s">
        <v>6968</v>
      </c>
      <c r="B3996" s="6" t="s">
        <v>35</v>
      </c>
      <c r="C3996" s="5" t="s">
        <v>486</v>
      </c>
      <c r="I3996" s="245"/>
      <c r="J3996" s="245"/>
      <c r="K3996" s="245"/>
      <c r="L3996" s="245"/>
      <c r="M3996" s="245"/>
      <c r="N3996" s="245"/>
      <c r="O3996" s="245"/>
      <c r="P3996" s="245"/>
      <c r="Q3996" s="245"/>
      <c r="R3996" s="245"/>
      <c r="S3996" s="245"/>
      <c r="T3996" s="245"/>
      <c r="U3996" s="245"/>
      <c r="V3996" s="245"/>
    </row>
    <row r="3997" spans="1:22" ht="45" customHeight="1" x14ac:dyDescent="0.25">
      <c r="A3997" s="1"/>
      <c r="B3997" s="4" t="s">
        <v>68</v>
      </c>
      <c r="C3997" s="8" t="s">
        <v>69</v>
      </c>
      <c r="D3997" s="4" t="s">
        <v>70</v>
      </c>
      <c r="E3997" s="4" t="s">
        <v>71</v>
      </c>
      <c r="F3997" s="228" t="s">
        <v>72</v>
      </c>
      <c r="I3997" s="14" t="s">
        <v>73</v>
      </c>
      <c r="J3997" s="15" t="s">
        <v>28</v>
      </c>
      <c r="K3997" s="14" t="s">
        <v>73</v>
      </c>
      <c r="L3997" s="15" t="s">
        <v>28</v>
      </c>
      <c r="M3997" s="14" t="s">
        <v>73</v>
      </c>
      <c r="N3997" s="172" t="s">
        <v>28</v>
      </c>
      <c r="O3997" s="14" t="s">
        <v>73</v>
      </c>
      <c r="P3997" s="15" t="s">
        <v>28</v>
      </c>
      <c r="Q3997" s="14" t="s">
        <v>73</v>
      </c>
      <c r="R3997" s="15" t="s">
        <v>28</v>
      </c>
      <c r="S3997" s="14" t="s">
        <v>73</v>
      </c>
      <c r="T3997" s="15" t="s">
        <v>28</v>
      </c>
      <c r="U3997" s="14" t="s">
        <v>73</v>
      </c>
      <c r="V3997" s="15" t="s">
        <v>28</v>
      </c>
    </row>
    <row r="3998" spans="1:22" ht="15" customHeight="1" x14ac:dyDescent="0.25">
      <c r="A3998" s="5" t="s">
        <v>6969</v>
      </c>
      <c r="B3998" s="6" t="s">
        <v>6970</v>
      </c>
      <c r="C3998" s="5" t="s">
        <v>489</v>
      </c>
      <c r="D3998" s="6"/>
      <c r="E3998" s="6" t="s">
        <v>275</v>
      </c>
      <c r="F3998" s="229">
        <v>1</v>
      </c>
      <c r="I3998" s="16">
        <v>0</v>
      </c>
      <c r="J3998" s="13">
        <v>0</v>
      </c>
      <c r="K3998" s="16">
        <v>0</v>
      </c>
      <c r="L3998" s="13">
        <v>0</v>
      </c>
      <c r="M3998" s="16">
        <v>0</v>
      </c>
      <c r="N3998" s="171">
        <v>0</v>
      </c>
      <c r="O3998" s="16">
        <v>0</v>
      </c>
      <c r="P3998" s="13">
        <v>0</v>
      </c>
      <c r="Q3998" s="16">
        <v>0</v>
      </c>
      <c r="R3998" s="13">
        <v>0</v>
      </c>
      <c r="S3998" s="16">
        <v>21510.02</v>
      </c>
      <c r="T3998" s="13">
        <v>21510.02</v>
      </c>
      <c r="U3998" s="16">
        <v>337923.07</v>
      </c>
      <c r="V3998" s="13">
        <v>337923.07</v>
      </c>
    </row>
    <row r="3999" spans="1:22" ht="15" customHeight="1" x14ac:dyDescent="0.25">
      <c r="A3999" s="1"/>
      <c r="B3999" s="4" t="s">
        <v>32</v>
      </c>
      <c r="C3999" s="8" t="s">
        <v>33</v>
      </c>
      <c r="I3999" s="245"/>
      <c r="J3999" s="245"/>
      <c r="K3999" s="245"/>
      <c r="L3999" s="245"/>
      <c r="M3999" s="245"/>
      <c r="N3999" s="245"/>
      <c r="O3999" s="245"/>
      <c r="P3999" s="245"/>
      <c r="Q3999" s="245"/>
      <c r="R3999" s="245"/>
      <c r="S3999" s="245"/>
      <c r="T3999" s="245"/>
      <c r="U3999" s="245"/>
      <c r="V3999" s="245"/>
    </row>
    <row r="4000" spans="1:22" ht="15" customHeight="1" x14ac:dyDescent="0.25">
      <c r="A4000" s="5" t="s">
        <v>6971</v>
      </c>
      <c r="B4000" s="6" t="s">
        <v>35</v>
      </c>
      <c r="C4000" s="5" t="s">
        <v>491</v>
      </c>
      <c r="I4000" s="245"/>
      <c r="J4000" s="245"/>
      <c r="K4000" s="245"/>
      <c r="L4000" s="245"/>
      <c r="M4000" s="245"/>
      <c r="N4000" s="245"/>
      <c r="O4000" s="245"/>
      <c r="P4000" s="245"/>
      <c r="Q4000" s="245"/>
      <c r="R4000" s="245"/>
      <c r="S4000" s="245"/>
      <c r="T4000" s="245"/>
      <c r="U4000" s="245"/>
      <c r="V4000" s="245"/>
    </row>
    <row r="4001" spans="1:22" x14ac:dyDescent="0.25">
      <c r="A4001" s="246" t="s">
        <v>6972</v>
      </c>
      <c r="B4001" s="246"/>
      <c r="C4001" s="246"/>
      <c r="D4001" s="247"/>
      <c r="E4001" s="247"/>
      <c r="F4001" s="246"/>
      <c r="I4001" s="12" t="s">
        <v>5785</v>
      </c>
      <c r="J4001" s="13">
        <v>37467</v>
      </c>
      <c r="K4001" s="12" t="s">
        <v>5785</v>
      </c>
      <c r="L4001" s="13">
        <v>26100</v>
      </c>
      <c r="M4001" s="12" t="s">
        <v>5785</v>
      </c>
      <c r="N4001" s="171">
        <v>26100</v>
      </c>
      <c r="O4001" s="12" t="s">
        <v>5785</v>
      </c>
      <c r="P4001" s="13">
        <v>29210</v>
      </c>
      <c r="Q4001" s="12" t="s">
        <v>5785</v>
      </c>
      <c r="R4001" s="13">
        <v>28107</v>
      </c>
      <c r="S4001" s="12" t="s">
        <v>5785</v>
      </c>
      <c r="T4001" s="13">
        <v>104127.34</v>
      </c>
      <c r="U4001" s="12" t="s">
        <v>5785</v>
      </c>
      <c r="V4001" s="13">
        <v>49682.92</v>
      </c>
    </row>
    <row r="4002" spans="1:22" ht="15" customHeight="1" x14ac:dyDescent="0.25">
      <c r="A4002" s="1"/>
      <c r="B4002" s="4" t="s">
        <v>32</v>
      </c>
      <c r="C4002" s="8" t="s">
        <v>33</v>
      </c>
      <c r="I4002" s="245"/>
      <c r="J4002" s="245"/>
      <c r="K4002" s="245"/>
      <c r="L4002" s="245"/>
      <c r="M4002" s="245"/>
      <c r="N4002" s="245"/>
      <c r="O4002" s="245"/>
      <c r="P4002" s="245"/>
      <c r="Q4002" s="245"/>
      <c r="R4002" s="245"/>
      <c r="S4002" s="245"/>
      <c r="T4002" s="245"/>
      <c r="U4002" s="245"/>
      <c r="V4002" s="245"/>
    </row>
    <row r="4003" spans="1:22" ht="15" customHeight="1" x14ac:dyDescent="0.25">
      <c r="A4003" s="5" t="s">
        <v>6973</v>
      </c>
      <c r="B4003" s="6" t="s">
        <v>35</v>
      </c>
      <c r="C4003" s="5" t="s">
        <v>4658</v>
      </c>
      <c r="I4003" s="245"/>
      <c r="J4003" s="245"/>
      <c r="K4003" s="245"/>
      <c r="L4003" s="245"/>
      <c r="M4003" s="245"/>
      <c r="N4003" s="245"/>
      <c r="O4003" s="245"/>
      <c r="P4003" s="245"/>
      <c r="Q4003" s="245"/>
      <c r="R4003" s="245"/>
      <c r="S4003" s="245"/>
      <c r="T4003" s="245"/>
      <c r="U4003" s="245"/>
      <c r="V4003" s="245"/>
    </row>
    <row r="4004" spans="1:22" ht="45" customHeight="1" x14ac:dyDescent="0.25">
      <c r="A4004" s="1"/>
      <c r="B4004" s="4" t="s">
        <v>68</v>
      </c>
      <c r="C4004" s="8" t="s">
        <v>69</v>
      </c>
      <c r="D4004" s="4" t="s">
        <v>70</v>
      </c>
      <c r="E4004" s="4" t="s">
        <v>71</v>
      </c>
      <c r="F4004" s="228" t="s">
        <v>72</v>
      </c>
      <c r="I4004" s="14" t="s">
        <v>73</v>
      </c>
      <c r="J4004" s="15" t="s">
        <v>28</v>
      </c>
      <c r="K4004" s="14" t="s">
        <v>73</v>
      </c>
      <c r="L4004" s="15" t="s">
        <v>28</v>
      </c>
      <c r="M4004" s="14" t="s">
        <v>73</v>
      </c>
      <c r="N4004" s="172" t="s">
        <v>28</v>
      </c>
      <c r="O4004" s="14" t="s">
        <v>73</v>
      </c>
      <c r="P4004" s="15" t="s">
        <v>28</v>
      </c>
      <c r="Q4004" s="14" t="s">
        <v>73</v>
      </c>
      <c r="R4004" s="15" t="s">
        <v>28</v>
      </c>
      <c r="S4004" s="14" t="s">
        <v>73</v>
      </c>
      <c r="T4004" s="15" t="s">
        <v>28</v>
      </c>
      <c r="U4004" s="14" t="s">
        <v>73</v>
      </c>
      <c r="V4004" s="15" t="s">
        <v>28</v>
      </c>
    </row>
    <row r="4005" spans="1:22" ht="15" customHeight="1" x14ac:dyDescent="0.25">
      <c r="A4005" s="5" t="s">
        <v>6974</v>
      </c>
      <c r="B4005" s="6" t="s">
        <v>6975</v>
      </c>
      <c r="C4005" s="5" t="s">
        <v>5789</v>
      </c>
      <c r="D4005" s="6"/>
      <c r="E4005" s="6" t="s">
        <v>447</v>
      </c>
      <c r="F4005" s="229">
        <v>1</v>
      </c>
      <c r="I4005" s="16">
        <v>15596</v>
      </c>
      <c r="J4005" s="13">
        <v>15596</v>
      </c>
      <c r="K4005" s="16">
        <v>12000</v>
      </c>
      <c r="L4005" s="13">
        <v>12000</v>
      </c>
      <c r="M4005" s="16">
        <v>12000</v>
      </c>
      <c r="N4005" s="171">
        <v>12000</v>
      </c>
      <c r="O4005" s="16">
        <v>11500</v>
      </c>
      <c r="P4005" s="13">
        <v>11500</v>
      </c>
      <c r="Q4005" s="16">
        <v>8384</v>
      </c>
      <c r="R4005" s="13">
        <v>8384</v>
      </c>
      <c r="S4005" s="16">
        <v>43364.21</v>
      </c>
      <c r="T4005" s="13">
        <v>43364.21</v>
      </c>
      <c r="U4005" s="16">
        <v>26411.51</v>
      </c>
      <c r="V4005" s="13">
        <v>26411.51</v>
      </c>
    </row>
    <row r="4006" spans="1:22" ht="15" customHeight="1" x14ac:dyDescent="0.25">
      <c r="A4006" s="1"/>
      <c r="B4006" s="4" t="s">
        <v>32</v>
      </c>
      <c r="C4006" s="8" t="s">
        <v>33</v>
      </c>
      <c r="I4006" s="245"/>
      <c r="J4006" s="245"/>
      <c r="K4006" s="245"/>
      <c r="L4006" s="245"/>
      <c r="M4006" s="245"/>
      <c r="N4006" s="245"/>
      <c r="O4006" s="245"/>
      <c r="P4006" s="245"/>
      <c r="Q4006" s="245"/>
      <c r="R4006" s="245"/>
      <c r="S4006" s="245"/>
      <c r="T4006" s="245"/>
      <c r="U4006" s="245"/>
      <c r="V4006" s="245"/>
    </row>
    <row r="4007" spans="1:22" ht="15" customHeight="1" x14ac:dyDescent="0.25">
      <c r="A4007" s="5" t="s">
        <v>6976</v>
      </c>
      <c r="B4007" s="6" t="s">
        <v>35</v>
      </c>
      <c r="C4007" s="5" t="s">
        <v>5791</v>
      </c>
      <c r="I4007" s="245"/>
      <c r="J4007" s="245"/>
      <c r="K4007" s="245"/>
      <c r="L4007" s="245"/>
      <c r="M4007" s="245"/>
      <c r="N4007" s="245"/>
      <c r="O4007" s="245"/>
      <c r="P4007" s="245"/>
      <c r="Q4007" s="245"/>
      <c r="R4007" s="245"/>
      <c r="S4007" s="245"/>
      <c r="T4007" s="245"/>
      <c r="U4007" s="245"/>
      <c r="V4007" s="245"/>
    </row>
    <row r="4008" spans="1:22" ht="45" customHeight="1" x14ac:dyDescent="0.25">
      <c r="A4008" s="1"/>
      <c r="B4008" s="4" t="s">
        <v>68</v>
      </c>
      <c r="C4008" s="8" t="s">
        <v>69</v>
      </c>
      <c r="D4008" s="4" t="s">
        <v>70</v>
      </c>
      <c r="E4008" s="4" t="s">
        <v>71</v>
      </c>
      <c r="F4008" s="228" t="s">
        <v>72</v>
      </c>
      <c r="I4008" s="14" t="s">
        <v>73</v>
      </c>
      <c r="J4008" s="15" t="s">
        <v>28</v>
      </c>
      <c r="K4008" s="14" t="s">
        <v>73</v>
      </c>
      <c r="L4008" s="15" t="s">
        <v>28</v>
      </c>
      <c r="M4008" s="14" t="s">
        <v>73</v>
      </c>
      <c r="N4008" s="172" t="s">
        <v>28</v>
      </c>
      <c r="O4008" s="14" t="s">
        <v>73</v>
      </c>
      <c r="P4008" s="15" t="s">
        <v>28</v>
      </c>
      <c r="Q4008" s="14" t="s">
        <v>73</v>
      </c>
      <c r="R4008" s="15" t="s">
        <v>28</v>
      </c>
      <c r="S4008" s="14" t="s">
        <v>73</v>
      </c>
      <c r="T4008" s="15" t="s">
        <v>28</v>
      </c>
      <c r="U4008" s="14" t="s">
        <v>73</v>
      </c>
      <c r="V4008" s="15" t="s">
        <v>28</v>
      </c>
    </row>
    <row r="4009" spans="1:22" ht="15" customHeight="1" x14ac:dyDescent="0.25">
      <c r="A4009" s="5" t="s">
        <v>6977</v>
      </c>
      <c r="B4009" s="6" t="s">
        <v>6978</v>
      </c>
      <c r="C4009" s="5" t="s">
        <v>5794</v>
      </c>
      <c r="D4009" s="6"/>
      <c r="E4009" s="6" t="s">
        <v>447</v>
      </c>
      <c r="F4009" s="229">
        <v>1</v>
      </c>
      <c r="I4009" s="16">
        <v>21871</v>
      </c>
      <c r="J4009" s="13">
        <v>21871</v>
      </c>
      <c r="K4009" s="16">
        <v>14100</v>
      </c>
      <c r="L4009" s="13">
        <v>14100</v>
      </c>
      <c r="M4009" s="16">
        <v>14100</v>
      </c>
      <c r="N4009" s="171">
        <v>14100</v>
      </c>
      <c r="O4009" s="16">
        <v>17710</v>
      </c>
      <c r="P4009" s="13">
        <v>17710</v>
      </c>
      <c r="Q4009" s="16">
        <v>19723</v>
      </c>
      <c r="R4009" s="13">
        <v>19723</v>
      </c>
      <c r="S4009" s="16">
        <v>60763.13</v>
      </c>
      <c r="T4009" s="13">
        <v>60763.13</v>
      </c>
      <c r="U4009" s="16">
        <v>23271.41</v>
      </c>
      <c r="V4009" s="13">
        <v>23271.41</v>
      </c>
    </row>
    <row r="4010" spans="1:22" ht="15" customHeight="1" x14ac:dyDescent="0.25">
      <c r="A4010" s="1"/>
      <c r="B4010" s="4" t="s">
        <v>32</v>
      </c>
      <c r="C4010" s="8" t="s">
        <v>33</v>
      </c>
      <c r="I4010" s="245"/>
      <c r="J4010" s="245"/>
      <c r="K4010" s="245"/>
      <c r="L4010" s="245"/>
      <c r="M4010" s="245"/>
      <c r="N4010" s="245"/>
      <c r="O4010" s="245"/>
      <c r="P4010" s="245"/>
      <c r="Q4010" s="245"/>
      <c r="R4010" s="245"/>
      <c r="S4010" s="245"/>
      <c r="T4010" s="245"/>
      <c r="U4010" s="245"/>
      <c r="V4010" s="245"/>
    </row>
    <row r="4011" spans="1:22" ht="15" customHeight="1" x14ac:dyDescent="0.25">
      <c r="A4011" s="5" t="s">
        <v>6979</v>
      </c>
      <c r="B4011" s="6" t="s">
        <v>35</v>
      </c>
      <c r="C4011" s="5" t="s">
        <v>486</v>
      </c>
      <c r="I4011" s="245"/>
      <c r="J4011" s="245"/>
      <c r="K4011" s="245"/>
      <c r="L4011" s="245"/>
      <c r="M4011" s="245"/>
      <c r="N4011" s="245"/>
      <c r="O4011" s="245"/>
      <c r="P4011" s="245"/>
      <c r="Q4011" s="245"/>
      <c r="R4011" s="245"/>
      <c r="S4011" s="245"/>
      <c r="T4011" s="245"/>
      <c r="U4011" s="245"/>
      <c r="V4011" s="245"/>
    </row>
    <row r="4012" spans="1:22" ht="45" customHeight="1" x14ac:dyDescent="0.25">
      <c r="A4012" s="1"/>
      <c r="B4012" s="4" t="s">
        <v>68</v>
      </c>
      <c r="C4012" s="8" t="s">
        <v>69</v>
      </c>
      <c r="D4012" s="4" t="s">
        <v>70</v>
      </c>
      <c r="E4012" s="4" t="s">
        <v>71</v>
      </c>
      <c r="F4012" s="228" t="s">
        <v>72</v>
      </c>
      <c r="I4012" s="14" t="s">
        <v>73</v>
      </c>
      <c r="J4012" s="15" t="s">
        <v>28</v>
      </c>
      <c r="K4012" s="14" t="s">
        <v>73</v>
      </c>
      <c r="L4012" s="15" t="s">
        <v>28</v>
      </c>
      <c r="M4012" s="14" t="s">
        <v>73</v>
      </c>
      <c r="N4012" s="172" t="s">
        <v>28</v>
      </c>
      <c r="O4012" s="14" t="s">
        <v>73</v>
      </c>
      <c r="P4012" s="15" t="s">
        <v>28</v>
      </c>
      <c r="Q4012" s="14" t="s">
        <v>73</v>
      </c>
      <c r="R4012" s="15" t="s">
        <v>28</v>
      </c>
      <c r="S4012" s="14" t="s">
        <v>73</v>
      </c>
      <c r="T4012" s="15" t="s">
        <v>28</v>
      </c>
      <c r="U4012" s="14" t="s">
        <v>73</v>
      </c>
      <c r="V4012" s="15" t="s">
        <v>28</v>
      </c>
    </row>
    <row r="4013" spans="1:22" ht="15" customHeight="1" x14ac:dyDescent="0.25">
      <c r="A4013" s="5" t="s">
        <v>6980</v>
      </c>
      <c r="B4013" s="6" t="s">
        <v>6981</v>
      </c>
      <c r="C4013" s="5" t="s">
        <v>624</v>
      </c>
      <c r="D4013" s="6"/>
      <c r="E4013" s="6" t="s">
        <v>275</v>
      </c>
      <c r="F4013" s="229">
        <v>1</v>
      </c>
      <c r="I4013" s="16">
        <v>0</v>
      </c>
      <c r="J4013" s="13">
        <v>0</v>
      </c>
      <c r="K4013" s="16">
        <v>0</v>
      </c>
      <c r="L4013" s="13">
        <v>0</v>
      </c>
      <c r="M4013" s="16">
        <v>0</v>
      </c>
      <c r="N4013" s="171">
        <v>0</v>
      </c>
      <c r="O4013" s="16">
        <v>0</v>
      </c>
      <c r="P4013" s="13">
        <v>0</v>
      </c>
      <c r="Q4013" s="16">
        <v>0</v>
      </c>
      <c r="R4013" s="13">
        <v>0</v>
      </c>
      <c r="S4013" s="16">
        <v>0</v>
      </c>
      <c r="T4013" s="13">
        <v>0</v>
      </c>
      <c r="U4013" s="16">
        <v>0</v>
      </c>
      <c r="V4013" s="13">
        <v>0</v>
      </c>
    </row>
    <row r="4014" spans="1:22" ht="15" customHeight="1" x14ac:dyDescent="0.25">
      <c r="A4014" s="1"/>
      <c r="B4014" s="4" t="s">
        <v>32</v>
      </c>
      <c r="C4014" s="8" t="s">
        <v>33</v>
      </c>
      <c r="I4014" s="245"/>
      <c r="J4014" s="245"/>
      <c r="K4014" s="245"/>
      <c r="L4014" s="245"/>
      <c r="M4014" s="245"/>
      <c r="N4014" s="245"/>
      <c r="O4014" s="245"/>
      <c r="P4014" s="245"/>
      <c r="Q4014" s="245"/>
      <c r="R4014" s="245"/>
      <c r="S4014" s="245"/>
      <c r="T4014" s="245"/>
      <c r="U4014" s="245"/>
      <c r="V4014" s="245"/>
    </row>
    <row r="4015" spans="1:22" ht="15" customHeight="1" x14ac:dyDescent="0.25">
      <c r="A4015" s="5" t="s">
        <v>6982</v>
      </c>
      <c r="B4015" s="6" t="s">
        <v>35</v>
      </c>
      <c r="C4015" s="5" t="s">
        <v>491</v>
      </c>
      <c r="I4015" s="245"/>
      <c r="J4015" s="245"/>
      <c r="K4015" s="245"/>
      <c r="L4015" s="245"/>
      <c r="M4015" s="245"/>
      <c r="N4015" s="245"/>
      <c r="O4015" s="245"/>
      <c r="P4015" s="245"/>
      <c r="Q4015" s="245"/>
      <c r="R4015" s="245"/>
      <c r="S4015" s="245"/>
      <c r="T4015" s="245"/>
      <c r="U4015" s="245"/>
      <c r="V4015" s="245"/>
    </row>
    <row r="4016" spans="1:22" x14ac:dyDescent="0.25">
      <c r="A4016" s="246" t="s">
        <v>6983</v>
      </c>
      <c r="B4016" s="246"/>
      <c r="C4016" s="246"/>
      <c r="D4016" s="247"/>
      <c r="E4016" s="247"/>
      <c r="F4016" s="246"/>
      <c r="I4016" s="12" t="s">
        <v>6984</v>
      </c>
      <c r="J4016" s="13">
        <v>1599418</v>
      </c>
      <c r="K4016" s="12" t="s">
        <v>6984</v>
      </c>
      <c r="L4016" s="13">
        <v>2305560</v>
      </c>
      <c r="M4016" s="12" t="s">
        <v>6984</v>
      </c>
      <c r="N4016" s="171">
        <v>2305560</v>
      </c>
      <c r="O4016" s="12" t="s">
        <v>6984</v>
      </c>
      <c r="P4016" s="13">
        <v>2169197</v>
      </c>
      <c r="Q4016" s="12" t="s">
        <v>6984</v>
      </c>
      <c r="R4016" s="13">
        <v>1153079</v>
      </c>
      <c r="S4016" s="12" t="s">
        <v>6984</v>
      </c>
      <c r="T4016" s="13">
        <v>3422866.75</v>
      </c>
      <c r="U4016" s="12" t="s">
        <v>6984</v>
      </c>
      <c r="V4016" s="13">
        <v>2991502.49</v>
      </c>
    </row>
    <row r="4017" spans="1:22" ht="15" customHeight="1" x14ac:dyDescent="0.25">
      <c r="A4017" s="1"/>
      <c r="B4017" s="4" t="s">
        <v>32</v>
      </c>
      <c r="C4017" s="8" t="s">
        <v>33</v>
      </c>
      <c r="I4017" s="245"/>
      <c r="J4017" s="245"/>
      <c r="K4017" s="245"/>
      <c r="L4017" s="245"/>
      <c r="M4017" s="245"/>
      <c r="N4017" s="245"/>
      <c r="O4017" s="245"/>
      <c r="P4017" s="245"/>
      <c r="Q4017" s="245"/>
      <c r="R4017" s="245"/>
      <c r="S4017" s="245"/>
      <c r="T4017" s="245"/>
      <c r="U4017" s="245"/>
      <c r="V4017" s="245"/>
    </row>
    <row r="4018" spans="1:22" ht="15" customHeight="1" x14ac:dyDescent="0.25">
      <c r="A4018" s="5" t="s">
        <v>6985</v>
      </c>
      <c r="B4018" s="6" t="s">
        <v>35</v>
      </c>
      <c r="C4018" s="5" t="s">
        <v>3114</v>
      </c>
      <c r="I4018" s="245"/>
      <c r="J4018" s="245"/>
      <c r="K4018" s="245"/>
      <c r="L4018" s="245"/>
      <c r="M4018" s="245"/>
      <c r="N4018" s="245"/>
      <c r="O4018" s="245"/>
      <c r="P4018" s="245"/>
      <c r="Q4018" s="245"/>
      <c r="R4018" s="245"/>
      <c r="S4018" s="245"/>
      <c r="T4018" s="245"/>
      <c r="U4018" s="245"/>
      <c r="V4018" s="245"/>
    </row>
    <row r="4019" spans="1:22" ht="15" customHeight="1" x14ac:dyDescent="0.25">
      <c r="A4019" s="5" t="s">
        <v>6986</v>
      </c>
      <c r="B4019" s="6" t="s">
        <v>35</v>
      </c>
      <c r="C4019" s="5" t="s">
        <v>3650</v>
      </c>
      <c r="I4019" s="245"/>
      <c r="J4019" s="245"/>
      <c r="K4019" s="245"/>
      <c r="L4019" s="245"/>
      <c r="M4019" s="245"/>
      <c r="N4019" s="245"/>
      <c r="O4019" s="245"/>
      <c r="P4019" s="245"/>
      <c r="Q4019" s="245"/>
      <c r="R4019" s="245"/>
      <c r="S4019" s="245"/>
      <c r="T4019" s="245"/>
      <c r="U4019" s="245"/>
      <c r="V4019" s="245"/>
    </row>
    <row r="4020" spans="1:22" ht="45" customHeight="1" x14ac:dyDescent="0.25">
      <c r="A4020" s="1"/>
      <c r="B4020" s="4" t="s">
        <v>68</v>
      </c>
      <c r="C4020" s="8" t="s">
        <v>69</v>
      </c>
      <c r="D4020" s="4" t="s">
        <v>70</v>
      </c>
      <c r="E4020" s="4" t="s">
        <v>71</v>
      </c>
      <c r="F4020" s="228" t="s">
        <v>72</v>
      </c>
      <c r="I4020" s="14" t="s">
        <v>73</v>
      </c>
      <c r="J4020" s="15" t="s">
        <v>28</v>
      </c>
      <c r="K4020" s="14" t="s">
        <v>73</v>
      </c>
      <c r="L4020" s="15" t="s">
        <v>28</v>
      </c>
      <c r="M4020" s="14" t="s">
        <v>73</v>
      </c>
      <c r="N4020" s="172" t="s">
        <v>28</v>
      </c>
      <c r="O4020" s="14" t="s">
        <v>73</v>
      </c>
      <c r="P4020" s="15" t="s">
        <v>28</v>
      </c>
      <c r="Q4020" s="14" t="s">
        <v>73</v>
      </c>
      <c r="R4020" s="15" t="s">
        <v>28</v>
      </c>
      <c r="S4020" s="14" t="s">
        <v>73</v>
      </c>
      <c r="T4020" s="15" t="s">
        <v>28</v>
      </c>
      <c r="U4020" s="14" t="s">
        <v>73</v>
      </c>
      <c r="V4020" s="15" t="s">
        <v>28</v>
      </c>
    </row>
    <row r="4021" spans="1:22" ht="15" customHeight="1" x14ac:dyDescent="0.25">
      <c r="A4021" s="5" t="s">
        <v>6987</v>
      </c>
      <c r="B4021" s="6" t="s">
        <v>6988</v>
      </c>
      <c r="C4021" s="5" t="s">
        <v>5816</v>
      </c>
      <c r="D4021" s="6"/>
      <c r="E4021" s="6" t="s">
        <v>447</v>
      </c>
      <c r="F4021" s="229">
        <v>1</v>
      </c>
      <c r="I4021" s="16">
        <v>1599418</v>
      </c>
      <c r="J4021" s="13">
        <v>1599418</v>
      </c>
      <c r="K4021" s="16">
        <v>36410</v>
      </c>
      <c r="L4021" s="13">
        <v>36410</v>
      </c>
      <c r="M4021" s="16">
        <v>36410</v>
      </c>
      <c r="N4021" s="171">
        <v>36410</v>
      </c>
      <c r="O4021" s="16">
        <v>15000</v>
      </c>
      <c r="P4021" s="13">
        <v>15000</v>
      </c>
      <c r="Q4021" s="16">
        <v>0</v>
      </c>
      <c r="R4021" s="13">
        <v>0</v>
      </c>
      <c r="S4021" s="16">
        <v>0</v>
      </c>
      <c r="T4021" s="13">
        <v>0</v>
      </c>
      <c r="U4021" s="16">
        <v>0</v>
      </c>
      <c r="V4021" s="13">
        <v>0</v>
      </c>
    </row>
    <row r="4022" spans="1:22" ht="15" customHeight="1" x14ac:dyDescent="0.25">
      <c r="A4022" s="1"/>
      <c r="B4022" s="4" t="s">
        <v>32</v>
      </c>
      <c r="C4022" s="8" t="s">
        <v>33</v>
      </c>
      <c r="I4022" s="245"/>
      <c r="J4022" s="245"/>
      <c r="K4022" s="245"/>
      <c r="L4022" s="245"/>
      <c r="M4022" s="245"/>
      <c r="N4022" s="245"/>
      <c r="O4022" s="245"/>
      <c r="P4022" s="245"/>
      <c r="Q4022" s="245"/>
      <c r="R4022" s="245"/>
      <c r="S4022" s="245"/>
      <c r="T4022" s="245"/>
      <c r="U4022" s="245"/>
      <c r="V4022" s="245"/>
    </row>
    <row r="4023" spans="1:22" ht="15" customHeight="1" x14ac:dyDescent="0.25">
      <c r="A4023" s="5" t="s">
        <v>6989</v>
      </c>
      <c r="B4023" s="6" t="s">
        <v>35</v>
      </c>
      <c r="C4023" s="5" t="s">
        <v>5818</v>
      </c>
      <c r="I4023" s="245"/>
      <c r="J4023" s="245"/>
      <c r="K4023" s="245"/>
      <c r="L4023" s="245"/>
      <c r="M4023" s="245"/>
      <c r="N4023" s="245"/>
      <c r="O4023" s="245"/>
      <c r="P4023" s="245"/>
      <c r="Q4023" s="245"/>
      <c r="R4023" s="245"/>
      <c r="S4023" s="245"/>
      <c r="T4023" s="245"/>
      <c r="U4023" s="245"/>
      <c r="V4023" s="245"/>
    </row>
    <row r="4024" spans="1:22" ht="45" customHeight="1" x14ac:dyDescent="0.25">
      <c r="A4024" s="1"/>
      <c r="B4024" s="4" t="s">
        <v>68</v>
      </c>
      <c r="C4024" s="8" t="s">
        <v>69</v>
      </c>
      <c r="D4024" s="4" t="s">
        <v>70</v>
      </c>
      <c r="E4024" s="4" t="s">
        <v>71</v>
      </c>
      <c r="F4024" s="228" t="s">
        <v>72</v>
      </c>
      <c r="I4024" s="14" t="s">
        <v>73</v>
      </c>
      <c r="J4024" s="15" t="s">
        <v>28</v>
      </c>
      <c r="K4024" s="14" t="s">
        <v>73</v>
      </c>
      <c r="L4024" s="15" t="s">
        <v>28</v>
      </c>
      <c r="M4024" s="14" t="s">
        <v>73</v>
      </c>
      <c r="N4024" s="172" t="s">
        <v>28</v>
      </c>
      <c r="O4024" s="14" t="s">
        <v>73</v>
      </c>
      <c r="P4024" s="15" t="s">
        <v>28</v>
      </c>
      <c r="Q4024" s="14" t="s">
        <v>73</v>
      </c>
      <c r="R4024" s="15" t="s">
        <v>28</v>
      </c>
      <c r="S4024" s="14" t="s">
        <v>73</v>
      </c>
      <c r="T4024" s="15" t="s">
        <v>28</v>
      </c>
      <c r="U4024" s="14" t="s">
        <v>73</v>
      </c>
      <c r="V4024" s="15" t="s">
        <v>28</v>
      </c>
    </row>
    <row r="4025" spans="1:22" ht="15" customHeight="1" x14ac:dyDescent="0.25">
      <c r="A4025" s="5" t="s">
        <v>6990</v>
      </c>
      <c r="B4025" s="6" t="s">
        <v>6991</v>
      </c>
      <c r="C4025" s="5" t="s">
        <v>3660</v>
      </c>
      <c r="D4025" s="6"/>
      <c r="E4025" s="6" t="s">
        <v>504</v>
      </c>
      <c r="F4025" s="229">
        <v>2</v>
      </c>
      <c r="I4025" s="16">
        <v>0</v>
      </c>
      <c r="J4025" s="13">
        <v>0</v>
      </c>
      <c r="K4025" s="16">
        <v>10000</v>
      </c>
      <c r="L4025" s="13">
        <v>20000</v>
      </c>
      <c r="M4025" s="16">
        <v>10000</v>
      </c>
      <c r="N4025" s="171">
        <v>20000</v>
      </c>
      <c r="O4025" s="16">
        <v>46500</v>
      </c>
      <c r="P4025" s="13">
        <v>93000</v>
      </c>
      <c r="Q4025" s="16">
        <v>8118</v>
      </c>
      <c r="R4025" s="13">
        <v>16236</v>
      </c>
      <c r="S4025" s="16">
        <v>11194.16</v>
      </c>
      <c r="T4025" s="13">
        <v>22388.32</v>
      </c>
      <c r="U4025" s="16">
        <v>0</v>
      </c>
      <c r="V4025" s="13">
        <v>0</v>
      </c>
    </row>
    <row r="4026" spans="1:22" ht="15" customHeight="1" x14ac:dyDescent="0.25">
      <c r="A4026" s="1"/>
      <c r="B4026" s="4" t="s">
        <v>32</v>
      </c>
      <c r="C4026" s="8" t="s">
        <v>33</v>
      </c>
      <c r="I4026" s="245"/>
      <c r="J4026" s="245"/>
      <c r="K4026" s="245"/>
      <c r="L4026" s="245"/>
      <c r="M4026" s="245"/>
      <c r="N4026" s="245"/>
      <c r="O4026" s="245"/>
      <c r="P4026" s="245"/>
      <c r="Q4026" s="245"/>
      <c r="R4026" s="245"/>
      <c r="S4026" s="245"/>
      <c r="T4026" s="245"/>
      <c r="U4026" s="245"/>
      <c r="V4026" s="245"/>
    </row>
    <row r="4027" spans="1:22" ht="15" customHeight="1" x14ac:dyDescent="0.25">
      <c r="A4027" s="5" t="s">
        <v>6992</v>
      </c>
      <c r="B4027" s="6" t="s">
        <v>35</v>
      </c>
      <c r="C4027" s="5" t="s">
        <v>3662</v>
      </c>
      <c r="I4027" s="245"/>
      <c r="J4027" s="245"/>
      <c r="K4027" s="245"/>
      <c r="L4027" s="245"/>
      <c r="M4027" s="245"/>
      <c r="N4027" s="245"/>
      <c r="O4027" s="245"/>
      <c r="P4027" s="245"/>
      <c r="Q4027" s="245"/>
      <c r="R4027" s="245"/>
      <c r="S4027" s="245"/>
      <c r="T4027" s="245"/>
      <c r="U4027" s="245"/>
      <c r="V4027" s="245"/>
    </row>
    <row r="4028" spans="1:22" ht="15" customHeight="1" x14ac:dyDescent="0.25">
      <c r="A4028" s="5" t="s">
        <v>6993</v>
      </c>
      <c r="B4028" s="6" t="s">
        <v>35</v>
      </c>
      <c r="C4028" s="5" t="s">
        <v>5823</v>
      </c>
      <c r="I4028" s="245"/>
      <c r="J4028" s="245"/>
      <c r="K4028" s="245"/>
      <c r="L4028" s="245"/>
      <c r="M4028" s="245"/>
      <c r="N4028" s="245"/>
      <c r="O4028" s="245"/>
      <c r="P4028" s="245"/>
      <c r="Q4028" s="245"/>
      <c r="R4028" s="245"/>
      <c r="S4028" s="245"/>
      <c r="T4028" s="245"/>
      <c r="U4028" s="245"/>
      <c r="V4028" s="245"/>
    </row>
    <row r="4029" spans="1:22" ht="45" customHeight="1" x14ac:dyDescent="0.25">
      <c r="A4029" s="1"/>
      <c r="B4029" s="4" t="s">
        <v>68</v>
      </c>
      <c r="C4029" s="8" t="s">
        <v>69</v>
      </c>
      <c r="D4029" s="4" t="s">
        <v>70</v>
      </c>
      <c r="E4029" s="4" t="s">
        <v>71</v>
      </c>
      <c r="F4029" s="228" t="s">
        <v>72</v>
      </c>
      <c r="I4029" s="14" t="s">
        <v>73</v>
      </c>
      <c r="J4029" s="15" t="s">
        <v>28</v>
      </c>
      <c r="K4029" s="14" t="s">
        <v>73</v>
      </c>
      <c r="L4029" s="15" t="s">
        <v>28</v>
      </c>
      <c r="M4029" s="14" t="s">
        <v>73</v>
      </c>
      <c r="N4029" s="172" t="s">
        <v>28</v>
      </c>
      <c r="O4029" s="14" t="s">
        <v>73</v>
      </c>
      <c r="P4029" s="15" t="s">
        <v>28</v>
      </c>
      <c r="Q4029" s="14" t="s">
        <v>73</v>
      </c>
      <c r="R4029" s="15" t="s">
        <v>28</v>
      </c>
      <c r="S4029" s="14" t="s">
        <v>73</v>
      </c>
      <c r="T4029" s="15" t="s">
        <v>28</v>
      </c>
      <c r="U4029" s="14" t="s">
        <v>73</v>
      </c>
      <c r="V4029" s="15" t="s">
        <v>28</v>
      </c>
    </row>
    <row r="4030" spans="1:22" ht="15" customHeight="1" x14ac:dyDescent="0.25">
      <c r="A4030" s="5" t="s">
        <v>6994</v>
      </c>
      <c r="B4030" s="6" t="s">
        <v>6995</v>
      </c>
      <c r="C4030" s="5" t="s">
        <v>6996</v>
      </c>
      <c r="D4030" s="6"/>
      <c r="E4030" s="6" t="s">
        <v>504</v>
      </c>
      <c r="F4030" s="229">
        <v>2</v>
      </c>
      <c r="I4030" s="16">
        <v>0</v>
      </c>
      <c r="J4030" s="13">
        <v>0</v>
      </c>
      <c r="K4030" s="16">
        <v>3763</v>
      </c>
      <c r="L4030" s="13">
        <v>7526</v>
      </c>
      <c r="M4030" s="16">
        <v>3763</v>
      </c>
      <c r="N4030" s="171">
        <v>7526</v>
      </c>
      <c r="O4030" s="16">
        <v>3950</v>
      </c>
      <c r="P4030" s="13">
        <v>7900</v>
      </c>
      <c r="Q4030" s="16">
        <v>2376</v>
      </c>
      <c r="R4030" s="13">
        <v>4752</v>
      </c>
      <c r="S4030" s="16">
        <v>3541.41</v>
      </c>
      <c r="T4030" s="13">
        <v>7082.82</v>
      </c>
      <c r="U4030" s="16">
        <v>0</v>
      </c>
      <c r="V4030" s="13">
        <v>0</v>
      </c>
    </row>
    <row r="4031" spans="1:22" ht="15" customHeight="1" x14ac:dyDescent="0.25">
      <c r="A4031" s="5" t="s">
        <v>6997</v>
      </c>
      <c r="B4031" s="6" t="s">
        <v>6998</v>
      </c>
      <c r="C4031" s="5" t="s">
        <v>6999</v>
      </c>
      <c r="D4031" s="6"/>
      <c r="E4031" s="6" t="s">
        <v>504</v>
      </c>
      <c r="F4031" s="229">
        <v>2</v>
      </c>
      <c r="I4031" s="16">
        <v>0</v>
      </c>
      <c r="J4031" s="13">
        <v>0</v>
      </c>
      <c r="K4031" s="16">
        <v>3401</v>
      </c>
      <c r="L4031" s="13">
        <v>6802</v>
      </c>
      <c r="M4031" s="16">
        <v>3401</v>
      </c>
      <c r="N4031" s="171">
        <v>6802</v>
      </c>
      <c r="O4031" s="16">
        <v>1950</v>
      </c>
      <c r="P4031" s="13">
        <v>3900</v>
      </c>
      <c r="Q4031" s="16">
        <v>2941</v>
      </c>
      <c r="R4031" s="13">
        <v>5882</v>
      </c>
      <c r="S4031" s="16">
        <v>2245.65</v>
      </c>
      <c r="T4031" s="13">
        <v>4491.3</v>
      </c>
      <c r="U4031" s="16">
        <v>0</v>
      </c>
      <c r="V4031" s="13">
        <v>0</v>
      </c>
    </row>
    <row r="4032" spans="1:22" ht="15" customHeight="1" x14ac:dyDescent="0.25">
      <c r="A4032" s="5" t="s">
        <v>7000</v>
      </c>
      <c r="B4032" s="6" t="s">
        <v>7001</v>
      </c>
      <c r="C4032" s="5" t="s">
        <v>7002</v>
      </c>
      <c r="D4032" s="6"/>
      <c r="E4032" s="6" t="s">
        <v>504</v>
      </c>
      <c r="F4032" s="229">
        <v>2</v>
      </c>
      <c r="I4032" s="16">
        <v>0</v>
      </c>
      <c r="J4032" s="13">
        <v>0</v>
      </c>
      <c r="K4032" s="16">
        <v>1606</v>
      </c>
      <c r="L4032" s="13">
        <v>3212</v>
      </c>
      <c r="M4032" s="16">
        <v>1606</v>
      </c>
      <c r="N4032" s="171">
        <v>3212</v>
      </c>
      <c r="O4032" s="16">
        <v>1650</v>
      </c>
      <c r="P4032" s="13">
        <v>3300</v>
      </c>
      <c r="Q4032" s="16">
        <v>1271</v>
      </c>
      <c r="R4032" s="13">
        <v>2542</v>
      </c>
      <c r="S4032" s="16">
        <v>1032.48</v>
      </c>
      <c r="T4032" s="13">
        <v>2064.96</v>
      </c>
      <c r="U4032" s="16">
        <v>0</v>
      </c>
      <c r="V4032" s="13">
        <v>0</v>
      </c>
    </row>
    <row r="4033" spans="1:22" ht="15" customHeight="1" x14ac:dyDescent="0.25">
      <c r="A4033" s="5" t="s">
        <v>7003</v>
      </c>
      <c r="B4033" s="6" t="s">
        <v>7004</v>
      </c>
      <c r="C4033" s="5" t="s">
        <v>7005</v>
      </c>
      <c r="D4033" s="6"/>
      <c r="E4033" s="6" t="s">
        <v>504</v>
      </c>
      <c r="F4033" s="229">
        <v>2</v>
      </c>
      <c r="I4033" s="16">
        <v>0</v>
      </c>
      <c r="J4033" s="13">
        <v>0</v>
      </c>
      <c r="K4033" s="16">
        <v>3521</v>
      </c>
      <c r="L4033" s="13">
        <v>7042</v>
      </c>
      <c r="M4033" s="16">
        <v>3521</v>
      </c>
      <c r="N4033" s="171">
        <v>7042</v>
      </c>
      <c r="O4033" s="16">
        <v>2850</v>
      </c>
      <c r="P4033" s="13">
        <v>5700</v>
      </c>
      <c r="Q4033" s="16">
        <v>1918</v>
      </c>
      <c r="R4033" s="13">
        <v>3836</v>
      </c>
      <c r="S4033" s="16">
        <v>1238.98</v>
      </c>
      <c r="T4033" s="13">
        <v>2477.96</v>
      </c>
      <c r="U4033" s="16">
        <v>0</v>
      </c>
      <c r="V4033" s="13">
        <v>0</v>
      </c>
    </row>
    <row r="4034" spans="1:22" ht="15" customHeight="1" x14ac:dyDescent="0.25">
      <c r="A4034" s="5" t="s">
        <v>7006</v>
      </c>
      <c r="B4034" s="6" t="s">
        <v>7007</v>
      </c>
      <c r="C4034" s="5" t="s">
        <v>7008</v>
      </c>
      <c r="D4034" s="6"/>
      <c r="E4034" s="6" t="s">
        <v>504</v>
      </c>
      <c r="F4034" s="229">
        <v>2</v>
      </c>
      <c r="I4034" s="16">
        <v>0</v>
      </c>
      <c r="J4034" s="13">
        <v>0</v>
      </c>
      <c r="K4034" s="16">
        <v>7080</v>
      </c>
      <c r="L4034" s="13">
        <v>14160</v>
      </c>
      <c r="M4034" s="16">
        <v>7080</v>
      </c>
      <c r="N4034" s="171">
        <v>14160</v>
      </c>
      <c r="O4034" s="16">
        <v>35000</v>
      </c>
      <c r="P4034" s="13">
        <v>70000</v>
      </c>
      <c r="Q4034" s="16">
        <v>4941</v>
      </c>
      <c r="R4034" s="13">
        <v>9882</v>
      </c>
      <c r="S4034" s="16">
        <v>5781.89</v>
      </c>
      <c r="T4034" s="13">
        <v>11563.78</v>
      </c>
      <c r="U4034" s="16">
        <v>0</v>
      </c>
      <c r="V4034" s="13">
        <v>0</v>
      </c>
    </row>
    <row r="4035" spans="1:22" ht="15" customHeight="1" x14ac:dyDescent="0.25">
      <c r="A4035" s="5" t="s">
        <v>7009</v>
      </c>
      <c r="B4035" s="6" t="s">
        <v>7010</v>
      </c>
      <c r="C4035" s="5" t="s">
        <v>7011</v>
      </c>
      <c r="D4035" s="6"/>
      <c r="E4035" s="6" t="s">
        <v>504</v>
      </c>
      <c r="F4035" s="229">
        <v>2</v>
      </c>
      <c r="I4035" s="16">
        <v>0</v>
      </c>
      <c r="J4035" s="13">
        <v>0</v>
      </c>
      <c r="K4035" s="16">
        <v>2885</v>
      </c>
      <c r="L4035" s="13">
        <v>5770</v>
      </c>
      <c r="M4035" s="16">
        <v>2885</v>
      </c>
      <c r="N4035" s="171">
        <v>5770</v>
      </c>
      <c r="O4035" s="16">
        <v>4150</v>
      </c>
      <c r="P4035" s="13">
        <v>8300</v>
      </c>
      <c r="Q4035" s="16">
        <v>2118</v>
      </c>
      <c r="R4035" s="13">
        <v>4236</v>
      </c>
      <c r="S4035" s="16">
        <v>1238.98</v>
      </c>
      <c r="T4035" s="13">
        <v>2477.96</v>
      </c>
      <c r="U4035" s="16">
        <v>0</v>
      </c>
      <c r="V4035" s="13">
        <v>0</v>
      </c>
    </row>
    <row r="4036" spans="1:22" ht="15" customHeight="1" x14ac:dyDescent="0.25">
      <c r="A4036" s="5" t="s">
        <v>7012</v>
      </c>
      <c r="B4036" s="6" t="s">
        <v>7013</v>
      </c>
      <c r="C4036" s="5" t="s">
        <v>7014</v>
      </c>
      <c r="D4036" s="6"/>
      <c r="E4036" s="6" t="s">
        <v>504</v>
      </c>
      <c r="F4036" s="229">
        <v>2</v>
      </c>
      <c r="I4036" s="16">
        <v>0</v>
      </c>
      <c r="J4036" s="13">
        <v>0</v>
      </c>
      <c r="K4036" s="16">
        <v>3413</v>
      </c>
      <c r="L4036" s="13">
        <v>6826</v>
      </c>
      <c r="M4036" s="16">
        <v>3413</v>
      </c>
      <c r="N4036" s="171">
        <v>6826</v>
      </c>
      <c r="O4036" s="16">
        <v>1950</v>
      </c>
      <c r="P4036" s="13">
        <v>3900</v>
      </c>
      <c r="Q4036" s="16">
        <v>2118</v>
      </c>
      <c r="R4036" s="13">
        <v>4236</v>
      </c>
      <c r="S4036" s="16">
        <v>1238.98</v>
      </c>
      <c r="T4036" s="13">
        <v>2477.96</v>
      </c>
      <c r="U4036" s="16">
        <v>0</v>
      </c>
      <c r="V4036" s="13">
        <v>0</v>
      </c>
    </row>
    <row r="4037" spans="1:22" ht="15" customHeight="1" x14ac:dyDescent="0.25">
      <c r="A4037" s="5" t="s">
        <v>7015</v>
      </c>
      <c r="B4037" s="6" t="s">
        <v>7016</v>
      </c>
      <c r="C4037" s="5" t="s">
        <v>7017</v>
      </c>
      <c r="D4037" s="6"/>
      <c r="E4037" s="6" t="s">
        <v>504</v>
      </c>
      <c r="F4037" s="229">
        <v>2</v>
      </c>
      <c r="I4037" s="16">
        <v>0</v>
      </c>
      <c r="J4037" s="13">
        <v>0</v>
      </c>
      <c r="K4037" s="16">
        <v>6000</v>
      </c>
      <c r="L4037" s="13">
        <v>12000</v>
      </c>
      <c r="M4037" s="16">
        <v>6000</v>
      </c>
      <c r="N4037" s="171">
        <v>12000</v>
      </c>
      <c r="O4037" s="16">
        <v>25000</v>
      </c>
      <c r="P4037" s="13">
        <v>50000</v>
      </c>
      <c r="Q4037" s="16">
        <v>2941</v>
      </c>
      <c r="R4037" s="13">
        <v>5882</v>
      </c>
      <c r="S4037" s="16">
        <v>3887.29</v>
      </c>
      <c r="T4037" s="13">
        <v>7774.58</v>
      </c>
      <c r="U4037" s="16">
        <v>0</v>
      </c>
      <c r="V4037" s="13">
        <v>0</v>
      </c>
    </row>
    <row r="4038" spans="1:22" ht="15" customHeight="1" x14ac:dyDescent="0.25">
      <c r="A4038" s="1"/>
      <c r="B4038" s="4" t="s">
        <v>32</v>
      </c>
      <c r="C4038" s="8" t="s">
        <v>33</v>
      </c>
      <c r="I4038" s="245"/>
      <c r="J4038" s="245"/>
      <c r="K4038" s="245"/>
      <c r="L4038" s="245"/>
      <c r="M4038" s="245"/>
      <c r="N4038" s="245"/>
      <c r="O4038" s="245"/>
      <c r="P4038" s="245"/>
      <c r="Q4038" s="245"/>
      <c r="R4038" s="245"/>
      <c r="S4038" s="245"/>
      <c r="T4038" s="245"/>
      <c r="U4038" s="245"/>
      <c r="V4038" s="245"/>
    </row>
    <row r="4039" spans="1:22" ht="15" customHeight="1" x14ac:dyDescent="0.25">
      <c r="A4039" s="5" t="s">
        <v>7018</v>
      </c>
      <c r="B4039" s="6" t="s">
        <v>35</v>
      </c>
      <c r="C4039" s="5" t="s">
        <v>3678</v>
      </c>
      <c r="I4039" s="245"/>
      <c r="J4039" s="245"/>
      <c r="K4039" s="245"/>
      <c r="L4039" s="245"/>
      <c r="M4039" s="245"/>
      <c r="N4039" s="245"/>
      <c r="O4039" s="245"/>
      <c r="P4039" s="245"/>
      <c r="Q4039" s="245"/>
      <c r="R4039" s="245"/>
      <c r="S4039" s="245"/>
      <c r="T4039" s="245"/>
      <c r="U4039" s="245"/>
      <c r="V4039" s="245"/>
    </row>
    <row r="4040" spans="1:22" ht="15" customHeight="1" x14ac:dyDescent="0.25">
      <c r="A4040" s="5" t="s">
        <v>7019</v>
      </c>
      <c r="B4040" s="6" t="s">
        <v>35</v>
      </c>
      <c r="C4040" s="5" t="s">
        <v>5859</v>
      </c>
      <c r="I4040" s="245"/>
      <c r="J4040" s="245"/>
      <c r="K4040" s="245"/>
      <c r="L4040" s="245"/>
      <c r="M4040" s="245"/>
      <c r="N4040" s="245"/>
      <c r="O4040" s="245"/>
      <c r="P4040" s="245"/>
      <c r="Q4040" s="245"/>
      <c r="R4040" s="245"/>
      <c r="S4040" s="245"/>
      <c r="T4040" s="245"/>
      <c r="U4040" s="245"/>
      <c r="V4040" s="245"/>
    </row>
    <row r="4041" spans="1:22" ht="45" customHeight="1" x14ac:dyDescent="0.25">
      <c r="A4041" s="1"/>
      <c r="B4041" s="4" t="s">
        <v>68</v>
      </c>
      <c r="C4041" s="8" t="s">
        <v>69</v>
      </c>
      <c r="D4041" s="4" t="s">
        <v>70</v>
      </c>
      <c r="E4041" s="4" t="s">
        <v>71</v>
      </c>
      <c r="F4041" s="228" t="s">
        <v>72</v>
      </c>
      <c r="I4041" s="14" t="s">
        <v>73</v>
      </c>
      <c r="J4041" s="15" t="s">
        <v>28</v>
      </c>
      <c r="K4041" s="14" t="s">
        <v>73</v>
      </c>
      <c r="L4041" s="15" t="s">
        <v>28</v>
      </c>
      <c r="M4041" s="14" t="s">
        <v>73</v>
      </c>
      <c r="N4041" s="172" t="s">
        <v>28</v>
      </c>
      <c r="O4041" s="14" t="s">
        <v>73</v>
      </c>
      <c r="P4041" s="15" t="s">
        <v>28</v>
      </c>
      <c r="Q4041" s="14" t="s">
        <v>73</v>
      </c>
      <c r="R4041" s="15" t="s">
        <v>28</v>
      </c>
      <c r="S4041" s="14" t="s">
        <v>73</v>
      </c>
      <c r="T4041" s="15" t="s">
        <v>28</v>
      </c>
      <c r="U4041" s="14" t="s">
        <v>73</v>
      </c>
      <c r="V4041" s="15" t="s">
        <v>28</v>
      </c>
    </row>
    <row r="4042" spans="1:22" ht="15" customHeight="1" x14ac:dyDescent="0.25">
      <c r="A4042" s="5" t="s">
        <v>7020</v>
      </c>
      <c r="B4042" s="6" t="s">
        <v>7021</v>
      </c>
      <c r="C4042" s="5" t="s">
        <v>3683</v>
      </c>
      <c r="D4042" s="6"/>
      <c r="E4042" s="6" t="s">
        <v>504</v>
      </c>
      <c r="F4042" s="229">
        <v>2</v>
      </c>
      <c r="I4042" s="16">
        <v>0</v>
      </c>
      <c r="J4042" s="13">
        <v>0</v>
      </c>
      <c r="K4042" s="16">
        <v>30000</v>
      </c>
      <c r="L4042" s="13">
        <v>60000</v>
      </c>
      <c r="M4042" s="16">
        <v>30000</v>
      </c>
      <c r="N4042" s="171">
        <v>60000</v>
      </c>
      <c r="O4042" s="16">
        <v>16974</v>
      </c>
      <c r="P4042" s="13">
        <v>33948</v>
      </c>
      <c r="Q4042" s="16">
        <v>29412</v>
      </c>
      <c r="R4042" s="13">
        <v>58824</v>
      </c>
      <c r="S4042" s="16">
        <v>26844.51</v>
      </c>
      <c r="T4042" s="13">
        <v>53689.02</v>
      </c>
      <c r="U4042" s="16">
        <v>0</v>
      </c>
      <c r="V4042" s="13">
        <v>0</v>
      </c>
    </row>
    <row r="4043" spans="1:22" ht="15" customHeight="1" x14ac:dyDescent="0.25">
      <c r="A4043" s="1"/>
      <c r="B4043" s="4" t="s">
        <v>32</v>
      </c>
      <c r="C4043" s="8" t="s">
        <v>33</v>
      </c>
      <c r="I4043" s="245"/>
      <c r="J4043" s="245"/>
      <c r="K4043" s="245"/>
      <c r="L4043" s="245"/>
      <c r="M4043" s="245"/>
      <c r="N4043" s="245"/>
      <c r="O4043" s="245"/>
      <c r="P4043" s="245"/>
      <c r="Q4043" s="245"/>
      <c r="R4043" s="245"/>
      <c r="S4043" s="245"/>
      <c r="T4043" s="245"/>
      <c r="U4043" s="245"/>
      <c r="V4043" s="245"/>
    </row>
    <row r="4044" spans="1:22" ht="15" customHeight="1" x14ac:dyDescent="0.25">
      <c r="A4044" s="5" t="s">
        <v>7022</v>
      </c>
      <c r="B4044" s="6" t="s">
        <v>35</v>
      </c>
      <c r="C4044" s="5" t="s">
        <v>3685</v>
      </c>
      <c r="I4044" s="245"/>
      <c r="J4044" s="245"/>
      <c r="K4044" s="245"/>
      <c r="L4044" s="245"/>
      <c r="M4044" s="245"/>
      <c r="N4044" s="245"/>
      <c r="O4044" s="245"/>
      <c r="P4044" s="245"/>
      <c r="Q4044" s="245"/>
      <c r="R4044" s="245"/>
      <c r="S4044" s="245"/>
      <c r="T4044" s="245"/>
      <c r="U4044" s="245"/>
      <c r="V4044" s="245"/>
    </row>
    <row r="4045" spans="1:22" ht="15" customHeight="1" x14ac:dyDescent="0.25">
      <c r="A4045" s="5" t="s">
        <v>7023</v>
      </c>
      <c r="B4045" s="6" t="s">
        <v>35</v>
      </c>
      <c r="C4045" s="5" t="s">
        <v>5864</v>
      </c>
      <c r="I4045" s="245"/>
      <c r="J4045" s="245"/>
      <c r="K4045" s="245"/>
      <c r="L4045" s="245"/>
      <c r="M4045" s="245"/>
      <c r="N4045" s="245"/>
      <c r="O4045" s="245"/>
      <c r="P4045" s="245"/>
      <c r="Q4045" s="245"/>
      <c r="R4045" s="245"/>
      <c r="S4045" s="245"/>
      <c r="T4045" s="245"/>
      <c r="U4045" s="245"/>
      <c r="V4045" s="245"/>
    </row>
    <row r="4046" spans="1:22" ht="45" customHeight="1" x14ac:dyDescent="0.25">
      <c r="A4046" s="1"/>
      <c r="B4046" s="4" t="s">
        <v>68</v>
      </c>
      <c r="C4046" s="8" t="s">
        <v>69</v>
      </c>
      <c r="D4046" s="4" t="s">
        <v>70</v>
      </c>
      <c r="E4046" s="4" t="s">
        <v>71</v>
      </c>
      <c r="F4046" s="228" t="s">
        <v>72</v>
      </c>
      <c r="I4046" s="14" t="s">
        <v>73</v>
      </c>
      <c r="J4046" s="15" t="s">
        <v>28</v>
      </c>
      <c r="K4046" s="14" t="s">
        <v>73</v>
      </c>
      <c r="L4046" s="15" t="s">
        <v>28</v>
      </c>
      <c r="M4046" s="14" t="s">
        <v>73</v>
      </c>
      <c r="N4046" s="172" t="s">
        <v>28</v>
      </c>
      <c r="O4046" s="14" t="s">
        <v>73</v>
      </c>
      <c r="P4046" s="15" t="s">
        <v>28</v>
      </c>
      <c r="Q4046" s="14" t="s">
        <v>73</v>
      </c>
      <c r="R4046" s="15" t="s">
        <v>28</v>
      </c>
      <c r="S4046" s="14" t="s">
        <v>73</v>
      </c>
      <c r="T4046" s="15" t="s">
        <v>28</v>
      </c>
      <c r="U4046" s="14" t="s">
        <v>73</v>
      </c>
      <c r="V4046" s="15" t="s">
        <v>28</v>
      </c>
    </row>
    <row r="4047" spans="1:22" ht="15" customHeight="1" x14ac:dyDescent="0.25">
      <c r="A4047" s="5" t="s">
        <v>7024</v>
      </c>
      <c r="B4047" s="6" t="s">
        <v>7025</v>
      </c>
      <c r="C4047" s="5" t="s">
        <v>4703</v>
      </c>
      <c r="D4047" s="6"/>
      <c r="E4047" s="6" t="s">
        <v>504</v>
      </c>
      <c r="F4047" s="229">
        <v>2</v>
      </c>
      <c r="I4047" s="16">
        <v>0</v>
      </c>
      <c r="J4047" s="13">
        <v>0</v>
      </c>
      <c r="K4047" s="16">
        <v>8000</v>
      </c>
      <c r="L4047" s="13">
        <v>16000</v>
      </c>
      <c r="M4047" s="16">
        <v>8000</v>
      </c>
      <c r="N4047" s="171">
        <v>16000</v>
      </c>
      <c r="O4047" s="16">
        <v>10671</v>
      </c>
      <c r="P4047" s="13">
        <v>21342</v>
      </c>
      <c r="Q4047" s="16">
        <v>7059</v>
      </c>
      <c r="R4047" s="13">
        <v>14118</v>
      </c>
      <c r="S4047" s="16">
        <v>12623.81</v>
      </c>
      <c r="T4047" s="13">
        <v>25247.62</v>
      </c>
      <c r="U4047" s="16">
        <v>0</v>
      </c>
      <c r="V4047" s="13">
        <v>0</v>
      </c>
    </row>
    <row r="4048" spans="1:22" ht="15" customHeight="1" x14ac:dyDescent="0.25">
      <c r="A4048" s="1"/>
      <c r="B4048" s="4" t="s">
        <v>32</v>
      </c>
      <c r="C4048" s="8" t="s">
        <v>33</v>
      </c>
      <c r="I4048" s="245"/>
      <c r="J4048" s="245"/>
      <c r="K4048" s="245"/>
      <c r="L4048" s="245"/>
      <c r="M4048" s="245"/>
      <c r="N4048" s="245"/>
      <c r="O4048" s="245"/>
      <c r="P4048" s="245"/>
      <c r="Q4048" s="245"/>
      <c r="R4048" s="245"/>
      <c r="S4048" s="245"/>
      <c r="T4048" s="245"/>
      <c r="U4048" s="245"/>
      <c r="V4048" s="245"/>
    </row>
    <row r="4049" spans="1:22" ht="15" customHeight="1" x14ac:dyDescent="0.25">
      <c r="A4049" s="5" t="s">
        <v>7026</v>
      </c>
      <c r="B4049" s="6" t="s">
        <v>35</v>
      </c>
      <c r="C4049" s="5" t="s">
        <v>5869</v>
      </c>
      <c r="I4049" s="245"/>
      <c r="J4049" s="245"/>
      <c r="K4049" s="245"/>
      <c r="L4049" s="245"/>
      <c r="M4049" s="245"/>
      <c r="N4049" s="245"/>
      <c r="O4049" s="245"/>
      <c r="P4049" s="245"/>
      <c r="Q4049" s="245"/>
      <c r="R4049" s="245"/>
      <c r="S4049" s="245"/>
      <c r="T4049" s="245"/>
      <c r="U4049" s="245"/>
      <c r="V4049" s="245"/>
    </row>
    <row r="4050" spans="1:22" ht="15" customHeight="1" x14ac:dyDescent="0.25">
      <c r="A4050" s="5" t="s">
        <v>7027</v>
      </c>
      <c r="B4050" s="6" t="s">
        <v>35</v>
      </c>
      <c r="C4050" s="5" t="s">
        <v>5871</v>
      </c>
      <c r="I4050" s="245"/>
      <c r="J4050" s="245"/>
      <c r="K4050" s="245"/>
      <c r="L4050" s="245"/>
      <c r="M4050" s="245"/>
      <c r="N4050" s="245"/>
      <c r="O4050" s="245"/>
      <c r="P4050" s="245"/>
      <c r="Q4050" s="245"/>
      <c r="R4050" s="245"/>
      <c r="S4050" s="245"/>
      <c r="T4050" s="245"/>
      <c r="U4050" s="245"/>
      <c r="V4050" s="245"/>
    </row>
    <row r="4051" spans="1:22" ht="45" customHeight="1" x14ac:dyDescent="0.25">
      <c r="A4051" s="1"/>
      <c r="B4051" s="4" t="s">
        <v>68</v>
      </c>
      <c r="C4051" s="8" t="s">
        <v>69</v>
      </c>
      <c r="D4051" s="4" t="s">
        <v>70</v>
      </c>
      <c r="E4051" s="4" t="s">
        <v>71</v>
      </c>
      <c r="F4051" s="228" t="s">
        <v>72</v>
      </c>
      <c r="I4051" s="14" t="s">
        <v>73</v>
      </c>
      <c r="J4051" s="15" t="s">
        <v>28</v>
      </c>
      <c r="K4051" s="14" t="s">
        <v>73</v>
      </c>
      <c r="L4051" s="15" t="s">
        <v>28</v>
      </c>
      <c r="M4051" s="14" t="s">
        <v>73</v>
      </c>
      <c r="N4051" s="172" t="s">
        <v>28</v>
      </c>
      <c r="O4051" s="14" t="s">
        <v>73</v>
      </c>
      <c r="P4051" s="15" t="s">
        <v>28</v>
      </c>
      <c r="Q4051" s="14" t="s">
        <v>73</v>
      </c>
      <c r="R4051" s="15" t="s">
        <v>28</v>
      </c>
      <c r="S4051" s="14" t="s">
        <v>73</v>
      </c>
      <c r="T4051" s="15" t="s">
        <v>28</v>
      </c>
      <c r="U4051" s="14" t="s">
        <v>73</v>
      </c>
      <c r="V4051" s="15" t="s">
        <v>28</v>
      </c>
    </row>
    <row r="4052" spans="1:22" ht="15" customHeight="1" x14ac:dyDescent="0.25">
      <c r="A4052" s="5" t="s">
        <v>7028</v>
      </c>
      <c r="B4052" s="6" t="s">
        <v>7029</v>
      </c>
      <c r="C4052" s="5" t="s">
        <v>7030</v>
      </c>
      <c r="D4052" s="6"/>
      <c r="E4052" s="6" t="s">
        <v>527</v>
      </c>
      <c r="F4052" s="229">
        <v>20</v>
      </c>
      <c r="I4052" s="16">
        <v>0</v>
      </c>
      <c r="J4052" s="13">
        <v>0</v>
      </c>
      <c r="K4052" s="16">
        <v>35</v>
      </c>
      <c r="L4052" s="13">
        <v>700</v>
      </c>
      <c r="M4052" s="16">
        <v>35</v>
      </c>
      <c r="N4052" s="171">
        <v>700</v>
      </c>
      <c r="O4052" s="16">
        <v>27</v>
      </c>
      <c r="P4052" s="13">
        <v>540</v>
      </c>
      <c r="Q4052" s="16">
        <v>35</v>
      </c>
      <c r="R4052" s="13">
        <v>700</v>
      </c>
      <c r="S4052" s="16">
        <v>52.4</v>
      </c>
      <c r="T4052" s="13">
        <v>1048</v>
      </c>
      <c r="U4052" s="16">
        <v>0</v>
      </c>
      <c r="V4052" s="13">
        <v>0</v>
      </c>
    </row>
    <row r="4053" spans="1:22" ht="15" customHeight="1" x14ac:dyDescent="0.25">
      <c r="A4053" s="5" t="s">
        <v>7031</v>
      </c>
      <c r="B4053" s="6" t="s">
        <v>7032</v>
      </c>
      <c r="C4053" s="5" t="s">
        <v>7033</v>
      </c>
      <c r="D4053" s="6"/>
      <c r="E4053" s="6" t="s">
        <v>527</v>
      </c>
      <c r="F4053" s="229">
        <v>20</v>
      </c>
      <c r="I4053" s="16">
        <v>0</v>
      </c>
      <c r="J4053" s="13">
        <v>0</v>
      </c>
      <c r="K4053" s="16">
        <v>47</v>
      </c>
      <c r="L4053" s="13">
        <v>940</v>
      </c>
      <c r="M4053" s="16">
        <v>47</v>
      </c>
      <c r="N4053" s="171">
        <v>940</v>
      </c>
      <c r="O4053" s="16">
        <v>34</v>
      </c>
      <c r="P4053" s="13">
        <v>680</v>
      </c>
      <c r="Q4053" s="16">
        <v>45</v>
      </c>
      <c r="R4053" s="13">
        <v>900</v>
      </c>
      <c r="S4053" s="16">
        <v>69.81</v>
      </c>
      <c r="T4053" s="13">
        <v>1396.2</v>
      </c>
      <c r="U4053" s="16">
        <v>0</v>
      </c>
      <c r="V4053" s="13">
        <v>0</v>
      </c>
    </row>
    <row r="4054" spans="1:22" ht="15" customHeight="1" x14ac:dyDescent="0.25">
      <c r="A4054" s="5" t="s">
        <v>7034</v>
      </c>
      <c r="B4054" s="6" t="s">
        <v>7035</v>
      </c>
      <c r="C4054" s="5" t="s">
        <v>7036</v>
      </c>
      <c r="D4054" s="6"/>
      <c r="E4054" s="6" t="s">
        <v>527</v>
      </c>
      <c r="F4054" s="229">
        <v>140</v>
      </c>
      <c r="I4054" s="16">
        <v>0</v>
      </c>
      <c r="J4054" s="13">
        <v>0</v>
      </c>
      <c r="K4054" s="16">
        <v>79</v>
      </c>
      <c r="L4054" s="13">
        <v>11060</v>
      </c>
      <c r="M4054" s="16">
        <v>79</v>
      </c>
      <c r="N4054" s="171">
        <v>11060</v>
      </c>
      <c r="O4054" s="16">
        <v>55</v>
      </c>
      <c r="P4054" s="13">
        <v>7700</v>
      </c>
      <c r="Q4054" s="16">
        <v>64</v>
      </c>
      <c r="R4054" s="13">
        <v>8960</v>
      </c>
      <c r="S4054" s="16">
        <v>125.03</v>
      </c>
      <c r="T4054" s="13">
        <v>17504.2</v>
      </c>
      <c r="U4054" s="16">
        <v>0</v>
      </c>
      <c r="V4054" s="13">
        <v>0</v>
      </c>
    </row>
    <row r="4055" spans="1:22" ht="15" customHeight="1" x14ac:dyDescent="0.25">
      <c r="A4055" s="5" t="s">
        <v>7037</v>
      </c>
      <c r="B4055" s="6" t="s">
        <v>7038</v>
      </c>
      <c r="C4055" s="5" t="s">
        <v>7039</v>
      </c>
      <c r="D4055" s="6"/>
      <c r="E4055" s="6" t="s">
        <v>527</v>
      </c>
      <c r="F4055" s="229">
        <v>20</v>
      </c>
      <c r="I4055" s="16">
        <v>0</v>
      </c>
      <c r="J4055" s="13">
        <v>0</v>
      </c>
      <c r="K4055" s="16">
        <v>35</v>
      </c>
      <c r="L4055" s="13">
        <v>700</v>
      </c>
      <c r="M4055" s="16">
        <v>35</v>
      </c>
      <c r="N4055" s="171">
        <v>700</v>
      </c>
      <c r="O4055" s="16">
        <v>27</v>
      </c>
      <c r="P4055" s="13">
        <v>540</v>
      </c>
      <c r="Q4055" s="16">
        <v>35</v>
      </c>
      <c r="R4055" s="13">
        <v>700</v>
      </c>
      <c r="S4055" s="16">
        <v>52.41</v>
      </c>
      <c r="T4055" s="13">
        <v>1048.2</v>
      </c>
      <c r="U4055" s="16">
        <v>0</v>
      </c>
      <c r="V4055" s="13">
        <v>0</v>
      </c>
    </row>
    <row r="4056" spans="1:22" ht="15" customHeight="1" x14ac:dyDescent="0.25">
      <c r="A4056" s="5" t="s">
        <v>7040</v>
      </c>
      <c r="B4056" s="6" t="s">
        <v>7041</v>
      </c>
      <c r="C4056" s="5" t="s">
        <v>7042</v>
      </c>
      <c r="D4056" s="6"/>
      <c r="E4056" s="6" t="s">
        <v>527</v>
      </c>
      <c r="F4056" s="229">
        <v>160</v>
      </c>
      <c r="I4056" s="16">
        <v>0</v>
      </c>
      <c r="J4056" s="13">
        <v>0</v>
      </c>
      <c r="K4056" s="16">
        <v>35</v>
      </c>
      <c r="L4056" s="13">
        <v>5600</v>
      </c>
      <c r="M4056" s="16">
        <v>35</v>
      </c>
      <c r="N4056" s="171">
        <v>5600</v>
      </c>
      <c r="O4056" s="16">
        <v>27</v>
      </c>
      <c r="P4056" s="13">
        <v>4320</v>
      </c>
      <c r="Q4056" s="16">
        <v>35</v>
      </c>
      <c r="R4056" s="13">
        <v>5600</v>
      </c>
      <c r="S4056" s="16">
        <v>52.41</v>
      </c>
      <c r="T4056" s="13">
        <v>8385.6</v>
      </c>
      <c r="U4056" s="16">
        <v>0</v>
      </c>
      <c r="V4056" s="13">
        <v>0</v>
      </c>
    </row>
    <row r="4057" spans="1:22" ht="15" customHeight="1" x14ac:dyDescent="0.25">
      <c r="A4057" s="5" t="s">
        <v>7043</v>
      </c>
      <c r="B4057" s="6" t="s">
        <v>7044</v>
      </c>
      <c r="C4057" s="5" t="s">
        <v>7045</v>
      </c>
      <c r="D4057" s="6"/>
      <c r="E4057" s="6" t="s">
        <v>527</v>
      </c>
      <c r="F4057" s="229">
        <v>100</v>
      </c>
      <c r="I4057" s="16">
        <v>0</v>
      </c>
      <c r="J4057" s="13">
        <v>0</v>
      </c>
      <c r="K4057" s="16">
        <v>60</v>
      </c>
      <c r="L4057" s="13">
        <v>6000</v>
      </c>
      <c r="M4057" s="16">
        <v>60</v>
      </c>
      <c r="N4057" s="171">
        <v>6000</v>
      </c>
      <c r="O4057" s="16">
        <v>41</v>
      </c>
      <c r="P4057" s="13">
        <v>4100</v>
      </c>
      <c r="Q4057" s="16">
        <v>53</v>
      </c>
      <c r="R4057" s="13">
        <v>5300</v>
      </c>
      <c r="S4057" s="16">
        <v>96.31</v>
      </c>
      <c r="T4057" s="13">
        <v>9631</v>
      </c>
      <c r="U4057" s="16">
        <v>0</v>
      </c>
      <c r="V4057" s="13">
        <v>0</v>
      </c>
    </row>
    <row r="4058" spans="1:22" ht="15" customHeight="1" x14ac:dyDescent="0.25">
      <c r="A4058" s="5" t="s">
        <v>7046</v>
      </c>
      <c r="B4058" s="6" t="s">
        <v>7047</v>
      </c>
      <c r="C4058" s="5" t="s">
        <v>7048</v>
      </c>
      <c r="D4058" s="6"/>
      <c r="E4058" s="6" t="s">
        <v>527</v>
      </c>
      <c r="F4058" s="229">
        <v>110</v>
      </c>
      <c r="I4058" s="16">
        <v>0</v>
      </c>
      <c r="J4058" s="13">
        <v>0</v>
      </c>
      <c r="K4058" s="16">
        <v>35</v>
      </c>
      <c r="L4058" s="13">
        <v>3850</v>
      </c>
      <c r="M4058" s="16">
        <v>35</v>
      </c>
      <c r="N4058" s="171">
        <v>3850</v>
      </c>
      <c r="O4058" s="16">
        <v>27</v>
      </c>
      <c r="P4058" s="13">
        <v>2970</v>
      </c>
      <c r="Q4058" s="16">
        <v>35</v>
      </c>
      <c r="R4058" s="13">
        <v>3850</v>
      </c>
      <c r="S4058" s="16">
        <v>52.41</v>
      </c>
      <c r="T4058" s="13">
        <v>5765.1</v>
      </c>
      <c r="U4058" s="16">
        <v>0</v>
      </c>
      <c r="V4058" s="13">
        <v>0</v>
      </c>
    </row>
    <row r="4059" spans="1:22" ht="15" customHeight="1" x14ac:dyDescent="0.25">
      <c r="A4059" s="5" t="s">
        <v>7049</v>
      </c>
      <c r="B4059" s="6" t="s">
        <v>7050</v>
      </c>
      <c r="C4059" s="5" t="s">
        <v>4747</v>
      </c>
      <c r="D4059" s="6"/>
      <c r="E4059" s="6" t="s">
        <v>527</v>
      </c>
      <c r="F4059" s="229">
        <v>20</v>
      </c>
      <c r="I4059" s="16">
        <v>0</v>
      </c>
      <c r="J4059" s="13">
        <v>0</v>
      </c>
      <c r="K4059" s="16">
        <v>79</v>
      </c>
      <c r="L4059" s="13">
        <v>1580</v>
      </c>
      <c r="M4059" s="16">
        <v>79</v>
      </c>
      <c r="N4059" s="171">
        <v>1580</v>
      </c>
      <c r="O4059" s="16">
        <v>55</v>
      </c>
      <c r="P4059" s="13">
        <v>1100</v>
      </c>
      <c r="Q4059" s="16">
        <v>64</v>
      </c>
      <c r="R4059" s="13">
        <v>1280</v>
      </c>
      <c r="S4059" s="16">
        <v>125.03</v>
      </c>
      <c r="T4059" s="13">
        <v>2500.6</v>
      </c>
      <c r="U4059" s="16">
        <v>0</v>
      </c>
      <c r="V4059" s="13">
        <v>0</v>
      </c>
    </row>
    <row r="4060" spans="1:22" ht="15" customHeight="1" x14ac:dyDescent="0.25">
      <c r="A4060" s="5" t="s">
        <v>7051</v>
      </c>
      <c r="B4060" s="6" t="s">
        <v>7052</v>
      </c>
      <c r="C4060" s="5" t="s">
        <v>3760</v>
      </c>
      <c r="D4060" s="6"/>
      <c r="E4060" s="6" t="s">
        <v>527</v>
      </c>
      <c r="F4060" s="229">
        <v>20</v>
      </c>
      <c r="I4060" s="16">
        <v>0</v>
      </c>
      <c r="J4060" s="13">
        <v>0</v>
      </c>
      <c r="K4060" s="16">
        <v>47</v>
      </c>
      <c r="L4060" s="13">
        <v>940</v>
      </c>
      <c r="M4060" s="16">
        <v>47</v>
      </c>
      <c r="N4060" s="171">
        <v>940</v>
      </c>
      <c r="O4060" s="16">
        <v>34</v>
      </c>
      <c r="P4060" s="13">
        <v>680</v>
      </c>
      <c r="Q4060" s="16">
        <v>45</v>
      </c>
      <c r="R4060" s="13">
        <v>900</v>
      </c>
      <c r="S4060" s="16">
        <v>69.81</v>
      </c>
      <c r="T4060" s="13">
        <v>1396.2</v>
      </c>
      <c r="U4060" s="16">
        <v>0</v>
      </c>
      <c r="V4060" s="13">
        <v>0</v>
      </c>
    </row>
    <row r="4061" spans="1:22" ht="15" customHeight="1" x14ac:dyDescent="0.25">
      <c r="A4061" s="1"/>
      <c r="B4061" s="4" t="s">
        <v>32</v>
      </c>
      <c r="C4061" s="8" t="s">
        <v>33</v>
      </c>
      <c r="I4061" s="245"/>
      <c r="J4061" s="245"/>
      <c r="K4061" s="245"/>
      <c r="L4061" s="245"/>
      <c r="M4061" s="245"/>
      <c r="N4061" s="245"/>
      <c r="O4061" s="245"/>
      <c r="P4061" s="245"/>
      <c r="Q4061" s="245"/>
      <c r="R4061" s="245"/>
      <c r="S4061" s="245"/>
      <c r="T4061" s="245"/>
      <c r="U4061" s="245"/>
      <c r="V4061" s="245"/>
    </row>
    <row r="4062" spans="1:22" ht="15" customHeight="1" x14ac:dyDescent="0.25">
      <c r="A4062" s="5" t="s">
        <v>7053</v>
      </c>
      <c r="B4062" s="6" t="s">
        <v>35</v>
      </c>
      <c r="C4062" s="5" t="s">
        <v>5912</v>
      </c>
      <c r="I4062" s="245"/>
      <c r="J4062" s="245"/>
      <c r="K4062" s="245"/>
      <c r="L4062" s="245"/>
      <c r="M4062" s="245"/>
      <c r="N4062" s="245"/>
      <c r="O4062" s="245"/>
      <c r="P4062" s="245"/>
      <c r="Q4062" s="245"/>
      <c r="R4062" s="245"/>
      <c r="S4062" s="245"/>
      <c r="T4062" s="245"/>
      <c r="U4062" s="245"/>
      <c r="V4062" s="245"/>
    </row>
    <row r="4063" spans="1:22" ht="15" customHeight="1" x14ac:dyDescent="0.25">
      <c r="A4063" s="5" t="s">
        <v>7054</v>
      </c>
      <c r="B4063" s="6" t="s">
        <v>35</v>
      </c>
      <c r="C4063" s="5" t="s">
        <v>5914</v>
      </c>
      <c r="I4063" s="245"/>
      <c r="J4063" s="245"/>
      <c r="K4063" s="245"/>
      <c r="L4063" s="245"/>
      <c r="M4063" s="245"/>
      <c r="N4063" s="245"/>
      <c r="O4063" s="245"/>
      <c r="P4063" s="245"/>
      <c r="Q4063" s="245"/>
      <c r="R4063" s="245"/>
      <c r="S4063" s="245"/>
      <c r="T4063" s="245"/>
      <c r="U4063" s="245"/>
      <c r="V4063" s="245"/>
    </row>
    <row r="4064" spans="1:22" ht="45" customHeight="1" x14ac:dyDescent="0.25">
      <c r="A4064" s="1"/>
      <c r="B4064" s="4" t="s">
        <v>68</v>
      </c>
      <c r="C4064" s="8" t="s">
        <v>69</v>
      </c>
      <c r="D4064" s="4" t="s">
        <v>70</v>
      </c>
      <c r="E4064" s="4" t="s">
        <v>71</v>
      </c>
      <c r="F4064" s="228" t="s">
        <v>72</v>
      </c>
      <c r="I4064" s="14" t="s">
        <v>73</v>
      </c>
      <c r="J4064" s="15" t="s">
        <v>28</v>
      </c>
      <c r="K4064" s="14" t="s">
        <v>73</v>
      </c>
      <c r="L4064" s="15" t="s">
        <v>28</v>
      </c>
      <c r="M4064" s="14" t="s">
        <v>73</v>
      </c>
      <c r="N4064" s="172" t="s">
        <v>28</v>
      </c>
      <c r="O4064" s="14" t="s">
        <v>73</v>
      </c>
      <c r="P4064" s="15" t="s">
        <v>28</v>
      </c>
      <c r="Q4064" s="14" t="s">
        <v>73</v>
      </c>
      <c r="R4064" s="15" t="s">
        <v>28</v>
      </c>
      <c r="S4064" s="14" t="s">
        <v>73</v>
      </c>
      <c r="T4064" s="15" t="s">
        <v>28</v>
      </c>
      <c r="U4064" s="14" t="s">
        <v>73</v>
      </c>
      <c r="V4064" s="15" t="s">
        <v>28</v>
      </c>
    </row>
    <row r="4065" spans="1:22" ht="15" customHeight="1" x14ac:dyDescent="0.25">
      <c r="A4065" s="5" t="s">
        <v>7055</v>
      </c>
      <c r="B4065" s="6" t="s">
        <v>7056</v>
      </c>
      <c r="C4065" s="5" t="s">
        <v>3767</v>
      </c>
      <c r="D4065" s="6"/>
      <c r="E4065" s="6" t="s">
        <v>504</v>
      </c>
      <c r="F4065" s="229">
        <v>22</v>
      </c>
      <c r="I4065" s="16">
        <v>0</v>
      </c>
      <c r="J4065" s="13">
        <v>0</v>
      </c>
      <c r="K4065" s="16">
        <v>240</v>
      </c>
      <c r="L4065" s="13">
        <v>5280</v>
      </c>
      <c r="M4065" s="16">
        <v>240</v>
      </c>
      <c r="N4065" s="171">
        <v>5280</v>
      </c>
      <c r="O4065" s="16">
        <v>128</v>
      </c>
      <c r="P4065" s="13">
        <v>2816</v>
      </c>
      <c r="Q4065" s="16">
        <v>171</v>
      </c>
      <c r="R4065" s="13">
        <v>3762</v>
      </c>
      <c r="S4065" s="16">
        <v>326.68</v>
      </c>
      <c r="T4065" s="13">
        <v>7186.96</v>
      </c>
      <c r="U4065" s="16">
        <v>0</v>
      </c>
      <c r="V4065" s="13">
        <v>0</v>
      </c>
    </row>
    <row r="4066" spans="1:22" ht="15" customHeight="1" x14ac:dyDescent="0.25">
      <c r="A4066" s="5" t="s">
        <v>7057</v>
      </c>
      <c r="B4066" s="6" t="s">
        <v>7058</v>
      </c>
      <c r="C4066" s="5" t="s">
        <v>4756</v>
      </c>
      <c r="D4066" s="6"/>
      <c r="E4066" s="6" t="s">
        <v>504</v>
      </c>
      <c r="F4066" s="229">
        <v>10</v>
      </c>
      <c r="I4066" s="16">
        <v>0</v>
      </c>
      <c r="J4066" s="13">
        <v>0</v>
      </c>
      <c r="K4066" s="16">
        <v>280</v>
      </c>
      <c r="L4066" s="13">
        <v>2800</v>
      </c>
      <c r="M4066" s="16">
        <v>280</v>
      </c>
      <c r="N4066" s="171">
        <v>2800</v>
      </c>
      <c r="O4066" s="16">
        <v>95</v>
      </c>
      <c r="P4066" s="13">
        <v>950</v>
      </c>
      <c r="Q4066" s="16">
        <v>176</v>
      </c>
      <c r="R4066" s="13">
        <v>1760</v>
      </c>
      <c r="S4066" s="16">
        <v>335.76</v>
      </c>
      <c r="T4066" s="13">
        <v>3357.6</v>
      </c>
      <c r="U4066" s="16">
        <v>0</v>
      </c>
      <c r="V4066" s="13">
        <v>0</v>
      </c>
    </row>
    <row r="4067" spans="1:22" ht="15" customHeight="1" x14ac:dyDescent="0.25">
      <c r="A4067" s="5" t="s">
        <v>7059</v>
      </c>
      <c r="B4067" s="6" t="s">
        <v>7060</v>
      </c>
      <c r="C4067" s="5" t="s">
        <v>5924</v>
      </c>
      <c r="D4067" s="6"/>
      <c r="E4067" s="6" t="s">
        <v>504</v>
      </c>
      <c r="F4067" s="229">
        <v>8</v>
      </c>
      <c r="I4067" s="16">
        <v>0</v>
      </c>
      <c r="J4067" s="13">
        <v>0</v>
      </c>
      <c r="K4067" s="16">
        <v>280</v>
      </c>
      <c r="L4067" s="13">
        <v>2240</v>
      </c>
      <c r="M4067" s="16">
        <v>280</v>
      </c>
      <c r="N4067" s="171">
        <v>2240</v>
      </c>
      <c r="O4067" s="16">
        <v>95</v>
      </c>
      <c r="P4067" s="13">
        <v>760</v>
      </c>
      <c r="Q4067" s="16">
        <v>176</v>
      </c>
      <c r="R4067" s="13">
        <v>1408</v>
      </c>
      <c r="S4067" s="16">
        <v>327.08999999999997</v>
      </c>
      <c r="T4067" s="13">
        <v>2616.7199999999998</v>
      </c>
      <c r="U4067" s="16">
        <v>0</v>
      </c>
      <c r="V4067" s="13">
        <v>0</v>
      </c>
    </row>
    <row r="4068" spans="1:22" ht="15" customHeight="1" x14ac:dyDescent="0.25">
      <c r="A4068" s="5" t="s">
        <v>7061</v>
      </c>
      <c r="B4068" s="6" t="s">
        <v>7062</v>
      </c>
      <c r="C4068" s="5" t="s">
        <v>3770</v>
      </c>
      <c r="D4068" s="6"/>
      <c r="E4068" s="6" t="s">
        <v>504</v>
      </c>
      <c r="F4068" s="229">
        <v>6</v>
      </c>
      <c r="I4068" s="16">
        <v>0</v>
      </c>
      <c r="J4068" s="13">
        <v>0</v>
      </c>
      <c r="K4068" s="16">
        <v>320</v>
      </c>
      <c r="L4068" s="13">
        <v>1920</v>
      </c>
      <c r="M4068" s="16">
        <v>320</v>
      </c>
      <c r="N4068" s="171">
        <v>1920</v>
      </c>
      <c r="O4068" s="16">
        <v>183</v>
      </c>
      <c r="P4068" s="13">
        <v>1098</v>
      </c>
      <c r="Q4068" s="16">
        <v>207</v>
      </c>
      <c r="R4068" s="13">
        <v>1242</v>
      </c>
      <c r="S4068" s="16">
        <v>330.39</v>
      </c>
      <c r="T4068" s="13">
        <v>1982.34</v>
      </c>
      <c r="U4068" s="16">
        <v>0</v>
      </c>
      <c r="V4068" s="13">
        <v>0</v>
      </c>
    </row>
    <row r="4069" spans="1:22" ht="15" customHeight="1" x14ac:dyDescent="0.25">
      <c r="A4069" s="5" t="s">
        <v>7063</v>
      </c>
      <c r="B4069" s="6" t="s">
        <v>7064</v>
      </c>
      <c r="C4069" s="5" t="s">
        <v>3773</v>
      </c>
      <c r="D4069" s="6"/>
      <c r="E4069" s="6" t="s">
        <v>504</v>
      </c>
      <c r="F4069" s="229">
        <v>2</v>
      </c>
      <c r="I4069" s="16">
        <v>0</v>
      </c>
      <c r="J4069" s="13">
        <v>0</v>
      </c>
      <c r="K4069" s="16">
        <v>2000</v>
      </c>
      <c r="L4069" s="13">
        <v>4000</v>
      </c>
      <c r="M4069" s="16">
        <v>2000</v>
      </c>
      <c r="N4069" s="171">
        <v>4000</v>
      </c>
      <c r="O4069" s="16">
        <v>507</v>
      </c>
      <c r="P4069" s="13">
        <v>1014</v>
      </c>
      <c r="Q4069" s="16">
        <v>294</v>
      </c>
      <c r="R4069" s="13">
        <v>588</v>
      </c>
      <c r="S4069" s="16">
        <v>681.44</v>
      </c>
      <c r="T4069" s="13">
        <v>1362.88</v>
      </c>
      <c r="U4069" s="16">
        <v>0</v>
      </c>
      <c r="V4069" s="13">
        <v>0</v>
      </c>
    </row>
    <row r="4070" spans="1:22" ht="15" customHeight="1" x14ac:dyDescent="0.25">
      <c r="A4070" s="5" t="s">
        <v>7065</v>
      </c>
      <c r="B4070" s="6" t="s">
        <v>7066</v>
      </c>
      <c r="C4070" s="5" t="s">
        <v>3776</v>
      </c>
      <c r="D4070" s="6"/>
      <c r="E4070" s="6" t="s">
        <v>504</v>
      </c>
      <c r="F4070" s="229">
        <v>10</v>
      </c>
      <c r="I4070" s="16">
        <v>0</v>
      </c>
      <c r="J4070" s="13">
        <v>0</v>
      </c>
      <c r="K4070" s="16">
        <v>1800</v>
      </c>
      <c r="L4070" s="13">
        <v>18000</v>
      </c>
      <c r="M4070" s="16">
        <v>1800</v>
      </c>
      <c r="N4070" s="171">
        <v>18000</v>
      </c>
      <c r="O4070" s="16">
        <v>507</v>
      </c>
      <c r="P4070" s="13">
        <v>5070</v>
      </c>
      <c r="Q4070" s="16">
        <v>353</v>
      </c>
      <c r="R4070" s="13">
        <v>3530</v>
      </c>
      <c r="S4070" s="16">
        <v>681.44</v>
      </c>
      <c r="T4070" s="13">
        <v>6814.4</v>
      </c>
      <c r="U4070" s="16">
        <v>0</v>
      </c>
      <c r="V4070" s="13">
        <v>0</v>
      </c>
    </row>
    <row r="4071" spans="1:22" ht="15" customHeight="1" x14ac:dyDescent="0.25">
      <c r="A4071" s="5" t="s">
        <v>7067</v>
      </c>
      <c r="B4071" s="6" t="s">
        <v>7068</v>
      </c>
      <c r="C4071" s="5" t="s">
        <v>5936</v>
      </c>
      <c r="D4071" s="6"/>
      <c r="E4071" s="6" t="s">
        <v>504</v>
      </c>
      <c r="F4071" s="229">
        <v>2</v>
      </c>
      <c r="I4071" s="16">
        <v>0</v>
      </c>
      <c r="J4071" s="13">
        <v>0</v>
      </c>
      <c r="K4071" s="16">
        <v>300</v>
      </c>
      <c r="L4071" s="13">
        <v>600</v>
      </c>
      <c r="M4071" s="16">
        <v>300</v>
      </c>
      <c r="N4071" s="171">
        <v>600</v>
      </c>
      <c r="O4071" s="16">
        <v>132</v>
      </c>
      <c r="P4071" s="13">
        <v>264</v>
      </c>
      <c r="Q4071" s="16">
        <v>71</v>
      </c>
      <c r="R4071" s="13">
        <v>142</v>
      </c>
      <c r="S4071" s="16">
        <v>375.82</v>
      </c>
      <c r="T4071" s="13">
        <v>751.64</v>
      </c>
      <c r="U4071" s="16">
        <v>0</v>
      </c>
      <c r="V4071" s="13">
        <v>0</v>
      </c>
    </row>
    <row r="4072" spans="1:22" ht="15" customHeight="1" x14ac:dyDescent="0.25">
      <c r="A4072" s="5" t="s">
        <v>7069</v>
      </c>
      <c r="B4072" s="6" t="s">
        <v>7070</v>
      </c>
      <c r="C4072" s="5" t="s">
        <v>5939</v>
      </c>
      <c r="D4072" s="6"/>
      <c r="E4072" s="6" t="s">
        <v>504</v>
      </c>
      <c r="F4072" s="229">
        <v>2</v>
      </c>
      <c r="I4072" s="16">
        <v>0</v>
      </c>
      <c r="J4072" s="13">
        <v>0</v>
      </c>
      <c r="K4072" s="16">
        <v>320</v>
      </c>
      <c r="L4072" s="13">
        <v>640</v>
      </c>
      <c r="M4072" s="16">
        <v>320</v>
      </c>
      <c r="N4072" s="171">
        <v>640</v>
      </c>
      <c r="O4072" s="16">
        <v>96</v>
      </c>
      <c r="P4072" s="13">
        <v>192</v>
      </c>
      <c r="Q4072" s="16">
        <v>24</v>
      </c>
      <c r="R4072" s="13">
        <v>48</v>
      </c>
      <c r="S4072" s="16">
        <v>334.52</v>
      </c>
      <c r="T4072" s="13">
        <v>669.04</v>
      </c>
      <c r="U4072" s="16">
        <v>0</v>
      </c>
      <c r="V4072" s="13">
        <v>0</v>
      </c>
    </row>
    <row r="4073" spans="1:22" ht="15" customHeight="1" x14ac:dyDescent="0.25">
      <c r="A4073" s="1"/>
      <c r="B4073" s="4" t="s">
        <v>32</v>
      </c>
      <c r="C4073" s="8" t="s">
        <v>33</v>
      </c>
      <c r="I4073" s="245"/>
      <c r="J4073" s="245"/>
      <c r="K4073" s="245"/>
      <c r="L4073" s="245"/>
      <c r="M4073" s="245"/>
      <c r="N4073" s="245"/>
      <c r="O4073" s="245"/>
      <c r="P4073" s="245"/>
      <c r="Q4073" s="245"/>
      <c r="R4073" s="245"/>
      <c r="S4073" s="245"/>
      <c r="T4073" s="245"/>
      <c r="U4073" s="245"/>
      <c r="V4073" s="245"/>
    </row>
    <row r="4074" spans="1:22" ht="15" customHeight="1" x14ac:dyDescent="0.25">
      <c r="A4074" s="5" t="s">
        <v>7071</v>
      </c>
      <c r="B4074" s="6" t="s">
        <v>35</v>
      </c>
      <c r="C4074" s="5" t="s">
        <v>5941</v>
      </c>
      <c r="I4074" s="245"/>
      <c r="J4074" s="245"/>
      <c r="K4074" s="245"/>
      <c r="L4074" s="245"/>
      <c r="M4074" s="245"/>
      <c r="N4074" s="245"/>
      <c r="O4074" s="245"/>
      <c r="P4074" s="245"/>
      <c r="Q4074" s="245"/>
      <c r="R4074" s="245"/>
      <c r="S4074" s="245"/>
      <c r="T4074" s="245"/>
      <c r="U4074" s="245"/>
      <c r="V4074" s="245"/>
    </row>
    <row r="4075" spans="1:22" ht="15" customHeight="1" x14ac:dyDescent="0.25">
      <c r="A4075" s="5" t="s">
        <v>7072</v>
      </c>
      <c r="B4075" s="6" t="s">
        <v>35</v>
      </c>
      <c r="C4075" s="5" t="s">
        <v>5943</v>
      </c>
      <c r="I4075" s="245"/>
      <c r="J4075" s="245"/>
      <c r="K4075" s="245"/>
      <c r="L4075" s="245"/>
      <c r="M4075" s="245"/>
      <c r="N4075" s="245"/>
      <c r="O4075" s="245"/>
      <c r="P4075" s="245"/>
      <c r="Q4075" s="245"/>
      <c r="R4075" s="245"/>
      <c r="S4075" s="245"/>
      <c r="T4075" s="245"/>
      <c r="U4075" s="245"/>
      <c r="V4075" s="245"/>
    </row>
    <row r="4076" spans="1:22" ht="45" customHeight="1" x14ac:dyDescent="0.25">
      <c r="A4076" s="1"/>
      <c r="B4076" s="4" t="s">
        <v>68</v>
      </c>
      <c r="C4076" s="8" t="s">
        <v>69</v>
      </c>
      <c r="D4076" s="4" t="s">
        <v>70</v>
      </c>
      <c r="E4076" s="4" t="s">
        <v>71</v>
      </c>
      <c r="F4076" s="228" t="s">
        <v>72</v>
      </c>
      <c r="I4076" s="14" t="s">
        <v>73</v>
      </c>
      <c r="J4076" s="15" t="s">
        <v>28</v>
      </c>
      <c r="K4076" s="14" t="s">
        <v>73</v>
      </c>
      <c r="L4076" s="15" t="s">
        <v>28</v>
      </c>
      <c r="M4076" s="14" t="s">
        <v>73</v>
      </c>
      <c r="N4076" s="172" t="s">
        <v>28</v>
      </c>
      <c r="O4076" s="14" t="s">
        <v>73</v>
      </c>
      <c r="P4076" s="15" t="s">
        <v>28</v>
      </c>
      <c r="Q4076" s="14" t="s">
        <v>73</v>
      </c>
      <c r="R4076" s="15" t="s">
        <v>28</v>
      </c>
      <c r="S4076" s="14" t="s">
        <v>73</v>
      </c>
      <c r="T4076" s="15" t="s">
        <v>28</v>
      </c>
      <c r="U4076" s="14" t="s">
        <v>73</v>
      </c>
      <c r="V4076" s="15" t="s">
        <v>28</v>
      </c>
    </row>
    <row r="4077" spans="1:22" ht="15" customHeight="1" x14ac:dyDescent="0.25">
      <c r="A4077" s="5" t="s">
        <v>7073</v>
      </c>
      <c r="B4077" s="6" t="s">
        <v>7074</v>
      </c>
      <c r="C4077" s="5" t="s">
        <v>4771</v>
      </c>
      <c r="D4077" s="6"/>
      <c r="E4077" s="6" t="s">
        <v>504</v>
      </c>
      <c r="F4077" s="229">
        <v>66</v>
      </c>
      <c r="I4077" s="16">
        <v>0</v>
      </c>
      <c r="J4077" s="13">
        <v>0</v>
      </c>
      <c r="K4077" s="16">
        <v>280</v>
      </c>
      <c r="L4077" s="13">
        <v>18480</v>
      </c>
      <c r="M4077" s="16">
        <v>280</v>
      </c>
      <c r="N4077" s="171">
        <v>18480</v>
      </c>
      <c r="O4077" s="16">
        <v>161</v>
      </c>
      <c r="P4077" s="13">
        <v>10626</v>
      </c>
      <c r="Q4077" s="16">
        <v>169</v>
      </c>
      <c r="R4077" s="13">
        <v>11154</v>
      </c>
      <c r="S4077" s="16">
        <v>351.04</v>
      </c>
      <c r="T4077" s="13">
        <v>23168.639999999999</v>
      </c>
      <c r="U4077" s="16">
        <v>0</v>
      </c>
      <c r="V4077" s="13">
        <v>0</v>
      </c>
    </row>
    <row r="4078" spans="1:22" ht="15" customHeight="1" x14ac:dyDescent="0.25">
      <c r="A4078" s="5" t="s">
        <v>7075</v>
      </c>
      <c r="B4078" s="6" t="s">
        <v>7076</v>
      </c>
      <c r="C4078" s="5" t="s">
        <v>4774</v>
      </c>
      <c r="D4078" s="6"/>
      <c r="E4078" s="6" t="s">
        <v>504</v>
      </c>
      <c r="F4078" s="229">
        <v>62</v>
      </c>
      <c r="I4078" s="16">
        <v>0</v>
      </c>
      <c r="J4078" s="13">
        <v>0</v>
      </c>
      <c r="K4078" s="16">
        <v>400</v>
      </c>
      <c r="L4078" s="13">
        <v>24800</v>
      </c>
      <c r="M4078" s="16">
        <v>400</v>
      </c>
      <c r="N4078" s="171">
        <v>24800</v>
      </c>
      <c r="O4078" s="16">
        <v>194</v>
      </c>
      <c r="P4078" s="13">
        <v>12028</v>
      </c>
      <c r="Q4078" s="16">
        <v>194</v>
      </c>
      <c r="R4078" s="13">
        <v>12028</v>
      </c>
      <c r="S4078" s="16">
        <v>465.86</v>
      </c>
      <c r="T4078" s="13">
        <v>28883.32</v>
      </c>
      <c r="U4078" s="16">
        <v>0</v>
      </c>
      <c r="V4078" s="13">
        <v>0</v>
      </c>
    </row>
    <row r="4079" spans="1:22" ht="15" customHeight="1" x14ac:dyDescent="0.25">
      <c r="A4079" s="5" t="s">
        <v>7077</v>
      </c>
      <c r="B4079" s="6" t="s">
        <v>7078</v>
      </c>
      <c r="C4079" s="5" t="s">
        <v>4777</v>
      </c>
      <c r="D4079" s="6"/>
      <c r="E4079" s="6" t="s">
        <v>504</v>
      </c>
      <c r="F4079" s="229">
        <v>74</v>
      </c>
      <c r="I4079" s="16">
        <v>0</v>
      </c>
      <c r="J4079" s="13">
        <v>0</v>
      </c>
      <c r="K4079" s="16">
        <v>320</v>
      </c>
      <c r="L4079" s="13">
        <v>23680</v>
      </c>
      <c r="M4079" s="16">
        <v>320</v>
      </c>
      <c r="N4079" s="171">
        <v>23680</v>
      </c>
      <c r="O4079" s="16">
        <v>171</v>
      </c>
      <c r="P4079" s="13">
        <v>12654</v>
      </c>
      <c r="Q4079" s="16">
        <v>181</v>
      </c>
      <c r="R4079" s="13">
        <v>13394</v>
      </c>
      <c r="S4079" s="16">
        <v>360.13</v>
      </c>
      <c r="T4079" s="13">
        <v>26649.62</v>
      </c>
      <c r="U4079" s="16">
        <v>0</v>
      </c>
      <c r="V4079" s="13">
        <v>0</v>
      </c>
    </row>
    <row r="4080" spans="1:22" ht="15" customHeight="1" x14ac:dyDescent="0.25">
      <c r="A4080" s="5" t="s">
        <v>7079</v>
      </c>
      <c r="B4080" s="6" t="s">
        <v>7080</v>
      </c>
      <c r="C4080" s="5" t="s">
        <v>4783</v>
      </c>
      <c r="D4080" s="6"/>
      <c r="E4080" s="6" t="s">
        <v>504</v>
      </c>
      <c r="F4080" s="229">
        <v>2</v>
      </c>
      <c r="I4080" s="16">
        <v>0</v>
      </c>
      <c r="J4080" s="13">
        <v>0</v>
      </c>
      <c r="K4080" s="16">
        <v>480</v>
      </c>
      <c r="L4080" s="13">
        <v>960</v>
      </c>
      <c r="M4080" s="16">
        <v>480</v>
      </c>
      <c r="N4080" s="171">
        <v>960</v>
      </c>
      <c r="O4080" s="16">
        <v>230</v>
      </c>
      <c r="P4080" s="13">
        <v>460</v>
      </c>
      <c r="Q4080" s="16">
        <v>224</v>
      </c>
      <c r="R4080" s="13">
        <v>448</v>
      </c>
      <c r="S4080" s="16">
        <v>536.89</v>
      </c>
      <c r="T4080" s="13">
        <v>1073.78</v>
      </c>
      <c r="U4080" s="16">
        <v>0</v>
      </c>
      <c r="V4080" s="13">
        <v>0</v>
      </c>
    </row>
    <row r="4081" spans="1:22" ht="15" customHeight="1" x14ac:dyDescent="0.25">
      <c r="A4081" s="5" t="s">
        <v>7081</v>
      </c>
      <c r="B4081" s="6" t="s">
        <v>7082</v>
      </c>
      <c r="C4081" s="5" t="s">
        <v>5956</v>
      </c>
      <c r="D4081" s="6"/>
      <c r="E4081" s="6" t="s">
        <v>504</v>
      </c>
      <c r="F4081" s="229">
        <v>4</v>
      </c>
      <c r="I4081" s="16">
        <v>0</v>
      </c>
      <c r="J4081" s="13">
        <v>0</v>
      </c>
      <c r="K4081" s="16">
        <v>280</v>
      </c>
      <c r="L4081" s="13">
        <v>1120</v>
      </c>
      <c r="M4081" s="16">
        <v>280</v>
      </c>
      <c r="N4081" s="171">
        <v>1120</v>
      </c>
      <c r="O4081" s="16">
        <v>255</v>
      </c>
      <c r="P4081" s="13">
        <v>1020</v>
      </c>
      <c r="Q4081" s="16">
        <v>306</v>
      </c>
      <c r="R4081" s="13">
        <v>1224</v>
      </c>
      <c r="S4081" s="16">
        <v>483.2</v>
      </c>
      <c r="T4081" s="13">
        <v>1932.8</v>
      </c>
      <c r="U4081" s="16">
        <v>0</v>
      </c>
      <c r="V4081" s="13">
        <v>0</v>
      </c>
    </row>
    <row r="4082" spans="1:22" ht="15" customHeight="1" x14ac:dyDescent="0.25">
      <c r="A4082" s="5" t="s">
        <v>7083</v>
      </c>
      <c r="B4082" s="6" t="s">
        <v>7084</v>
      </c>
      <c r="C4082" s="5" t="s">
        <v>4789</v>
      </c>
      <c r="D4082" s="6"/>
      <c r="E4082" s="6" t="s">
        <v>504</v>
      </c>
      <c r="F4082" s="229">
        <v>14</v>
      </c>
      <c r="I4082" s="16">
        <v>0</v>
      </c>
      <c r="J4082" s="13">
        <v>0</v>
      </c>
      <c r="K4082" s="16">
        <v>350</v>
      </c>
      <c r="L4082" s="13">
        <v>4900</v>
      </c>
      <c r="M4082" s="16">
        <v>350</v>
      </c>
      <c r="N4082" s="171">
        <v>4900</v>
      </c>
      <c r="O4082" s="16">
        <v>189</v>
      </c>
      <c r="P4082" s="13">
        <v>2646</v>
      </c>
      <c r="Q4082" s="16">
        <v>186</v>
      </c>
      <c r="R4082" s="13">
        <v>2604</v>
      </c>
      <c r="S4082" s="16">
        <v>341.13</v>
      </c>
      <c r="T4082" s="13">
        <v>4775.82</v>
      </c>
      <c r="U4082" s="16">
        <v>0</v>
      </c>
      <c r="V4082" s="13">
        <v>0</v>
      </c>
    </row>
    <row r="4083" spans="1:22" ht="15" customHeight="1" x14ac:dyDescent="0.25">
      <c r="A4083" s="5" t="s">
        <v>7085</v>
      </c>
      <c r="B4083" s="6" t="s">
        <v>7086</v>
      </c>
      <c r="C4083" s="5" t="s">
        <v>5961</v>
      </c>
      <c r="D4083" s="6"/>
      <c r="E4083" s="6" t="s">
        <v>504</v>
      </c>
      <c r="F4083" s="229">
        <v>8</v>
      </c>
      <c r="I4083" s="16">
        <v>0</v>
      </c>
      <c r="J4083" s="13">
        <v>0</v>
      </c>
      <c r="K4083" s="16">
        <v>300</v>
      </c>
      <c r="L4083" s="13">
        <v>2400</v>
      </c>
      <c r="M4083" s="16">
        <v>300</v>
      </c>
      <c r="N4083" s="171">
        <v>2400</v>
      </c>
      <c r="O4083" s="16">
        <v>141</v>
      </c>
      <c r="P4083" s="13">
        <v>1128</v>
      </c>
      <c r="Q4083" s="16">
        <v>129</v>
      </c>
      <c r="R4083" s="13">
        <v>1032</v>
      </c>
      <c r="S4083" s="16">
        <v>346.91</v>
      </c>
      <c r="T4083" s="13">
        <v>2775.28</v>
      </c>
      <c r="U4083" s="16">
        <v>0</v>
      </c>
      <c r="V4083" s="13">
        <v>0</v>
      </c>
    </row>
    <row r="4084" spans="1:22" ht="15" customHeight="1" x14ac:dyDescent="0.25">
      <c r="A4084" s="5" t="s">
        <v>7087</v>
      </c>
      <c r="B4084" s="6" t="s">
        <v>7088</v>
      </c>
      <c r="C4084" s="5" t="s">
        <v>5964</v>
      </c>
      <c r="D4084" s="6"/>
      <c r="E4084" s="6" t="s">
        <v>504</v>
      </c>
      <c r="F4084" s="229">
        <v>2</v>
      </c>
      <c r="I4084" s="16">
        <v>0</v>
      </c>
      <c r="J4084" s="13">
        <v>0</v>
      </c>
      <c r="K4084" s="16">
        <v>400</v>
      </c>
      <c r="L4084" s="13">
        <v>800</v>
      </c>
      <c r="M4084" s="16">
        <v>400</v>
      </c>
      <c r="N4084" s="171">
        <v>800</v>
      </c>
      <c r="O4084" s="16">
        <v>395</v>
      </c>
      <c r="P4084" s="13">
        <v>790</v>
      </c>
      <c r="Q4084" s="16">
        <v>214</v>
      </c>
      <c r="R4084" s="13">
        <v>428</v>
      </c>
      <c r="S4084" s="16">
        <v>355.17</v>
      </c>
      <c r="T4084" s="13">
        <v>710.34</v>
      </c>
      <c r="U4084" s="16">
        <v>0</v>
      </c>
      <c r="V4084" s="13">
        <v>0</v>
      </c>
    </row>
    <row r="4085" spans="1:22" ht="15" customHeight="1" x14ac:dyDescent="0.25">
      <c r="A4085" s="5" t="s">
        <v>7089</v>
      </c>
      <c r="B4085" s="6" t="s">
        <v>7090</v>
      </c>
      <c r="C4085" s="5" t="s">
        <v>5967</v>
      </c>
      <c r="D4085" s="6"/>
      <c r="E4085" s="6" t="s">
        <v>504</v>
      </c>
      <c r="F4085" s="229">
        <v>2</v>
      </c>
      <c r="I4085" s="16">
        <v>0</v>
      </c>
      <c r="J4085" s="13">
        <v>0</v>
      </c>
      <c r="K4085" s="16">
        <v>300</v>
      </c>
      <c r="L4085" s="13">
        <v>600</v>
      </c>
      <c r="M4085" s="16">
        <v>300</v>
      </c>
      <c r="N4085" s="171">
        <v>600</v>
      </c>
      <c r="O4085" s="16">
        <v>189</v>
      </c>
      <c r="P4085" s="13">
        <v>378</v>
      </c>
      <c r="Q4085" s="16">
        <v>186</v>
      </c>
      <c r="R4085" s="13">
        <v>372</v>
      </c>
      <c r="S4085" s="16">
        <v>342.78</v>
      </c>
      <c r="T4085" s="13">
        <v>685.56</v>
      </c>
      <c r="U4085" s="16">
        <v>0</v>
      </c>
      <c r="V4085" s="13">
        <v>0</v>
      </c>
    </row>
    <row r="4086" spans="1:22" ht="15" customHeight="1" x14ac:dyDescent="0.25">
      <c r="A4086" s="5" t="s">
        <v>7091</v>
      </c>
      <c r="B4086" s="6" t="s">
        <v>7092</v>
      </c>
      <c r="C4086" s="5" t="s">
        <v>5970</v>
      </c>
      <c r="D4086" s="6"/>
      <c r="E4086" s="6" t="s">
        <v>504</v>
      </c>
      <c r="F4086" s="229">
        <v>18</v>
      </c>
      <c r="I4086" s="16">
        <v>0</v>
      </c>
      <c r="J4086" s="13">
        <v>0</v>
      </c>
      <c r="K4086" s="16">
        <v>350</v>
      </c>
      <c r="L4086" s="13">
        <v>6300</v>
      </c>
      <c r="M4086" s="16">
        <v>350</v>
      </c>
      <c r="N4086" s="171">
        <v>6300</v>
      </c>
      <c r="O4086" s="16">
        <v>189</v>
      </c>
      <c r="P4086" s="13">
        <v>3402</v>
      </c>
      <c r="Q4086" s="16">
        <v>186</v>
      </c>
      <c r="R4086" s="13">
        <v>3348</v>
      </c>
      <c r="S4086" s="16">
        <v>341.13</v>
      </c>
      <c r="T4086" s="13">
        <v>6140.34</v>
      </c>
      <c r="U4086" s="16">
        <v>0</v>
      </c>
      <c r="V4086" s="13">
        <v>0</v>
      </c>
    </row>
    <row r="4087" spans="1:22" ht="15" customHeight="1" x14ac:dyDescent="0.25">
      <c r="A4087" s="5" t="s">
        <v>7093</v>
      </c>
      <c r="B4087" s="6" t="s">
        <v>7094</v>
      </c>
      <c r="C4087" s="5" t="s">
        <v>4792</v>
      </c>
      <c r="D4087" s="6"/>
      <c r="E4087" s="6" t="s">
        <v>504</v>
      </c>
      <c r="F4087" s="229">
        <v>6</v>
      </c>
      <c r="I4087" s="16">
        <v>0</v>
      </c>
      <c r="J4087" s="13">
        <v>0</v>
      </c>
      <c r="K4087" s="16">
        <v>320</v>
      </c>
      <c r="L4087" s="13">
        <v>1920</v>
      </c>
      <c r="M4087" s="16">
        <v>320</v>
      </c>
      <c r="N4087" s="171">
        <v>1920</v>
      </c>
      <c r="O4087" s="16">
        <v>189</v>
      </c>
      <c r="P4087" s="13">
        <v>1134</v>
      </c>
      <c r="Q4087" s="16">
        <v>169</v>
      </c>
      <c r="R4087" s="13">
        <v>1014</v>
      </c>
      <c r="S4087" s="16">
        <v>347.33</v>
      </c>
      <c r="T4087" s="13">
        <v>2083.98</v>
      </c>
      <c r="U4087" s="16">
        <v>0</v>
      </c>
      <c r="V4087" s="13">
        <v>0</v>
      </c>
    </row>
    <row r="4088" spans="1:22" ht="15" customHeight="1" x14ac:dyDescent="0.25">
      <c r="A4088" s="5" t="s">
        <v>7095</v>
      </c>
      <c r="B4088" s="6" t="s">
        <v>7096</v>
      </c>
      <c r="C4088" s="5" t="s">
        <v>5975</v>
      </c>
      <c r="D4088" s="6"/>
      <c r="E4088" s="6" t="s">
        <v>504</v>
      </c>
      <c r="F4088" s="229">
        <v>10</v>
      </c>
      <c r="I4088" s="16">
        <v>0</v>
      </c>
      <c r="J4088" s="13">
        <v>0</v>
      </c>
      <c r="K4088" s="16">
        <v>300</v>
      </c>
      <c r="L4088" s="13">
        <v>3000</v>
      </c>
      <c r="M4088" s="16">
        <v>300</v>
      </c>
      <c r="N4088" s="171">
        <v>3000</v>
      </c>
      <c r="O4088" s="16">
        <v>161</v>
      </c>
      <c r="P4088" s="13">
        <v>1610</v>
      </c>
      <c r="Q4088" s="16">
        <v>127</v>
      </c>
      <c r="R4088" s="13">
        <v>1270</v>
      </c>
      <c r="S4088" s="16">
        <v>342.78</v>
      </c>
      <c r="T4088" s="13">
        <v>3427.8</v>
      </c>
      <c r="U4088" s="16">
        <v>0</v>
      </c>
      <c r="V4088" s="13">
        <v>0</v>
      </c>
    </row>
    <row r="4089" spans="1:22" ht="15" customHeight="1" x14ac:dyDescent="0.25">
      <c r="A4089" s="5" t="s">
        <v>7097</v>
      </c>
      <c r="B4089" s="6" t="s">
        <v>7098</v>
      </c>
      <c r="C4089" s="5" t="s">
        <v>3798</v>
      </c>
      <c r="D4089" s="6"/>
      <c r="E4089" s="6" t="s">
        <v>504</v>
      </c>
      <c r="F4089" s="229">
        <v>48</v>
      </c>
      <c r="I4089" s="16">
        <v>0</v>
      </c>
      <c r="J4089" s="13">
        <v>0</v>
      </c>
      <c r="K4089" s="16">
        <v>280</v>
      </c>
      <c r="L4089" s="13">
        <v>13440</v>
      </c>
      <c r="M4089" s="16">
        <v>280</v>
      </c>
      <c r="N4089" s="171">
        <v>13440</v>
      </c>
      <c r="O4089" s="16">
        <v>161</v>
      </c>
      <c r="P4089" s="13">
        <v>7728</v>
      </c>
      <c r="Q4089" s="16">
        <v>169</v>
      </c>
      <c r="R4089" s="13">
        <v>8112</v>
      </c>
      <c r="S4089" s="16">
        <v>355.17</v>
      </c>
      <c r="T4089" s="13">
        <v>17048.16</v>
      </c>
      <c r="U4089" s="16">
        <v>0</v>
      </c>
      <c r="V4089" s="13">
        <v>0</v>
      </c>
    </row>
    <row r="4090" spans="1:22" ht="15" customHeight="1" x14ac:dyDescent="0.25">
      <c r="A4090" s="5" t="s">
        <v>7099</v>
      </c>
      <c r="B4090" s="6" t="s">
        <v>7100</v>
      </c>
      <c r="C4090" s="5" t="s">
        <v>4797</v>
      </c>
      <c r="D4090" s="6"/>
      <c r="E4090" s="6" t="s">
        <v>504</v>
      </c>
      <c r="F4090" s="229">
        <v>2</v>
      </c>
      <c r="I4090" s="16">
        <v>0</v>
      </c>
      <c r="J4090" s="13">
        <v>0</v>
      </c>
      <c r="K4090" s="16">
        <v>2500</v>
      </c>
      <c r="L4090" s="13">
        <v>5000</v>
      </c>
      <c r="M4090" s="16">
        <v>2500</v>
      </c>
      <c r="N4090" s="171">
        <v>5000</v>
      </c>
      <c r="O4090" s="16">
        <v>161</v>
      </c>
      <c r="P4090" s="13">
        <v>322</v>
      </c>
      <c r="Q4090" s="16">
        <v>2941</v>
      </c>
      <c r="R4090" s="13">
        <v>5882</v>
      </c>
      <c r="S4090" s="16">
        <v>0</v>
      </c>
      <c r="T4090" s="13">
        <v>0</v>
      </c>
      <c r="U4090" s="16">
        <v>0</v>
      </c>
      <c r="V4090" s="13">
        <v>0</v>
      </c>
    </row>
    <row r="4091" spans="1:22" ht="15" customHeight="1" x14ac:dyDescent="0.25">
      <c r="A4091" s="1"/>
      <c r="B4091" s="4" t="s">
        <v>32</v>
      </c>
      <c r="C4091" s="8" t="s">
        <v>33</v>
      </c>
      <c r="I4091" s="245"/>
      <c r="J4091" s="245"/>
      <c r="K4091" s="245"/>
      <c r="L4091" s="245"/>
      <c r="M4091" s="245"/>
      <c r="N4091" s="245"/>
      <c r="O4091" s="245"/>
      <c r="P4091" s="245"/>
      <c r="Q4091" s="245"/>
      <c r="R4091" s="245"/>
      <c r="S4091" s="245"/>
      <c r="T4091" s="245"/>
      <c r="U4091" s="245"/>
      <c r="V4091" s="245"/>
    </row>
    <row r="4092" spans="1:22" ht="15" customHeight="1" x14ac:dyDescent="0.25">
      <c r="A4092" s="5" t="s">
        <v>7101</v>
      </c>
      <c r="B4092" s="6" t="s">
        <v>35</v>
      </c>
      <c r="C4092" s="5" t="s">
        <v>3692</v>
      </c>
      <c r="I4092" s="245"/>
      <c r="J4092" s="245"/>
      <c r="K4092" s="245"/>
      <c r="L4092" s="245"/>
      <c r="M4092" s="245"/>
      <c r="N4092" s="245"/>
      <c r="O4092" s="245"/>
      <c r="P4092" s="245"/>
      <c r="Q4092" s="245"/>
      <c r="R4092" s="245"/>
      <c r="S4092" s="245"/>
      <c r="T4092" s="245"/>
      <c r="U4092" s="245"/>
      <c r="V4092" s="245"/>
    </row>
    <row r="4093" spans="1:22" ht="15" customHeight="1" x14ac:dyDescent="0.25">
      <c r="A4093" s="5" t="s">
        <v>7102</v>
      </c>
      <c r="B4093" s="6" t="s">
        <v>35</v>
      </c>
      <c r="C4093" s="5" t="s">
        <v>5982</v>
      </c>
      <c r="I4093" s="245"/>
      <c r="J4093" s="245"/>
      <c r="K4093" s="245"/>
      <c r="L4093" s="245"/>
      <c r="M4093" s="245"/>
      <c r="N4093" s="245"/>
      <c r="O4093" s="245"/>
      <c r="P4093" s="245"/>
      <c r="Q4093" s="245"/>
      <c r="R4093" s="245"/>
      <c r="S4093" s="245"/>
      <c r="T4093" s="245"/>
      <c r="U4093" s="245"/>
      <c r="V4093" s="245"/>
    </row>
    <row r="4094" spans="1:22" ht="45" customHeight="1" x14ac:dyDescent="0.25">
      <c r="A4094" s="1"/>
      <c r="B4094" s="4" t="s">
        <v>68</v>
      </c>
      <c r="C4094" s="8" t="s">
        <v>69</v>
      </c>
      <c r="D4094" s="4" t="s">
        <v>70</v>
      </c>
      <c r="E4094" s="4" t="s">
        <v>71</v>
      </c>
      <c r="F4094" s="228" t="s">
        <v>72</v>
      </c>
      <c r="I4094" s="14" t="s">
        <v>73</v>
      </c>
      <c r="J4094" s="15" t="s">
        <v>28</v>
      </c>
      <c r="K4094" s="14" t="s">
        <v>73</v>
      </c>
      <c r="L4094" s="15" t="s">
        <v>28</v>
      </c>
      <c r="M4094" s="14" t="s">
        <v>73</v>
      </c>
      <c r="N4094" s="172" t="s">
        <v>28</v>
      </c>
      <c r="O4094" s="14" t="s">
        <v>73</v>
      </c>
      <c r="P4094" s="15" t="s">
        <v>28</v>
      </c>
      <c r="Q4094" s="14" t="s">
        <v>73</v>
      </c>
      <c r="R4094" s="15" t="s">
        <v>28</v>
      </c>
      <c r="S4094" s="14" t="s">
        <v>73</v>
      </c>
      <c r="T4094" s="15" t="s">
        <v>28</v>
      </c>
      <c r="U4094" s="14" t="s">
        <v>73</v>
      </c>
      <c r="V4094" s="15" t="s">
        <v>28</v>
      </c>
    </row>
    <row r="4095" spans="1:22" ht="15" customHeight="1" x14ac:dyDescent="0.25">
      <c r="A4095" s="5" t="s">
        <v>7103</v>
      </c>
      <c r="B4095" s="6" t="s">
        <v>7104</v>
      </c>
      <c r="C4095" s="5" t="s">
        <v>7105</v>
      </c>
      <c r="D4095" s="6"/>
      <c r="E4095" s="6" t="s">
        <v>504</v>
      </c>
      <c r="F4095" s="229">
        <v>4</v>
      </c>
      <c r="I4095" s="16">
        <v>0</v>
      </c>
      <c r="J4095" s="13">
        <v>0</v>
      </c>
      <c r="K4095" s="16">
        <v>325</v>
      </c>
      <c r="L4095" s="13">
        <v>1300</v>
      </c>
      <c r="M4095" s="16">
        <v>325</v>
      </c>
      <c r="N4095" s="171">
        <v>1300</v>
      </c>
      <c r="O4095" s="16">
        <v>995</v>
      </c>
      <c r="P4095" s="13">
        <v>3980</v>
      </c>
      <c r="Q4095" s="16">
        <v>294</v>
      </c>
      <c r="R4095" s="13">
        <v>1176</v>
      </c>
      <c r="S4095" s="16">
        <v>475.77</v>
      </c>
      <c r="T4095" s="13">
        <v>1903.08</v>
      </c>
      <c r="U4095" s="16">
        <v>0</v>
      </c>
      <c r="V4095" s="13">
        <v>0</v>
      </c>
    </row>
    <row r="4096" spans="1:22" ht="15" customHeight="1" x14ac:dyDescent="0.25">
      <c r="A4096" s="5" t="s">
        <v>7106</v>
      </c>
      <c r="B4096" s="6" t="s">
        <v>7107</v>
      </c>
      <c r="C4096" s="5" t="s">
        <v>3697</v>
      </c>
      <c r="D4096" s="6"/>
      <c r="E4096" s="6" t="s">
        <v>504</v>
      </c>
      <c r="F4096" s="229">
        <v>38</v>
      </c>
      <c r="I4096" s="16">
        <v>0</v>
      </c>
      <c r="J4096" s="13">
        <v>0</v>
      </c>
      <c r="K4096" s="16">
        <v>330</v>
      </c>
      <c r="L4096" s="13">
        <v>12540</v>
      </c>
      <c r="M4096" s="16">
        <v>330</v>
      </c>
      <c r="N4096" s="171">
        <v>12540</v>
      </c>
      <c r="O4096" s="16">
        <v>995</v>
      </c>
      <c r="P4096" s="13">
        <v>37810</v>
      </c>
      <c r="Q4096" s="16">
        <v>235</v>
      </c>
      <c r="R4096" s="13">
        <v>8930</v>
      </c>
      <c r="S4096" s="16">
        <v>481.55</v>
      </c>
      <c r="T4096" s="13">
        <v>18298.900000000001</v>
      </c>
      <c r="U4096" s="16">
        <v>0</v>
      </c>
      <c r="V4096" s="13">
        <v>0</v>
      </c>
    </row>
    <row r="4097" spans="1:22" ht="15" customHeight="1" x14ac:dyDescent="0.25">
      <c r="A4097" s="5" t="s">
        <v>7108</v>
      </c>
      <c r="B4097" s="6" t="s">
        <v>7109</v>
      </c>
      <c r="C4097" s="5" t="s">
        <v>3703</v>
      </c>
      <c r="D4097" s="6"/>
      <c r="E4097" s="6" t="s">
        <v>504</v>
      </c>
      <c r="F4097" s="229">
        <v>4</v>
      </c>
      <c r="I4097" s="16">
        <v>0</v>
      </c>
      <c r="J4097" s="13">
        <v>0</v>
      </c>
      <c r="K4097" s="16">
        <v>370</v>
      </c>
      <c r="L4097" s="13">
        <v>1480</v>
      </c>
      <c r="M4097" s="16">
        <v>370</v>
      </c>
      <c r="N4097" s="171">
        <v>1480</v>
      </c>
      <c r="O4097" s="16">
        <v>996</v>
      </c>
      <c r="P4097" s="13">
        <v>3984</v>
      </c>
      <c r="Q4097" s="16">
        <v>304</v>
      </c>
      <c r="R4097" s="13">
        <v>1216</v>
      </c>
      <c r="S4097" s="16">
        <v>532.92999999999995</v>
      </c>
      <c r="T4097" s="13">
        <v>2131.7199999999998</v>
      </c>
      <c r="U4097" s="16">
        <v>0</v>
      </c>
      <c r="V4097" s="13">
        <v>0</v>
      </c>
    </row>
    <row r="4098" spans="1:22" ht="15" customHeight="1" x14ac:dyDescent="0.25">
      <c r="A4098" s="5" t="s">
        <v>7110</v>
      </c>
      <c r="B4098" s="6" t="s">
        <v>7111</v>
      </c>
      <c r="C4098" s="5" t="s">
        <v>7112</v>
      </c>
      <c r="D4098" s="6"/>
      <c r="E4098" s="6" t="s">
        <v>504</v>
      </c>
      <c r="F4098" s="229">
        <v>6</v>
      </c>
      <c r="I4098" s="16">
        <v>0</v>
      </c>
      <c r="J4098" s="13">
        <v>0</v>
      </c>
      <c r="K4098" s="16">
        <v>375</v>
      </c>
      <c r="L4098" s="13">
        <v>2250</v>
      </c>
      <c r="M4098" s="16">
        <v>375</v>
      </c>
      <c r="N4098" s="171">
        <v>2250</v>
      </c>
      <c r="O4098" s="16">
        <v>996</v>
      </c>
      <c r="P4098" s="13">
        <v>5976</v>
      </c>
      <c r="Q4098" s="16">
        <v>304</v>
      </c>
      <c r="R4098" s="13">
        <v>1824</v>
      </c>
      <c r="S4098" s="16">
        <v>576.54</v>
      </c>
      <c r="T4098" s="13">
        <v>3459.24</v>
      </c>
      <c r="U4098" s="16">
        <v>0</v>
      </c>
      <c r="V4098" s="13">
        <v>0</v>
      </c>
    </row>
    <row r="4099" spans="1:22" ht="15" customHeight="1" x14ac:dyDescent="0.25">
      <c r="A4099" s="5" t="s">
        <v>7113</v>
      </c>
      <c r="B4099" s="6" t="s">
        <v>7114</v>
      </c>
      <c r="C4099" s="5" t="s">
        <v>6008</v>
      </c>
      <c r="D4099" s="6"/>
      <c r="E4099" s="6" t="s">
        <v>504</v>
      </c>
      <c r="F4099" s="229">
        <v>10</v>
      </c>
      <c r="I4099" s="16">
        <v>0</v>
      </c>
      <c r="J4099" s="13">
        <v>0</v>
      </c>
      <c r="K4099" s="16">
        <v>360</v>
      </c>
      <c r="L4099" s="13">
        <v>3600</v>
      </c>
      <c r="M4099" s="16">
        <v>360</v>
      </c>
      <c r="N4099" s="171">
        <v>3600</v>
      </c>
      <c r="O4099" s="16">
        <v>1419</v>
      </c>
      <c r="P4099" s="13">
        <v>14190</v>
      </c>
      <c r="Q4099" s="16">
        <v>471</v>
      </c>
      <c r="R4099" s="13">
        <v>4710</v>
      </c>
      <c r="S4099" s="16">
        <v>495.26</v>
      </c>
      <c r="T4099" s="13">
        <v>4952.6000000000004</v>
      </c>
      <c r="U4099" s="16">
        <v>0</v>
      </c>
      <c r="V4099" s="13">
        <v>0</v>
      </c>
    </row>
    <row r="4100" spans="1:22" ht="15" customHeight="1" x14ac:dyDescent="0.25">
      <c r="A4100" s="5" t="s">
        <v>7115</v>
      </c>
      <c r="B4100" s="6" t="s">
        <v>7116</v>
      </c>
      <c r="C4100" s="5" t="s">
        <v>7117</v>
      </c>
      <c r="D4100" s="6"/>
      <c r="E4100" s="6" t="s">
        <v>504</v>
      </c>
      <c r="F4100" s="229">
        <v>2</v>
      </c>
      <c r="I4100" s="16">
        <v>0</v>
      </c>
      <c r="J4100" s="13">
        <v>0</v>
      </c>
      <c r="K4100" s="16">
        <v>380</v>
      </c>
      <c r="L4100" s="13">
        <v>760</v>
      </c>
      <c r="M4100" s="16">
        <v>380</v>
      </c>
      <c r="N4100" s="171">
        <v>760</v>
      </c>
      <c r="O4100" s="16">
        <v>1419</v>
      </c>
      <c r="P4100" s="13">
        <v>2838</v>
      </c>
      <c r="Q4100" s="16">
        <v>562</v>
      </c>
      <c r="R4100" s="13">
        <v>1124</v>
      </c>
      <c r="S4100" s="16">
        <v>544.91999999999996</v>
      </c>
      <c r="T4100" s="13">
        <v>1089.8399999999999</v>
      </c>
      <c r="U4100" s="16">
        <v>0</v>
      </c>
      <c r="V4100" s="13">
        <v>0</v>
      </c>
    </row>
    <row r="4101" spans="1:22" ht="15" customHeight="1" x14ac:dyDescent="0.25">
      <c r="A4101" s="5" t="s">
        <v>7118</v>
      </c>
      <c r="B4101" s="6" t="s">
        <v>7119</v>
      </c>
      <c r="C4101" s="5" t="s">
        <v>3712</v>
      </c>
      <c r="D4101" s="6"/>
      <c r="E4101" s="6" t="s">
        <v>504</v>
      </c>
      <c r="F4101" s="229">
        <v>2</v>
      </c>
      <c r="I4101" s="16">
        <v>0</v>
      </c>
      <c r="J4101" s="13">
        <v>0</v>
      </c>
      <c r="K4101" s="16">
        <v>410</v>
      </c>
      <c r="L4101" s="13">
        <v>820</v>
      </c>
      <c r="M4101" s="16">
        <v>410</v>
      </c>
      <c r="N4101" s="171">
        <v>820</v>
      </c>
      <c r="O4101" s="16">
        <v>1419</v>
      </c>
      <c r="P4101" s="13">
        <v>2838</v>
      </c>
      <c r="Q4101" s="16">
        <v>539</v>
      </c>
      <c r="R4101" s="13">
        <v>1078</v>
      </c>
      <c r="S4101" s="16">
        <v>573.23</v>
      </c>
      <c r="T4101" s="13">
        <v>1146.46</v>
      </c>
      <c r="U4101" s="16">
        <v>0</v>
      </c>
      <c r="V4101" s="13">
        <v>0</v>
      </c>
    </row>
    <row r="4102" spans="1:22" ht="15" customHeight="1" x14ac:dyDescent="0.25">
      <c r="A4102" s="5" t="s">
        <v>7120</v>
      </c>
      <c r="B4102" s="6" t="s">
        <v>7121</v>
      </c>
      <c r="C4102" s="5" t="s">
        <v>4720</v>
      </c>
      <c r="D4102" s="6"/>
      <c r="E4102" s="6" t="s">
        <v>504</v>
      </c>
      <c r="F4102" s="229">
        <v>2</v>
      </c>
      <c r="I4102" s="16">
        <v>0</v>
      </c>
      <c r="J4102" s="13">
        <v>0</v>
      </c>
      <c r="K4102" s="16">
        <v>560</v>
      </c>
      <c r="L4102" s="13">
        <v>1120</v>
      </c>
      <c r="M4102" s="16">
        <v>560</v>
      </c>
      <c r="N4102" s="171">
        <v>1120</v>
      </c>
      <c r="O4102" s="16">
        <v>1812</v>
      </c>
      <c r="P4102" s="13">
        <v>3624</v>
      </c>
      <c r="Q4102" s="16">
        <v>953</v>
      </c>
      <c r="R4102" s="13">
        <v>1906</v>
      </c>
      <c r="S4102" s="16">
        <v>687.22</v>
      </c>
      <c r="T4102" s="13">
        <v>1374.44</v>
      </c>
      <c r="U4102" s="16">
        <v>0</v>
      </c>
      <c r="V4102" s="13">
        <v>0</v>
      </c>
    </row>
    <row r="4103" spans="1:22" ht="15" customHeight="1" x14ac:dyDescent="0.25">
      <c r="A4103" s="1"/>
      <c r="B4103" s="4" t="s">
        <v>32</v>
      </c>
      <c r="C4103" s="8" t="s">
        <v>33</v>
      </c>
      <c r="I4103" s="245"/>
      <c r="J4103" s="245"/>
      <c r="K4103" s="245"/>
      <c r="L4103" s="245"/>
      <c r="M4103" s="245"/>
      <c r="N4103" s="245"/>
      <c r="O4103" s="245"/>
      <c r="P4103" s="245"/>
      <c r="Q4103" s="245"/>
      <c r="R4103" s="245"/>
      <c r="S4103" s="245"/>
      <c r="T4103" s="245"/>
      <c r="U4103" s="245"/>
      <c r="V4103" s="245"/>
    </row>
    <row r="4104" spans="1:22" ht="15" customHeight="1" x14ac:dyDescent="0.25">
      <c r="A4104" s="5" t="s">
        <v>7122</v>
      </c>
      <c r="B4104" s="6" t="s">
        <v>35</v>
      </c>
      <c r="C4104" s="5" t="s">
        <v>3823</v>
      </c>
      <c r="I4104" s="245"/>
      <c r="J4104" s="245"/>
      <c r="K4104" s="245"/>
      <c r="L4104" s="245"/>
      <c r="M4104" s="245"/>
      <c r="N4104" s="245"/>
      <c r="O4104" s="245"/>
      <c r="P4104" s="245"/>
      <c r="Q4104" s="245"/>
      <c r="R4104" s="245"/>
      <c r="S4104" s="245"/>
      <c r="T4104" s="245"/>
      <c r="U4104" s="245"/>
      <c r="V4104" s="245"/>
    </row>
    <row r="4105" spans="1:22" ht="15" customHeight="1" x14ac:dyDescent="0.25">
      <c r="A4105" s="5" t="s">
        <v>7123</v>
      </c>
      <c r="B4105" s="6" t="s">
        <v>35</v>
      </c>
      <c r="C4105" s="5" t="s">
        <v>6026</v>
      </c>
      <c r="I4105" s="245"/>
      <c r="J4105" s="245"/>
      <c r="K4105" s="245"/>
      <c r="L4105" s="245"/>
      <c r="M4105" s="245"/>
      <c r="N4105" s="245"/>
      <c r="O4105" s="245"/>
      <c r="P4105" s="245"/>
      <c r="Q4105" s="245"/>
      <c r="R4105" s="245"/>
      <c r="S4105" s="245"/>
      <c r="T4105" s="245"/>
      <c r="U4105" s="245"/>
      <c r="V4105" s="245"/>
    </row>
    <row r="4106" spans="1:22" ht="45" customHeight="1" x14ac:dyDescent="0.25">
      <c r="A4106" s="1"/>
      <c r="B4106" s="4" t="s">
        <v>68</v>
      </c>
      <c r="C4106" s="8" t="s">
        <v>69</v>
      </c>
      <c r="D4106" s="4" t="s">
        <v>70</v>
      </c>
      <c r="E4106" s="4" t="s">
        <v>71</v>
      </c>
      <c r="F4106" s="228" t="s">
        <v>72</v>
      </c>
      <c r="I4106" s="14" t="s">
        <v>73</v>
      </c>
      <c r="J4106" s="15" t="s">
        <v>28</v>
      </c>
      <c r="K4106" s="14" t="s">
        <v>73</v>
      </c>
      <c r="L4106" s="15" t="s">
        <v>28</v>
      </c>
      <c r="M4106" s="14" t="s">
        <v>73</v>
      </c>
      <c r="N4106" s="172" t="s">
        <v>28</v>
      </c>
      <c r="O4106" s="14" t="s">
        <v>73</v>
      </c>
      <c r="P4106" s="15" t="s">
        <v>28</v>
      </c>
      <c r="Q4106" s="14" t="s">
        <v>73</v>
      </c>
      <c r="R4106" s="15" t="s">
        <v>28</v>
      </c>
      <c r="S4106" s="14" t="s">
        <v>73</v>
      </c>
      <c r="T4106" s="15" t="s">
        <v>28</v>
      </c>
      <c r="U4106" s="14" t="s">
        <v>73</v>
      </c>
      <c r="V4106" s="15" t="s">
        <v>28</v>
      </c>
    </row>
    <row r="4107" spans="1:22" ht="15" customHeight="1" x14ac:dyDescent="0.25">
      <c r="A4107" s="5" t="s">
        <v>7124</v>
      </c>
      <c r="B4107" s="6" t="s">
        <v>7125</v>
      </c>
      <c r="C4107" s="5" t="s">
        <v>6029</v>
      </c>
      <c r="D4107" s="6"/>
      <c r="E4107" s="6" t="s">
        <v>504</v>
      </c>
      <c r="F4107" s="229">
        <v>56</v>
      </c>
      <c r="I4107" s="16">
        <v>0</v>
      </c>
      <c r="J4107" s="13">
        <v>0</v>
      </c>
      <c r="K4107" s="16">
        <v>900</v>
      </c>
      <c r="L4107" s="13">
        <v>50400</v>
      </c>
      <c r="M4107" s="16">
        <v>900</v>
      </c>
      <c r="N4107" s="171">
        <v>50400</v>
      </c>
      <c r="O4107" s="16">
        <v>189</v>
      </c>
      <c r="P4107" s="13">
        <v>10584</v>
      </c>
      <c r="Q4107" s="16">
        <v>135</v>
      </c>
      <c r="R4107" s="13">
        <v>7560</v>
      </c>
      <c r="S4107" s="16">
        <v>623.63</v>
      </c>
      <c r="T4107" s="13">
        <v>34923.279999999999</v>
      </c>
      <c r="U4107" s="16">
        <v>0</v>
      </c>
      <c r="V4107" s="13">
        <v>0</v>
      </c>
    </row>
    <row r="4108" spans="1:22" ht="15" customHeight="1" x14ac:dyDescent="0.25">
      <c r="A4108" s="5" t="s">
        <v>7126</v>
      </c>
      <c r="B4108" s="6" t="s">
        <v>7127</v>
      </c>
      <c r="C4108" s="5" t="s">
        <v>6032</v>
      </c>
      <c r="D4108" s="6"/>
      <c r="E4108" s="6" t="s">
        <v>504</v>
      </c>
      <c r="F4108" s="229">
        <v>12</v>
      </c>
      <c r="I4108" s="16">
        <v>0</v>
      </c>
      <c r="J4108" s="13">
        <v>0</v>
      </c>
      <c r="K4108" s="16">
        <v>511</v>
      </c>
      <c r="L4108" s="13">
        <v>6132</v>
      </c>
      <c r="M4108" s="16">
        <v>511</v>
      </c>
      <c r="N4108" s="171">
        <v>6132</v>
      </c>
      <c r="O4108" s="16">
        <v>213</v>
      </c>
      <c r="P4108" s="13">
        <v>2556</v>
      </c>
      <c r="Q4108" s="16">
        <v>112</v>
      </c>
      <c r="R4108" s="13">
        <v>1344</v>
      </c>
      <c r="S4108" s="16">
        <v>623.63</v>
      </c>
      <c r="T4108" s="13">
        <v>7483.56</v>
      </c>
      <c r="U4108" s="16">
        <v>0</v>
      </c>
      <c r="V4108" s="13">
        <v>0</v>
      </c>
    </row>
    <row r="4109" spans="1:22" ht="15" customHeight="1" x14ac:dyDescent="0.25">
      <c r="A4109" s="5" t="s">
        <v>7128</v>
      </c>
      <c r="B4109" s="6" t="s">
        <v>7129</v>
      </c>
      <c r="C4109" s="5" t="s">
        <v>6035</v>
      </c>
      <c r="D4109" s="6"/>
      <c r="E4109" s="6" t="s">
        <v>504</v>
      </c>
      <c r="F4109" s="229">
        <v>232</v>
      </c>
      <c r="I4109" s="16">
        <v>0</v>
      </c>
      <c r="J4109" s="13">
        <v>0</v>
      </c>
      <c r="K4109" s="16">
        <v>550</v>
      </c>
      <c r="L4109" s="13">
        <v>127600</v>
      </c>
      <c r="M4109" s="16">
        <v>550</v>
      </c>
      <c r="N4109" s="171">
        <v>127600</v>
      </c>
      <c r="O4109" s="16">
        <v>222</v>
      </c>
      <c r="P4109" s="13">
        <v>51504</v>
      </c>
      <c r="Q4109" s="16">
        <v>147</v>
      </c>
      <c r="R4109" s="13">
        <v>34104</v>
      </c>
      <c r="S4109" s="16">
        <v>842.24</v>
      </c>
      <c r="T4109" s="13">
        <v>195399.67999999999</v>
      </c>
      <c r="U4109" s="16">
        <v>0</v>
      </c>
      <c r="V4109" s="13">
        <v>0</v>
      </c>
    </row>
    <row r="4110" spans="1:22" ht="15" customHeight="1" x14ac:dyDescent="0.25">
      <c r="A4110" s="5" t="s">
        <v>7130</v>
      </c>
      <c r="B4110" s="6" t="s">
        <v>7131</v>
      </c>
      <c r="C4110" s="5" t="s">
        <v>6038</v>
      </c>
      <c r="D4110" s="6"/>
      <c r="E4110" s="6" t="s">
        <v>504</v>
      </c>
      <c r="F4110" s="229">
        <v>82</v>
      </c>
      <c r="I4110" s="16">
        <v>0</v>
      </c>
      <c r="J4110" s="13">
        <v>0</v>
      </c>
      <c r="K4110" s="16">
        <v>1142</v>
      </c>
      <c r="L4110" s="13">
        <v>93644</v>
      </c>
      <c r="M4110" s="16">
        <v>1142</v>
      </c>
      <c r="N4110" s="171">
        <v>93644</v>
      </c>
      <c r="O4110" s="16">
        <v>195</v>
      </c>
      <c r="P4110" s="13">
        <v>15990</v>
      </c>
      <c r="Q4110" s="16">
        <v>265</v>
      </c>
      <c r="R4110" s="13">
        <v>21730</v>
      </c>
      <c r="S4110" s="16">
        <v>1465.5</v>
      </c>
      <c r="T4110" s="13">
        <v>120171</v>
      </c>
      <c r="U4110" s="16">
        <v>0</v>
      </c>
      <c r="V4110" s="13">
        <v>0</v>
      </c>
    </row>
    <row r="4111" spans="1:22" ht="15" customHeight="1" x14ac:dyDescent="0.25">
      <c r="A4111" s="5" t="s">
        <v>7132</v>
      </c>
      <c r="B4111" s="6" t="s">
        <v>7133</v>
      </c>
      <c r="C4111" s="5" t="s">
        <v>6041</v>
      </c>
      <c r="D4111" s="6"/>
      <c r="E4111" s="6" t="s">
        <v>504</v>
      </c>
      <c r="F4111" s="229">
        <v>80</v>
      </c>
      <c r="I4111" s="16">
        <v>0</v>
      </c>
      <c r="J4111" s="13">
        <v>0</v>
      </c>
      <c r="K4111" s="16">
        <v>462</v>
      </c>
      <c r="L4111" s="13">
        <v>36960</v>
      </c>
      <c r="M4111" s="16">
        <v>462</v>
      </c>
      <c r="N4111" s="171">
        <v>36960</v>
      </c>
      <c r="O4111" s="16">
        <v>317</v>
      </c>
      <c r="P4111" s="13">
        <v>25360</v>
      </c>
      <c r="Q4111" s="16">
        <v>359</v>
      </c>
      <c r="R4111" s="13">
        <v>28720</v>
      </c>
      <c r="S4111" s="16">
        <v>427.57</v>
      </c>
      <c r="T4111" s="13">
        <v>34205.599999999999</v>
      </c>
      <c r="U4111" s="16">
        <v>0</v>
      </c>
      <c r="V4111" s="13">
        <v>0</v>
      </c>
    </row>
    <row r="4112" spans="1:22" ht="15" customHeight="1" x14ac:dyDescent="0.25">
      <c r="A4112" s="5" t="s">
        <v>7134</v>
      </c>
      <c r="B4112" s="6" t="s">
        <v>7135</v>
      </c>
      <c r="C4112" s="5" t="s">
        <v>6044</v>
      </c>
      <c r="D4112" s="6"/>
      <c r="E4112" s="6" t="s">
        <v>504</v>
      </c>
      <c r="F4112" s="229">
        <v>28</v>
      </c>
      <c r="I4112" s="16">
        <v>0</v>
      </c>
      <c r="J4112" s="13">
        <v>0</v>
      </c>
      <c r="K4112" s="16">
        <v>620</v>
      </c>
      <c r="L4112" s="13">
        <v>17360</v>
      </c>
      <c r="M4112" s="16">
        <v>620</v>
      </c>
      <c r="N4112" s="171">
        <v>17360</v>
      </c>
      <c r="O4112" s="16">
        <v>225</v>
      </c>
      <c r="P4112" s="13">
        <v>6300</v>
      </c>
      <c r="Q4112" s="16">
        <v>359</v>
      </c>
      <c r="R4112" s="13">
        <v>10052</v>
      </c>
      <c r="S4112" s="16">
        <v>1465.5</v>
      </c>
      <c r="T4112" s="13">
        <v>41034</v>
      </c>
      <c r="U4112" s="16">
        <v>0</v>
      </c>
      <c r="V4112" s="13">
        <v>0</v>
      </c>
    </row>
    <row r="4113" spans="1:22" ht="15" customHeight="1" x14ac:dyDescent="0.25">
      <c r="A4113" s="5" t="s">
        <v>7136</v>
      </c>
      <c r="B4113" s="6" t="s">
        <v>7137</v>
      </c>
      <c r="C4113" s="5" t="s">
        <v>6047</v>
      </c>
      <c r="D4113" s="6"/>
      <c r="E4113" s="6" t="s">
        <v>504</v>
      </c>
      <c r="F4113" s="229">
        <v>18</v>
      </c>
      <c r="I4113" s="16">
        <v>0</v>
      </c>
      <c r="J4113" s="13">
        <v>0</v>
      </c>
      <c r="K4113" s="16">
        <v>153</v>
      </c>
      <c r="L4113" s="13">
        <v>2754</v>
      </c>
      <c r="M4113" s="16">
        <v>153</v>
      </c>
      <c r="N4113" s="171">
        <v>2754</v>
      </c>
      <c r="O4113" s="16">
        <v>320</v>
      </c>
      <c r="P4113" s="13">
        <v>5760</v>
      </c>
      <c r="Q4113" s="16">
        <v>206</v>
      </c>
      <c r="R4113" s="13">
        <v>3708</v>
      </c>
      <c r="S4113" s="16">
        <v>1465.5</v>
      </c>
      <c r="T4113" s="13">
        <v>26379</v>
      </c>
      <c r="U4113" s="16">
        <v>0</v>
      </c>
      <c r="V4113" s="13">
        <v>0</v>
      </c>
    </row>
    <row r="4114" spans="1:22" ht="15" customHeight="1" x14ac:dyDescent="0.25">
      <c r="A4114" s="5" t="s">
        <v>7138</v>
      </c>
      <c r="B4114" s="6" t="s">
        <v>7139</v>
      </c>
      <c r="C4114" s="5" t="s">
        <v>6050</v>
      </c>
      <c r="D4114" s="6"/>
      <c r="E4114" s="6" t="s">
        <v>504</v>
      </c>
      <c r="F4114" s="229">
        <v>4</v>
      </c>
      <c r="I4114" s="16">
        <v>0</v>
      </c>
      <c r="J4114" s="13">
        <v>0</v>
      </c>
      <c r="K4114" s="16">
        <v>330</v>
      </c>
      <c r="L4114" s="13">
        <v>1320</v>
      </c>
      <c r="M4114" s="16">
        <v>330</v>
      </c>
      <c r="N4114" s="171">
        <v>1320</v>
      </c>
      <c r="O4114" s="16">
        <v>279</v>
      </c>
      <c r="P4114" s="13">
        <v>1116</v>
      </c>
      <c r="Q4114" s="16">
        <v>288</v>
      </c>
      <c r="R4114" s="13">
        <v>1152</v>
      </c>
      <c r="S4114" s="16">
        <v>1561.99</v>
      </c>
      <c r="T4114" s="13">
        <v>6247.96</v>
      </c>
      <c r="U4114" s="16">
        <v>0</v>
      </c>
      <c r="V4114" s="13">
        <v>0</v>
      </c>
    </row>
    <row r="4115" spans="1:22" ht="15" customHeight="1" x14ac:dyDescent="0.25">
      <c r="A4115" s="5" t="s">
        <v>7140</v>
      </c>
      <c r="B4115" s="6" t="s">
        <v>7141</v>
      </c>
      <c r="C4115" s="5" t="s">
        <v>6053</v>
      </c>
      <c r="D4115" s="6"/>
      <c r="E4115" s="6" t="s">
        <v>504</v>
      </c>
      <c r="F4115" s="229">
        <v>4</v>
      </c>
      <c r="I4115" s="16">
        <v>0</v>
      </c>
      <c r="J4115" s="13">
        <v>0</v>
      </c>
      <c r="K4115" s="16">
        <v>282</v>
      </c>
      <c r="L4115" s="13">
        <v>1128</v>
      </c>
      <c r="M4115" s="16">
        <v>282</v>
      </c>
      <c r="N4115" s="171">
        <v>1128</v>
      </c>
      <c r="O4115" s="16">
        <v>295</v>
      </c>
      <c r="P4115" s="13">
        <v>1180</v>
      </c>
      <c r="Q4115" s="16">
        <v>265</v>
      </c>
      <c r="R4115" s="13">
        <v>1060</v>
      </c>
      <c r="S4115" s="16">
        <v>829.5</v>
      </c>
      <c r="T4115" s="13">
        <v>3318</v>
      </c>
      <c r="U4115" s="16">
        <v>0</v>
      </c>
      <c r="V4115" s="13">
        <v>0</v>
      </c>
    </row>
    <row r="4116" spans="1:22" ht="15" customHeight="1" x14ac:dyDescent="0.25">
      <c r="A4116" s="5" t="s">
        <v>7142</v>
      </c>
      <c r="B4116" s="6" t="s">
        <v>7143</v>
      </c>
      <c r="C4116" s="5" t="s">
        <v>6056</v>
      </c>
      <c r="D4116" s="6"/>
      <c r="E4116" s="6" t="s">
        <v>504</v>
      </c>
      <c r="F4116" s="229">
        <v>30</v>
      </c>
      <c r="I4116" s="16">
        <v>0</v>
      </c>
      <c r="J4116" s="13">
        <v>0</v>
      </c>
      <c r="K4116" s="16">
        <v>568</v>
      </c>
      <c r="L4116" s="13">
        <v>17040</v>
      </c>
      <c r="M4116" s="16">
        <v>568</v>
      </c>
      <c r="N4116" s="171">
        <v>17040</v>
      </c>
      <c r="O4116" s="16">
        <v>315</v>
      </c>
      <c r="P4116" s="13">
        <v>9450</v>
      </c>
      <c r="Q4116" s="16">
        <v>218</v>
      </c>
      <c r="R4116" s="13">
        <v>6540</v>
      </c>
      <c r="S4116" s="16">
        <v>2103.66</v>
      </c>
      <c r="T4116" s="13">
        <v>63109.8</v>
      </c>
      <c r="U4116" s="16">
        <v>0</v>
      </c>
      <c r="V4116" s="13">
        <v>0</v>
      </c>
    </row>
    <row r="4117" spans="1:22" ht="15" customHeight="1" x14ac:dyDescent="0.25">
      <c r="A4117" s="5" t="s">
        <v>7144</v>
      </c>
      <c r="B4117" s="6" t="s">
        <v>7145</v>
      </c>
      <c r="C4117" s="5" t="s">
        <v>6059</v>
      </c>
      <c r="D4117" s="6"/>
      <c r="E4117" s="6" t="s">
        <v>504</v>
      </c>
      <c r="F4117" s="229">
        <v>10</v>
      </c>
      <c r="I4117" s="16">
        <v>0</v>
      </c>
      <c r="J4117" s="13">
        <v>0</v>
      </c>
      <c r="K4117" s="16">
        <v>25000</v>
      </c>
      <c r="L4117" s="13">
        <v>250000</v>
      </c>
      <c r="M4117" s="16">
        <v>25000</v>
      </c>
      <c r="N4117" s="171">
        <v>250000</v>
      </c>
      <c r="O4117" s="16">
        <v>878</v>
      </c>
      <c r="P4117" s="13">
        <v>8780</v>
      </c>
      <c r="Q4117" s="16">
        <v>647</v>
      </c>
      <c r="R4117" s="13">
        <v>6470</v>
      </c>
      <c r="S4117" s="16">
        <v>4129.92</v>
      </c>
      <c r="T4117" s="13">
        <v>41299.199999999997</v>
      </c>
      <c r="U4117" s="16">
        <v>0</v>
      </c>
      <c r="V4117" s="13">
        <v>0</v>
      </c>
    </row>
    <row r="4118" spans="1:22" ht="15" customHeight="1" x14ac:dyDescent="0.25">
      <c r="A4118" s="5" t="s">
        <v>7146</v>
      </c>
      <c r="B4118" s="6" t="s">
        <v>7147</v>
      </c>
      <c r="C4118" s="5" t="s">
        <v>6062</v>
      </c>
      <c r="D4118" s="6"/>
      <c r="E4118" s="6" t="s">
        <v>504</v>
      </c>
      <c r="F4118" s="229">
        <v>2</v>
      </c>
      <c r="I4118" s="16">
        <v>0</v>
      </c>
      <c r="J4118" s="13">
        <v>0</v>
      </c>
      <c r="K4118" s="16">
        <v>100000</v>
      </c>
      <c r="L4118" s="13">
        <v>200000</v>
      </c>
      <c r="M4118" s="16">
        <v>100000</v>
      </c>
      <c r="N4118" s="171">
        <v>200000</v>
      </c>
      <c r="O4118" s="16">
        <v>2800</v>
      </c>
      <c r="P4118" s="13">
        <v>5600</v>
      </c>
      <c r="Q4118" s="16">
        <v>9412</v>
      </c>
      <c r="R4118" s="13">
        <v>18824</v>
      </c>
      <c r="S4118" s="16">
        <v>25812.03</v>
      </c>
      <c r="T4118" s="13">
        <v>51624.06</v>
      </c>
      <c r="U4118" s="16">
        <v>0</v>
      </c>
      <c r="V4118" s="13">
        <v>0</v>
      </c>
    </row>
    <row r="4119" spans="1:22" ht="15" customHeight="1" x14ac:dyDescent="0.25">
      <c r="A4119" s="5" t="s">
        <v>7148</v>
      </c>
      <c r="B4119" s="6" t="s">
        <v>7149</v>
      </c>
      <c r="C4119" s="5" t="s">
        <v>6065</v>
      </c>
      <c r="D4119" s="6"/>
      <c r="E4119" s="6" t="s">
        <v>504</v>
      </c>
      <c r="F4119" s="229">
        <v>80</v>
      </c>
      <c r="I4119" s="16">
        <v>0</v>
      </c>
      <c r="J4119" s="13">
        <v>0</v>
      </c>
      <c r="K4119" s="16">
        <v>450</v>
      </c>
      <c r="L4119" s="13">
        <v>36000</v>
      </c>
      <c r="M4119" s="16">
        <v>450</v>
      </c>
      <c r="N4119" s="171">
        <v>36000</v>
      </c>
      <c r="O4119" s="16">
        <v>4750</v>
      </c>
      <c r="P4119" s="13">
        <v>380000</v>
      </c>
      <c r="Q4119" s="16">
        <v>159</v>
      </c>
      <c r="R4119" s="13">
        <v>12720</v>
      </c>
      <c r="S4119" s="16">
        <v>1603.4</v>
      </c>
      <c r="T4119" s="13">
        <v>128272</v>
      </c>
      <c r="U4119" s="16">
        <v>0</v>
      </c>
      <c r="V4119" s="13">
        <v>0</v>
      </c>
    </row>
    <row r="4120" spans="1:22" ht="15" customHeight="1" x14ac:dyDescent="0.25">
      <c r="A4120" s="5" t="s">
        <v>7150</v>
      </c>
      <c r="B4120" s="6" t="s">
        <v>7151</v>
      </c>
      <c r="C4120" s="5" t="s">
        <v>6068</v>
      </c>
      <c r="D4120" s="6"/>
      <c r="E4120" s="6" t="s">
        <v>504</v>
      </c>
      <c r="F4120" s="229">
        <v>18</v>
      </c>
      <c r="I4120" s="16">
        <v>0</v>
      </c>
      <c r="J4120" s="13">
        <v>0</v>
      </c>
      <c r="K4120" s="16">
        <v>492</v>
      </c>
      <c r="L4120" s="13">
        <v>8856</v>
      </c>
      <c r="M4120" s="16">
        <v>492</v>
      </c>
      <c r="N4120" s="171">
        <v>8856</v>
      </c>
      <c r="O4120" s="16">
        <v>260</v>
      </c>
      <c r="P4120" s="13">
        <v>4680</v>
      </c>
      <c r="Q4120" s="16">
        <v>182</v>
      </c>
      <c r="R4120" s="13">
        <v>3276</v>
      </c>
      <c r="S4120" s="16">
        <v>676.64</v>
      </c>
      <c r="T4120" s="13">
        <v>12179.52</v>
      </c>
      <c r="U4120" s="16">
        <v>0</v>
      </c>
      <c r="V4120" s="13">
        <v>0</v>
      </c>
    </row>
    <row r="4121" spans="1:22" ht="15" customHeight="1" x14ac:dyDescent="0.25">
      <c r="A4121" s="5" t="s">
        <v>7152</v>
      </c>
      <c r="B4121" s="6" t="s">
        <v>7153</v>
      </c>
      <c r="C4121" s="5" t="s">
        <v>6071</v>
      </c>
      <c r="D4121" s="6"/>
      <c r="E4121" s="6" t="s">
        <v>504</v>
      </c>
      <c r="F4121" s="229">
        <v>14</v>
      </c>
      <c r="I4121" s="16">
        <v>0</v>
      </c>
      <c r="J4121" s="13">
        <v>0</v>
      </c>
      <c r="K4121" s="16">
        <v>502</v>
      </c>
      <c r="L4121" s="13">
        <v>7028</v>
      </c>
      <c r="M4121" s="16">
        <v>502</v>
      </c>
      <c r="N4121" s="171">
        <v>7028</v>
      </c>
      <c r="O4121" s="16">
        <v>270</v>
      </c>
      <c r="P4121" s="13">
        <v>3780</v>
      </c>
      <c r="Q4121" s="16">
        <v>676</v>
      </c>
      <c r="R4121" s="13">
        <v>9464</v>
      </c>
      <c r="S4121" s="16">
        <v>571.45000000000005</v>
      </c>
      <c r="T4121" s="13">
        <v>8000.3</v>
      </c>
      <c r="U4121" s="16">
        <v>0</v>
      </c>
      <c r="V4121" s="13">
        <v>0</v>
      </c>
    </row>
    <row r="4122" spans="1:22" ht="15" customHeight="1" x14ac:dyDescent="0.25">
      <c r="A4122" s="5" t="s">
        <v>7154</v>
      </c>
      <c r="B4122" s="6" t="s">
        <v>7155</v>
      </c>
      <c r="C4122" s="5" t="s">
        <v>6074</v>
      </c>
      <c r="D4122" s="6"/>
      <c r="E4122" s="6" t="s">
        <v>504</v>
      </c>
      <c r="F4122" s="229">
        <v>12</v>
      </c>
      <c r="I4122" s="16">
        <v>0</v>
      </c>
      <c r="J4122" s="13">
        <v>0</v>
      </c>
      <c r="K4122" s="16">
        <v>960</v>
      </c>
      <c r="L4122" s="13">
        <v>11520</v>
      </c>
      <c r="M4122" s="16">
        <v>960</v>
      </c>
      <c r="N4122" s="171">
        <v>11520</v>
      </c>
      <c r="O4122" s="16">
        <v>295</v>
      </c>
      <c r="P4122" s="13">
        <v>3540</v>
      </c>
      <c r="Q4122" s="16">
        <v>265</v>
      </c>
      <c r="R4122" s="13">
        <v>3180</v>
      </c>
      <c r="S4122" s="16">
        <v>571.45000000000005</v>
      </c>
      <c r="T4122" s="13">
        <v>6857.4</v>
      </c>
      <c r="U4122" s="16">
        <v>0</v>
      </c>
      <c r="V4122" s="13">
        <v>0</v>
      </c>
    </row>
    <row r="4123" spans="1:22" ht="15" customHeight="1" x14ac:dyDescent="0.25">
      <c r="A4123" s="1"/>
      <c r="B4123" s="4" t="s">
        <v>32</v>
      </c>
      <c r="C4123" s="8" t="s">
        <v>33</v>
      </c>
      <c r="I4123" s="245"/>
      <c r="J4123" s="245"/>
      <c r="K4123" s="245"/>
      <c r="L4123" s="245"/>
      <c r="M4123" s="245"/>
      <c r="N4123" s="245"/>
      <c r="O4123" s="245"/>
      <c r="P4123" s="245"/>
      <c r="Q4123" s="245"/>
      <c r="R4123" s="245"/>
      <c r="S4123" s="245"/>
      <c r="T4123" s="245"/>
      <c r="U4123" s="245"/>
      <c r="V4123" s="245"/>
    </row>
    <row r="4124" spans="1:22" ht="15" customHeight="1" x14ac:dyDescent="0.25">
      <c r="A4124" s="5" t="s">
        <v>7156</v>
      </c>
      <c r="B4124" s="6" t="s">
        <v>35</v>
      </c>
      <c r="C4124" s="5" t="s">
        <v>3806</v>
      </c>
      <c r="I4124" s="245"/>
      <c r="J4124" s="245"/>
      <c r="K4124" s="245"/>
      <c r="L4124" s="245"/>
      <c r="M4124" s="245"/>
      <c r="N4124" s="245"/>
      <c r="O4124" s="245"/>
      <c r="P4124" s="245"/>
      <c r="Q4124" s="245"/>
      <c r="R4124" s="245"/>
      <c r="S4124" s="245"/>
      <c r="T4124" s="245"/>
      <c r="U4124" s="245"/>
      <c r="V4124" s="245"/>
    </row>
    <row r="4125" spans="1:22" ht="15" customHeight="1" x14ac:dyDescent="0.25">
      <c r="A4125" s="5" t="s">
        <v>7157</v>
      </c>
      <c r="B4125" s="6" t="s">
        <v>35</v>
      </c>
      <c r="C4125" s="5" t="s">
        <v>6080</v>
      </c>
      <c r="I4125" s="245"/>
      <c r="J4125" s="245"/>
      <c r="K4125" s="245"/>
      <c r="L4125" s="245"/>
      <c r="M4125" s="245"/>
      <c r="N4125" s="245"/>
      <c r="O4125" s="245"/>
      <c r="P4125" s="245"/>
      <c r="Q4125" s="245"/>
      <c r="R4125" s="245"/>
      <c r="S4125" s="245"/>
      <c r="T4125" s="245"/>
      <c r="U4125" s="245"/>
      <c r="V4125" s="245"/>
    </row>
    <row r="4126" spans="1:22" ht="45" customHeight="1" x14ac:dyDescent="0.25">
      <c r="A4126" s="1"/>
      <c r="B4126" s="4" t="s">
        <v>68</v>
      </c>
      <c r="C4126" s="8" t="s">
        <v>69</v>
      </c>
      <c r="D4126" s="4" t="s">
        <v>70</v>
      </c>
      <c r="E4126" s="4" t="s">
        <v>71</v>
      </c>
      <c r="F4126" s="228" t="s">
        <v>72</v>
      </c>
      <c r="I4126" s="14" t="s">
        <v>73</v>
      </c>
      <c r="J4126" s="15" t="s">
        <v>28</v>
      </c>
      <c r="K4126" s="14" t="s">
        <v>73</v>
      </c>
      <c r="L4126" s="15" t="s">
        <v>28</v>
      </c>
      <c r="M4126" s="14" t="s">
        <v>73</v>
      </c>
      <c r="N4126" s="172" t="s">
        <v>28</v>
      </c>
      <c r="O4126" s="14" t="s">
        <v>73</v>
      </c>
      <c r="P4126" s="15" t="s">
        <v>28</v>
      </c>
      <c r="Q4126" s="14" t="s">
        <v>73</v>
      </c>
      <c r="R4126" s="15" t="s">
        <v>28</v>
      </c>
      <c r="S4126" s="14" t="s">
        <v>73</v>
      </c>
      <c r="T4126" s="15" t="s">
        <v>28</v>
      </c>
      <c r="U4126" s="14" t="s">
        <v>73</v>
      </c>
      <c r="V4126" s="15" t="s">
        <v>28</v>
      </c>
    </row>
    <row r="4127" spans="1:22" ht="15" customHeight="1" x14ac:dyDescent="0.25">
      <c r="A4127" s="5" t="s">
        <v>7158</v>
      </c>
      <c r="B4127" s="6" t="s">
        <v>7159</v>
      </c>
      <c r="C4127" s="5" t="s">
        <v>3811</v>
      </c>
      <c r="D4127" s="6"/>
      <c r="E4127" s="6" t="s">
        <v>504</v>
      </c>
      <c r="F4127" s="229">
        <v>682</v>
      </c>
      <c r="I4127" s="16">
        <v>0</v>
      </c>
      <c r="J4127" s="13">
        <v>0</v>
      </c>
      <c r="K4127" s="16">
        <v>345</v>
      </c>
      <c r="L4127" s="13">
        <v>235290</v>
      </c>
      <c r="M4127" s="16">
        <v>345</v>
      </c>
      <c r="N4127" s="171">
        <v>235290</v>
      </c>
      <c r="O4127" s="16">
        <v>180</v>
      </c>
      <c r="P4127" s="13">
        <v>122760</v>
      </c>
      <c r="Q4127" s="16">
        <v>106</v>
      </c>
      <c r="R4127" s="13">
        <v>72292</v>
      </c>
      <c r="S4127" s="16">
        <v>309.74</v>
      </c>
      <c r="T4127" s="13">
        <v>211242.68</v>
      </c>
      <c r="U4127" s="16">
        <v>0</v>
      </c>
      <c r="V4127" s="13">
        <v>0</v>
      </c>
    </row>
    <row r="4128" spans="1:22" ht="15" customHeight="1" x14ac:dyDescent="0.25">
      <c r="A4128" s="1"/>
      <c r="B4128" s="4" t="s">
        <v>32</v>
      </c>
      <c r="C4128" s="8" t="s">
        <v>33</v>
      </c>
      <c r="I4128" s="245"/>
      <c r="J4128" s="245"/>
      <c r="K4128" s="245"/>
      <c r="L4128" s="245"/>
      <c r="M4128" s="245"/>
      <c r="N4128" s="245"/>
      <c r="O4128" s="245"/>
      <c r="P4128" s="245"/>
      <c r="Q4128" s="245"/>
      <c r="R4128" s="245"/>
      <c r="S4128" s="245"/>
      <c r="T4128" s="245"/>
      <c r="U4128" s="245"/>
      <c r="V4128" s="245"/>
    </row>
    <row r="4129" spans="1:22" ht="15" customHeight="1" x14ac:dyDescent="0.25">
      <c r="A4129" s="5" t="s">
        <v>7160</v>
      </c>
      <c r="B4129" s="6" t="s">
        <v>35</v>
      </c>
      <c r="C4129" s="5" t="s">
        <v>3813</v>
      </c>
      <c r="I4129" s="245"/>
      <c r="J4129" s="245"/>
      <c r="K4129" s="245"/>
      <c r="L4129" s="245"/>
      <c r="M4129" s="245"/>
      <c r="N4129" s="245"/>
      <c r="O4129" s="245"/>
      <c r="P4129" s="245"/>
      <c r="Q4129" s="245"/>
      <c r="R4129" s="245"/>
      <c r="S4129" s="245"/>
      <c r="T4129" s="245"/>
      <c r="U4129" s="245"/>
      <c r="V4129" s="245"/>
    </row>
    <row r="4130" spans="1:22" ht="45" customHeight="1" x14ac:dyDescent="0.25">
      <c r="A4130" s="1"/>
      <c r="B4130" s="4" t="s">
        <v>68</v>
      </c>
      <c r="C4130" s="8" t="s">
        <v>69</v>
      </c>
      <c r="D4130" s="4" t="s">
        <v>70</v>
      </c>
      <c r="E4130" s="4" t="s">
        <v>71</v>
      </c>
      <c r="F4130" s="228" t="s">
        <v>72</v>
      </c>
      <c r="I4130" s="14" t="s">
        <v>73</v>
      </c>
      <c r="J4130" s="15" t="s">
        <v>28</v>
      </c>
      <c r="K4130" s="14" t="s">
        <v>73</v>
      </c>
      <c r="L4130" s="15" t="s">
        <v>28</v>
      </c>
      <c r="M4130" s="14" t="s">
        <v>73</v>
      </c>
      <c r="N4130" s="172" t="s">
        <v>28</v>
      </c>
      <c r="O4130" s="14" t="s">
        <v>73</v>
      </c>
      <c r="P4130" s="15" t="s">
        <v>28</v>
      </c>
      <c r="Q4130" s="14" t="s">
        <v>73</v>
      </c>
      <c r="R4130" s="15" t="s">
        <v>28</v>
      </c>
      <c r="S4130" s="14" t="s">
        <v>73</v>
      </c>
      <c r="T4130" s="15" t="s">
        <v>28</v>
      </c>
      <c r="U4130" s="14" t="s">
        <v>73</v>
      </c>
      <c r="V4130" s="15" t="s">
        <v>28</v>
      </c>
    </row>
    <row r="4131" spans="1:22" ht="15" customHeight="1" x14ac:dyDescent="0.25">
      <c r="A4131" s="5" t="s">
        <v>7161</v>
      </c>
      <c r="B4131" s="6" t="s">
        <v>7162</v>
      </c>
      <c r="C4131" s="5" t="s">
        <v>6086</v>
      </c>
      <c r="D4131" s="6"/>
      <c r="E4131" s="6" t="s">
        <v>447</v>
      </c>
      <c r="F4131" s="229">
        <v>1</v>
      </c>
      <c r="I4131" s="16">
        <v>0</v>
      </c>
      <c r="J4131" s="13">
        <v>0</v>
      </c>
      <c r="K4131" s="16">
        <v>26000</v>
      </c>
      <c r="L4131" s="13">
        <v>26000</v>
      </c>
      <c r="M4131" s="16">
        <v>26000</v>
      </c>
      <c r="N4131" s="171">
        <v>26000</v>
      </c>
      <c r="O4131" s="16">
        <v>118929</v>
      </c>
      <c r="P4131" s="13">
        <v>118929</v>
      </c>
      <c r="Q4131" s="16">
        <v>9412</v>
      </c>
      <c r="R4131" s="13">
        <v>9412</v>
      </c>
      <c r="S4131" s="16">
        <v>25650.05</v>
      </c>
      <c r="T4131" s="13">
        <v>25650.05</v>
      </c>
      <c r="U4131" s="16">
        <v>0</v>
      </c>
      <c r="V4131" s="13">
        <v>0</v>
      </c>
    </row>
    <row r="4132" spans="1:22" ht="15" customHeight="1" x14ac:dyDescent="0.25">
      <c r="A4132" s="1"/>
      <c r="B4132" s="4" t="s">
        <v>32</v>
      </c>
      <c r="C4132" s="8" t="s">
        <v>33</v>
      </c>
      <c r="I4132" s="245"/>
      <c r="J4132" s="245"/>
      <c r="K4132" s="245"/>
      <c r="L4132" s="245"/>
      <c r="M4132" s="245"/>
      <c r="N4132" s="245"/>
      <c r="O4132" s="245"/>
      <c r="P4132" s="245"/>
      <c r="Q4132" s="245"/>
      <c r="R4132" s="245"/>
      <c r="S4132" s="245"/>
      <c r="T4132" s="245"/>
      <c r="U4132" s="245"/>
      <c r="V4132" s="245"/>
    </row>
    <row r="4133" spans="1:22" ht="15" customHeight="1" x14ac:dyDescent="0.25">
      <c r="A4133" s="5" t="s">
        <v>7163</v>
      </c>
      <c r="B4133" s="6" t="s">
        <v>35</v>
      </c>
      <c r="C4133" s="5" t="s">
        <v>3818</v>
      </c>
      <c r="I4133" s="245"/>
      <c r="J4133" s="245"/>
      <c r="K4133" s="245"/>
      <c r="L4133" s="245"/>
      <c r="M4133" s="245"/>
      <c r="N4133" s="245"/>
      <c r="O4133" s="245"/>
      <c r="P4133" s="245"/>
      <c r="Q4133" s="245"/>
      <c r="R4133" s="245"/>
      <c r="S4133" s="245"/>
      <c r="T4133" s="245"/>
      <c r="U4133" s="245"/>
      <c r="V4133" s="245"/>
    </row>
    <row r="4134" spans="1:22" ht="45" customHeight="1" x14ac:dyDescent="0.25">
      <c r="A4134" s="1"/>
      <c r="B4134" s="4" t="s">
        <v>68</v>
      </c>
      <c r="C4134" s="8" t="s">
        <v>69</v>
      </c>
      <c r="D4134" s="4" t="s">
        <v>70</v>
      </c>
      <c r="E4134" s="4" t="s">
        <v>71</v>
      </c>
      <c r="F4134" s="228" t="s">
        <v>72</v>
      </c>
      <c r="I4134" s="14" t="s">
        <v>73</v>
      </c>
      <c r="J4134" s="15" t="s">
        <v>28</v>
      </c>
      <c r="K4134" s="14" t="s">
        <v>73</v>
      </c>
      <c r="L4134" s="15" t="s">
        <v>28</v>
      </c>
      <c r="M4134" s="14" t="s">
        <v>73</v>
      </c>
      <c r="N4134" s="172" t="s">
        <v>28</v>
      </c>
      <c r="O4134" s="14" t="s">
        <v>73</v>
      </c>
      <c r="P4134" s="15" t="s">
        <v>28</v>
      </c>
      <c r="Q4134" s="14" t="s">
        <v>73</v>
      </c>
      <c r="R4134" s="15" t="s">
        <v>28</v>
      </c>
      <c r="S4134" s="14" t="s">
        <v>73</v>
      </c>
      <c r="T4134" s="15" t="s">
        <v>28</v>
      </c>
      <c r="U4134" s="14" t="s">
        <v>73</v>
      </c>
      <c r="V4134" s="15" t="s">
        <v>28</v>
      </c>
    </row>
    <row r="4135" spans="1:22" ht="15" customHeight="1" x14ac:dyDescent="0.25">
      <c r="A4135" s="5" t="s">
        <v>7164</v>
      </c>
      <c r="B4135" s="6" t="s">
        <v>7165</v>
      </c>
      <c r="C4135" s="5" t="s">
        <v>6090</v>
      </c>
      <c r="D4135" s="6"/>
      <c r="E4135" s="6" t="s">
        <v>447</v>
      </c>
      <c r="F4135" s="229">
        <v>1</v>
      </c>
      <c r="I4135" s="16">
        <v>0</v>
      </c>
      <c r="J4135" s="13">
        <v>0</v>
      </c>
      <c r="K4135" s="16">
        <v>290000</v>
      </c>
      <c r="L4135" s="13">
        <v>290000</v>
      </c>
      <c r="M4135" s="16">
        <v>290000</v>
      </c>
      <c r="N4135" s="171">
        <v>290000</v>
      </c>
      <c r="O4135" s="16">
        <v>216882</v>
      </c>
      <c r="P4135" s="13">
        <v>216882</v>
      </c>
      <c r="Q4135" s="16">
        <v>11765</v>
      </c>
      <c r="R4135" s="13">
        <v>11765</v>
      </c>
      <c r="S4135" s="16">
        <v>56588.79</v>
      </c>
      <c r="T4135" s="13">
        <v>56588.79</v>
      </c>
      <c r="U4135" s="16">
        <v>0</v>
      </c>
      <c r="V4135" s="13">
        <v>0</v>
      </c>
    </row>
    <row r="4136" spans="1:22" ht="15" customHeight="1" x14ac:dyDescent="0.25">
      <c r="A4136" s="1"/>
      <c r="B4136" s="4" t="s">
        <v>32</v>
      </c>
      <c r="C4136" s="8" t="s">
        <v>33</v>
      </c>
      <c r="I4136" s="245"/>
      <c r="J4136" s="245"/>
      <c r="K4136" s="245"/>
      <c r="L4136" s="245"/>
      <c r="M4136" s="245"/>
      <c r="N4136" s="245"/>
      <c r="O4136" s="245"/>
      <c r="P4136" s="245"/>
      <c r="Q4136" s="245"/>
      <c r="R4136" s="245"/>
      <c r="S4136" s="245"/>
      <c r="T4136" s="245"/>
      <c r="U4136" s="245"/>
      <c r="V4136" s="245"/>
    </row>
    <row r="4137" spans="1:22" ht="15" customHeight="1" x14ac:dyDescent="0.25">
      <c r="A4137" s="5" t="s">
        <v>7166</v>
      </c>
      <c r="B4137" s="6" t="s">
        <v>35</v>
      </c>
      <c r="C4137" s="5" t="s">
        <v>6092</v>
      </c>
      <c r="I4137" s="245"/>
      <c r="J4137" s="245"/>
      <c r="K4137" s="245"/>
      <c r="L4137" s="245"/>
      <c r="M4137" s="245"/>
      <c r="N4137" s="245"/>
      <c r="O4137" s="245"/>
      <c r="P4137" s="245"/>
      <c r="Q4137" s="245"/>
      <c r="R4137" s="245"/>
      <c r="S4137" s="245"/>
      <c r="T4137" s="245"/>
      <c r="U4137" s="245"/>
      <c r="V4137" s="245"/>
    </row>
    <row r="4138" spans="1:22" ht="45" customHeight="1" x14ac:dyDescent="0.25">
      <c r="A4138" s="1"/>
      <c r="B4138" s="4" t="s">
        <v>68</v>
      </c>
      <c r="C4138" s="8" t="s">
        <v>69</v>
      </c>
      <c r="D4138" s="4" t="s">
        <v>70</v>
      </c>
      <c r="E4138" s="4" t="s">
        <v>71</v>
      </c>
      <c r="F4138" s="228" t="s">
        <v>72</v>
      </c>
      <c r="I4138" s="14" t="s">
        <v>73</v>
      </c>
      <c r="J4138" s="15" t="s">
        <v>28</v>
      </c>
      <c r="K4138" s="14" t="s">
        <v>73</v>
      </c>
      <c r="L4138" s="15" t="s">
        <v>28</v>
      </c>
      <c r="M4138" s="14" t="s">
        <v>73</v>
      </c>
      <c r="N4138" s="172" t="s">
        <v>28</v>
      </c>
      <c r="O4138" s="14" t="s">
        <v>73</v>
      </c>
      <c r="P4138" s="15" t="s">
        <v>28</v>
      </c>
      <c r="Q4138" s="14" t="s">
        <v>73</v>
      </c>
      <c r="R4138" s="15" t="s">
        <v>28</v>
      </c>
      <c r="S4138" s="14" t="s">
        <v>73</v>
      </c>
      <c r="T4138" s="15" t="s">
        <v>28</v>
      </c>
      <c r="U4138" s="14" t="s">
        <v>73</v>
      </c>
      <c r="V4138" s="15" t="s">
        <v>28</v>
      </c>
    </row>
    <row r="4139" spans="1:22" ht="15" customHeight="1" x14ac:dyDescent="0.25">
      <c r="A4139" s="5" t="s">
        <v>7167</v>
      </c>
      <c r="B4139" s="6" t="s">
        <v>7168</v>
      </c>
      <c r="C4139" s="5" t="s">
        <v>6095</v>
      </c>
      <c r="D4139" s="6"/>
      <c r="E4139" s="6" t="s">
        <v>447</v>
      </c>
      <c r="F4139" s="229">
        <v>1</v>
      </c>
      <c r="I4139" s="16">
        <v>0</v>
      </c>
      <c r="J4139" s="13">
        <v>0</v>
      </c>
      <c r="K4139" s="16">
        <v>100000</v>
      </c>
      <c r="L4139" s="13">
        <v>100000</v>
      </c>
      <c r="M4139" s="16">
        <v>100000</v>
      </c>
      <c r="N4139" s="171">
        <v>100000</v>
      </c>
      <c r="O4139" s="16">
        <v>104300</v>
      </c>
      <c r="P4139" s="13">
        <v>104300</v>
      </c>
      <c r="Q4139" s="16">
        <v>47059</v>
      </c>
      <c r="R4139" s="13">
        <v>47059</v>
      </c>
      <c r="S4139" s="16">
        <v>37169.32</v>
      </c>
      <c r="T4139" s="13">
        <v>37169.32</v>
      </c>
      <c r="U4139" s="16">
        <v>0</v>
      </c>
      <c r="V4139" s="13">
        <v>0</v>
      </c>
    </row>
    <row r="4140" spans="1:22" ht="15" customHeight="1" x14ac:dyDescent="0.25">
      <c r="A4140" s="1"/>
      <c r="B4140" s="4" t="s">
        <v>32</v>
      </c>
      <c r="C4140" s="8" t="s">
        <v>33</v>
      </c>
      <c r="I4140" s="245"/>
      <c r="J4140" s="245"/>
      <c r="K4140" s="245"/>
      <c r="L4140" s="245"/>
      <c r="M4140" s="245"/>
      <c r="N4140" s="245"/>
      <c r="O4140" s="245"/>
      <c r="P4140" s="245"/>
      <c r="Q4140" s="245"/>
      <c r="R4140" s="245"/>
      <c r="S4140" s="245"/>
      <c r="T4140" s="245"/>
      <c r="U4140" s="245"/>
      <c r="V4140" s="245"/>
    </row>
    <row r="4141" spans="1:22" ht="15" customHeight="1" x14ac:dyDescent="0.25">
      <c r="A4141" s="5" t="s">
        <v>7169</v>
      </c>
      <c r="B4141" s="6" t="s">
        <v>35</v>
      </c>
      <c r="C4141" s="5" t="s">
        <v>6097</v>
      </c>
      <c r="I4141" s="245"/>
      <c r="J4141" s="245"/>
      <c r="K4141" s="245"/>
      <c r="L4141" s="245"/>
      <c r="M4141" s="245"/>
      <c r="N4141" s="245"/>
      <c r="O4141" s="245"/>
      <c r="P4141" s="245"/>
      <c r="Q4141" s="245"/>
      <c r="R4141" s="245"/>
      <c r="S4141" s="245"/>
      <c r="T4141" s="245"/>
      <c r="U4141" s="245"/>
      <c r="V4141" s="245"/>
    </row>
    <row r="4142" spans="1:22" ht="15" customHeight="1" x14ac:dyDescent="0.25">
      <c r="A4142" s="5" t="s">
        <v>7170</v>
      </c>
      <c r="B4142" s="6" t="s">
        <v>35</v>
      </c>
      <c r="C4142" s="5" t="s">
        <v>3857</v>
      </c>
      <c r="I4142" s="245"/>
      <c r="J4142" s="245"/>
      <c r="K4142" s="245"/>
      <c r="L4142" s="245"/>
      <c r="M4142" s="245"/>
      <c r="N4142" s="245"/>
      <c r="O4142" s="245"/>
      <c r="P4142" s="245"/>
      <c r="Q4142" s="245"/>
      <c r="R4142" s="245"/>
      <c r="S4142" s="245"/>
      <c r="T4142" s="245"/>
      <c r="U4142" s="245"/>
      <c r="V4142" s="245"/>
    </row>
    <row r="4143" spans="1:22" ht="15" customHeight="1" x14ac:dyDescent="0.25">
      <c r="A4143" s="5" t="s">
        <v>7171</v>
      </c>
      <c r="B4143" s="6" t="s">
        <v>35</v>
      </c>
      <c r="C4143" s="5" t="s">
        <v>6153</v>
      </c>
      <c r="I4143" s="245"/>
      <c r="J4143" s="245"/>
      <c r="K4143" s="245"/>
      <c r="L4143" s="245"/>
      <c r="M4143" s="245"/>
      <c r="N4143" s="245"/>
      <c r="O4143" s="245"/>
      <c r="P4143" s="245"/>
      <c r="Q4143" s="245"/>
      <c r="R4143" s="245"/>
      <c r="S4143" s="245"/>
      <c r="T4143" s="245"/>
      <c r="U4143" s="245"/>
      <c r="V4143" s="245"/>
    </row>
    <row r="4144" spans="1:22" ht="45" customHeight="1" x14ac:dyDescent="0.25">
      <c r="A4144" s="1"/>
      <c r="B4144" s="4" t="s">
        <v>68</v>
      </c>
      <c r="C4144" s="8" t="s">
        <v>69</v>
      </c>
      <c r="D4144" s="4" t="s">
        <v>70</v>
      </c>
      <c r="E4144" s="4" t="s">
        <v>71</v>
      </c>
      <c r="F4144" s="228" t="s">
        <v>72</v>
      </c>
      <c r="I4144" s="14" t="s">
        <v>73</v>
      </c>
      <c r="J4144" s="15" t="s">
        <v>28</v>
      </c>
      <c r="K4144" s="14" t="s">
        <v>73</v>
      </c>
      <c r="L4144" s="15" t="s">
        <v>28</v>
      </c>
      <c r="M4144" s="14" t="s">
        <v>73</v>
      </c>
      <c r="N4144" s="172" t="s">
        <v>28</v>
      </c>
      <c r="O4144" s="14" t="s">
        <v>73</v>
      </c>
      <c r="P4144" s="15" t="s">
        <v>28</v>
      </c>
      <c r="Q4144" s="14" t="s">
        <v>73</v>
      </c>
      <c r="R4144" s="15" t="s">
        <v>28</v>
      </c>
      <c r="S4144" s="14" t="s">
        <v>73</v>
      </c>
      <c r="T4144" s="15" t="s">
        <v>28</v>
      </c>
      <c r="U4144" s="14" t="s">
        <v>73</v>
      </c>
      <c r="V4144" s="15" t="s">
        <v>28</v>
      </c>
    </row>
    <row r="4145" spans="1:22" ht="15" customHeight="1" x14ac:dyDescent="0.25">
      <c r="A4145" s="5" t="s">
        <v>7172</v>
      </c>
      <c r="B4145" s="6" t="s">
        <v>7173</v>
      </c>
      <c r="C4145" s="5" t="s">
        <v>6105</v>
      </c>
      <c r="D4145" s="6"/>
      <c r="E4145" s="6" t="s">
        <v>504</v>
      </c>
      <c r="F4145" s="229">
        <v>2</v>
      </c>
      <c r="I4145" s="16">
        <v>0</v>
      </c>
      <c r="J4145" s="13">
        <v>0</v>
      </c>
      <c r="K4145" s="16">
        <v>8000</v>
      </c>
      <c r="L4145" s="13">
        <v>16000</v>
      </c>
      <c r="M4145" s="16">
        <v>8000</v>
      </c>
      <c r="N4145" s="171">
        <v>16000</v>
      </c>
      <c r="O4145" s="16">
        <v>24500</v>
      </c>
      <c r="P4145" s="13">
        <v>49000</v>
      </c>
      <c r="Q4145" s="16">
        <v>7492</v>
      </c>
      <c r="R4145" s="13">
        <v>14984</v>
      </c>
      <c r="S4145" s="16">
        <v>7433.86</v>
      </c>
      <c r="T4145" s="13">
        <v>14867.72</v>
      </c>
      <c r="U4145" s="16">
        <v>0</v>
      </c>
      <c r="V4145" s="13">
        <v>0</v>
      </c>
    </row>
    <row r="4146" spans="1:22" ht="15" customHeight="1" x14ac:dyDescent="0.25">
      <c r="A4146" s="5" t="s">
        <v>7174</v>
      </c>
      <c r="B4146" s="6" t="s">
        <v>7175</v>
      </c>
      <c r="C4146" s="5" t="s">
        <v>3868</v>
      </c>
      <c r="D4146" s="6"/>
      <c r="E4146" s="6" t="s">
        <v>504</v>
      </c>
      <c r="F4146" s="229">
        <v>52</v>
      </c>
      <c r="I4146" s="16">
        <v>0</v>
      </c>
      <c r="J4146" s="13">
        <v>0</v>
      </c>
      <c r="K4146" s="16">
        <v>280</v>
      </c>
      <c r="L4146" s="13">
        <v>14560</v>
      </c>
      <c r="M4146" s="16">
        <v>280</v>
      </c>
      <c r="N4146" s="171">
        <v>14560</v>
      </c>
      <c r="O4146" s="16">
        <v>275</v>
      </c>
      <c r="P4146" s="13">
        <v>14300</v>
      </c>
      <c r="Q4146" s="16">
        <v>162</v>
      </c>
      <c r="R4146" s="13">
        <v>8424</v>
      </c>
      <c r="S4146" s="16">
        <v>139.38</v>
      </c>
      <c r="T4146" s="13">
        <v>7247.76</v>
      </c>
      <c r="U4146" s="16">
        <v>0</v>
      </c>
      <c r="V4146" s="13">
        <v>0</v>
      </c>
    </row>
    <row r="4147" spans="1:22" ht="15" customHeight="1" x14ac:dyDescent="0.25">
      <c r="A4147" s="5" t="s">
        <v>7176</v>
      </c>
      <c r="B4147" s="6" t="s">
        <v>7177</v>
      </c>
      <c r="C4147" s="5" t="s">
        <v>4848</v>
      </c>
      <c r="D4147" s="6"/>
      <c r="E4147" s="6" t="s">
        <v>504</v>
      </c>
      <c r="F4147" s="229">
        <v>2</v>
      </c>
      <c r="I4147" s="16">
        <v>0</v>
      </c>
      <c r="J4147" s="13">
        <v>0</v>
      </c>
      <c r="K4147" s="16">
        <v>200</v>
      </c>
      <c r="L4147" s="13">
        <v>400</v>
      </c>
      <c r="M4147" s="16">
        <v>200</v>
      </c>
      <c r="N4147" s="171">
        <v>400</v>
      </c>
      <c r="O4147" s="16">
        <v>0</v>
      </c>
      <c r="P4147" s="13">
        <v>0</v>
      </c>
      <c r="Q4147" s="16">
        <v>172</v>
      </c>
      <c r="R4147" s="13">
        <v>344</v>
      </c>
      <c r="S4147" s="16">
        <v>185.85</v>
      </c>
      <c r="T4147" s="13">
        <v>371.7</v>
      </c>
      <c r="U4147" s="16">
        <v>0</v>
      </c>
      <c r="V4147" s="13">
        <v>0</v>
      </c>
    </row>
    <row r="4148" spans="1:22" ht="15" customHeight="1" x14ac:dyDescent="0.25">
      <c r="A4148" s="5" t="s">
        <v>7178</v>
      </c>
      <c r="B4148" s="6" t="s">
        <v>7179</v>
      </c>
      <c r="C4148" s="5" t="s">
        <v>3871</v>
      </c>
      <c r="D4148" s="6"/>
      <c r="E4148" s="6" t="s">
        <v>504</v>
      </c>
      <c r="F4148" s="229">
        <v>6</v>
      </c>
      <c r="I4148" s="16">
        <v>0</v>
      </c>
      <c r="J4148" s="13">
        <v>0</v>
      </c>
      <c r="K4148" s="16">
        <v>250</v>
      </c>
      <c r="L4148" s="13">
        <v>1500</v>
      </c>
      <c r="M4148" s="16">
        <v>250</v>
      </c>
      <c r="N4148" s="171">
        <v>1500</v>
      </c>
      <c r="O4148" s="16">
        <v>275</v>
      </c>
      <c r="P4148" s="13">
        <v>1650</v>
      </c>
      <c r="Q4148" s="16">
        <v>451</v>
      </c>
      <c r="R4148" s="13">
        <v>2706</v>
      </c>
      <c r="S4148" s="16">
        <v>325.23</v>
      </c>
      <c r="T4148" s="13">
        <v>1951.38</v>
      </c>
      <c r="U4148" s="16">
        <v>0</v>
      </c>
      <c r="V4148" s="13">
        <v>0</v>
      </c>
    </row>
    <row r="4149" spans="1:22" ht="15" customHeight="1" x14ac:dyDescent="0.25">
      <c r="A4149" s="5" t="s">
        <v>7180</v>
      </c>
      <c r="B4149" s="6" t="s">
        <v>7181</v>
      </c>
      <c r="C4149" s="5" t="s">
        <v>3874</v>
      </c>
      <c r="D4149" s="6"/>
      <c r="E4149" s="6" t="s">
        <v>504</v>
      </c>
      <c r="F4149" s="229">
        <v>14</v>
      </c>
      <c r="I4149" s="16">
        <v>0</v>
      </c>
      <c r="J4149" s="13">
        <v>0</v>
      </c>
      <c r="K4149" s="16">
        <v>120</v>
      </c>
      <c r="L4149" s="13">
        <v>1680</v>
      </c>
      <c r="M4149" s="16">
        <v>120</v>
      </c>
      <c r="N4149" s="171">
        <v>1680</v>
      </c>
      <c r="O4149" s="16">
        <v>450</v>
      </c>
      <c r="P4149" s="13">
        <v>6300</v>
      </c>
      <c r="Q4149" s="16">
        <v>216</v>
      </c>
      <c r="R4149" s="13">
        <v>3024</v>
      </c>
      <c r="S4149" s="16">
        <v>139.38</v>
      </c>
      <c r="T4149" s="13">
        <v>1951.32</v>
      </c>
      <c r="U4149" s="16">
        <v>0</v>
      </c>
      <c r="V4149" s="13">
        <v>0</v>
      </c>
    </row>
    <row r="4150" spans="1:22" ht="15" customHeight="1" x14ac:dyDescent="0.25">
      <c r="A4150" s="5" t="s">
        <v>7182</v>
      </c>
      <c r="B4150" s="6" t="s">
        <v>7183</v>
      </c>
      <c r="C4150" s="5" t="s">
        <v>3877</v>
      </c>
      <c r="D4150" s="6"/>
      <c r="E4150" s="6" t="s">
        <v>504</v>
      </c>
      <c r="F4150" s="229">
        <v>4</v>
      </c>
      <c r="I4150" s="16">
        <v>0</v>
      </c>
      <c r="J4150" s="13">
        <v>0</v>
      </c>
      <c r="K4150" s="16">
        <v>200</v>
      </c>
      <c r="L4150" s="13">
        <v>800</v>
      </c>
      <c r="M4150" s="16">
        <v>200</v>
      </c>
      <c r="N4150" s="171">
        <v>800</v>
      </c>
      <c r="O4150" s="16">
        <v>185</v>
      </c>
      <c r="P4150" s="13">
        <v>740</v>
      </c>
      <c r="Q4150" s="16">
        <v>253</v>
      </c>
      <c r="R4150" s="13">
        <v>1012</v>
      </c>
      <c r="S4150" s="16">
        <v>139.38</v>
      </c>
      <c r="T4150" s="13">
        <v>557.52</v>
      </c>
      <c r="U4150" s="16">
        <v>0</v>
      </c>
      <c r="V4150" s="13">
        <v>0</v>
      </c>
    </row>
    <row r="4151" spans="1:22" ht="15" customHeight="1" x14ac:dyDescent="0.25">
      <c r="A4151" s="5" t="s">
        <v>7184</v>
      </c>
      <c r="B4151" s="6" t="s">
        <v>7185</v>
      </c>
      <c r="C4151" s="5" t="s">
        <v>3880</v>
      </c>
      <c r="D4151" s="6"/>
      <c r="E4151" s="6" t="s">
        <v>504</v>
      </c>
      <c r="F4151" s="229">
        <v>12</v>
      </c>
      <c r="I4151" s="16">
        <v>0</v>
      </c>
      <c r="J4151" s="13">
        <v>0</v>
      </c>
      <c r="K4151" s="16">
        <v>250</v>
      </c>
      <c r="L4151" s="13">
        <v>3000</v>
      </c>
      <c r="M4151" s="16">
        <v>250</v>
      </c>
      <c r="N4151" s="171">
        <v>3000</v>
      </c>
      <c r="O4151" s="16">
        <v>950</v>
      </c>
      <c r="P4151" s="13">
        <v>11400</v>
      </c>
      <c r="Q4151" s="16">
        <v>361</v>
      </c>
      <c r="R4151" s="13">
        <v>4332</v>
      </c>
      <c r="S4151" s="16">
        <v>232.31</v>
      </c>
      <c r="T4151" s="13">
        <v>2787.72</v>
      </c>
      <c r="U4151" s="16">
        <v>0</v>
      </c>
      <c r="V4151" s="13">
        <v>0</v>
      </c>
    </row>
    <row r="4152" spans="1:22" ht="15" customHeight="1" x14ac:dyDescent="0.25">
      <c r="A4152" s="5" t="s">
        <v>7186</v>
      </c>
      <c r="B4152" s="6" t="s">
        <v>7187</v>
      </c>
      <c r="C4152" s="5" t="s">
        <v>6102</v>
      </c>
      <c r="D4152" s="6"/>
      <c r="E4152" s="6" t="s">
        <v>504</v>
      </c>
      <c r="F4152" s="229">
        <v>90</v>
      </c>
      <c r="I4152" s="16">
        <v>0</v>
      </c>
      <c r="J4152" s="13">
        <v>0</v>
      </c>
      <c r="K4152" s="16">
        <v>100</v>
      </c>
      <c r="L4152" s="13">
        <v>9000</v>
      </c>
      <c r="M4152" s="16">
        <v>100</v>
      </c>
      <c r="N4152" s="171">
        <v>9000</v>
      </c>
      <c r="O4152" s="16">
        <v>410</v>
      </c>
      <c r="P4152" s="13">
        <v>36900</v>
      </c>
      <c r="Q4152" s="16">
        <v>245</v>
      </c>
      <c r="R4152" s="13">
        <v>22050</v>
      </c>
      <c r="S4152" s="16">
        <v>402.67</v>
      </c>
      <c r="T4152" s="13">
        <v>36240.300000000003</v>
      </c>
      <c r="U4152" s="16">
        <v>0</v>
      </c>
      <c r="V4152" s="13">
        <v>0</v>
      </c>
    </row>
    <row r="4153" spans="1:22" ht="15" customHeight="1" x14ac:dyDescent="0.25">
      <c r="A4153" s="1"/>
      <c r="B4153" s="4" t="s">
        <v>32</v>
      </c>
      <c r="C4153" s="8" t="s">
        <v>33</v>
      </c>
      <c r="I4153" s="245"/>
      <c r="J4153" s="245"/>
      <c r="K4153" s="245"/>
      <c r="L4153" s="245"/>
      <c r="M4153" s="245"/>
      <c r="N4153" s="245"/>
      <c r="O4153" s="245"/>
      <c r="P4153" s="245"/>
      <c r="Q4153" s="245"/>
      <c r="R4153" s="245"/>
      <c r="S4153" s="245"/>
      <c r="T4153" s="245"/>
      <c r="U4153" s="245"/>
      <c r="V4153" s="245"/>
    </row>
    <row r="4154" spans="1:22" ht="15" customHeight="1" x14ac:dyDescent="0.25">
      <c r="A4154" s="5" t="s">
        <v>7188</v>
      </c>
      <c r="B4154" s="6" t="s">
        <v>35</v>
      </c>
      <c r="C4154" s="5" t="s">
        <v>6122</v>
      </c>
      <c r="I4154" s="245"/>
      <c r="J4154" s="245"/>
      <c r="K4154" s="245"/>
      <c r="L4154" s="245"/>
      <c r="M4154" s="245"/>
      <c r="N4154" s="245"/>
      <c r="O4154" s="245"/>
      <c r="P4154" s="245"/>
      <c r="Q4154" s="245"/>
      <c r="R4154" s="245"/>
      <c r="S4154" s="245"/>
      <c r="T4154" s="245"/>
      <c r="U4154" s="245"/>
      <c r="V4154" s="245"/>
    </row>
    <row r="4155" spans="1:22" ht="15" customHeight="1" x14ac:dyDescent="0.25">
      <c r="A4155" s="5" t="s">
        <v>7189</v>
      </c>
      <c r="B4155" s="6" t="s">
        <v>35</v>
      </c>
      <c r="C4155" s="5" t="s">
        <v>7190</v>
      </c>
      <c r="I4155" s="245"/>
      <c r="J4155" s="245"/>
      <c r="K4155" s="245"/>
      <c r="L4155" s="245"/>
      <c r="M4155" s="245"/>
      <c r="N4155" s="245"/>
      <c r="O4155" s="245"/>
      <c r="P4155" s="245"/>
      <c r="Q4155" s="245"/>
      <c r="R4155" s="245"/>
      <c r="S4155" s="245"/>
      <c r="T4155" s="245"/>
      <c r="U4155" s="245"/>
      <c r="V4155" s="245"/>
    </row>
    <row r="4156" spans="1:22" ht="45" customHeight="1" x14ac:dyDescent="0.25">
      <c r="A4156" s="1"/>
      <c r="B4156" s="4" t="s">
        <v>68</v>
      </c>
      <c r="C4156" s="8" t="s">
        <v>69</v>
      </c>
      <c r="D4156" s="4" t="s">
        <v>70</v>
      </c>
      <c r="E4156" s="4" t="s">
        <v>71</v>
      </c>
      <c r="F4156" s="228" t="s">
        <v>72</v>
      </c>
      <c r="I4156" s="14" t="s">
        <v>73</v>
      </c>
      <c r="J4156" s="15" t="s">
        <v>28</v>
      </c>
      <c r="K4156" s="14" t="s">
        <v>73</v>
      </c>
      <c r="L4156" s="15" t="s">
        <v>28</v>
      </c>
      <c r="M4156" s="14" t="s">
        <v>73</v>
      </c>
      <c r="N4156" s="172" t="s">
        <v>28</v>
      </c>
      <c r="O4156" s="14" t="s">
        <v>73</v>
      </c>
      <c r="P4156" s="15" t="s">
        <v>28</v>
      </c>
      <c r="Q4156" s="14" t="s">
        <v>73</v>
      </c>
      <c r="R4156" s="15" t="s">
        <v>28</v>
      </c>
      <c r="S4156" s="14" t="s">
        <v>73</v>
      </c>
      <c r="T4156" s="15" t="s">
        <v>28</v>
      </c>
      <c r="U4156" s="14" t="s">
        <v>73</v>
      </c>
      <c r="V4156" s="15" t="s">
        <v>28</v>
      </c>
    </row>
    <row r="4157" spans="1:22" ht="15" customHeight="1" x14ac:dyDescent="0.25">
      <c r="A4157" s="5" t="s">
        <v>7191</v>
      </c>
      <c r="B4157" s="6" t="s">
        <v>7192</v>
      </c>
      <c r="C4157" s="5" t="s">
        <v>3887</v>
      </c>
      <c r="D4157" s="6"/>
      <c r="E4157" s="6" t="s">
        <v>504</v>
      </c>
      <c r="F4157" s="229">
        <v>2</v>
      </c>
      <c r="I4157" s="16">
        <v>0</v>
      </c>
      <c r="J4157" s="13">
        <v>0</v>
      </c>
      <c r="K4157" s="16">
        <v>3000</v>
      </c>
      <c r="L4157" s="13">
        <v>6000</v>
      </c>
      <c r="M4157" s="16">
        <v>3000</v>
      </c>
      <c r="N4157" s="171">
        <v>6000</v>
      </c>
      <c r="O4157" s="16">
        <v>2350</v>
      </c>
      <c r="P4157" s="13">
        <v>4700</v>
      </c>
      <c r="Q4157" s="16">
        <v>3176</v>
      </c>
      <c r="R4157" s="13">
        <v>6352</v>
      </c>
      <c r="S4157" s="16">
        <v>7433.86</v>
      </c>
      <c r="T4157" s="13">
        <v>14867.72</v>
      </c>
      <c r="U4157" s="16">
        <v>0</v>
      </c>
      <c r="V4157" s="13">
        <v>0</v>
      </c>
    </row>
    <row r="4158" spans="1:22" ht="15" customHeight="1" x14ac:dyDescent="0.25">
      <c r="A4158" s="5" t="s">
        <v>7193</v>
      </c>
      <c r="B4158" s="6" t="s">
        <v>7194</v>
      </c>
      <c r="C4158" s="5" t="s">
        <v>6129</v>
      </c>
      <c r="D4158" s="6"/>
      <c r="E4158" s="6" t="s">
        <v>504</v>
      </c>
      <c r="F4158" s="229">
        <v>2</v>
      </c>
      <c r="I4158" s="16">
        <v>0</v>
      </c>
      <c r="J4158" s="13">
        <v>0</v>
      </c>
      <c r="K4158" s="16">
        <v>2000</v>
      </c>
      <c r="L4158" s="13">
        <v>4000</v>
      </c>
      <c r="M4158" s="16">
        <v>2000</v>
      </c>
      <c r="N4158" s="171">
        <v>4000</v>
      </c>
      <c r="O4158" s="16">
        <v>450</v>
      </c>
      <c r="P4158" s="13">
        <v>900</v>
      </c>
      <c r="Q4158" s="16">
        <v>1765</v>
      </c>
      <c r="R4158" s="13">
        <v>3530</v>
      </c>
      <c r="S4158" s="16">
        <v>7433.86</v>
      </c>
      <c r="T4158" s="13">
        <v>14867.72</v>
      </c>
      <c r="U4158" s="16">
        <v>0</v>
      </c>
      <c r="V4158" s="13">
        <v>0</v>
      </c>
    </row>
    <row r="4159" spans="1:22" ht="15" customHeight="1" x14ac:dyDescent="0.25">
      <c r="A4159" s="5" t="s">
        <v>7195</v>
      </c>
      <c r="B4159" s="6" t="s">
        <v>7196</v>
      </c>
      <c r="C4159" s="5" t="s">
        <v>4881</v>
      </c>
      <c r="D4159" s="6"/>
      <c r="E4159" s="6" t="s">
        <v>504</v>
      </c>
      <c r="F4159" s="229">
        <v>2</v>
      </c>
      <c r="I4159" s="16">
        <v>0</v>
      </c>
      <c r="J4159" s="13">
        <v>0</v>
      </c>
      <c r="K4159" s="16">
        <v>2500</v>
      </c>
      <c r="L4159" s="13">
        <v>5000</v>
      </c>
      <c r="M4159" s="16">
        <v>2500</v>
      </c>
      <c r="N4159" s="171">
        <v>5000</v>
      </c>
      <c r="O4159" s="16">
        <v>25000</v>
      </c>
      <c r="P4159" s="13">
        <v>50000</v>
      </c>
      <c r="Q4159" s="16">
        <v>4953</v>
      </c>
      <c r="R4159" s="13">
        <v>9906</v>
      </c>
      <c r="S4159" s="16">
        <v>0</v>
      </c>
      <c r="T4159" s="13">
        <v>0</v>
      </c>
      <c r="U4159" s="16">
        <v>0</v>
      </c>
      <c r="V4159" s="13">
        <v>0</v>
      </c>
    </row>
    <row r="4160" spans="1:22" ht="15" customHeight="1" x14ac:dyDescent="0.25">
      <c r="A4160" s="5" t="s">
        <v>7197</v>
      </c>
      <c r="B4160" s="6" t="s">
        <v>7198</v>
      </c>
      <c r="C4160" s="5" t="s">
        <v>4878</v>
      </c>
      <c r="D4160" s="6"/>
      <c r="E4160" s="6" t="s">
        <v>504</v>
      </c>
      <c r="F4160" s="229">
        <v>4</v>
      </c>
      <c r="I4160" s="16">
        <v>0</v>
      </c>
      <c r="J4160" s="13">
        <v>0</v>
      </c>
      <c r="K4160" s="16">
        <v>4000</v>
      </c>
      <c r="L4160" s="13">
        <v>16000</v>
      </c>
      <c r="M4160" s="16">
        <v>4000</v>
      </c>
      <c r="N4160" s="171">
        <v>16000</v>
      </c>
      <c r="O4160" s="16">
        <v>2000</v>
      </c>
      <c r="P4160" s="13">
        <v>8000</v>
      </c>
      <c r="Q4160" s="16">
        <v>14118</v>
      </c>
      <c r="R4160" s="13">
        <v>56472</v>
      </c>
      <c r="S4160" s="16">
        <v>0</v>
      </c>
      <c r="T4160" s="13">
        <v>0</v>
      </c>
      <c r="U4160" s="16">
        <v>0</v>
      </c>
      <c r="V4160" s="13">
        <v>0</v>
      </c>
    </row>
    <row r="4161" spans="1:22" ht="15" customHeight="1" x14ac:dyDescent="0.25">
      <c r="A4161" s="5" t="s">
        <v>7199</v>
      </c>
      <c r="B4161" s="6" t="s">
        <v>7200</v>
      </c>
      <c r="C4161" s="5" t="s">
        <v>3893</v>
      </c>
      <c r="D4161" s="6"/>
      <c r="E4161" s="6" t="s">
        <v>504</v>
      </c>
      <c r="F4161" s="229">
        <v>6</v>
      </c>
      <c r="I4161" s="16">
        <v>0</v>
      </c>
      <c r="J4161" s="13">
        <v>0</v>
      </c>
      <c r="K4161" s="16">
        <v>200</v>
      </c>
      <c r="L4161" s="13">
        <v>1200</v>
      </c>
      <c r="M4161" s="16">
        <v>200</v>
      </c>
      <c r="N4161" s="171">
        <v>1200</v>
      </c>
      <c r="O4161" s="16">
        <v>249</v>
      </c>
      <c r="P4161" s="13">
        <v>1494</v>
      </c>
      <c r="Q4161" s="16">
        <v>4953</v>
      </c>
      <c r="R4161" s="13">
        <v>29718</v>
      </c>
      <c r="S4161" s="16">
        <v>0</v>
      </c>
      <c r="T4161" s="13">
        <v>0</v>
      </c>
      <c r="U4161" s="16">
        <v>0</v>
      </c>
      <c r="V4161" s="13">
        <v>0</v>
      </c>
    </row>
    <row r="4162" spans="1:22" ht="15" customHeight="1" x14ac:dyDescent="0.25">
      <c r="A4162" s="5" t="s">
        <v>7201</v>
      </c>
      <c r="B4162" s="6" t="s">
        <v>7202</v>
      </c>
      <c r="C4162" s="5" t="s">
        <v>3896</v>
      </c>
      <c r="D4162" s="6"/>
      <c r="E4162" s="6" t="s">
        <v>504</v>
      </c>
      <c r="F4162" s="229">
        <v>2</v>
      </c>
      <c r="I4162" s="16">
        <v>0</v>
      </c>
      <c r="J4162" s="13">
        <v>0</v>
      </c>
      <c r="K4162" s="16">
        <v>400</v>
      </c>
      <c r="L4162" s="13">
        <v>800</v>
      </c>
      <c r="M4162" s="16">
        <v>400</v>
      </c>
      <c r="N4162" s="171">
        <v>800</v>
      </c>
      <c r="O4162" s="16">
        <v>1110</v>
      </c>
      <c r="P4162" s="13">
        <v>2220</v>
      </c>
      <c r="Q4162" s="16">
        <v>588</v>
      </c>
      <c r="R4162" s="13">
        <v>1176</v>
      </c>
      <c r="S4162" s="16">
        <v>0</v>
      </c>
      <c r="T4162" s="13">
        <v>0</v>
      </c>
      <c r="U4162" s="16">
        <v>0</v>
      </c>
      <c r="V4162" s="13">
        <v>0</v>
      </c>
    </row>
    <row r="4163" spans="1:22" ht="15" customHeight="1" x14ac:dyDescent="0.25">
      <c r="A4163" s="5" t="s">
        <v>7203</v>
      </c>
      <c r="B4163" s="6" t="s">
        <v>7204</v>
      </c>
      <c r="C4163" s="5" t="s">
        <v>4886</v>
      </c>
      <c r="D4163" s="6"/>
      <c r="E4163" s="6" t="s">
        <v>504</v>
      </c>
      <c r="F4163" s="229">
        <v>4</v>
      </c>
      <c r="I4163" s="16">
        <v>0</v>
      </c>
      <c r="J4163" s="13">
        <v>0</v>
      </c>
      <c r="K4163" s="16">
        <v>250</v>
      </c>
      <c r="L4163" s="13">
        <v>1000</v>
      </c>
      <c r="M4163" s="16">
        <v>250</v>
      </c>
      <c r="N4163" s="171">
        <v>1000</v>
      </c>
      <c r="O4163" s="16">
        <v>111</v>
      </c>
      <c r="P4163" s="13">
        <v>444</v>
      </c>
      <c r="Q4163" s="16">
        <v>1412</v>
      </c>
      <c r="R4163" s="13">
        <v>5648</v>
      </c>
      <c r="S4163" s="16">
        <v>0</v>
      </c>
      <c r="T4163" s="13">
        <v>0</v>
      </c>
      <c r="U4163" s="16">
        <v>0</v>
      </c>
      <c r="V4163" s="13">
        <v>0</v>
      </c>
    </row>
    <row r="4164" spans="1:22" ht="15" customHeight="1" x14ac:dyDescent="0.25">
      <c r="A4164" s="5" t="s">
        <v>7205</v>
      </c>
      <c r="B4164" s="6" t="s">
        <v>7206</v>
      </c>
      <c r="C4164" s="5" t="s">
        <v>7207</v>
      </c>
      <c r="D4164" s="6"/>
      <c r="E4164" s="6" t="s">
        <v>504</v>
      </c>
      <c r="F4164" s="229">
        <v>14</v>
      </c>
      <c r="I4164" s="16">
        <v>0</v>
      </c>
      <c r="J4164" s="13">
        <v>0</v>
      </c>
      <c r="K4164" s="16">
        <v>100</v>
      </c>
      <c r="L4164" s="13">
        <v>1400</v>
      </c>
      <c r="M4164" s="16">
        <v>100</v>
      </c>
      <c r="N4164" s="171">
        <v>1400</v>
      </c>
      <c r="O4164" s="16">
        <v>60</v>
      </c>
      <c r="P4164" s="13">
        <v>840</v>
      </c>
      <c r="Q4164" s="16">
        <v>476</v>
      </c>
      <c r="R4164" s="13">
        <v>6664</v>
      </c>
      <c r="S4164" s="16">
        <v>245.32</v>
      </c>
      <c r="T4164" s="13">
        <v>3434.48</v>
      </c>
      <c r="U4164" s="16">
        <v>0</v>
      </c>
      <c r="V4164" s="13">
        <v>0</v>
      </c>
    </row>
    <row r="4165" spans="1:22" ht="15" customHeight="1" x14ac:dyDescent="0.25">
      <c r="A4165" s="5" t="s">
        <v>7208</v>
      </c>
      <c r="B4165" s="6" t="s">
        <v>7209</v>
      </c>
      <c r="C4165" s="5" t="s">
        <v>7210</v>
      </c>
      <c r="D4165" s="6"/>
      <c r="E4165" s="6" t="s">
        <v>504</v>
      </c>
      <c r="F4165" s="229">
        <v>24</v>
      </c>
      <c r="I4165" s="16">
        <v>0</v>
      </c>
      <c r="J4165" s="13">
        <v>0</v>
      </c>
      <c r="K4165" s="16">
        <v>110</v>
      </c>
      <c r="L4165" s="13">
        <v>2640</v>
      </c>
      <c r="M4165" s="16">
        <v>110</v>
      </c>
      <c r="N4165" s="171">
        <v>2640</v>
      </c>
      <c r="O4165" s="16">
        <v>60</v>
      </c>
      <c r="P4165" s="13">
        <v>1440</v>
      </c>
      <c r="Q4165" s="16">
        <v>476</v>
      </c>
      <c r="R4165" s="13">
        <v>11424</v>
      </c>
      <c r="S4165" s="16">
        <v>245.32</v>
      </c>
      <c r="T4165" s="13">
        <v>5887.68</v>
      </c>
      <c r="U4165" s="16">
        <v>0</v>
      </c>
      <c r="V4165" s="13">
        <v>0</v>
      </c>
    </row>
    <row r="4166" spans="1:22" ht="15" customHeight="1" x14ac:dyDescent="0.25">
      <c r="A4166" s="5" t="s">
        <v>7211</v>
      </c>
      <c r="B4166" s="6" t="s">
        <v>7212</v>
      </c>
      <c r="C4166" s="5" t="s">
        <v>7213</v>
      </c>
      <c r="D4166" s="6"/>
      <c r="E4166" s="6" t="s">
        <v>504</v>
      </c>
      <c r="F4166" s="229">
        <v>2</v>
      </c>
      <c r="I4166" s="16">
        <v>0</v>
      </c>
      <c r="J4166" s="13">
        <v>0</v>
      </c>
      <c r="K4166" s="16">
        <v>110</v>
      </c>
      <c r="L4166" s="13">
        <v>220</v>
      </c>
      <c r="M4166" s="16">
        <v>110</v>
      </c>
      <c r="N4166" s="171">
        <v>220</v>
      </c>
      <c r="O4166" s="16">
        <v>60</v>
      </c>
      <c r="P4166" s="13">
        <v>120</v>
      </c>
      <c r="Q4166" s="16">
        <v>476</v>
      </c>
      <c r="R4166" s="13">
        <v>952</v>
      </c>
      <c r="S4166" s="16">
        <v>245.32</v>
      </c>
      <c r="T4166" s="13">
        <v>490.64</v>
      </c>
      <c r="U4166" s="16">
        <v>0</v>
      </c>
      <c r="V4166" s="13">
        <v>0</v>
      </c>
    </row>
    <row r="4167" spans="1:22" ht="15" customHeight="1" x14ac:dyDescent="0.25">
      <c r="A4167" s="5" t="s">
        <v>7214</v>
      </c>
      <c r="B4167" s="6" t="s">
        <v>7215</v>
      </c>
      <c r="C4167" s="5" t="s">
        <v>4898</v>
      </c>
      <c r="D4167" s="6"/>
      <c r="E4167" s="6" t="s">
        <v>504</v>
      </c>
      <c r="F4167" s="229">
        <v>2</v>
      </c>
      <c r="I4167" s="16">
        <v>0</v>
      </c>
      <c r="J4167" s="13">
        <v>0</v>
      </c>
      <c r="K4167" s="16">
        <v>250</v>
      </c>
      <c r="L4167" s="13">
        <v>500</v>
      </c>
      <c r="M4167" s="16">
        <v>250</v>
      </c>
      <c r="N4167" s="171">
        <v>500</v>
      </c>
      <c r="O4167" s="16">
        <v>60</v>
      </c>
      <c r="P4167" s="13">
        <v>120</v>
      </c>
      <c r="Q4167" s="16">
        <v>476</v>
      </c>
      <c r="R4167" s="13">
        <v>952</v>
      </c>
      <c r="S4167" s="16">
        <v>245.32</v>
      </c>
      <c r="T4167" s="13">
        <v>490.64</v>
      </c>
      <c r="U4167" s="16">
        <v>0</v>
      </c>
      <c r="V4167" s="13">
        <v>0</v>
      </c>
    </row>
    <row r="4168" spans="1:22" ht="15" customHeight="1" x14ac:dyDescent="0.25">
      <c r="A4168" s="5" t="s">
        <v>7216</v>
      </c>
      <c r="B4168" s="6" t="s">
        <v>7217</v>
      </c>
      <c r="C4168" s="5" t="s">
        <v>3905</v>
      </c>
      <c r="D4168" s="6"/>
      <c r="E4168" s="6" t="s">
        <v>504</v>
      </c>
      <c r="F4168" s="229">
        <v>42</v>
      </c>
      <c r="I4168" s="16">
        <v>0</v>
      </c>
      <c r="J4168" s="13">
        <v>0</v>
      </c>
      <c r="K4168" s="16">
        <v>600</v>
      </c>
      <c r="L4168" s="13">
        <v>25200</v>
      </c>
      <c r="M4168" s="16">
        <v>600</v>
      </c>
      <c r="N4168" s="171">
        <v>25200</v>
      </c>
      <c r="O4168" s="16">
        <v>300</v>
      </c>
      <c r="P4168" s="13">
        <v>12600</v>
      </c>
      <c r="Q4168" s="16">
        <v>0</v>
      </c>
      <c r="R4168" s="13">
        <v>0</v>
      </c>
      <c r="S4168" s="16">
        <v>392.34</v>
      </c>
      <c r="T4168" s="13">
        <v>16478.28</v>
      </c>
      <c r="U4168" s="16">
        <v>0</v>
      </c>
      <c r="V4168" s="13">
        <v>0</v>
      </c>
    </row>
    <row r="4169" spans="1:22" ht="15" customHeight="1" x14ac:dyDescent="0.25">
      <c r="A4169" s="1"/>
      <c r="B4169" s="4" t="s">
        <v>32</v>
      </c>
      <c r="C4169" s="8" t="s">
        <v>33</v>
      </c>
      <c r="I4169" s="245"/>
      <c r="J4169" s="245"/>
      <c r="K4169" s="245"/>
      <c r="L4169" s="245"/>
      <c r="M4169" s="245"/>
      <c r="N4169" s="245"/>
      <c r="O4169" s="245"/>
      <c r="P4169" s="245"/>
      <c r="Q4169" s="245"/>
      <c r="R4169" s="245"/>
      <c r="S4169" s="245"/>
      <c r="T4169" s="245"/>
      <c r="U4169" s="245"/>
      <c r="V4169" s="245"/>
    </row>
    <row r="4170" spans="1:22" ht="15" customHeight="1" x14ac:dyDescent="0.25">
      <c r="A4170" s="5" t="s">
        <v>7218</v>
      </c>
      <c r="B4170" s="6" t="s">
        <v>35</v>
      </c>
      <c r="C4170" s="5" t="s">
        <v>6151</v>
      </c>
      <c r="I4170" s="245"/>
      <c r="J4170" s="245"/>
      <c r="K4170" s="245"/>
      <c r="L4170" s="245"/>
      <c r="M4170" s="245"/>
      <c r="N4170" s="245"/>
      <c r="O4170" s="245"/>
      <c r="P4170" s="245"/>
      <c r="Q4170" s="245"/>
      <c r="R4170" s="245"/>
      <c r="S4170" s="245"/>
      <c r="T4170" s="245"/>
      <c r="U4170" s="245"/>
      <c r="V4170" s="245"/>
    </row>
    <row r="4171" spans="1:22" ht="15" customHeight="1" x14ac:dyDescent="0.25">
      <c r="A4171" s="5" t="s">
        <v>7219</v>
      </c>
      <c r="B4171" s="6" t="s">
        <v>35</v>
      </c>
      <c r="C4171" s="5" t="s">
        <v>6153</v>
      </c>
      <c r="I4171" s="245"/>
      <c r="J4171" s="245"/>
      <c r="K4171" s="245"/>
      <c r="L4171" s="245"/>
      <c r="M4171" s="245"/>
      <c r="N4171" s="245"/>
      <c r="O4171" s="245"/>
      <c r="P4171" s="245"/>
      <c r="Q4171" s="245"/>
      <c r="R4171" s="245"/>
      <c r="S4171" s="245"/>
      <c r="T4171" s="245"/>
      <c r="U4171" s="245"/>
      <c r="V4171" s="245"/>
    </row>
    <row r="4172" spans="1:22" ht="45" customHeight="1" x14ac:dyDescent="0.25">
      <c r="A4172" s="1"/>
      <c r="B4172" s="4" t="s">
        <v>68</v>
      </c>
      <c r="C4172" s="8" t="s">
        <v>69</v>
      </c>
      <c r="D4172" s="4" t="s">
        <v>70</v>
      </c>
      <c r="E4172" s="4" t="s">
        <v>71</v>
      </c>
      <c r="F4172" s="228" t="s">
        <v>72</v>
      </c>
      <c r="I4172" s="14" t="s">
        <v>73</v>
      </c>
      <c r="J4172" s="15" t="s">
        <v>28</v>
      </c>
      <c r="K4172" s="14" t="s">
        <v>73</v>
      </c>
      <c r="L4172" s="15" t="s">
        <v>28</v>
      </c>
      <c r="M4172" s="14" t="s">
        <v>73</v>
      </c>
      <c r="N4172" s="172" t="s">
        <v>28</v>
      </c>
      <c r="O4172" s="14" t="s">
        <v>73</v>
      </c>
      <c r="P4172" s="15" t="s">
        <v>28</v>
      </c>
      <c r="Q4172" s="14" t="s">
        <v>73</v>
      </c>
      <c r="R4172" s="15" t="s">
        <v>28</v>
      </c>
      <c r="S4172" s="14" t="s">
        <v>73</v>
      </c>
      <c r="T4172" s="15" t="s">
        <v>28</v>
      </c>
      <c r="U4172" s="14" t="s">
        <v>73</v>
      </c>
      <c r="V4172" s="15" t="s">
        <v>28</v>
      </c>
    </row>
    <row r="4173" spans="1:22" ht="15" customHeight="1" x14ac:dyDescent="0.25">
      <c r="A4173" s="5" t="s">
        <v>7220</v>
      </c>
      <c r="B4173" s="6" t="s">
        <v>7221</v>
      </c>
      <c r="C4173" s="5" t="s">
        <v>6156</v>
      </c>
      <c r="D4173" s="6"/>
      <c r="E4173" s="6" t="s">
        <v>504</v>
      </c>
      <c r="F4173" s="229">
        <v>2</v>
      </c>
      <c r="I4173" s="16">
        <v>0</v>
      </c>
      <c r="J4173" s="13">
        <v>0</v>
      </c>
      <c r="K4173" s="16">
        <v>25000</v>
      </c>
      <c r="L4173" s="13">
        <v>50000</v>
      </c>
      <c r="M4173" s="16">
        <v>25000</v>
      </c>
      <c r="N4173" s="171">
        <v>50000</v>
      </c>
      <c r="O4173" s="16">
        <v>70842</v>
      </c>
      <c r="P4173" s="13">
        <v>141684</v>
      </c>
      <c r="Q4173" s="16">
        <v>44706</v>
      </c>
      <c r="R4173" s="13">
        <v>89412</v>
      </c>
      <c r="S4173" s="16">
        <v>8363.1</v>
      </c>
      <c r="T4173" s="13">
        <v>16726.2</v>
      </c>
      <c r="U4173" s="16">
        <v>0</v>
      </c>
      <c r="V4173" s="13">
        <v>0</v>
      </c>
    </row>
    <row r="4174" spans="1:22" ht="15" customHeight="1" x14ac:dyDescent="0.25">
      <c r="A4174" s="5" t="s">
        <v>7222</v>
      </c>
      <c r="B4174" s="6" t="s">
        <v>7223</v>
      </c>
      <c r="C4174" s="5" t="s">
        <v>6159</v>
      </c>
      <c r="D4174" s="6"/>
      <c r="E4174" s="6" t="s">
        <v>504</v>
      </c>
      <c r="F4174" s="229">
        <v>24</v>
      </c>
      <c r="I4174" s="16">
        <v>0</v>
      </c>
      <c r="J4174" s="13">
        <v>0</v>
      </c>
      <c r="K4174" s="16">
        <v>950</v>
      </c>
      <c r="L4174" s="13">
        <v>22800</v>
      </c>
      <c r="M4174" s="16">
        <v>950</v>
      </c>
      <c r="N4174" s="171">
        <v>22800</v>
      </c>
      <c r="O4174" s="16">
        <v>0</v>
      </c>
      <c r="P4174" s="13">
        <v>0</v>
      </c>
      <c r="Q4174" s="16">
        <v>1353</v>
      </c>
      <c r="R4174" s="13">
        <v>32472</v>
      </c>
      <c r="S4174" s="16">
        <v>638.38</v>
      </c>
      <c r="T4174" s="13">
        <v>15321.12</v>
      </c>
      <c r="U4174" s="16">
        <v>0</v>
      </c>
      <c r="V4174" s="13">
        <v>0</v>
      </c>
    </row>
    <row r="4175" spans="1:22" ht="15" customHeight="1" x14ac:dyDescent="0.25">
      <c r="A4175" s="5" t="s">
        <v>7224</v>
      </c>
      <c r="B4175" s="6" t="s">
        <v>7225</v>
      </c>
      <c r="C4175" s="5" t="s">
        <v>6162</v>
      </c>
      <c r="D4175" s="6"/>
      <c r="E4175" s="6" t="s">
        <v>504</v>
      </c>
      <c r="F4175" s="229">
        <v>6</v>
      </c>
      <c r="I4175" s="16">
        <v>0</v>
      </c>
      <c r="J4175" s="13">
        <v>0</v>
      </c>
      <c r="K4175" s="16">
        <v>1000</v>
      </c>
      <c r="L4175" s="13">
        <v>6000</v>
      </c>
      <c r="M4175" s="16">
        <v>1000</v>
      </c>
      <c r="N4175" s="171">
        <v>6000</v>
      </c>
      <c r="O4175" s="16">
        <v>0</v>
      </c>
      <c r="P4175" s="13">
        <v>0</v>
      </c>
      <c r="Q4175" s="16">
        <v>788</v>
      </c>
      <c r="R4175" s="13">
        <v>4728</v>
      </c>
      <c r="S4175" s="16">
        <v>797.98</v>
      </c>
      <c r="T4175" s="13">
        <v>4787.88</v>
      </c>
      <c r="U4175" s="16">
        <v>0</v>
      </c>
      <c r="V4175" s="13">
        <v>0</v>
      </c>
    </row>
    <row r="4176" spans="1:22" ht="15" customHeight="1" x14ac:dyDescent="0.25">
      <c r="A4176" s="5" t="s">
        <v>7226</v>
      </c>
      <c r="B4176" s="6" t="s">
        <v>7227</v>
      </c>
      <c r="C4176" s="5" t="s">
        <v>3915</v>
      </c>
      <c r="D4176" s="6"/>
      <c r="E4176" s="6" t="s">
        <v>504</v>
      </c>
      <c r="F4176" s="229">
        <v>8</v>
      </c>
      <c r="I4176" s="16">
        <v>0</v>
      </c>
      <c r="J4176" s="13">
        <v>0</v>
      </c>
      <c r="K4176" s="16">
        <v>350</v>
      </c>
      <c r="L4176" s="13">
        <v>2800</v>
      </c>
      <c r="M4176" s="16">
        <v>350</v>
      </c>
      <c r="N4176" s="171">
        <v>2800</v>
      </c>
      <c r="O4176" s="16">
        <v>0</v>
      </c>
      <c r="P4176" s="13">
        <v>0</v>
      </c>
      <c r="Q4176" s="16">
        <v>412</v>
      </c>
      <c r="R4176" s="13">
        <v>3296</v>
      </c>
      <c r="S4176" s="16">
        <v>362.4</v>
      </c>
      <c r="T4176" s="13">
        <v>2899.2</v>
      </c>
      <c r="U4176" s="16">
        <v>0</v>
      </c>
      <c r="V4176" s="13">
        <v>0</v>
      </c>
    </row>
    <row r="4177" spans="1:22" ht="15" customHeight="1" x14ac:dyDescent="0.25">
      <c r="A4177" s="5" t="s">
        <v>7228</v>
      </c>
      <c r="B4177" s="6" t="s">
        <v>7229</v>
      </c>
      <c r="C4177" s="5" t="s">
        <v>3918</v>
      </c>
      <c r="D4177" s="6"/>
      <c r="E4177" s="6" t="s">
        <v>504</v>
      </c>
      <c r="F4177" s="229">
        <v>2</v>
      </c>
      <c r="I4177" s="16">
        <v>0</v>
      </c>
      <c r="J4177" s="13">
        <v>0</v>
      </c>
      <c r="K4177" s="16">
        <v>250</v>
      </c>
      <c r="L4177" s="13">
        <v>500</v>
      </c>
      <c r="M4177" s="16">
        <v>250</v>
      </c>
      <c r="N4177" s="171">
        <v>500</v>
      </c>
      <c r="O4177" s="16">
        <v>0</v>
      </c>
      <c r="P4177" s="13">
        <v>0</v>
      </c>
      <c r="Q4177" s="16">
        <v>765</v>
      </c>
      <c r="R4177" s="13">
        <v>1530</v>
      </c>
      <c r="S4177" s="16">
        <v>199.32</v>
      </c>
      <c r="T4177" s="13">
        <v>398.64</v>
      </c>
      <c r="U4177" s="16">
        <v>0</v>
      </c>
      <c r="V4177" s="13">
        <v>0</v>
      </c>
    </row>
    <row r="4178" spans="1:22" ht="15" customHeight="1" x14ac:dyDescent="0.25">
      <c r="A4178" s="5" t="s">
        <v>7230</v>
      </c>
      <c r="B4178" s="6" t="s">
        <v>7231</v>
      </c>
      <c r="C4178" s="5" t="s">
        <v>6169</v>
      </c>
      <c r="D4178" s="6"/>
      <c r="E4178" s="6" t="s">
        <v>504</v>
      </c>
      <c r="F4178" s="229">
        <v>2</v>
      </c>
      <c r="I4178" s="16">
        <v>0</v>
      </c>
      <c r="J4178" s="13">
        <v>0</v>
      </c>
      <c r="K4178" s="16">
        <v>500</v>
      </c>
      <c r="L4178" s="13">
        <v>1000</v>
      </c>
      <c r="M4178" s="16">
        <v>500</v>
      </c>
      <c r="N4178" s="171">
        <v>1000</v>
      </c>
      <c r="O4178" s="16">
        <v>0</v>
      </c>
      <c r="P4178" s="13">
        <v>0</v>
      </c>
      <c r="Q4178" s="16">
        <v>641</v>
      </c>
      <c r="R4178" s="13">
        <v>1282</v>
      </c>
      <c r="S4178" s="16">
        <v>884.26</v>
      </c>
      <c r="T4178" s="13">
        <v>1768.52</v>
      </c>
      <c r="U4178" s="16">
        <v>0</v>
      </c>
      <c r="V4178" s="13">
        <v>0</v>
      </c>
    </row>
    <row r="4179" spans="1:22" ht="15" customHeight="1" x14ac:dyDescent="0.25">
      <c r="A4179" s="5" t="s">
        <v>7232</v>
      </c>
      <c r="B4179" s="6" t="s">
        <v>7233</v>
      </c>
      <c r="C4179" s="5" t="s">
        <v>3921</v>
      </c>
      <c r="D4179" s="6"/>
      <c r="E4179" s="6" t="s">
        <v>504</v>
      </c>
      <c r="F4179" s="229">
        <v>40</v>
      </c>
      <c r="I4179" s="16">
        <v>0</v>
      </c>
      <c r="J4179" s="13">
        <v>0</v>
      </c>
      <c r="K4179" s="16">
        <v>150</v>
      </c>
      <c r="L4179" s="13">
        <v>6000</v>
      </c>
      <c r="M4179" s="16">
        <v>150</v>
      </c>
      <c r="N4179" s="171">
        <v>6000</v>
      </c>
      <c r="O4179" s="16">
        <v>0</v>
      </c>
      <c r="P4179" s="13">
        <v>0</v>
      </c>
      <c r="Q4179" s="16">
        <v>129</v>
      </c>
      <c r="R4179" s="13">
        <v>5160</v>
      </c>
      <c r="S4179" s="16">
        <v>40266.76</v>
      </c>
      <c r="T4179" s="13">
        <v>1610670.4</v>
      </c>
      <c r="U4179" s="16">
        <v>0</v>
      </c>
      <c r="V4179" s="13">
        <v>0</v>
      </c>
    </row>
    <row r="4180" spans="1:22" ht="15" customHeight="1" x14ac:dyDescent="0.25">
      <c r="A4180" s="1"/>
      <c r="B4180" s="4" t="s">
        <v>32</v>
      </c>
      <c r="C4180" s="8" t="s">
        <v>33</v>
      </c>
      <c r="I4180" s="245"/>
      <c r="J4180" s="245"/>
      <c r="K4180" s="245"/>
      <c r="L4180" s="245"/>
      <c r="M4180" s="245"/>
      <c r="N4180" s="245"/>
      <c r="O4180" s="245"/>
      <c r="P4180" s="245"/>
      <c r="Q4180" s="245"/>
      <c r="R4180" s="245"/>
      <c r="S4180" s="245"/>
      <c r="T4180" s="245"/>
      <c r="U4180" s="245"/>
      <c r="V4180" s="245"/>
    </row>
    <row r="4181" spans="1:22" ht="15" customHeight="1" x14ac:dyDescent="0.25">
      <c r="A4181" s="5" t="s">
        <v>7234</v>
      </c>
      <c r="B4181" s="6" t="s">
        <v>35</v>
      </c>
      <c r="C4181" s="5" t="s">
        <v>6173</v>
      </c>
      <c r="I4181" s="245"/>
      <c r="J4181" s="245"/>
      <c r="K4181" s="245"/>
      <c r="L4181" s="245"/>
      <c r="M4181" s="245"/>
      <c r="N4181" s="245"/>
      <c r="O4181" s="245"/>
      <c r="P4181" s="245"/>
      <c r="Q4181" s="245"/>
      <c r="R4181" s="245"/>
      <c r="S4181" s="245"/>
      <c r="T4181" s="245"/>
      <c r="U4181" s="245"/>
      <c r="V4181" s="245"/>
    </row>
    <row r="4182" spans="1:22" ht="15" customHeight="1" x14ac:dyDescent="0.25">
      <c r="A4182" s="5" t="s">
        <v>7235</v>
      </c>
      <c r="B4182" s="6" t="s">
        <v>35</v>
      </c>
      <c r="C4182" s="5" t="s">
        <v>6175</v>
      </c>
      <c r="I4182" s="245"/>
      <c r="J4182" s="245"/>
      <c r="K4182" s="245"/>
      <c r="L4182" s="245"/>
      <c r="M4182" s="245"/>
      <c r="N4182" s="245"/>
      <c r="O4182" s="245"/>
      <c r="P4182" s="245"/>
      <c r="Q4182" s="245"/>
      <c r="R4182" s="245"/>
      <c r="S4182" s="245"/>
      <c r="T4182" s="245"/>
      <c r="U4182" s="245"/>
      <c r="V4182" s="245"/>
    </row>
    <row r="4183" spans="1:22" ht="45" customHeight="1" x14ac:dyDescent="0.25">
      <c r="A4183" s="1"/>
      <c r="B4183" s="4" t="s">
        <v>68</v>
      </c>
      <c r="C4183" s="8" t="s">
        <v>69</v>
      </c>
      <c r="D4183" s="4" t="s">
        <v>70</v>
      </c>
      <c r="E4183" s="4" t="s">
        <v>71</v>
      </c>
      <c r="F4183" s="228" t="s">
        <v>72</v>
      </c>
      <c r="I4183" s="14" t="s">
        <v>73</v>
      </c>
      <c r="J4183" s="15" t="s">
        <v>28</v>
      </c>
      <c r="K4183" s="14" t="s">
        <v>73</v>
      </c>
      <c r="L4183" s="15" t="s">
        <v>28</v>
      </c>
      <c r="M4183" s="14" t="s">
        <v>73</v>
      </c>
      <c r="N4183" s="172" t="s">
        <v>28</v>
      </c>
      <c r="O4183" s="14" t="s">
        <v>73</v>
      </c>
      <c r="P4183" s="15" t="s">
        <v>28</v>
      </c>
      <c r="Q4183" s="14" t="s">
        <v>73</v>
      </c>
      <c r="R4183" s="15" t="s">
        <v>28</v>
      </c>
      <c r="S4183" s="14" t="s">
        <v>73</v>
      </c>
      <c r="T4183" s="15" t="s">
        <v>28</v>
      </c>
      <c r="U4183" s="14" t="s">
        <v>73</v>
      </c>
      <c r="V4183" s="15" t="s">
        <v>28</v>
      </c>
    </row>
    <row r="4184" spans="1:22" ht="15" customHeight="1" x14ac:dyDescent="0.25">
      <c r="A4184" s="5" t="s">
        <v>7236</v>
      </c>
      <c r="B4184" s="6" t="s">
        <v>7237</v>
      </c>
      <c r="C4184" s="5" t="s">
        <v>6178</v>
      </c>
      <c r="D4184" s="6"/>
      <c r="E4184" s="6" t="s">
        <v>504</v>
      </c>
      <c r="F4184" s="229">
        <v>2</v>
      </c>
      <c r="I4184" s="16">
        <v>0</v>
      </c>
      <c r="J4184" s="13">
        <v>0</v>
      </c>
      <c r="K4184" s="16">
        <v>750</v>
      </c>
      <c r="L4184" s="13">
        <v>1500</v>
      </c>
      <c r="M4184" s="16">
        <v>750</v>
      </c>
      <c r="N4184" s="171">
        <v>1500</v>
      </c>
      <c r="O4184" s="16">
        <v>3550</v>
      </c>
      <c r="P4184" s="13">
        <v>7100</v>
      </c>
      <c r="Q4184" s="16">
        <v>1765</v>
      </c>
      <c r="R4184" s="13">
        <v>3530</v>
      </c>
      <c r="S4184" s="16">
        <v>3006.59</v>
      </c>
      <c r="T4184" s="13">
        <v>6013.18</v>
      </c>
      <c r="U4184" s="16">
        <v>0</v>
      </c>
      <c r="V4184" s="13">
        <v>0</v>
      </c>
    </row>
    <row r="4185" spans="1:22" ht="15" customHeight="1" x14ac:dyDescent="0.25">
      <c r="A4185" s="5" t="s">
        <v>7238</v>
      </c>
      <c r="B4185" s="6" t="s">
        <v>7239</v>
      </c>
      <c r="C4185" s="5" t="s">
        <v>6181</v>
      </c>
      <c r="D4185" s="6"/>
      <c r="E4185" s="6" t="s">
        <v>504</v>
      </c>
      <c r="F4185" s="229">
        <v>4</v>
      </c>
      <c r="I4185" s="16">
        <v>0</v>
      </c>
      <c r="J4185" s="13">
        <v>0</v>
      </c>
      <c r="K4185" s="16">
        <v>550</v>
      </c>
      <c r="L4185" s="13">
        <v>2200</v>
      </c>
      <c r="M4185" s="16">
        <v>550</v>
      </c>
      <c r="N4185" s="171">
        <v>2200</v>
      </c>
      <c r="O4185" s="16">
        <v>1340</v>
      </c>
      <c r="P4185" s="13">
        <v>5360</v>
      </c>
      <c r="Q4185" s="16">
        <v>1176</v>
      </c>
      <c r="R4185" s="13">
        <v>4704</v>
      </c>
      <c r="S4185" s="16">
        <v>1166.7</v>
      </c>
      <c r="T4185" s="13">
        <v>4666.8</v>
      </c>
      <c r="U4185" s="16">
        <v>0</v>
      </c>
      <c r="V4185" s="13">
        <v>0</v>
      </c>
    </row>
    <row r="4186" spans="1:22" ht="15" customHeight="1" x14ac:dyDescent="0.25">
      <c r="A4186" s="1"/>
      <c r="B4186" s="4" t="s">
        <v>32</v>
      </c>
      <c r="C4186" s="8" t="s">
        <v>33</v>
      </c>
      <c r="I4186" s="245"/>
      <c r="J4186" s="245"/>
      <c r="K4186" s="245"/>
      <c r="L4186" s="245"/>
      <c r="M4186" s="245"/>
      <c r="N4186" s="245"/>
      <c r="O4186" s="245"/>
      <c r="P4186" s="245"/>
      <c r="Q4186" s="245"/>
      <c r="R4186" s="245"/>
      <c r="S4186" s="245"/>
      <c r="T4186" s="245"/>
      <c r="U4186" s="245"/>
      <c r="V4186" s="245"/>
    </row>
    <row r="4187" spans="1:22" ht="15" customHeight="1" x14ac:dyDescent="0.25">
      <c r="A4187" s="5" t="s">
        <v>7240</v>
      </c>
      <c r="B4187" s="6" t="s">
        <v>35</v>
      </c>
      <c r="C4187" s="5" t="s">
        <v>6183</v>
      </c>
      <c r="I4187" s="245"/>
      <c r="J4187" s="245"/>
      <c r="K4187" s="245"/>
      <c r="L4187" s="245"/>
      <c r="M4187" s="245"/>
      <c r="N4187" s="245"/>
      <c r="O4187" s="245"/>
      <c r="P4187" s="245"/>
      <c r="Q4187" s="245"/>
      <c r="R4187" s="245"/>
      <c r="S4187" s="245"/>
      <c r="T4187" s="245"/>
      <c r="U4187" s="245"/>
      <c r="V4187" s="245"/>
    </row>
    <row r="4188" spans="1:22" ht="15" customHeight="1" x14ac:dyDescent="0.25">
      <c r="A4188" s="5" t="s">
        <v>7241</v>
      </c>
      <c r="B4188" s="6" t="s">
        <v>35</v>
      </c>
      <c r="C4188" s="5" t="s">
        <v>6185</v>
      </c>
      <c r="I4188" s="245"/>
      <c r="J4188" s="245"/>
      <c r="K4188" s="245"/>
      <c r="L4188" s="245"/>
      <c r="M4188" s="245"/>
      <c r="N4188" s="245"/>
      <c r="O4188" s="245"/>
      <c r="P4188" s="245"/>
      <c r="Q4188" s="245"/>
      <c r="R4188" s="245"/>
      <c r="S4188" s="245"/>
      <c r="T4188" s="245"/>
      <c r="U4188" s="245"/>
      <c r="V4188" s="245"/>
    </row>
    <row r="4189" spans="1:22" ht="45" customHeight="1" x14ac:dyDescent="0.25">
      <c r="A4189" s="1"/>
      <c r="B4189" s="4" t="s">
        <v>68</v>
      </c>
      <c r="C4189" s="8" t="s">
        <v>69</v>
      </c>
      <c r="D4189" s="4" t="s">
        <v>70</v>
      </c>
      <c r="E4189" s="4" t="s">
        <v>71</v>
      </c>
      <c r="F4189" s="228" t="s">
        <v>72</v>
      </c>
      <c r="I4189" s="14" t="s">
        <v>73</v>
      </c>
      <c r="J4189" s="15" t="s">
        <v>28</v>
      </c>
      <c r="K4189" s="14" t="s">
        <v>73</v>
      </c>
      <c r="L4189" s="15" t="s">
        <v>28</v>
      </c>
      <c r="M4189" s="14" t="s">
        <v>73</v>
      </c>
      <c r="N4189" s="172" t="s">
        <v>28</v>
      </c>
      <c r="O4189" s="14" t="s">
        <v>73</v>
      </c>
      <c r="P4189" s="15" t="s">
        <v>28</v>
      </c>
      <c r="Q4189" s="14" t="s">
        <v>73</v>
      </c>
      <c r="R4189" s="15" t="s">
        <v>28</v>
      </c>
      <c r="S4189" s="14" t="s">
        <v>73</v>
      </c>
      <c r="T4189" s="15" t="s">
        <v>28</v>
      </c>
      <c r="U4189" s="14" t="s">
        <v>73</v>
      </c>
      <c r="V4189" s="15" t="s">
        <v>28</v>
      </c>
    </row>
    <row r="4190" spans="1:22" ht="15" customHeight="1" x14ac:dyDescent="0.25">
      <c r="A4190" s="5" t="s">
        <v>7242</v>
      </c>
      <c r="B4190" s="6" t="s">
        <v>7243</v>
      </c>
      <c r="C4190" s="5" t="s">
        <v>3928</v>
      </c>
      <c r="D4190" s="6"/>
      <c r="E4190" s="6" t="s">
        <v>504</v>
      </c>
      <c r="F4190" s="229">
        <v>2</v>
      </c>
      <c r="I4190" s="16">
        <v>0</v>
      </c>
      <c r="J4190" s="13">
        <v>0</v>
      </c>
      <c r="K4190" s="16">
        <v>20000</v>
      </c>
      <c r="L4190" s="13">
        <v>40000</v>
      </c>
      <c r="M4190" s="16">
        <v>20000</v>
      </c>
      <c r="N4190" s="171">
        <v>40000</v>
      </c>
      <c r="O4190" s="16">
        <v>100292</v>
      </c>
      <c r="P4190" s="13">
        <v>200584</v>
      </c>
      <c r="Q4190" s="16">
        <v>9941</v>
      </c>
      <c r="R4190" s="13">
        <v>19882</v>
      </c>
      <c r="S4190" s="16">
        <v>48134.27</v>
      </c>
      <c r="T4190" s="13">
        <v>96268.54</v>
      </c>
      <c r="U4190" s="16">
        <v>0</v>
      </c>
      <c r="V4190" s="13">
        <v>0</v>
      </c>
    </row>
    <row r="4191" spans="1:22" ht="15" customHeight="1" x14ac:dyDescent="0.25">
      <c r="A4191" s="5" t="s">
        <v>7244</v>
      </c>
      <c r="B4191" s="6" t="s">
        <v>7245</v>
      </c>
      <c r="C4191" s="5" t="s">
        <v>3931</v>
      </c>
      <c r="D4191" s="6"/>
      <c r="E4191" s="6" t="s">
        <v>504</v>
      </c>
      <c r="F4191" s="229">
        <v>2</v>
      </c>
      <c r="I4191" s="16">
        <v>0</v>
      </c>
      <c r="J4191" s="13">
        <v>0</v>
      </c>
      <c r="K4191" s="16">
        <v>40000</v>
      </c>
      <c r="L4191" s="13">
        <v>80000</v>
      </c>
      <c r="M4191" s="16">
        <v>40000</v>
      </c>
      <c r="N4191" s="171">
        <v>80000</v>
      </c>
      <c r="O4191" s="16">
        <v>0</v>
      </c>
      <c r="P4191" s="13">
        <v>0</v>
      </c>
      <c r="Q4191" s="16">
        <v>47059</v>
      </c>
      <c r="R4191" s="13">
        <v>94118</v>
      </c>
      <c r="S4191" s="16">
        <v>0</v>
      </c>
      <c r="T4191" s="13">
        <v>0</v>
      </c>
      <c r="U4191" s="16">
        <v>0</v>
      </c>
      <c r="V4191" s="13">
        <v>0</v>
      </c>
    </row>
    <row r="4192" spans="1:22" ht="15" customHeight="1" x14ac:dyDescent="0.25">
      <c r="A4192" s="5" t="s">
        <v>7246</v>
      </c>
      <c r="B4192" s="6" t="s">
        <v>7247</v>
      </c>
      <c r="C4192" s="5" t="s">
        <v>4909</v>
      </c>
      <c r="D4192" s="6"/>
      <c r="E4192" s="6" t="s">
        <v>504</v>
      </c>
      <c r="F4192" s="229">
        <v>2</v>
      </c>
      <c r="I4192" s="16">
        <v>0</v>
      </c>
      <c r="J4192" s="13">
        <v>0</v>
      </c>
      <c r="K4192" s="16">
        <v>1000</v>
      </c>
      <c r="L4192" s="13">
        <v>2000</v>
      </c>
      <c r="M4192" s="16">
        <v>1000</v>
      </c>
      <c r="N4192" s="171">
        <v>2000</v>
      </c>
      <c r="O4192" s="16">
        <v>0</v>
      </c>
      <c r="P4192" s="13">
        <v>0</v>
      </c>
      <c r="Q4192" s="16">
        <v>1882</v>
      </c>
      <c r="R4192" s="13">
        <v>3764</v>
      </c>
      <c r="S4192" s="16">
        <v>929.23</v>
      </c>
      <c r="T4192" s="13">
        <v>1858.46</v>
      </c>
      <c r="U4192" s="16">
        <v>0</v>
      </c>
      <c r="V4192" s="13">
        <v>0</v>
      </c>
    </row>
    <row r="4193" spans="1:22" ht="15" customHeight="1" x14ac:dyDescent="0.25">
      <c r="A4193" s="5" t="s">
        <v>7248</v>
      </c>
      <c r="B4193" s="6" t="s">
        <v>7249</v>
      </c>
      <c r="C4193" s="5" t="s">
        <v>3937</v>
      </c>
      <c r="D4193" s="6"/>
      <c r="E4193" s="6" t="s">
        <v>504</v>
      </c>
      <c r="F4193" s="229">
        <v>8</v>
      </c>
      <c r="I4193" s="16">
        <v>0</v>
      </c>
      <c r="J4193" s="13">
        <v>0</v>
      </c>
      <c r="K4193" s="16">
        <v>2000</v>
      </c>
      <c r="L4193" s="13">
        <v>16000</v>
      </c>
      <c r="M4193" s="16">
        <v>2000</v>
      </c>
      <c r="N4193" s="171">
        <v>16000</v>
      </c>
      <c r="O4193" s="16">
        <v>0</v>
      </c>
      <c r="P4193" s="13">
        <v>0</v>
      </c>
      <c r="Q4193" s="16">
        <v>3529</v>
      </c>
      <c r="R4193" s="13">
        <v>28232</v>
      </c>
      <c r="S4193" s="16">
        <v>4181.55</v>
      </c>
      <c r="T4193" s="13">
        <v>33452.400000000001</v>
      </c>
      <c r="U4193" s="16">
        <v>0</v>
      </c>
      <c r="V4193" s="13">
        <v>0</v>
      </c>
    </row>
    <row r="4194" spans="1:22" ht="15" customHeight="1" x14ac:dyDescent="0.25">
      <c r="A4194" s="5" t="s">
        <v>7250</v>
      </c>
      <c r="B4194" s="6" t="s">
        <v>7251</v>
      </c>
      <c r="C4194" s="5" t="s">
        <v>3943</v>
      </c>
      <c r="D4194" s="6"/>
      <c r="E4194" s="6" t="s">
        <v>504</v>
      </c>
      <c r="F4194" s="229">
        <v>8</v>
      </c>
      <c r="I4194" s="16">
        <v>0</v>
      </c>
      <c r="J4194" s="13">
        <v>0</v>
      </c>
      <c r="K4194" s="16">
        <v>120</v>
      </c>
      <c r="L4194" s="13">
        <v>960</v>
      </c>
      <c r="M4194" s="16">
        <v>120</v>
      </c>
      <c r="N4194" s="171">
        <v>960</v>
      </c>
      <c r="O4194" s="16">
        <v>0</v>
      </c>
      <c r="P4194" s="13">
        <v>0</v>
      </c>
      <c r="Q4194" s="16">
        <v>476</v>
      </c>
      <c r="R4194" s="13">
        <v>3808</v>
      </c>
      <c r="S4194" s="16">
        <v>402.67</v>
      </c>
      <c r="T4194" s="13">
        <v>3221.36</v>
      </c>
      <c r="U4194" s="16">
        <v>0</v>
      </c>
      <c r="V4194" s="13">
        <v>0</v>
      </c>
    </row>
    <row r="4195" spans="1:22" ht="15" customHeight="1" x14ac:dyDescent="0.25">
      <c r="A4195" s="1"/>
      <c r="B4195" s="4" t="s">
        <v>32</v>
      </c>
      <c r="C4195" s="8" t="s">
        <v>33</v>
      </c>
      <c r="I4195" s="245"/>
      <c r="J4195" s="245"/>
      <c r="K4195" s="245"/>
      <c r="L4195" s="245"/>
      <c r="M4195" s="245"/>
      <c r="N4195" s="245"/>
      <c r="O4195" s="245"/>
      <c r="P4195" s="245"/>
      <c r="Q4195" s="245"/>
      <c r="R4195" s="245"/>
      <c r="S4195" s="245"/>
      <c r="T4195" s="245"/>
      <c r="U4195" s="245"/>
      <c r="V4195" s="245"/>
    </row>
    <row r="4196" spans="1:22" ht="15" customHeight="1" x14ac:dyDescent="0.25">
      <c r="A4196" s="5" t="s">
        <v>7252</v>
      </c>
      <c r="B4196" s="6" t="s">
        <v>35</v>
      </c>
      <c r="C4196" s="5" t="s">
        <v>6197</v>
      </c>
      <c r="I4196" s="245"/>
      <c r="J4196" s="245"/>
      <c r="K4196" s="245"/>
      <c r="L4196" s="245"/>
      <c r="M4196" s="245"/>
      <c r="N4196" s="245"/>
      <c r="O4196" s="245"/>
      <c r="P4196" s="245"/>
      <c r="Q4196" s="245"/>
      <c r="R4196" s="245"/>
      <c r="S4196" s="245"/>
      <c r="T4196" s="245"/>
      <c r="U4196" s="245"/>
      <c r="V4196" s="245"/>
    </row>
    <row r="4197" spans="1:22" ht="45" customHeight="1" x14ac:dyDescent="0.25">
      <c r="A4197" s="1"/>
      <c r="B4197" s="4" t="s">
        <v>68</v>
      </c>
      <c r="C4197" s="8" t="s">
        <v>69</v>
      </c>
      <c r="D4197" s="4" t="s">
        <v>70</v>
      </c>
      <c r="E4197" s="4" t="s">
        <v>71</v>
      </c>
      <c r="F4197" s="228" t="s">
        <v>72</v>
      </c>
      <c r="I4197" s="14" t="s">
        <v>73</v>
      </c>
      <c r="J4197" s="15" t="s">
        <v>28</v>
      </c>
      <c r="K4197" s="14" t="s">
        <v>73</v>
      </c>
      <c r="L4197" s="15" t="s">
        <v>28</v>
      </c>
      <c r="M4197" s="14" t="s">
        <v>73</v>
      </c>
      <c r="N4197" s="172" t="s">
        <v>28</v>
      </c>
      <c r="O4197" s="14" t="s">
        <v>73</v>
      </c>
      <c r="P4197" s="15" t="s">
        <v>28</v>
      </c>
      <c r="Q4197" s="14" t="s">
        <v>73</v>
      </c>
      <c r="R4197" s="15" t="s">
        <v>28</v>
      </c>
      <c r="S4197" s="14" t="s">
        <v>73</v>
      </c>
      <c r="T4197" s="15" t="s">
        <v>28</v>
      </c>
      <c r="U4197" s="14" t="s">
        <v>73</v>
      </c>
      <c r="V4197" s="15" t="s">
        <v>28</v>
      </c>
    </row>
    <row r="4198" spans="1:22" ht="15" customHeight="1" x14ac:dyDescent="0.25">
      <c r="A4198" s="5" t="s">
        <v>7253</v>
      </c>
      <c r="B4198" s="6" t="s">
        <v>7254</v>
      </c>
      <c r="C4198" s="5" t="s">
        <v>6200</v>
      </c>
      <c r="D4198" s="6"/>
      <c r="E4198" s="6" t="s">
        <v>447</v>
      </c>
      <c r="F4198" s="229">
        <v>1</v>
      </c>
      <c r="I4198" s="16">
        <v>0</v>
      </c>
      <c r="J4198" s="13">
        <v>0</v>
      </c>
      <c r="K4198" s="16">
        <v>50000</v>
      </c>
      <c r="L4198" s="13">
        <v>50000</v>
      </c>
      <c r="M4198" s="16">
        <v>50000</v>
      </c>
      <c r="N4198" s="171">
        <v>50000</v>
      </c>
      <c r="O4198" s="16">
        <v>30000</v>
      </c>
      <c r="P4198" s="13">
        <v>30000</v>
      </c>
      <c r="Q4198" s="16">
        <v>82353</v>
      </c>
      <c r="R4198" s="13">
        <v>82353</v>
      </c>
      <c r="S4198" s="16">
        <v>22301.59</v>
      </c>
      <c r="T4198" s="13">
        <v>22301.59</v>
      </c>
      <c r="U4198" s="16">
        <v>0</v>
      </c>
      <c r="V4198" s="13">
        <v>0</v>
      </c>
    </row>
    <row r="4199" spans="1:22" ht="15" customHeight="1" x14ac:dyDescent="0.25">
      <c r="A4199" s="1"/>
      <c r="B4199" s="4" t="s">
        <v>32</v>
      </c>
      <c r="C4199" s="8" t="s">
        <v>33</v>
      </c>
      <c r="I4199" s="245"/>
      <c r="J4199" s="245"/>
      <c r="K4199" s="245"/>
      <c r="L4199" s="245"/>
      <c r="M4199" s="245"/>
      <c r="N4199" s="245"/>
      <c r="O4199" s="245"/>
      <c r="P4199" s="245"/>
      <c r="Q4199" s="245"/>
      <c r="R4199" s="245"/>
      <c r="S4199" s="245"/>
      <c r="T4199" s="245"/>
      <c r="U4199" s="245"/>
      <c r="V4199" s="245"/>
    </row>
    <row r="4200" spans="1:22" ht="15" customHeight="1" x14ac:dyDescent="0.25">
      <c r="A4200" s="5" t="s">
        <v>7255</v>
      </c>
      <c r="B4200" s="6" t="s">
        <v>35</v>
      </c>
      <c r="C4200" s="5" t="s">
        <v>486</v>
      </c>
      <c r="I4200" s="245"/>
      <c r="J4200" s="245"/>
      <c r="K4200" s="245"/>
      <c r="L4200" s="245"/>
      <c r="M4200" s="245"/>
      <c r="N4200" s="245"/>
      <c r="O4200" s="245"/>
      <c r="P4200" s="245"/>
      <c r="Q4200" s="245"/>
      <c r="R4200" s="245"/>
      <c r="S4200" s="245"/>
      <c r="T4200" s="245"/>
      <c r="U4200" s="245"/>
      <c r="V4200" s="245"/>
    </row>
    <row r="4201" spans="1:22" ht="45" customHeight="1" x14ac:dyDescent="0.25">
      <c r="A4201" s="1"/>
      <c r="B4201" s="4" t="s">
        <v>68</v>
      </c>
      <c r="C4201" s="8" t="s">
        <v>69</v>
      </c>
      <c r="D4201" s="4" t="s">
        <v>70</v>
      </c>
      <c r="E4201" s="4" t="s">
        <v>71</v>
      </c>
      <c r="F4201" s="228" t="s">
        <v>72</v>
      </c>
      <c r="I4201" s="14" t="s">
        <v>73</v>
      </c>
      <c r="J4201" s="15" t="s">
        <v>28</v>
      </c>
      <c r="K4201" s="14" t="s">
        <v>73</v>
      </c>
      <c r="L4201" s="15" t="s">
        <v>28</v>
      </c>
      <c r="M4201" s="14" t="s">
        <v>73</v>
      </c>
      <c r="N4201" s="172" t="s">
        <v>28</v>
      </c>
      <c r="O4201" s="14" t="s">
        <v>73</v>
      </c>
      <c r="P4201" s="15" t="s">
        <v>28</v>
      </c>
      <c r="Q4201" s="14" t="s">
        <v>73</v>
      </c>
      <c r="R4201" s="15" t="s">
        <v>28</v>
      </c>
      <c r="S4201" s="14" t="s">
        <v>73</v>
      </c>
      <c r="T4201" s="15" t="s">
        <v>28</v>
      </c>
      <c r="U4201" s="14" t="s">
        <v>73</v>
      </c>
      <c r="V4201" s="15" t="s">
        <v>28</v>
      </c>
    </row>
    <row r="4202" spans="1:22" ht="15" customHeight="1" x14ac:dyDescent="0.25">
      <c r="A4202" s="5" t="s">
        <v>7256</v>
      </c>
      <c r="B4202" s="6" t="s">
        <v>7257</v>
      </c>
      <c r="C4202" s="5" t="s">
        <v>489</v>
      </c>
      <c r="D4202" s="6"/>
      <c r="E4202" s="6" t="s">
        <v>275</v>
      </c>
      <c r="F4202" s="229">
        <v>1</v>
      </c>
      <c r="I4202" s="16">
        <v>0</v>
      </c>
      <c r="J4202" s="13">
        <v>0</v>
      </c>
      <c r="K4202" s="16">
        <v>0</v>
      </c>
      <c r="L4202" s="13">
        <v>0</v>
      </c>
      <c r="M4202" s="16">
        <v>0</v>
      </c>
      <c r="N4202" s="171">
        <v>0</v>
      </c>
      <c r="O4202" s="16">
        <v>0</v>
      </c>
      <c r="P4202" s="13">
        <v>0</v>
      </c>
      <c r="Q4202" s="16">
        <v>19336</v>
      </c>
      <c r="R4202" s="13">
        <v>19336</v>
      </c>
      <c r="S4202" s="16">
        <v>0</v>
      </c>
      <c r="T4202" s="13">
        <v>0</v>
      </c>
      <c r="U4202" s="16">
        <v>2991502.49</v>
      </c>
      <c r="V4202" s="13">
        <v>2991502.49</v>
      </c>
    </row>
    <row r="4203" spans="1:22" ht="15" customHeight="1" x14ac:dyDescent="0.25">
      <c r="A4203" s="1"/>
      <c r="B4203" s="4" t="s">
        <v>32</v>
      </c>
      <c r="C4203" s="8" t="s">
        <v>33</v>
      </c>
      <c r="I4203" s="245"/>
      <c r="J4203" s="245"/>
      <c r="K4203" s="245"/>
      <c r="L4203" s="245"/>
      <c r="M4203" s="245"/>
      <c r="N4203" s="245"/>
      <c r="O4203" s="245"/>
      <c r="P4203" s="245"/>
      <c r="Q4203" s="245"/>
      <c r="R4203" s="245"/>
      <c r="S4203" s="245"/>
      <c r="T4203" s="245"/>
      <c r="U4203" s="245"/>
      <c r="V4203" s="245"/>
    </row>
    <row r="4204" spans="1:22" ht="15" customHeight="1" x14ac:dyDescent="0.25">
      <c r="A4204" s="5" t="s">
        <v>7258</v>
      </c>
      <c r="B4204" s="6" t="s">
        <v>35</v>
      </c>
      <c r="C4204" s="5" t="s">
        <v>491</v>
      </c>
      <c r="I4204" s="245"/>
      <c r="J4204" s="245"/>
      <c r="K4204" s="245"/>
      <c r="L4204" s="245"/>
      <c r="M4204" s="245"/>
      <c r="N4204" s="245"/>
      <c r="O4204" s="245"/>
      <c r="P4204" s="245"/>
      <c r="Q4204" s="245"/>
      <c r="R4204" s="245"/>
      <c r="S4204" s="245"/>
      <c r="T4204" s="245"/>
      <c r="U4204" s="245"/>
      <c r="V4204" s="245"/>
    </row>
    <row r="4205" spans="1:22" x14ac:dyDescent="0.25">
      <c r="A4205" s="246" t="s">
        <v>7259</v>
      </c>
      <c r="B4205" s="246"/>
      <c r="C4205" s="246"/>
      <c r="D4205" s="247"/>
      <c r="E4205" s="247"/>
      <c r="F4205" s="246"/>
      <c r="I4205" s="12" t="s">
        <v>7260</v>
      </c>
      <c r="J4205" s="13">
        <v>493558</v>
      </c>
      <c r="K4205" s="12" t="s">
        <v>7260</v>
      </c>
      <c r="L4205" s="13">
        <v>994284</v>
      </c>
      <c r="M4205" s="12" t="s">
        <v>7260</v>
      </c>
      <c r="N4205" s="171">
        <v>994284</v>
      </c>
      <c r="O4205" s="12" t="s">
        <v>7260</v>
      </c>
      <c r="P4205" s="13">
        <v>948550</v>
      </c>
      <c r="Q4205" s="12" t="s">
        <v>7260</v>
      </c>
      <c r="R4205" s="13">
        <v>734664</v>
      </c>
      <c r="S4205" s="12" t="s">
        <v>7260</v>
      </c>
      <c r="T4205" s="13">
        <v>702806.27</v>
      </c>
      <c r="U4205" s="12" t="s">
        <v>7260</v>
      </c>
      <c r="V4205" s="13">
        <v>0</v>
      </c>
    </row>
    <row r="4206" spans="1:22" ht="15" customHeight="1" x14ac:dyDescent="0.25">
      <c r="A4206" s="1"/>
      <c r="B4206" s="4" t="s">
        <v>32</v>
      </c>
      <c r="C4206" s="8" t="s">
        <v>33</v>
      </c>
      <c r="I4206" s="245"/>
      <c r="J4206" s="245"/>
      <c r="K4206" s="245"/>
      <c r="L4206" s="245"/>
      <c r="M4206" s="245"/>
      <c r="N4206" s="245"/>
      <c r="O4206" s="245"/>
      <c r="P4206" s="245"/>
      <c r="Q4206" s="245"/>
      <c r="R4206" s="245"/>
      <c r="S4206" s="245"/>
      <c r="T4206" s="245"/>
      <c r="U4206" s="245"/>
      <c r="V4206" s="245"/>
    </row>
    <row r="4207" spans="1:22" ht="15" customHeight="1" x14ac:dyDescent="0.25">
      <c r="A4207" s="5" t="s">
        <v>7261</v>
      </c>
      <c r="B4207" s="6" t="s">
        <v>35</v>
      </c>
      <c r="C4207" s="5" t="s">
        <v>3955</v>
      </c>
      <c r="I4207" s="245"/>
      <c r="J4207" s="245"/>
      <c r="K4207" s="245"/>
      <c r="L4207" s="245"/>
      <c r="M4207" s="245"/>
      <c r="N4207" s="245"/>
      <c r="O4207" s="245"/>
      <c r="P4207" s="245"/>
      <c r="Q4207" s="245"/>
      <c r="R4207" s="245"/>
      <c r="S4207" s="245"/>
      <c r="T4207" s="245"/>
      <c r="U4207" s="245"/>
      <c r="V4207" s="245"/>
    </row>
    <row r="4208" spans="1:22" ht="45" customHeight="1" x14ac:dyDescent="0.25">
      <c r="A4208" s="1"/>
      <c r="B4208" s="4" t="s">
        <v>68</v>
      </c>
      <c r="C4208" s="8" t="s">
        <v>69</v>
      </c>
      <c r="D4208" s="4" t="s">
        <v>70</v>
      </c>
      <c r="E4208" s="4" t="s">
        <v>71</v>
      </c>
      <c r="F4208" s="228" t="s">
        <v>72</v>
      </c>
      <c r="I4208" s="14" t="s">
        <v>73</v>
      </c>
      <c r="J4208" s="15" t="s">
        <v>28</v>
      </c>
      <c r="K4208" s="14" t="s">
        <v>73</v>
      </c>
      <c r="L4208" s="15" t="s">
        <v>28</v>
      </c>
      <c r="M4208" s="14" t="s">
        <v>73</v>
      </c>
      <c r="N4208" s="172" t="s">
        <v>28</v>
      </c>
      <c r="O4208" s="14" t="s">
        <v>73</v>
      </c>
      <c r="P4208" s="15" t="s">
        <v>28</v>
      </c>
      <c r="Q4208" s="14" t="s">
        <v>73</v>
      </c>
      <c r="R4208" s="15" t="s">
        <v>28</v>
      </c>
      <c r="S4208" s="14" t="s">
        <v>73</v>
      </c>
      <c r="T4208" s="15" t="s">
        <v>28</v>
      </c>
      <c r="U4208" s="14" t="s">
        <v>73</v>
      </c>
      <c r="V4208" s="15" t="s">
        <v>28</v>
      </c>
    </row>
    <row r="4209" spans="1:22" ht="15" customHeight="1" x14ac:dyDescent="0.25">
      <c r="A4209" s="5" t="s">
        <v>7262</v>
      </c>
      <c r="B4209" s="6" t="s">
        <v>7263</v>
      </c>
      <c r="C4209" s="5" t="s">
        <v>6210</v>
      </c>
      <c r="D4209" s="6"/>
      <c r="E4209" s="6" t="s">
        <v>447</v>
      </c>
      <c r="F4209" s="229">
        <v>1</v>
      </c>
      <c r="I4209" s="16">
        <v>493558</v>
      </c>
      <c r="J4209" s="13">
        <v>493558</v>
      </c>
      <c r="K4209" s="16">
        <v>15000</v>
      </c>
      <c r="L4209" s="13">
        <v>15000</v>
      </c>
      <c r="M4209" s="16">
        <v>15000</v>
      </c>
      <c r="N4209" s="171">
        <v>15000</v>
      </c>
      <c r="O4209" s="16">
        <v>0</v>
      </c>
      <c r="P4209" s="13">
        <v>0</v>
      </c>
      <c r="Q4209" s="16">
        <v>10000</v>
      </c>
      <c r="R4209" s="13">
        <v>10000</v>
      </c>
      <c r="S4209" s="16">
        <v>0</v>
      </c>
      <c r="T4209" s="13">
        <v>0</v>
      </c>
      <c r="U4209" s="16">
        <v>0</v>
      </c>
      <c r="V4209" s="13">
        <v>0</v>
      </c>
    </row>
    <row r="4210" spans="1:22" ht="15" customHeight="1" x14ac:dyDescent="0.25">
      <c r="A4210" s="1"/>
      <c r="B4210" s="4" t="s">
        <v>32</v>
      </c>
      <c r="C4210" s="8" t="s">
        <v>33</v>
      </c>
      <c r="I4210" s="245"/>
      <c r="J4210" s="245"/>
      <c r="K4210" s="245"/>
      <c r="L4210" s="245"/>
      <c r="M4210" s="245"/>
      <c r="N4210" s="245"/>
      <c r="O4210" s="245"/>
      <c r="P4210" s="245"/>
      <c r="Q4210" s="245"/>
      <c r="R4210" s="245"/>
      <c r="S4210" s="245"/>
      <c r="T4210" s="245"/>
      <c r="U4210" s="245"/>
      <c r="V4210" s="245"/>
    </row>
    <row r="4211" spans="1:22" ht="15" customHeight="1" x14ac:dyDescent="0.25">
      <c r="A4211" s="5" t="s">
        <v>7264</v>
      </c>
      <c r="B4211" s="6" t="s">
        <v>35</v>
      </c>
      <c r="C4211" s="5" t="s">
        <v>3960</v>
      </c>
      <c r="I4211" s="245"/>
      <c r="J4211" s="245"/>
      <c r="K4211" s="245"/>
      <c r="L4211" s="245"/>
      <c r="M4211" s="245"/>
      <c r="N4211" s="245"/>
      <c r="O4211" s="245"/>
      <c r="P4211" s="245"/>
      <c r="Q4211" s="245"/>
      <c r="R4211" s="245"/>
      <c r="S4211" s="245"/>
      <c r="T4211" s="245"/>
      <c r="U4211" s="245"/>
      <c r="V4211" s="245"/>
    </row>
    <row r="4212" spans="1:22" ht="15" customHeight="1" x14ac:dyDescent="0.25">
      <c r="A4212" s="5" t="s">
        <v>7265</v>
      </c>
      <c r="B4212" s="6" t="s">
        <v>35</v>
      </c>
      <c r="C4212" s="5" t="s">
        <v>3962</v>
      </c>
      <c r="I4212" s="245"/>
      <c r="J4212" s="245"/>
      <c r="K4212" s="245"/>
      <c r="L4212" s="245"/>
      <c r="M4212" s="245"/>
      <c r="N4212" s="245"/>
      <c r="O4212" s="245"/>
      <c r="P4212" s="245"/>
      <c r="Q4212" s="245"/>
      <c r="R4212" s="245"/>
      <c r="S4212" s="245"/>
      <c r="T4212" s="245"/>
      <c r="U4212" s="245"/>
      <c r="V4212" s="245"/>
    </row>
    <row r="4213" spans="1:22" ht="15" customHeight="1" x14ac:dyDescent="0.25">
      <c r="A4213" s="5" t="s">
        <v>7266</v>
      </c>
      <c r="B4213" s="6" t="s">
        <v>35</v>
      </c>
      <c r="C4213" s="5" t="s">
        <v>3964</v>
      </c>
      <c r="I4213" s="245"/>
      <c r="J4213" s="245"/>
      <c r="K4213" s="245"/>
      <c r="L4213" s="245"/>
      <c r="M4213" s="245"/>
      <c r="N4213" s="245"/>
      <c r="O4213" s="245"/>
      <c r="P4213" s="245"/>
      <c r="Q4213" s="245"/>
      <c r="R4213" s="245"/>
      <c r="S4213" s="245"/>
      <c r="T4213" s="245"/>
      <c r="U4213" s="245"/>
      <c r="V4213" s="245"/>
    </row>
    <row r="4214" spans="1:22" ht="45" customHeight="1" x14ac:dyDescent="0.25">
      <c r="A4214" s="1"/>
      <c r="B4214" s="4" t="s">
        <v>68</v>
      </c>
      <c r="C4214" s="8" t="s">
        <v>69</v>
      </c>
      <c r="D4214" s="4" t="s">
        <v>70</v>
      </c>
      <c r="E4214" s="4" t="s">
        <v>71</v>
      </c>
      <c r="F4214" s="228" t="s">
        <v>72</v>
      </c>
      <c r="I4214" s="14" t="s">
        <v>73</v>
      </c>
      <c r="J4214" s="15" t="s">
        <v>28</v>
      </c>
      <c r="K4214" s="14" t="s">
        <v>73</v>
      </c>
      <c r="L4214" s="15" t="s">
        <v>28</v>
      </c>
      <c r="M4214" s="14" t="s">
        <v>73</v>
      </c>
      <c r="N4214" s="172" t="s">
        <v>28</v>
      </c>
      <c r="O4214" s="14" t="s">
        <v>73</v>
      </c>
      <c r="P4214" s="15" t="s">
        <v>28</v>
      </c>
      <c r="Q4214" s="14" t="s">
        <v>73</v>
      </c>
      <c r="R4214" s="15" t="s">
        <v>28</v>
      </c>
      <c r="S4214" s="14" t="s">
        <v>73</v>
      </c>
      <c r="T4214" s="15" t="s">
        <v>28</v>
      </c>
      <c r="U4214" s="14" t="s">
        <v>73</v>
      </c>
      <c r="V4214" s="15" t="s">
        <v>28</v>
      </c>
    </row>
    <row r="4215" spans="1:22" ht="15" customHeight="1" x14ac:dyDescent="0.25">
      <c r="A4215" s="5" t="s">
        <v>7267</v>
      </c>
      <c r="B4215" s="6" t="s">
        <v>7268</v>
      </c>
      <c r="C4215" s="5" t="s">
        <v>6216</v>
      </c>
      <c r="D4215" s="6"/>
      <c r="E4215" s="6" t="s">
        <v>527</v>
      </c>
      <c r="F4215" s="229">
        <v>80</v>
      </c>
      <c r="I4215" s="16">
        <v>0</v>
      </c>
      <c r="J4215" s="13">
        <v>0</v>
      </c>
      <c r="K4215" s="16">
        <v>85</v>
      </c>
      <c r="L4215" s="13">
        <v>6800</v>
      </c>
      <c r="M4215" s="16">
        <v>85</v>
      </c>
      <c r="N4215" s="171">
        <v>6800</v>
      </c>
      <c r="O4215" s="16">
        <v>68</v>
      </c>
      <c r="P4215" s="13">
        <v>5440</v>
      </c>
      <c r="Q4215" s="16">
        <v>129</v>
      </c>
      <c r="R4215" s="13">
        <v>10320</v>
      </c>
      <c r="S4215" s="16">
        <v>211.45</v>
      </c>
      <c r="T4215" s="13">
        <v>16916</v>
      </c>
      <c r="U4215" s="16">
        <v>0</v>
      </c>
      <c r="V4215" s="13">
        <v>0</v>
      </c>
    </row>
    <row r="4216" spans="1:22" ht="15" customHeight="1" x14ac:dyDescent="0.25">
      <c r="A4216" s="5" t="s">
        <v>7269</v>
      </c>
      <c r="B4216" s="6" t="s">
        <v>7270</v>
      </c>
      <c r="C4216" s="5" t="s">
        <v>3970</v>
      </c>
      <c r="D4216" s="6"/>
      <c r="E4216" s="6" t="s">
        <v>527</v>
      </c>
      <c r="F4216" s="229">
        <v>60</v>
      </c>
      <c r="I4216" s="16">
        <v>0</v>
      </c>
      <c r="J4216" s="13">
        <v>0</v>
      </c>
      <c r="K4216" s="16">
        <v>70</v>
      </c>
      <c r="L4216" s="13">
        <v>4200</v>
      </c>
      <c r="M4216" s="16">
        <v>70</v>
      </c>
      <c r="N4216" s="171">
        <v>4200</v>
      </c>
      <c r="O4216" s="16">
        <v>55</v>
      </c>
      <c r="P4216" s="13">
        <v>3300</v>
      </c>
      <c r="Q4216" s="16">
        <v>74</v>
      </c>
      <c r="R4216" s="13">
        <v>4440</v>
      </c>
      <c r="S4216" s="16">
        <v>171.8</v>
      </c>
      <c r="T4216" s="13">
        <v>10308</v>
      </c>
      <c r="U4216" s="16">
        <v>0</v>
      </c>
      <c r="V4216" s="13">
        <v>0</v>
      </c>
    </row>
    <row r="4217" spans="1:22" ht="15" customHeight="1" x14ac:dyDescent="0.25">
      <c r="A4217" s="5" t="s">
        <v>7271</v>
      </c>
      <c r="B4217" s="6" t="s">
        <v>7272</v>
      </c>
      <c r="C4217" s="5" t="s">
        <v>3973</v>
      </c>
      <c r="D4217" s="6"/>
      <c r="E4217" s="6" t="s">
        <v>527</v>
      </c>
      <c r="F4217" s="229">
        <v>200</v>
      </c>
      <c r="I4217" s="16">
        <v>0</v>
      </c>
      <c r="J4217" s="13">
        <v>0</v>
      </c>
      <c r="K4217" s="16">
        <v>60</v>
      </c>
      <c r="L4217" s="13">
        <v>12000</v>
      </c>
      <c r="M4217" s="16">
        <v>60</v>
      </c>
      <c r="N4217" s="171">
        <v>12000</v>
      </c>
      <c r="O4217" s="16">
        <v>45</v>
      </c>
      <c r="P4217" s="13">
        <v>9000</v>
      </c>
      <c r="Q4217" s="16">
        <v>56</v>
      </c>
      <c r="R4217" s="13">
        <v>11200</v>
      </c>
      <c r="S4217" s="16">
        <v>132.16</v>
      </c>
      <c r="T4217" s="13">
        <v>26432</v>
      </c>
      <c r="U4217" s="16">
        <v>0</v>
      </c>
      <c r="V4217" s="13">
        <v>0</v>
      </c>
    </row>
    <row r="4218" spans="1:22" ht="15" customHeight="1" x14ac:dyDescent="0.25">
      <c r="A4218" s="5" t="s">
        <v>7273</v>
      </c>
      <c r="B4218" s="6" t="s">
        <v>7274</v>
      </c>
      <c r="C4218" s="5" t="s">
        <v>3976</v>
      </c>
      <c r="D4218" s="6"/>
      <c r="E4218" s="6" t="s">
        <v>527</v>
      </c>
      <c r="F4218" s="229">
        <v>140</v>
      </c>
      <c r="I4218" s="16">
        <v>0</v>
      </c>
      <c r="J4218" s="13">
        <v>0</v>
      </c>
      <c r="K4218" s="16">
        <v>50</v>
      </c>
      <c r="L4218" s="13">
        <v>7000</v>
      </c>
      <c r="M4218" s="16">
        <v>50</v>
      </c>
      <c r="N4218" s="171">
        <v>7000</v>
      </c>
      <c r="O4218" s="16">
        <v>40</v>
      </c>
      <c r="P4218" s="13">
        <v>5600</v>
      </c>
      <c r="Q4218" s="16">
        <v>53</v>
      </c>
      <c r="R4218" s="13">
        <v>7420</v>
      </c>
      <c r="S4218" s="16">
        <v>105.73</v>
      </c>
      <c r="T4218" s="13">
        <v>14802.2</v>
      </c>
      <c r="U4218" s="16">
        <v>0</v>
      </c>
      <c r="V4218" s="13">
        <v>0</v>
      </c>
    </row>
    <row r="4219" spans="1:22" ht="15" customHeight="1" x14ac:dyDescent="0.25">
      <c r="A4219" s="5" t="s">
        <v>7275</v>
      </c>
      <c r="B4219" s="6" t="s">
        <v>7276</v>
      </c>
      <c r="C4219" s="5" t="s">
        <v>3979</v>
      </c>
      <c r="D4219" s="6"/>
      <c r="E4219" s="6" t="s">
        <v>527</v>
      </c>
      <c r="F4219" s="229">
        <v>110</v>
      </c>
      <c r="I4219" s="16">
        <v>0</v>
      </c>
      <c r="J4219" s="13">
        <v>0</v>
      </c>
      <c r="K4219" s="16">
        <v>40</v>
      </c>
      <c r="L4219" s="13">
        <v>4400</v>
      </c>
      <c r="M4219" s="16">
        <v>40</v>
      </c>
      <c r="N4219" s="171">
        <v>4400</v>
      </c>
      <c r="O4219" s="16">
        <v>30</v>
      </c>
      <c r="P4219" s="13">
        <v>3300</v>
      </c>
      <c r="Q4219" s="16">
        <v>32</v>
      </c>
      <c r="R4219" s="13">
        <v>3520</v>
      </c>
      <c r="S4219" s="16">
        <v>79.290000000000006</v>
      </c>
      <c r="T4219" s="13">
        <v>8721.9</v>
      </c>
      <c r="U4219" s="16">
        <v>0</v>
      </c>
      <c r="V4219" s="13">
        <v>0</v>
      </c>
    </row>
    <row r="4220" spans="1:22" ht="15" customHeight="1" x14ac:dyDescent="0.25">
      <c r="A4220" s="5" t="s">
        <v>7277</v>
      </c>
      <c r="B4220" s="6" t="s">
        <v>7278</v>
      </c>
      <c r="C4220" s="5" t="s">
        <v>3982</v>
      </c>
      <c r="D4220" s="6"/>
      <c r="E4220" s="6" t="s">
        <v>527</v>
      </c>
      <c r="F4220" s="229">
        <v>160</v>
      </c>
      <c r="I4220" s="16">
        <v>0</v>
      </c>
      <c r="J4220" s="13">
        <v>0</v>
      </c>
      <c r="K4220" s="16">
        <v>37</v>
      </c>
      <c r="L4220" s="13">
        <v>5920</v>
      </c>
      <c r="M4220" s="16">
        <v>37</v>
      </c>
      <c r="N4220" s="171">
        <v>5920</v>
      </c>
      <c r="O4220" s="16">
        <v>24</v>
      </c>
      <c r="P4220" s="13">
        <v>3840</v>
      </c>
      <c r="Q4220" s="16">
        <v>28</v>
      </c>
      <c r="R4220" s="13">
        <v>4480</v>
      </c>
      <c r="S4220" s="16">
        <v>66.08</v>
      </c>
      <c r="T4220" s="13">
        <v>10572.8</v>
      </c>
      <c r="U4220" s="16">
        <v>0</v>
      </c>
      <c r="V4220" s="13">
        <v>0</v>
      </c>
    </row>
    <row r="4221" spans="1:22" ht="15" customHeight="1" x14ac:dyDescent="0.25">
      <c r="A4221" s="5" t="s">
        <v>7279</v>
      </c>
      <c r="B4221" s="6" t="s">
        <v>7280</v>
      </c>
      <c r="C4221" s="5" t="s">
        <v>3985</v>
      </c>
      <c r="D4221" s="6"/>
      <c r="E4221" s="6" t="s">
        <v>527</v>
      </c>
      <c r="F4221" s="229">
        <v>200</v>
      </c>
      <c r="I4221" s="16">
        <v>0</v>
      </c>
      <c r="J4221" s="13">
        <v>0</v>
      </c>
      <c r="K4221" s="16">
        <v>34</v>
      </c>
      <c r="L4221" s="13">
        <v>6800</v>
      </c>
      <c r="M4221" s="16">
        <v>34</v>
      </c>
      <c r="N4221" s="171">
        <v>6800</v>
      </c>
      <c r="O4221" s="16">
        <v>21</v>
      </c>
      <c r="P4221" s="13">
        <v>4200</v>
      </c>
      <c r="Q4221" s="16">
        <v>21</v>
      </c>
      <c r="R4221" s="13">
        <v>4200</v>
      </c>
      <c r="S4221" s="16">
        <v>52.86</v>
      </c>
      <c r="T4221" s="13">
        <v>10572</v>
      </c>
      <c r="U4221" s="16">
        <v>0</v>
      </c>
      <c r="V4221" s="13">
        <v>0</v>
      </c>
    </row>
    <row r="4222" spans="1:22" ht="15" customHeight="1" x14ac:dyDescent="0.25">
      <c r="A4222" s="5" t="s">
        <v>7281</v>
      </c>
      <c r="B4222" s="6" t="s">
        <v>7282</v>
      </c>
      <c r="C4222" s="5" t="s">
        <v>3988</v>
      </c>
      <c r="D4222" s="6"/>
      <c r="E4222" s="6" t="s">
        <v>527</v>
      </c>
      <c r="F4222" s="229">
        <v>500</v>
      </c>
      <c r="I4222" s="16">
        <v>0</v>
      </c>
      <c r="J4222" s="13">
        <v>0</v>
      </c>
      <c r="K4222" s="16">
        <v>29</v>
      </c>
      <c r="L4222" s="13">
        <v>14500</v>
      </c>
      <c r="M4222" s="16">
        <v>29</v>
      </c>
      <c r="N4222" s="171">
        <v>14500</v>
      </c>
      <c r="O4222" s="16">
        <v>19</v>
      </c>
      <c r="P4222" s="13">
        <v>9500</v>
      </c>
      <c r="Q4222" s="16">
        <v>19</v>
      </c>
      <c r="R4222" s="13">
        <v>9500</v>
      </c>
      <c r="S4222" s="16">
        <v>26.43</v>
      </c>
      <c r="T4222" s="13">
        <v>13215</v>
      </c>
      <c r="U4222" s="16">
        <v>0</v>
      </c>
      <c r="V4222" s="13">
        <v>0</v>
      </c>
    </row>
    <row r="4223" spans="1:22" ht="15" customHeight="1" x14ac:dyDescent="0.25">
      <c r="A4223" s="5" t="s">
        <v>7283</v>
      </c>
      <c r="B4223" s="6" t="s">
        <v>7284</v>
      </c>
      <c r="C4223" s="5" t="s">
        <v>6233</v>
      </c>
      <c r="D4223" s="6"/>
      <c r="E4223" s="6" t="s">
        <v>447</v>
      </c>
      <c r="F4223" s="229">
        <v>1</v>
      </c>
      <c r="I4223" s="16">
        <v>0</v>
      </c>
      <c r="J4223" s="13">
        <v>0</v>
      </c>
      <c r="K4223" s="16">
        <v>16000</v>
      </c>
      <c r="L4223" s="13">
        <v>16000</v>
      </c>
      <c r="M4223" s="16">
        <v>16000</v>
      </c>
      <c r="N4223" s="171">
        <v>16000</v>
      </c>
      <c r="O4223" s="16">
        <v>20000</v>
      </c>
      <c r="P4223" s="13">
        <v>20000</v>
      </c>
      <c r="Q4223" s="16">
        <v>1765</v>
      </c>
      <c r="R4223" s="13">
        <v>1765</v>
      </c>
      <c r="S4223" s="16">
        <v>5224.3500000000004</v>
      </c>
      <c r="T4223" s="13">
        <v>5224.3500000000004</v>
      </c>
      <c r="U4223" s="16">
        <v>0</v>
      </c>
      <c r="V4223" s="13">
        <v>0</v>
      </c>
    </row>
    <row r="4224" spans="1:22" ht="15" customHeight="1" x14ac:dyDescent="0.25">
      <c r="A4224" s="5" t="s">
        <v>7285</v>
      </c>
      <c r="B4224" s="6" t="s">
        <v>7286</v>
      </c>
      <c r="C4224" s="5" t="s">
        <v>3994</v>
      </c>
      <c r="D4224" s="6"/>
      <c r="E4224" s="6" t="s">
        <v>447</v>
      </c>
      <c r="F4224" s="229">
        <v>1</v>
      </c>
      <c r="I4224" s="16">
        <v>0</v>
      </c>
      <c r="J4224" s="13">
        <v>0</v>
      </c>
      <c r="K4224" s="16">
        <v>5600</v>
      </c>
      <c r="L4224" s="13">
        <v>5600</v>
      </c>
      <c r="M4224" s="16">
        <v>5600</v>
      </c>
      <c r="N4224" s="171">
        <v>5600</v>
      </c>
      <c r="O4224" s="16">
        <v>18000</v>
      </c>
      <c r="P4224" s="13">
        <v>18000</v>
      </c>
      <c r="Q4224" s="16">
        <v>1765</v>
      </c>
      <c r="R4224" s="13">
        <v>1765</v>
      </c>
      <c r="S4224" s="16">
        <v>2271.46</v>
      </c>
      <c r="T4224" s="13">
        <v>2271.46</v>
      </c>
      <c r="U4224" s="16">
        <v>0</v>
      </c>
      <c r="V4224" s="13">
        <v>0</v>
      </c>
    </row>
    <row r="4225" spans="1:22" ht="15" customHeight="1" x14ac:dyDescent="0.25">
      <c r="A4225" s="1"/>
      <c r="B4225" s="4" t="s">
        <v>32</v>
      </c>
      <c r="C4225" s="8" t="s">
        <v>33</v>
      </c>
      <c r="I4225" s="245"/>
      <c r="J4225" s="245"/>
      <c r="K4225" s="245"/>
      <c r="L4225" s="245"/>
      <c r="M4225" s="245"/>
      <c r="N4225" s="245"/>
      <c r="O4225" s="245"/>
      <c r="P4225" s="245"/>
      <c r="Q4225" s="245"/>
      <c r="R4225" s="245"/>
      <c r="S4225" s="245"/>
      <c r="T4225" s="245"/>
      <c r="U4225" s="245"/>
      <c r="V4225" s="245"/>
    </row>
    <row r="4226" spans="1:22" ht="15" customHeight="1" x14ac:dyDescent="0.25">
      <c r="A4226" s="5" t="s">
        <v>7287</v>
      </c>
      <c r="B4226" s="6" t="s">
        <v>35</v>
      </c>
      <c r="C4226" s="5" t="s">
        <v>3996</v>
      </c>
      <c r="I4226" s="245"/>
      <c r="J4226" s="245"/>
      <c r="K4226" s="245"/>
      <c r="L4226" s="245"/>
      <c r="M4226" s="245"/>
      <c r="N4226" s="245"/>
      <c r="O4226" s="245"/>
      <c r="P4226" s="245"/>
      <c r="Q4226" s="245"/>
      <c r="R4226" s="245"/>
      <c r="S4226" s="245"/>
      <c r="T4226" s="245"/>
      <c r="U4226" s="245"/>
      <c r="V4226" s="245"/>
    </row>
    <row r="4227" spans="1:22" ht="45" customHeight="1" x14ac:dyDescent="0.25">
      <c r="A4227" s="1"/>
      <c r="B4227" s="4" t="s">
        <v>68</v>
      </c>
      <c r="C4227" s="8" t="s">
        <v>69</v>
      </c>
      <c r="D4227" s="4" t="s">
        <v>70</v>
      </c>
      <c r="E4227" s="4" t="s">
        <v>71</v>
      </c>
      <c r="F4227" s="228" t="s">
        <v>72</v>
      </c>
      <c r="I4227" s="14" t="s">
        <v>73</v>
      </c>
      <c r="J4227" s="15" t="s">
        <v>28</v>
      </c>
      <c r="K4227" s="14" t="s">
        <v>73</v>
      </c>
      <c r="L4227" s="15" t="s">
        <v>28</v>
      </c>
      <c r="M4227" s="14" t="s">
        <v>73</v>
      </c>
      <c r="N4227" s="172" t="s">
        <v>28</v>
      </c>
      <c r="O4227" s="14" t="s">
        <v>73</v>
      </c>
      <c r="P4227" s="15" t="s">
        <v>28</v>
      </c>
      <c r="Q4227" s="14" t="s">
        <v>73</v>
      </c>
      <c r="R4227" s="15" t="s">
        <v>28</v>
      </c>
      <c r="S4227" s="14" t="s">
        <v>73</v>
      </c>
      <c r="T4227" s="15" t="s">
        <v>28</v>
      </c>
      <c r="U4227" s="14" t="s">
        <v>73</v>
      </c>
      <c r="V4227" s="15" t="s">
        <v>28</v>
      </c>
    </row>
    <row r="4228" spans="1:22" ht="15" customHeight="1" x14ac:dyDescent="0.25">
      <c r="A4228" s="5" t="s">
        <v>7288</v>
      </c>
      <c r="B4228" s="6" t="s">
        <v>7289</v>
      </c>
      <c r="C4228" s="5" t="s">
        <v>3999</v>
      </c>
      <c r="D4228" s="6"/>
      <c r="E4228" s="6" t="s">
        <v>504</v>
      </c>
      <c r="F4228" s="229">
        <v>76</v>
      </c>
      <c r="I4228" s="16">
        <v>0</v>
      </c>
      <c r="J4228" s="13">
        <v>0</v>
      </c>
      <c r="K4228" s="16">
        <v>300</v>
      </c>
      <c r="L4228" s="13">
        <v>22800</v>
      </c>
      <c r="M4228" s="16">
        <v>300</v>
      </c>
      <c r="N4228" s="171">
        <v>22800</v>
      </c>
      <c r="O4228" s="16">
        <v>150</v>
      </c>
      <c r="P4228" s="13">
        <v>11400</v>
      </c>
      <c r="Q4228" s="16">
        <v>76</v>
      </c>
      <c r="R4228" s="13">
        <v>5776</v>
      </c>
      <c r="S4228" s="16">
        <v>69.69</v>
      </c>
      <c r="T4228" s="13">
        <v>5296.44</v>
      </c>
      <c r="U4228" s="16">
        <v>0</v>
      </c>
      <c r="V4228" s="13">
        <v>0</v>
      </c>
    </row>
    <row r="4229" spans="1:22" ht="15" customHeight="1" x14ac:dyDescent="0.25">
      <c r="A4229" s="5" t="s">
        <v>7290</v>
      </c>
      <c r="B4229" s="6" t="s">
        <v>7291</v>
      </c>
      <c r="C4229" s="5" t="s">
        <v>4002</v>
      </c>
      <c r="D4229" s="6"/>
      <c r="E4229" s="6" t="s">
        <v>504</v>
      </c>
      <c r="F4229" s="229">
        <v>140</v>
      </c>
      <c r="I4229" s="16">
        <v>0</v>
      </c>
      <c r="J4229" s="13">
        <v>0</v>
      </c>
      <c r="K4229" s="16">
        <v>60</v>
      </c>
      <c r="L4229" s="13">
        <v>8400</v>
      </c>
      <c r="M4229" s="16">
        <v>60</v>
      </c>
      <c r="N4229" s="171">
        <v>8400</v>
      </c>
      <c r="O4229" s="16">
        <v>180</v>
      </c>
      <c r="P4229" s="13">
        <v>25200</v>
      </c>
      <c r="Q4229" s="16">
        <v>47</v>
      </c>
      <c r="R4229" s="13">
        <v>6580</v>
      </c>
      <c r="S4229" s="16">
        <v>13.94</v>
      </c>
      <c r="T4229" s="13">
        <v>1951.6</v>
      </c>
      <c r="U4229" s="16">
        <v>0</v>
      </c>
      <c r="V4229" s="13">
        <v>0</v>
      </c>
    </row>
    <row r="4230" spans="1:22" ht="15" customHeight="1" x14ac:dyDescent="0.25">
      <c r="A4230" s="5" t="s">
        <v>7292</v>
      </c>
      <c r="B4230" s="6" t="s">
        <v>7293</v>
      </c>
      <c r="C4230" s="5" t="s">
        <v>4005</v>
      </c>
      <c r="D4230" s="6"/>
      <c r="E4230" s="6" t="s">
        <v>504</v>
      </c>
      <c r="F4230" s="229">
        <v>6</v>
      </c>
      <c r="I4230" s="16">
        <v>0</v>
      </c>
      <c r="J4230" s="13">
        <v>0</v>
      </c>
      <c r="K4230" s="16">
        <v>100</v>
      </c>
      <c r="L4230" s="13">
        <v>600</v>
      </c>
      <c r="M4230" s="16">
        <v>100</v>
      </c>
      <c r="N4230" s="171">
        <v>600</v>
      </c>
      <c r="O4230" s="16">
        <v>330</v>
      </c>
      <c r="P4230" s="13">
        <v>1980</v>
      </c>
      <c r="Q4230" s="16">
        <v>118</v>
      </c>
      <c r="R4230" s="13">
        <v>708</v>
      </c>
      <c r="S4230" s="16">
        <v>278.77</v>
      </c>
      <c r="T4230" s="13">
        <v>1672.62</v>
      </c>
      <c r="U4230" s="16">
        <v>0</v>
      </c>
      <c r="V4230" s="13">
        <v>0</v>
      </c>
    </row>
    <row r="4231" spans="1:22" ht="15" customHeight="1" x14ac:dyDescent="0.25">
      <c r="A4231" s="5" t="s">
        <v>7294</v>
      </c>
      <c r="B4231" s="6" t="s">
        <v>7295</v>
      </c>
      <c r="C4231" s="5" t="s">
        <v>4008</v>
      </c>
      <c r="D4231" s="6"/>
      <c r="E4231" s="6" t="s">
        <v>504</v>
      </c>
      <c r="F4231" s="229">
        <v>6</v>
      </c>
      <c r="I4231" s="16">
        <v>0</v>
      </c>
      <c r="J4231" s="13">
        <v>0</v>
      </c>
      <c r="K4231" s="16">
        <v>200</v>
      </c>
      <c r="L4231" s="13">
        <v>1200</v>
      </c>
      <c r="M4231" s="16">
        <v>200</v>
      </c>
      <c r="N4231" s="171">
        <v>1200</v>
      </c>
      <c r="O4231" s="16">
        <v>96</v>
      </c>
      <c r="P4231" s="13">
        <v>576</v>
      </c>
      <c r="Q4231" s="16">
        <v>44</v>
      </c>
      <c r="R4231" s="13">
        <v>264</v>
      </c>
      <c r="S4231" s="16">
        <v>41.3</v>
      </c>
      <c r="T4231" s="13">
        <v>247.8</v>
      </c>
      <c r="U4231" s="16">
        <v>0</v>
      </c>
      <c r="V4231" s="13">
        <v>0</v>
      </c>
    </row>
    <row r="4232" spans="1:22" ht="15" customHeight="1" x14ac:dyDescent="0.25">
      <c r="A4232" s="5" t="s">
        <v>7296</v>
      </c>
      <c r="B4232" s="6" t="s">
        <v>7297</v>
      </c>
      <c r="C4232" s="5" t="s">
        <v>4011</v>
      </c>
      <c r="D4232" s="6"/>
      <c r="E4232" s="6" t="s">
        <v>504</v>
      </c>
      <c r="F4232" s="229">
        <v>14</v>
      </c>
      <c r="I4232" s="16">
        <v>0</v>
      </c>
      <c r="J4232" s="13">
        <v>0</v>
      </c>
      <c r="K4232" s="16">
        <v>150</v>
      </c>
      <c r="L4232" s="13">
        <v>2100</v>
      </c>
      <c r="M4232" s="16">
        <v>150</v>
      </c>
      <c r="N4232" s="171">
        <v>2100</v>
      </c>
      <c r="O4232" s="16">
        <v>120</v>
      </c>
      <c r="P4232" s="13">
        <v>1680</v>
      </c>
      <c r="Q4232" s="16">
        <v>212</v>
      </c>
      <c r="R4232" s="13">
        <v>2968</v>
      </c>
      <c r="S4232" s="16">
        <v>167.26</v>
      </c>
      <c r="T4232" s="13">
        <v>2341.64</v>
      </c>
      <c r="U4232" s="16">
        <v>0</v>
      </c>
      <c r="V4232" s="13">
        <v>0</v>
      </c>
    </row>
    <row r="4233" spans="1:22" ht="15" customHeight="1" x14ac:dyDescent="0.25">
      <c r="A4233" s="5" t="s">
        <v>7298</v>
      </c>
      <c r="B4233" s="6" t="s">
        <v>7299</v>
      </c>
      <c r="C4233" s="5" t="s">
        <v>4014</v>
      </c>
      <c r="D4233" s="6"/>
      <c r="E4233" s="6" t="s">
        <v>504</v>
      </c>
      <c r="F4233" s="229">
        <v>6</v>
      </c>
      <c r="I4233" s="16">
        <v>0</v>
      </c>
      <c r="J4233" s="13">
        <v>0</v>
      </c>
      <c r="K4233" s="16">
        <v>200</v>
      </c>
      <c r="L4233" s="13">
        <v>1200</v>
      </c>
      <c r="M4233" s="16">
        <v>200</v>
      </c>
      <c r="N4233" s="171">
        <v>1200</v>
      </c>
      <c r="O4233" s="16">
        <v>500</v>
      </c>
      <c r="P4233" s="13">
        <v>3000</v>
      </c>
      <c r="Q4233" s="16">
        <v>588</v>
      </c>
      <c r="R4233" s="13">
        <v>3528</v>
      </c>
      <c r="S4233" s="16">
        <v>48.78</v>
      </c>
      <c r="T4233" s="13">
        <v>292.68</v>
      </c>
      <c r="U4233" s="16">
        <v>0</v>
      </c>
      <c r="V4233" s="13">
        <v>0</v>
      </c>
    </row>
    <row r="4234" spans="1:22" ht="15" customHeight="1" x14ac:dyDescent="0.25">
      <c r="A4234" s="1"/>
      <c r="B4234" s="4" t="s">
        <v>32</v>
      </c>
      <c r="C4234" s="8" t="s">
        <v>33</v>
      </c>
      <c r="I4234" s="245"/>
      <c r="J4234" s="245"/>
      <c r="K4234" s="245"/>
      <c r="L4234" s="245"/>
      <c r="M4234" s="245"/>
      <c r="N4234" s="245"/>
      <c r="O4234" s="245"/>
      <c r="P4234" s="245"/>
      <c r="Q4234" s="245"/>
      <c r="R4234" s="245"/>
      <c r="S4234" s="245"/>
      <c r="T4234" s="245"/>
      <c r="U4234" s="245"/>
      <c r="V4234" s="245"/>
    </row>
    <row r="4235" spans="1:22" ht="15" customHeight="1" x14ac:dyDescent="0.25">
      <c r="A4235" s="5" t="s">
        <v>7300</v>
      </c>
      <c r="B4235" s="6" t="s">
        <v>35</v>
      </c>
      <c r="C4235" s="5" t="s">
        <v>6250</v>
      </c>
      <c r="I4235" s="245"/>
      <c r="J4235" s="245"/>
      <c r="K4235" s="245"/>
      <c r="L4235" s="245"/>
      <c r="M4235" s="245"/>
      <c r="N4235" s="245"/>
      <c r="O4235" s="245"/>
      <c r="P4235" s="245"/>
      <c r="Q4235" s="245"/>
      <c r="R4235" s="245"/>
      <c r="S4235" s="245"/>
      <c r="T4235" s="245"/>
      <c r="U4235" s="245"/>
      <c r="V4235" s="245"/>
    </row>
    <row r="4236" spans="1:22" ht="45" customHeight="1" x14ac:dyDescent="0.25">
      <c r="A4236" s="1"/>
      <c r="B4236" s="4" t="s">
        <v>68</v>
      </c>
      <c r="C4236" s="8" t="s">
        <v>69</v>
      </c>
      <c r="D4236" s="4" t="s">
        <v>70</v>
      </c>
      <c r="E4236" s="4" t="s">
        <v>71</v>
      </c>
      <c r="F4236" s="228" t="s">
        <v>72</v>
      </c>
      <c r="I4236" s="14" t="s">
        <v>73</v>
      </c>
      <c r="J4236" s="15" t="s">
        <v>28</v>
      </c>
      <c r="K4236" s="14" t="s">
        <v>73</v>
      </c>
      <c r="L4236" s="15" t="s">
        <v>28</v>
      </c>
      <c r="M4236" s="14" t="s">
        <v>73</v>
      </c>
      <c r="N4236" s="172" t="s">
        <v>28</v>
      </c>
      <c r="O4236" s="14" t="s">
        <v>73</v>
      </c>
      <c r="P4236" s="15" t="s">
        <v>28</v>
      </c>
      <c r="Q4236" s="14" t="s">
        <v>73</v>
      </c>
      <c r="R4236" s="15" t="s">
        <v>28</v>
      </c>
      <c r="S4236" s="14" t="s">
        <v>73</v>
      </c>
      <c r="T4236" s="15" t="s">
        <v>28</v>
      </c>
      <c r="U4236" s="14" t="s">
        <v>73</v>
      </c>
      <c r="V4236" s="15" t="s">
        <v>28</v>
      </c>
    </row>
    <row r="4237" spans="1:22" ht="15" customHeight="1" x14ac:dyDescent="0.25">
      <c r="A4237" s="5" t="s">
        <v>7301</v>
      </c>
      <c r="B4237" s="6" t="s">
        <v>7302</v>
      </c>
      <c r="C4237" s="5" t="s">
        <v>4967</v>
      </c>
      <c r="D4237" s="6"/>
      <c r="E4237" s="6" t="s">
        <v>504</v>
      </c>
      <c r="F4237" s="229">
        <v>6</v>
      </c>
      <c r="I4237" s="16">
        <v>0</v>
      </c>
      <c r="J4237" s="13">
        <v>0</v>
      </c>
      <c r="K4237" s="16">
        <v>550</v>
      </c>
      <c r="L4237" s="13">
        <v>3300</v>
      </c>
      <c r="M4237" s="16">
        <v>550</v>
      </c>
      <c r="N4237" s="171">
        <v>3300</v>
      </c>
      <c r="O4237" s="16">
        <v>445</v>
      </c>
      <c r="P4237" s="13">
        <v>2670</v>
      </c>
      <c r="Q4237" s="16">
        <v>441</v>
      </c>
      <c r="R4237" s="13">
        <v>2646</v>
      </c>
      <c r="S4237" s="16">
        <v>255.54</v>
      </c>
      <c r="T4237" s="13">
        <v>1533.24</v>
      </c>
      <c r="U4237" s="16">
        <v>0</v>
      </c>
      <c r="V4237" s="13">
        <v>0</v>
      </c>
    </row>
    <row r="4238" spans="1:22" ht="15" customHeight="1" x14ac:dyDescent="0.25">
      <c r="A4238" s="5" t="s">
        <v>7303</v>
      </c>
      <c r="B4238" s="6" t="s">
        <v>7304</v>
      </c>
      <c r="C4238" s="5" t="s">
        <v>4022</v>
      </c>
      <c r="D4238" s="6"/>
      <c r="E4238" s="6" t="s">
        <v>504</v>
      </c>
      <c r="F4238" s="229">
        <v>8</v>
      </c>
      <c r="I4238" s="16">
        <v>0</v>
      </c>
      <c r="J4238" s="13">
        <v>0</v>
      </c>
      <c r="K4238" s="16">
        <v>350</v>
      </c>
      <c r="L4238" s="13">
        <v>2800</v>
      </c>
      <c r="M4238" s="16">
        <v>350</v>
      </c>
      <c r="N4238" s="171">
        <v>2800</v>
      </c>
      <c r="O4238" s="16">
        <v>400</v>
      </c>
      <c r="P4238" s="13">
        <v>3200</v>
      </c>
      <c r="Q4238" s="16">
        <v>424</v>
      </c>
      <c r="R4238" s="13">
        <v>3392</v>
      </c>
      <c r="S4238" s="16">
        <v>232.82</v>
      </c>
      <c r="T4238" s="13">
        <v>1862.56</v>
      </c>
      <c r="U4238" s="16">
        <v>0</v>
      </c>
      <c r="V4238" s="13">
        <v>0</v>
      </c>
    </row>
    <row r="4239" spans="1:22" ht="15" customHeight="1" x14ac:dyDescent="0.25">
      <c r="A4239" s="5" t="s">
        <v>7305</v>
      </c>
      <c r="B4239" s="6" t="s">
        <v>7306</v>
      </c>
      <c r="C4239" s="5" t="s">
        <v>4025</v>
      </c>
      <c r="D4239" s="6"/>
      <c r="E4239" s="6" t="s">
        <v>504</v>
      </c>
      <c r="F4239" s="229">
        <v>4</v>
      </c>
      <c r="I4239" s="16">
        <v>0</v>
      </c>
      <c r="J4239" s="13">
        <v>0</v>
      </c>
      <c r="K4239" s="16">
        <v>850</v>
      </c>
      <c r="L4239" s="13">
        <v>3400</v>
      </c>
      <c r="M4239" s="16">
        <v>850</v>
      </c>
      <c r="N4239" s="171">
        <v>3400</v>
      </c>
      <c r="O4239" s="16">
        <v>1800</v>
      </c>
      <c r="P4239" s="13">
        <v>7200</v>
      </c>
      <c r="Q4239" s="16">
        <v>941</v>
      </c>
      <c r="R4239" s="13">
        <v>3764</v>
      </c>
      <c r="S4239" s="16">
        <v>987.31</v>
      </c>
      <c r="T4239" s="13">
        <v>3949.24</v>
      </c>
      <c r="U4239" s="16">
        <v>0</v>
      </c>
      <c r="V4239" s="13">
        <v>0</v>
      </c>
    </row>
    <row r="4240" spans="1:22" ht="15" customHeight="1" x14ac:dyDescent="0.25">
      <c r="A4240" s="5" t="s">
        <v>7307</v>
      </c>
      <c r="B4240" s="6" t="s">
        <v>7308</v>
      </c>
      <c r="C4240" s="5" t="s">
        <v>4017</v>
      </c>
      <c r="D4240" s="6"/>
      <c r="E4240" s="6" t="s">
        <v>504</v>
      </c>
      <c r="F4240" s="229">
        <v>4</v>
      </c>
      <c r="I4240" s="16">
        <v>0</v>
      </c>
      <c r="J4240" s="13">
        <v>0</v>
      </c>
      <c r="K4240" s="16">
        <v>850</v>
      </c>
      <c r="L4240" s="13">
        <v>3400</v>
      </c>
      <c r="M4240" s="16">
        <v>850</v>
      </c>
      <c r="N4240" s="171">
        <v>3400</v>
      </c>
      <c r="O4240" s="16">
        <v>1800</v>
      </c>
      <c r="P4240" s="13">
        <v>7200</v>
      </c>
      <c r="Q4240" s="16">
        <v>941</v>
      </c>
      <c r="R4240" s="13">
        <v>3764</v>
      </c>
      <c r="S4240" s="16">
        <v>1842.98</v>
      </c>
      <c r="T4240" s="13">
        <v>7371.92</v>
      </c>
      <c r="U4240" s="16">
        <v>0</v>
      </c>
      <c r="V4240" s="13">
        <v>0</v>
      </c>
    </row>
    <row r="4241" spans="1:22" ht="15" customHeight="1" x14ac:dyDescent="0.25">
      <c r="A4241" s="5" t="s">
        <v>7309</v>
      </c>
      <c r="B4241" s="6" t="s">
        <v>7310</v>
      </c>
      <c r="C4241" s="5" t="s">
        <v>6264</v>
      </c>
      <c r="D4241" s="6"/>
      <c r="E4241" s="6" t="s">
        <v>504</v>
      </c>
      <c r="F4241" s="229">
        <v>6</v>
      </c>
      <c r="I4241" s="16">
        <v>0</v>
      </c>
      <c r="J4241" s="13">
        <v>0</v>
      </c>
      <c r="K4241" s="16">
        <v>5500</v>
      </c>
      <c r="L4241" s="13">
        <v>33000</v>
      </c>
      <c r="M4241" s="16">
        <v>5500</v>
      </c>
      <c r="N4241" s="171">
        <v>33000</v>
      </c>
      <c r="O4241" s="16">
        <v>23500</v>
      </c>
      <c r="P4241" s="13">
        <v>141000</v>
      </c>
      <c r="Q4241" s="16">
        <v>5647</v>
      </c>
      <c r="R4241" s="13">
        <v>33882</v>
      </c>
      <c r="S4241" s="16">
        <v>2808.35</v>
      </c>
      <c r="T4241" s="13">
        <v>16850.099999999999</v>
      </c>
      <c r="U4241" s="16">
        <v>0</v>
      </c>
      <c r="V4241" s="13">
        <v>0</v>
      </c>
    </row>
    <row r="4242" spans="1:22" ht="15" customHeight="1" x14ac:dyDescent="0.25">
      <c r="A4242" s="5" t="s">
        <v>7311</v>
      </c>
      <c r="B4242" s="6" t="s">
        <v>7312</v>
      </c>
      <c r="C4242" s="5" t="s">
        <v>4972</v>
      </c>
      <c r="D4242" s="6"/>
      <c r="E4242" s="6" t="s">
        <v>504</v>
      </c>
      <c r="F4242" s="229">
        <v>2</v>
      </c>
      <c r="I4242" s="16">
        <v>0</v>
      </c>
      <c r="J4242" s="13">
        <v>0</v>
      </c>
      <c r="K4242" s="16">
        <v>76500</v>
      </c>
      <c r="L4242" s="13">
        <v>153000</v>
      </c>
      <c r="M4242" s="16">
        <v>76500</v>
      </c>
      <c r="N4242" s="171">
        <v>153000</v>
      </c>
      <c r="O4242" s="16">
        <v>79000</v>
      </c>
      <c r="P4242" s="13">
        <v>158000</v>
      </c>
      <c r="Q4242" s="16">
        <v>35571</v>
      </c>
      <c r="R4242" s="13">
        <v>71142</v>
      </c>
      <c r="S4242" s="16">
        <v>25099.62</v>
      </c>
      <c r="T4242" s="13">
        <v>50199.24</v>
      </c>
      <c r="U4242" s="16">
        <v>0</v>
      </c>
      <c r="V4242" s="13">
        <v>0</v>
      </c>
    </row>
    <row r="4243" spans="1:22" ht="15" customHeight="1" x14ac:dyDescent="0.25">
      <c r="A4243" s="5" t="s">
        <v>7313</v>
      </c>
      <c r="B4243" s="6" t="s">
        <v>7314</v>
      </c>
      <c r="C4243" s="5" t="s">
        <v>4975</v>
      </c>
      <c r="D4243" s="6"/>
      <c r="E4243" s="6" t="s">
        <v>504</v>
      </c>
      <c r="F4243" s="229">
        <v>4</v>
      </c>
      <c r="I4243" s="16">
        <v>0</v>
      </c>
      <c r="J4243" s="13">
        <v>0</v>
      </c>
      <c r="K4243" s="16">
        <v>23650</v>
      </c>
      <c r="L4243" s="13">
        <v>94600</v>
      </c>
      <c r="M4243" s="16">
        <v>23650</v>
      </c>
      <c r="N4243" s="171">
        <v>94600</v>
      </c>
      <c r="O4243" s="16">
        <v>33200</v>
      </c>
      <c r="P4243" s="13">
        <v>132800</v>
      </c>
      <c r="Q4243" s="16">
        <v>24706</v>
      </c>
      <c r="R4243" s="13">
        <v>98824</v>
      </c>
      <c r="S4243" s="16">
        <v>13032.49</v>
      </c>
      <c r="T4243" s="13">
        <v>52129.96</v>
      </c>
      <c r="U4243" s="16">
        <v>0</v>
      </c>
      <c r="V4243" s="13">
        <v>0</v>
      </c>
    </row>
    <row r="4244" spans="1:22" ht="15" customHeight="1" x14ac:dyDescent="0.25">
      <c r="A4244" s="1"/>
      <c r="B4244" s="4" t="s">
        <v>32</v>
      </c>
      <c r="C4244" s="8" t="s">
        <v>33</v>
      </c>
      <c r="I4244" s="245"/>
      <c r="J4244" s="245"/>
      <c r="K4244" s="245"/>
      <c r="L4244" s="245"/>
      <c r="M4244" s="245"/>
      <c r="N4244" s="245"/>
      <c r="O4244" s="245"/>
      <c r="P4244" s="245"/>
      <c r="Q4244" s="245"/>
      <c r="R4244" s="245"/>
      <c r="S4244" s="245"/>
      <c r="T4244" s="245"/>
      <c r="U4244" s="245"/>
      <c r="V4244" s="245"/>
    </row>
    <row r="4245" spans="1:22" ht="15" customHeight="1" x14ac:dyDescent="0.25">
      <c r="A4245" s="5" t="s">
        <v>7315</v>
      </c>
      <c r="B4245" s="6" t="s">
        <v>35</v>
      </c>
      <c r="C4245" s="5" t="s">
        <v>6270</v>
      </c>
      <c r="I4245" s="245"/>
      <c r="J4245" s="245"/>
      <c r="K4245" s="245"/>
      <c r="L4245" s="245"/>
      <c r="M4245" s="245"/>
      <c r="N4245" s="245"/>
      <c r="O4245" s="245"/>
      <c r="P4245" s="245"/>
      <c r="Q4245" s="245"/>
      <c r="R4245" s="245"/>
      <c r="S4245" s="245"/>
      <c r="T4245" s="245"/>
      <c r="U4245" s="245"/>
      <c r="V4245" s="245"/>
    </row>
    <row r="4246" spans="1:22" ht="45" customHeight="1" x14ac:dyDescent="0.25">
      <c r="A4246" s="1"/>
      <c r="B4246" s="4" t="s">
        <v>68</v>
      </c>
      <c r="C4246" s="8" t="s">
        <v>69</v>
      </c>
      <c r="D4246" s="4" t="s">
        <v>70</v>
      </c>
      <c r="E4246" s="4" t="s">
        <v>71</v>
      </c>
      <c r="F4246" s="228" t="s">
        <v>72</v>
      </c>
      <c r="I4246" s="14" t="s">
        <v>73</v>
      </c>
      <c r="J4246" s="15" t="s">
        <v>28</v>
      </c>
      <c r="K4246" s="14" t="s">
        <v>73</v>
      </c>
      <c r="L4246" s="15" t="s">
        <v>28</v>
      </c>
      <c r="M4246" s="14" t="s">
        <v>73</v>
      </c>
      <c r="N4246" s="172" t="s">
        <v>28</v>
      </c>
      <c r="O4246" s="14" t="s">
        <v>73</v>
      </c>
      <c r="P4246" s="15" t="s">
        <v>28</v>
      </c>
      <c r="Q4246" s="14" t="s">
        <v>73</v>
      </c>
      <c r="R4246" s="15" t="s">
        <v>28</v>
      </c>
      <c r="S4246" s="14" t="s">
        <v>73</v>
      </c>
      <c r="T4246" s="15" t="s">
        <v>28</v>
      </c>
      <c r="U4246" s="14" t="s">
        <v>73</v>
      </c>
      <c r="V4246" s="15" t="s">
        <v>28</v>
      </c>
    </row>
    <row r="4247" spans="1:22" ht="15" customHeight="1" x14ac:dyDescent="0.25">
      <c r="A4247" s="5" t="s">
        <v>7316</v>
      </c>
      <c r="B4247" s="6" t="s">
        <v>7317</v>
      </c>
      <c r="C4247" s="5" t="s">
        <v>6273</v>
      </c>
      <c r="D4247" s="6"/>
      <c r="E4247" s="6" t="s">
        <v>504</v>
      </c>
      <c r="F4247" s="229">
        <v>2</v>
      </c>
      <c r="I4247" s="16">
        <v>0</v>
      </c>
      <c r="J4247" s="13">
        <v>0</v>
      </c>
      <c r="K4247" s="16">
        <v>5000</v>
      </c>
      <c r="L4247" s="13">
        <v>10000</v>
      </c>
      <c r="M4247" s="16">
        <v>5000</v>
      </c>
      <c r="N4247" s="171">
        <v>10000</v>
      </c>
      <c r="O4247" s="16">
        <v>4200</v>
      </c>
      <c r="P4247" s="13">
        <v>8400</v>
      </c>
      <c r="Q4247" s="16">
        <v>2353</v>
      </c>
      <c r="R4247" s="13">
        <v>4706</v>
      </c>
      <c r="S4247" s="16">
        <v>263.27999999999997</v>
      </c>
      <c r="T4247" s="13">
        <v>526.55999999999995</v>
      </c>
      <c r="U4247" s="16">
        <v>0</v>
      </c>
      <c r="V4247" s="13">
        <v>0</v>
      </c>
    </row>
    <row r="4248" spans="1:22" ht="15" customHeight="1" x14ac:dyDescent="0.25">
      <c r="A4248" s="5" t="s">
        <v>7318</v>
      </c>
      <c r="B4248" s="6" t="s">
        <v>7319</v>
      </c>
      <c r="C4248" s="5" t="s">
        <v>6276</v>
      </c>
      <c r="D4248" s="6"/>
      <c r="E4248" s="6" t="s">
        <v>447</v>
      </c>
      <c r="F4248" s="229">
        <v>1</v>
      </c>
      <c r="I4248" s="16">
        <v>0</v>
      </c>
      <c r="J4248" s="13">
        <v>0</v>
      </c>
      <c r="K4248" s="16">
        <v>12000</v>
      </c>
      <c r="L4248" s="13">
        <v>12000</v>
      </c>
      <c r="M4248" s="16">
        <v>12000</v>
      </c>
      <c r="N4248" s="171">
        <v>12000</v>
      </c>
      <c r="O4248" s="16">
        <v>16400</v>
      </c>
      <c r="P4248" s="13">
        <v>16400</v>
      </c>
      <c r="Q4248" s="16">
        <v>10588</v>
      </c>
      <c r="R4248" s="13">
        <v>10588</v>
      </c>
      <c r="S4248" s="16">
        <v>11654.65</v>
      </c>
      <c r="T4248" s="13">
        <v>11654.65</v>
      </c>
      <c r="U4248" s="16">
        <v>0</v>
      </c>
      <c r="V4248" s="13">
        <v>0</v>
      </c>
    </row>
    <row r="4249" spans="1:22" ht="15" customHeight="1" x14ac:dyDescent="0.25">
      <c r="A4249" s="5" t="s">
        <v>7320</v>
      </c>
      <c r="B4249" s="6" t="s">
        <v>7321</v>
      </c>
      <c r="C4249" s="5" t="s">
        <v>6279</v>
      </c>
      <c r="D4249" s="6"/>
      <c r="E4249" s="6" t="s">
        <v>447</v>
      </c>
      <c r="F4249" s="229">
        <v>1</v>
      </c>
      <c r="I4249" s="16">
        <v>0</v>
      </c>
      <c r="J4249" s="13">
        <v>0</v>
      </c>
      <c r="K4249" s="16">
        <v>25500</v>
      </c>
      <c r="L4249" s="13">
        <v>25500</v>
      </c>
      <c r="M4249" s="16">
        <v>25500</v>
      </c>
      <c r="N4249" s="171">
        <v>25500</v>
      </c>
      <c r="O4249" s="16">
        <v>34400</v>
      </c>
      <c r="P4249" s="13">
        <v>34400</v>
      </c>
      <c r="Q4249" s="16">
        <v>11882</v>
      </c>
      <c r="R4249" s="13">
        <v>11882</v>
      </c>
      <c r="S4249" s="16">
        <v>12154.88</v>
      </c>
      <c r="T4249" s="13">
        <v>12154.88</v>
      </c>
      <c r="U4249" s="16">
        <v>0</v>
      </c>
      <c r="V4249" s="13">
        <v>0</v>
      </c>
    </row>
    <row r="4250" spans="1:22" ht="15" customHeight="1" x14ac:dyDescent="0.25">
      <c r="A4250" s="5" t="s">
        <v>7322</v>
      </c>
      <c r="B4250" s="6" t="s">
        <v>7323</v>
      </c>
      <c r="C4250" s="5" t="s">
        <v>4987</v>
      </c>
      <c r="D4250" s="6"/>
      <c r="E4250" s="6" t="s">
        <v>447</v>
      </c>
      <c r="F4250" s="229">
        <v>1</v>
      </c>
      <c r="I4250" s="16">
        <v>0</v>
      </c>
      <c r="J4250" s="13">
        <v>0</v>
      </c>
      <c r="K4250" s="16">
        <v>14000</v>
      </c>
      <c r="L4250" s="13">
        <v>14000</v>
      </c>
      <c r="M4250" s="16">
        <v>14000</v>
      </c>
      <c r="N4250" s="171">
        <v>14000</v>
      </c>
      <c r="O4250" s="16">
        <v>20000</v>
      </c>
      <c r="P4250" s="13">
        <v>20000</v>
      </c>
      <c r="Q4250" s="16">
        <v>1765</v>
      </c>
      <c r="R4250" s="13">
        <v>1765</v>
      </c>
      <c r="S4250" s="16">
        <v>16916.169999999998</v>
      </c>
      <c r="T4250" s="13">
        <v>16916.169999999998</v>
      </c>
      <c r="U4250" s="16">
        <v>0</v>
      </c>
      <c r="V4250" s="13">
        <v>0</v>
      </c>
    </row>
    <row r="4251" spans="1:22" ht="15" customHeight="1" x14ac:dyDescent="0.25">
      <c r="A4251" s="1"/>
      <c r="B4251" s="4" t="s">
        <v>32</v>
      </c>
      <c r="C4251" s="8" t="s">
        <v>33</v>
      </c>
      <c r="I4251" s="245"/>
      <c r="J4251" s="245"/>
      <c r="K4251" s="245"/>
      <c r="L4251" s="245"/>
      <c r="M4251" s="245"/>
      <c r="N4251" s="245"/>
      <c r="O4251" s="245"/>
      <c r="P4251" s="245"/>
      <c r="Q4251" s="245"/>
      <c r="R4251" s="245"/>
      <c r="S4251" s="245"/>
      <c r="T4251" s="245"/>
      <c r="U4251" s="245"/>
      <c r="V4251" s="245"/>
    </row>
    <row r="4252" spans="1:22" ht="15" customHeight="1" x14ac:dyDescent="0.25">
      <c r="A4252" s="5" t="s">
        <v>7324</v>
      </c>
      <c r="B4252" s="6" t="s">
        <v>35</v>
      </c>
      <c r="C4252" s="5" t="s">
        <v>4047</v>
      </c>
      <c r="I4252" s="245"/>
      <c r="J4252" s="245"/>
      <c r="K4252" s="245"/>
      <c r="L4252" s="245"/>
      <c r="M4252" s="245"/>
      <c r="N4252" s="245"/>
      <c r="O4252" s="245"/>
      <c r="P4252" s="245"/>
      <c r="Q4252" s="245"/>
      <c r="R4252" s="245"/>
      <c r="S4252" s="245"/>
      <c r="T4252" s="245"/>
      <c r="U4252" s="245"/>
      <c r="V4252" s="245"/>
    </row>
    <row r="4253" spans="1:22" ht="15" customHeight="1" x14ac:dyDescent="0.25">
      <c r="A4253" s="5" t="s">
        <v>7325</v>
      </c>
      <c r="B4253" s="6" t="s">
        <v>35</v>
      </c>
      <c r="C4253" s="5" t="s">
        <v>4049</v>
      </c>
      <c r="I4253" s="245"/>
      <c r="J4253" s="245"/>
      <c r="K4253" s="245"/>
      <c r="L4253" s="245"/>
      <c r="M4253" s="245"/>
      <c r="N4253" s="245"/>
      <c r="O4253" s="245"/>
      <c r="P4253" s="245"/>
      <c r="Q4253" s="245"/>
      <c r="R4253" s="245"/>
      <c r="S4253" s="245"/>
      <c r="T4253" s="245"/>
      <c r="U4253" s="245"/>
      <c r="V4253" s="245"/>
    </row>
    <row r="4254" spans="1:22" ht="15" customHeight="1" x14ac:dyDescent="0.25">
      <c r="A4254" s="5" t="s">
        <v>7326</v>
      </c>
      <c r="B4254" s="6" t="s">
        <v>35</v>
      </c>
      <c r="C4254" s="5" t="s">
        <v>4051</v>
      </c>
      <c r="I4254" s="245"/>
      <c r="J4254" s="245"/>
      <c r="K4254" s="245"/>
      <c r="L4254" s="245"/>
      <c r="M4254" s="245"/>
      <c r="N4254" s="245"/>
      <c r="O4254" s="245"/>
      <c r="P4254" s="245"/>
      <c r="Q4254" s="245"/>
      <c r="R4254" s="245"/>
      <c r="S4254" s="245"/>
      <c r="T4254" s="245"/>
      <c r="U4254" s="245"/>
      <c r="V4254" s="245"/>
    </row>
    <row r="4255" spans="1:22" ht="45" customHeight="1" x14ac:dyDescent="0.25">
      <c r="A4255" s="1"/>
      <c r="B4255" s="4" t="s">
        <v>68</v>
      </c>
      <c r="C4255" s="8" t="s">
        <v>69</v>
      </c>
      <c r="D4255" s="4" t="s">
        <v>70</v>
      </c>
      <c r="E4255" s="4" t="s">
        <v>71</v>
      </c>
      <c r="F4255" s="228" t="s">
        <v>72</v>
      </c>
      <c r="I4255" s="14" t="s">
        <v>73</v>
      </c>
      <c r="J4255" s="15" t="s">
        <v>28</v>
      </c>
      <c r="K4255" s="14" t="s">
        <v>73</v>
      </c>
      <c r="L4255" s="15" t="s">
        <v>28</v>
      </c>
      <c r="M4255" s="14" t="s">
        <v>73</v>
      </c>
      <c r="N4255" s="172" t="s">
        <v>28</v>
      </c>
      <c r="O4255" s="14" t="s">
        <v>73</v>
      </c>
      <c r="P4255" s="15" t="s">
        <v>28</v>
      </c>
      <c r="Q4255" s="14" t="s">
        <v>73</v>
      </c>
      <c r="R4255" s="15" t="s">
        <v>28</v>
      </c>
      <c r="S4255" s="14" t="s">
        <v>73</v>
      </c>
      <c r="T4255" s="15" t="s">
        <v>28</v>
      </c>
      <c r="U4255" s="14" t="s">
        <v>73</v>
      </c>
      <c r="V4255" s="15" t="s">
        <v>28</v>
      </c>
    </row>
    <row r="4256" spans="1:22" ht="15" customHeight="1" x14ac:dyDescent="0.25">
      <c r="A4256" s="5" t="s">
        <v>7327</v>
      </c>
      <c r="B4256" s="6" t="s">
        <v>7328</v>
      </c>
      <c r="C4256" s="5" t="s">
        <v>4054</v>
      </c>
      <c r="D4256" s="6"/>
      <c r="E4256" s="6" t="s">
        <v>447</v>
      </c>
      <c r="F4256" s="229">
        <v>1</v>
      </c>
      <c r="I4256" s="16">
        <v>0</v>
      </c>
      <c r="J4256" s="13">
        <v>0</v>
      </c>
      <c r="K4256" s="16">
        <v>35200</v>
      </c>
      <c r="L4256" s="13">
        <v>35200</v>
      </c>
      <c r="M4256" s="16">
        <v>35200</v>
      </c>
      <c r="N4256" s="171">
        <v>35200</v>
      </c>
      <c r="O4256" s="16">
        <v>25000</v>
      </c>
      <c r="P4256" s="13">
        <v>25000</v>
      </c>
      <c r="Q4256" s="16">
        <v>1765</v>
      </c>
      <c r="R4256" s="13">
        <v>1765</v>
      </c>
      <c r="S4256" s="16">
        <v>9726.7999999999993</v>
      </c>
      <c r="T4256" s="13">
        <v>9726.7999999999993</v>
      </c>
      <c r="U4256" s="16">
        <v>0</v>
      </c>
      <c r="V4256" s="13">
        <v>0</v>
      </c>
    </row>
    <row r="4257" spans="1:22" ht="15" customHeight="1" x14ac:dyDescent="0.25">
      <c r="A4257" s="5" t="s">
        <v>7329</v>
      </c>
      <c r="B4257" s="6" t="s">
        <v>7330</v>
      </c>
      <c r="C4257" s="5" t="s">
        <v>4057</v>
      </c>
      <c r="D4257" s="6"/>
      <c r="E4257" s="6" t="s">
        <v>447</v>
      </c>
      <c r="F4257" s="229">
        <v>1</v>
      </c>
      <c r="I4257" s="16">
        <v>0</v>
      </c>
      <c r="J4257" s="13">
        <v>0</v>
      </c>
      <c r="K4257" s="16">
        <v>7600</v>
      </c>
      <c r="L4257" s="13">
        <v>7600</v>
      </c>
      <c r="M4257" s="16">
        <v>7600</v>
      </c>
      <c r="N4257" s="171">
        <v>7600</v>
      </c>
      <c r="O4257" s="16">
        <v>5000</v>
      </c>
      <c r="P4257" s="13">
        <v>5000</v>
      </c>
      <c r="Q4257" s="16">
        <v>1176</v>
      </c>
      <c r="R4257" s="13">
        <v>1176</v>
      </c>
      <c r="S4257" s="16">
        <v>5709.21</v>
      </c>
      <c r="T4257" s="13">
        <v>5709.21</v>
      </c>
      <c r="U4257" s="16">
        <v>0</v>
      </c>
      <c r="V4257" s="13">
        <v>0</v>
      </c>
    </row>
    <row r="4258" spans="1:22" ht="15" customHeight="1" x14ac:dyDescent="0.25">
      <c r="A4258" s="5" t="s">
        <v>7331</v>
      </c>
      <c r="B4258" s="6" t="s">
        <v>7332</v>
      </c>
      <c r="C4258" s="5" t="s">
        <v>4060</v>
      </c>
      <c r="D4258" s="6"/>
      <c r="E4258" s="6" t="s">
        <v>504</v>
      </c>
      <c r="F4258" s="229">
        <v>22</v>
      </c>
      <c r="I4258" s="16">
        <v>0</v>
      </c>
      <c r="J4258" s="13">
        <v>0</v>
      </c>
      <c r="K4258" s="16">
        <v>1125</v>
      </c>
      <c r="L4258" s="13">
        <v>24750</v>
      </c>
      <c r="M4258" s="16">
        <v>1125</v>
      </c>
      <c r="N4258" s="171">
        <v>24750</v>
      </c>
      <c r="O4258" s="16">
        <v>65</v>
      </c>
      <c r="P4258" s="13">
        <v>1430</v>
      </c>
      <c r="Q4258" s="16">
        <v>729</v>
      </c>
      <c r="R4258" s="13">
        <v>16038</v>
      </c>
      <c r="S4258" s="16">
        <v>208.56</v>
      </c>
      <c r="T4258" s="13">
        <v>4588.32</v>
      </c>
      <c r="U4258" s="16">
        <v>0</v>
      </c>
      <c r="V4258" s="13">
        <v>0</v>
      </c>
    </row>
    <row r="4259" spans="1:22" ht="15" customHeight="1" x14ac:dyDescent="0.25">
      <c r="A4259" s="1"/>
      <c r="B4259" s="4" t="s">
        <v>32</v>
      </c>
      <c r="C4259" s="8" t="s">
        <v>33</v>
      </c>
      <c r="I4259" s="245"/>
      <c r="J4259" s="245"/>
      <c r="K4259" s="245"/>
      <c r="L4259" s="245"/>
      <c r="M4259" s="245"/>
      <c r="N4259" s="245"/>
      <c r="O4259" s="245"/>
      <c r="P4259" s="245"/>
      <c r="Q4259" s="245"/>
      <c r="R4259" s="245"/>
      <c r="S4259" s="245"/>
      <c r="T4259" s="245"/>
      <c r="U4259" s="245"/>
      <c r="V4259" s="245"/>
    </row>
    <row r="4260" spans="1:22" ht="15" customHeight="1" x14ac:dyDescent="0.25">
      <c r="A4260" s="5" t="s">
        <v>7333</v>
      </c>
      <c r="B4260" s="6" t="s">
        <v>35</v>
      </c>
      <c r="C4260" s="5" t="s">
        <v>6292</v>
      </c>
      <c r="I4260" s="245"/>
      <c r="J4260" s="245"/>
      <c r="K4260" s="245"/>
      <c r="L4260" s="245"/>
      <c r="M4260" s="245"/>
      <c r="N4260" s="245"/>
      <c r="O4260" s="245"/>
      <c r="P4260" s="245"/>
      <c r="Q4260" s="245"/>
      <c r="R4260" s="245"/>
      <c r="S4260" s="245"/>
      <c r="T4260" s="245"/>
      <c r="U4260" s="245"/>
      <c r="V4260" s="245"/>
    </row>
    <row r="4261" spans="1:22" ht="15" customHeight="1" x14ac:dyDescent="0.25">
      <c r="A4261" s="5" t="s">
        <v>7334</v>
      </c>
      <c r="B4261" s="6" t="s">
        <v>35</v>
      </c>
      <c r="C4261" s="5" t="s">
        <v>6294</v>
      </c>
      <c r="I4261" s="245"/>
      <c r="J4261" s="245"/>
      <c r="K4261" s="245"/>
      <c r="L4261" s="245"/>
      <c r="M4261" s="245"/>
      <c r="N4261" s="245"/>
      <c r="O4261" s="245"/>
      <c r="P4261" s="245"/>
      <c r="Q4261" s="245"/>
      <c r="R4261" s="245"/>
      <c r="S4261" s="245"/>
      <c r="T4261" s="245"/>
      <c r="U4261" s="245"/>
      <c r="V4261" s="245"/>
    </row>
    <row r="4262" spans="1:22" ht="45" customHeight="1" x14ac:dyDescent="0.25">
      <c r="A4262" s="1"/>
      <c r="B4262" s="4" t="s">
        <v>68</v>
      </c>
      <c r="C4262" s="8" t="s">
        <v>69</v>
      </c>
      <c r="D4262" s="4" t="s">
        <v>70</v>
      </c>
      <c r="E4262" s="4" t="s">
        <v>71</v>
      </c>
      <c r="F4262" s="228" t="s">
        <v>72</v>
      </c>
      <c r="I4262" s="14" t="s">
        <v>73</v>
      </c>
      <c r="J4262" s="15" t="s">
        <v>28</v>
      </c>
      <c r="K4262" s="14" t="s">
        <v>73</v>
      </c>
      <c r="L4262" s="15" t="s">
        <v>28</v>
      </c>
      <c r="M4262" s="14" t="s">
        <v>73</v>
      </c>
      <c r="N4262" s="172" t="s">
        <v>28</v>
      </c>
      <c r="O4262" s="14" t="s">
        <v>73</v>
      </c>
      <c r="P4262" s="15" t="s">
        <v>28</v>
      </c>
      <c r="Q4262" s="14" t="s">
        <v>73</v>
      </c>
      <c r="R4262" s="15" t="s">
        <v>28</v>
      </c>
      <c r="S4262" s="14" t="s">
        <v>73</v>
      </c>
      <c r="T4262" s="15" t="s">
        <v>28</v>
      </c>
      <c r="U4262" s="14" t="s">
        <v>73</v>
      </c>
      <c r="V4262" s="15" t="s">
        <v>28</v>
      </c>
    </row>
    <row r="4263" spans="1:22" ht="15" customHeight="1" x14ac:dyDescent="0.25">
      <c r="A4263" s="5" t="s">
        <v>7335</v>
      </c>
      <c r="B4263" s="6" t="s">
        <v>7336</v>
      </c>
      <c r="C4263" s="5" t="s">
        <v>6297</v>
      </c>
      <c r="D4263" s="6"/>
      <c r="E4263" s="6" t="s">
        <v>527</v>
      </c>
      <c r="F4263" s="229">
        <v>240</v>
      </c>
      <c r="I4263" s="16">
        <v>0</v>
      </c>
      <c r="J4263" s="13">
        <v>0</v>
      </c>
      <c r="K4263" s="16">
        <v>60</v>
      </c>
      <c r="L4263" s="13">
        <v>14400</v>
      </c>
      <c r="M4263" s="16">
        <v>60</v>
      </c>
      <c r="N4263" s="171">
        <v>14400</v>
      </c>
      <c r="O4263" s="16">
        <v>49</v>
      </c>
      <c r="P4263" s="13">
        <v>11760</v>
      </c>
      <c r="Q4263" s="16">
        <v>39</v>
      </c>
      <c r="R4263" s="13">
        <v>9360</v>
      </c>
      <c r="S4263" s="16">
        <v>171.8</v>
      </c>
      <c r="T4263" s="13">
        <v>41232</v>
      </c>
      <c r="U4263" s="16">
        <v>0</v>
      </c>
      <c r="V4263" s="13">
        <v>0</v>
      </c>
    </row>
    <row r="4264" spans="1:22" ht="15" customHeight="1" x14ac:dyDescent="0.25">
      <c r="A4264" s="5" t="s">
        <v>7337</v>
      </c>
      <c r="B4264" s="6" t="s">
        <v>7338</v>
      </c>
      <c r="C4264" s="5" t="s">
        <v>4070</v>
      </c>
      <c r="D4264" s="6"/>
      <c r="E4264" s="6" t="s">
        <v>527</v>
      </c>
      <c r="F4264" s="229">
        <v>160</v>
      </c>
      <c r="I4264" s="16">
        <v>0</v>
      </c>
      <c r="J4264" s="13">
        <v>0</v>
      </c>
      <c r="K4264" s="16">
        <v>55</v>
      </c>
      <c r="L4264" s="13">
        <v>8800</v>
      </c>
      <c r="M4264" s="16">
        <v>55</v>
      </c>
      <c r="N4264" s="171">
        <v>8800</v>
      </c>
      <c r="O4264" s="16">
        <v>35</v>
      </c>
      <c r="P4264" s="13">
        <v>5600</v>
      </c>
      <c r="Q4264" s="16">
        <v>42</v>
      </c>
      <c r="R4264" s="13">
        <v>6720</v>
      </c>
      <c r="S4264" s="16">
        <v>145.37</v>
      </c>
      <c r="T4264" s="13">
        <v>23259.200000000001</v>
      </c>
      <c r="U4264" s="16">
        <v>0</v>
      </c>
      <c r="V4264" s="13">
        <v>0</v>
      </c>
    </row>
    <row r="4265" spans="1:22" ht="15" customHeight="1" x14ac:dyDescent="0.25">
      <c r="A4265" s="5" t="s">
        <v>7339</v>
      </c>
      <c r="B4265" s="6" t="s">
        <v>7340</v>
      </c>
      <c r="C4265" s="5" t="s">
        <v>4073</v>
      </c>
      <c r="D4265" s="6"/>
      <c r="E4265" s="6" t="s">
        <v>527</v>
      </c>
      <c r="F4265" s="229">
        <v>120</v>
      </c>
      <c r="I4265" s="16">
        <v>0</v>
      </c>
      <c r="J4265" s="13">
        <v>0</v>
      </c>
      <c r="K4265" s="16">
        <v>50</v>
      </c>
      <c r="L4265" s="13">
        <v>6000</v>
      </c>
      <c r="M4265" s="16">
        <v>50</v>
      </c>
      <c r="N4265" s="171">
        <v>6000</v>
      </c>
      <c r="O4265" s="16">
        <v>32</v>
      </c>
      <c r="P4265" s="13">
        <v>3840</v>
      </c>
      <c r="Q4265" s="16">
        <v>35</v>
      </c>
      <c r="R4265" s="13">
        <v>4200</v>
      </c>
      <c r="S4265" s="16">
        <v>118.94</v>
      </c>
      <c r="T4265" s="13">
        <v>14272.8</v>
      </c>
      <c r="U4265" s="16">
        <v>0</v>
      </c>
      <c r="V4265" s="13">
        <v>0</v>
      </c>
    </row>
    <row r="4266" spans="1:22" ht="15" customHeight="1" x14ac:dyDescent="0.25">
      <c r="A4266" s="5" t="s">
        <v>7341</v>
      </c>
      <c r="B4266" s="6" t="s">
        <v>7342</v>
      </c>
      <c r="C4266" s="5" t="s">
        <v>4076</v>
      </c>
      <c r="D4266" s="6"/>
      <c r="E4266" s="6" t="s">
        <v>447</v>
      </c>
      <c r="F4266" s="229">
        <v>1</v>
      </c>
      <c r="I4266" s="16">
        <v>0</v>
      </c>
      <c r="J4266" s="13">
        <v>0</v>
      </c>
      <c r="K4266" s="16">
        <v>1400</v>
      </c>
      <c r="L4266" s="13">
        <v>1400</v>
      </c>
      <c r="M4266" s="16">
        <v>1400</v>
      </c>
      <c r="N4266" s="171">
        <v>1400</v>
      </c>
      <c r="O4266" s="16">
        <v>20000</v>
      </c>
      <c r="P4266" s="13">
        <v>20000</v>
      </c>
      <c r="Q4266" s="16">
        <v>1176</v>
      </c>
      <c r="R4266" s="13">
        <v>1176</v>
      </c>
      <c r="S4266" s="16">
        <v>3436.1</v>
      </c>
      <c r="T4266" s="13">
        <v>3436.1</v>
      </c>
      <c r="U4266" s="16">
        <v>0</v>
      </c>
      <c r="V4266" s="13">
        <v>0</v>
      </c>
    </row>
    <row r="4267" spans="1:22" ht="15" customHeight="1" x14ac:dyDescent="0.25">
      <c r="A4267" s="1"/>
      <c r="B4267" s="4" t="s">
        <v>32</v>
      </c>
      <c r="C4267" s="8" t="s">
        <v>33</v>
      </c>
      <c r="I4267" s="245"/>
      <c r="J4267" s="245"/>
      <c r="K4267" s="245"/>
      <c r="L4267" s="245"/>
      <c r="M4267" s="245"/>
      <c r="N4267" s="245"/>
      <c r="O4267" s="245"/>
      <c r="P4267" s="245"/>
      <c r="Q4267" s="245"/>
      <c r="R4267" s="245"/>
      <c r="S4267" s="245"/>
      <c r="T4267" s="245"/>
      <c r="U4267" s="245"/>
      <c r="V4267" s="245"/>
    </row>
    <row r="4268" spans="1:22" ht="15" customHeight="1" x14ac:dyDescent="0.25">
      <c r="A4268" s="5" t="s">
        <v>7343</v>
      </c>
      <c r="B4268" s="6" t="s">
        <v>35</v>
      </c>
      <c r="C4268" s="5" t="s">
        <v>5008</v>
      </c>
      <c r="I4268" s="245"/>
      <c r="J4268" s="245"/>
      <c r="K4268" s="245"/>
      <c r="L4268" s="245"/>
      <c r="M4268" s="245"/>
      <c r="N4268" s="245"/>
      <c r="O4268" s="245"/>
      <c r="P4268" s="245"/>
      <c r="Q4268" s="245"/>
      <c r="R4268" s="245"/>
      <c r="S4268" s="245"/>
      <c r="T4268" s="245"/>
      <c r="U4268" s="245"/>
      <c r="V4268" s="245"/>
    </row>
    <row r="4269" spans="1:22" ht="45" customHeight="1" x14ac:dyDescent="0.25">
      <c r="A4269" s="1"/>
      <c r="B4269" s="4" t="s">
        <v>68</v>
      </c>
      <c r="C4269" s="8" t="s">
        <v>69</v>
      </c>
      <c r="D4269" s="4" t="s">
        <v>70</v>
      </c>
      <c r="E4269" s="4" t="s">
        <v>71</v>
      </c>
      <c r="F4269" s="228" t="s">
        <v>72</v>
      </c>
      <c r="I4269" s="14" t="s">
        <v>73</v>
      </c>
      <c r="J4269" s="15" t="s">
        <v>28</v>
      </c>
      <c r="K4269" s="14" t="s">
        <v>73</v>
      </c>
      <c r="L4269" s="15" t="s">
        <v>28</v>
      </c>
      <c r="M4269" s="14" t="s">
        <v>73</v>
      </c>
      <c r="N4269" s="172" t="s">
        <v>28</v>
      </c>
      <c r="O4269" s="14" t="s">
        <v>73</v>
      </c>
      <c r="P4269" s="15" t="s">
        <v>28</v>
      </c>
      <c r="Q4269" s="14" t="s">
        <v>73</v>
      </c>
      <c r="R4269" s="15" t="s">
        <v>28</v>
      </c>
      <c r="S4269" s="14" t="s">
        <v>73</v>
      </c>
      <c r="T4269" s="15" t="s">
        <v>28</v>
      </c>
      <c r="U4269" s="14" t="s">
        <v>73</v>
      </c>
      <c r="V4269" s="15" t="s">
        <v>28</v>
      </c>
    </row>
    <row r="4270" spans="1:22" ht="15" customHeight="1" x14ac:dyDescent="0.25">
      <c r="A4270" s="5" t="s">
        <v>7344</v>
      </c>
      <c r="B4270" s="6" t="s">
        <v>7345</v>
      </c>
      <c r="C4270" s="5" t="s">
        <v>4081</v>
      </c>
      <c r="D4270" s="6"/>
      <c r="E4270" s="6" t="s">
        <v>504</v>
      </c>
      <c r="F4270" s="229">
        <v>40</v>
      </c>
      <c r="I4270" s="16">
        <v>0</v>
      </c>
      <c r="J4270" s="13">
        <v>0</v>
      </c>
      <c r="K4270" s="16">
        <v>500</v>
      </c>
      <c r="L4270" s="13">
        <v>20000</v>
      </c>
      <c r="M4270" s="16">
        <v>500</v>
      </c>
      <c r="N4270" s="171">
        <v>20000</v>
      </c>
      <c r="O4270" s="16">
        <v>97</v>
      </c>
      <c r="P4270" s="13">
        <v>3880</v>
      </c>
      <c r="Q4270" s="16">
        <v>2065</v>
      </c>
      <c r="R4270" s="13">
        <v>82600</v>
      </c>
      <c r="S4270" s="16">
        <v>69.69</v>
      </c>
      <c r="T4270" s="13">
        <v>2787.6</v>
      </c>
      <c r="U4270" s="16">
        <v>0</v>
      </c>
      <c r="V4270" s="13">
        <v>0</v>
      </c>
    </row>
    <row r="4271" spans="1:22" ht="15" customHeight="1" x14ac:dyDescent="0.25">
      <c r="A4271" s="5" t="s">
        <v>7346</v>
      </c>
      <c r="B4271" s="6" t="s">
        <v>7347</v>
      </c>
      <c r="C4271" s="5" t="s">
        <v>4084</v>
      </c>
      <c r="D4271" s="6"/>
      <c r="E4271" s="6" t="s">
        <v>504</v>
      </c>
      <c r="F4271" s="229">
        <v>4</v>
      </c>
      <c r="I4271" s="16">
        <v>0</v>
      </c>
      <c r="J4271" s="13">
        <v>0</v>
      </c>
      <c r="K4271" s="16">
        <v>520</v>
      </c>
      <c r="L4271" s="13">
        <v>2080</v>
      </c>
      <c r="M4271" s="16">
        <v>520</v>
      </c>
      <c r="N4271" s="171">
        <v>2080</v>
      </c>
      <c r="O4271" s="16">
        <v>101</v>
      </c>
      <c r="P4271" s="13">
        <v>404</v>
      </c>
      <c r="Q4271" s="16">
        <v>229</v>
      </c>
      <c r="R4271" s="13">
        <v>916</v>
      </c>
      <c r="S4271" s="16">
        <v>90.6</v>
      </c>
      <c r="T4271" s="13">
        <v>362.4</v>
      </c>
      <c r="U4271" s="16">
        <v>0</v>
      </c>
      <c r="V4271" s="13">
        <v>0</v>
      </c>
    </row>
    <row r="4272" spans="1:22" ht="15" customHeight="1" x14ac:dyDescent="0.25">
      <c r="A4272" s="5" t="s">
        <v>7348</v>
      </c>
      <c r="B4272" s="6" t="s">
        <v>7349</v>
      </c>
      <c r="C4272" s="5" t="s">
        <v>6311</v>
      </c>
      <c r="D4272" s="6"/>
      <c r="E4272" s="6" t="s">
        <v>447</v>
      </c>
      <c r="F4272" s="229">
        <v>1</v>
      </c>
      <c r="I4272" s="16">
        <v>0</v>
      </c>
      <c r="J4272" s="13">
        <v>0</v>
      </c>
      <c r="K4272" s="16">
        <v>7000</v>
      </c>
      <c r="L4272" s="13">
        <v>7000</v>
      </c>
      <c r="M4272" s="16">
        <v>7000</v>
      </c>
      <c r="N4272" s="171">
        <v>7000</v>
      </c>
      <c r="O4272" s="16">
        <v>8500</v>
      </c>
      <c r="P4272" s="13">
        <v>8500</v>
      </c>
      <c r="Q4272" s="16">
        <v>0</v>
      </c>
      <c r="R4272" s="13">
        <v>0</v>
      </c>
      <c r="S4272" s="16">
        <v>557.54</v>
      </c>
      <c r="T4272" s="13">
        <v>557.54</v>
      </c>
      <c r="U4272" s="16">
        <v>0</v>
      </c>
      <c r="V4272" s="13">
        <v>0</v>
      </c>
    </row>
    <row r="4273" spans="1:22" ht="15" customHeight="1" x14ac:dyDescent="0.25">
      <c r="A4273" s="5" t="s">
        <v>7350</v>
      </c>
      <c r="B4273" s="6" t="s">
        <v>7351</v>
      </c>
      <c r="C4273" s="5" t="s">
        <v>4087</v>
      </c>
      <c r="D4273" s="6"/>
      <c r="E4273" s="6" t="s">
        <v>504</v>
      </c>
      <c r="F4273" s="229">
        <v>26</v>
      </c>
      <c r="I4273" s="16">
        <v>0</v>
      </c>
      <c r="J4273" s="13">
        <v>0</v>
      </c>
      <c r="K4273" s="16">
        <v>550</v>
      </c>
      <c r="L4273" s="13">
        <v>14300</v>
      </c>
      <c r="M4273" s="16">
        <v>550</v>
      </c>
      <c r="N4273" s="171">
        <v>14300</v>
      </c>
      <c r="O4273" s="16">
        <v>320</v>
      </c>
      <c r="P4273" s="13">
        <v>8320</v>
      </c>
      <c r="Q4273" s="16">
        <v>176</v>
      </c>
      <c r="R4273" s="13">
        <v>4576</v>
      </c>
      <c r="S4273" s="16">
        <v>76.66</v>
      </c>
      <c r="T4273" s="13">
        <v>1993.16</v>
      </c>
      <c r="U4273" s="16">
        <v>0</v>
      </c>
      <c r="V4273" s="13">
        <v>0</v>
      </c>
    </row>
    <row r="4274" spans="1:22" ht="15" customHeight="1" x14ac:dyDescent="0.25">
      <c r="A4274" s="5" t="s">
        <v>7352</v>
      </c>
      <c r="B4274" s="6" t="s">
        <v>7353</v>
      </c>
      <c r="C4274" s="5" t="s">
        <v>4090</v>
      </c>
      <c r="D4274" s="6"/>
      <c r="E4274" s="6" t="s">
        <v>504</v>
      </c>
      <c r="F4274" s="229">
        <v>12</v>
      </c>
      <c r="I4274" s="16">
        <v>0</v>
      </c>
      <c r="J4274" s="13">
        <v>0</v>
      </c>
      <c r="K4274" s="16">
        <v>520</v>
      </c>
      <c r="L4274" s="13">
        <v>6240</v>
      </c>
      <c r="M4274" s="16">
        <v>520</v>
      </c>
      <c r="N4274" s="171">
        <v>6240</v>
      </c>
      <c r="O4274" s="16">
        <v>320</v>
      </c>
      <c r="P4274" s="13">
        <v>3840</v>
      </c>
      <c r="Q4274" s="16">
        <v>129</v>
      </c>
      <c r="R4274" s="13">
        <v>1548</v>
      </c>
      <c r="S4274" s="16">
        <v>55.75</v>
      </c>
      <c r="T4274" s="13">
        <v>669</v>
      </c>
      <c r="U4274" s="16">
        <v>0</v>
      </c>
      <c r="V4274" s="13">
        <v>0</v>
      </c>
    </row>
    <row r="4275" spans="1:22" ht="15" customHeight="1" x14ac:dyDescent="0.25">
      <c r="A4275" s="5" t="s">
        <v>7354</v>
      </c>
      <c r="B4275" s="6" t="s">
        <v>7355</v>
      </c>
      <c r="C4275" s="5" t="s">
        <v>4093</v>
      </c>
      <c r="D4275" s="6"/>
      <c r="E4275" s="6" t="s">
        <v>504</v>
      </c>
      <c r="F4275" s="229">
        <v>10</v>
      </c>
      <c r="I4275" s="16">
        <v>0</v>
      </c>
      <c r="J4275" s="13">
        <v>0</v>
      </c>
      <c r="K4275" s="16">
        <v>1600</v>
      </c>
      <c r="L4275" s="13">
        <v>16000</v>
      </c>
      <c r="M4275" s="16">
        <v>1600</v>
      </c>
      <c r="N4275" s="171">
        <v>16000</v>
      </c>
      <c r="O4275" s="16">
        <v>750</v>
      </c>
      <c r="P4275" s="13">
        <v>7500</v>
      </c>
      <c r="Q4275" s="16">
        <v>586</v>
      </c>
      <c r="R4275" s="13">
        <v>5860</v>
      </c>
      <c r="S4275" s="16">
        <v>115.64</v>
      </c>
      <c r="T4275" s="13">
        <v>1156.4000000000001</v>
      </c>
      <c r="U4275" s="16">
        <v>0</v>
      </c>
      <c r="V4275" s="13">
        <v>0</v>
      </c>
    </row>
    <row r="4276" spans="1:22" ht="15" customHeight="1" x14ac:dyDescent="0.25">
      <c r="A4276" s="5" t="s">
        <v>7356</v>
      </c>
      <c r="B4276" s="6" t="s">
        <v>7357</v>
      </c>
      <c r="C4276" s="5" t="s">
        <v>4099</v>
      </c>
      <c r="D4276" s="6"/>
      <c r="E4276" s="6" t="s">
        <v>504</v>
      </c>
      <c r="F4276" s="229">
        <v>16</v>
      </c>
      <c r="I4276" s="16">
        <v>0</v>
      </c>
      <c r="J4276" s="13">
        <v>0</v>
      </c>
      <c r="K4276" s="16">
        <v>3800</v>
      </c>
      <c r="L4276" s="13">
        <v>60800</v>
      </c>
      <c r="M4276" s="16">
        <v>3800</v>
      </c>
      <c r="N4276" s="171">
        <v>60800</v>
      </c>
      <c r="O4276" s="16">
        <v>2000</v>
      </c>
      <c r="P4276" s="13">
        <v>32000</v>
      </c>
      <c r="Q4276" s="16">
        <v>1289</v>
      </c>
      <c r="R4276" s="13">
        <v>20624</v>
      </c>
      <c r="S4276" s="16">
        <v>206.5</v>
      </c>
      <c r="T4276" s="13">
        <v>3304</v>
      </c>
      <c r="U4276" s="16">
        <v>0</v>
      </c>
      <c r="V4276" s="13">
        <v>0</v>
      </c>
    </row>
    <row r="4277" spans="1:22" ht="15" customHeight="1" x14ac:dyDescent="0.25">
      <c r="A4277" s="5" t="s">
        <v>7358</v>
      </c>
      <c r="B4277" s="6" t="s">
        <v>7359</v>
      </c>
      <c r="C4277" s="5" t="s">
        <v>4104</v>
      </c>
      <c r="D4277" s="6"/>
      <c r="E4277" s="6" t="s">
        <v>447</v>
      </c>
      <c r="F4277" s="229">
        <v>1</v>
      </c>
      <c r="I4277" s="16">
        <v>0</v>
      </c>
      <c r="J4277" s="13">
        <v>0</v>
      </c>
      <c r="K4277" s="16">
        <v>4000</v>
      </c>
      <c r="L4277" s="13">
        <v>4000</v>
      </c>
      <c r="M4277" s="16">
        <v>4000</v>
      </c>
      <c r="N4277" s="171">
        <v>4000</v>
      </c>
      <c r="O4277" s="16">
        <v>20000</v>
      </c>
      <c r="P4277" s="13">
        <v>20000</v>
      </c>
      <c r="Q4277" s="16">
        <v>0</v>
      </c>
      <c r="R4277" s="13">
        <v>0</v>
      </c>
      <c r="S4277" s="16">
        <v>0</v>
      </c>
      <c r="T4277" s="13">
        <v>0</v>
      </c>
      <c r="U4277" s="16">
        <v>0</v>
      </c>
      <c r="V4277" s="13">
        <v>0</v>
      </c>
    </row>
    <row r="4278" spans="1:22" ht="15" customHeight="1" x14ac:dyDescent="0.25">
      <c r="A4278" s="1"/>
      <c r="B4278" s="4" t="s">
        <v>32</v>
      </c>
      <c r="C4278" s="8" t="s">
        <v>33</v>
      </c>
      <c r="I4278" s="245"/>
      <c r="J4278" s="245"/>
      <c r="K4278" s="245"/>
      <c r="L4278" s="245"/>
      <c r="M4278" s="245"/>
      <c r="N4278" s="245"/>
      <c r="O4278" s="245"/>
      <c r="P4278" s="245"/>
      <c r="Q4278" s="245"/>
      <c r="R4278" s="245"/>
      <c r="S4278" s="245"/>
      <c r="T4278" s="245"/>
      <c r="U4278" s="245"/>
      <c r="V4278" s="245"/>
    </row>
    <row r="4279" spans="1:22" ht="15" customHeight="1" x14ac:dyDescent="0.25">
      <c r="A4279" s="5" t="s">
        <v>7360</v>
      </c>
      <c r="B4279" s="6" t="s">
        <v>35</v>
      </c>
      <c r="C4279" s="5" t="s">
        <v>4106</v>
      </c>
      <c r="I4279" s="245"/>
      <c r="J4279" s="245"/>
      <c r="K4279" s="245"/>
      <c r="L4279" s="245"/>
      <c r="M4279" s="245"/>
      <c r="N4279" s="245"/>
      <c r="O4279" s="245"/>
      <c r="P4279" s="245"/>
      <c r="Q4279" s="245"/>
      <c r="R4279" s="245"/>
      <c r="S4279" s="245"/>
      <c r="T4279" s="245"/>
      <c r="U4279" s="245"/>
      <c r="V4279" s="245"/>
    </row>
    <row r="4280" spans="1:22" ht="15" customHeight="1" x14ac:dyDescent="0.25">
      <c r="A4280" s="5" t="s">
        <v>7361</v>
      </c>
      <c r="B4280" s="6" t="s">
        <v>35</v>
      </c>
      <c r="C4280" s="5" t="s">
        <v>4108</v>
      </c>
      <c r="I4280" s="245"/>
      <c r="J4280" s="245"/>
      <c r="K4280" s="245"/>
      <c r="L4280" s="245"/>
      <c r="M4280" s="245"/>
      <c r="N4280" s="245"/>
      <c r="O4280" s="245"/>
      <c r="P4280" s="245"/>
      <c r="Q4280" s="245"/>
      <c r="R4280" s="245"/>
      <c r="S4280" s="245"/>
      <c r="T4280" s="245"/>
      <c r="U4280" s="245"/>
      <c r="V4280" s="245"/>
    </row>
    <row r="4281" spans="1:22" ht="45" customHeight="1" x14ac:dyDescent="0.25">
      <c r="A4281" s="1"/>
      <c r="B4281" s="4" t="s">
        <v>68</v>
      </c>
      <c r="C4281" s="8" t="s">
        <v>69</v>
      </c>
      <c r="D4281" s="4" t="s">
        <v>70</v>
      </c>
      <c r="E4281" s="4" t="s">
        <v>71</v>
      </c>
      <c r="F4281" s="228" t="s">
        <v>72</v>
      </c>
      <c r="I4281" s="14" t="s">
        <v>73</v>
      </c>
      <c r="J4281" s="15" t="s">
        <v>28</v>
      </c>
      <c r="K4281" s="14" t="s">
        <v>73</v>
      </c>
      <c r="L4281" s="15" t="s">
        <v>28</v>
      </c>
      <c r="M4281" s="14" t="s">
        <v>73</v>
      </c>
      <c r="N4281" s="172" t="s">
        <v>28</v>
      </c>
      <c r="O4281" s="14" t="s">
        <v>73</v>
      </c>
      <c r="P4281" s="15" t="s">
        <v>28</v>
      </c>
      <c r="Q4281" s="14" t="s">
        <v>73</v>
      </c>
      <c r="R4281" s="15" t="s">
        <v>28</v>
      </c>
      <c r="S4281" s="14" t="s">
        <v>73</v>
      </c>
      <c r="T4281" s="15" t="s">
        <v>28</v>
      </c>
      <c r="U4281" s="14" t="s">
        <v>73</v>
      </c>
      <c r="V4281" s="15" t="s">
        <v>28</v>
      </c>
    </row>
    <row r="4282" spans="1:22" ht="15" customHeight="1" x14ac:dyDescent="0.25">
      <c r="A4282" s="5" t="s">
        <v>7362</v>
      </c>
      <c r="B4282" s="6" t="s">
        <v>7363</v>
      </c>
      <c r="C4282" s="5" t="s">
        <v>4111</v>
      </c>
      <c r="D4282" s="6"/>
      <c r="E4282" s="6" t="s">
        <v>504</v>
      </c>
      <c r="F4282" s="229">
        <v>26</v>
      </c>
      <c r="I4282" s="16">
        <v>0</v>
      </c>
      <c r="J4282" s="13">
        <v>0</v>
      </c>
      <c r="K4282" s="16">
        <v>1500</v>
      </c>
      <c r="L4282" s="13">
        <v>39000</v>
      </c>
      <c r="M4282" s="16">
        <v>1500</v>
      </c>
      <c r="N4282" s="171">
        <v>39000</v>
      </c>
      <c r="O4282" s="16">
        <v>930</v>
      </c>
      <c r="P4282" s="13">
        <v>24180</v>
      </c>
      <c r="Q4282" s="16">
        <v>1412</v>
      </c>
      <c r="R4282" s="13">
        <v>36712</v>
      </c>
      <c r="S4282" s="16">
        <v>2168.44</v>
      </c>
      <c r="T4282" s="13">
        <v>56379.44</v>
      </c>
      <c r="U4282" s="16">
        <v>0</v>
      </c>
      <c r="V4282" s="13">
        <v>0</v>
      </c>
    </row>
    <row r="4283" spans="1:22" ht="15" customHeight="1" x14ac:dyDescent="0.25">
      <c r="A4283" s="5" t="s">
        <v>7364</v>
      </c>
      <c r="B4283" s="6" t="s">
        <v>7365</v>
      </c>
      <c r="C4283" s="5" t="s">
        <v>4114</v>
      </c>
      <c r="D4283" s="6"/>
      <c r="E4283" s="6" t="s">
        <v>504</v>
      </c>
      <c r="F4283" s="229">
        <v>10</v>
      </c>
      <c r="I4283" s="16">
        <v>0</v>
      </c>
      <c r="J4283" s="13">
        <v>0</v>
      </c>
      <c r="K4283" s="16">
        <v>400</v>
      </c>
      <c r="L4283" s="13">
        <v>4000</v>
      </c>
      <c r="M4283" s="16">
        <v>400</v>
      </c>
      <c r="N4283" s="171">
        <v>4000</v>
      </c>
      <c r="O4283" s="16">
        <v>150</v>
      </c>
      <c r="P4283" s="13">
        <v>1500</v>
      </c>
      <c r="Q4283" s="16">
        <v>412</v>
      </c>
      <c r="R4283" s="13">
        <v>4120</v>
      </c>
      <c r="S4283" s="16">
        <v>510.22</v>
      </c>
      <c r="T4283" s="13">
        <v>5102.2</v>
      </c>
      <c r="U4283" s="16">
        <v>0</v>
      </c>
      <c r="V4283" s="13">
        <v>0</v>
      </c>
    </row>
    <row r="4284" spans="1:22" ht="15" customHeight="1" x14ac:dyDescent="0.25">
      <c r="A4284" s="5" t="s">
        <v>7366</v>
      </c>
      <c r="B4284" s="6" t="s">
        <v>7367</v>
      </c>
      <c r="C4284" s="5" t="s">
        <v>4117</v>
      </c>
      <c r="D4284" s="6"/>
      <c r="E4284" s="6" t="s">
        <v>504</v>
      </c>
      <c r="F4284" s="229">
        <v>10</v>
      </c>
      <c r="I4284" s="16">
        <v>0</v>
      </c>
      <c r="J4284" s="13">
        <v>0</v>
      </c>
      <c r="K4284" s="16">
        <v>750</v>
      </c>
      <c r="L4284" s="13">
        <v>7500</v>
      </c>
      <c r="M4284" s="16">
        <v>750</v>
      </c>
      <c r="N4284" s="171">
        <v>7500</v>
      </c>
      <c r="O4284" s="16">
        <v>175</v>
      </c>
      <c r="P4284" s="13">
        <v>1750</v>
      </c>
      <c r="Q4284" s="16">
        <v>588</v>
      </c>
      <c r="R4284" s="13">
        <v>5880</v>
      </c>
      <c r="S4284" s="16">
        <v>605.67999999999995</v>
      </c>
      <c r="T4284" s="13">
        <v>6056.8</v>
      </c>
      <c r="U4284" s="16">
        <v>0</v>
      </c>
      <c r="V4284" s="13">
        <v>0</v>
      </c>
    </row>
    <row r="4285" spans="1:22" ht="15" customHeight="1" x14ac:dyDescent="0.25">
      <c r="A4285" s="5" t="s">
        <v>7368</v>
      </c>
      <c r="B4285" s="6" t="s">
        <v>7369</v>
      </c>
      <c r="C4285" s="5" t="s">
        <v>6332</v>
      </c>
      <c r="D4285" s="6"/>
      <c r="E4285" s="6" t="s">
        <v>504</v>
      </c>
      <c r="F4285" s="229">
        <v>4</v>
      </c>
      <c r="I4285" s="16">
        <v>0</v>
      </c>
      <c r="J4285" s="13">
        <v>0</v>
      </c>
      <c r="K4285" s="16">
        <v>713</v>
      </c>
      <c r="L4285" s="13">
        <v>2852</v>
      </c>
      <c r="M4285" s="16">
        <v>713</v>
      </c>
      <c r="N4285" s="171">
        <v>2852</v>
      </c>
      <c r="O4285" s="16">
        <v>300</v>
      </c>
      <c r="P4285" s="13">
        <v>1200</v>
      </c>
      <c r="Q4285" s="16">
        <v>706</v>
      </c>
      <c r="R4285" s="13">
        <v>2824</v>
      </c>
      <c r="S4285" s="16">
        <v>637.77</v>
      </c>
      <c r="T4285" s="13">
        <v>2551.08</v>
      </c>
      <c r="U4285" s="16">
        <v>0</v>
      </c>
      <c r="V4285" s="13">
        <v>0</v>
      </c>
    </row>
    <row r="4286" spans="1:22" ht="15" customHeight="1" x14ac:dyDescent="0.25">
      <c r="A4286" s="5" t="s">
        <v>7370</v>
      </c>
      <c r="B4286" s="6" t="s">
        <v>7371</v>
      </c>
      <c r="C4286" s="5" t="s">
        <v>6335</v>
      </c>
      <c r="D4286" s="6"/>
      <c r="E4286" s="6" t="s">
        <v>504</v>
      </c>
      <c r="F4286" s="229">
        <v>10</v>
      </c>
      <c r="I4286" s="16">
        <v>0</v>
      </c>
      <c r="J4286" s="13">
        <v>0</v>
      </c>
      <c r="K4286" s="16">
        <v>350</v>
      </c>
      <c r="L4286" s="13">
        <v>3500</v>
      </c>
      <c r="M4286" s="16">
        <v>350</v>
      </c>
      <c r="N4286" s="171">
        <v>3500</v>
      </c>
      <c r="O4286" s="16">
        <v>175</v>
      </c>
      <c r="P4286" s="13">
        <v>1750</v>
      </c>
      <c r="Q4286" s="16">
        <v>353</v>
      </c>
      <c r="R4286" s="13">
        <v>3530</v>
      </c>
      <c r="S4286" s="16">
        <v>510.22</v>
      </c>
      <c r="T4286" s="13">
        <v>5102.2</v>
      </c>
      <c r="U4286" s="16">
        <v>0</v>
      </c>
      <c r="V4286" s="13">
        <v>0</v>
      </c>
    </row>
    <row r="4287" spans="1:22" ht="15" customHeight="1" x14ac:dyDescent="0.25">
      <c r="A4287" s="5" t="s">
        <v>7372</v>
      </c>
      <c r="B4287" s="6" t="s">
        <v>7373</v>
      </c>
      <c r="C4287" s="5" t="s">
        <v>4123</v>
      </c>
      <c r="D4287" s="6"/>
      <c r="E4287" s="6" t="s">
        <v>504</v>
      </c>
      <c r="F4287" s="229">
        <v>10</v>
      </c>
      <c r="I4287" s="16">
        <v>0</v>
      </c>
      <c r="J4287" s="13">
        <v>0</v>
      </c>
      <c r="K4287" s="16">
        <v>770</v>
      </c>
      <c r="L4287" s="13">
        <v>7700</v>
      </c>
      <c r="M4287" s="16">
        <v>770</v>
      </c>
      <c r="N4287" s="171">
        <v>7700</v>
      </c>
      <c r="O4287" s="16">
        <v>300</v>
      </c>
      <c r="P4287" s="13">
        <v>3000</v>
      </c>
      <c r="Q4287" s="16">
        <v>565</v>
      </c>
      <c r="R4287" s="13">
        <v>5650</v>
      </c>
      <c r="S4287" s="16">
        <v>382.67</v>
      </c>
      <c r="T4287" s="13">
        <v>3826.7</v>
      </c>
      <c r="U4287" s="16">
        <v>0</v>
      </c>
      <c r="V4287" s="13">
        <v>0</v>
      </c>
    </row>
    <row r="4288" spans="1:22" ht="15" customHeight="1" x14ac:dyDescent="0.25">
      <c r="A4288" s="5" t="s">
        <v>7374</v>
      </c>
      <c r="B4288" s="6" t="s">
        <v>7375</v>
      </c>
      <c r="C4288" s="5" t="s">
        <v>6340</v>
      </c>
      <c r="D4288" s="6"/>
      <c r="E4288" s="6" t="s">
        <v>504</v>
      </c>
      <c r="F4288" s="229">
        <v>8</v>
      </c>
      <c r="I4288" s="16">
        <v>0</v>
      </c>
      <c r="J4288" s="13">
        <v>0</v>
      </c>
      <c r="K4288" s="16">
        <v>750</v>
      </c>
      <c r="L4288" s="13">
        <v>6000</v>
      </c>
      <c r="M4288" s="16">
        <v>750</v>
      </c>
      <c r="N4288" s="171">
        <v>6000</v>
      </c>
      <c r="O4288" s="16">
        <v>350</v>
      </c>
      <c r="P4288" s="13">
        <v>2800</v>
      </c>
      <c r="Q4288" s="16">
        <v>271</v>
      </c>
      <c r="R4288" s="13">
        <v>2168</v>
      </c>
      <c r="S4288" s="16">
        <v>376.29</v>
      </c>
      <c r="T4288" s="13">
        <v>3010.32</v>
      </c>
      <c r="U4288" s="16">
        <v>0</v>
      </c>
      <c r="V4288" s="13">
        <v>0</v>
      </c>
    </row>
    <row r="4289" spans="1:22" ht="15" customHeight="1" x14ac:dyDescent="0.25">
      <c r="A4289" s="5" t="s">
        <v>7376</v>
      </c>
      <c r="B4289" s="6" t="s">
        <v>7377</v>
      </c>
      <c r="C4289" s="5" t="s">
        <v>6343</v>
      </c>
      <c r="D4289" s="6"/>
      <c r="E4289" s="6" t="s">
        <v>504</v>
      </c>
      <c r="F4289" s="229">
        <v>6</v>
      </c>
      <c r="I4289" s="16">
        <v>0</v>
      </c>
      <c r="J4289" s="13">
        <v>0</v>
      </c>
      <c r="K4289" s="16">
        <v>550</v>
      </c>
      <c r="L4289" s="13">
        <v>3300</v>
      </c>
      <c r="M4289" s="16">
        <v>550</v>
      </c>
      <c r="N4289" s="171">
        <v>3300</v>
      </c>
      <c r="O4289" s="16">
        <v>300</v>
      </c>
      <c r="P4289" s="13">
        <v>1800</v>
      </c>
      <c r="Q4289" s="16">
        <v>341</v>
      </c>
      <c r="R4289" s="13">
        <v>2046</v>
      </c>
      <c r="S4289" s="16">
        <v>255.12</v>
      </c>
      <c r="T4289" s="13">
        <v>1530.72</v>
      </c>
      <c r="U4289" s="16">
        <v>0</v>
      </c>
      <c r="V4289" s="13">
        <v>0</v>
      </c>
    </row>
    <row r="4290" spans="1:22" ht="15" customHeight="1" x14ac:dyDescent="0.25">
      <c r="A4290" s="5" t="s">
        <v>7378</v>
      </c>
      <c r="B4290" s="6" t="s">
        <v>7379</v>
      </c>
      <c r="C4290" s="5" t="s">
        <v>6346</v>
      </c>
      <c r="D4290" s="6"/>
      <c r="E4290" s="6" t="s">
        <v>504</v>
      </c>
      <c r="F4290" s="229">
        <v>38</v>
      </c>
      <c r="I4290" s="16">
        <v>0</v>
      </c>
      <c r="J4290" s="13">
        <v>0</v>
      </c>
      <c r="K4290" s="16">
        <v>650</v>
      </c>
      <c r="L4290" s="13">
        <v>24700</v>
      </c>
      <c r="M4290" s="16">
        <v>650</v>
      </c>
      <c r="N4290" s="171">
        <v>24700</v>
      </c>
      <c r="O4290" s="16">
        <v>180</v>
      </c>
      <c r="P4290" s="13">
        <v>6840</v>
      </c>
      <c r="Q4290" s="16">
        <v>624</v>
      </c>
      <c r="R4290" s="13">
        <v>23712</v>
      </c>
      <c r="S4290" s="16">
        <v>344.39</v>
      </c>
      <c r="T4290" s="13">
        <v>13086.82</v>
      </c>
      <c r="U4290" s="16">
        <v>0</v>
      </c>
      <c r="V4290" s="13">
        <v>0</v>
      </c>
    </row>
    <row r="4291" spans="1:22" ht="15" customHeight="1" x14ac:dyDescent="0.25">
      <c r="A4291" s="5" t="s">
        <v>7380</v>
      </c>
      <c r="B4291" s="6" t="s">
        <v>7381</v>
      </c>
      <c r="C4291" s="5" t="s">
        <v>4126</v>
      </c>
      <c r="D4291" s="6"/>
      <c r="E4291" s="6" t="s">
        <v>504</v>
      </c>
      <c r="F4291" s="229">
        <v>10</v>
      </c>
      <c r="I4291" s="16">
        <v>0</v>
      </c>
      <c r="J4291" s="13">
        <v>0</v>
      </c>
      <c r="K4291" s="16">
        <v>191</v>
      </c>
      <c r="L4291" s="13">
        <v>1910</v>
      </c>
      <c r="M4291" s="16">
        <v>191</v>
      </c>
      <c r="N4291" s="171">
        <v>1910</v>
      </c>
      <c r="O4291" s="16">
        <v>50</v>
      </c>
      <c r="P4291" s="13">
        <v>500</v>
      </c>
      <c r="Q4291" s="16">
        <v>306</v>
      </c>
      <c r="R4291" s="13">
        <v>3060</v>
      </c>
      <c r="S4291" s="16">
        <v>255.12</v>
      </c>
      <c r="T4291" s="13">
        <v>2551.1999999999998</v>
      </c>
      <c r="U4291" s="16">
        <v>0</v>
      </c>
      <c r="V4291" s="13">
        <v>0</v>
      </c>
    </row>
    <row r="4292" spans="1:22" ht="15" customHeight="1" x14ac:dyDescent="0.25">
      <c r="A4292" s="5" t="s">
        <v>7382</v>
      </c>
      <c r="B4292" s="6" t="s">
        <v>7383</v>
      </c>
      <c r="C4292" s="5" t="s">
        <v>6351</v>
      </c>
      <c r="D4292" s="6"/>
      <c r="E4292" s="6" t="s">
        <v>504</v>
      </c>
      <c r="F4292" s="229">
        <v>8</v>
      </c>
      <c r="I4292" s="16">
        <v>0</v>
      </c>
      <c r="J4292" s="13">
        <v>0</v>
      </c>
      <c r="K4292" s="16">
        <v>100</v>
      </c>
      <c r="L4292" s="13">
        <v>800</v>
      </c>
      <c r="M4292" s="16">
        <v>100</v>
      </c>
      <c r="N4292" s="171">
        <v>800</v>
      </c>
      <c r="O4292" s="16">
        <v>60</v>
      </c>
      <c r="P4292" s="13">
        <v>480</v>
      </c>
      <c r="Q4292" s="16">
        <v>153</v>
      </c>
      <c r="R4292" s="13">
        <v>1224</v>
      </c>
      <c r="S4292" s="16">
        <v>95.67</v>
      </c>
      <c r="T4292" s="13">
        <v>765.36</v>
      </c>
      <c r="U4292" s="16">
        <v>0</v>
      </c>
      <c r="V4292" s="13">
        <v>0</v>
      </c>
    </row>
    <row r="4293" spans="1:22" ht="15" customHeight="1" x14ac:dyDescent="0.25">
      <c r="A4293" s="5" t="s">
        <v>7384</v>
      </c>
      <c r="B4293" s="6" t="s">
        <v>7385</v>
      </c>
      <c r="C4293" s="5" t="s">
        <v>4129</v>
      </c>
      <c r="D4293" s="6"/>
      <c r="E4293" s="6" t="s">
        <v>504</v>
      </c>
      <c r="F4293" s="229">
        <v>26</v>
      </c>
      <c r="I4293" s="16">
        <v>0</v>
      </c>
      <c r="J4293" s="13">
        <v>0</v>
      </c>
      <c r="K4293" s="16">
        <v>100</v>
      </c>
      <c r="L4293" s="13">
        <v>2600</v>
      </c>
      <c r="M4293" s="16">
        <v>100</v>
      </c>
      <c r="N4293" s="171">
        <v>2600</v>
      </c>
      <c r="O4293" s="16">
        <v>40</v>
      </c>
      <c r="P4293" s="13">
        <v>1040</v>
      </c>
      <c r="Q4293" s="16">
        <v>82</v>
      </c>
      <c r="R4293" s="13">
        <v>2132</v>
      </c>
      <c r="S4293" s="16">
        <v>114.8</v>
      </c>
      <c r="T4293" s="13">
        <v>2984.8</v>
      </c>
      <c r="U4293" s="16">
        <v>0</v>
      </c>
      <c r="V4293" s="13">
        <v>0</v>
      </c>
    </row>
    <row r="4294" spans="1:22" ht="15" customHeight="1" x14ac:dyDescent="0.25">
      <c r="A4294" s="5" t="s">
        <v>7386</v>
      </c>
      <c r="B4294" s="6" t="s">
        <v>7387</v>
      </c>
      <c r="C4294" s="5" t="s">
        <v>4132</v>
      </c>
      <c r="D4294" s="6"/>
      <c r="E4294" s="6" t="s">
        <v>504</v>
      </c>
      <c r="F4294" s="229">
        <v>26</v>
      </c>
      <c r="I4294" s="16">
        <v>0</v>
      </c>
      <c r="J4294" s="13">
        <v>0</v>
      </c>
      <c r="K4294" s="16">
        <v>120</v>
      </c>
      <c r="L4294" s="13">
        <v>3120</v>
      </c>
      <c r="M4294" s="16">
        <v>120</v>
      </c>
      <c r="N4294" s="171">
        <v>3120</v>
      </c>
      <c r="O4294" s="16">
        <v>60</v>
      </c>
      <c r="P4294" s="13">
        <v>1560</v>
      </c>
      <c r="Q4294" s="16">
        <v>88</v>
      </c>
      <c r="R4294" s="13">
        <v>2288</v>
      </c>
      <c r="S4294" s="16">
        <v>153.07</v>
      </c>
      <c r="T4294" s="13">
        <v>3979.82</v>
      </c>
      <c r="U4294" s="16">
        <v>0</v>
      </c>
      <c r="V4294" s="13">
        <v>0</v>
      </c>
    </row>
    <row r="4295" spans="1:22" ht="15" customHeight="1" x14ac:dyDescent="0.25">
      <c r="A4295" s="5" t="s">
        <v>7388</v>
      </c>
      <c r="B4295" s="6" t="s">
        <v>7389</v>
      </c>
      <c r="C4295" s="5" t="s">
        <v>4135</v>
      </c>
      <c r="D4295" s="6"/>
      <c r="E4295" s="6" t="s">
        <v>504</v>
      </c>
      <c r="F4295" s="229">
        <v>4</v>
      </c>
      <c r="I4295" s="16">
        <v>0</v>
      </c>
      <c r="J4295" s="13">
        <v>0</v>
      </c>
      <c r="K4295" s="16">
        <v>1200</v>
      </c>
      <c r="L4295" s="13">
        <v>4800</v>
      </c>
      <c r="M4295" s="16">
        <v>1200</v>
      </c>
      <c r="N4295" s="171">
        <v>4800</v>
      </c>
      <c r="O4295" s="16">
        <v>650</v>
      </c>
      <c r="P4295" s="13">
        <v>2600</v>
      </c>
      <c r="Q4295" s="16">
        <v>565</v>
      </c>
      <c r="R4295" s="13">
        <v>2260</v>
      </c>
      <c r="S4295" s="16">
        <v>1275.56</v>
      </c>
      <c r="T4295" s="13">
        <v>5102.24</v>
      </c>
      <c r="U4295" s="16">
        <v>0</v>
      </c>
      <c r="V4295" s="13">
        <v>0</v>
      </c>
    </row>
    <row r="4296" spans="1:22" ht="15" customHeight="1" x14ac:dyDescent="0.25">
      <c r="A4296" s="5" t="s">
        <v>7390</v>
      </c>
      <c r="B4296" s="6" t="s">
        <v>7391</v>
      </c>
      <c r="C4296" s="5" t="s">
        <v>4138</v>
      </c>
      <c r="D4296" s="6"/>
      <c r="E4296" s="6" t="s">
        <v>504</v>
      </c>
      <c r="F4296" s="229">
        <v>4</v>
      </c>
      <c r="I4296" s="16">
        <v>0</v>
      </c>
      <c r="J4296" s="13">
        <v>0</v>
      </c>
      <c r="K4296" s="16">
        <v>2138</v>
      </c>
      <c r="L4296" s="13">
        <v>8552</v>
      </c>
      <c r="M4296" s="16">
        <v>2138</v>
      </c>
      <c r="N4296" s="171">
        <v>8552</v>
      </c>
      <c r="O4296" s="16">
        <v>800</v>
      </c>
      <c r="P4296" s="13">
        <v>3200</v>
      </c>
      <c r="Q4296" s="16">
        <v>447</v>
      </c>
      <c r="R4296" s="13">
        <v>1788</v>
      </c>
      <c r="S4296" s="16">
        <v>1148</v>
      </c>
      <c r="T4296" s="13">
        <v>4592</v>
      </c>
      <c r="U4296" s="16">
        <v>0</v>
      </c>
      <c r="V4296" s="13">
        <v>0</v>
      </c>
    </row>
    <row r="4297" spans="1:22" ht="15" customHeight="1" x14ac:dyDescent="0.25">
      <c r="A4297" s="5" t="s">
        <v>7392</v>
      </c>
      <c r="B4297" s="6" t="s">
        <v>7393</v>
      </c>
      <c r="C4297" s="5" t="s">
        <v>6362</v>
      </c>
      <c r="D4297" s="6"/>
      <c r="E4297" s="6" t="s">
        <v>504</v>
      </c>
      <c r="F4297" s="229">
        <v>12</v>
      </c>
      <c r="I4297" s="16">
        <v>0</v>
      </c>
      <c r="J4297" s="13">
        <v>0</v>
      </c>
      <c r="K4297" s="16">
        <v>100</v>
      </c>
      <c r="L4297" s="13">
        <v>1200</v>
      </c>
      <c r="M4297" s="16">
        <v>100</v>
      </c>
      <c r="N4297" s="171">
        <v>1200</v>
      </c>
      <c r="O4297" s="16">
        <v>70</v>
      </c>
      <c r="P4297" s="13">
        <v>840</v>
      </c>
      <c r="Q4297" s="16">
        <v>106</v>
      </c>
      <c r="R4297" s="13">
        <v>1272</v>
      </c>
      <c r="S4297" s="16">
        <v>102.04</v>
      </c>
      <c r="T4297" s="13">
        <v>1224.48</v>
      </c>
      <c r="U4297" s="16">
        <v>0</v>
      </c>
      <c r="V4297" s="13">
        <v>0</v>
      </c>
    </row>
    <row r="4298" spans="1:22" ht="15" customHeight="1" x14ac:dyDescent="0.25">
      <c r="A4298" s="5" t="s">
        <v>7394</v>
      </c>
      <c r="B4298" s="6" t="s">
        <v>7395</v>
      </c>
      <c r="C4298" s="5" t="s">
        <v>4141</v>
      </c>
      <c r="D4298" s="6"/>
      <c r="E4298" s="6" t="s">
        <v>504</v>
      </c>
      <c r="F4298" s="229">
        <v>4</v>
      </c>
      <c r="I4298" s="16">
        <v>0</v>
      </c>
      <c r="J4298" s="13">
        <v>0</v>
      </c>
      <c r="K4298" s="16">
        <v>400</v>
      </c>
      <c r="L4298" s="13">
        <v>1600</v>
      </c>
      <c r="M4298" s="16">
        <v>400</v>
      </c>
      <c r="N4298" s="171">
        <v>1600</v>
      </c>
      <c r="O4298" s="16">
        <v>120</v>
      </c>
      <c r="P4298" s="13">
        <v>480</v>
      </c>
      <c r="Q4298" s="16">
        <v>182</v>
      </c>
      <c r="R4298" s="13">
        <v>728</v>
      </c>
      <c r="S4298" s="16">
        <v>267.87</v>
      </c>
      <c r="T4298" s="13">
        <v>1071.48</v>
      </c>
      <c r="U4298" s="16">
        <v>0</v>
      </c>
      <c r="V4298" s="13">
        <v>0</v>
      </c>
    </row>
    <row r="4299" spans="1:22" ht="15" customHeight="1" x14ac:dyDescent="0.25">
      <c r="A4299" s="5" t="s">
        <v>7396</v>
      </c>
      <c r="B4299" s="6" t="s">
        <v>7397</v>
      </c>
      <c r="C4299" s="5" t="s">
        <v>4144</v>
      </c>
      <c r="D4299" s="6"/>
      <c r="E4299" s="6" t="s">
        <v>504</v>
      </c>
      <c r="F4299" s="229">
        <v>4</v>
      </c>
      <c r="I4299" s="16">
        <v>0</v>
      </c>
      <c r="J4299" s="13">
        <v>0</v>
      </c>
      <c r="K4299" s="16">
        <v>250</v>
      </c>
      <c r="L4299" s="13">
        <v>1000</v>
      </c>
      <c r="M4299" s="16">
        <v>250</v>
      </c>
      <c r="N4299" s="171">
        <v>1000</v>
      </c>
      <c r="O4299" s="16">
        <v>120</v>
      </c>
      <c r="P4299" s="13">
        <v>480</v>
      </c>
      <c r="Q4299" s="16">
        <v>182</v>
      </c>
      <c r="R4299" s="13">
        <v>728</v>
      </c>
      <c r="S4299" s="16">
        <v>739.82</v>
      </c>
      <c r="T4299" s="13">
        <v>2959.28</v>
      </c>
      <c r="U4299" s="16">
        <v>0</v>
      </c>
      <c r="V4299" s="13">
        <v>0</v>
      </c>
    </row>
    <row r="4300" spans="1:22" ht="15" customHeight="1" x14ac:dyDescent="0.25">
      <c r="A4300" s="5" t="s">
        <v>7398</v>
      </c>
      <c r="B4300" s="6" t="s">
        <v>7399</v>
      </c>
      <c r="C4300" s="5" t="s">
        <v>6369</v>
      </c>
      <c r="D4300" s="6"/>
      <c r="E4300" s="6" t="s">
        <v>504</v>
      </c>
      <c r="F4300" s="229">
        <v>38</v>
      </c>
      <c r="I4300" s="16">
        <v>0</v>
      </c>
      <c r="J4300" s="13">
        <v>0</v>
      </c>
      <c r="K4300" s="16">
        <v>650</v>
      </c>
      <c r="L4300" s="13">
        <v>24700</v>
      </c>
      <c r="M4300" s="16">
        <v>650</v>
      </c>
      <c r="N4300" s="171">
        <v>24700</v>
      </c>
      <c r="O4300" s="16">
        <v>200</v>
      </c>
      <c r="P4300" s="13">
        <v>7600</v>
      </c>
      <c r="Q4300" s="16">
        <v>347</v>
      </c>
      <c r="R4300" s="13">
        <v>13186</v>
      </c>
      <c r="S4300" s="16">
        <v>344.39</v>
      </c>
      <c r="T4300" s="13">
        <v>13086.82</v>
      </c>
      <c r="U4300" s="16">
        <v>0</v>
      </c>
      <c r="V4300" s="13">
        <v>0</v>
      </c>
    </row>
    <row r="4301" spans="1:22" ht="15" customHeight="1" x14ac:dyDescent="0.25">
      <c r="A4301" s="1"/>
      <c r="B4301" s="4" t="s">
        <v>32</v>
      </c>
      <c r="C4301" s="8" t="s">
        <v>33</v>
      </c>
      <c r="I4301" s="245"/>
      <c r="J4301" s="245"/>
      <c r="K4301" s="245"/>
      <c r="L4301" s="245"/>
      <c r="M4301" s="245"/>
      <c r="N4301" s="245"/>
      <c r="O4301" s="245"/>
      <c r="P4301" s="245"/>
      <c r="Q4301" s="245"/>
      <c r="R4301" s="245"/>
      <c r="S4301" s="245"/>
      <c r="T4301" s="245"/>
      <c r="U4301" s="245"/>
      <c r="V4301" s="245"/>
    </row>
    <row r="4302" spans="1:22" ht="15" customHeight="1" x14ac:dyDescent="0.25">
      <c r="A4302" s="5" t="s">
        <v>7400</v>
      </c>
      <c r="B4302" s="6" t="s">
        <v>35</v>
      </c>
      <c r="C4302" s="5" t="s">
        <v>4146</v>
      </c>
      <c r="I4302" s="245"/>
      <c r="J4302" s="245"/>
      <c r="K4302" s="245"/>
      <c r="L4302" s="245"/>
      <c r="M4302" s="245"/>
      <c r="N4302" s="245"/>
      <c r="O4302" s="245"/>
      <c r="P4302" s="245"/>
      <c r="Q4302" s="245"/>
      <c r="R4302" s="245"/>
      <c r="S4302" s="245"/>
      <c r="T4302" s="245"/>
      <c r="U4302" s="245"/>
      <c r="V4302" s="245"/>
    </row>
    <row r="4303" spans="1:22" ht="45" customHeight="1" x14ac:dyDescent="0.25">
      <c r="A4303" s="1"/>
      <c r="B4303" s="4" t="s">
        <v>68</v>
      </c>
      <c r="C4303" s="8" t="s">
        <v>69</v>
      </c>
      <c r="D4303" s="4" t="s">
        <v>70</v>
      </c>
      <c r="E4303" s="4" t="s">
        <v>71</v>
      </c>
      <c r="F4303" s="228" t="s">
        <v>72</v>
      </c>
      <c r="I4303" s="14" t="s">
        <v>73</v>
      </c>
      <c r="J4303" s="15" t="s">
        <v>28</v>
      </c>
      <c r="K4303" s="14" t="s">
        <v>73</v>
      </c>
      <c r="L4303" s="15" t="s">
        <v>28</v>
      </c>
      <c r="M4303" s="14" t="s">
        <v>73</v>
      </c>
      <c r="N4303" s="172" t="s">
        <v>28</v>
      </c>
      <c r="O4303" s="14" t="s">
        <v>73</v>
      </c>
      <c r="P4303" s="15" t="s">
        <v>28</v>
      </c>
      <c r="Q4303" s="14" t="s">
        <v>73</v>
      </c>
      <c r="R4303" s="15" t="s">
        <v>28</v>
      </c>
      <c r="S4303" s="14" t="s">
        <v>73</v>
      </c>
      <c r="T4303" s="15" t="s">
        <v>28</v>
      </c>
      <c r="U4303" s="14" t="s">
        <v>73</v>
      </c>
      <c r="V4303" s="15" t="s">
        <v>28</v>
      </c>
    </row>
    <row r="4304" spans="1:22" ht="15" customHeight="1" x14ac:dyDescent="0.25">
      <c r="A4304" s="5" t="s">
        <v>7401</v>
      </c>
      <c r="B4304" s="6" t="s">
        <v>7402</v>
      </c>
      <c r="C4304" s="5" t="s">
        <v>4149</v>
      </c>
      <c r="D4304" s="6"/>
      <c r="E4304" s="6" t="s">
        <v>504</v>
      </c>
      <c r="F4304" s="229">
        <v>10</v>
      </c>
      <c r="I4304" s="16">
        <v>0</v>
      </c>
      <c r="J4304" s="13">
        <v>0</v>
      </c>
      <c r="K4304" s="16">
        <v>350</v>
      </c>
      <c r="L4304" s="13">
        <v>3500</v>
      </c>
      <c r="M4304" s="16">
        <v>350</v>
      </c>
      <c r="N4304" s="171">
        <v>3500</v>
      </c>
      <c r="O4304" s="16">
        <v>200</v>
      </c>
      <c r="P4304" s="13">
        <v>2000</v>
      </c>
      <c r="Q4304" s="16">
        <v>400</v>
      </c>
      <c r="R4304" s="13">
        <v>4000</v>
      </c>
      <c r="S4304" s="16">
        <v>0</v>
      </c>
      <c r="T4304" s="13">
        <v>0</v>
      </c>
      <c r="U4304" s="16">
        <v>0</v>
      </c>
      <c r="V4304" s="13">
        <v>0</v>
      </c>
    </row>
    <row r="4305" spans="1:22" ht="15" customHeight="1" x14ac:dyDescent="0.25">
      <c r="A4305" s="5" t="s">
        <v>7403</v>
      </c>
      <c r="B4305" s="6" t="s">
        <v>7404</v>
      </c>
      <c r="C4305" s="5" t="s">
        <v>6375</v>
      </c>
      <c r="D4305" s="6"/>
      <c r="E4305" s="6" t="s">
        <v>504</v>
      </c>
      <c r="F4305" s="229">
        <v>4</v>
      </c>
      <c r="I4305" s="16">
        <v>0</v>
      </c>
      <c r="J4305" s="13">
        <v>0</v>
      </c>
      <c r="K4305" s="16">
        <v>750</v>
      </c>
      <c r="L4305" s="13">
        <v>3000</v>
      </c>
      <c r="M4305" s="16">
        <v>750</v>
      </c>
      <c r="N4305" s="171">
        <v>3000</v>
      </c>
      <c r="O4305" s="16">
        <v>350</v>
      </c>
      <c r="P4305" s="13">
        <v>1400</v>
      </c>
      <c r="Q4305" s="16">
        <v>1387</v>
      </c>
      <c r="R4305" s="13">
        <v>5548</v>
      </c>
      <c r="S4305" s="16">
        <v>0</v>
      </c>
      <c r="T4305" s="13">
        <v>0</v>
      </c>
      <c r="U4305" s="16">
        <v>0</v>
      </c>
      <c r="V4305" s="13">
        <v>0</v>
      </c>
    </row>
    <row r="4306" spans="1:22" ht="15" customHeight="1" x14ac:dyDescent="0.25">
      <c r="A4306" s="1"/>
      <c r="B4306" s="4" t="s">
        <v>32</v>
      </c>
      <c r="C4306" s="8" t="s">
        <v>33</v>
      </c>
      <c r="I4306" s="245"/>
      <c r="J4306" s="245"/>
      <c r="K4306" s="245"/>
      <c r="L4306" s="245"/>
      <c r="M4306" s="245"/>
      <c r="N4306" s="245"/>
      <c r="O4306" s="245"/>
      <c r="P4306" s="245"/>
      <c r="Q4306" s="245"/>
      <c r="R4306" s="245"/>
      <c r="S4306" s="245"/>
      <c r="T4306" s="245"/>
      <c r="U4306" s="245"/>
      <c r="V4306" s="245"/>
    </row>
    <row r="4307" spans="1:22" ht="15" customHeight="1" x14ac:dyDescent="0.25">
      <c r="A4307" s="5" t="s">
        <v>7405</v>
      </c>
      <c r="B4307" s="6" t="s">
        <v>35</v>
      </c>
      <c r="C4307" s="5" t="s">
        <v>6377</v>
      </c>
      <c r="I4307" s="245"/>
      <c r="J4307" s="245"/>
      <c r="K4307" s="245"/>
      <c r="L4307" s="245"/>
      <c r="M4307" s="245"/>
      <c r="N4307" s="245"/>
      <c r="O4307" s="245"/>
      <c r="P4307" s="245"/>
      <c r="Q4307" s="245"/>
      <c r="R4307" s="245"/>
      <c r="S4307" s="245"/>
      <c r="T4307" s="245"/>
      <c r="U4307" s="245"/>
      <c r="V4307" s="245"/>
    </row>
    <row r="4308" spans="1:22" ht="15" customHeight="1" x14ac:dyDescent="0.25">
      <c r="A4308" s="5" t="s">
        <v>7406</v>
      </c>
      <c r="B4308" s="6" t="s">
        <v>35</v>
      </c>
      <c r="C4308" s="5" t="s">
        <v>6379</v>
      </c>
      <c r="I4308" s="245"/>
      <c r="J4308" s="245"/>
      <c r="K4308" s="245"/>
      <c r="L4308" s="245"/>
      <c r="M4308" s="245"/>
      <c r="N4308" s="245"/>
      <c r="O4308" s="245"/>
      <c r="P4308" s="245"/>
      <c r="Q4308" s="245"/>
      <c r="R4308" s="245"/>
      <c r="S4308" s="245"/>
      <c r="T4308" s="245"/>
      <c r="U4308" s="245"/>
      <c r="V4308" s="245"/>
    </row>
    <row r="4309" spans="1:22" ht="15" customHeight="1" x14ac:dyDescent="0.25">
      <c r="A4309" s="5" t="s">
        <v>7407</v>
      </c>
      <c r="B4309" s="6" t="s">
        <v>35</v>
      </c>
      <c r="C4309" s="5" t="s">
        <v>4158</v>
      </c>
      <c r="I4309" s="245"/>
      <c r="J4309" s="245"/>
      <c r="K4309" s="245"/>
      <c r="L4309" s="245"/>
      <c r="M4309" s="245"/>
      <c r="N4309" s="245"/>
      <c r="O4309" s="245"/>
      <c r="P4309" s="245"/>
      <c r="Q4309" s="245"/>
      <c r="R4309" s="245"/>
      <c r="S4309" s="245"/>
      <c r="T4309" s="245"/>
      <c r="U4309" s="245"/>
      <c r="V4309" s="245"/>
    </row>
    <row r="4310" spans="1:22" ht="45" customHeight="1" x14ac:dyDescent="0.25">
      <c r="A4310" s="1"/>
      <c r="B4310" s="4" t="s">
        <v>68</v>
      </c>
      <c r="C4310" s="8" t="s">
        <v>69</v>
      </c>
      <c r="D4310" s="4" t="s">
        <v>70</v>
      </c>
      <c r="E4310" s="4" t="s">
        <v>71</v>
      </c>
      <c r="F4310" s="228" t="s">
        <v>72</v>
      </c>
      <c r="I4310" s="14" t="s">
        <v>73</v>
      </c>
      <c r="J4310" s="15" t="s">
        <v>28</v>
      </c>
      <c r="K4310" s="14" t="s">
        <v>73</v>
      </c>
      <c r="L4310" s="15" t="s">
        <v>28</v>
      </c>
      <c r="M4310" s="14" t="s">
        <v>73</v>
      </c>
      <c r="N4310" s="172" t="s">
        <v>28</v>
      </c>
      <c r="O4310" s="14" t="s">
        <v>73</v>
      </c>
      <c r="P4310" s="15" t="s">
        <v>28</v>
      </c>
      <c r="Q4310" s="14" t="s">
        <v>73</v>
      </c>
      <c r="R4310" s="15" t="s">
        <v>28</v>
      </c>
      <c r="S4310" s="14" t="s">
        <v>73</v>
      </c>
      <c r="T4310" s="15" t="s">
        <v>28</v>
      </c>
      <c r="U4310" s="14" t="s">
        <v>73</v>
      </c>
      <c r="V4310" s="15" t="s">
        <v>28</v>
      </c>
    </row>
    <row r="4311" spans="1:22" ht="15" customHeight="1" x14ac:dyDescent="0.25">
      <c r="A4311" s="5" t="s">
        <v>7408</v>
      </c>
      <c r="B4311" s="6" t="s">
        <v>7409</v>
      </c>
      <c r="C4311" s="5" t="s">
        <v>6383</v>
      </c>
      <c r="D4311" s="6"/>
      <c r="E4311" s="6" t="s">
        <v>504</v>
      </c>
      <c r="F4311" s="229">
        <v>18</v>
      </c>
      <c r="I4311" s="16">
        <v>0</v>
      </c>
      <c r="J4311" s="13">
        <v>0</v>
      </c>
      <c r="K4311" s="16">
        <v>320</v>
      </c>
      <c r="L4311" s="13">
        <v>5760</v>
      </c>
      <c r="M4311" s="16">
        <v>320</v>
      </c>
      <c r="N4311" s="171">
        <v>5760</v>
      </c>
      <c r="O4311" s="16">
        <v>180</v>
      </c>
      <c r="P4311" s="13">
        <v>3240</v>
      </c>
      <c r="Q4311" s="16">
        <v>247</v>
      </c>
      <c r="R4311" s="13">
        <v>4446</v>
      </c>
      <c r="S4311" s="16">
        <v>340.72</v>
      </c>
      <c r="T4311" s="13">
        <v>6132.96</v>
      </c>
      <c r="U4311" s="16">
        <v>0</v>
      </c>
      <c r="V4311" s="13">
        <v>0</v>
      </c>
    </row>
    <row r="4312" spans="1:22" ht="15" customHeight="1" x14ac:dyDescent="0.25">
      <c r="A4312" s="5" t="s">
        <v>7410</v>
      </c>
      <c r="B4312" s="6" t="s">
        <v>7411</v>
      </c>
      <c r="C4312" s="5" t="s">
        <v>6386</v>
      </c>
      <c r="D4312" s="6"/>
      <c r="E4312" s="6" t="s">
        <v>504</v>
      </c>
      <c r="F4312" s="229">
        <v>10</v>
      </c>
      <c r="I4312" s="16">
        <v>0</v>
      </c>
      <c r="J4312" s="13">
        <v>0</v>
      </c>
      <c r="K4312" s="16">
        <v>300</v>
      </c>
      <c r="L4312" s="13">
        <v>3000</v>
      </c>
      <c r="M4312" s="16">
        <v>300</v>
      </c>
      <c r="N4312" s="171">
        <v>3000</v>
      </c>
      <c r="O4312" s="16">
        <v>120</v>
      </c>
      <c r="P4312" s="13">
        <v>1200</v>
      </c>
      <c r="Q4312" s="16">
        <v>176</v>
      </c>
      <c r="R4312" s="13">
        <v>1760</v>
      </c>
      <c r="S4312" s="16">
        <v>204.43</v>
      </c>
      <c r="T4312" s="13">
        <v>2044.3</v>
      </c>
      <c r="U4312" s="16">
        <v>0</v>
      </c>
      <c r="V4312" s="13">
        <v>0</v>
      </c>
    </row>
    <row r="4313" spans="1:22" ht="15" customHeight="1" x14ac:dyDescent="0.25">
      <c r="A4313" s="1"/>
      <c r="B4313" s="4" t="s">
        <v>32</v>
      </c>
      <c r="C4313" s="8" t="s">
        <v>33</v>
      </c>
      <c r="I4313" s="245"/>
      <c r="J4313" s="245"/>
      <c r="K4313" s="245"/>
      <c r="L4313" s="245"/>
      <c r="M4313" s="245"/>
      <c r="N4313" s="245"/>
      <c r="O4313" s="245"/>
      <c r="P4313" s="245"/>
      <c r="Q4313" s="245"/>
      <c r="R4313" s="245"/>
      <c r="S4313" s="245"/>
      <c r="T4313" s="245"/>
      <c r="U4313" s="245"/>
      <c r="V4313" s="245"/>
    </row>
    <row r="4314" spans="1:22" ht="15" customHeight="1" x14ac:dyDescent="0.25">
      <c r="A4314" s="5" t="s">
        <v>7412</v>
      </c>
      <c r="B4314" s="6" t="s">
        <v>35</v>
      </c>
      <c r="C4314" s="5" t="s">
        <v>6388</v>
      </c>
      <c r="I4314" s="245"/>
      <c r="J4314" s="245"/>
      <c r="K4314" s="245"/>
      <c r="L4314" s="245"/>
      <c r="M4314" s="245"/>
      <c r="N4314" s="245"/>
      <c r="O4314" s="245"/>
      <c r="P4314" s="245"/>
      <c r="Q4314" s="245"/>
      <c r="R4314" s="245"/>
      <c r="S4314" s="245"/>
      <c r="T4314" s="245"/>
      <c r="U4314" s="245"/>
      <c r="V4314" s="245"/>
    </row>
    <row r="4315" spans="1:22" ht="45" customHeight="1" x14ac:dyDescent="0.25">
      <c r="A4315" s="1"/>
      <c r="B4315" s="4" t="s">
        <v>68</v>
      </c>
      <c r="C4315" s="8" t="s">
        <v>69</v>
      </c>
      <c r="D4315" s="4" t="s">
        <v>70</v>
      </c>
      <c r="E4315" s="4" t="s">
        <v>71</v>
      </c>
      <c r="F4315" s="228" t="s">
        <v>72</v>
      </c>
      <c r="I4315" s="14" t="s">
        <v>73</v>
      </c>
      <c r="J4315" s="15" t="s">
        <v>28</v>
      </c>
      <c r="K4315" s="14" t="s">
        <v>73</v>
      </c>
      <c r="L4315" s="15" t="s">
        <v>28</v>
      </c>
      <c r="M4315" s="14" t="s">
        <v>73</v>
      </c>
      <c r="N4315" s="172" t="s">
        <v>28</v>
      </c>
      <c r="O4315" s="14" t="s">
        <v>73</v>
      </c>
      <c r="P4315" s="15" t="s">
        <v>28</v>
      </c>
      <c r="Q4315" s="14" t="s">
        <v>73</v>
      </c>
      <c r="R4315" s="15" t="s">
        <v>28</v>
      </c>
      <c r="S4315" s="14" t="s">
        <v>73</v>
      </c>
      <c r="T4315" s="15" t="s">
        <v>28</v>
      </c>
      <c r="U4315" s="14" t="s">
        <v>73</v>
      </c>
      <c r="V4315" s="15" t="s">
        <v>28</v>
      </c>
    </row>
    <row r="4316" spans="1:22" ht="15" customHeight="1" x14ac:dyDescent="0.25">
      <c r="A4316" s="5" t="s">
        <v>7413</v>
      </c>
      <c r="B4316" s="6" t="s">
        <v>7414</v>
      </c>
      <c r="C4316" s="5" t="s">
        <v>6391</v>
      </c>
      <c r="D4316" s="6"/>
      <c r="E4316" s="6" t="s">
        <v>504</v>
      </c>
      <c r="F4316" s="229">
        <v>4</v>
      </c>
      <c r="I4316" s="16">
        <v>0</v>
      </c>
      <c r="J4316" s="13">
        <v>0</v>
      </c>
      <c r="K4316" s="16">
        <v>13000</v>
      </c>
      <c r="L4316" s="13">
        <v>52000</v>
      </c>
      <c r="M4316" s="16">
        <v>13000</v>
      </c>
      <c r="N4316" s="171">
        <v>52000</v>
      </c>
      <c r="O4316" s="16">
        <v>4500</v>
      </c>
      <c r="P4316" s="13">
        <v>18000</v>
      </c>
      <c r="Q4316" s="16">
        <v>17647</v>
      </c>
      <c r="R4316" s="13">
        <v>70588</v>
      </c>
      <c r="S4316" s="16">
        <v>7950.1</v>
      </c>
      <c r="T4316" s="13">
        <v>31800.400000000001</v>
      </c>
      <c r="U4316" s="16">
        <v>0</v>
      </c>
      <c r="V4316" s="13">
        <v>0</v>
      </c>
    </row>
    <row r="4317" spans="1:22" ht="15" customHeight="1" x14ac:dyDescent="0.25">
      <c r="A4317" s="1"/>
      <c r="B4317" s="4" t="s">
        <v>32</v>
      </c>
      <c r="C4317" s="8" t="s">
        <v>33</v>
      </c>
      <c r="I4317" s="245"/>
      <c r="J4317" s="245"/>
      <c r="K4317" s="245"/>
      <c r="L4317" s="245"/>
      <c r="M4317" s="245"/>
      <c r="N4317" s="245"/>
      <c r="O4317" s="245"/>
      <c r="P4317" s="245"/>
      <c r="Q4317" s="245"/>
      <c r="R4317" s="245"/>
      <c r="S4317" s="245"/>
      <c r="T4317" s="245"/>
      <c r="U4317" s="245"/>
      <c r="V4317" s="245"/>
    </row>
    <row r="4318" spans="1:22" ht="15" customHeight="1" x14ac:dyDescent="0.25">
      <c r="A4318" s="5" t="s">
        <v>7415</v>
      </c>
      <c r="B4318" s="6" t="s">
        <v>35</v>
      </c>
      <c r="C4318" s="5" t="s">
        <v>6393</v>
      </c>
      <c r="I4318" s="245"/>
      <c r="J4318" s="245"/>
      <c r="K4318" s="245"/>
      <c r="L4318" s="245"/>
      <c r="M4318" s="245"/>
      <c r="N4318" s="245"/>
      <c r="O4318" s="245"/>
      <c r="P4318" s="245"/>
      <c r="Q4318" s="245"/>
      <c r="R4318" s="245"/>
      <c r="S4318" s="245"/>
      <c r="T4318" s="245"/>
      <c r="U4318" s="245"/>
      <c r="V4318" s="245"/>
    </row>
    <row r="4319" spans="1:22" ht="15" customHeight="1" x14ac:dyDescent="0.25">
      <c r="A4319" s="5" t="s">
        <v>7416</v>
      </c>
      <c r="B4319" s="6" t="s">
        <v>35</v>
      </c>
      <c r="C4319" s="5" t="s">
        <v>6395</v>
      </c>
      <c r="I4319" s="245"/>
      <c r="J4319" s="245"/>
      <c r="K4319" s="245"/>
      <c r="L4319" s="245"/>
      <c r="M4319" s="245"/>
      <c r="N4319" s="245"/>
      <c r="O4319" s="245"/>
      <c r="P4319" s="245"/>
      <c r="Q4319" s="245"/>
      <c r="R4319" s="245"/>
      <c r="S4319" s="245"/>
      <c r="T4319" s="245"/>
      <c r="U4319" s="245"/>
      <c r="V4319" s="245"/>
    </row>
    <row r="4320" spans="1:22" ht="45" customHeight="1" x14ac:dyDescent="0.25">
      <c r="A4320" s="1"/>
      <c r="B4320" s="4" t="s">
        <v>68</v>
      </c>
      <c r="C4320" s="8" t="s">
        <v>69</v>
      </c>
      <c r="D4320" s="4" t="s">
        <v>70</v>
      </c>
      <c r="E4320" s="4" t="s">
        <v>71</v>
      </c>
      <c r="F4320" s="228" t="s">
        <v>72</v>
      </c>
      <c r="I4320" s="14" t="s">
        <v>73</v>
      </c>
      <c r="J4320" s="15" t="s">
        <v>28</v>
      </c>
      <c r="K4320" s="14" t="s">
        <v>73</v>
      </c>
      <c r="L4320" s="15" t="s">
        <v>28</v>
      </c>
      <c r="M4320" s="14" t="s">
        <v>73</v>
      </c>
      <c r="N4320" s="172" t="s">
        <v>28</v>
      </c>
      <c r="O4320" s="14" t="s">
        <v>73</v>
      </c>
      <c r="P4320" s="15" t="s">
        <v>28</v>
      </c>
      <c r="Q4320" s="14" t="s">
        <v>73</v>
      </c>
      <c r="R4320" s="15" t="s">
        <v>28</v>
      </c>
      <c r="S4320" s="14" t="s">
        <v>73</v>
      </c>
      <c r="T4320" s="15" t="s">
        <v>28</v>
      </c>
      <c r="U4320" s="14" t="s">
        <v>73</v>
      </c>
      <c r="V4320" s="15" t="s">
        <v>28</v>
      </c>
    </row>
    <row r="4321" spans="1:22" ht="15" customHeight="1" x14ac:dyDescent="0.25">
      <c r="A4321" s="5" t="s">
        <v>7417</v>
      </c>
      <c r="B4321" s="6" t="s">
        <v>7418</v>
      </c>
      <c r="C4321" s="5" t="s">
        <v>6398</v>
      </c>
      <c r="D4321" s="6"/>
      <c r="E4321" s="6" t="s">
        <v>527</v>
      </c>
      <c r="F4321" s="229">
        <v>90</v>
      </c>
      <c r="I4321" s="16">
        <v>0</v>
      </c>
      <c r="J4321" s="13">
        <v>0</v>
      </c>
      <c r="K4321" s="16">
        <v>90</v>
      </c>
      <c r="L4321" s="13">
        <v>8100</v>
      </c>
      <c r="M4321" s="16">
        <v>90</v>
      </c>
      <c r="N4321" s="171">
        <v>8100</v>
      </c>
      <c r="O4321" s="16">
        <v>55</v>
      </c>
      <c r="P4321" s="13">
        <v>4950</v>
      </c>
      <c r="Q4321" s="16">
        <v>21</v>
      </c>
      <c r="R4321" s="13">
        <v>1890</v>
      </c>
      <c r="S4321" s="16">
        <v>371.69</v>
      </c>
      <c r="T4321" s="13">
        <v>33452.1</v>
      </c>
      <c r="U4321" s="16">
        <v>0</v>
      </c>
      <c r="V4321" s="13">
        <v>0</v>
      </c>
    </row>
    <row r="4322" spans="1:22" ht="15" customHeight="1" x14ac:dyDescent="0.25">
      <c r="A4322" s="5" t="s">
        <v>7419</v>
      </c>
      <c r="B4322" s="6" t="s">
        <v>7420</v>
      </c>
      <c r="C4322" s="5" t="s">
        <v>4182</v>
      </c>
      <c r="D4322" s="6"/>
      <c r="E4322" s="6" t="s">
        <v>527</v>
      </c>
      <c r="F4322" s="229">
        <v>60</v>
      </c>
      <c r="I4322" s="16">
        <v>0</v>
      </c>
      <c r="J4322" s="13">
        <v>0</v>
      </c>
      <c r="K4322" s="16">
        <v>150</v>
      </c>
      <c r="L4322" s="13">
        <v>9000</v>
      </c>
      <c r="M4322" s="16">
        <v>150</v>
      </c>
      <c r="N4322" s="171">
        <v>9000</v>
      </c>
      <c r="O4322" s="16">
        <v>185</v>
      </c>
      <c r="P4322" s="13">
        <v>11100</v>
      </c>
      <c r="Q4322" s="16">
        <v>59</v>
      </c>
      <c r="R4322" s="13">
        <v>3540</v>
      </c>
      <c r="S4322" s="16">
        <v>619.49</v>
      </c>
      <c r="T4322" s="13">
        <v>37169.4</v>
      </c>
      <c r="U4322" s="16">
        <v>0</v>
      </c>
      <c r="V4322" s="13">
        <v>0</v>
      </c>
    </row>
    <row r="4323" spans="1:22" ht="15" customHeight="1" x14ac:dyDescent="0.25">
      <c r="A4323" s="1"/>
      <c r="B4323" s="4" t="s">
        <v>32</v>
      </c>
      <c r="C4323" s="8" t="s">
        <v>33</v>
      </c>
      <c r="I4323" s="245"/>
      <c r="J4323" s="245"/>
      <c r="K4323" s="245"/>
      <c r="L4323" s="245"/>
      <c r="M4323" s="245"/>
      <c r="N4323" s="245"/>
      <c r="O4323" s="245"/>
      <c r="P4323" s="245"/>
      <c r="Q4323" s="245"/>
      <c r="R4323" s="245"/>
      <c r="S4323" s="245"/>
      <c r="T4323" s="245"/>
      <c r="U4323" s="245"/>
      <c r="V4323" s="245"/>
    </row>
    <row r="4324" spans="1:22" ht="15" customHeight="1" x14ac:dyDescent="0.25">
      <c r="A4324" s="5" t="s">
        <v>7421</v>
      </c>
      <c r="B4324" s="6" t="s">
        <v>35</v>
      </c>
      <c r="C4324" s="5" t="s">
        <v>6402</v>
      </c>
      <c r="I4324" s="245"/>
      <c r="J4324" s="245"/>
      <c r="K4324" s="245"/>
      <c r="L4324" s="245"/>
      <c r="M4324" s="245"/>
      <c r="N4324" s="245"/>
      <c r="O4324" s="245"/>
      <c r="P4324" s="245"/>
      <c r="Q4324" s="245"/>
      <c r="R4324" s="245"/>
      <c r="S4324" s="245"/>
      <c r="T4324" s="245"/>
      <c r="U4324" s="245"/>
      <c r="V4324" s="245"/>
    </row>
    <row r="4325" spans="1:22" ht="45" customHeight="1" x14ac:dyDescent="0.25">
      <c r="A4325" s="1"/>
      <c r="B4325" s="4" t="s">
        <v>68</v>
      </c>
      <c r="C4325" s="8" t="s">
        <v>69</v>
      </c>
      <c r="D4325" s="4" t="s">
        <v>70</v>
      </c>
      <c r="E4325" s="4" t="s">
        <v>71</v>
      </c>
      <c r="F4325" s="228" t="s">
        <v>72</v>
      </c>
      <c r="I4325" s="14" t="s">
        <v>73</v>
      </c>
      <c r="J4325" s="15" t="s">
        <v>28</v>
      </c>
      <c r="K4325" s="14" t="s">
        <v>73</v>
      </c>
      <c r="L4325" s="15" t="s">
        <v>28</v>
      </c>
      <c r="M4325" s="14" t="s">
        <v>73</v>
      </c>
      <c r="N4325" s="172" t="s">
        <v>28</v>
      </c>
      <c r="O4325" s="14" t="s">
        <v>73</v>
      </c>
      <c r="P4325" s="15" t="s">
        <v>28</v>
      </c>
      <c r="Q4325" s="14" t="s">
        <v>73</v>
      </c>
      <c r="R4325" s="15" t="s">
        <v>28</v>
      </c>
      <c r="S4325" s="14" t="s">
        <v>73</v>
      </c>
      <c r="T4325" s="15" t="s">
        <v>28</v>
      </c>
      <c r="U4325" s="14" t="s">
        <v>73</v>
      </c>
      <c r="V4325" s="15" t="s">
        <v>28</v>
      </c>
    </row>
    <row r="4326" spans="1:22" ht="15" customHeight="1" x14ac:dyDescent="0.25">
      <c r="A4326" s="5" t="s">
        <v>7422</v>
      </c>
      <c r="B4326" s="6" t="s">
        <v>7423</v>
      </c>
      <c r="C4326" s="5" t="s">
        <v>4174</v>
      </c>
      <c r="D4326" s="6"/>
      <c r="E4326" s="6" t="s">
        <v>504</v>
      </c>
      <c r="F4326" s="229">
        <v>2</v>
      </c>
      <c r="I4326" s="16">
        <v>0</v>
      </c>
      <c r="J4326" s="13">
        <v>0</v>
      </c>
      <c r="K4326" s="16">
        <v>10000</v>
      </c>
      <c r="L4326" s="13">
        <v>20000</v>
      </c>
      <c r="M4326" s="16">
        <v>10000</v>
      </c>
      <c r="N4326" s="171">
        <v>20000</v>
      </c>
      <c r="O4326" s="16">
        <v>5000</v>
      </c>
      <c r="P4326" s="13">
        <v>10000</v>
      </c>
      <c r="Q4326" s="16">
        <v>4706</v>
      </c>
      <c r="R4326" s="13">
        <v>9412</v>
      </c>
      <c r="S4326" s="16">
        <v>5368.9</v>
      </c>
      <c r="T4326" s="13">
        <v>10737.8</v>
      </c>
      <c r="U4326" s="16">
        <v>0</v>
      </c>
      <c r="V4326" s="13">
        <v>0</v>
      </c>
    </row>
    <row r="4327" spans="1:22" ht="15" customHeight="1" x14ac:dyDescent="0.25">
      <c r="A4327" s="1"/>
      <c r="B4327" s="4" t="s">
        <v>32</v>
      </c>
      <c r="C4327" s="8" t="s">
        <v>33</v>
      </c>
      <c r="I4327" s="245"/>
      <c r="J4327" s="245"/>
      <c r="K4327" s="245"/>
      <c r="L4327" s="245"/>
      <c r="M4327" s="245"/>
      <c r="N4327" s="245"/>
      <c r="O4327" s="245"/>
      <c r="P4327" s="245"/>
      <c r="Q4327" s="245"/>
      <c r="R4327" s="245"/>
      <c r="S4327" s="245"/>
      <c r="T4327" s="245"/>
      <c r="U4327" s="245"/>
      <c r="V4327" s="245"/>
    </row>
    <row r="4328" spans="1:22" ht="15" customHeight="1" x14ac:dyDescent="0.25">
      <c r="A4328" s="5" t="s">
        <v>7424</v>
      </c>
      <c r="B4328" s="6" t="s">
        <v>35</v>
      </c>
      <c r="C4328" s="5" t="s">
        <v>4184</v>
      </c>
      <c r="I4328" s="245"/>
      <c r="J4328" s="245"/>
      <c r="K4328" s="245"/>
      <c r="L4328" s="245"/>
      <c r="M4328" s="245"/>
      <c r="N4328" s="245"/>
      <c r="O4328" s="245"/>
      <c r="P4328" s="245"/>
      <c r="Q4328" s="245"/>
      <c r="R4328" s="245"/>
      <c r="S4328" s="245"/>
      <c r="T4328" s="245"/>
      <c r="U4328" s="245"/>
      <c r="V4328" s="245"/>
    </row>
    <row r="4329" spans="1:22" ht="45" customHeight="1" x14ac:dyDescent="0.25">
      <c r="A4329" s="1"/>
      <c r="B4329" s="4" t="s">
        <v>68</v>
      </c>
      <c r="C4329" s="8" t="s">
        <v>69</v>
      </c>
      <c r="D4329" s="4" t="s">
        <v>70</v>
      </c>
      <c r="E4329" s="4" t="s">
        <v>71</v>
      </c>
      <c r="F4329" s="228" t="s">
        <v>72</v>
      </c>
      <c r="I4329" s="14" t="s">
        <v>73</v>
      </c>
      <c r="J4329" s="15" t="s">
        <v>28</v>
      </c>
      <c r="K4329" s="14" t="s">
        <v>73</v>
      </c>
      <c r="L4329" s="15" t="s">
        <v>28</v>
      </c>
      <c r="M4329" s="14" t="s">
        <v>73</v>
      </c>
      <c r="N4329" s="172" t="s">
        <v>28</v>
      </c>
      <c r="O4329" s="14" t="s">
        <v>73</v>
      </c>
      <c r="P4329" s="15" t="s">
        <v>28</v>
      </c>
      <c r="Q4329" s="14" t="s">
        <v>73</v>
      </c>
      <c r="R4329" s="15" t="s">
        <v>28</v>
      </c>
      <c r="S4329" s="14" t="s">
        <v>73</v>
      </c>
      <c r="T4329" s="15" t="s">
        <v>28</v>
      </c>
      <c r="U4329" s="14" t="s">
        <v>73</v>
      </c>
      <c r="V4329" s="15" t="s">
        <v>28</v>
      </c>
    </row>
    <row r="4330" spans="1:22" ht="15" customHeight="1" x14ac:dyDescent="0.25">
      <c r="A4330" s="5" t="s">
        <v>7425</v>
      </c>
      <c r="B4330" s="6" t="s">
        <v>7426</v>
      </c>
      <c r="C4330" s="5" t="s">
        <v>7427</v>
      </c>
      <c r="D4330" s="6"/>
      <c r="E4330" s="6" t="s">
        <v>504</v>
      </c>
      <c r="F4330" s="229">
        <v>2</v>
      </c>
      <c r="I4330" s="16">
        <v>0</v>
      </c>
      <c r="J4330" s="13">
        <v>0</v>
      </c>
      <c r="K4330" s="16">
        <v>6500</v>
      </c>
      <c r="L4330" s="13">
        <v>13000</v>
      </c>
      <c r="M4330" s="16">
        <v>6500</v>
      </c>
      <c r="N4330" s="171">
        <v>13000</v>
      </c>
      <c r="O4330" s="16">
        <v>5600</v>
      </c>
      <c r="P4330" s="13">
        <v>11200</v>
      </c>
      <c r="Q4330" s="16">
        <v>10471</v>
      </c>
      <c r="R4330" s="13">
        <v>20942</v>
      </c>
      <c r="S4330" s="16">
        <v>4646.17</v>
      </c>
      <c r="T4330" s="13">
        <v>9292.34</v>
      </c>
      <c r="U4330" s="16">
        <v>0</v>
      </c>
      <c r="V4330" s="13">
        <v>0</v>
      </c>
    </row>
    <row r="4331" spans="1:22" ht="15" customHeight="1" x14ac:dyDescent="0.25">
      <c r="A4331" s="5" t="s">
        <v>7428</v>
      </c>
      <c r="B4331" s="6" t="s">
        <v>7429</v>
      </c>
      <c r="C4331" s="5" t="s">
        <v>3947</v>
      </c>
      <c r="D4331" s="6"/>
      <c r="E4331" s="6" t="s">
        <v>447</v>
      </c>
      <c r="F4331" s="229">
        <v>1</v>
      </c>
      <c r="I4331" s="16">
        <v>0</v>
      </c>
      <c r="J4331" s="13">
        <v>0</v>
      </c>
      <c r="K4331" s="16">
        <v>10000</v>
      </c>
      <c r="L4331" s="13">
        <v>10000</v>
      </c>
      <c r="M4331" s="16">
        <v>10000</v>
      </c>
      <c r="N4331" s="171">
        <v>10000</v>
      </c>
      <c r="O4331" s="16">
        <v>7500</v>
      </c>
      <c r="P4331" s="13">
        <v>7500</v>
      </c>
      <c r="Q4331" s="16">
        <v>5882</v>
      </c>
      <c r="R4331" s="13">
        <v>5882</v>
      </c>
      <c r="S4331" s="16">
        <v>18171.669999999998</v>
      </c>
      <c r="T4331" s="13">
        <v>18171.669999999998</v>
      </c>
      <c r="U4331" s="16">
        <v>0</v>
      </c>
      <c r="V4331" s="13">
        <v>0</v>
      </c>
    </row>
    <row r="4332" spans="1:22" ht="15" customHeight="1" x14ac:dyDescent="0.25">
      <c r="A4332" s="1"/>
      <c r="B4332" s="4" t="s">
        <v>32</v>
      </c>
      <c r="C4332" s="8" t="s">
        <v>33</v>
      </c>
      <c r="I4332" s="245"/>
      <c r="J4332" s="245"/>
      <c r="K4332" s="245"/>
      <c r="L4332" s="245"/>
      <c r="M4332" s="245"/>
      <c r="N4332" s="245"/>
      <c r="O4332" s="245"/>
      <c r="P4332" s="245"/>
      <c r="Q4332" s="245"/>
      <c r="R4332" s="245"/>
      <c r="S4332" s="245"/>
      <c r="T4332" s="245"/>
      <c r="U4332" s="245"/>
      <c r="V4332" s="245"/>
    </row>
    <row r="4333" spans="1:22" ht="15" customHeight="1" x14ac:dyDescent="0.25">
      <c r="A4333" s="5" t="s">
        <v>7430</v>
      </c>
      <c r="B4333" s="6" t="s">
        <v>35</v>
      </c>
      <c r="C4333" s="5" t="s">
        <v>486</v>
      </c>
      <c r="I4333" s="245"/>
      <c r="J4333" s="245"/>
      <c r="K4333" s="245"/>
      <c r="L4333" s="245"/>
      <c r="M4333" s="245"/>
      <c r="N4333" s="245"/>
      <c r="O4333" s="245"/>
      <c r="P4333" s="245"/>
      <c r="Q4333" s="245"/>
      <c r="R4333" s="245"/>
      <c r="S4333" s="245"/>
      <c r="T4333" s="245"/>
      <c r="U4333" s="245"/>
      <c r="V4333" s="245"/>
    </row>
    <row r="4334" spans="1:22" ht="45" customHeight="1" x14ac:dyDescent="0.25">
      <c r="A4334" s="1"/>
      <c r="B4334" s="4" t="s">
        <v>68</v>
      </c>
      <c r="C4334" s="8" t="s">
        <v>69</v>
      </c>
      <c r="D4334" s="4" t="s">
        <v>70</v>
      </c>
      <c r="E4334" s="4" t="s">
        <v>71</v>
      </c>
      <c r="F4334" s="228" t="s">
        <v>72</v>
      </c>
      <c r="I4334" s="14" t="s">
        <v>73</v>
      </c>
      <c r="J4334" s="15" t="s">
        <v>28</v>
      </c>
      <c r="K4334" s="14" t="s">
        <v>73</v>
      </c>
      <c r="L4334" s="15" t="s">
        <v>28</v>
      </c>
      <c r="M4334" s="14" t="s">
        <v>73</v>
      </c>
      <c r="N4334" s="172" t="s">
        <v>28</v>
      </c>
      <c r="O4334" s="14" t="s">
        <v>73</v>
      </c>
      <c r="P4334" s="15" t="s">
        <v>28</v>
      </c>
      <c r="Q4334" s="14" t="s">
        <v>73</v>
      </c>
      <c r="R4334" s="15" t="s">
        <v>28</v>
      </c>
      <c r="S4334" s="14" t="s">
        <v>73</v>
      </c>
      <c r="T4334" s="15" t="s">
        <v>28</v>
      </c>
      <c r="U4334" s="14" t="s">
        <v>73</v>
      </c>
      <c r="V4334" s="15" t="s">
        <v>28</v>
      </c>
    </row>
    <row r="4335" spans="1:22" ht="15" customHeight="1" x14ac:dyDescent="0.25">
      <c r="A4335" s="5" t="s">
        <v>7431</v>
      </c>
      <c r="B4335" s="6" t="s">
        <v>7432</v>
      </c>
      <c r="C4335" s="5" t="s">
        <v>489</v>
      </c>
      <c r="D4335" s="6"/>
      <c r="E4335" s="6" t="s">
        <v>275</v>
      </c>
      <c r="F4335" s="229">
        <v>1</v>
      </c>
      <c r="I4335" s="16">
        <v>0</v>
      </c>
      <c r="J4335" s="13">
        <v>0</v>
      </c>
      <c r="K4335" s="16">
        <v>0</v>
      </c>
      <c r="L4335" s="13">
        <v>0</v>
      </c>
      <c r="M4335" s="16">
        <v>0</v>
      </c>
      <c r="N4335" s="171">
        <v>0</v>
      </c>
      <c r="O4335" s="16">
        <v>0</v>
      </c>
      <c r="P4335" s="13">
        <v>0</v>
      </c>
      <c r="Q4335" s="16">
        <v>0</v>
      </c>
      <c r="R4335" s="13">
        <v>0</v>
      </c>
      <c r="S4335" s="16">
        <v>0</v>
      </c>
      <c r="T4335" s="13">
        <v>0</v>
      </c>
      <c r="U4335" s="16">
        <v>0</v>
      </c>
      <c r="V4335" s="13">
        <v>0</v>
      </c>
    </row>
    <row r="4336" spans="1:22" ht="15" customHeight="1" x14ac:dyDescent="0.25">
      <c r="A4336" s="1"/>
      <c r="B4336" s="4" t="s">
        <v>32</v>
      </c>
      <c r="C4336" s="8" t="s">
        <v>33</v>
      </c>
      <c r="I4336" s="245"/>
      <c r="J4336" s="245"/>
      <c r="K4336" s="245"/>
      <c r="L4336" s="245"/>
      <c r="M4336" s="245"/>
      <c r="N4336" s="245"/>
      <c r="O4336" s="245"/>
      <c r="P4336" s="245"/>
      <c r="Q4336" s="245"/>
      <c r="R4336" s="245"/>
      <c r="S4336" s="245"/>
      <c r="T4336" s="245"/>
      <c r="U4336" s="245"/>
      <c r="V4336" s="245"/>
    </row>
    <row r="4337" spans="1:22" ht="15" customHeight="1" x14ac:dyDescent="0.25">
      <c r="A4337" s="5" t="s">
        <v>7433</v>
      </c>
      <c r="B4337" s="6" t="s">
        <v>35</v>
      </c>
      <c r="C4337" s="5" t="s">
        <v>491</v>
      </c>
      <c r="I4337" s="245"/>
      <c r="J4337" s="245"/>
      <c r="K4337" s="245"/>
      <c r="L4337" s="245"/>
      <c r="M4337" s="245"/>
      <c r="N4337" s="245"/>
      <c r="O4337" s="245"/>
      <c r="P4337" s="245"/>
      <c r="Q4337" s="245"/>
      <c r="R4337" s="245"/>
      <c r="S4337" s="245"/>
      <c r="T4337" s="245"/>
      <c r="U4337" s="245"/>
      <c r="V4337" s="245"/>
    </row>
    <row r="4338" spans="1:22" x14ac:dyDescent="0.25">
      <c r="A4338" s="246" t="s">
        <v>7434</v>
      </c>
      <c r="B4338" s="246"/>
      <c r="C4338" s="246"/>
      <c r="D4338" s="247"/>
      <c r="E4338" s="247"/>
      <c r="F4338" s="246"/>
      <c r="I4338" s="12" t="s">
        <v>7435</v>
      </c>
      <c r="J4338" s="13">
        <v>1274376</v>
      </c>
      <c r="K4338" s="12" t="s">
        <v>7435</v>
      </c>
      <c r="L4338" s="13">
        <v>1920360</v>
      </c>
      <c r="M4338" s="12" t="s">
        <v>7435</v>
      </c>
      <c r="N4338" s="171">
        <v>1920360</v>
      </c>
      <c r="O4338" s="12" t="s">
        <v>7435</v>
      </c>
      <c r="P4338" s="13">
        <v>1505556</v>
      </c>
      <c r="Q4338" s="12" t="s">
        <v>7435</v>
      </c>
      <c r="R4338" s="13">
        <v>1267266</v>
      </c>
      <c r="S4338" s="12" t="s">
        <v>7435</v>
      </c>
      <c r="T4338" s="13">
        <v>1231409.47</v>
      </c>
      <c r="U4338" s="12" t="s">
        <v>7435</v>
      </c>
      <c r="V4338" s="13">
        <v>0</v>
      </c>
    </row>
    <row r="4339" spans="1:22" ht="15" customHeight="1" x14ac:dyDescent="0.25">
      <c r="A4339" s="1"/>
      <c r="B4339" s="4" t="s">
        <v>32</v>
      </c>
      <c r="C4339" s="8" t="s">
        <v>33</v>
      </c>
      <c r="I4339" s="245"/>
      <c r="J4339" s="245"/>
      <c r="K4339" s="245"/>
      <c r="L4339" s="245"/>
      <c r="M4339" s="245"/>
      <c r="N4339" s="245"/>
      <c r="O4339" s="245"/>
      <c r="P4339" s="245"/>
      <c r="Q4339" s="245"/>
      <c r="R4339" s="245"/>
      <c r="S4339" s="245"/>
      <c r="T4339" s="245"/>
      <c r="U4339" s="245"/>
      <c r="V4339" s="245"/>
    </row>
    <row r="4340" spans="1:22" ht="15" customHeight="1" x14ac:dyDescent="0.25">
      <c r="A4340" s="5" t="s">
        <v>7436</v>
      </c>
      <c r="B4340" s="6" t="s">
        <v>35</v>
      </c>
      <c r="C4340" s="5" t="s">
        <v>6418</v>
      </c>
      <c r="I4340" s="245"/>
      <c r="J4340" s="245"/>
      <c r="K4340" s="245"/>
      <c r="L4340" s="245"/>
      <c r="M4340" s="245"/>
      <c r="N4340" s="245"/>
      <c r="O4340" s="245"/>
      <c r="P4340" s="245"/>
      <c r="Q4340" s="245"/>
      <c r="R4340" s="245"/>
      <c r="S4340" s="245"/>
      <c r="T4340" s="245"/>
      <c r="U4340" s="245"/>
      <c r="V4340" s="245"/>
    </row>
    <row r="4341" spans="1:22" ht="15" customHeight="1" x14ac:dyDescent="0.25">
      <c r="A4341" s="5" t="s">
        <v>7437</v>
      </c>
      <c r="B4341" s="6" t="s">
        <v>35</v>
      </c>
      <c r="C4341" s="5" t="s">
        <v>6420</v>
      </c>
      <c r="I4341" s="245"/>
      <c r="J4341" s="245"/>
      <c r="K4341" s="245"/>
      <c r="L4341" s="245"/>
      <c r="M4341" s="245"/>
      <c r="N4341" s="245"/>
      <c r="O4341" s="245"/>
      <c r="P4341" s="245"/>
      <c r="Q4341" s="245"/>
      <c r="R4341" s="245"/>
      <c r="S4341" s="245"/>
      <c r="T4341" s="245"/>
      <c r="U4341" s="245"/>
      <c r="V4341" s="245"/>
    </row>
    <row r="4342" spans="1:22" ht="15" customHeight="1" x14ac:dyDescent="0.25">
      <c r="A4342" s="5" t="s">
        <v>7438</v>
      </c>
      <c r="B4342" s="6" t="s">
        <v>35</v>
      </c>
      <c r="C4342" s="5" t="s">
        <v>7439</v>
      </c>
      <c r="I4342" s="245"/>
      <c r="J4342" s="245"/>
      <c r="K4342" s="245"/>
      <c r="L4342" s="245"/>
      <c r="M4342" s="245"/>
      <c r="N4342" s="245"/>
      <c r="O4342" s="245"/>
      <c r="P4342" s="245"/>
      <c r="Q4342" s="245"/>
      <c r="R4342" s="245"/>
      <c r="S4342" s="245"/>
      <c r="T4342" s="245"/>
      <c r="U4342" s="245"/>
      <c r="V4342" s="245"/>
    </row>
    <row r="4343" spans="1:22" ht="45" customHeight="1" x14ac:dyDescent="0.25">
      <c r="A4343" s="1"/>
      <c r="B4343" s="4" t="s">
        <v>68</v>
      </c>
      <c r="C4343" s="8" t="s">
        <v>69</v>
      </c>
      <c r="D4343" s="4" t="s">
        <v>70</v>
      </c>
      <c r="E4343" s="4" t="s">
        <v>71</v>
      </c>
      <c r="F4343" s="228" t="s">
        <v>72</v>
      </c>
      <c r="I4343" s="14" t="s">
        <v>73</v>
      </c>
      <c r="J4343" s="15" t="s">
        <v>28</v>
      </c>
      <c r="K4343" s="14" t="s">
        <v>73</v>
      </c>
      <c r="L4343" s="15" t="s">
        <v>28</v>
      </c>
      <c r="M4343" s="14" t="s">
        <v>73</v>
      </c>
      <c r="N4343" s="172" t="s">
        <v>28</v>
      </c>
      <c r="O4343" s="14" t="s">
        <v>73</v>
      </c>
      <c r="P4343" s="15" t="s">
        <v>28</v>
      </c>
      <c r="Q4343" s="14" t="s">
        <v>73</v>
      </c>
      <c r="R4343" s="15" t="s">
        <v>28</v>
      </c>
      <c r="S4343" s="14" t="s">
        <v>73</v>
      </c>
      <c r="T4343" s="15" t="s">
        <v>28</v>
      </c>
      <c r="U4343" s="14" t="s">
        <v>73</v>
      </c>
      <c r="V4343" s="15" t="s">
        <v>28</v>
      </c>
    </row>
    <row r="4344" spans="1:22" ht="15" customHeight="1" x14ac:dyDescent="0.25">
      <c r="A4344" s="5" t="s">
        <v>7440</v>
      </c>
      <c r="B4344" s="6" t="s">
        <v>7441</v>
      </c>
      <c r="C4344" s="5" t="s">
        <v>7442</v>
      </c>
      <c r="D4344" s="6"/>
      <c r="E4344" s="6" t="s">
        <v>504</v>
      </c>
      <c r="F4344" s="229">
        <v>4</v>
      </c>
      <c r="I4344" s="16">
        <v>0</v>
      </c>
      <c r="J4344" s="13">
        <v>0</v>
      </c>
      <c r="K4344" s="16">
        <v>160000</v>
      </c>
      <c r="L4344" s="13">
        <v>640000</v>
      </c>
      <c r="M4344" s="16">
        <v>160000</v>
      </c>
      <c r="N4344" s="171">
        <v>640000</v>
      </c>
      <c r="O4344" s="16">
        <v>123600</v>
      </c>
      <c r="P4344" s="13">
        <v>494400</v>
      </c>
      <c r="Q4344" s="16">
        <v>69412</v>
      </c>
      <c r="R4344" s="13">
        <v>277648</v>
      </c>
      <c r="S4344" s="16">
        <v>25812.03</v>
      </c>
      <c r="T4344" s="13">
        <v>103248.12</v>
      </c>
      <c r="U4344" s="16">
        <v>0</v>
      </c>
      <c r="V4344" s="13">
        <v>0</v>
      </c>
    </row>
    <row r="4345" spans="1:22" ht="15" customHeight="1" x14ac:dyDescent="0.25">
      <c r="A4345" s="5" t="s">
        <v>7443</v>
      </c>
      <c r="B4345" s="6" t="s">
        <v>7444</v>
      </c>
      <c r="C4345" s="5" t="s">
        <v>7445</v>
      </c>
      <c r="D4345" s="6"/>
      <c r="E4345" s="6" t="s">
        <v>504</v>
      </c>
      <c r="F4345" s="229">
        <v>2</v>
      </c>
      <c r="I4345" s="16">
        <v>0</v>
      </c>
      <c r="J4345" s="13">
        <v>0</v>
      </c>
      <c r="K4345" s="16">
        <v>85000</v>
      </c>
      <c r="L4345" s="13">
        <v>170000</v>
      </c>
      <c r="M4345" s="16">
        <v>85000</v>
      </c>
      <c r="N4345" s="171">
        <v>170000</v>
      </c>
      <c r="O4345" s="16">
        <v>46350</v>
      </c>
      <c r="P4345" s="13">
        <v>92700</v>
      </c>
      <c r="Q4345" s="16">
        <v>46824</v>
      </c>
      <c r="R4345" s="13">
        <v>93648</v>
      </c>
      <c r="S4345" s="16">
        <v>7743.61</v>
      </c>
      <c r="T4345" s="13">
        <v>15487.22</v>
      </c>
      <c r="U4345" s="16">
        <v>0</v>
      </c>
      <c r="V4345" s="13">
        <v>0</v>
      </c>
    </row>
    <row r="4346" spans="1:22" ht="15" customHeight="1" x14ac:dyDescent="0.25">
      <c r="A4346" s="1"/>
      <c r="B4346" s="4" t="s">
        <v>32</v>
      </c>
      <c r="C4346" s="8" t="s">
        <v>33</v>
      </c>
      <c r="I4346" s="245"/>
      <c r="J4346" s="245"/>
      <c r="K4346" s="245"/>
      <c r="L4346" s="245"/>
      <c r="M4346" s="245"/>
      <c r="N4346" s="245"/>
      <c r="O4346" s="245"/>
      <c r="P4346" s="245"/>
      <c r="Q4346" s="245"/>
      <c r="R4346" s="245"/>
      <c r="S4346" s="245"/>
      <c r="T4346" s="245"/>
      <c r="U4346" s="245"/>
      <c r="V4346" s="245"/>
    </row>
    <row r="4347" spans="1:22" ht="15" customHeight="1" x14ac:dyDescent="0.25">
      <c r="A4347" s="5" t="s">
        <v>7446</v>
      </c>
      <c r="B4347" s="6" t="s">
        <v>35</v>
      </c>
      <c r="C4347" s="5" t="s">
        <v>7447</v>
      </c>
      <c r="I4347" s="245"/>
      <c r="J4347" s="245"/>
      <c r="K4347" s="245"/>
      <c r="L4347" s="245"/>
      <c r="M4347" s="245"/>
      <c r="N4347" s="245"/>
      <c r="O4347" s="245"/>
      <c r="P4347" s="245"/>
      <c r="Q4347" s="245"/>
      <c r="R4347" s="245"/>
      <c r="S4347" s="245"/>
      <c r="T4347" s="245"/>
      <c r="U4347" s="245"/>
      <c r="V4347" s="245"/>
    </row>
    <row r="4348" spans="1:22" ht="45" customHeight="1" x14ac:dyDescent="0.25">
      <c r="A4348" s="1"/>
      <c r="B4348" s="4" t="s">
        <v>68</v>
      </c>
      <c r="C4348" s="8" t="s">
        <v>69</v>
      </c>
      <c r="D4348" s="4" t="s">
        <v>70</v>
      </c>
      <c r="E4348" s="4" t="s">
        <v>71</v>
      </c>
      <c r="F4348" s="228" t="s">
        <v>72</v>
      </c>
      <c r="I4348" s="14" t="s">
        <v>73</v>
      </c>
      <c r="J4348" s="15" t="s">
        <v>28</v>
      </c>
      <c r="K4348" s="14" t="s">
        <v>73</v>
      </c>
      <c r="L4348" s="15" t="s">
        <v>28</v>
      </c>
      <c r="M4348" s="14" t="s">
        <v>73</v>
      </c>
      <c r="N4348" s="172" t="s">
        <v>28</v>
      </c>
      <c r="O4348" s="14" t="s">
        <v>73</v>
      </c>
      <c r="P4348" s="15" t="s">
        <v>28</v>
      </c>
      <c r="Q4348" s="14" t="s">
        <v>73</v>
      </c>
      <c r="R4348" s="15" t="s">
        <v>28</v>
      </c>
      <c r="S4348" s="14" t="s">
        <v>73</v>
      </c>
      <c r="T4348" s="15" t="s">
        <v>28</v>
      </c>
      <c r="U4348" s="14" t="s">
        <v>73</v>
      </c>
      <c r="V4348" s="15" t="s">
        <v>28</v>
      </c>
    </row>
    <row r="4349" spans="1:22" ht="15" customHeight="1" x14ac:dyDescent="0.25">
      <c r="A4349" s="5" t="s">
        <v>7448</v>
      </c>
      <c r="B4349" s="6" t="s">
        <v>7449</v>
      </c>
      <c r="C4349" s="5" t="s">
        <v>7450</v>
      </c>
      <c r="D4349" s="6"/>
      <c r="E4349" s="6" t="s">
        <v>504</v>
      </c>
      <c r="F4349" s="229">
        <v>4</v>
      </c>
      <c r="I4349" s="16">
        <v>0</v>
      </c>
      <c r="J4349" s="13">
        <v>0</v>
      </c>
      <c r="K4349" s="16">
        <v>4500</v>
      </c>
      <c r="L4349" s="13">
        <v>18000</v>
      </c>
      <c r="M4349" s="16">
        <v>4500</v>
      </c>
      <c r="N4349" s="171">
        <v>18000</v>
      </c>
      <c r="O4349" s="16">
        <v>47895</v>
      </c>
      <c r="P4349" s="13">
        <v>191580</v>
      </c>
      <c r="Q4349" s="16">
        <v>0</v>
      </c>
      <c r="R4349" s="13">
        <v>0</v>
      </c>
      <c r="S4349" s="16">
        <v>25812.03</v>
      </c>
      <c r="T4349" s="13">
        <v>103248.12</v>
      </c>
      <c r="U4349" s="16">
        <v>0</v>
      </c>
      <c r="V4349" s="13">
        <v>0</v>
      </c>
    </row>
    <row r="4350" spans="1:22" ht="15" customHeight="1" x14ac:dyDescent="0.25">
      <c r="A4350" s="5" t="s">
        <v>7451</v>
      </c>
      <c r="B4350" s="6" t="s">
        <v>7452</v>
      </c>
      <c r="C4350" s="5" t="s">
        <v>7453</v>
      </c>
      <c r="D4350" s="6"/>
      <c r="E4350" s="6" t="s">
        <v>504</v>
      </c>
      <c r="F4350" s="229">
        <v>2</v>
      </c>
      <c r="I4350" s="16">
        <v>0</v>
      </c>
      <c r="J4350" s="13">
        <v>0</v>
      </c>
      <c r="K4350" s="16">
        <v>2500</v>
      </c>
      <c r="L4350" s="13">
        <v>5000</v>
      </c>
      <c r="M4350" s="16">
        <v>2500</v>
      </c>
      <c r="N4350" s="171">
        <v>5000</v>
      </c>
      <c r="O4350" s="16">
        <v>22145</v>
      </c>
      <c r="P4350" s="13">
        <v>44290</v>
      </c>
      <c r="Q4350" s="16">
        <v>0</v>
      </c>
      <c r="R4350" s="13">
        <v>0</v>
      </c>
      <c r="S4350" s="16">
        <v>7743.61</v>
      </c>
      <c r="T4350" s="13">
        <v>15487.22</v>
      </c>
      <c r="U4350" s="16">
        <v>0</v>
      </c>
      <c r="V4350" s="13">
        <v>0</v>
      </c>
    </row>
    <row r="4351" spans="1:22" ht="15" customHeight="1" x14ac:dyDescent="0.25">
      <c r="A4351" s="1"/>
      <c r="B4351" s="4" t="s">
        <v>32</v>
      </c>
      <c r="C4351" s="8" t="s">
        <v>33</v>
      </c>
      <c r="I4351" s="245"/>
      <c r="J4351" s="245"/>
      <c r="K4351" s="245"/>
      <c r="L4351" s="245"/>
      <c r="M4351" s="245"/>
      <c r="N4351" s="245"/>
      <c r="O4351" s="245"/>
      <c r="P4351" s="245"/>
      <c r="Q4351" s="245"/>
      <c r="R4351" s="245"/>
      <c r="S4351" s="245"/>
      <c r="T4351" s="245"/>
      <c r="U4351" s="245"/>
      <c r="V4351" s="245"/>
    </row>
    <row r="4352" spans="1:22" ht="15" customHeight="1" x14ac:dyDescent="0.25">
      <c r="A4352" s="5" t="s">
        <v>7454</v>
      </c>
      <c r="B4352" s="6" t="s">
        <v>35</v>
      </c>
      <c r="C4352" s="5" t="s">
        <v>6444</v>
      </c>
      <c r="I4352" s="245"/>
      <c r="J4352" s="245"/>
      <c r="K4352" s="245"/>
      <c r="L4352" s="245"/>
      <c r="M4352" s="245"/>
      <c r="N4352" s="245"/>
      <c r="O4352" s="245"/>
      <c r="P4352" s="245"/>
      <c r="Q4352" s="245"/>
      <c r="R4352" s="245"/>
      <c r="S4352" s="245"/>
      <c r="T4352" s="245"/>
      <c r="U4352" s="245"/>
      <c r="V4352" s="245"/>
    </row>
    <row r="4353" spans="1:22" ht="45" customHeight="1" x14ac:dyDescent="0.25">
      <c r="A4353" s="1"/>
      <c r="B4353" s="4" t="s">
        <v>68</v>
      </c>
      <c r="C4353" s="8" t="s">
        <v>69</v>
      </c>
      <c r="D4353" s="4" t="s">
        <v>70</v>
      </c>
      <c r="E4353" s="4" t="s">
        <v>71</v>
      </c>
      <c r="F4353" s="228" t="s">
        <v>72</v>
      </c>
      <c r="I4353" s="14" t="s">
        <v>73</v>
      </c>
      <c r="J4353" s="15" t="s">
        <v>28</v>
      </c>
      <c r="K4353" s="14" t="s">
        <v>73</v>
      </c>
      <c r="L4353" s="15" t="s">
        <v>28</v>
      </c>
      <c r="M4353" s="14" t="s">
        <v>73</v>
      </c>
      <c r="N4353" s="172" t="s">
        <v>28</v>
      </c>
      <c r="O4353" s="14" t="s">
        <v>73</v>
      </c>
      <c r="P4353" s="15" t="s">
        <v>28</v>
      </c>
      <c r="Q4353" s="14" t="s">
        <v>73</v>
      </c>
      <c r="R4353" s="15" t="s">
        <v>28</v>
      </c>
      <c r="S4353" s="14" t="s">
        <v>73</v>
      </c>
      <c r="T4353" s="15" t="s">
        <v>28</v>
      </c>
      <c r="U4353" s="14" t="s">
        <v>73</v>
      </c>
      <c r="V4353" s="15" t="s">
        <v>28</v>
      </c>
    </row>
    <row r="4354" spans="1:22" ht="15" customHeight="1" x14ac:dyDescent="0.25">
      <c r="A4354" s="5" t="s">
        <v>7455</v>
      </c>
      <c r="B4354" s="6" t="s">
        <v>7456</v>
      </c>
      <c r="C4354" s="5" t="s">
        <v>7457</v>
      </c>
      <c r="D4354" s="6"/>
      <c r="E4354" s="6" t="s">
        <v>504</v>
      </c>
      <c r="F4354" s="229">
        <v>2</v>
      </c>
      <c r="I4354" s="16">
        <v>0</v>
      </c>
      <c r="J4354" s="13">
        <v>0</v>
      </c>
      <c r="K4354" s="16">
        <v>9500</v>
      </c>
      <c r="L4354" s="13">
        <v>19000</v>
      </c>
      <c r="M4354" s="16">
        <v>9500</v>
      </c>
      <c r="N4354" s="171">
        <v>19000</v>
      </c>
      <c r="O4354" s="16">
        <v>14935</v>
      </c>
      <c r="P4354" s="13">
        <v>29870</v>
      </c>
      <c r="Q4354" s="16">
        <v>0</v>
      </c>
      <c r="R4354" s="13">
        <v>0</v>
      </c>
      <c r="S4354" s="16">
        <v>6194.89</v>
      </c>
      <c r="T4354" s="13">
        <v>12389.78</v>
      </c>
      <c r="U4354" s="16">
        <v>0</v>
      </c>
      <c r="V4354" s="13">
        <v>0</v>
      </c>
    </row>
    <row r="4355" spans="1:22" ht="15" customHeight="1" x14ac:dyDescent="0.25">
      <c r="A4355" s="1"/>
      <c r="B4355" s="4" t="s">
        <v>32</v>
      </c>
      <c r="C4355" s="8" t="s">
        <v>33</v>
      </c>
      <c r="I4355" s="245"/>
      <c r="J4355" s="245"/>
      <c r="K4355" s="245"/>
      <c r="L4355" s="245"/>
      <c r="M4355" s="245"/>
      <c r="N4355" s="245"/>
      <c r="O4355" s="245"/>
      <c r="P4355" s="245"/>
      <c r="Q4355" s="245"/>
      <c r="R4355" s="245"/>
      <c r="S4355" s="245"/>
      <c r="T4355" s="245"/>
      <c r="U4355" s="245"/>
      <c r="V4355" s="245"/>
    </row>
    <row r="4356" spans="1:22" ht="15" customHeight="1" x14ac:dyDescent="0.25">
      <c r="A4356" s="5" t="s">
        <v>7458</v>
      </c>
      <c r="B4356" s="6" t="s">
        <v>35</v>
      </c>
      <c r="C4356" s="5" t="s">
        <v>6449</v>
      </c>
      <c r="I4356" s="245"/>
      <c r="J4356" s="245"/>
      <c r="K4356" s="245"/>
      <c r="L4356" s="245"/>
      <c r="M4356" s="245"/>
      <c r="N4356" s="245"/>
      <c r="O4356" s="245"/>
      <c r="P4356" s="245"/>
      <c r="Q4356" s="245"/>
      <c r="R4356" s="245"/>
      <c r="S4356" s="245"/>
      <c r="T4356" s="245"/>
      <c r="U4356" s="245"/>
      <c r="V4356" s="245"/>
    </row>
    <row r="4357" spans="1:22" ht="45" customHeight="1" x14ac:dyDescent="0.25">
      <c r="A4357" s="1"/>
      <c r="B4357" s="4" t="s">
        <v>68</v>
      </c>
      <c r="C4357" s="8" t="s">
        <v>69</v>
      </c>
      <c r="D4357" s="4" t="s">
        <v>70</v>
      </c>
      <c r="E4357" s="4" t="s">
        <v>71</v>
      </c>
      <c r="F4357" s="228" t="s">
        <v>72</v>
      </c>
      <c r="I4357" s="14" t="s">
        <v>73</v>
      </c>
      <c r="J4357" s="15" t="s">
        <v>28</v>
      </c>
      <c r="K4357" s="14" t="s">
        <v>73</v>
      </c>
      <c r="L4357" s="15" t="s">
        <v>28</v>
      </c>
      <c r="M4357" s="14" t="s">
        <v>73</v>
      </c>
      <c r="N4357" s="172" t="s">
        <v>28</v>
      </c>
      <c r="O4357" s="14" t="s">
        <v>73</v>
      </c>
      <c r="P4357" s="15" t="s">
        <v>28</v>
      </c>
      <c r="Q4357" s="14" t="s">
        <v>73</v>
      </c>
      <c r="R4357" s="15" t="s">
        <v>28</v>
      </c>
      <c r="S4357" s="14" t="s">
        <v>73</v>
      </c>
      <c r="T4357" s="15" t="s">
        <v>28</v>
      </c>
      <c r="U4357" s="14" t="s">
        <v>73</v>
      </c>
      <c r="V4357" s="15" t="s">
        <v>28</v>
      </c>
    </row>
    <row r="4358" spans="1:22" ht="15" customHeight="1" x14ac:dyDescent="0.25">
      <c r="A4358" s="5" t="s">
        <v>7459</v>
      </c>
      <c r="B4358" s="6" t="s">
        <v>7460</v>
      </c>
      <c r="C4358" s="5" t="s">
        <v>7461</v>
      </c>
      <c r="D4358" s="6"/>
      <c r="E4358" s="6" t="s">
        <v>504</v>
      </c>
      <c r="F4358" s="229">
        <v>2</v>
      </c>
      <c r="I4358" s="16">
        <v>0</v>
      </c>
      <c r="J4358" s="13">
        <v>0</v>
      </c>
      <c r="K4358" s="16">
        <v>2500</v>
      </c>
      <c r="L4358" s="13">
        <v>5000</v>
      </c>
      <c r="M4358" s="16">
        <v>2500</v>
      </c>
      <c r="N4358" s="171">
        <v>5000</v>
      </c>
      <c r="O4358" s="16">
        <v>3605</v>
      </c>
      <c r="P4358" s="13">
        <v>7210</v>
      </c>
      <c r="Q4358" s="16">
        <v>3529</v>
      </c>
      <c r="R4358" s="13">
        <v>7058</v>
      </c>
      <c r="S4358" s="16">
        <v>1050.03</v>
      </c>
      <c r="T4358" s="13">
        <v>2100.06</v>
      </c>
      <c r="U4358" s="16">
        <v>0</v>
      </c>
      <c r="V4358" s="13">
        <v>0</v>
      </c>
    </row>
    <row r="4359" spans="1:22" ht="15" customHeight="1" x14ac:dyDescent="0.25">
      <c r="A4359" s="5" t="s">
        <v>7462</v>
      </c>
      <c r="B4359" s="6" t="s">
        <v>7463</v>
      </c>
      <c r="C4359" s="5" t="s">
        <v>7464</v>
      </c>
      <c r="D4359" s="6"/>
      <c r="E4359" s="6" t="s">
        <v>504</v>
      </c>
      <c r="F4359" s="229">
        <v>6</v>
      </c>
      <c r="I4359" s="16">
        <v>0</v>
      </c>
      <c r="J4359" s="13">
        <v>0</v>
      </c>
      <c r="K4359" s="16">
        <v>3000</v>
      </c>
      <c r="L4359" s="13">
        <v>18000</v>
      </c>
      <c r="M4359" s="16">
        <v>3000</v>
      </c>
      <c r="N4359" s="171">
        <v>18000</v>
      </c>
      <c r="O4359" s="16">
        <v>3605</v>
      </c>
      <c r="P4359" s="13">
        <v>21630</v>
      </c>
      <c r="Q4359" s="16">
        <v>4412</v>
      </c>
      <c r="R4359" s="13">
        <v>26472</v>
      </c>
      <c r="S4359" s="16">
        <v>1814.07</v>
      </c>
      <c r="T4359" s="13">
        <v>10884.42</v>
      </c>
      <c r="U4359" s="16">
        <v>0</v>
      </c>
      <c r="V4359" s="13">
        <v>0</v>
      </c>
    </row>
    <row r="4360" spans="1:22" ht="15" customHeight="1" x14ac:dyDescent="0.25">
      <c r="A4360" s="5" t="s">
        <v>7465</v>
      </c>
      <c r="B4360" s="6" t="s">
        <v>7466</v>
      </c>
      <c r="C4360" s="5" t="s">
        <v>7467</v>
      </c>
      <c r="D4360" s="6"/>
      <c r="E4360" s="6" t="s">
        <v>504</v>
      </c>
      <c r="F4360" s="229">
        <v>2</v>
      </c>
      <c r="I4360" s="16">
        <v>0</v>
      </c>
      <c r="J4360" s="13">
        <v>0</v>
      </c>
      <c r="K4360" s="16">
        <v>3100</v>
      </c>
      <c r="L4360" s="13">
        <v>6200</v>
      </c>
      <c r="M4360" s="16">
        <v>3100</v>
      </c>
      <c r="N4360" s="171">
        <v>6200</v>
      </c>
      <c r="O4360" s="16">
        <v>3605</v>
      </c>
      <c r="P4360" s="13">
        <v>7210</v>
      </c>
      <c r="Q4360" s="16">
        <v>5294</v>
      </c>
      <c r="R4360" s="13">
        <v>10588</v>
      </c>
      <c r="S4360" s="16">
        <v>2101.1</v>
      </c>
      <c r="T4360" s="13">
        <v>4202.2</v>
      </c>
      <c r="U4360" s="16">
        <v>0</v>
      </c>
      <c r="V4360" s="13">
        <v>0</v>
      </c>
    </row>
    <row r="4361" spans="1:22" ht="15" customHeight="1" x14ac:dyDescent="0.25">
      <c r="A4361" s="5" t="s">
        <v>7468</v>
      </c>
      <c r="B4361" s="6" t="s">
        <v>7469</v>
      </c>
      <c r="C4361" s="5" t="s">
        <v>7470</v>
      </c>
      <c r="D4361" s="6"/>
      <c r="E4361" s="6" t="s">
        <v>504</v>
      </c>
      <c r="F4361" s="229">
        <v>2</v>
      </c>
      <c r="I4361" s="16">
        <v>0</v>
      </c>
      <c r="J4361" s="13">
        <v>0</v>
      </c>
      <c r="K4361" s="16">
        <v>2500</v>
      </c>
      <c r="L4361" s="13">
        <v>5000</v>
      </c>
      <c r="M4361" s="16">
        <v>2500</v>
      </c>
      <c r="N4361" s="171">
        <v>5000</v>
      </c>
      <c r="O4361" s="16">
        <v>3605</v>
      </c>
      <c r="P4361" s="13">
        <v>7210</v>
      </c>
      <c r="Q4361" s="16">
        <v>3824</v>
      </c>
      <c r="R4361" s="13">
        <v>7648</v>
      </c>
      <c r="S4361" s="16">
        <v>1528.07</v>
      </c>
      <c r="T4361" s="13">
        <v>3056.14</v>
      </c>
      <c r="U4361" s="16">
        <v>0</v>
      </c>
      <c r="V4361" s="13">
        <v>0</v>
      </c>
    </row>
    <row r="4362" spans="1:22" ht="15" customHeight="1" x14ac:dyDescent="0.25">
      <c r="A4362" s="1"/>
      <c r="B4362" s="4" t="s">
        <v>32</v>
      </c>
      <c r="C4362" s="8" t="s">
        <v>33</v>
      </c>
      <c r="I4362" s="245"/>
      <c r="J4362" s="245"/>
      <c r="K4362" s="245"/>
      <c r="L4362" s="245"/>
      <c r="M4362" s="245"/>
      <c r="N4362" s="245"/>
      <c r="O4362" s="245"/>
      <c r="P4362" s="245"/>
      <c r="Q4362" s="245"/>
      <c r="R4362" s="245"/>
      <c r="S4362" s="245"/>
      <c r="T4362" s="245"/>
      <c r="U4362" s="245"/>
      <c r="V4362" s="245"/>
    </row>
    <row r="4363" spans="1:22" ht="15" customHeight="1" x14ac:dyDescent="0.25">
      <c r="A4363" s="5" t="s">
        <v>7471</v>
      </c>
      <c r="B4363" s="6" t="s">
        <v>35</v>
      </c>
      <c r="C4363" s="5" t="s">
        <v>7472</v>
      </c>
      <c r="I4363" s="245"/>
      <c r="J4363" s="245"/>
      <c r="K4363" s="245"/>
      <c r="L4363" s="245"/>
      <c r="M4363" s="245"/>
      <c r="N4363" s="245"/>
      <c r="O4363" s="245"/>
      <c r="P4363" s="245"/>
      <c r="Q4363" s="245"/>
      <c r="R4363" s="245"/>
      <c r="S4363" s="245"/>
      <c r="T4363" s="245"/>
      <c r="U4363" s="245"/>
      <c r="V4363" s="245"/>
    </row>
    <row r="4364" spans="1:22" ht="15" customHeight="1" x14ac:dyDescent="0.25">
      <c r="A4364" s="5" t="s">
        <v>7473</v>
      </c>
      <c r="B4364" s="6" t="s">
        <v>35</v>
      </c>
      <c r="C4364" s="5" t="s">
        <v>6471</v>
      </c>
      <c r="I4364" s="245"/>
      <c r="J4364" s="245"/>
      <c r="K4364" s="245"/>
      <c r="L4364" s="245"/>
      <c r="M4364" s="245"/>
      <c r="N4364" s="245"/>
      <c r="O4364" s="245"/>
      <c r="P4364" s="245"/>
      <c r="Q4364" s="245"/>
      <c r="R4364" s="245"/>
      <c r="S4364" s="245"/>
      <c r="T4364" s="245"/>
      <c r="U4364" s="245"/>
      <c r="V4364" s="245"/>
    </row>
    <row r="4365" spans="1:22" ht="45" customHeight="1" x14ac:dyDescent="0.25">
      <c r="A4365" s="1"/>
      <c r="B4365" s="4" t="s">
        <v>68</v>
      </c>
      <c r="C4365" s="8" t="s">
        <v>69</v>
      </c>
      <c r="D4365" s="4" t="s">
        <v>70</v>
      </c>
      <c r="E4365" s="4" t="s">
        <v>71</v>
      </c>
      <c r="F4365" s="228" t="s">
        <v>72</v>
      </c>
      <c r="I4365" s="14" t="s">
        <v>73</v>
      </c>
      <c r="J4365" s="15" t="s">
        <v>28</v>
      </c>
      <c r="K4365" s="14" t="s">
        <v>73</v>
      </c>
      <c r="L4365" s="15" t="s">
        <v>28</v>
      </c>
      <c r="M4365" s="14" t="s">
        <v>73</v>
      </c>
      <c r="N4365" s="172" t="s">
        <v>28</v>
      </c>
      <c r="O4365" s="14" t="s">
        <v>73</v>
      </c>
      <c r="P4365" s="15" t="s">
        <v>28</v>
      </c>
      <c r="Q4365" s="14" t="s">
        <v>73</v>
      </c>
      <c r="R4365" s="15" t="s">
        <v>28</v>
      </c>
      <c r="S4365" s="14" t="s">
        <v>73</v>
      </c>
      <c r="T4365" s="15" t="s">
        <v>28</v>
      </c>
      <c r="U4365" s="14" t="s">
        <v>73</v>
      </c>
      <c r="V4365" s="15" t="s">
        <v>28</v>
      </c>
    </row>
    <row r="4366" spans="1:22" ht="15" customHeight="1" x14ac:dyDescent="0.25">
      <c r="A4366" s="5" t="s">
        <v>7474</v>
      </c>
      <c r="B4366" s="6" t="s">
        <v>7475</v>
      </c>
      <c r="C4366" s="5" t="s">
        <v>7476</v>
      </c>
      <c r="D4366" s="6"/>
      <c r="E4366" s="6" t="s">
        <v>504</v>
      </c>
      <c r="F4366" s="229">
        <v>4</v>
      </c>
      <c r="I4366" s="16">
        <v>0</v>
      </c>
      <c r="J4366" s="13">
        <v>0</v>
      </c>
      <c r="K4366" s="16">
        <v>3000</v>
      </c>
      <c r="L4366" s="13">
        <v>12000</v>
      </c>
      <c r="M4366" s="16">
        <v>3000</v>
      </c>
      <c r="N4366" s="171">
        <v>12000</v>
      </c>
      <c r="O4366" s="16">
        <v>3605</v>
      </c>
      <c r="P4366" s="13">
        <v>14420</v>
      </c>
      <c r="Q4366" s="16">
        <v>3529</v>
      </c>
      <c r="R4366" s="13">
        <v>14116</v>
      </c>
      <c r="S4366" s="16">
        <v>2147.56</v>
      </c>
      <c r="T4366" s="13">
        <v>8590.24</v>
      </c>
      <c r="U4366" s="16">
        <v>0</v>
      </c>
      <c r="V4366" s="13">
        <v>0</v>
      </c>
    </row>
    <row r="4367" spans="1:22" ht="15" customHeight="1" x14ac:dyDescent="0.25">
      <c r="A4367" s="5" t="s">
        <v>7477</v>
      </c>
      <c r="B4367" s="6" t="s">
        <v>7478</v>
      </c>
      <c r="C4367" s="5" t="s">
        <v>7479</v>
      </c>
      <c r="D4367" s="6"/>
      <c r="E4367" s="6" t="s">
        <v>504</v>
      </c>
      <c r="F4367" s="229">
        <v>2</v>
      </c>
      <c r="I4367" s="16">
        <v>0</v>
      </c>
      <c r="J4367" s="13">
        <v>0</v>
      </c>
      <c r="K4367" s="16">
        <v>3000</v>
      </c>
      <c r="L4367" s="13">
        <v>6000</v>
      </c>
      <c r="M4367" s="16">
        <v>3000</v>
      </c>
      <c r="N4367" s="171">
        <v>6000</v>
      </c>
      <c r="O4367" s="16">
        <v>3605</v>
      </c>
      <c r="P4367" s="13">
        <v>7210</v>
      </c>
      <c r="Q4367" s="16">
        <v>3529</v>
      </c>
      <c r="R4367" s="13">
        <v>7058</v>
      </c>
      <c r="S4367" s="16">
        <v>1238.98</v>
      </c>
      <c r="T4367" s="13">
        <v>2477.96</v>
      </c>
      <c r="U4367" s="16">
        <v>0</v>
      </c>
      <c r="V4367" s="13">
        <v>0</v>
      </c>
    </row>
    <row r="4368" spans="1:22" ht="15" customHeight="1" x14ac:dyDescent="0.25">
      <c r="A4368" s="5" t="s">
        <v>7480</v>
      </c>
      <c r="B4368" s="6" t="s">
        <v>7481</v>
      </c>
      <c r="C4368" s="5" t="s">
        <v>7482</v>
      </c>
      <c r="D4368" s="6"/>
      <c r="E4368" s="6" t="s">
        <v>504</v>
      </c>
      <c r="F4368" s="229">
        <v>2</v>
      </c>
      <c r="I4368" s="16">
        <v>0</v>
      </c>
      <c r="J4368" s="13">
        <v>0</v>
      </c>
      <c r="K4368" s="16">
        <v>4500</v>
      </c>
      <c r="L4368" s="13">
        <v>9000</v>
      </c>
      <c r="M4368" s="16">
        <v>4500</v>
      </c>
      <c r="N4368" s="171">
        <v>9000</v>
      </c>
      <c r="O4368" s="16">
        <v>3605</v>
      </c>
      <c r="P4368" s="13">
        <v>7210</v>
      </c>
      <c r="Q4368" s="16">
        <v>5882</v>
      </c>
      <c r="R4368" s="13">
        <v>11764</v>
      </c>
      <c r="S4368" s="16">
        <v>2230.16</v>
      </c>
      <c r="T4368" s="13">
        <v>4460.32</v>
      </c>
      <c r="U4368" s="16">
        <v>0</v>
      </c>
      <c r="V4368" s="13">
        <v>0</v>
      </c>
    </row>
    <row r="4369" spans="1:22" ht="15" customHeight="1" x14ac:dyDescent="0.25">
      <c r="A4369" s="5" t="s">
        <v>7483</v>
      </c>
      <c r="B4369" s="6" t="s">
        <v>7484</v>
      </c>
      <c r="C4369" s="5" t="s">
        <v>7485</v>
      </c>
      <c r="D4369" s="6"/>
      <c r="E4369" s="6" t="s">
        <v>504</v>
      </c>
      <c r="F4369" s="229">
        <v>2</v>
      </c>
      <c r="I4369" s="16">
        <v>0</v>
      </c>
      <c r="J4369" s="13">
        <v>0</v>
      </c>
      <c r="K4369" s="16">
        <v>6500</v>
      </c>
      <c r="L4369" s="13">
        <v>13000</v>
      </c>
      <c r="M4369" s="16">
        <v>6500</v>
      </c>
      <c r="N4369" s="171">
        <v>13000</v>
      </c>
      <c r="O4369" s="16">
        <v>5409</v>
      </c>
      <c r="P4369" s="13">
        <v>10818</v>
      </c>
      <c r="Q4369" s="16">
        <v>7059</v>
      </c>
      <c r="R4369" s="13">
        <v>14118</v>
      </c>
      <c r="S4369" s="16">
        <v>4047.33</v>
      </c>
      <c r="T4369" s="13">
        <v>8094.66</v>
      </c>
      <c r="U4369" s="16">
        <v>0</v>
      </c>
      <c r="V4369" s="13">
        <v>0</v>
      </c>
    </row>
    <row r="4370" spans="1:22" ht="15" customHeight="1" x14ac:dyDescent="0.25">
      <c r="A4370" s="1"/>
      <c r="B4370" s="4" t="s">
        <v>32</v>
      </c>
      <c r="C4370" s="8" t="s">
        <v>33</v>
      </c>
      <c r="I4370" s="245"/>
      <c r="J4370" s="245"/>
      <c r="K4370" s="245"/>
      <c r="L4370" s="245"/>
      <c r="M4370" s="245"/>
      <c r="N4370" s="245"/>
      <c r="O4370" s="245"/>
      <c r="P4370" s="245"/>
      <c r="Q4370" s="245"/>
      <c r="R4370" s="245"/>
      <c r="S4370" s="245"/>
      <c r="T4370" s="245"/>
      <c r="U4370" s="245"/>
      <c r="V4370" s="245"/>
    </row>
    <row r="4371" spans="1:22" ht="15" customHeight="1" x14ac:dyDescent="0.25">
      <c r="A4371" s="5" t="s">
        <v>7486</v>
      </c>
      <c r="B4371" s="6" t="s">
        <v>35</v>
      </c>
      <c r="C4371" s="5" t="s">
        <v>4254</v>
      </c>
      <c r="I4371" s="245"/>
      <c r="J4371" s="245"/>
      <c r="K4371" s="245"/>
      <c r="L4371" s="245"/>
      <c r="M4371" s="245"/>
      <c r="N4371" s="245"/>
      <c r="O4371" s="245"/>
      <c r="P4371" s="245"/>
      <c r="Q4371" s="245"/>
      <c r="R4371" s="245"/>
      <c r="S4371" s="245"/>
      <c r="T4371" s="245"/>
      <c r="U4371" s="245"/>
      <c r="V4371" s="245"/>
    </row>
    <row r="4372" spans="1:22" ht="45" customHeight="1" x14ac:dyDescent="0.25">
      <c r="A4372" s="1"/>
      <c r="B4372" s="4" t="s">
        <v>68</v>
      </c>
      <c r="C4372" s="8" t="s">
        <v>69</v>
      </c>
      <c r="D4372" s="4" t="s">
        <v>70</v>
      </c>
      <c r="E4372" s="4" t="s">
        <v>71</v>
      </c>
      <c r="F4372" s="228" t="s">
        <v>72</v>
      </c>
      <c r="I4372" s="14" t="s">
        <v>73</v>
      </c>
      <c r="J4372" s="15" t="s">
        <v>28</v>
      </c>
      <c r="K4372" s="14" t="s">
        <v>73</v>
      </c>
      <c r="L4372" s="15" t="s">
        <v>28</v>
      </c>
      <c r="M4372" s="14" t="s">
        <v>73</v>
      </c>
      <c r="N4372" s="172" t="s">
        <v>28</v>
      </c>
      <c r="O4372" s="14" t="s">
        <v>73</v>
      </c>
      <c r="P4372" s="15" t="s">
        <v>28</v>
      </c>
      <c r="Q4372" s="14" t="s">
        <v>73</v>
      </c>
      <c r="R4372" s="15" t="s">
        <v>28</v>
      </c>
      <c r="S4372" s="14" t="s">
        <v>73</v>
      </c>
      <c r="T4372" s="15" t="s">
        <v>28</v>
      </c>
      <c r="U4372" s="14" t="s">
        <v>73</v>
      </c>
      <c r="V4372" s="15" t="s">
        <v>28</v>
      </c>
    </row>
    <row r="4373" spans="1:22" ht="15" customHeight="1" x14ac:dyDescent="0.25">
      <c r="A4373" s="5" t="s">
        <v>7487</v>
      </c>
      <c r="B4373" s="6" t="s">
        <v>7488</v>
      </c>
      <c r="C4373" s="5" t="s">
        <v>7489</v>
      </c>
      <c r="D4373" s="6"/>
      <c r="E4373" s="6" t="s">
        <v>504</v>
      </c>
      <c r="F4373" s="229">
        <v>2</v>
      </c>
      <c r="I4373" s="16">
        <v>0</v>
      </c>
      <c r="J4373" s="13">
        <v>0</v>
      </c>
      <c r="K4373" s="16">
        <v>3000</v>
      </c>
      <c r="L4373" s="13">
        <v>6000</v>
      </c>
      <c r="M4373" s="16">
        <v>3000</v>
      </c>
      <c r="N4373" s="171">
        <v>6000</v>
      </c>
      <c r="O4373" s="16">
        <v>12875</v>
      </c>
      <c r="P4373" s="13">
        <v>25750</v>
      </c>
      <c r="Q4373" s="16">
        <v>0</v>
      </c>
      <c r="R4373" s="13">
        <v>0</v>
      </c>
      <c r="S4373" s="16">
        <v>4047.33</v>
      </c>
      <c r="T4373" s="13">
        <v>8094.66</v>
      </c>
      <c r="U4373" s="16">
        <v>0</v>
      </c>
      <c r="V4373" s="13">
        <v>0</v>
      </c>
    </row>
    <row r="4374" spans="1:22" ht="15" customHeight="1" x14ac:dyDescent="0.25">
      <c r="A4374" s="1"/>
      <c r="B4374" s="4" t="s">
        <v>32</v>
      </c>
      <c r="C4374" s="8" t="s">
        <v>33</v>
      </c>
      <c r="I4374" s="245"/>
      <c r="J4374" s="245"/>
      <c r="K4374" s="245"/>
      <c r="L4374" s="245"/>
      <c r="M4374" s="245"/>
      <c r="N4374" s="245"/>
      <c r="O4374" s="245"/>
      <c r="P4374" s="245"/>
      <c r="Q4374" s="245"/>
      <c r="R4374" s="245"/>
      <c r="S4374" s="245"/>
      <c r="T4374" s="245"/>
      <c r="U4374" s="245"/>
      <c r="V4374" s="245"/>
    </row>
    <row r="4375" spans="1:22" ht="15" customHeight="1" x14ac:dyDescent="0.25">
      <c r="A4375" s="5" t="s">
        <v>7490</v>
      </c>
      <c r="B4375" s="6" t="s">
        <v>35</v>
      </c>
      <c r="C4375" s="5" t="s">
        <v>5192</v>
      </c>
      <c r="I4375" s="245"/>
      <c r="J4375" s="245"/>
      <c r="K4375" s="245"/>
      <c r="L4375" s="245"/>
      <c r="M4375" s="245"/>
      <c r="N4375" s="245"/>
      <c r="O4375" s="245"/>
      <c r="P4375" s="245"/>
      <c r="Q4375" s="245"/>
      <c r="R4375" s="245"/>
      <c r="S4375" s="245"/>
      <c r="T4375" s="245"/>
      <c r="U4375" s="245"/>
      <c r="V4375" s="245"/>
    </row>
    <row r="4376" spans="1:22" ht="15" customHeight="1" x14ac:dyDescent="0.25">
      <c r="A4376" s="5" t="s">
        <v>7491</v>
      </c>
      <c r="B4376" s="6" t="s">
        <v>35</v>
      </c>
      <c r="C4376" s="5" t="s">
        <v>7492</v>
      </c>
      <c r="I4376" s="245"/>
      <c r="J4376" s="245"/>
      <c r="K4376" s="245"/>
      <c r="L4376" s="245"/>
      <c r="M4376" s="245"/>
      <c r="N4376" s="245"/>
      <c r="O4376" s="245"/>
      <c r="P4376" s="245"/>
      <c r="Q4376" s="245"/>
      <c r="R4376" s="245"/>
      <c r="S4376" s="245"/>
      <c r="T4376" s="245"/>
      <c r="U4376" s="245"/>
      <c r="V4376" s="245"/>
    </row>
    <row r="4377" spans="1:22" ht="45" customHeight="1" x14ac:dyDescent="0.25">
      <c r="A4377" s="1"/>
      <c r="B4377" s="4" t="s">
        <v>68</v>
      </c>
      <c r="C4377" s="8" t="s">
        <v>69</v>
      </c>
      <c r="D4377" s="4" t="s">
        <v>70</v>
      </c>
      <c r="E4377" s="4" t="s">
        <v>71</v>
      </c>
      <c r="F4377" s="228" t="s">
        <v>72</v>
      </c>
      <c r="I4377" s="14" t="s">
        <v>73</v>
      </c>
      <c r="J4377" s="15" t="s">
        <v>28</v>
      </c>
      <c r="K4377" s="14" t="s">
        <v>73</v>
      </c>
      <c r="L4377" s="15" t="s">
        <v>28</v>
      </c>
      <c r="M4377" s="14" t="s">
        <v>73</v>
      </c>
      <c r="N4377" s="172" t="s">
        <v>28</v>
      </c>
      <c r="O4377" s="14" t="s">
        <v>73</v>
      </c>
      <c r="P4377" s="15" t="s">
        <v>28</v>
      </c>
      <c r="Q4377" s="14" t="s">
        <v>73</v>
      </c>
      <c r="R4377" s="15" t="s">
        <v>28</v>
      </c>
      <c r="S4377" s="14" t="s">
        <v>73</v>
      </c>
      <c r="T4377" s="15" t="s">
        <v>28</v>
      </c>
      <c r="U4377" s="14" t="s">
        <v>73</v>
      </c>
      <c r="V4377" s="15" t="s">
        <v>28</v>
      </c>
    </row>
    <row r="4378" spans="1:22" ht="15" customHeight="1" x14ac:dyDescent="0.25">
      <c r="A4378" s="5" t="s">
        <v>7493</v>
      </c>
      <c r="B4378" s="6" t="s">
        <v>7494</v>
      </c>
      <c r="C4378" s="5" t="s">
        <v>7495</v>
      </c>
      <c r="D4378" s="6"/>
      <c r="E4378" s="6" t="s">
        <v>504</v>
      </c>
      <c r="F4378" s="229">
        <v>2</v>
      </c>
      <c r="I4378" s="16">
        <v>0</v>
      </c>
      <c r="J4378" s="13">
        <v>0</v>
      </c>
      <c r="K4378" s="16">
        <v>3000</v>
      </c>
      <c r="L4378" s="13">
        <v>6000</v>
      </c>
      <c r="M4378" s="16">
        <v>3000</v>
      </c>
      <c r="N4378" s="171">
        <v>6000</v>
      </c>
      <c r="O4378" s="16">
        <v>11845</v>
      </c>
      <c r="P4378" s="13">
        <v>23690</v>
      </c>
      <c r="Q4378" s="16">
        <v>1806</v>
      </c>
      <c r="R4378" s="13">
        <v>3612</v>
      </c>
      <c r="S4378" s="16">
        <v>1952.42</v>
      </c>
      <c r="T4378" s="13">
        <v>3904.84</v>
      </c>
      <c r="U4378" s="16">
        <v>0</v>
      </c>
      <c r="V4378" s="13">
        <v>0</v>
      </c>
    </row>
    <row r="4379" spans="1:22" ht="15" customHeight="1" x14ac:dyDescent="0.25">
      <c r="A4379" s="5" t="s">
        <v>7496</v>
      </c>
      <c r="B4379" s="6" t="s">
        <v>7497</v>
      </c>
      <c r="C4379" s="5" t="s">
        <v>7498</v>
      </c>
      <c r="D4379" s="6"/>
      <c r="E4379" s="6" t="s">
        <v>504</v>
      </c>
      <c r="F4379" s="229">
        <v>2</v>
      </c>
      <c r="I4379" s="16">
        <v>0</v>
      </c>
      <c r="J4379" s="13">
        <v>0</v>
      </c>
      <c r="K4379" s="16">
        <v>2100</v>
      </c>
      <c r="L4379" s="13">
        <v>4200</v>
      </c>
      <c r="M4379" s="16">
        <v>2100</v>
      </c>
      <c r="N4379" s="171">
        <v>4200</v>
      </c>
      <c r="O4379" s="16">
        <v>7285</v>
      </c>
      <c r="P4379" s="13">
        <v>14570</v>
      </c>
      <c r="Q4379" s="16">
        <v>1176</v>
      </c>
      <c r="R4379" s="13">
        <v>2352</v>
      </c>
      <c r="S4379" s="16">
        <v>1314.35</v>
      </c>
      <c r="T4379" s="13">
        <v>2628.7</v>
      </c>
      <c r="U4379" s="16">
        <v>0</v>
      </c>
      <c r="V4379" s="13">
        <v>0</v>
      </c>
    </row>
    <row r="4380" spans="1:22" ht="15" customHeight="1" x14ac:dyDescent="0.25">
      <c r="A4380" s="5" t="s">
        <v>7499</v>
      </c>
      <c r="B4380" s="6" t="s">
        <v>7500</v>
      </c>
      <c r="C4380" s="5" t="s">
        <v>7501</v>
      </c>
      <c r="D4380" s="6"/>
      <c r="E4380" s="6" t="s">
        <v>504</v>
      </c>
      <c r="F4380" s="229">
        <v>8</v>
      </c>
      <c r="I4380" s="16">
        <v>0</v>
      </c>
      <c r="J4380" s="13">
        <v>0</v>
      </c>
      <c r="K4380" s="16">
        <v>650</v>
      </c>
      <c r="L4380" s="13">
        <v>5200</v>
      </c>
      <c r="M4380" s="16">
        <v>650</v>
      </c>
      <c r="N4380" s="171">
        <v>5200</v>
      </c>
      <c r="O4380" s="16">
        <v>412</v>
      </c>
      <c r="P4380" s="13">
        <v>3296</v>
      </c>
      <c r="Q4380" s="16">
        <v>235</v>
      </c>
      <c r="R4380" s="13">
        <v>1880</v>
      </c>
      <c r="S4380" s="16">
        <v>235.41</v>
      </c>
      <c r="T4380" s="13">
        <v>1883.28</v>
      </c>
      <c r="U4380" s="16">
        <v>0</v>
      </c>
      <c r="V4380" s="13">
        <v>0</v>
      </c>
    </row>
    <row r="4381" spans="1:22" ht="15" customHeight="1" x14ac:dyDescent="0.25">
      <c r="A4381" s="5" t="s">
        <v>7502</v>
      </c>
      <c r="B4381" s="6" t="s">
        <v>7503</v>
      </c>
      <c r="C4381" s="5" t="s">
        <v>7504</v>
      </c>
      <c r="D4381" s="6"/>
      <c r="E4381" s="6" t="s">
        <v>504</v>
      </c>
      <c r="F4381" s="229">
        <v>2</v>
      </c>
      <c r="I4381" s="16">
        <v>0</v>
      </c>
      <c r="J4381" s="13">
        <v>0</v>
      </c>
      <c r="K4381" s="16">
        <v>1000</v>
      </c>
      <c r="L4381" s="13">
        <v>2000</v>
      </c>
      <c r="M4381" s="16">
        <v>1000</v>
      </c>
      <c r="N4381" s="171">
        <v>2000</v>
      </c>
      <c r="O4381" s="16">
        <v>412</v>
      </c>
      <c r="P4381" s="13">
        <v>824</v>
      </c>
      <c r="Q4381" s="16">
        <v>294</v>
      </c>
      <c r="R4381" s="13">
        <v>588</v>
      </c>
      <c r="S4381" s="16">
        <v>300.45</v>
      </c>
      <c r="T4381" s="13">
        <v>600.9</v>
      </c>
      <c r="U4381" s="16">
        <v>0</v>
      </c>
      <c r="V4381" s="13">
        <v>0</v>
      </c>
    </row>
    <row r="4382" spans="1:22" ht="15" customHeight="1" x14ac:dyDescent="0.25">
      <c r="A4382" s="1"/>
      <c r="B4382" s="4" t="s">
        <v>32</v>
      </c>
      <c r="C4382" s="8" t="s">
        <v>33</v>
      </c>
      <c r="I4382" s="245"/>
      <c r="J4382" s="245"/>
      <c r="K4382" s="245"/>
      <c r="L4382" s="245"/>
      <c r="M4382" s="245"/>
      <c r="N4382" s="245"/>
      <c r="O4382" s="245"/>
      <c r="P4382" s="245"/>
      <c r="Q4382" s="245"/>
      <c r="R4382" s="245"/>
      <c r="S4382" s="245"/>
      <c r="T4382" s="245"/>
      <c r="U4382" s="245"/>
      <c r="V4382" s="245"/>
    </row>
    <row r="4383" spans="1:22" ht="15" customHeight="1" x14ac:dyDescent="0.25">
      <c r="A4383" s="5" t="s">
        <v>7505</v>
      </c>
      <c r="B4383" s="6" t="s">
        <v>35</v>
      </c>
      <c r="C4383" s="5" t="s">
        <v>6506</v>
      </c>
      <c r="I4383" s="245"/>
      <c r="J4383" s="245"/>
      <c r="K4383" s="245"/>
      <c r="L4383" s="245"/>
      <c r="M4383" s="245"/>
      <c r="N4383" s="245"/>
      <c r="O4383" s="245"/>
      <c r="P4383" s="245"/>
      <c r="Q4383" s="245"/>
      <c r="R4383" s="245"/>
      <c r="S4383" s="245"/>
      <c r="T4383" s="245"/>
      <c r="U4383" s="245"/>
      <c r="V4383" s="245"/>
    </row>
    <row r="4384" spans="1:22" ht="45" customHeight="1" x14ac:dyDescent="0.25">
      <c r="A4384" s="1"/>
      <c r="B4384" s="4" t="s">
        <v>68</v>
      </c>
      <c r="C4384" s="8" t="s">
        <v>69</v>
      </c>
      <c r="D4384" s="4" t="s">
        <v>70</v>
      </c>
      <c r="E4384" s="4" t="s">
        <v>71</v>
      </c>
      <c r="F4384" s="228" t="s">
        <v>72</v>
      </c>
      <c r="I4384" s="14" t="s">
        <v>73</v>
      </c>
      <c r="J4384" s="15" t="s">
        <v>28</v>
      </c>
      <c r="K4384" s="14" t="s">
        <v>73</v>
      </c>
      <c r="L4384" s="15" t="s">
        <v>28</v>
      </c>
      <c r="M4384" s="14" t="s">
        <v>73</v>
      </c>
      <c r="N4384" s="172" t="s">
        <v>28</v>
      </c>
      <c r="O4384" s="14" t="s">
        <v>73</v>
      </c>
      <c r="P4384" s="15" t="s">
        <v>28</v>
      </c>
      <c r="Q4384" s="14" t="s">
        <v>73</v>
      </c>
      <c r="R4384" s="15" t="s">
        <v>28</v>
      </c>
      <c r="S4384" s="14" t="s">
        <v>73</v>
      </c>
      <c r="T4384" s="15" t="s">
        <v>28</v>
      </c>
      <c r="U4384" s="14" t="s">
        <v>73</v>
      </c>
      <c r="V4384" s="15" t="s">
        <v>28</v>
      </c>
    </row>
    <row r="4385" spans="1:22" ht="15" customHeight="1" x14ac:dyDescent="0.25">
      <c r="A4385" s="5" t="s">
        <v>7506</v>
      </c>
      <c r="B4385" s="6" t="s">
        <v>7507</v>
      </c>
      <c r="C4385" s="5" t="s">
        <v>6509</v>
      </c>
      <c r="D4385" s="6"/>
      <c r="E4385" s="6" t="s">
        <v>6510</v>
      </c>
      <c r="F4385" s="229">
        <v>5020</v>
      </c>
      <c r="I4385" s="16">
        <v>0</v>
      </c>
      <c r="J4385" s="13">
        <v>0</v>
      </c>
      <c r="K4385" s="16">
        <v>95</v>
      </c>
      <c r="L4385" s="13">
        <v>476900</v>
      </c>
      <c r="M4385" s="16">
        <v>95</v>
      </c>
      <c r="N4385" s="171">
        <v>476900</v>
      </c>
      <c r="O4385" s="16">
        <v>27</v>
      </c>
      <c r="P4385" s="13">
        <v>135540</v>
      </c>
      <c r="Q4385" s="16">
        <v>41</v>
      </c>
      <c r="R4385" s="13">
        <v>205820</v>
      </c>
      <c r="S4385" s="16">
        <v>61.95</v>
      </c>
      <c r="T4385" s="13">
        <v>310989</v>
      </c>
      <c r="U4385" s="16">
        <v>0</v>
      </c>
      <c r="V4385" s="13">
        <v>0</v>
      </c>
    </row>
    <row r="4386" spans="1:22" ht="15" customHeight="1" x14ac:dyDescent="0.25">
      <c r="A4386" s="5" t="s">
        <v>7508</v>
      </c>
      <c r="B4386" s="6" t="s">
        <v>7509</v>
      </c>
      <c r="C4386" s="5" t="s">
        <v>6513</v>
      </c>
      <c r="D4386" s="6"/>
      <c r="E4386" s="6" t="s">
        <v>707</v>
      </c>
      <c r="F4386" s="229">
        <v>680</v>
      </c>
      <c r="I4386" s="16">
        <v>0</v>
      </c>
      <c r="J4386" s="13">
        <v>0</v>
      </c>
      <c r="K4386" s="16">
        <v>35</v>
      </c>
      <c r="L4386" s="13">
        <v>23800</v>
      </c>
      <c r="M4386" s="16">
        <v>35</v>
      </c>
      <c r="N4386" s="171">
        <v>23800</v>
      </c>
      <c r="O4386" s="16">
        <v>57</v>
      </c>
      <c r="P4386" s="13">
        <v>38760</v>
      </c>
      <c r="Q4386" s="16">
        <v>53</v>
      </c>
      <c r="R4386" s="13">
        <v>36040</v>
      </c>
      <c r="S4386" s="16">
        <v>108.41</v>
      </c>
      <c r="T4386" s="13">
        <v>73718.8</v>
      </c>
      <c r="U4386" s="16">
        <v>0</v>
      </c>
      <c r="V4386" s="13">
        <v>0</v>
      </c>
    </row>
    <row r="4387" spans="1:22" ht="15" customHeight="1" x14ac:dyDescent="0.25">
      <c r="A4387" s="5" t="s">
        <v>7510</v>
      </c>
      <c r="B4387" s="6" t="s">
        <v>7511</v>
      </c>
      <c r="C4387" s="5" t="s">
        <v>7512</v>
      </c>
      <c r="D4387" s="6"/>
      <c r="E4387" s="6" t="s">
        <v>707</v>
      </c>
      <c r="F4387" s="229">
        <v>600</v>
      </c>
      <c r="I4387" s="16">
        <v>0</v>
      </c>
      <c r="J4387" s="13">
        <v>0</v>
      </c>
      <c r="K4387" s="16">
        <v>55</v>
      </c>
      <c r="L4387" s="13">
        <v>33000</v>
      </c>
      <c r="M4387" s="16">
        <v>55</v>
      </c>
      <c r="N4387" s="171">
        <v>33000</v>
      </c>
      <c r="O4387" s="16">
        <v>57</v>
      </c>
      <c r="P4387" s="13">
        <v>34200</v>
      </c>
      <c r="Q4387" s="16">
        <v>100</v>
      </c>
      <c r="R4387" s="13">
        <v>60000</v>
      </c>
      <c r="S4387" s="16">
        <v>103.25</v>
      </c>
      <c r="T4387" s="13">
        <v>61950</v>
      </c>
      <c r="U4387" s="16">
        <v>0</v>
      </c>
      <c r="V4387" s="13">
        <v>0</v>
      </c>
    </row>
    <row r="4388" spans="1:22" ht="15" customHeight="1" x14ac:dyDescent="0.25">
      <c r="A4388" s="5" t="s">
        <v>7513</v>
      </c>
      <c r="B4388" s="6" t="s">
        <v>7514</v>
      </c>
      <c r="C4388" s="5" t="s">
        <v>6518</v>
      </c>
      <c r="D4388" s="6"/>
      <c r="E4388" s="6" t="s">
        <v>447</v>
      </c>
      <c r="F4388" s="229">
        <v>1</v>
      </c>
      <c r="I4388" s="16">
        <v>0</v>
      </c>
      <c r="J4388" s="13">
        <v>0</v>
      </c>
      <c r="K4388" s="16">
        <v>10000</v>
      </c>
      <c r="L4388" s="13">
        <v>10000</v>
      </c>
      <c r="M4388" s="16">
        <v>10000</v>
      </c>
      <c r="N4388" s="171">
        <v>10000</v>
      </c>
      <c r="O4388" s="16">
        <v>51500</v>
      </c>
      <c r="P4388" s="13">
        <v>51500</v>
      </c>
      <c r="Q4388" s="16">
        <v>2353</v>
      </c>
      <c r="R4388" s="13">
        <v>2353</v>
      </c>
      <c r="S4388" s="16">
        <v>289094.71000000002</v>
      </c>
      <c r="T4388" s="13">
        <v>289094.71000000002</v>
      </c>
      <c r="U4388" s="16">
        <v>0</v>
      </c>
      <c r="V4388" s="13">
        <v>0</v>
      </c>
    </row>
    <row r="4389" spans="1:22" ht="15" customHeight="1" x14ac:dyDescent="0.25">
      <c r="A4389" s="5" t="s">
        <v>7515</v>
      </c>
      <c r="B4389" s="6" t="s">
        <v>7516</v>
      </c>
      <c r="C4389" s="5" t="s">
        <v>6521</v>
      </c>
      <c r="D4389" s="6"/>
      <c r="E4389" s="6" t="s">
        <v>447</v>
      </c>
      <c r="F4389" s="229">
        <v>1</v>
      </c>
      <c r="I4389" s="16">
        <v>1274376</v>
      </c>
      <c r="J4389" s="13">
        <v>1274376</v>
      </c>
      <c r="K4389" s="16">
        <v>2500</v>
      </c>
      <c r="L4389" s="13">
        <v>2500</v>
      </c>
      <c r="M4389" s="16">
        <v>2500</v>
      </c>
      <c r="N4389" s="171">
        <v>2500</v>
      </c>
      <c r="O4389" s="16">
        <v>30900</v>
      </c>
      <c r="P4389" s="13">
        <v>30900</v>
      </c>
      <c r="Q4389" s="16">
        <v>1765</v>
      </c>
      <c r="R4389" s="13">
        <v>1765</v>
      </c>
      <c r="S4389" s="16">
        <v>0</v>
      </c>
      <c r="T4389" s="13">
        <v>0</v>
      </c>
      <c r="U4389" s="16">
        <v>0</v>
      </c>
      <c r="V4389" s="13">
        <v>0</v>
      </c>
    </row>
    <row r="4390" spans="1:22" ht="15" customHeight="1" x14ac:dyDescent="0.25">
      <c r="A4390" s="1"/>
      <c r="B4390" s="4" t="s">
        <v>32</v>
      </c>
      <c r="C4390" s="8" t="s">
        <v>33</v>
      </c>
      <c r="I4390" s="245"/>
      <c r="J4390" s="245"/>
      <c r="K4390" s="245"/>
      <c r="L4390" s="245"/>
      <c r="M4390" s="245"/>
      <c r="N4390" s="245"/>
      <c r="O4390" s="245"/>
      <c r="P4390" s="245"/>
      <c r="Q4390" s="245"/>
      <c r="R4390" s="245"/>
      <c r="S4390" s="245"/>
      <c r="T4390" s="245"/>
      <c r="U4390" s="245"/>
      <c r="V4390" s="245"/>
    </row>
    <row r="4391" spans="1:22" ht="15" customHeight="1" x14ac:dyDescent="0.25">
      <c r="A4391" s="5" t="s">
        <v>7517</v>
      </c>
      <c r="B4391" s="6" t="s">
        <v>35</v>
      </c>
      <c r="C4391" s="5" t="s">
        <v>5111</v>
      </c>
      <c r="I4391" s="245"/>
      <c r="J4391" s="245"/>
      <c r="K4391" s="245"/>
      <c r="L4391" s="245"/>
      <c r="M4391" s="245"/>
      <c r="N4391" s="245"/>
      <c r="O4391" s="245"/>
      <c r="P4391" s="245"/>
      <c r="Q4391" s="245"/>
      <c r="R4391" s="245"/>
      <c r="S4391" s="245"/>
      <c r="T4391" s="245"/>
      <c r="U4391" s="245"/>
      <c r="V4391" s="245"/>
    </row>
    <row r="4392" spans="1:22" ht="15" customHeight="1" x14ac:dyDescent="0.25">
      <c r="A4392" s="5" t="s">
        <v>7518</v>
      </c>
      <c r="B4392" s="6" t="s">
        <v>35</v>
      </c>
      <c r="C4392" s="5" t="s">
        <v>5113</v>
      </c>
      <c r="I4392" s="245"/>
      <c r="J4392" s="245"/>
      <c r="K4392" s="245"/>
      <c r="L4392" s="245"/>
      <c r="M4392" s="245"/>
      <c r="N4392" s="245"/>
      <c r="O4392" s="245"/>
      <c r="P4392" s="245"/>
      <c r="Q4392" s="245"/>
      <c r="R4392" s="245"/>
      <c r="S4392" s="245"/>
      <c r="T4392" s="245"/>
      <c r="U4392" s="245"/>
      <c r="V4392" s="245"/>
    </row>
    <row r="4393" spans="1:22" ht="45" customHeight="1" x14ac:dyDescent="0.25">
      <c r="A4393" s="1"/>
      <c r="B4393" s="4" t="s">
        <v>68</v>
      </c>
      <c r="C4393" s="8" t="s">
        <v>69</v>
      </c>
      <c r="D4393" s="4" t="s">
        <v>70</v>
      </c>
      <c r="E4393" s="4" t="s">
        <v>71</v>
      </c>
      <c r="F4393" s="228" t="s">
        <v>72</v>
      </c>
      <c r="I4393" s="14" t="s">
        <v>73</v>
      </c>
      <c r="J4393" s="15" t="s">
        <v>28</v>
      </c>
      <c r="K4393" s="14" t="s">
        <v>73</v>
      </c>
      <c r="L4393" s="15" t="s">
        <v>28</v>
      </c>
      <c r="M4393" s="14" t="s">
        <v>73</v>
      </c>
      <c r="N4393" s="172" t="s">
        <v>28</v>
      </c>
      <c r="O4393" s="14" t="s">
        <v>73</v>
      </c>
      <c r="P4393" s="15" t="s">
        <v>28</v>
      </c>
      <c r="Q4393" s="14" t="s">
        <v>73</v>
      </c>
      <c r="R4393" s="15" t="s">
        <v>28</v>
      </c>
      <c r="S4393" s="14" t="s">
        <v>73</v>
      </c>
      <c r="T4393" s="15" t="s">
        <v>28</v>
      </c>
      <c r="U4393" s="14" t="s">
        <v>73</v>
      </c>
      <c r="V4393" s="15" t="s">
        <v>28</v>
      </c>
    </row>
    <row r="4394" spans="1:22" ht="15" customHeight="1" x14ac:dyDescent="0.25">
      <c r="A4394" s="5" t="s">
        <v>7519</v>
      </c>
      <c r="B4394" s="6" t="s">
        <v>7520</v>
      </c>
      <c r="C4394" s="5" t="s">
        <v>5116</v>
      </c>
      <c r="D4394" s="6"/>
      <c r="E4394" s="6" t="s">
        <v>504</v>
      </c>
      <c r="F4394" s="229">
        <v>46</v>
      </c>
      <c r="I4394" s="16">
        <v>0</v>
      </c>
      <c r="J4394" s="13">
        <v>0</v>
      </c>
      <c r="K4394" s="16">
        <v>80</v>
      </c>
      <c r="L4394" s="13">
        <v>3680</v>
      </c>
      <c r="M4394" s="16">
        <v>80</v>
      </c>
      <c r="N4394" s="171">
        <v>3680</v>
      </c>
      <c r="O4394" s="16">
        <v>72</v>
      </c>
      <c r="P4394" s="13">
        <v>3312</v>
      </c>
      <c r="Q4394" s="16">
        <v>353</v>
      </c>
      <c r="R4394" s="13">
        <v>16238</v>
      </c>
      <c r="S4394" s="16">
        <v>278.77</v>
      </c>
      <c r="T4394" s="13">
        <v>12823.42</v>
      </c>
      <c r="U4394" s="16">
        <v>0</v>
      </c>
      <c r="V4394" s="13">
        <v>0</v>
      </c>
    </row>
    <row r="4395" spans="1:22" ht="15" customHeight="1" x14ac:dyDescent="0.25">
      <c r="A4395" s="1"/>
      <c r="B4395" s="4" t="s">
        <v>32</v>
      </c>
      <c r="C4395" s="8" t="s">
        <v>33</v>
      </c>
      <c r="I4395" s="245"/>
      <c r="J4395" s="245"/>
      <c r="K4395" s="245"/>
      <c r="L4395" s="245"/>
      <c r="M4395" s="245"/>
      <c r="N4395" s="245"/>
      <c r="O4395" s="245"/>
      <c r="P4395" s="245"/>
      <c r="Q4395" s="245"/>
      <c r="R4395" s="245"/>
      <c r="S4395" s="245"/>
      <c r="T4395" s="245"/>
      <c r="U4395" s="245"/>
      <c r="V4395" s="245"/>
    </row>
    <row r="4396" spans="1:22" ht="15" customHeight="1" x14ac:dyDescent="0.25">
      <c r="A4396" s="5" t="s">
        <v>7521</v>
      </c>
      <c r="B4396" s="6" t="s">
        <v>35</v>
      </c>
      <c r="C4396" s="5" t="s">
        <v>5140</v>
      </c>
      <c r="I4396" s="245"/>
      <c r="J4396" s="245"/>
      <c r="K4396" s="245"/>
      <c r="L4396" s="245"/>
      <c r="M4396" s="245"/>
      <c r="N4396" s="245"/>
      <c r="O4396" s="245"/>
      <c r="P4396" s="245"/>
      <c r="Q4396" s="245"/>
      <c r="R4396" s="245"/>
      <c r="S4396" s="245"/>
      <c r="T4396" s="245"/>
      <c r="U4396" s="245"/>
      <c r="V4396" s="245"/>
    </row>
    <row r="4397" spans="1:22" ht="45" customHeight="1" x14ac:dyDescent="0.25">
      <c r="A4397" s="1"/>
      <c r="B4397" s="4" t="s">
        <v>68</v>
      </c>
      <c r="C4397" s="8" t="s">
        <v>69</v>
      </c>
      <c r="D4397" s="4" t="s">
        <v>70</v>
      </c>
      <c r="E4397" s="4" t="s">
        <v>71</v>
      </c>
      <c r="F4397" s="228" t="s">
        <v>72</v>
      </c>
      <c r="I4397" s="14" t="s">
        <v>73</v>
      </c>
      <c r="J4397" s="15" t="s">
        <v>28</v>
      </c>
      <c r="K4397" s="14" t="s">
        <v>73</v>
      </c>
      <c r="L4397" s="15" t="s">
        <v>28</v>
      </c>
      <c r="M4397" s="14" t="s">
        <v>73</v>
      </c>
      <c r="N4397" s="172" t="s">
        <v>28</v>
      </c>
      <c r="O4397" s="14" t="s">
        <v>73</v>
      </c>
      <c r="P4397" s="15" t="s">
        <v>28</v>
      </c>
      <c r="Q4397" s="14" t="s">
        <v>73</v>
      </c>
      <c r="R4397" s="15" t="s">
        <v>28</v>
      </c>
      <c r="S4397" s="14" t="s">
        <v>73</v>
      </c>
      <c r="T4397" s="15" t="s">
        <v>28</v>
      </c>
      <c r="U4397" s="14" t="s">
        <v>73</v>
      </c>
      <c r="V4397" s="15" t="s">
        <v>28</v>
      </c>
    </row>
    <row r="4398" spans="1:22" ht="15" customHeight="1" x14ac:dyDescent="0.25">
      <c r="A4398" s="5" t="s">
        <v>7522</v>
      </c>
      <c r="B4398" s="6" t="s">
        <v>7523</v>
      </c>
      <c r="C4398" s="5" t="s">
        <v>6535</v>
      </c>
      <c r="D4398" s="6"/>
      <c r="E4398" s="6" t="s">
        <v>504</v>
      </c>
      <c r="F4398" s="229">
        <v>6</v>
      </c>
      <c r="I4398" s="16">
        <v>0</v>
      </c>
      <c r="J4398" s="13">
        <v>0</v>
      </c>
      <c r="K4398" s="16">
        <v>120</v>
      </c>
      <c r="L4398" s="13">
        <v>720</v>
      </c>
      <c r="M4398" s="16">
        <v>120</v>
      </c>
      <c r="N4398" s="171">
        <v>720</v>
      </c>
      <c r="O4398" s="16">
        <v>247</v>
      </c>
      <c r="P4398" s="13">
        <v>1482</v>
      </c>
      <c r="Q4398" s="16">
        <v>588</v>
      </c>
      <c r="R4398" s="13">
        <v>3528</v>
      </c>
      <c r="S4398" s="16">
        <v>6430.29</v>
      </c>
      <c r="T4398" s="13">
        <v>38581.74</v>
      </c>
      <c r="U4398" s="16">
        <v>0</v>
      </c>
      <c r="V4398" s="13">
        <v>0</v>
      </c>
    </row>
    <row r="4399" spans="1:22" ht="15" customHeight="1" x14ac:dyDescent="0.25">
      <c r="A4399" s="5" t="s">
        <v>7524</v>
      </c>
      <c r="B4399" s="6" t="s">
        <v>7525</v>
      </c>
      <c r="C4399" s="5" t="s">
        <v>7526</v>
      </c>
      <c r="D4399" s="6"/>
      <c r="E4399" s="6" t="s">
        <v>504</v>
      </c>
      <c r="F4399" s="229">
        <v>2</v>
      </c>
      <c r="I4399" s="16">
        <v>0</v>
      </c>
      <c r="J4399" s="13">
        <v>0</v>
      </c>
      <c r="K4399" s="16">
        <v>160</v>
      </c>
      <c r="L4399" s="13">
        <v>320</v>
      </c>
      <c r="M4399" s="16">
        <v>160</v>
      </c>
      <c r="N4399" s="171">
        <v>320</v>
      </c>
      <c r="O4399" s="16">
        <v>366</v>
      </c>
      <c r="P4399" s="13">
        <v>732</v>
      </c>
      <c r="Q4399" s="16">
        <v>847</v>
      </c>
      <c r="R4399" s="13">
        <v>1694</v>
      </c>
      <c r="S4399" s="16">
        <v>0</v>
      </c>
      <c r="T4399" s="13">
        <v>0</v>
      </c>
      <c r="U4399" s="16">
        <v>0</v>
      </c>
      <c r="V4399" s="13">
        <v>0</v>
      </c>
    </row>
    <row r="4400" spans="1:22" ht="15" customHeight="1" x14ac:dyDescent="0.25">
      <c r="A4400" s="1"/>
      <c r="B4400" s="4" t="s">
        <v>32</v>
      </c>
      <c r="C4400" s="8" t="s">
        <v>33</v>
      </c>
      <c r="I4400" s="245"/>
      <c r="J4400" s="245"/>
      <c r="K4400" s="245"/>
      <c r="L4400" s="245"/>
      <c r="M4400" s="245"/>
      <c r="N4400" s="245"/>
      <c r="O4400" s="245"/>
      <c r="P4400" s="245"/>
      <c r="Q4400" s="245"/>
      <c r="R4400" s="245"/>
      <c r="S4400" s="245"/>
      <c r="T4400" s="245"/>
      <c r="U4400" s="245"/>
      <c r="V4400" s="245"/>
    </row>
    <row r="4401" spans="1:22" ht="15" customHeight="1" x14ac:dyDescent="0.25">
      <c r="A4401" s="5" t="s">
        <v>7527</v>
      </c>
      <c r="B4401" s="6" t="s">
        <v>35</v>
      </c>
      <c r="C4401" s="5" t="s">
        <v>5151</v>
      </c>
      <c r="I4401" s="245"/>
      <c r="J4401" s="245"/>
      <c r="K4401" s="245"/>
      <c r="L4401" s="245"/>
      <c r="M4401" s="245"/>
      <c r="N4401" s="245"/>
      <c r="O4401" s="245"/>
      <c r="P4401" s="245"/>
      <c r="Q4401" s="245"/>
      <c r="R4401" s="245"/>
      <c r="S4401" s="245"/>
      <c r="T4401" s="245"/>
      <c r="U4401" s="245"/>
      <c r="V4401" s="245"/>
    </row>
    <row r="4402" spans="1:22" ht="45" customHeight="1" x14ac:dyDescent="0.25">
      <c r="A4402" s="1"/>
      <c r="B4402" s="4" t="s">
        <v>68</v>
      </c>
      <c r="C4402" s="8" t="s">
        <v>69</v>
      </c>
      <c r="D4402" s="4" t="s">
        <v>70</v>
      </c>
      <c r="E4402" s="4" t="s">
        <v>71</v>
      </c>
      <c r="F4402" s="228" t="s">
        <v>72</v>
      </c>
      <c r="I4402" s="14" t="s">
        <v>73</v>
      </c>
      <c r="J4402" s="15" t="s">
        <v>28</v>
      </c>
      <c r="K4402" s="14" t="s">
        <v>73</v>
      </c>
      <c r="L4402" s="15" t="s">
        <v>28</v>
      </c>
      <c r="M4402" s="14" t="s">
        <v>73</v>
      </c>
      <c r="N4402" s="172" t="s">
        <v>28</v>
      </c>
      <c r="O4402" s="14" t="s">
        <v>73</v>
      </c>
      <c r="P4402" s="15" t="s">
        <v>28</v>
      </c>
      <c r="Q4402" s="14" t="s">
        <v>73</v>
      </c>
      <c r="R4402" s="15" t="s">
        <v>28</v>
      </c>
      <c r="S4402" s="14" t="s">
        <v>73</v>
      </c>
      <c r="T4402" s="15" t="s">
        <v>28</v>
      </c>
      <c r="U4402" s="14" t="s">
        <v>73</v>
      </c>
      <c r="V4402" s="15" t="s">
        <v>28</v>
      </c>
    </row>
    <row r="4403" spans="1:22" ht="15" customHeight="1" x14ac:dyDescent="0.25">
      <c r="A4403" s="5" t="s">
        <v>7528</v>
      </c>
      <c r="B4403" s="6" t="s">
        <v>7529</v>
      </c>
      <c r="C4403" s="5" t="s">
        <v>6541</v>
      </c>
      <c r="D4403" s="6"/>
      <c r="E4403" s="6" t="s">
        <v>504</v>
      </c>
      <c r="F4403" s="229">
        <v>64</v>
      </c>
      <c r="I4403" s="16">
        <v>0</v>
      </c>
      <c r="J4403" s="13">
        <v>0</v>
      </c>
      <c r="K4403" s="16">
        <v>110</v>
      </c>
      <c r="L4403" s="13">
        <v>7040</v>
      </c>
      <c r="M4403" s="16">
        <v>110</v>
      </c>
      <c r="N4403" s="171">
        <v>7040</v>
      </c>
      <c r="O4403" s="16">
        <v>227</v>
      </c>
      <c r="P4403" s="13">
        <v>14528</v>
      </c>
      <c r="Q4403" s="16">
        <v>471</v>
      </c>
      <c r="R4403" s="13">
        <v>30144</v>
      </c>
      <c r="S4403" s="16">
        <v>202.37</v>
      </c>
      <c r="T4403" s="13">
        <v>12951.68</v>
      </c>
      <c r="U4403" s="16">
        <v>0</v>
      </c>
      <c r="V4403" s="13">
        <v>0</v>
      </c>
    </row>
    <row r="4404" spans="1:22" ht="15" customHeight="1" x14ac:dyDescent="0.25">
      <c r="A4404" s="5" t="s">
        <v>7530</v>
      </c>
      <c r="B4404" s="6" t="s">
        <v>7531</v>
      </c>
      <c r="C4404" s="5" t="s">
        <v>6535</v>
      </c>
      <c r="D4404" s="6"/>
      <c r="E4404" s="6" t="s">
        <v>504</v>
      </c>
      <c r="F4404" s="229">
        <v>6</v>
      </c>
      <c r="I4404" s="16">
        <v>0</v>
      </c>
      <c r="J4404" s="13">
        <v>0</v>
      </c>
      <c r="K4404" s="16">
        <v>115</v>
      </c>
      <c r="L4404" s="13">
        <v>690</v>
      </c>
      <c r="M4404" s="16">
        <v>115</v>
      </c>
      <c r="N4404" s="171">
        <v>690</v>
      </c>
      <c r="O4404" s="16">
        <v>247</v>
      </c>
      <c r="P4404" s="13">
        <v>1482</v>
      </c>
      <c r="Q4404" s="16">
        <v>471</v>
      </c>
      <c r="R4404" s="13">
        <v>2826</v>
      </c>
      <c r="S4404" s="16">
        <v>202.37</v>
      </c>
      <c r="T4404" s="13">
        <v>1214.22</v>
      </c>
      <c r="U4404" s="16">
        <v>0</v>
      </c>
      <c r="V4404" s="13">
        <v>0</v>
      </c>
    </row>
    <row r="4405" spans="1:22" ht="15" customHeight="1" x14ac:dyDescent="0.25">
      <c r="A4405" s="5" t="s">
        <v>7532</v>
      </c>
      <c r="B4405" s="6" t="s">
        <v>7533</v>
      </c>
      <c r="C4405" s="5" t="s">
        <v>7526</v>
      </c>
      <c r="D4405" s="6"/>
      <c r="E4405" s="6" t="s">
        <v>504</v>
      </c>
      <c r="F4405" s="229">
        <v>2</v>
      </c>
      <c r="I4405" s="16">
        <v>0</v>
      </c>
      <c r="J4405" s="13">
        <v>0</v>
      </c>
      <c r="K4405" s="16">
        <v>155</v>
      </c>
      <c r="L4405" s="13">
        <v>310</v>
      </c>
      <c r="M4405" s="16">
        <v>155</v>
      </c>
      <c r="N4405" s="171">
        <v>310</v>
      </c>
      <c r="O4405" s="16">
        <v>366</v>
      </c>
      <c r="P4405" s="13">
        <v>732</v>
      </c>
      <c r="Q4405" s="16">
        <v>812</v>
      </c>
      <c r="R4405" s="13">
        <v>1624</v>
      </c>
      <c r="S4405" s="16">
        <v>202.37</v>
      </c>
      <c r="T4405" s="13">
        <v>404.74</v>
      </c>
      <c r="U4405" s="16">
        <v>0</v>
      </c>
      <c r="V4405" s="13">
        <v>0</v>
      </c>
    </row>
    <row r="4406" spans="1:22" ht="15" customHeight="1" x14ac:dyDescent="0.25">
      <c r="A4406" s="1"/>
      <c r="B4406" s="4" t="s">
        <v>32</v>
      </c>
      <c r="C4406" s="8" t="s">
        <v>33</v>
      </c>
      <c r="I4406" s="245"/>
      <c r="J4406" s="245"/>
      <c r="K4406" s="245"/>
      <c r="L4406" s="245"/>
      <c r="M4406" s="245"/>
      <c r="N4406" s="245"/>
      <c r="O4406" s="245"/>
      <c r="P4406" s="245"/>
      <c r="Q4406" s="245"/>
      <c r="R4406" s="245"/>
      <c r="S4406" s="245"/>
      <c r="T4406" s="245"/>
      <c r="U4406" s="245"/>
      <c r="V4406" s="245"/>
    </row>
    <row r="4407" spans="1:22" ht="15" customHeight="1" x14ac:dyDescent="0.25">
      <c r="A4407" s="5" t="s">
        <v>7534</v>
      </c>
      <c r="B4407" s="6" t="s">
        <v>35</v>
      </c>
      <c r="C4407" s="5" t="s">
        <v>5163</v>
      </c>
      <c r="I4407" s="245"/>
      <c r="J4407" s="245"/>
      <c r="K4407" s="245"/>
      <c r="L4407" s="245"/>
      <c r="M4407" s="245"/>
      <c r="N4407" s="245"/>
      <c r="O4407" s="245"/>
      <c r="P4407" s="245"/>
      <c r="Q4407" s="245"/>
      <c r="R4407" s="245"/>
      <c r="S4407" s="245"/>
      <c r="T4407" s="245"/>
      <c r="U4407" s="245"/>
      <c r="V4407" s="245"/>
    </row>
    <row r="4408" spans="1:22" ht="45" customHeight="1" x14ac:dyDescent="0.25">
      <c r="A4408" s="1"/>
      <c r="B4408" s="4" t="s">
        <v>68</v>
      </c>
      <c r="C4408" s="8" t="s">
        <v>69</v>
      </c>
      <c r="D4408" s="4" t="s">
        <v>70</v>
      </c>
      <c r="E4408" s="4" t="s">
        <v>71</v>
      </c>
      <c r="F4408" s="228" t="s">
        <v>72</v>
      </c>
      <c r="I4408" s="14" t="s">
        <v>73</v>
      </c>
      <c r="J4408" s="15" t="s">
        <v>28</v>
      </c>
      <c r="K4408" s="14" t="s">
        <v>73</v>
      </c>
      <c r="L4408" s="15" t="s">
        <v>28</v>
      </c>
      <c r="M4408" s="14" t="s">
        <v>73</v>
      </c>
      <c r="N4408" s="172" t="s">
        <v>28</v>
      </c>
      <c r="O4408" s="14" t="s">
        <v>73</v>
      </c>
      <c r="P4408" s="15" t="s">
        <v>28</v>
      </c>
      <c r="Q4408" s="14" t="s">
        <v>73</v>
      </c>
      <c r="R4408" s="15" t="s">
        <v>28</v>
      </c>
      <c r="S4408" s="14" t="s">
        <v>73</v>
      </c>
      <c r="T4408" s="15" t="s">
        <v>28</v>
      </c>
      <c r="U4408" s="14" t="s">
        <v>73</v>
      </c>
      <c r="V4408" s="15" t="s">
        <v>28</v>
      </c>
    </row>
    <row r="4409" spans="1:22" ht="15" customHeight="1" x14ac:dyDescent="0.25">
      <c r="A4409" s="5" t="s">
        <v>7535</v>
      </c>
      <c r="B4409" s="6" t="s">
        <v>7536</v>
      </c>
      <c r="C4409" s="5" t="s">
        <v>5166</v>
      </c>
      <c r="D4409" s="6"/>
      <c r="E4409" s="6" t="s">
        <v>504</v>
      </c>
      <c r="F4409" s="229">
        <v>156</v>
      </c>
      <c r="I4409" s="16">
        <v>0</v>
      </c>
      <c r="J4409" s="13">
        <v>0</v>
      </c>
      <c r="K4409" s="16">
        <v>1800</v>
      </c>
      <c r="L4409" s="13">
        <v>280800</v>
      </c>
      <c r="M4409" s="16">
        <v>1800</v>
      </c>
      <c r="N4409" s="171">
        <v>280800</v>
      </c>
      <c r="O4409" s="16">
        <v>273</v>
      </c>
      <c r="P4409" s="13">
        <v>42588</v>
      </c>
      <c r="Q4409" s="16">
        <v>2235</v>
      </c>
      <c r="R4409" s="13">
        <v>348660</v>
      </c>
      <c r="S4409" s="16">
        <v>613.29</v>
      </c>
      <c r="T4409" s="13">
        <v>95673.24</v>
      </c>
      <c r="U4409" s="16">
        <v>0</v>
      </c>
      <c r="V4409" s="13">
        <v>0</v>
      </c>
    </row>
    <row r="4410" spans="1:22" ht="15" customHeight="1" x14ac:dyDescent="0.25">
      <c r="A4410" s="1"/>
      <c r="B4410" s="4" t="s">
        <v>32</v>
      </c>
      <c r="C4410" s="8" t="s">
        <v>33</v>
      </c>
      <c r="I4410" s="245"/>
      <c r="J4410" s="245"/>
      <c r="K4410" s="245"/>
      <c r="L4410" s="245"/>
      <c r="M4410" s="245"/>
      <c r="N4410" s="245"/>
      <c r="O4410" s="245"/>
      <c r="P4410" s="245"/>
      <c r="Q4410" s="245"/>
      <c r="R4410" s="245"/>
      <c r="S4410" s="245"/>
      <c r="T4410" s="245"/>
      <c r="U4410" s="245"/>
      <c r="V4410" s="245"/>
    </row>
    <row r="4411" spans="1:22" ht="15" customHeight="1" x14ac:dyDescent="0.25">
      <c r="A4411" s="5" t="s">
        <v>7537</v>
      </c>
      <c r="B4411" s="6" t="s">
        <v>35</v>
      </c>
      <c r="C4411" s="5" t="s">
        <v>5168</v>
      </c>
      <c r="I4411" s="245"/>
      <c r="J4411" s="245"/>
      <c r="K4411" s="245"/>
      <c r="L4411" s="245"/>
      <c r="M4411" s="245"/>
      <c r="N4411" s="245"/>
      <c r="O4411" s="245"/>
      <c r="P4411" s="245"/>
      <c r="Q4411" s="245"/>
      <c r="R4411" s="245"/>
      <c r="S4411" s="245"/>
      <c r="T4411" s="245"/>
      <c r="U4411" s="245"/>
      <c r="V4411" s="245"/>
    </row>
    <row r="4412" spans="1:22" ht="45" customHeight="1" x14ac:dyDescent="0.25">
      <c r="A4412" s="1"/>
      <c r="B4412" s="4" t="s">
        <v>68</v>
      </c>
      <c r="C4412" s="8" t="s">
        <v>69</v>
      </c>
      <c r="D4412" s="4" t="s">
        <v>70</v>
      </c>
      <c r="E4412" s="4" t="s">
        <v>71</v>
      </c>
      <c r="F4412" s="228" t="s">
        <v>72</v>
      </c>
      <c r="I4412" s="14" t="s">
        <v>73</v>
      </c>
      <c r="J4412" s="15" t="s">
        <v>28</v>
      </c>
      <c r="K4412" s="14" t="s">
        <v>73</v>
      </c>
      <c r="L4412" s="15" t="s">
        <v>28</v>
      </c>
      <c r="M4412" s="14" t="s">
        <v>73</v>
      </c>
      <c r="N4412" s="172" t="s">
        <v>28</v>
      </c>
      <c r="O4412" s="14" t="s">
        <v>73</v>
      </c>
      <c r="P4412" s="15" t="s">
        <v>28</v>
      </c>
      <c r="Q4412" s="14" t="s">
        <v>73</v>
      </c>
      <c r="R4412" s="15" t="s">
        <v>28</v>
      </c>
      <c r="S4412" s="14" t="s">
        <v>73</v>
      </c>
      <c r="T4412" s="15" t="s">
        <v>28</v>
      </c>
      <c r="U4412" s="14" t="s">
        <v>73</v>
      </c>
      <c r="V4412" s="15" t="s">
        <v>28</v>
      </c>
    </row>
    <row r="4413" spans="1:22" ht="15" customHeight="1" x14ac:dyDescent="0.25">
      <c r="A4413" s="5" t="s">
        <v>7538</v>
      </c>
      <c r="B4413" s="6" t="s">
        <v>7539</v>
      </c>
      <c r="C4413" s="5" t="s">
        <v>5171</v>
      </c>
      <c r="D4413" s="6"/>
      <c r="E4413" s="6" t="s">
        <v>504</v>
      </c>
      <c r="F4413" s="229">
        <v>44</v>
      </c>
      <c r="I4413" s="16">
        <v>0</v>
      </c>
      <c r="J4413" s="13">
        <v>0</v>
      </c>
      <c r="K4413" s="16">
        <v>1800</v>
      </c>
      <c r="L4413" s="13">
        <v>79200</v>
      </c>
      <c r="M4413" s="16">
        <v>1800</v>
      </c>
      <c r="N4413" s="171">
        <v>79200</v>
      </c>
      <c r="O4413" s="16">
        <v>273</v>
      </c>
      <c r="P4413" s="13">
        <v>12012</v>
      </c>
      <c r="Q4413" s="16">
        <v>1529</v>
      </c>
      <c r="R4413" s="13">
        <v>67276</v>
      </c>
      <c r="S4413" s="16">
        <v>526.57000000000005</v>
      </c>
      <c r="T4413" s="13">
        <v>23169.08</v>
      </c>
      <c r="U4413" s="16">
        <v>0</v>
      </c>
      <c r="V4413" s="13">
        <v>0</v>
      </c>
    </row>
    <row r="4414" spans="1:22" ht="15" customHeight="1" x14ac:dyDescent="0.25">
      <c r="A4414" s="5" t="s">
        <v>7540</v>
      </c>
      <c r="B4414" s="6" t="s">
        <v>7541</v>
      </c>
      <c r="C4414" s="5" t="s">
        <v>5225</v>
      </c>
      <c r="D4414" s="6"/>
      <c r="E4414" s="6" t="s">
        <v>447</v>
      </c>
      <c r="F4414" s="229">
        <v>1</v>
      </c>
      <c r="I4414" s="16">
        <v>0</v>
      </c>
      <c r="J4414" s="13">
        <v>0</v>
      </c>
      <c r="K4414" s="16">
        <v>2500</v>
      </c>
      <c r="L4414" s="13">
        <v>2500</v>
      </c>
      <c r="M4414" s="16">
        <v>2500</v>
      </c>
      <c r="N4414" s="171">
        <v>2500</v>
      </c>
      <c r="O4414" s="16">
        <v>51500</v>
      </c>
      <c r="P4414" s="13">
        <v>51500</v>
      </c>
      <c r="Q4414" s="16">
        <v>1924</v>
      </c>
      <c r="R4414" s="13">
        <v>1924</v>
      </c>
      <c r="S4414" s="16">
        <v>0</v>
      </c>
      <c r="T4414" s="13">
        <v>0</v>
      </c>
      <c r="U4414" s="16">
        <v>0</v>
      </c>
      <c r="V4414" s="13">
        <v>0</v>
      </c>
    </row>
    <row r="4415" spans="1:22" ht="15" customHeight="1" x14ac:dyDescent="0.25">
      <c r="A4415" s="5" t="s">
        <v>7542</v>
      </c>
      <c r="B4415" s="6" t="s">
        <v>7543</v>
      </c>
      <c r="C4415" s="5" t="s">
        <v>5228</v>
      </c>
      <c r="D4415" s="6"/>
      <c r="E4415" s="6" t="s">
        <v>4238</v>
      </c>
      <c r="F4415" s="229">
        <v>1</v>
      </c>
      <c r="I4415" s="16">
        <v>0</v>
      </c>
      <c r="J4415" s="13">
        <v>0</v>
      </c>
      <c r="K4415" s="16">
        <v>49300</v>
      </c>
      <c r="L4415" s="13">
        <v>49300</v>
      </c>
      <c r="M4415" s="16">
        <v>49300</v>
      </c>
      <c r="N4415" s="171">
        <v>49300</v>
      </c>
      <c r="O4415" s="16">
        <v>82400</v>
      </c>
      <c r="P4415" s="13">
        <v>82400</v>
      </c>
      <c r="Q4415" s="16">
        <v>8824</v>
      </c>
      <c r="R4415" s="13">
        <v>8824</v>
      </c>
      <c r="S4415" s="16">
        <v>0</v>
      </c>
      <c r="T4415" s="13">
        <v>0</v>
      </c>
      <c r="U4415" s="16">
        <v>0</v>
      </c>
      <c r="V4415" s="13">
        <v>0</v>
      </c>
    </row>
    <row r="4416" spans="1:22" ht="15" customHeight="1" x14ac:dyDescent="0.25">
      <c r="A4416" s="1"/>
      <c r="B4416" s="4" t="s">
        <v>32</v>
      </c>
      <c r="C4416" s="8" t="s">
        <v>33</v>
      </c>
      <c r="I4416" s="245"/>
      <c r="J4416" s="245"/>
      <c r="K4416" s="245"/>
      <c r="L4416" s="245"/>
      <c r="M4416" s="245"/>
      <c r="N4416" s="245"/>
      <c r="O4416" s="245"/>
      <c r="P4416" s="245"/>
      <c r="Q4416" s="245"/>
      <c r="R4416" s="245"/>
      <c r="S4416" s="245"/>
      <c r="T4416" s="245"/>
      <c r="U4416" s="245"/>
      <c r="V4416" s="245"/>
    </row>
    <row r="4417" spans="1:22" ht="15" customHeight="1" x14ac:dyDescent="0.25">
      <c r="A4417" s="5" t="s">
        <v>7544</v>
      </c>
      <c r="B4417" s="6" t="s">
        <v>35</v>
      </c>
      <c r="C4417" s="5" t="s">
        <v>486</v>
      </c>
      <c r="I4417" s="245"/>
      <c r="J4417" s="245"/>
      <c r="K4417" s="245"/>
      <c r="L4417" s="245"/>
      <c r="M4417" s="245"/>
      <c r="N4417" s="245"/>
      <c r="O4417" s="245"/>
      <c r="P4417" s="245"/>
      <c r="Q4417" s="245"/>
      <c r="R4417" s="245"/>
      <c r="S4417" s="245"/>
      <c r="T4417" s="245"/>
      <c r="U4417" s="245"/>
      <c r="V4417" s="245"/>
    </row>
    <row r="4418" spans="1:22" ht="45" customHeight="1" x14ac:dyDescent="0.25">
      <c r="A4418" s="1"/>
      <c r="B4418" s="4" t="s">
        <v>68</v>
      </c>
      <c r="C4418" s="8" t="s">
        <v>69</v>
      </c>
      <c r="D4418" s="4" t="s">
        <v>70</v>
      </c>
      <c r="E4418" s="4" t="s">
        <v>71</v>
      </c>
      <c r="F4418" s="228" t="s">
        <v>72</v>
      </c>
      <c r="I4418" s="14" t="s">
        <v>73</v>
      </c>
      <c r="J4418" s="15" t="s">
        <v>28</v>
      </c>
      <c r="K4418" s="14" t="s">
        <v>73</v>
      </c>
      <c r="L4418" s="15" t="s">
        <v>28</v>
      </c>
      <c r="M4418" s="14" t="s">
        <v>73</v>
      </c>
      <c r="N4418" s="172" t="s">
        <v>28</v>
      </c>
      <c r="O4418" s="14" t="s">
        <v>73</v>
      </c>
      <c r="P4418" s="15" t="s">
        <v>28</v>
      </c>
      <c r="Q4418" s="14" t="s">
        <v>73</v>
      </c>
      <c r="R4418" s="15" t="s">
        <v>28</v>
      </c>
      <c r="S4418" s="14" t="s">
        <v>73</v>
      </c>
      <c r="T4418" s="15" t="s">
        <v>28</v>
      </c>
      <c r="U4418" s="14" t="s">
        <v>73</v>
      </c>
      <c r="V4418" s="15" t="s">
        <v>28</v>
      </c>
    </row>
    <row r="4419" spans="1:22" ht="15" customHeight="1" x14ac:dyDescent="0.25">
      <c r="A4419" s="5" t="s">
        <v>7545</v>
      </c>
      <c r="B4419" s="6" t="s">
        <v>7546</v>
      </c>
      <c r="C4419" s="5" t="s">
        <v>489</v>
      </c>
      <c r="D4419" s="6"/>
      <c r="E4419" s="6" t="s">
        <v>275</v>
      </c>
      <c r="F4419" s="229">
        <v>1</v>
      </c>
      <c r="I4419" s="16">
        <v>0</v>
      </c>
      <c r="J4419" s="13">
        <v>0</v>
      </c>
      <c r="K4419" s="16">
        <v>0</v>
      </c>
      <c r="L4419" s="13">
        <v>0</v>
      </c>
      <c r="M4419" s="16">
        <v>0</v>
      </c>
      <c r="N4419" s="171">
        <v>0</v>
      </c>
      <c r="O4419" s="16">
        <v>0</v>
      </c>
      <c r="P4419" s="13">
        <v>0</v>
      </c>
      <c r="Q4419" s="16">
        <v>0</v>
      </c>
      <c r="R4419" s="13">
        <v>0</v>
      </c>
      <c r="S4419" s="16">
        <v>0</v>
      </c>
      <c r="T4419" s="13">
        <v>0</v>
      </c>
      <c r="U4419" s="16">
        <v>0</v>
      </c>
      <c r="V4419" s="13">
        <v>0</v>
      </c>
    </row>
    <row r="4420" spans="1:22" ht="15" customHeight="1" x14ac:dyDescent="0.25">
      <c r="A4420" s="1"/>
      <c r="B4420" s="4" t="s">
        <v>32</v>
      </c>
      <c r="C4420" s="8" t="s">
        <v>33</v>
      </c>
      <c r="I4420" s="245"/>
      <c r="J4420" s="245"/>
      <c r="K4420" s="245"/>
      <c r="L4420" s="245"/>
      <c r="M4420" s="245"/>
      <c r="N4420" s="245"/>
      <c r="O4420" s="245"/>
      <c r="P4420" s="245"/>
      <c r="Q4420" s="245"/>
      <c r="R4420" s="245"/>
      <c r="S4420" s="245"/>
      <c r="T4420" s="245"/>
      <c r="U4420" s="245"/>
      <c r="V4420" s="245"/>
    </row>
    <row r="4421" spans="1:22" ht="15" customHeight="1" x14ac:dyDescent="0.25">
      <c r="A4421" s="5" t="s">
        <v>7547</v>
      </c>
      <c r="B4421" s="6" t="s">
        <v>35</v>
      </c>
      <c r="C4421" s="5" t="s">
        <v>491</v>
      </c>
      <c r="I4421" s="245"/>
      <c r="J4421" s="245"/>
      <c r="K4421" s="245"/>
      <c r="L4421" s="245"/>
      <c r="M4421" s="245"/>
      <c r="N4421" s="245"/>
      <c r="O4421" s="245"/>
      <c r="P4421" s="245"/>
      <c r="Q4421" s="245"/>
      <c r="R4421" s="245"/>
      <c r="S4421" s="245"/>
      <c r="T4421" s="245"/>
      <c r="U4421" s="245"/>
      <c r="V4421" s="245"/>
    </row>
    <row r="4422" spans="1:22" x14ac:dyDescent="0.25">
      <c r="A4422" s="246" t="s">
        <v>7548</v>
      </c>
      <c r="B4422" s="246"/>
      <c r="C4422" s="246"/>
      <c r="D4422" s="247"/>
      <c r="E4422" s="247"/>
      <c r="F4422" s="246"/>
      <c r="I4422" s="12" t="s">
        <v>6565</v>
      </c>
      <c r="J4422" s="13">
        <v>185520</v>
      </c>
      <c r="K4422" s="12" t="s">
        <v>6565</v>
      </c>
      <c r="L4422" s="13">
        <v>324800</v>
      </c>
      <c r="M4422" s="12" t="s">
        <v>6565</v>
      </c>
      <c r="N4422" s="171">
        <v>324800</v>
      </c>
      <c r="O4422" s="12" t="s">
        <v>6565</v>
      </c>
      <c r="P4422" s="13">
        <v>242400</v>
      </c>
      <c r="Q4422" s="12" t="s">
        <v>6565</v>
      </c>
      <c r="R4422" s="13">
        <v>213996</v>
      </c>
      <c r="S4422" s="12" t="s">
        <v>6565</v>
      </c>
      <c r="T4422" s="13">
        <v>252611.20000000001</v>
      </c>
      <c r="U4422" s="12" t="s">
        <v>6565</v>
      </c>
      <c r="V4422" s="13">
        <v>289468.44</v>
      </c>
    </row>
    <row r="4423" spans="1:22" ht="15" customHeight="1" x14ac:dyDescent="0.25">
      <c r="A4423" s="1"/>
      <c r="B4423" s="4" t="s">
        <v>32</v>
      </c>
      <c r="C4423" s="8" t="s">
        <v>33</v>
      </c>
      <c r="I4423" s="245"/>
      <c r="J4423" s="245"/>
      <c r="K4423" s="245"/>
      <c r="L4423" s="245"/>
      <c r="M4423" s="245"/>
      <c r="N4423" s="245"/>
      <c r="O4423" s="245"/>
      <c r="P4423" s="245"/>
      <c r="Q4423" s="245"/>
      <c r="R4423" s="245"/>
      <c r="S4423" s="245"/>
      <c r="T4423" s="245"/>
      <c r="U4423" s="245"/>
      <c r="V4423" s="245"/>
    </row>
    <row r="4424" spans="1:22" ht="15" customHeight="1" x14ac:dyDescent="0.25">
      <c r="A4424" s="5" t="s">
        <v>7549</v>
      </c>
      <c r="B4424" s="6" t="s">
        <v>35</v>
      </c>
      <c r="C4424" s="5" t="s">
        <v>6567</v>
      </c>
      <c r="I4424" s="245"/>
      <c r="J4424" s="245"/>
      <c r="K4424" s="245"/>
      <c r="L4424" s="245"/>
      <c r="M4424" s="245"/>
      <c r="N4424" s="245"/>
      <c r="O4424" s="245"/>
      <c r="P4424" s="245"/>
      <c r="Q4424" s="245"/>
      <c r="R4424" s="245"/>
      <c r="S4424" s="245"/>
      <c r="T4424" s="245"/>
      <c r="U4424" s="245"/>
      <c r="V4424" s="245"/>
    </row>
    <row r="4425" spans="1:22" ht="15" customHeight="1" x14ac:dyDescent="0.25">
      <c r="A4425" s="5" t="s">
        <v>7550</v>
      </c>
      <c r="B4425" s="6" t="s">
        <v>35</v>
      </c>
      <c r="C4425" s="5" t="s">
        <v>6569</v>
      </c>
      <c r="I4425" s="245"/>
      <c r="J4425" s="245"/>
      <c r="K4425" s="245"/>
      <c r="L4425" s="245"/>
      <c r="M4425" s="245"/>
      <c r="N4425" s="245"/>
      <c r="O4425" s="245"/>
      <c r="P4425" s="245"/>
      <c r="Q4425" s="245"/>
      <c r="R4425" s="245"/>
      <c r="S4425" s="245"/>
      <c r="T4425" s="245"/>
      <c r="U4425" s="245"/>
      <c r="V4425" s="245"/>
    </row>
    <row r="4426" spans="1:22" ht="15" customHeight="1" x14ac:dyDescent="0.25">
      <c r="A4426" s="5" t="s">
        <v>7551</v>
      </c>
      <c r="B4426" s="6" t="s">
        <v>35</v>
      </c>
      <c r="C4426" s="5" t="s">
        <v>4300</v>
      </c>
      <c r="I4426" s="245"/>
      <c r="J4426" s="245"/>
      <c r="K4426" s="245"/>
      <c r="L4426" s="245"/>
      <c r="M4426" s="245"/>
      <c r="N4426" s="245"/>
      <c r="O4426" s="245"/>
      <c r="P4426" s="245"/>
      <c r="Q4426" s="245"/>
      <c r="R4426" s="245"/>
      <c r="S4426" s="245"/>
      <c r="T4426" s="245"/>
      <c r="U4426" s="245"/>
      <c r="V4426" s="245"/>
    </row>
    <row r="4427" spans="1:22" ht="45" customHeight="1" x14ac:dyDescent="0.25">
      <c r="A4427" s="1"/>
      <c r="B4427" s="4" t="s">
        <v>68</v>
      </c>
      <c r="C4427" s="8" t="s">
        <v>69</v>
      </c>
      <c r="D4427" s="4" t="s">
        <v>70</v>
      </c>
      <c r="E4427" s="4" t="s">
        <v>71</v>
      </c>
      <c r="F4427" s="228" t="s">
        <v>72</v>
      </c>
      <c r="I4427" s="14" t="s">
        <v>73</v>
      </c>
      <c r="J4427" s="15" t="s">
        <v>28</v>
      </c>
      <c r="K4427" s="14" t="s">
        <v>73</v>
      </c>
      <c r="L4427" s="15" t="s">
        <v>28</v>
      </c>
      <c r="M4427" s="14" t="s">
        <v>73</v>
      </c>
      <c r="N4427" s="172" t="s">
        <v>28</v>
      </c>
      <c r="O4427" s="14" t="s">
        <v>73</v>
      </c>
      <c r="P4427" s="15" t="s">
        <v>28</v>
      </c>
      <c r="Q4427" s="14" t="s">
        <v>73</v>
      </c>
      <c r="R4427" s="15" t="s">
        <v>28</v>
      </c>
      <c r="S4427" s="14" t="s">
        <v>73</v>
      </c>
      <c r="T4427" s="15" t="s">
        <v>28</v>
      </c>
      <c r="U4427" s="14" t="s">
        <v>73</v>
      </c>
      <c r="V4427" s="15" t="s">
        <v>28</v>
      </c>
    </row>
    <row r="4428" spans="1:22" ht="15" customHeight="1" x14ac:dyDescent="0.25">
      <c r="A4428" s="5" t="s">
        <v>7552</v>
      </c>
      <c r="B4428" s="6" t="s">
        <v>7553</v>
      </c>
      <c r="C4428" s="5" t="s">
        <v>6573</v>
      </c>
      <c r="D4428" s="6"/>
      <c r="E4428" s="6" t="s">
        <v>707</v>
      </c>
      <c r="F4428" s="229">
        <v>1600</v>
      </c>
      <c r="I4428" s="16">
        <v>54</v>
      </c>
      <c r="J4428" s="13">
        <v>86400</v>
      </c>
      <c r="K4428" s="16">
        <v>125</v>
      </c>
      <c r="L4428" s="13">
        <v>200000</v>
      </c>
      <c r="M4428" s="16">
        <v>125</v>
      </c>
      <c r="N4428" s="171">
        <v>200000</v>
      </c>
      <c r="O4428" s="16">
        <v>72</v>
      </c>
      <c r="P4428" s="13">
        <v>115200</v>
      </c>
      <c r="Q4428" s="16">
        <v>65</v>
      </c>
      <c r="R4428" s="13">
        <v>104000</v>
      </c>
      <c r="S4428" s="16">
        <v>86.04</v>
      </c>
      <c r="T4428" s="13">
        <v>137664</v>
      </c>
      <c r="U4428" s="16">
        <v>78.94</v>
      </c>
      <c r="V4428" s="13">
        <v>126304</v>
      </c>
    </row>
    <row r="4429" spans="1:22" ht="15" customHeight="1" x14ac:dyDescent="0.25">
      <c r="A4429" s="5" t="s">
        <v>7554</v>
      </c>
      <c r="B4429" s="6" t="s">
        <v>7555</v>
      </c>
      <c r="C4429" s="5" t="s">
        <v>6576</v>
      </c>
      <c r="D4429" s="6"/>
      <c r="E4429" s="6" t="s">
        <v>707</v>
      </c>
      <c r="F4429" s="229">
        <v>340</v>
      </c>
      <c r="I4429" s="16">
        <v>108</v>
      </c>
      <c r="J4429" s="13">
        <v>36720</v>
      </c>
      <c r="K4429" s="16">
        <v>125</v>
      </c>
      <c r="L4429" s="13">
        <v>42500</v>
      </c>
      <c r="M4429" s="16">
        <v>125</v>
      </c>
      <c r="N4429" s="171">
        <v>42500</v>
      </c>
      <c r="O4429" s="16">
        <v>216</v>
      </c>
      <c r="P4429" s="13">
        <v>73440</v>
      </c>
      <c r="Q4429" s="16">
        <v>190</v>
      </c>
      <c r="R4429" s="13">
        <v>64600</v>
      </c>
      <c r="S4429" s="16">
        <v>129.06</v>
      </c>
      <c r="T4429" s="13">
        <v>43880.4</v>
      </c>
      <c r="U4429" s="16">
        <v>186.77</v>
      </c>
      <c r="V4429" s="13">
        <v>63501.8</v>
      </c>
    </row>
    <row r="4430" spans="1:22" ht="15" customHeight="1" x14ac:dyDescent="0.25">
      <c r="A4430" s="5" t="s">
        <v>7556</v>
      </c>
      <c r="B4430" s="6" t="s">
        <v>7557</v>
      </c>
      <c r="C4430" s="5" t="s">
        <v>6579</v>
      </c>
      <c r="D4430" s="6"/>
      <c r="E4430" s="6" t="s">
        <v>527</v>
      </c>
      <c r="F4430" s="229">
        <v>560</v>
      </c>
      <c r="I4430" s="16">
        <v>87</v>
      </c>
      <c r="J4430" s="13">
        <v>48720</v>
      </c>
      <c r="K4430" s="16">
        <v>60</v>
      </c>
      <c r="L4430" s="13">
        <v>33600</v>
      </c>
      <c r="M4430" s="16">
        <v>60</v>
      </c>
      <c r="N4430" s="171">
        <v>33600</v>
      </c>
      <c r="O4430" s="16">
        <v>78</v>
      </c>
      <c r="P4430" s="13">
        <v>43680</v>
      </c>
      <c r="Q4430" s="16">
        <v>68</v>
      </c>
      <c r="R4430" s="13">
        <v>38080</v>
      </c>
      <c r="S4430" s="16">
        <v>73.13</v>
      </c>
      <c r="T4430" s="13">
        <v>40952.800000000003</v>
      </c>
      <c r="U4430" s="16">
        <v>82.75</v>
      </c>
      <c r="V4430" s="13">
        <v>46340</v>
      </c>
    </row>
    <row r="4431" spans="1:22" ht="15" customHeight="1" x14ac:dyDescent="0.25">
      <c r="A4431" s="1"/>
      <c r="B4431" s="4" t="s">
        <v>32</v>
      </c>
      <c r="C4431" s="8" t="s">
        <v>33</v>
      </c>
      <c r="I4431" s="245"/>
      <c r="J4431" s="245"/>
      <c r="K4431" s="245"/>
      <c r="L4431" s="245"/>
      <c r="M4431" s="245"/>
      <c r="N4431" s="245"/>
      <c r="O4431" s="245"/>
      <c r="P4431" s="245"/>
      <c r="Q4431" s="245"/>
      <c r="R4431" s="245"/>
      <c r="S4431" s="245"/>
      <c r="T4431" s="245"/>
      <c r="U4431" s="245"/>
      <c r="V4431" s="245"/>
    </row>
    <row r="4432" spans="1:22" ht="15" customHeight="1" x14ac:dyDescent="0.25">
      <c r="A4432" s="5" t="s">
        <v>7558</v>
      </c>
      <c r="B4432" s="6" t="s">
        <v>35</v>
      </c>
      <c r="C4432" s="5" t="s">
        <v>6581</v>
      </c>
      <c r="I4432" s="245"/>
      <c r="J4432" s="245"/>
      <c r="K4432" s="245"/>
      <c r="L4432" s="245"/>
      <c r="M4432" s="245"/>
      <c r="N4432" s="245"/>
      <c r="O4432" s="245"/>
      <c r="P4432" s="245"/>
      <c r="Q4432" s="245"/>
      <c r="R4432" s="245"/>
      <c r="S4432" s="245"/>
      <c r="T4432" s="245"/>
      <c r="U4432" s="245"/>
      <c r="V4432" s="245"/>
    </row>
    <row r="4433" spans="1:22" ht="45" customHeight="1" x14ac:dyDescent="0.25">
      <c r="A4433" s="1"/>
      <c r="B4433" s="4" t="s">
        <v>68</v>
      </c>
      <c r="C4433" s="8" t="s">
        <v>69</v>
      </c>
      <c r="D4433" s="4" t="s">
        <v>70</v>
      </c>
      <c r="E4433" s="4" t="s">
        <v>71</v>
      </c>
      <c r="F4433" s="228" t="s">
        <v>72</v>
      </c>
      <c r="I4433" s="14" t="s">
        <v>73</v>
      </c>
      <c r="J4433" s="15" t="s">
        <v>28</v>
      </c>
      <c r="K4433" s="14" t="s">
        <v>73</v>
      </c>
      <c r="L4433" s="15" t="s">
        <v>28</v>
      </c>
      <c r="M4433" s="14" t="s">
        <v>73</v>
      </c>
      <c r="N4433" s="172" t="s">
        <v>28</v>
      </c>
      <c r="O4433" s="14" t="s">
        <v>73</v>
      </c>
      <c r="P4433" s="15" t="s">
        <v>28</v>
      </c>
      <c r="Q4433" s="14" t="s">
        <v>73</v>
      </c>
      <c r="R4433" s="15" t="s">
        <v>28</v>
      </c>
      <c r="S4433" s="14" t="s">
        <v>73</v>
      </c>
      <c r="T4433" s="15" t="s">
        <v>28</v>
      </c>
      <c r="U4433" s="14" t="s">
        <v>73</v>
      </c>
      <c r="V4433" s="15" t="s">
        <v>28</v>
      </c>
    </row>
    <row r="4434" spans="1:22" ht="15" customHeight="1" x14ac:dyDescent="0.25">
      <c r="A4434" s="5" t="s">
        <v>7559</v>
      </c>
      <c r="B4434" s="6" t="s">
        <v>7560</v>
      </c>
      <c r="C4434" s="5" t="s">
        <v>6584</v>
      </c>
      <c r="D4434" s="6"/>
      <c r="E4434" s="6" t="s">
        <v>504</v>
      </c>
      <c r="F4434" s="229">
        <v>12</v>
      </c>
      <c r="I4434" s="16">
        <v>1080</v>
      </c>
      <c r="J4434" s="13">
        <v>12960</v>
      </c>
      <c r="K4434" s="16">
        <v>4000</v>
      </c>
      <c r="L4434" s="13">
        <v>48000</v>
      </c>
      <c r="M4434" s="16">
        <v>4000</v>
      </c>
      <c r="N4434" s="171">
        <v>48000</v>
      </c>
      <c r="O4434" s="16">
        <v>540</v>
      </c>
      <c r="P4434" s="13">
        <v>6480</v>
      </c>
      <c r="Q4434" s="16">
        <v>180</v>
      </c>
      <c r="R4434" s="13">
        <v>2160</v>
      </c>
      <c r="S4434" s="16">
        <v>2151</v>
      </c>
      <c r="T4434" s="13">
        <v>25812</v>
      </c>
      <c r="U4434" s="16">
        <v>472.77</v>
      </c>
      <c r="V4434" s="13">
        <v>5673.24</v>
      </c>
    </row>
    <row r="4435" spans="1:22" ht="15" customHeight="1" x14ac:dyDescent="0.25">
      <c r="A4435" s="1"/>
      <c r="B4435" s="4" t="s">
        <v>32</v>
      </c>
      <c r="C4435" s="8" t="s">
        <v>33</v>
      </c>
      <c r="I4435" s="245"/>
      <c r="J4435" s="245"/>
      <c r="K4435" s="245"/>
      <c r="L4435" s="245"/>
      <c r="M4435" s="245"/>
      <c r="N4435" s="245"/>
      <c r="O4435" s="245"/>
      <c r="P4435" s="245"/>
      <c r="Q4435" s="245"/>
      <c r="R4435" s="245"/>
      <c r="S4435" s="245"/>
      <c r="T4435" s="245"/>
      <c r="U4435" s="245"/>
      <c r="V4435" s="245"/>
    </row>
    <row r="4436" spans="1:22" ht="15" customHeight="1" x14ac:dyDescent="0.25">
      <c r="A4436" s="5" t="s">
        <v>7561</v>
      </c>
      <c r="B4436" s="6" t="s">
        <v>35</v>
      </c>
      <c r="C4436" s="5" t="s">
        <v>7562</v>
      </c>
      <c r="I4436" s="245"/>
      <c r="J4436" s="245"/>
      <c r="K4436" s="245"/>
      <c r="L4436" s="245"/>
      <c r="M4436" s="245"/>
      <c r="N4436" s="245"/>
      <c r="O4436" s="245"/>
      <c r="P4436" s="245"/>
      <c r="Q4436" s="245"/>
      <c r="R4436" s="245"/>
      <c r="S4436" s="245"/>
      <c r="T4436" s="245"/>
      <c r="U4436" s="245"/>
      <c r="V4436" s="245"/>
    </row>
    <row r="4437" spans="1:22" ht="45" customHeight="1" x14ac:dyDescent="0.25">
      <c r="A4437" s="1"/>
      <c r="B4437" s="4" t="s">
        <v>68</v>
      </c>
      <c r="C4437" s="8" t="s">
        <v>69</v>
      </c>
      <c r="D4437" s="4" t="s">
        <v>70</v>
      </c>
      <c r="E4437" s="4" t="s">
        <v>71</v>
      </c>
      <c r="F4437" s="228" t="s">
        <v>72</v>
      </c>
      <c r="I4437" s="14" t="s">
        <v>73</v>
      </c>
      <c r="J4437" s="15" t="s">
        <v>28</v>
      </c>
      <c r="K4437" s="14" t="s">
        <v>73</v>
      </c>
      <c r="L4437" s="15" t="s">
        <v>28</v>
      </c>
      <c r="M4437" s="14" t="s">
        <v>73</v>
      </c>
      <c r="N4437" s="172" t="s">
        <v>28</v>
      </c>
      <c r="O4437" s="14" t="s">
        <v>73</v>
      </c>
      <c r="P4437" s="15" t="s">
        <v>28</v>
      </c>
      <c r="Q4437" s="14" t="s">
        <v>73</v>
      </c>
      <c r="R4437" s="15" t="s">
        <v>28</v>
      </c>
      <c r="S4437" s="14" t="s">
        <v>73</v>
      </c>
      <c r="T4437" s="15" t="s">
        <v>28</v>
      </c>
      <c r="U4437" s="14" t="s">
        <v>73</v>
      </c>
      <c r="V4437" s="15" t="s">
        <v>28</v>
      </c>
    </row>
    <row r="4438" spans="1:22" ht="15" customHeight="1" x14ac:dyDescent="0.25">
      <c r="A4438" s="5" t="s">
        <v>7563</v>
      </c>
      <c r="B4438" s="6" t="s">
        <v>7564</v>
      </c>
      <c r="C4438" s="5" t="s">
        <v>7565</v>
      </c>
      <c r="D4438" s="6"/>
      <c r="E4438" s="6" t="s">
        <v>504</v>
      </c>
      <c r="F4438" s="229">
        <v>2</v>
      </c>
      <c r="I4438" s="16">
        <v>360</v>
      </c>
      <c r="J4438" s="13">
        <v>720</v>
      </c>
      <c r="K4438" s="16">
        <v>350</v>
      </c>
      <c r="L4438" s="13">
        <v>700</v>
      </c>
      <c r="M4438" s="16">
        <v>350</v>
      </c>
      <c r="N4438" s="171">
        <v>700</v>
      </c>
      <c r="O4438" s="16">
        <v>1800</v>
      </c>
      <c r="P4438" s="13">
        <v>3600</v>
      </c>
      <c r="Q4438" s="16">
        <v>2578</v>
      </c>
      <c r="R4438" s="13">
        <v>5156</v>
      </c>
      <c r="S4438" s="16">
        <v>2151</v>
      </c>
      <c r="T4438" s="13">
        <v>4302</v>
      </c>
      <c r="U4438" s="16">
        <v>210.12</v>
      </c>
      <c r="V4438" s="13">
        <v>420.24</v>
      </c>
    </row>
    <row r="4439" spans="1:22" ht="15" customHeight="1" x14ac:dyDescent="0.25">
      <c r="A4439" s="1"/>
      <c r="B4439" s="4" t="s">
        <v>32</v>
      </c>
      <c r="C4439" s="8" t="s">
        <v>33</v>
      </c>
      <c r="I4439" s="245"/>
      <c r="J4439" s="245"/>
      <c r="K4439" s="245"/>
      <c r="L4439" s="245"/>
      <c r="M4439" s="245"/>
      <c r="N4439" s="245"/>
      <c r="O4439" s="245"/>
      <c r="P4439" s="245"/>
      <c r="Q4439" s="245"/>
      <c r="R4439" s="245"/>
      <c r="S4439" s="245"/>
      <c r="T4439" s="245"/>
      <c r="U4439" s="245"/>
      <c r="V4439" s="245"/>
    </row>
    <row r="4440" spans="1:22" ht="15" customHeight="1" x14ac:dyDescent="0.25">
      <c r="A4440" s="5" t="s">
        <v>7566</v>
      </c>
      <c r="B4440" s="6" t="s">
        <v>35</v>
      </c>
      <c r="C4440" s="5" t="s">
        <v>486</v>
      </c>
      <c r="I4440" s="245"/>
      <c r="J4440" s="245"/>
      <c r="K4440" s="245"/>
      <c r="L4440" s="245"/>
      <c r="M4440" s="245"/>
      <c r="N4440" s="245"/>
      <c r="O4440" s="245"/>
      <c r="P4440" s="245"/>
      <c r="Q4440" s="245"/>
      <c r="R4440" s="245"/>
      <c r="S4440" s="245"/>
      <c r="T4440" s="245"/>
      <c r="U4440" s="245"/>
      <c r="V4440" s="245"/>
    </row>
    <row r="4441" spans="1:22" ht="45" customHeight="1" x14ac:dyDescent="0.25">
      <c r="A4441" s="1"/>
      <c r="B4441" s="4" t="s">
        <v>68</v>
      </c>
      <c r="C4441" s="8" t="s">
        <v>69</v>
      </c>
      <c r="D4441" s="4" t="s">
        <v>70</v>
      </c>
      <c r="E4441" s="4" t="s">
        <v>71</v>
      </c>
      <c r="F4441" s="228" t="s">
        <v>72</v>
      </c>
      <c r="I4441" s="14" t="s">
        <v>73</v>
      </c>
      <c r="J4441" s="15" t="s">
        <v>28</v>
      </c>
      <c r="K4441" s="14" t="s">
        <v>73</v>
      </c>
      <c r="L4441" s="15" t="s">
        <v>28</v>
      </c>
      <c r="M4441" s="14" t="s">
        <v>73</v>
      </c>
      <c r="N4441" s="172" t="s">
        <v>28</v>
      </c>
      <c r="O4441" s="14" t="s">
        <v>73</v>
      </c>
      <c r="P4441" s="15" t="s">
        <v>28</v>
      </c>
      <c r="Q4441" s="14" t="s">
        <v>73</v>
      </c>
      <c r="R4441" s="15" t="s">
        <v>28</v>
      </c>
      <c r="S4441" s="14" t="s">
        <v>73</v>
      </c>
      <c r="T4441" s="15" t="s">
        <v>28</v>
      </c>
      <c r="U4441" s="14" t="s">
        <v>73</v>
      </c>
      <c r="V4441" s="15" t="s">
        <v>28</v>
      </c>
    </row>
    <row r="4442" spans="1:22" ht="15" customHeight="1" x14ac:dyDescent="0.25">
      <c r="A4442" s="5" t="s">
        <v>7567</v>
      </c>
      <c r="B4442" s="6" t="s">
        <v>7568</v>
      </c>
      <c r="C4442" s="5" t="s">
        <v>489</v>
      </c>
      <c r="D4442" s="6"/>
      <c r="E4442" s="6" t="s">
        <v>275</v>
      </c>
      <c r="F4442" s="229">
        <v>1</v>
      </c>
      <c r="I4442" s="16">
        <v>0</v>
      </c>
      <c r="J4442" s="13">
        <v>0</v>
      </c>
      <c r="K4442" s="16">
        <v>0</v>
      </c>
      <c r="L4442" s="13">
        <v>0</v>
      </c>
      <c r="M4442" s="16">
        <v>0</v>
      </c>
      <c r="N4442" s="171">
        <v>0</v>
      </c>
      <c r="O4442" s="16">
        <v>0</v>
      </c>
      <c r="P4442" s="13">
        <v>0</v>
      </c>
      <c r="Q4442" s="16">
        <v>0</v>
      </c>
      <c r="R4442" s="13">
        <v>0</v>
      </c>
      <c r="S4442" s="16">
        <v>0</v>
      </c>
      <c r="T4442" s="13">
        <v>0</v>
      </c>
      <c r="U4442" s="16">
        <v>47229.16</v>
      </c>
      <c r="V4442" s="13">
        <v>47229.16</v>
      </c>
    </row>
    <row r="4443" spans="1:22" ht="15" customHeight="1" x14ac:dyDescent="0.25">
      <c r="A4443" s="1"/>
      <c r="B4443" s="4" t="s">
        <v>32</v>
      </c>
      <c r="C4443" s="8" t="s">
        <v>33</v>
      </c>
      <c r="I4443" s="245"/>
      <c r="J4443" s="245"/>
      <c r="K4443" s="245"/>
      <c r="L4443" s="245"/>
      <c r="M4443" s="245"/>
      <c r="N4443" s="245"/>
      <c r="O4443" s="245"/>
      <c r="P4443" s="245"/>
      <c r="Q4443" s="245"/>
      <c r="R4443" s="245"/>
      <c r="S4443" s="245"/>
      <c r="T4443" s="245"/>
      <c r="U4443" s="245"/>
      <c r="V4443" s="245"/>
    </row>
    <row r="4444" spans="1:22" ht="15" customHeight="1" x14ac:dyDescent="0.25">
      <c r="A4444" s="5" t="s">
        <v>7569</v>
      </c>
      <c r="B4444" s="6" t="s">
        <v>35</v>
      </c>
      <c r="C4444" s="5" t="s">
        <v>491</v>
      </c>
      <c r="I4444" s="245"/>
      <c r="J4444" s="245"/>
      <c r="K4444" s="245"/>
      <c r="L4444" s="245"/>
      <c r="M4444" s="245"/>
      <c r="N4444" s="245"/>
      <c r="O4444" s="245"/>
      <c r="P4444" s="245"/>
      <c r="Q4444" s="245"/>
      <c r="R4444" s="245"/>
      <c r="S4444" s="245"/>
      <c r="T4444" s="245"/>
      <c r="U4444" s="245"/>
      <c r="V4444" s="245"/>
    </row>
    <row r="4445" spans="1:22" x14ac:dyDescent="0.25">
      <c r="A4445" s="246" t="s">
        <v>7570</v>
      </c>
      <c r="B4445" s="246"/>
      <c r="C4445" s="246"/>
      <c r="D4445" s="247"/>
      <c r="E4445" s="247"/>
      <c r="F4445" s="246"/>
      <c r="I4445" s="12" t="s">
        <v>31</v>
      </c>
      <c r="J4445" s="13">
        <v>0</v>
      </c>
      <c r="K4445" s="12" t="s">
        <v>31</v>
      </c>
      <c r="L4445" s="13">
        <v>0</v>
      </c>
      <c r="M4445" s="12" t="s">
        <v>31</v>
      </c>
      <c r="N4445" s="171">
        <v>0</v>
      </c>
      <c r="O4445" s="12" t="s">
        <v>31</v>
      </c>
      <c r="P4445" s="13">
        <v>0</v>
      </c>
      <c r="Q4445" s="12" t="s">
        <v>31</v>
      </c>
      <c r="R4445" s="13">
        <v>0</v>
      </c>
      <c r="S4445" s="12" t="s">
        <v>31</v>
      </c>
      <c r="T4445" s="13">
        <v>0</v>
      </c>
      <c r="U4445" s="12" t="s">
        <v>31</v>
      </c>
      <c r="V4445" s="13">
        <v>0</v>
      </c>
    </row>
    <row r="4446" spans="1:22" x14ac:dyDescent="0.25">
      <c r="A4446" s="246" t="s">
        <v>7571</v>
      </c>
      <c r="B4446" s="246"/>
      <c r="C4446" s="246"/>
      <c r="D4446" s="247"/>
      <c r="E4446" s="247"/>
      <c r="F4446" s="246"/>
      <c r="I4446" s="12" t="s">
        <v>6565</v>
      </c>
      <c r="J4446" s="13">
        <v>7384852</v>
      </c>
      <c r="K4446" s="12" t="s">
        <v>6565</v>
      </c>
      <c r="L4446" s="13">
        <v>6022655</v>
      </c>
      <c r="M4446" s="12" t="s">
        <v>6565</v>
      </c>
      <c r="N4446" s="171">
        <v>6022655</v>
      </c>
      <c r="O4446" s="12" t="s">
        <v>6565</v>
      </c>
      <c r="P4446" s="13">
        <v>8059132</v>
      </c>
      <c r="Q4446" s="12" t="s">
        <v>6565</v>
      </c>
      <c r="R4446" s="13">
        <v>4405008</v>
      </c>
      <c r="S4446" s="12" t="s">
        <v>6565</v>
      </c>
      <c r="T4446" s="13">
        <v>4672612.24</v>
      </c>
      <c r="U4446" s="12" t="s">
        <v>6565</v>
      </c>
      <c r="V4446" s="13">
        <v>11917018.640000001</v>
      </c>
    </row>
    <row r="4447" spans="1:22" ht="15" customHeight="1" x14ac:dyDescent="0.25">
      <c r="A4447" s="1"/>
      <c r="B4447" s="4" t="s">
        <v>32</v>
      </c>
      <c r="C4447" s="8" t="s">
        <v>33</v>
      </c>
      <c r="I4447" s="245"/>
      <c r="J4447" s="245"/>
      <c r="K4447" s="245"/>
      <c r="L4447" s="245"/>
      <c r="M4447" s="245"/>
      <c r="N4447" s="245"/>
      <c r="O4447" s="245"/>
      <c r="P4447" s="245"/>
      <c r="Q4447" s="245"/>
      <c r="R4447" s="245"/>
      <c r="S4447" s="245"/>
      <c r="T4447" s="245"/>
      <c r="U4447" s="245"/>
      <c r="V4447" s="245"/>
    </row>
    <row r="4448" spans="1:22" ht="15" customHeight="1" x14ac:dyDescent="0.25">
      <c r="A4448" s="5" t="s">
        <v>7572</v>
      </c>
      <c r="B4448" s="6" t="s">
        <v>35</v>
      </c>
      <c r="C4448" s="5" t="s">
        <v>3330</v>
      </c>
      <c r="I4448" s="245"/>
      <c r="J4448" s="245"/>
      <c r="K4448" s="245"/>
      <c r="L4448" s="245"/>
      <c r="M4448" s="245"/>
      <c r="N4448" s="245"/>
      <c r="O4448" s="245"/>
      <c r="P4448" s="245"/>
      <c r="Q4448" s="245"/>
      <c r="R4448" s="245"/>
      <c r="S4448" s="245"/>
      <c r="T4448" s="245"/>
      <c r="U4448" s="245"/>
      <c r="V4448" s="245"/>
    </row>
    <row r="4449" spans="1:22" ht="45" customHeight="1" x14ac:dyDescent="0.25">
      <c r="A4449" s="1"/>
      <c r="B4449" s="4" t="s">
        <v>68</v>
      </c>
      <c r="C4449" s="8" t="s">
        <v>69</v>
      </c>
      <c r="D4449" s="4" t="s">
        <v>70</v>
      </c>
      <c r="E4449" s="4" t="s">
        <v>71</v>
      </c>
      <c r="F4449" s="228" t="s">
        <v>72</v>
      </c>
      <c r="I4449" s="14" t="s">
        <v>73</v>
      </c>
      <c r="J4449" s="15" t="s">
        <v>28</v>
      </c>
      <c r="K4449" s="14" t="s">
        <v>73</v>
      </c>
      <c r="L4449" s="15" t="s">
        <v>28</v>
      </c>
      <c r="M4449" s="14" t="s">
        <v>73</v>
      </c>
      <c r="N4449" s="172" t="s">
        <v>28</v>
      </c>
      <c r="O4449" s="14" t="s">
        <v>73</v>
      </c>
      <c r="P4449" s="15" t="s">
        <v>28</v>
      </c>
      <c r="Q4449" s="14" t="s">
        <v>73</v>
      </c>
      <c r="R4449" s="15" t="s">
        <v>28</v>
      </c>
      <c r="S4449" s="14" t="s">
        <v>73</v>
      </c>
      <c r="T4449" s="15" t="s">
        <v>28</v>
      </c>
      <c r="U4449" s="14" t="s">
        <v>73</v>
      </c>
      <c r="V4449" s="15" t="s">
        <v>28</v>
      </c>
    </row>
    <row r="4450" spans="1:22" ht="15" customHeight="1" x14ac:dyDescent="0.25">
      <c r="A4450" s="5" t="s">
        <v>7573</v>
      </c>
      <c r="B4450" s="6" t="s">
        <v>7574</v>
      </c>
      <c r="C4450" s="5" t="s">
        <v>3333</v>
      </c>
      <c r="D4450" s="6"/>
      <c r="E4450" s="6" t="s">
        <v>707</v>
      </c>
      <c r="F4450" s="229">
        <v>619650</v>
      </c>
      <c r="I4450" s="16">
        <v>4</v>
      </c>
      <c r="J4450" s="13">
        <v>2478600</v>
      </c>
      <c r="K4450" s="16">
        <v>3</v>
      </c>
      <c r="L4450" s="13">
        <v>1858950</v>
      </c>
      <c r="M4450" s="16">
        <v>3</v>
      </c>
      <c r="N4450" s="171">
        <v>1858950</v>
      </c>
      <c r="O4450" s="16">
        <v>4</v>
      </c>
      <c r="P4450" s="13">
        <v>2478600</v>
      </c>
      <c r="Q4450" s="16">
        <v>3</v>
      </c>
      <c r="R4450" s="13">
        <v>1858950</v>
      </c>
      <c r="S4450" s="16">
        <v>1.81</v>
      </c>
      <c r="T4450" s="13">
        <v>1121566.5</v>
      </c>
      <c r="U4450" s="16">
        <v>3.41</v>
      </c>
      <c r="V4450" s="13">
        <v>2113006.5</v>
      </c>
    </row>
    <row r="4451" spans="1:22" ht="15" customHeight="1" x14ac:dyDescent="0.25">
      <c r="A4451" s="5" t="s">
        <v>7575</v>
      </c>
      <c r="B4451" s="6" t="s">
        <v>7576</v>
      </c>
      <c r="C4451" s="5" t="s">
        <v>7577</v>
      </c>
      <c r="D4451" s="6"/>
      <c r="E4451" s="6" t="s">
        <v>698</v>
      </c>
      <c r="F4451" s="229">
        <v>90224</v>
      </c>
      <c r="I4451" s="16">
        <v>8</v>
      </c>
      <c r="J4451" s="13">
        <v>721792</v>
      </c>
      <c r="K4451" s="16">
        <v>10</v>
      </c>
      <c r="L4451" s="13">
        <v>902240</v>
      </c>
      <c r="M4451" s="16">
        <v>10</v>
      </c>
      <c r="N4451" s="171">
        <v>902240</v>
      </c>
      <c r="O4451" s="16">
        <v>20</v>
      </c>
      <c r="P4451" s="13">
        <v>1804480</v>
      </c>
      <c r="Q4451" s="16">
        <v>6</v>
      </c>
      <c r="R4451" s="13">
        <v>541344</v>
      </c>
      <c r="S4451" s="16">
        <v>10.76</v>
      </c>
      <c r="T4451" s="13">
        <v>970810.24</v>
      </c>
      <c r="U4451" s="16">
        <v>15.15</v>
      </c>
      <c r="V4451" s="13">
        <v>1366893.6</v>
      </c>
    </row>
    <row r="4452" spans="1:22" ht="15" customHeight="1" x14ac:dyDescent="0.25">
      <c r="A4452" s="5" t="s">
        <v>7578</v>
      </c>
      <c r="B4452" s="6" t="s">
        <v>7579</v>
      </c>
      <c r="C4452" s="5" t="s">
        <v>4328</v>
      </c>
      <c r="D4452" s="6"/>
      <c r="E4452" s="6" t="s">
        <v>698</v>
      </c>
      <c r="F4452" s="229">
        <v>58344</v>
      </c>
      <c r="I4452" s="16">
        <v>52</v>
      </c>
      <c r="J4452" s="13">
        <v>3033888</v>
      </c>
      <c r="K4452" s="16">
        <v>35</v>
      </c>
      <c r="L4452" s="13">
        <v>2042040</v>
      </c>
      <c r="M4452" s="16">
        <v>35</v>
      </c>
      <c r="N4452" s="171">
        <v>2042040</v>
      </c>
      <c r="O4452" s="16">
        <v>30</v>
      </c>
      <c r="P4452" s="13">
        <v>1750320</v>
      </c>
      <c r="Q4452" s="16">
        <v>19</v>
      </c>
      <c r="R4452" s="13">
        <v>1108536</v>
      </c>
      <c r="S4452" s="16">
        <v>28.39</v>
      </c>
      <c r="T4452" s="13">
        <v>1656386.16</v>
      </c>
      <c r="U4452" s="16">
        <v>0</v>
      </c>
      <c r="V4452" s="13">
        <v>0</v>
      </c>
    </row>
    <row r="4453" spans="1:22" ht="15" customHeight="1" x14ac:dyDescent="0.25">
      <c r="A4453" s="5" t="s">
        <v>7580</v>
      </c>
      <c r="B4453" s="6" t="s">
        <v>7581</v>
      </c>
      <c r="C4453" s="5" t="s">
        <v>710</v>
      </c>
      <c r="D4453" s="6"/>
      <c r="E4453" s="6" t="s">
        <v>698</v>
      </c>
      <c r="F4453" s="229">
        <v>58344</v>
      </c>
      <c r="I4453" s="16">
        <v>15</v>
      </c>
      <c r="J4453" s="13">
        <v>875160</v>
      </c>
      <c r="K4453" s="16">
        <v>15</v>
      </c>
      <c r="L4453" s="13">
        <v>875160</v>
      </c>
      <c r="M4453" s="16">
        <v>15</v>
      </c>
      <c r="N4453" s="171">
        <v>875160</v>
      </c>
      <c r="O4453" s="16">
        <v>30</v>
      </c>
      <c r="P4453" s="13">
        <v>1750320</v>
      </c>
      <c r="Q4453" s="16">
        <v>13</v>
      </c>
      <c r="R4453" s="13">
        <v>758472</v>
      </c>
      <c r="S4453" s="16">
        <v>10.76</v>
      </c>
      <c r="T4453" s="13">
        <v>627781.43999999994</v>
      </c>
      <c r="U4453" s="16">
        <v>17.09</v>
      </c>
      <c r="V4453" s="13">
        <v>997098.96</v>
      </c>
    </row>
    <row r="4454" spans="1:22" ht="15" customHeight="1" x14ac:dyDescent="0.25">
      <c r="A4454" s="5" t="s">
        <v>7582</v>
      </c>
      <c r="B4454" s="6" t="s">
        <v>7583</v>
      </c>
      <c r="C4454" s="5" t="s">
        <v>3344</v>
      </c>
      <c r="D4454" s="6"/>
      <c r="E4454" s="6" t="s">
        <v>707</v>
      </c>
      <c r="F4454" s="229">
        <v>68853</v>
      </c>
      <c r="I4454" s="16">
        <v>4</v>
      </c>
      <c r="J4454" s="13">
        <v>275412</v>
      </c>
      <c r="K4454" s="16">
        <v>5</v>
      </c>
      <c r="L4454" s="13">
        <v>344265</v>
      </c>
      <c r="M4454" s="16">
        <v>5</v>
      </c>
      <c r="N4454" s="171">
        <v>344265</v>
      </c>
      <c r="O4454" s="16">
        <v>4</v>
      </c>
      <c r="P4454" s="13">
        <v>275412</v>
      </c>
      <c r="Q4454" s="16">
        <v>2</v>
      </c>
      <c r="R4454" s="13">
        <v>137706</v>
      </c>
      <c r="S4454" s="16">
        <v>4.3</v>
      </c>
      <c r="T4454" s="13">
        <v>296067.90000000002</v>
      </c>
      <c r="U4454" s="16">
        <v>2.93</v>
      </c>
      <c r="V4454" s="13">
        <v>201739.29</v>
      </c>
    </row>
    <row r="4455" spans="1:22" ht="15" customHeight="1" x14ac:dyDescent="0.25">
      <c r="A4455" s="1"/>
      <c r="B4455" s="4" t="s">
        <v>32</v>
      </c>
      <c r="C4455" s="8" t="s">
        <v>33</v>
      </c>
      <c r="I4455" s="245"/>
      <c r="J4455" s="245"/>
      <c r="K4455" s="245"/>
      <c r="L4455" s="245"/>
      <c r="M4455" s="245"/>
      <c r="N4455" s="245"/>
      <c r="O4455" s="245"/>
      <c r="P4455" s="245"/>
      <c r="Q4455" s="245"/>
      <c r="R4455" s="245"/>
      <c r="S4455" s="245"/>
      <c r="T4455" s="245"/>
      <c r="U4455" s="245"/>
      <c r="V4455" s="245"/>
    </row>
    <row r="4456" spans="1:22" ht="15" customHeight="1" x14ac:dyDescent="0.25">
      <c r="A4456" s="5" t="s">
        <v>7584</v>
      </c>
      <c r="B4456" s="6" t="s">
        <v>35</v>
      </c>
      <c r="C4456" s="5" t="s">
        <v>486</v>
      </c>
      <c r="I4456" s="245"/>
      <c r="J4456" s="245"/>
      <c r="K4456" s="245"/>
      <c r="L4456" s="245"/>
      <c r="M4456" s="245"/>
      <c r="N4456" s="245"/>
      <c r="O4456" s="245"/>
      <c r="P4456" s="245"/>
      <c r="Q4456" s="245"/>
      <c r="R4456" s="245"/>
      <c r="S4456" s="245"/>
      <c r="T4456" s="245"/>
      <c r="U4456" s="245"/>
      <c r="V4456" s="245"/>
    </row>
    <row r="4457" spans="1:22" ht="45" customHeight="1" x14ac:dyDescent="0.25">
      <c r="A4457" s="1"/>
      <c r="B4457" s="4" t="s">
        <v>68</v>
      </c>
      <c r="C4457" s="8" t="s">
        <v>69</v>
      </c>
      <c r="D4457" s="4" t="s">
        <v>70</v>
      </c>
      <c r="E4457" s="4" t="s">
        <v>71</v>
      </c>
      <c r="F4457" s="228" t="s">
        <v>72</v>
      </c>
      <c r="I4457" s="14" t="s">
        <v>73</v>
      </c>
      <c r="J4457" s="15" t="s">
        <v>28</v>
      </c>
      <c r="K4457" s="14" t="s">
        <v>73</v>
      </c>
      <c r="L4457" s="15" t="s">
        <v>28</v>
      </c>
      <c r="M4457" s="14" t="s">
        <v>73</v>
      </c>
      <c r="N4457" s="172" t="s">
        <v>28</v>
      </c>
      <c r="O4457" s="14" t="s">
        <v>73</v>
      </c>
      <c r="P4457" s="15" t="s">
        <v>28</v>
      </c>
      <c r="Q4457" s="14" t="s">
        <v>73</v>
      </c>
      <c r="R4457" s="15" t="s">
        <v>28</v>
      </c>
      <c r="S4457" s="14" t="s">
        <v>73</v>
      </c>
      <c r="T4457" s="15" t="s">
        <v>28</v>
      </c>
      <c r="U4457" s="14" t="s">
        <v>73</v>
      </c>
      <c r="V4457" s="15" t="s">
        <v>28</v>
      </c>
    </row>
    <row r="4458" spans="1:22" ht="15" customHeight="1" x14ac:dyDescent="0.25">
      <c r="A4458" s="5" t="s">
        <v>7585</v>
      </c>
      <c r="B4458" s="6" t="s">
        <v>7586</v>
      </c>
      <c r="C4458" s="5" t="s">
        <v>624</v>
      </c>
      <c r="D4458" s="6"/>
      <c r="E4458" s="6" t="s">
        <v>275</v>
      </c>
      <c r="F4458" s="229">
        <v>1</v>
      </c>
      <c r="I4458" s="16">
        <v>0</v>
      </c>
      <c r="J4458" s="13">
        <v>0</v>
      </c>
      <c r="K4458" s="16">
        <v>0</v>
      </c>
      <c r="L4458" s="13">
        <v>0</v>
      </c>
      <c r="M4458" s="16">
        <v>0</v>
      </c>
      <c r="N4458" s="171">
        <v>0</v>
      </c>
      <c r="O4458" s="16">
        <v>0</v>
      </c>
      <c r="P4458" s="13">
        <v>0</v>
      </c>
      <c r="Q4458" s="16">
        <v>0</v>
      </c>
      <c r="R4458" s="13">
        <v>0</v>
      </c>
      <c r="S4458" s="16">
        <v>0</v>
      </c>
      <c r="T4458" s="13">
        <v>0</v>
      </c>
      <c r="U4458" s="16">
        <v>7238280.29</v>
      </c>
      <c r="V4458" s="13">
        <v>7238280.29</v>
      </c>
    </row>
    <row r="4459" spans="1:22" ht="15" customHeight="1" x14ac:dyDescent="0.25">
      <c r="A4459" s="1"/>
      <c r="B4459" s="4" t="s">
        <v>32</v>
      </c>
      <c r="C4459" s="8" t="s">
        <v>33</v>
      </c>
      <c r="I4459" s="245"/>
      <c r="J4459" s="245"/>
      <c r="K4459" s="245"/>
      <c r="L4459" s="245"/>
      <c r="M4459" s="245"/>
      <c r="N4459" s="245"/>
      <c r="O4459" s="245"/>
      <c r="P4459" s="245"/>
      <c r="Q4459" s="245"/>
      <c r="R4459" s="245"/>
      <c r="S4459" s="245"/>
      <c r="T4459" s="245"/>
      <c r="U4459" s="245"/>
      <c r="V4459" s="245"/>
    </row>
    <row r="4460" spans="1:22" ht="15" customHeight="1" x14ac:dyDescent="0.25">
      <c r="A4460" s="5" t="s">
        <v>7587</v>
      </c>
      <c r="B4460" s="6" t="s">
        <v>35</v>
      </c>
      <c r="C4460" s="5" t="s">
        <v>491</v>
      </c>
      <c r="I4460" s="245"/>
      <c r="J4460" s="245"/>
      <c r="K4460" s="245"/>
      <c r="L4460" s="245"/>
      <c r="M4460" s="245"/>
      <c r="N4460" s="245"/>
      <c r="O4460" s="245"/>
      <c r="P4460" s="245"/>
      <c r="Q4460" s="245"/>
      <c r="R4460" s="245"/>
      <c r="S4460" s="245"/>
      <c r="T4460" s="245"/>
      <c r="U4460" s="245"/>
      <c r="V4460" s="245"/>
    </row>
    <row r="4461" spans="1:22" x14ac:dyDescent="0.25">
      <c r="A4461" s="246" t="s">
        <v>7588</v>
      </c>
      <c r="B4461" s="246"/>
      <c r="C4461" s="246"/>
      <c r="D4461" s="247"/>
      <c r="E4461" s="247"/>
      <c r="F4461" s="246"/>
      <c r="I4461" s="12" t="s">
        <v>7589</v>
      </c>
      <c r="J4461" s="13">
        <v>235838079</v>
      </c>
      <c r="K4461" s="12" t="s">
        <v>7589</v>
      </c>
      <c r="L4461" s="13">
        <v>181646007</v>
      </c>
      <c r="M4461" s="12" t="s">
        <v>7589</v>
      </c>
      <c r="N4461" s="171">
        <v>181646007</v>
      </c>
      <c r="O4461" s="12" t="s">
        <v>7589</v>
      </c>
      <c r="P4461" s="13">
        <v>250449620</v>
      </c>
      <c r="Q4461" s="12" t="s">
        <v>7589</v>
      </c>
      <c r="R4461" s="13">
        <v>264715258</v>
      </c>
      <c r="S4461" s="12" t="s">
        <v>7589</v>
      </c>
      <c r="T4461" s="13">
        <v>223956035.65000001</v>
      </c>
      <c r="U4461" s="12" t="s">
        <v>7589</v>
      </c>
      <c r="V4461" s="13">
        <v>264611625.25999999</v>
      </c>
    </row>
    <row r="4462" spans="1:22" ht="15" customHeight="1" x14ac:dyDescent="0.25">
      <c r="A4462" s="1"/>
      <c r="B4462" s="4" t="s">
        <v>32</v>
      </c>
      <c r="C4462" s="8" t="s">
        <v>33</v>
      </c>
      <c r="I4462" s="245"/>
      <c r="J4462" s="245"/>
      <c r="K4462" s="245"/>
      <c r="L4462" s="245"/>
      <c r="M4462" s="245"/>
      <c r="N4462" s="245"/>
      <c r="O4462" s="245"/>
      <c r="P4462" s="245"/>
      <c r="Q4462" s="245"/>
      <c r="R4462" s="245"/>
      <c r="S4462" s="245"/>
      <c r="T4462" s="245"/>
      <c r="U4462" s="245"/>
      <c r="V4462" s="245"/>
    </row>
    <row r="4463" spans="1:22" ht="15" customHeight="1" x14ac:dyDescent="0.25">
      <c r="A4463" s="5" t="s">
        <v>7590</v>
      </c>
      <c r="B4463" s="6" t="s">
        <v>35</v>
      </c>
      <c r="C4463" s="5" t="s">
        <v>3352</v>
      </c>
      <c r="I4463" s="245"/>
      <c r="J4463" s="245"/>
      <c r="K4463" s="245"/>
      <c r="L4463" s="245"/>
      <c r="M4463" s="245"/>
      <c r="N4463" s="245"/>
      <c r="O4463" s="245"/>
      <c r="P4463" s="245"/>
      <c r="Q4463" s="245"/>
      <c r="R4463" s="245"/>
      <c r="S4463" s="245"/>
      <c r="T4463" s="245"/>
      <c r="U4463" s="245"/>
      <c r="V4463" s="245"/>
    </row>
    <row r="4464" spans="1:22" ht="15" customHeight="1" x14ac:dyDescent="0.25">
      <c r="A4464" s="5" t="s">
        <v>7591</v>
      </c>
      <c r="B4464" s="6" t="s">
        <v>35</v>
      </c>
      <c r="C4464" s="5" t="s">
        <v>3354</v>
      </c>
      <c r="I4464" s="245"/>
      <c r="J4464" s="245"/>
      <c r="K4464" s="245"/>
      <c r="L4464" s="245"/>
      <c r="M4464" s="245"/>
      <c r="N4464" s="245"/>
      <c r="O4464" s="245"/>
      <c r="P4464" s="245"/>
      <c r="Q4464" s="245"/>
      <c r="R4464" s="245"/>
      <c r="S4464" s="245"/>
      <c r="T4464" s="245"/>
      <c r="U4464" s="245"/>
      <c r="V4464" s="245"/>
    </row>
    <row r="4465" spans="1:22" ht="45" customHeight="1" x14ac:dyDescent="0.25">
      <c r="A4465" s="1"/>
      <c r="B4465" s="4" t="s">
        <v>68</v>
      </c>
      <c r="C4465" s="8" t="s">
        <v>69</v>
      </c>
      <c r="D4465" s="4" t="s">
        <v>70</v>
      </c>
      <c r="E4465" s="4" t="s">
        <v>71</v>
      </c>
      <c r="F4465" s="228" t="s">
        <v>72</v>
      </c>
      <c r="I4465" s="14" t="s">
        <v>73</v>
      </c>
      <c r="J4465" s="15" t="s">
        <v>28</v>
      </c>
      <c r="K4465" s="14" t="s">
        <v>73</v>
      </c>
      <c r="L4465" s="15" t="s">
        <v>28</v>
      </c>
      <c r="M4465" s="14" t="s">
        <v>73</v>
      </c>
      <c r="N4465" s="172" t="s">
        <v>28</v>
      </c>
      <c r="O4465" s="14" t="s">
        <v>73</v>
      </c>
      <c r="P4465" s="15" t="s">
        <v>28</v>
      </c>
      <c r="Q4465" s="14" t="s">
        <v>73</v>
      </c>
      <c r="R4465" s="15" t="s">
        <v>28</v>
      </c>
      <c r="S4465" s="14" t="s">
        <v>73</v>
      </c>
      <c r="T4465" s="15" t="s">
        <v>28</v>
      </c>
      <c r="U4465" s="14" t="s">
        <v>73</v>
      </c>
      <c r="V4465" s="15" t="s">
        <v>28</v>
      </c>
    </row>
    <row r="4466" spans="1:22" ht="15" customHeight="1" x14ac:dyDescent="0.25">
      <c r="A4466" s="5" t="s">
        <v>7592</v>
      </c>
      <c r="B4466" s="6" t="s">
        <v>7593</v>
      </c>
      <c r="C4466" s="5" t="s">
        <v>7594</v>
      </c>
      <c r="D4466" s="6"/>
      <c r="E4466" s="6" t="s">
        <v>698</v>
      </c>
      <c r="F4466" s="229">
        <v>7445</v>
      </c>
      <c r="I4466" s="16">
        <v>270</v>
      </c>
      <c r="J4466" s="13">
        <v>2010150</v>
      </c>
      <c r="K4466" s="16">
        <v>310</v>
      </c>
      <c r="L4466" s="13">
        <v>2307950</v>
      </c>
      <c r="M4466" s="16">
        <v>310</v>
      </c>
      <c r="N4466" s="171">
        <v>2307950</v>
      </c>
      <c r="O4466" s="16">
        <v>410</v>
      </c>
      <c r="P4466" s="13">
        <v>3052450</v>
      </c>
      <c r="Q4466" s="16">
        <v>425</v>
      </c>
      <c r="R4466" s="13">
        <v>3164125</v>
      </c>
      <c r="S4466" s="16">
        <v>440.96</v>
      </c>
      <c r="T4466" s="13">
        <v>3282947.2</v>
      </c>
      <c r="U4466" s="16">
        <v>343.61</v>
      </c>
      <c r="V4466" s="13">
        <v>2558176.4500000002</v>
      </c>
    </row>
    <row r="4467" spans="1:22" ht="15" customHeight="1" x14ac:dyDescent="0.25">
      <c r="A4467" s="5" t="s">
        <v>7595</v>
      </c>
      <c r="B4467" s="6" t="s">
        <v>7596</v>
      </c>
      <c r="C4467" s="5" t="s">
        <v>7597</v>
      </c>
      <c r="D4467" s="6"/>
      <c r="E4467" s="6" t="s">
        <v>698</v>
      </c>
      <c r="F4467" s="229">
        <v>10724</v>
      </c>
      <c r="I4467" s="16">
        <v>280</v>
      </c>
      <c r="J4467" s="13">
        <v>3002720</v>
      </c>
      <c r="K4467" s="16">
        <v>230</v>
      </c>
      <c r="L4467" s="13">
        <v>2466520</v>
      </c>
      <c r="M4467" s="16">
        <v>230</v>
      </c>
      <c r="N4467" s="171">
        <v>2466520</v>
      </c>
      <c r="O4467" s="16">
        <v>410</v>
      </c>
      <c r="P4467" s="13">
        <v>4396840</v>
      </c>
      <c r="Q4467" s="16">
        <v>353</v>
      </c>
      <c r="R4467" s="13">
        <v>3785572</v>
      </c>
      <c r="S4467" s="16">
        <v>440.96</v>
      </c>
      <c r="T4467" s="13">
        <v>4728855.04</v>
      </c>
      <c r="U4467" s="16">
        <v>343.61</v>
      </c>
      <c r="V4467" s="13">
        <v>3684873.64</v>
      </c>
    </row>
    <row r="4468" spans="1:22" ht="15" customHeight="1" x14ac:dyDescent="0.25">
      <c r="A4468" s="1"/>
      <c r="B4468" s="4" t="s">
        <v>32</v>
      </c>
      <c r="C4468" s="8" t="s">
        <v>33</v>
      </c>
      <c r="I4468" s="245"/>
      <c r="J4468" s="245"/>
      <c r="K4468" s="245"/>
      <c r="L4468" s="245"/>
      <c r="M4468" s="245"/>
      <c r="N4468" s="245"/>
      <c r="O4468" s="245"/>
      <c r="P4468" s="245"/>
      <c r="Q4468" s="245"/>
      <c r="R4468" s="245"/>
      <c r="S4468" s="245"/>
      <c r="T4468" s="245"/>
      <c r="U4468" s="245"/>
      <c r="V4468" s="245"/>
    </row>
    <row r="4469" spans="1:22" ht="15" customHeight="1" x14ac:dyDescent="0.25">
      <c r="A4469" s="5" t="s">
        <v>7598</v>
      </c>
      <c r="B4469" s="6" t="s">
        <v>35</v>
      </c>
      <c r="C4469" s="5" t="s">
        <v>3365</v>
      </c>
      <c r="I4469" s="245"/>
      <c r="J4469" s="245"/>
      <c r="K4469" s="245"/>
      <c r="L4469" s="245"/>
      <c r="M4469" s="245"/>
      <c r="N4469" s="245"/>
      <c r="O4469" s="245"/>
      <c r="P4469" s="245"/>
      <c r="Q4469" s="245"/>
      <c r="R4469" s="245"/>
      <c r="S4469" s="245"/>
      <c r="T4469" s="245"/>
      <c r="U4469" s="245"/>
      <c r="V4469" s="245"/>
    </row>
    <row r="4470" spans="1:22" ht="45" customHeight="1" x14ac:dyDescent="0.25">
      <c r="A4470" s="1"/>
      <c r="B4470" s="4" t="s">
        <v>68</v>
      </c>
      <c r="C4470" s="8" t="s">
        <v>69</v>
      </c>
      <c r="D4470" s="4" t="s">
        <v>70</v>
      </c>
      <c r="E4470" s="4" t="s">
        <v>71</v>
      </c>
      <c r="F4470" s="228" t="s">
        <v>72</v>
      </c>
      <c r="I4470" s="14" t="s">
        <v>73</v>
      </c>
      <c r="J4470" s="15" t="s">
        <v>28</v>
      </c>
      <c r="K4470" s="14" t="s">
        <v>73</v>
      </c>
      <c r="L4470" s="15" t="s">
        <v>28</v>
      </c>
      <c r="M4470" s="14" t="s">
        <v>73</v>
      </c>
      <c r="N4470" s="172" t="s">
        <v>28</v>
      </c>
      <c r="O4470" s="14" t="s">
        <v>73</v>
      </c>
      <c r="P4470" s="15" t="s">
        <v>28</v>
      </c>
      <c r="Q4470" s="14" t="s">
        <v>73</v>
      </c>
      <c r="R4470" s="15" t="s">
        <v>28</v>
      </c>
      <c r="S4470" s="14" t="s">
        <v>73</v>
      </c>
      <c r="T4470" s="15" t="s">
        <v>28</v>
      </c>
      <c r="U4470" s="14" t="s">
        <v>73</v>
      </c>
      <c r="V4470" s="15" t="s">
        <v>28</v>
      </c>
    </row>
    <row r="4471" spans="1:22" ht="15" customHeight="1" x14ac:dyDescent="0.25">
      <c r="A4471" s="5" t="s">
        <v>7599</v>
      </c>
      <c r="B4471" s="6" t="s">
        <v>7600</v>
      </c>
      <c r="C4471" s="5" t="s">
        <v>7601</v>
      </c>
      <c r="D4471" s="6"/>
      <c r="E4471" s="6" t="s">
        <v>698</v>
      </c>
      <c r="F4471" s="229">
        <v>16952</v>
      </c>
      <c r="I4471" s="16">
        <v>536</v>
      </c>
      <c r="J4471" s="13">
        <v>9086272</v>
      </c>
      <c r="K4471" s="16">
        <v>665</v>
      </c>
      <c r="L4471" s="13">
        <v>11273080</v>
      </c>
      <c r="M4471" s="16">
        <v>665</v>
      </c>
      <c r="N4471" s="171">
        <v>11273080</v>
      </c>
      <c r="O4471" s="16">
        <v>850</v>
      </c>
      <c r="P4471" s="13">
        <v>14409200</v>
      </c>
      <c r="Q4471" s="16">
        <v>682</v>
      </c>
      <c r="R4471" s="13">
        <v>11561264</v>
      </c>
      <c r="S4471" s="16">
        <v>914.18</v>
      </c>
      <c r="T4471" s="13">
        <v>15497179.359999999</v>
      </c>
      <c r="U4471" s="16">
        <v>779.27</v>
      </c>
      <c r="V4471" s="13">
        <v>13210185.039999999</v>
      </c>
    </row>
    <row r="4472" spans="1:22" ht="15" customHeight="1" x14ac:dyDescent="0.25">
      <c r="A4472" s="5" t="s">
        <v>7602</v>
      </c>
      <c r="B4472" s="6" t="s">
        <v>7603</v>
      </c>
      <c r="C4472" s="5" t="s">
        <v>7604</v>
      </c>
      <c r="D4472" s="6"/>
      <c r="E4472" s="6" t="s">
        <v>698</v>
      </c>
      <c r="F4472" s="229">
        <v>1958</v>
      </c>
      <c r="I4472" s="16">
        <v>1503</v>
      </c>
      <c r="J4472" s="13">
        <v>2942874</v>
      </c>
      <c r="K4472" s="16">
        <v>1760</v>
      </c>
      <c r="L4472" s="13">
        <v>3446080</v>
      </c>
      <c r="M4472" s="16">
        <v>1760</v>
      </c>
      <c r="N4472" s="171">
        <v>3446080</v>
      </c>
      <c r="O4472" s="16">
        <v>1800</v>
      </c>
      <c r="P4472" s="13">
        <v>3524400</v>
      </c>
      <c r="Q4472" s="16">
        <v>1889</v>
      </c>
      <c r="R4472" s="13">
        <v>3698662</v>
      </c>
      <c r="S4472" s="16">
        <v>914.18</v>
      </c>
      <c r="T4472" s="13">
        <v>1789964.44</v>
      </c>
      <c r="U4472" s="16">
        <v>2379.9899999999998</v>
      </c>
      <c r="V4472" s="13">
        <v>4660020.42</v>
      </c>
    </row>
    <row r="4473" spans="1:22" ht="15" customHeight="1" x14ac:dyDescent="0.25">
      <c r="A4473" s="5" t="s">
        <v>7605</v>
      </c>
      <c r="B4473" s="6" t="s">
        <v>7606</v>
      </c>
      <c r="C4473" s="5" t="s">
        <v>7607</v>
      </c>
      <c r="D4473" s="6"/>
      <c r="E4473" s="6" t="s">
        <v>698</v>
      </c>
      <c r="F4473" s="229">
        <v>13372</v>
      </c>
      <c r="I4473" s="16">
        <v>1335</v>
      </c>
      <c r="J4473" s="13">
        <v>17851620</v>
      </c>
      <c r="K4473" s="16">
        <v>1110</v>
      </c>
      <c r="L4473" s="13">
        <v>14842920</v>
      </c>
      <c r="M4473" s="16">
        <v>1110</v>
      </c>
      <c r="N4473" s="171">
        <v>14842920</v>
      </c>
      <c r="O4473" s="16">
        <v>1500</v>
      </c>
      <c r="P4473" s="13">
        <v>20058000</v>
      </c>
      <c r="Q4473" s="16">
        <v>1160</v>
      </c>
      <c r="R4473" s="13">
        <v>15511520</v>
      </c>
      <c r="S4473" s="16">
        <v>914.18</v>
      </c>
      <c r="T4473" s="13">
        <v>12224414.960000001</v>
      </c>
      <c r="U4473" s="16">
        <v>1966.72</v>
      </c>
      <c r="V4473" s="13">
        <v>26298979.84</v>
      </c>
    </row>
    <row r="4474" spans="1:22" ht="15" customHeight="1" x14ac:dyDescent="0.25">
      <c r="A4474" s="5" t="s">
        <v>7608</v>
      </c>
      <c r="B4474" s="6" t="s">
        <v>7609</v>
      </c>
      <c r="C4474" s="5" t="s">
        <v>3383</v>
      </c>
      <c r="D4474" s="6"/>
      <c r="E4474" s="6" t="s">
        <v>698</v>
      </c>
      <c r="F4474" s="229">
        <v>9211</v>
      </c>
      <c r="I4474" s="16">
        <v>496</v>
      </c>
      <c r="J4474" s="13">
        <v>4568656</v>
      </c>
      <c r="K4474" s="16">
        <v>620</v>
      </c>
      <c r="L4474" s="13">
        <v>5710820</v>
      </c>
      <c r="M4474" s="16">
        <v>620</v>
      </c>
      <c r="N4474" s="171">
        <v>5710820</v>
      </c>
      <c r="O4474" s="16">
        <v>700</v>
      </c>
      <c r="P4474" s="13">
        <v>6447700</v>
      </c>
      <c r="Q4474" s="16">
        <v>751</v>
      </c>
      <c r="R4474" s="13">
        <v>6917461</v>
      </c>
      <c r="S4474" s="16">
        <v>634.54999999999995</v>
      </c>
      <c r="T4474" s="13">
        <v>5844840.0499999998</v>
      </c>
      <c r="U4474" s="16">
        <v>712.33</v>
      </c>
      <c r="V4474" s="13">
        <v>6561271.6299999999</v>
      </c>
    </row>
    <row r="4475" spans="1:22" ht="15" customHeight="1" x14ac:dyDescent="0.25">
      <c r="A4475" s="5" t="s">
        <v>7610</v>
      </c>
      <c r="B4475" s="6" t="s">
        <v>7611</v>
      </c>
      <c r="C4475" s="5" t="s">
        <v>7612</v>
      </c>
      <c r="D4475" s="6"/>
      <c r="E4475" s="6" t="s">
        <v>698</v>
      </c>
      <c r="F4475" s="229">
        <v>1995</v>
      </c>
      <c r="I4475" s="16">
        <v>1022</v>
      </c>
      <c r="J4475" s="13">
        <v>2038890</v>
      </c>
      <c r="K4475" s="16">
        <v>1000</v>
      </c>
      <c r="L4475" s="13">
        <v>1995000</v>
      </c>
      <c r="M4475" s="16">
        <v>1000</v>
      </c>
      <c r="N4475" s="171">
        <v>1995000</v>
      </c>
      <c r="O4475" s="16">
        <v>1050</v>
      </c>
      <c r="P4475" s="13">
        <v>2094750</v>
      </c>
      <c r="Q4475" s="16">
        <v>873</v>
      </c>
      <c r="R4475" s="13">
        <v>1741635</v>
      </c>
      <c r="S4475" s="16">
        <v>967.95</v>
      </c>
      <c r="T4475" s="13">
        <v>1931060.25</v>
      </c>
      <c r="U4475" s="16">
        <v>1124.92</v>
      </c>
      <c r="V4475" s="13">
        <v>2244215.4</v>
      </c>
    </row>
    <row r="4476" spans="1:22" ht="15" customHeight="1" x14ac:dyDescent="0.25">
      <c r="A4476" s="1"/>
      <c r="B4476" s="4" t="s">
        <v>32</v>
      </c>
      <c r="C4476" s="8" t="s">
        <v>33</v>
      </c>
      <c r="I4476" s="245"/>
      <c r="J4476" s="245"/>
      <c r="K4476" s="245"/>
      <c r="L4476" s="245"/>
      <c r="M4476" s="245"/>
      <c r="N4476" s="245"/>
      <c r="O4476" s="245"/>
      <c r="P4476" s="245"/>
      <c r="Q4476" s="245"/>
      <c r="R4476" s="245"/>
      <c r="S4476" s="245"/>
      <c r="T4476" s="245"/>
      <c r="U4476" s="245"/>
      <c r="V4476" s="245"/>
    </row>
    <row r="4477" spans="1:22" ht="15" customHeight="1" x14ac:dyDescent="0.25">
      <c r="A4477" s="5" t="s">
        <v>7613</v>
      </c>
      <c r="B4477" s="6" t="s">
        <v>35</v>
      </c>
      <c r="C4477" s="5" t="s">
        <v>3385</v>
      </c>
      <c r="I4477" s="245"/>
      <c r="J4477" s="245"/>
      <c r="K4477" s="245"/>
      <c r="L4477" s="245"/>
      <c r="M4477" s="245"/>
      <c r="N4477" s="245"/>
      <c r="O4477" s="245"/>
      <c r="P4477" s="245"/>
      <c r="Q4477" s="245"/>
      <c r="R4477" s="245"/>
      <c r="S4477" s="245"/>
      <c r="T4477" s="245"/>
      <c r="U4477" s="245"/>
      <c r="V4477" s="245"/>
    </row>
    <row r="4478" spans="1:22" ht="45" customHeight="1" x14ac:dyDescent="0.25">
      <c r="A4478" s="1"/>
      <c r="B4478" s="4" t="s">
        <v>68</v>
      </c>
      <c r="C4478" s="8" t="s">
        <v>69</v>
      </c>
      <c r="D4478" s="4" t="s">
        <v>70</v>
      </c>
      <c r="E4478" s="4" t="s">
        <v>71</v>
      </c>
      <c r="F4478" s="228" t="s">
        <v>72</v>
      </c>
      <c r="I4478" s="14" t="s">
        <v>73</v>
      </c>
      <c r="J4478" s="15" t="s">
        <v>28</v>
      </c>
      <c r="K4478" s="14" t="s">
        <v>73</v>
      </c>
      <c r="L4478" s="15" t="s">
        <v>28</v>
      </c>
      <c r="M4478" s="14" t="s">
        <v>73</v>
      </c>
      <c r="N4478" s="172" t="s">
        <v>28</v>
      </c>
      <c r="O4478" s="14" t="s">
        <v>73</v>
      </c>
      <c r="P4478" s="15" t="s">
        <v>28</v>
      </c>
      <c r="Q4478" s="14" t="s">
        <v>73</v>
      </c>
      <c r="R4478" s="15" t="s">
        <v>28</v>
      </c>
      <c r="S4478" s="14" t="s">
        <v>73</v>
      </c>
      <c r="T4478" s="15" t="s">
        <v>28</v>
      </c>
      <c r="U4478" s="14" t="s">
        <v>73</v>
      </c>
      <c r="V4478" s="15" t="s">
        <v>28</v>
      </c>
    </row>
    <row r="4479" spans="1:22" ht="15" customHeight="1" x14ac:dyDescent="0.25">
      <c r="A4479" s="5" t="s">
        <v>7614</v>
      </c>
      <c r="B4479" s="6" t="s">
        <v>7615</v>
      </c>
      <c r="C4479" s="5" t="s">
        <v>4368</v>
      </c>
      <c r="D4479" s="6"/>
      <c r="E4479" s="6" t="s">
        <v>707</v>
      </c>
      <c r="F4479" s="229">
        <v>177377</v>
      </c>
      <c r="I4479" s="16">
        <v>5</v>
      </c>
      <c r="J4479" s="13">
        <v>886885</v>
      </c>
      <c r="K4479" s="16">
        <v>5</v>
      </c>
      <c r="L4479" s="13">
        <v>886885</v>
      </c>
      <c r="M4479" s="16">
        <v>5</v>
      </c>
      <c r="N4479" s="171">
        <v>886885</v>
      </c>
      <c r="O4479" s="16">
        <v>4</v>
      </c>
      <c r="P4479" s="13">
        <v>709508</v>
      </c>
      <c r="Q4479" s="16">
        <v>3</v>
      </c>
      <c r="R4479" s="13">
        <v>532131</v>
      </c>
      <c r="S4479" s="16">
        <v>3.23</v>
      </c>
      <c r="T4479" s="13">
        <v>572927.71</v>
      </c>
      <c r="U4479" s="16">
        <v>4.96</v>
      </c>
      <c r="V4479" s="13">
        <v>879789.92</v>
      </c>
    </row>
    <row r="4480" spans="1:22" ht="15" customHeight="1" x14ac:dyDescent="0.25">
      <c r="A4480" s="5" t="s">
        <v>7616</v>
      </c>
      <c r="B4480" s="6" t="s">
        <v>7617</v>
      </c>
      <c r="C4480" s="5" t="s">
        <v>3391</v>
      </c>
      <c r="D4480" s="6"/>
      <c r="E4480" s="6" t="s">
        <v>707</v>
      </c>
      <c r="F4480" s="229">
        <v>306605</v>
      </c>
      <c r="I4480" s="16">
        <v>26</v>
      </c>
      <c r="J4480" s="13">
        <v>7971730</v>
      </c>
      <c r="K4480" s="16">
        <v>7</v>
      </c>
      <c r="L4480" s="13">
        <v>2146235</v>
      </c>
      <c r="M4480" s="16">
        <v>7</v>
      </c>
      <c r="N4480" s="171">
        <v>2146235</v>
      </c>
      <c r="O4480" s="16">
        <v>12</v>
      </c>
      <c r="P4480" s="13">
        <v>3679260</v>
      </c>
      <c r="Q4480" s="16">
        <v>15</v>
      </c>
      <c r="R4480" s="13">
        <v>4599075</v>
      </c>
      <c r="S4480" s="16">
        <v>26.89</v>
      </c>
      <c r="T4480" s="13">
        <v>8244608.4500000002</v>
      </c>
      <c r="U4480" s="16">
        <v>15.16</v>
      </c>
      <c r="V4480" s="13">
        <v>4648131.8</v>
      </c>
    </row>
    <row r="4481" spans="1:22" ht="15" customHeight="1" x14ac:dyDescent="0.25">
      <c r="A4481" s="1"/>
      <c r="B4481" s="4" t="s">
        <v>32</v>
      </c>
      <c r="C4481" s="8" t="s">
        <v>33</v>
      </c>
      <c r="I4481" s="245"/>
      <c r="J4481" s="245"/>
      <c r="K4481" s="245"/>
      <c r="L4481" s="245"/>
      <c r="M4481" s="245"/>
      <c r="N4481" s="245"/>
      <c r="O4481" s="245"/>
      <c r="P4481" s="245"/>
      <c r="Q4481" s="245"/>
      <c r="R4481" s="245"/>
      <c r="S4481" s="245"/>
      <c r="T4481" s="245"/>
      <c r="U4481" s="245"/>
      <c r="V4481" s="245"/>
    </row>
    <row r="4482" spans="1:22" ht="15" customHeight="1" x14ac:dyDescent="0.25">
      <c r="A4482" s="5" t="s">
        <v>7618</v>
      </c>
      <c r="B4482" s="6" t="s">
        <v>35</v>
      </c>
      <c r="C4482" s="5" t="s">
        <v>3393</v>
      </c>
      <c r="I4482" s="245"/>
      <c r="J4482" s="245"/>
      <c r="K4482" s="245"/>
      <c r="L4482" s="245"/>
      <c r="M4482" s="245"/>
      <c r="N4482" s="245"/>
      <c r="O4482" s="245"/>
      <c r="P4482" s="245"/>
      <c r="Q4482" s="245"/>
      <c r="R4482" s="245"/>
      <c r="S4482" s="245"/>
      <c r="T4482" s="245"/>
      <c r="U4482" s="245"/>
      <c r="V4482" s="245"/>
    </row>
    <row r="4483" spans="1:22" ht="15" customHeight="1" x14ac:dyDescent="0.25">
      <c r="A4483" s="5" t="s">
        <v>7619</v>
      </c>
      <c r="B4483" s="6" t="s">
        <v>35</v>
      </c>
      <c r="C4483" s="5" t="s">
        <v>7620</v>
      </c>
      <c r="I4483" s="245"/>
      <c r="J4483" s="245"/>
      <c r="K4483" s="245"/>
      <c r="L4483" s="245"/>
      <c r="M4483" s="245"/>
      <c r="N4483" s="245"/>
      <c r="O4483" s="245"/>
      <c r="P4483" s="245"/>
      <c r="Q4483" s="245"/>
      <c r="R4483" s="245"/>
      <c r="S4483" s="245"/>
      <c r="T4483" s="245"/>
      <c r="U4483" s="245"/>
      <c r="V4483" s="245"/>
    </row>
    <row r="4484" spans="1:22" ht="45" customHeight="1" x14ac:dyDescent="0.25">
      <c r="A4484" s="1"/>
      <c r="B4484" s="4" t="s">
        <v>68</v>
      </c>
      <c r="C4484" s="8" t="s">
        <v>69</v>
      </c>
      <c r="D4484" s="4" t="s">
        <v>70</v>
      </c>
      <c r="E4484" s="4" t="s">
        <v>71</v>
      </c>
      <c r="F4484" s="228" t="s">
        <v>72</v>
      </c>
      <c r="I4484" s="14" t="s">
        <v>73</v>
      </c>
      <c r="J4484" s="15" t="s">
        <v>28</v>
      </c>
      <c r="K4484" s="14" t="s">
        <v>73</v>
      </c>
      <c r="L4484" s="15" t="s">
        <v>28</v>
      </c>
      <c r="M4484" s="14" t="s">
        <v>73</v>
      </c>
      <c r="N4484" s="172" t="s">
        <v>28</v>
      </c>
      <c r="O4484" s="14" t="s">
        <v>73</v>
      </c>
      <c r="P4484" s="15" t="s">
        <v>28</v>
      </c>
      <c r="Q4484" s="14" t="s">
        <v>73</v>
      </c>
      <c r="R4484" s="15" t="s">
        <v>28</v>
      </c>
      <c r="S4484" s="14" t="s">
        <v>73</v>
      </c>
      <c r="T4484" s="15" t="s">
        <v>28</v>
      </c>
      <c r="U4484" s="14" t="s">
        <v>73</v>
      </c>
      <c r="V4484" s="15" t="s">
        <v>28</v>
      </c>
    </row>
    <row r="4485" spans="1:22" ht="15" customHeight="1" x14ac:dyDescent="0.25">
      <c r="A4485" s="5" t="s">
        <v>7621</v>
      </c>
      <c r="B4485" s="6" t="s">
        <v>7622</v>
      </c>
      <c r="C4485" s="5" t="s">
        <v>7623</v>
      </c>
      <c r="D4485" s="6"/>
      <c r="E4485" s="6" t="s">
        <v>707</v>
      </c>
      <c r="F4485" s="229">
        <v>65974</v>
      </c>
      <c r="I4485" s="16">
        <v>487</v>
      </c>
      <c r="J4485" s="13">
        <v>32129338</v>
      </c>
      <c r="K4485" s="16">
        <v>390</v>
      </c>
      <c r="L4485" s="13">
        <v>25729860</v>
      </c>
      <c r="M4485" s="16">
        <v>390</v>
      </c>
      <c r="N4485" s="171">
        <v>25729860</v>
      </c>
      <c r="O4485" s="16">
        <v>500</v>
      </c>
      <c r="P4485" s="13">
        <v>32987000</v>
      </c>
      <c r="Q4485" s="16">
        <v>573</v>
      </c>
      <c r="R4485" s="13">
        <v>37803102</v>
      </c>
      <c r="S4485" s="16">
        <v>473.22</v>
      </c>
      <c r="T4485" s="13">
        <v>31220216.280000001</v>
      </c>
      <c r="U4485" s="16">
        <v>511.13</v>
      </c>
      <c r="V4485" s="13">
        <v>33721290.619999997</v>
      </c>
    </row>
    <row r="4486" spans="1:22" ht="15" customHeight="1" x14ac:dyDescent="0.25">
      <c r="A4486" s="5" t="s">
        <v>7624</v>
      </c>
      <c r="B4486" s="6" t="s">
        <v>7625</v>
      </c>
      <c r="C4486" s="5" t="s">
        <v>7626</v>
      </c>
      <c r="D4486" s="6"/>
      <c r="E4486" s="6" t="s">
        <v>707</v>
      </c>
      <c r="F4486" s="229">
        <v>13066</v>
      </c>
      <c r="I4486" s="16">
        <v>409</v>
      </c>
      <c r="J4486" s="13">
        <v>5343994</v>
      </c>
      <c r="K4486" s="16">
        <v>295</v>
      </c>
      <c r="L4486" s="13">
        <v>3854470</v>
      </c>
      <c r="M4486" s="16">
        <v>295</v>
      </c>
      <c r="N4486" s="171">
        <v>3854470</v>
      </c>
      <c r="O4486" s="16">
        <v>416</v>
      </c>
      <c r="P4486" s="13">
        <v>5435456</v>
      </c>
      <c r="Q4486" s="16">
        <v>494</v>
      </c>
      <c r="R4486" s="13">
        <v>6454604</v>
      </c>
      <c r="S4486" s="16">
        <v>403.31</v>
      </c>
      <c r="T4486" s="13">
        <v>5269648.46</v>
      </c>
      <c r="U4486" s="16">
        <v>443.92</v>
      </c>
      <c r="V4486" s="13">
        <v>5800258.7199999997</v>
      </c>
    </row>
    <row r="4487" spans="1:22" ht="15" customHeight="1" x14ac:dyDescent="0.25">
      <c r="A4487" s="5" t="s">
        <v>7627</v>
      </c>
      <c r="B4487" s="6" t="s">
        <v>7628</v>
      </c>
      <c r="C4487" s="5" t="s">
        <v>7629</v>
      </c>
      <c r="D4487" s="6"/>
      <c r="E4487" s="6" t="s">
        <v>707</v>
      </c>
      <c r="F4487" s="229">
        <v>161568</v>
      </c>
      <c r="I4487" s="16">
        <v>387</v>
      </c>
      <c r="J4487" s="13">
        <v>62526816</v>
      </c>
      <c r="K4487" s="16">
        <v>270</v>
      </c>
      <c r="L4487" s="13">
        <v>43623360</v>
      </c>
      <c r="M4487" s="16">
        <v>270</v>
      </c>
      <c r="N4487" s="171">
        <v>43623360</v>
      </c>
      <c r="O4487" s="16">
        <v>395</v>
      </c>
      <c r="P4487" s="13">
        <v>63819360</v>
      </c>
      <c r="Q4487" s="16">
        <v>463</v>
      </c>
      <c r="R4487" s="13">
        <v>74805984</v>
      </c>
      <c r="S4487" s="16">
        <v>376.43</v>
      </c>
      <c r="T4487" s="13">
        <v>60819042.240000002</v>
      </c>
      <c r="U4487" s="16">
        <v>407.7</v>
      </c>
      <c r="V4487" s="13">
        <v>65871273.600000001</v>
      </c>
    </row>
    <row r="4488" spans="1:22" ht="15" customHeight="1" x14ac:dyDescent="0.25">
      <c r="A4488" s="5" t="s">
        <v>7630</v>
      </c>
      <c r="B4488" s="6" t="s">
        <v>7631</v>
      </c>
      <c r="C4488" s="5" t="s">
        <v>7632</v>
      </c>
      <c r="D4488" s="6"/>
      <c r="E4488" s="6" t="s">
        <v>707</v>
      </c>
      <c r="F4488" s="229">
        <v>7038</v>
      </c>
      <c r="I4488" s="16">
        <v>339</v>
      </c>
      <c r="J4488" s="13">
        <v>2385882</v>
      </c>
      <c r="K4488" s="16">
        <v>171</v>
      </c>
      <c r="L4488" s="13">
        <v>1203498</v>
      </c>
      <c r="M4488" s="16">
        <v>171</v>
      </c>
      <c r="N4488" s="171">
        <v>1203498</v>
      </c>
      <c r="O4488" s="16">
        <v>345</v>
      </c>
      <c r="P4488" s="13">
        <v>2428110</v>
      </c>
      <c r="Q4488" s="16">
        <v>333</v>
      </c>
      <c r="R4488" s="13">
        <v>2343654</v>
      </c>
      <c r="S4488" s="16">
        <v>268.88</v>
      </c>
      <c r="T4488" s="13">
        <v>1892377.44</v>
      </c>
      <c r="U4488" s="16">
        <v>0</v>
      </c>
      <c r="V4488" s="13">
        <v>0</v>
      </c>
    </row>
    <row r="4489" spans="1:22" ht="15" customHeight="1" x14ac:dyDescent="0.25">
      <c r="A4489" s="5" t="s">
        <v>7633</v>
      </c>
      <c r="B4489" s="6" t="s">
        <v>7634</v>
      </c>
      <c r="C4489" s="5" t="s">
        <v>7635</v>
      </c>
      <c r="D4489" s="6"/>
      <c r="E4489" s="6" t="s">
        <v>707</v>
      </c>
      <c r="F4489" s="229">
        <v>46665</v>
      </c>
      <c r="I4489" s="16">
        <v>283</v>
      </c>
      <c r="J4489" s="13">
        <v>13206195</v>
      </c>
      <c r="K4489" s="16">
        <v>154</v>
      </c>
      <c r="L4489" s="13">
        <v>7186410</v>
      </c>
      <c r="M4489" s="16">
        <v>154</v>
      </c>
      <c r="N4489" s="171">
        <v>7186410</v>
      </c>
      <c r="O4489" s="16">
        <v>287</v>
      </c>
      <c r="P4489" s="13">
        <v>13392855</v>
      </c>
      <c r="Q4489" s="16">
        <v>270</v>
      </c>
      <c r="R4489" s="13">
        <v>12599550</v>
      </c>
      <c r="S4489" s="16">
        <v>215.1</v>
      </c>
      <c r="T4489" s="13">
        <v>10037641.5</v>
      </c>
      <c r="U4489" s="16">
        <v>278.02999999999997</v>
      </c>
      <c r="V4489" s="13">
        <v>12974269.949999999</v>
      </c>
    </row>
    <row r="4490" spans="1:22" ht="15" customHeight="1" x14ac:dyDescent="0.25">
      <c r="A4490" s="5" t="s">
        <v>7636</v>
      </c>
      <c r="B4490" s="6" t="s">
        <v>7637</v>
      </c>
      <c r="C4490" s="5" t="s">
        <v>7638</v>
      </c>
      <c r="D4490" s="6"/>
      <c r="E4490" s="6" t="s">
        <v>707</v>
      </c>
      <c r="F4490" s="229">
        <v>88893</v>
      </c>
      <c r="I4490" s="16">
        <v>223</v>
      </c>
      <c r="J4490" s="13">
        <v>19823139</v>
      </c>
      <c r="K4490" s="16">
        <v>145</v>
      </c>
      <c r="L4490" s="13">
        <v>12889485</v>
      </c>
      <c r="M4490" s="16">
        <v>145</v>
      </c>
      <c r="N4490" s="171">
        <v>12889485</v>
      </c>
      <c r="O4490" s="16">
        <v>227</v>
      </c>
      <c r="P4490" s="13">
        <v>20178711</v>
      </c>
      <c r="Q4490" s="16">
        <v>209</v>
      </c>
      <c r="R4490" s="13">
        <v>18578637</v>
      </c>
      <c r="S4490" s="16">
        <v>161.33000000000001</v>
      </c>
      <c r="T4490" s="13">
        <v>14341107.689999999</v>
      </c>
      <c r="U4490" s="16">
        <v>198.59</v>
      </c>
      <c r="V4490" s="13">
        <v>17653260.870000001</v>
      </c>
    </row>
    <row r="4491" spans="1:22" ht="15" customHeight="1" x14ac:dyDescent="0.25">
      <c r="A4491" s="5" t="s">
        <v>7639</v>
      </c>
      <c r="B4491" s="6" t="s">
        <v>7640</v>
      </c>
      <c r="C4491" s="5" t="s">
        <v>7641</v>
      </c>
      <c r="D4491" s="6"/>
      <c r="E4491" s="6" t="s">
        <v>707</v>
      </c>
      <c r="F4491" s="229">
        <v>76102</v>
      </c>
      <c r="I4491" s="16">
        <v>218</v>
      </c>
      <c r="J4491" s="13">
        <v>16590236</v>
      </c>
      <c r="K4491" s="16">
        <v>165</v>
      </c>
      <c r="L4491" s="13">
        <v>12556830</v>
      </c>
      <c r="M4491" s="16">
        <v>165</v>
      </c>
      <c r="N4491" s="171">
        <v>12556830</v>
      </c>
      <c r="O4491" s="16">
        <v>227</v>
      </c>
      <c r="P4491" s="13">
        <v>17275154</v>
      </c>
      <c r="Q4491" s="16">
        <v>207</v>
      </c>
      <c r="R4491" s="13">
        <v>15753114</v>
      </c>
      <c r="S4491" s="16">
        <v>161.33000000000001</v>
      </c>
      <c r="T4491" s="13">
        <v>12277535.66</v>
      </c>
      <c r="U4491" s="16">
        <v>224.29</v>
      </c>
      <c r="V4491" s="13">
        <v>17068917.579999998</v>
      </c>
    </row>
    <row r="4492" spans="1:22" ht="15" customHeight="1" x14ac:dyDescent="0.25">
      <c r="A4492" s="5" t="s">
        <v>7642</v>
      </c>
      <c r="B4492" s="6" t="s">
        <v>7643</v>
      </c>
      <c r="C4492" s="5" t="s">
        <v>7644</v>
      </c>
      <c r="D4492" s="6"/>
      <c r="E4492" s="6" t="s">
        <v>504</v>
      </c>
      <c r="F4492" s="229">
        <v>306</v>
      </c>
      <c r="I4492" s="16">
        <v>6999</v>
      </c>
      <c r="J4492" s="13">
        <v>2141694</v>
      </c>
      <c r="K4492" s="16">
        <v>5500</v>
      </c>
      <c r="L4492" s="13">
        <v>1683000</v>
      </c>
      <c r="M4492" s="16">
        <v>5500</v>
      </c>
      <c r="N4492" s="171">
        <v>1683000</v>
      </c>
      <c r="O4492" s="16">
        <v>7170</v>
      </c>
      <c r="P4492" s="13">
        <v>2194020</v>
      </c>
      <c r="Q4492" s="16">
        <v>9320</v>
      </c>
      <c r="R4492" s="13">
        <v>2851920</v>
      </c>
      <c r="S4492" s="16">
        <v>7743.61</v>
      </c>
      <c r="T4492" s="13">
        <v>2369544.66</v>
      </c>
      <c r="U4492" s="16">
        <v>7715.96</v>
      </c>
      <c r="V4492" s="13">
        <v>2361083.7599999998</v>
      </c>
    </row>
    <row r="4493" spans="1:22" ht="15" customHeight="1" x14ac:dyDescent="0.25">
      <c r="A4493" s="5" t="s">
        <v>7645</v>
      </c>
      <c r="B4493" s="6" t="s">
        <v>7646</v>
      </c>
      <c r="C4493" s="5" t="s">
        <v>7647</v>
      </c>
      <c r="D4493" s="6"/>
      <c r="E4493" s="6" t="s">
        <v>698</v>
      </c>
      <c r="F4493" s="229">
        <v>3005</v>
      </c>
      <c r="I4493" s="16">
        <v>1991</v>
      </c>
      <c r="J4493" s="13">
        <v>5982955</v>
      </c>
      <c r="K4493" s="16">
        <v>1500</v>
      </c>
      <c r="L4493" s="13">
        <v>4507500</v>
      </c>
      <c r="M4493" s="16">
        <v>1500</v>
      </c>
      <c r="N4493" s="171">
        <v>4507500</v>
      </c>
      <c r="O4493" s="16">
        <v>2031</v>
      </c>
      <c r="P4493" s="13">
        <v>6103155</v>
      </c>
      <c r="Q4493" s="16">
        <v>1904</v>
      </c>
      <c r="R4493" s="13">
        <v>5721520</v>
      </c>
      <c r="S4493" s="16">
        <v>1774.58</v>
      </c>
      <c r="T4493" s="13">
        <v>5332612.9000000004</v>
      </c>
      <c r="U4493" s="16">
        <v>1986</v>
      </c>
      <c r="V4493" s="13">
        <v>5967930</v>
      </c>
    </row>
    <row r="4494" spans="1:22" ht="15" customHeight="1" x14ac:dyDescent="0.25">
      <c r="A4494" s="5" t="s">
        <v>7648</v>
      </c>
      <c r="B4494" s="6" t="s">
        <v>7649</v>
      </c>
      <c r="C4494" s="5" t="s">
        <v>7650</v>
      </c>
      <c r="D4494" s="6"/>
      <c r="E4494" s="6" t="s">
        <v>707</v>
      </c>
      <c r="F4494" s="229">
        <v>197</v>
      </c>
      <c r="I4494" s="16">
        <v>648</v>
      </c>
      <c r="J4494" s="13">
        <v>127656</v>
      </c>
      <c r="K4494" s="16">
        <v>225</v>
      </c>
      <c r="L4494" s="13">
        <v>44325</v>
      </c>
      <c r="M4494" s="16">
        <v>225</v>
      </c>
      <c r="N4494" s="171">
        <v>44325</v>
      </c>
      <c r="O4494" s="16">
        <v>345</v>
      </c>
      <c r="P4494" s="13">
        <v>67965</v>
      </c>
      <c r="Q4494" s="16">
        <v>283</v>
      </c>
      <c r="R4494" s="13">
        <v>55751</v>
      </c>
      <c r="S4494" s="16">
        <v>376.43</v>
      </c>
      <c r="T4494" s="13">
        <v>74156.710000000006</v>
      </c>
      <c r="U4494" s="16">
        <v>640.16999999999996</v>
      </c>
      <c r="V4494" s="13">
        <v>126113.49</v>
      </c>
    </row>
    <row r="4495" spans="1:22" ht="15" customHeight="1" x14ac:dyDescent="0.25">
      <c r="A4495" s="5" t="s">
        <v>7651</v>
      </c>
      <c r="B4495" s="6" t="s">
        <v>7652</v>
      </c>
      <c r="C4495" s="5" t="s">
        <v>7653</v>
      </c>
      <c r="D4495" s="6"/>
      <c r="E4495" s="6" t="s">
        <v>707</v>
      </c>
      <c r="F4495" s="229">
        <v>4743</v>
      </c>
      <c r="I4495" s="16">
        <v>136</v>
      </c>
      <c r="J4495" s="13">
        <v>645048</v>
      </c>
      <c r="K4495" s="16">
        <v>129</v>
      </c>
      <c r="L4495" s="13">
        <v>611847</v>
      </c>
      <c r="M4495" s="16">
        <v>129</v>
      </c>
      <c r="N4495" s="171">
        <v>611847</v>
      </c>
      <c r="O4495" s="16">
        <v>166</v>
      </c>
      <c r="P4495" s="13">
        <v>787338</v>
      </c>
      <c r="Q4495" s="16">
        <v>201</v>
      </c>
      <c r="R4495" s="13">
        <v>953343</v>
      </c>
      <c r="S4495" s="16">
        <v>148.41999999999999</v>
      </c>
      <c r="T4495" s="13">
        <v>703956.06</v>
      </c>
      <c r="U4495" s="16">
        <v>163.41999999999999</v>
      </c>
      <c r="V4495" s="13">
        <v>775101.06</v>
      </c>
    </row>
    <row r="4496" spans="1:22" ht="15" customHeight="1" x14ac:dyDescent="0.25">
      <c r="A4496" s="5" t="s">
        <v>7654</v>
      </c>
      <c r="B4496" s="6" t="s">
        <v>7655</v>
      </c>
      <c r="C4496" s="5" t="s">
        <v>7656</v>
      </c>
      <c r="D4496" s="6"/>
      <c r="E4496" s="6" t="s">
        <v>707</v>
      </c>
      <c r="F4496" s="229">
        <v>145809</v>
      </c>
      <c r="I4496" s="16">
        <v>153</v>
      </c>
      <c r="J4496" s="13">
        <v>22308777</v>
      </c>
      <c r="K4496" s="16">
        <v>145</v>
      </c>
      <c r="L4496" s="13">
        <v>21142305</v>
      </c>
      <c r="M4496" s="16">
        <v>145</v>
      </c>
      <c r="N4496" s="171">
        <v>21142305</v>
      </c>
      <c r="O4496" s="16">
        <v>178</v>
      </c>
      <c r="P4496" s="13">
        <v>25954002</v>
      </c>
      <c r="Q4496" s="16">
        <v>232</v>
      </c>
      <c r="R4496" s="13">
        <v>33827688</v>
      </c>
      <c r="S4496" s="16">
        <v>164.55</v>
      </c>
      <c r="T4496" s="13">
        <v>23992870.949999999</v>
      </c>
      <c r="U4496" s="16">
        <v>176.27</v>
      </c>
      <c r="V4496" s="13">
        <v>25701752.43</v>
      </c>
    </row>
    <row r="4497" spans="1:22" ht="15" customHeight="1" x14ac:dyDescent="0.25">
      <c r="A4497" s="1"/>
      <c r="B4497" s="4" t="s">
        <v>32</v>
      </c>
      <c r="C4497" s="8" t="s">
        <v>33</v>
      </c>
      <c r="I4497" s="245"/>
      <c r="J4497" s="245"/>
      <c r="K4497" s="245"/>
      <c r="L4497" s="245"/>
      <c r="M4497" s="245"/>
      <c r="N4497" s="245"/>
      <c r="O4497" s="245"/>
      <c r="P4497" s="245"/>
      <c r="Q4497" s="245"/>
      <c r="R4497" s="245"/>
      <c r="S4497" s="245"/>
      <c r="T4497" s="245"/>
      <c r="U4497" s="245"/>
      <c r="V4497" s="245"/>
    </row>
    <row r="4498" spans="1:22" ht="15" customHeight="1" x14ac:dyDescent="0.25">
      <c r="A4498" s="5" t="s">
        <v>7657</v>
      </c>
      <c r="B4498" s="6" t="s">
        <v>35</v>
      </c>
      <c r="C4498" s="5" t="s">
        <v>7658</v>
      </c>
      <c r="I4498" s="245"/>
      <c r="J4498" s="245"/>
      <c r="K4498" s="245"/>
      <c r="L4498" s="245"/>
      <c r="M4498" s="245"/>
      <c r="N4498" s="245"/>
      <c r="O4498" s="245"/>
      <c r="P4498" s="245"/>
      <c r="Q4498" s="245"/>
      <c r="R4498" s="245"/>
      <c r="S4498" s="245"/>
      <c r="T4498" s="245"/>
      <c r="U4498" s="245"/>
      <c r="V4498" s="245"/>
    </row>
    <row r="4499" spans="1:22" ht="45" customHeight="1" x14ac:dyDescent="0.25">
      <c r="A4499" s="1"/>
      <c r="B4499" s="4" t="s">
        <v>68</v>
      </c>
      <c r="C4499" s="8" t="s">
        <v>69</v>
      </c>
      <c r="D4499" s="4" t="s">
        <v>70</v>
      </c>
      <c r="E4499" s="4" t="s">
        <v>71</v>
      </c>
      <c r="F4499" s="228" t="s">
        <v>72</v>
      </c>
      <c r="I4499" s="14" t="s">
        <v>73</v>
      </c>
      <c r="J4499" s="15" t="s">
        <v>28</v>
      </c>
      <c r="K4499" s="14" t="s">
        <v>73</v>
      </c>
      <c r="L4499" s="15" t="s">
        <v>28</v>
      </c>
      <c r="M4499" s="14" t="s">
        <v>73</v>
      </c>
      <c r="N4499" s="172" t="s">
        <v>28</v>
      </c>
      <c r="O4499" s="14" t="s">
        <v>73</v>
      </c>
      <c r="P4499" s="15" t="s">
        <v>28</v>
      </c>
      <c r="Q4499" s="14" t="s">
        <v>73</v>
      </c>
      <c r="R4499" s="15" t="s">
        <v>28</v>
      </c>
      <c r="S4499" s="14" t="s">
        <v>73</v>
      </c>
      <c r="T4499" s="15" t="s">
        <v>28</v>
      </c>
      <c r="U4499" s="14" t="s">
        <v>73</v>
      </c>
      <c r="V4499" s="15" t="s">
        <v>28</v>
      </c>
    </row>
    <row r="4500" spans="1:22" ht="15" customHeight="1" x14ac:dyDescent="0.25">
      <c r="A4500" s="5" t="s">
        <v>7659</v>
      </c>
      <c r="B4500" s="6" t="s">
        <v>7660</v>
      </c>
      <c r="C4500" s="5" t="s">
        <v>7661</v>
      </c>
      <c r="D4500" s="6"/>
      <c r="E4500" s="6" t="s">
        <v>698</v>
      </c>
      <c r="F4500" s="229">
        <v>864</v>
      </c>
      <c r="I4500" s="16">
        <v>1292</v>
      </c>
      <c r="J4500" s="13">
        <v>1116288</v>
      </c>
      <c r="K4500" s="16">
        <v>1000</v>
      </c>
      <c r="L4500" s="13">
        <v>864000</v>
      </c>
      <c r="M4500" s="16">
        <v>1000</v>
      </c>
      <c r="N4500" s="171">
        <v>864000</v>
      </c>
      <c r="O4500" s="16">
        <v>938</v>
      </c>
      <c r="P4500" s="13">
        <v>810432</v>
      </c>
      <c r="Q4500" s="16">
        <v>926</v>
      </c>
      <c r="R4500" s="13">
        <v>800064</v>
      </c>
      <c r="S4500" s="16">
        <v>967.95</v>
      </c>
      <c r="T4500" s="13">
        <v>836308.8</v>
      </c>
      <c r="U4500" s="16">
        <v>1007.66</v>
      </c>
      <c r="V4500" s="13">
        <v>870618.24</v>
      </c>
    </row>
    <row r="4501" spans="1:22" ht="15" customHeight="1" x14ac:dyDescent="0.25">
      <c r="A4501" s="1"/>
      <c r="B4501" s="4" t="s">
        <v>32</v>
      </c>
      <c r="C4501" s="8" t="s">
        <v>33</v>
      </c>
      <c r="I4501" s="245"/>
      <c r="J4501" s="245"/>
      <c r="K4501" s="245"/>
      <c r="L4501" s="245"/>
      <c r="M4501" s="245"/>
      <c r="N4501" s="245"/>
      <c r="O4501" s="245"/>
      <c r="P4501" s="245"/>
      <c r="Q4501" s="245"/>
      <c r="R4501" s="245"/>
      <c r="S4501" s="245"/>
      <c r="T4501" s="245"/>
      <c r="U4501" s="245"/>
      <c r="V4501" s="245"/>
    </row>
    <row r="4502" spans="1:22" ht="15" customHeight="1" x14ac:dyDescent="0.25">
      <c r="A4502" s="5" t="s">
        <v>7662</v>
      </c>
      <c r="B4502" s="6" t="s">
        <v>35</v>
      </c>
      <c r="C4502" s="5" t="s">
        <v>7663</v>
      </c>
      <c r="I4502" s="245"/>
      <c r="J4502" s="245"/>
      <c r="K4502" s="245"/>
      <c r="L4502" s="245"/>
      <c r="M4502" s="245"/>
      <c r="N4502" s="245"/>
      <c r="O4502" s="245"/>
      <c r="P4502" s="245"/>
      <c r="Q4502" s="245"/>
      <c r="R4502" s="245"/>
      <c r="S4502" s="245"/>
      <c r="T4502" s="245"/>
      <c r="U4502" s="245"/>
      <c r="V4502" s="245"/>
    </row>
    <row r="4503" spans="1:22" ht="45" customHeight="1" x14ac:dyDescent="0.25">
      <c r="A4503" s="1"/>
      <c r="B4503" s="4" t="s">
        <v>68</v>
      </c>
      <c r="C4503" s="8" t="s">
        <v>69</v>
      </c>
      <c r="D4503" s="4" t="s">
        <v>70</v>
      </c>
      <c r="E4503" s="4" t="s">
        <v>71</v>
      </c>
      <c r="F4503" s="228" t="s">
        <v>72</v>
      </c>
      <c r="I4503" s="14" t="s">
        <v>73</v>
      </c>
      <c r="J4503" s="15" t="s">
        <v>28</v>
      </c>
      <c r="K4503" s="14" t="s">
        <v>73</v>
      </c>
      <c r="L4503" s="15" t="s">
        <v>28</v>
      </c>
      <c r="M4503" s="14" t="s">
        <v>73</v>
      </c>
      <c r="N4503" s="172" t="s">
        <v>28</v>
      </c>
      <c r="O4503" s="14" t="s">
        <v>73</v>
      </c>
      <c r="P4503" s="15" t="s">
        <v>28</v>
      </c>
      <c r="Q4503" s="14" t="s">
        <v>73</v>
      </c>
      <c r="R4503" s="15" t="s">
        <v>28</v>
      </c>
      <c r="S4503" s="14" t="s">
        <v>73</v>
      </c>
      <c r="T4503" s="15" t="s">
        <v>28</v>
      </c>
      <c r="U4503" s="14" t="s">
        <v>73</v>
      </c>
      <c r="V4503" s="15" t="s">
        <v>28</v>
      </c>
    </row>
    <row r="4504" spans="1:22" ht="15" customHeight="1" x14ac:dyDescent="0.25">
      <c r="A4504" s="5" t="s">
        <v>7664</v>
      </c>
      <c r="B4504" s="6" t="s">
        <v>7665</v>
      </c>
      <c r="C4504" s="5" t="s">
        <v>7666</v>
      </c>
      <c r="D4504" s="6"/>
      <c r="E4504" s="6" t="s">
        <v>707</v>
      </c>
      <c r="F4504" s="229">
        <v>5741</v>
      </c>
      <c r="I4504" s="16">
        <v>134</v>
      </c>
      <c r="J4504" s="13">
        <v>769294</v>
      </c>
      <c r="K4504" s="16">
        <v>77</v>
      </c>
      <c r="L4504" s="13">
        <v>442057</v>
      </c>
      <c r="M4504" s="16">
        <v>77</v>
      </c>
      <c r="N4504" s="171">
        <v>442057</v>
      </c>
      <c r="O4504" s="16">
        <v>74</v>
      </c>
      <c r="P4504" s="13">
        <v>424834</v>
      </c>
      <c r="Q4504" s="16">
        <v>72</v>
      </c>
      <c r="R4504" s="13">
        <v>413352</v>
      </c>
      <c r="S4504" s="16">
        <v>77.44</v>
      </c>
      <c r="T4504" s="13">
        <v>444583.04</v>
      </c>
      <c r="U4504" s="16">
        <v>74.849999999999994</v>
      </c>
      <c r="V4504" s="13">
        <v>429713.85</v>
      </c>
    </row>
    <row r="4505" spans="1:22" ht="15" customHeight="1" x14ac:dyDescent="0.25">
      <c r="A4505" s="5" t="s">
        <v>7667</v>
      </c>
      <c r="B4505" s="6" t="s">
        <v>7668</v>
      </c>
      <c r="C4505" s="5" t="s">
        <v>7669</v>
      </c>
      <c r="D4505" s="6"/>
      <c r="E4505" s="6" t="s">
        <v>707</v>
      </c>
      <c r="F4505" s="229">
        <v>2490</v>
      </c>
      <c r="I4505" s="16">
        <v>153</v>
      </c>
      <c r="J4505" s="13">
        <v>380970</v>
      </c>
      <c r="K4505" s="16">
        <v>93</v>
      </c>
      <c r="L4505" s="13">
        <v>231570</v>
      </c>
      <c r="M4505" s="16">
        <v>93</v>
      </c>
      <c r="N4505" s="171">
        <v>231570</v>
      </c>
      <c r="O4505" s="16">
        <v>88</v>
      </c>
      <c r="P4505" s="13">
        <v>219120</v>
      </c>
      <c r="Q4505" s="16">
        <v>97</v>
      </c>
      <c r="R4505" s="13">
        <v>241530</v>
      </c>
      <c r="S4505" s="16">
        <v>91.42</v>
      </c>
      <c r="T4505" s="13">
        <v>227635.8</v>
      </c>
      <c r="U4505" s="16">
        <v>101.56</v>
      </c>
      <c r="V4505" s="13">
        <v>252884.4</v>
      </c>
    </row>
    <row r="4506" spans="1:22" ht="15" customHeight="1" x14ac:dyDescent="0.25">
      <c r="A4506" s="1"/>
      <c r="B4506" s="4" t="s">
        <v>32</v>
      </c>
      <c r="C4506" s="8" t="s">
        <v>33</v>
      </c>
      <c r="I4506" s="245"/>
      <c r="J4506" s="245"/>
      <c r="K4506" s="245"/>
      <c r="L4506" s="245"/>
      <c r="M4506" s="245"/>
      <c r="N4506" s="245"/>
      <c r="O4506" s="245"/>
      <c r="P4506" s="245"/>
      <c r="Q4506" s="245"/>
      <c r="R4506" s="245"/>
      <c r="S4506" s="245"/>
      <c r="T4506" s="245"/>
      <c r="U4506" s="245"/>
      <c r="V4506" s="245"/>
    </row>
    <row r="4507" spans="1:22" ht="15" customHeight="1" x14ac:dyDescent="0.25">
      <c r="A4507" s="5" t="s">
        <v>7670</v>
      </c>
      <c r="B4507" s="6" t="s">
        <v>35</v>
      </c>
      <c r="C4507" s="5" t="s">
        <v>486</v>
      </c>
      <c r="I4507" s="245"/>
      <c r="J4507" s="245"/>
      <c r="K4507" s="245"/>
      <c r="L4507" s="245"/>
      <c r="M4507" s="245"/>
      <c r="N4507" s="245"/>
      <c r="O4507" s="245"/>
      <c r="P4507" s="245"/>
      <c r="Q4507" s="245"/>
      <c r="R4507" s="245"/>
      <c r="S4507" s="245"/>
      <c r="T4507" s="245"/>
      <c r="U4507" s="245"/>
      <c r="V4507" s="245"/>
    </row>
    <row r="4508" spans="1:22" ht="45" customHeight="1" x14ac:dyDescent="0.25">
      <c r="A4508" s="1"/>
      <c r="B4508" s="4" t="s">
        <v>68</v>
      </c>
      <c r="C4508" s="8" t="s">
        <v>69</v>
      </c>
      <c r="D4508" s="4" t="s">
        <v>70</v>
      </c>
      <c r="E4508" s="4" t="s">
        <v>71</v>
      </c>
      <c r="F4508" s="228" t="s">
        <v>72</v>
      </c>
      <c r="I4508" s="14" t="s">
        <v>73</v>
      </c>
      <c r="J4508" s="15" t="s">
        <v>28</v>
      </c>
      <c r="K4508" s="14" t="s">
        <v>73</v>
      </c>
      <c r="L4508" s="15" t="s">
        <v>28</v>
      </c>
      <c r="M4508" s="14" t="s">
        <v>73</v>
      </c>
      <c r="N4508" s="172" t="s">
        <v>28</v>
      </c>
      <c r="O4508" s="14" t="s">
        <v>73</v>
      </c>
      <c r="P4508" s="15" t="s">
        <v>28</v>
      </c>
      <c r="Q4508" s="14" t="s">
        <v>73</v>
      </c>
      <c r="R4508" s="15" t="s">
        <v>28</v>
      </c>
      <c r="S4508" s="14" t="s">
        <v>73</v>
      </c>
      <c r="T4508" s="15" t="s">
        <v>28</v>
      </c>
      <c r="U4508" s="14" t="s">
        <v>73</v>
      </c>
      <c r="V4508" s="15" t="s">
        <v>28</v>
      </c>
    </row>
    <row r="4509" spans="1:22" ht="15" customHeight="1" x14ac:dyDescent="0.25">
      <c r="A4509" s="5" t="s">
        <v>7671</v>
      </c>
      <c r="B4509" s="6" t="s">
        <v>7672</v>
      </c>
      <c r="C4509" s="5" t="s">
        <v>489</v>
      </c>
      <c r="D4509" s="6"/>
      <c r="E4509" s="6" t="s">
        <v>275</v>
      </c>
      <c r="F4509" s="229">
        <v>1</v>
      </c>
      <c r="I4509" s="16">
        <v>0</v>
      </c>
      <c r="J4509" s="13">
        <v>0</v>
      </c>
      <c r="K4509" s="16">
        <v>0</v>
      </c>
      <c r="L4509" s="13">
        <v>0</v>
      </c>
      <c r="M4509" s="16">
        <v>0</v>
      </c>
      <c r="N4509" s="171">
        <v>0</v>
      </c>
      <c r="O4509" s="16">
        <v>0</v>
      </c>
      <c r="P4509" s="13">
        <v>0</v>
      </c>
      <c r="Q4509" s="16">
        <v>0</v>
      </c>
      <c r="R4509" s="13">
        <v>0</v>
      </c>
      <c r="S4509" s="16">
        <v>0</v>
      </c>
      <c r="T4509" s="13">
        <v>0</v>
      </c>
      <c r="U4509" s="16">
        <v>10291512.550000001</v>
      </c>
      <c r="V4509" s="13">
        <v>10291512.550000001</v>
      </c>
    </row>
    <row r="4510" spans="1:22" ht="15" customHeight="1" x14ac:dyDescent="0.25">
      <c r="A4510" s="1"/>
      <c r="B4510" s="4" t="s">
        <v>32</v>
      </c>
      <c r="C4510" s="8" t="s">
        <v>33</v>
      </c>
      <c r="I4510" s="245"/>
      <c r="J4510" s="245"/>
      <c r="K4510" s="245"/>
      <c r="L4510" s="245"/>
      <c r="M4510" s="245"/>
      <c r="N4510" s="245"/>
      <c r="O4510" s="245"/>
      <c r="P4510" s="245"/>
      <c r="Q4510" s="245"/>
      <c r="R4510" s="245"/>
      <c r="S4510" s="245"/>
      <c r="T4510" s="245"/>
      <c r="U4510" s="245"/>
      <c r="V4510" s="245"/>
    </row>
    <row r="4511" spans="1:22" ht="15" customHeight="1" x14ac:dyDescent="0.25">
      <c r="A4511" s="5" t="s">
        <v>7673</v>
      </c>
      <c r="B4511" s="6" t="s">
        <v>35</v>
      </c>
      <c r="C4511" s="5" t="s">
        <v>491</v>
      </c>
      <c r="I4511" s="245"/>
      <c r="J4511" s="245"/>
      <c r="K4511" s="245"/>
      <c r="L4511" s="245"/>
      <c r="M4511" s="245"/>
      <c r="N4511" s="245"/>
      <c r="O4511" s="245"/>
      <c r="P4511" s="245"/>
      <c r="Q4511" s="245"/>
      <c r="R4511" s="245"/>
      <c r="S4511" s="245"/>
      <c r="T4511" s="245"/>
      <c r="U4511" s="245"/>
      <c r="V4511" s="245"/>
    </row>
    <row r="4512" spans="1:22" x14ac:dyDescent="0.25">
      <c r="A4512" s="246" t="s">
        <v>7674</v>
      </c>
      <c r="B4512" s="246"/>
      <c r="C4512" s="246"/>
      <c r="D4512" s="247"/>
      <c r="E4512" s="247"/>
      <c r="F4512" s="246"/>
      <c r="I4512" s="12" t="s">
        <v>3061</v>
      </c>
      <c r="J4512" s="13">
        <v>18248248.800000001</v>
      </c>
      <c r="K4512" s="12" t="s">
        <v>3061</v>
      </c>
      <c r="L4512" s="13">
        <v>23245840.800000001</v>
      </c>
      <c r="M4512" s="12" t="s">
        <v>3061</v>
      </c>
      <c r="N4512" s="171">
        <v>23245840.800000001</v>
      </c>
      <c r="O4512" s="12" t="s">
        <v>3061</v>
      </c>
      <c r="P4512" s="13">
        <v>23878098</v>
      </c>
      <c r="Q4512" s="12" t="s">
        <v>3061</v>
      </c>
      <c r="R4512" s="13">
        <v>26233624.800000001</v>
      </c>
      <c r="S4512" s="12" t="s">
        <v>3061</v>
      </c>
      <c r="T4512" s="13">
        <v>27282554.243999999</v>
      </c>
      <c r="U4512" s="12" t="s">
        <v>3061</v>
      </c>
      <c r="V4512" s="13">
        <v>37491119.340000004</v>
      </c>
    </row>
    <row r="4513" spans="1:22" ht="15" customHeight="1" x14ac:dyDescent="0.25">
      <c r="A4513" s="1"/>
      <c r="B4513" s="4" t="s">
        <v>32</v>
      </c>
      <c r="C4513" s="8" t="s">
        <v>33</v>
      </c>
      <c r="I4513" s="245"/>
      <c r="J4513" s="245"/>
      <c r="K4513" s="245"/>
      <c r="L4513" s="245"/>
      <c r="M4513" s="245"/>
      <c r="N4513" s="245"/>
      <c r="O4513" s="245"/>
      <c r="P4513" s="245"/>
      <c r="Q4513" s="245"/>
      <c r="R4513" s="245"/>
      <c r="S4513" s="245"/>
      <c r="T4513" s="245"/>
      <c r="U4513" s="245"/>
      <c r="V4513" s="245"/>
    </row>
    <row r="4514" spans="1:22" ht="15" customHeight="1" x14ac:dyDescent="0.25">
      <c r="A4514" s="5" t="s">
        <v>7675</v>
      </c>
      <c r="B4514" s="6" t="s">
        <v>35</v>
      </c>
      <c r="C4514" s="5" t="s">
        <v>3474</v>
      </c>
      <c r="I4514" s="245"/>
      <c r="J4514" s="245"/>
      <c r="K4514" s="245"/>
      <c r="L4514" s="245"/>
      <c r="M4514" s="245"/>
      <c r="N4514" s="245"/>
      <c r="O4514" s="245"/>
      <c r="P4514" s="245"/>
      <c r="Q4514" s="245"/>
      <c r="R4514" s="245"/>
      <c r="S4514" s="245"/>
      <c r="T4514" s="245"/>
      <c r="U4514" s="245"/>
      <c r="V4514" s="245"/>
    </row>
    <row r="4515" spans="1:22" ht="45" customHeight="1" x14ac:dyDescent="0.25">
      <c r="A4515" s="1"/>
      <c r="B4515" s="4" t="s">
        <v>68</v>
      </c>
      <c r="C4515" s="8" t="s">
        <v>69</v>
      </c>
      <c r="D4515" s="4" t="s">
        <v>70</v>
      </c>
      <c r="E4515" s="4" t="s">
        <v>71</v>
      </c>
      <c r="F4515" s="228" t="s">
        <v>72</v>
      </c>
      <c r="I4515" s="14" t="s">
        <v>73</v>
      </c>
      <c r="J4515" s="15" t="s">
        <v>28</v>
      </c>
      <c r="K4515" s="14" t="s">
        <v>73</v>
      </c>
      <c r="L4515" s="15" t="s">
        <v>28</v>
      </c>
      <c r="M4515" s="14" t="s">
        <v>73</v>
      </c>
      <c r="N4515" s="172" t="s">
        <v>28</v>
      </c>
      <c r="O4515" s="14" t="s">
        <v>73</v>
      </c>
      <c r="P4515" s="15" t="s">
        <v>28</v>
      </c>
      <c r="Q4515" s="14" t="s">
        <v>73</v>
      </c>
      <c r="R4515" s="15" t="s">
        <v>28</v>
      </c>
      <c r="S4515" s="14" t="s">
        <v>73</v>
      </c>
      <c r="T4515" s="15" t="s">
        <v>28</v>
      </c>
      <c r="U4515" s="14" t="s">
        <v>73</v>
      </c>
      <c r="V4515" s="15" t="s">
        <v>28</v>
      </c>
    </row>
    <row r="4516" spans="1:22" ht="15" customHeight="1" x14ac:dyDescent="0.25">
      <c r="A4516" s="5" t="s">
        <v>7676</v>
      </c>
      <c r="B4516" s="6" t="s">
        <v>7677</v>
      </c>
      <c r="C4516" s="5" t="s">
        <v>4450</v>
      </c>
      <c r="D4516" s="6"/>
      <c r="E4516" s="6" t="s">
        <v>707</v>
      </c>
      <c r="F4516" s="229">
        <v>91494</v>
      </c>
      <c r="I4516" s="16">
        <v>30</v>
      </c>
      <c r="J4516" s="13">
        <v>2744820</v>
      </c>
      <c r="K4516" s="16">
        <v>24</v>
      </c>
      <c r="L4516" s="13">
        <v>2195856</v>
      </c>
      <c r="M4516" s="16">
        <v>24</v>
      </c>
      <c r="N4516" s="171">
        <v>2195856</v>
      </c>
      <c r="O4516" s="16">
        <v>13</v>
      </c>
      <c r="P4516" s="13">
        <v>1189422</v>
      </c>
      <c r="Q4516" s="16">
        <v>40</v>
      </c>
      <c r="R4516" s="13">
        <v>3659760</v>
      </c>
      <c r="S4516" s="16">
        <v>26.89</v>
      </c>
      <c r="T4516" s="13">
        <v>2460273.66</v>
      </c>
      <c r="U4516" s="16">
        <v>23.2</v>
      </c>
      <c r="V4516" s="13">
        <v>2122660.7999999998</v>
      </c>
    </row>
    <row r="4517" spans="1:22" ht="15" customHeight="1" x14ac:dyDescent="0.25">
      <c r="A4517" s="5" t="s">
        <v>7678</v>
      </c>
      <c r="B4517" s="6" t="s">
        <v>7679</v>
      </c>
      <c r="C4517" s="5" t="s">
        <v>3480</v>
      </c>
      <c r="D4517" s="6"/>
      <c r="E4517" s="6" t="s">
        <v>707</v>
      </c>
      <c r="F4517" s="229">
        <v>91494</v>
      </c>
      <c r="I4517" s="16">
        <v>44</v>
      </c>
      <c r="J4517" s="13">
        <v>4025736</v>
      </c>
      <c r="K4517" s="16">
        <v>8</v>
      </c>
      <c r="L4517" s="13">
        <v>731952</v>
      </c>
      <c r="M4517" s="16">
        <v>8</v>
      </c>
      <c r="N4517" s="171">
        <v>731952</v>
      </c>
      <c r="O4517" s="16">
        <v>13</v>
      </c>
      <c r="P4517" s="13">
        <v>1189422</v>
      </c>
      <c r="Q4517" s="16">
        <v>26</v>
      </c>
      <c r="R4517" s="13">
        <v>2378844</v>
      </c>
      <c r="S4517" s="16">
        <v>21.51</v>
      </c>
      <c r="T4517" s="13">
        <v>1968035.94</v>
      </c>
      <c r="U4517" s="16">
        <v>0</v>
      </c>
      <c r="V4517" s="13">
        <v>0</v>
      </c>
    </row>
    <row r="4518" spans="1:22" ht="15" customHeight="1" x14ac:dyDescent="0.25">
      <c r="A4518" s="5" t="s">
        <v>7680</v>
      </c>
      <c r="B4518" s="6" t="s">
        <v>7681</v>
      </c>
      <c r="C4518" s="5" t="s">
        <v>3483</v>
      </c>
      <c r="D4518" s="6"/>
      <c r="E4518" s="6" t="s">
        <v>707</v>
      </c>
      <c r="F4518" s="229">
        <v>12117.6</v>
      </c>
      <c r="I4518" s="16">
        <v>22</v>
      </c>
      <c r="J4518" s="13">
        <v>266587.2</v>
      </c>
      <c r="K4518" s="16">
        <v>36</v>
      </c>
      <c r="L4518" s="13">
        <v>436233.6</v>
      </c>
      <c r="M4518" s="16">
        <v>36</v>
      </c>
      <c r="N4518" s="171">
        <v>436233.6</v>
      </c>
      <c r="O4518" s="16">
        <v>39</v>
      </c>
      <c r="P4518" s="13">
        <v>472586.4</v>
      </c>
      <c r="Q4518" s="16">
        <v>45</v>
      </c>
      <c r="R4518" s="13">
        <v>545292</v>
      </c>
      <c r="S4518" s="16">
        <v>31.19</v>
      </c>
      <c r="T4518" s="13">
        <v>377947.94400000002</v>
      </c>
      <c r="U4518" s="16">
        <v>90.02</v>
      </c>
      <c r="V4518" s="13">
        <v>1090826.352</v>
      </c>
    </row>
    <row r="4519" spans="1:22" ht="15" customHeight="1" x14ac:dyDescent="0.25">
      <c r="A4519" s="5" t="s">
        <v>7682</v>
      </c>
      <c r="B4519" s="6" t="s">
        <v>7683</v>
      </c>
      <c r="C4519" s="5" t="s">
        <v>7684</v>
      </c>
      <c r="D4519" s="6"/>
      <c r="E4519" s="6" t="s">
        <v>707</v>
      </c>
      <c r="F4519" s="229">
        <v>79376.399999999994</v>
      </c>
      <c r="I4519" s="16">
        <v>54</v>
      </c>
      <c r="J4519" s="13">
        <v>4286325.5999999996</v>
      </c>
      <c r="K4519" s="16">
        <v>143</v>
      </c>
      <c r="L4519" s="13">
        <v>11350825.199999999</v>
      </c>
      <c r="M4519" s="16">
        <v>143</v>
      </c>
      <c r="N4519" s="171">
        <v>11350825.199999999</v>
      </c>
      <c r="O4519" s="16">
        <v>169</v>
      </c>
      <c r="P4519" s="13">
        <v>13414611.6</v>
      </c>
      <c r="Q4519" s="16">
        <v>122</v>
      </c>
      <c r="R4519" s="13">
        <v>9683920.8000000007</v>
      </c>
      <c r="S4519" s="16">
        <v>103.25</v>
      </c>
      <c r="T4519" s="13">
        <v>8195613.2999999998</v>
      </c>
      <c r="U4519" s="16">
        <v>189.52</v>
      </c>
      <c r="V4519" s="13">
        <v>15043415.328</v>
      </c>
    </row>
    <row r="4520" spans="1:22" ht="15" customHeight="1" x14ac:dyDescent="0.25">
      <c r="A4520" s="5" t="s">
        <v>7685</v>
      </c>
      <c r="B4520" s="6" t="s">
        <v>7686</v>
      </c>
      <c r="C4520" s="5" t="s">
        <v>5455</v>
      </c>
      <c r="D4520" s="6"/>
      <c r="E4520" s="6" t="s">
        <v>707</v>
      </c>
      <c r="F4520" s="229">
        <v>91494</v>
      </c>
      <c r="I4520" s="16">
        <v>15</v>
      </c>
      <c r="J4520" s="13">
        <v>1372410</v>
      </c>
      <c r="K4520" s="16">
        <v>5</v>
      </c>
      <c r="L4520" s="13">
        <v>457470</v>
      </c>
      <c r="M4520" s="16">
        <v>5</v>
      </c>
      <c r="N4520" s="171">
        <v>457470</v>
      </c>
      <c r="O4520" s="16">
        <v>3</v>
      </c>
      <c r="P4520" s="13">
        <v>274482</v>
      </c>
      <c r="Q4520" s="16">
        <v>5</v>
      </c>
      <c r="R4520" s="13">
        <v>457470</v>
      </c>
      <c r="S4520" s="16">
        <v>25.81</v>
      </c>
      <c r="T4520" s="13">
        <v>2361460.14</v>
      </c>
      <c r="U4520" s="16">
        <v>3.79</v>
      </c>
      <c r="V4520" s="13">
        <v>346762.26</v>
      </c>
    </row>
    <row r="4521" spans="1:22" ht="15" customHeight="1" x14ac:dyDescent="0.25">
      <c r="A4521" s="5" t="s">
        <v>7687</v>
      </c>
      <c r="B4521" s="6" t="s">
        <v>7688</v>
      </c>
      <c r="C4521" s="5" t="s">
        <v>7689</v>
      </c>
      <c r="D4521" s="6"/>
      <c r="E4521" s="6" t="s">
        <v>707</v>
      </c>
      <c r="F4521" s="229">
        <v>91494</v>
      </c>
      <c r="I4521" s="16">
        <v>36</v>
      </c>
      <c r="J4521" s="13">
        <v>3293784</v>
      </c>
      <c r="K4521" s="16">
        <v>67</v>
      </c>
      <c r="L4521" s="13">
        <v>6130098</v>
      </c>
      <c r="M4521" s="16">
        <v>67</v>
      </c>
      <c r="N4521" s="171">
        <v>6130098</v>
      </c>
      <c r="O4521" s="16">
        <v>46</v>
      </c>
      <c r="P4521" s="13">
        <v>4208724</v>
      </c>
      <c r="Q4521" s="16">
        <v>70</v>
      </c>
      <c r="R4521" s="13">
        <v>6404580</v>
      </c>
      <c r="S4521" s="16">
        <v>77.44</v>
      </c>
      <c r="T4521" s="13">
        <v>7085295.3600000003</v>
      </c>
      <c r="U4521" s="16">
        <v>90.07</v>
      </c>
      <c r="V4521" s="13">
        <v>8240864.5800000001</v>
      </c>
    </row>
    <row r="4522" spans="1:22" ht="15" customHeight="1" x14ac:dyDescent="0.25">
      <c r="A4522" s="1"/>
      <c r="B4522" s="4" t="s">
        <v>32</v>
      </c>
      <c r="C4522" s="8" t="s">
        <v>33</v>
      </c>
      <c r="I4522" s="245"/>
      <c r="J4522" s="245"/>
      <c r="K4522" s="245"/>
      <c r="L4522" s="245"/>
      <c r="M4522" s="245"/>
      <c r="N4522" s="245"/>
      <c r="O4522" s="245"/>
      <c r="P4522" s="245"/>
      <c r="Q4522" s="245"/>
      <c r="R4522" s="245"/>
      <c r="S4522" s="245"/>
      <c r="T4522" s="245"/>
      <c r="U4522" s="245"/>
      <c r="V4522" s="245"/>
    </row>
    <row r="4523" spans="1:22" ht="15" customHeight="1" x14ac:dyDescent="0.25">
      <c r="A4523" s="5" t="s">
        <v>7690</v>
      </c>
      <c r="B4523" s="6" t="s">
        <v>35</v>
      </c>
      <c r="C4523" s="5" t="s">
        <v>3491</v>
      </c>
      <c r="I4523" s="245"/>
      <c r="J4523" s="245"/>
      <c r="K4523" s="245"/>
      <c r="L4523" s="245"/>
      <c r="M4523" s="245"/>
      <c r="N4523" s="245"/>
      <c r="O4523" s="245"/>
      <c r="P4523" s="245"/>
      <c r="Q4523" s="245"/>
      <c r="R4523" s="245"/>
      <c r="S4523" s="245"/>
      <c r="T4523" s="245"/>
      <c r="U4523" s="245"/>
      <c r="V4523" s="245"/>
    </row>
    <row r="4524" spans="1:22" ht="45" customHeight="1" x14ac:dyDescent="0.25">
      <c r="A4524" s="1"/>
      <c r="B4524" s="4" t="s">
        <v>68</v>
      </c>
      <c r="C4524" s="8" t="s">
        <v>69</v>
      </c>
      <c r="D4524" s="4" t="s">
        <v>70</v>
      </c>
      <c r="E4524" s="4" t="s">
        <v>71</v>
      </c>
      <c r="F4524" s="228" t="s">
        <v>72</v>
      </c>
      <c r="I4524" s="14" t="s">
        <v>73</v>
      </c>
      <c r="J4524" s="15" t="s">
        <v>28</v>
      </c>
      <c r="K4524" s="14" t="s">
        <v>73</v>
      </c>
      <c r="L4524" s="15" t="s">
        <v>28</v>
      </c>
      <c r="M4524" s="14" t="s">
        <v>73</v>
      </c>
      <c r="N4524" s="172" t="s">
        <v>28</v>
      </c>
      <c r="O4524" s="14" t="s">
        <v>73</v>
      </c>
      <c r="P4524" s="15" t="s">
        <v>28</v>
      </c>
      <c r="Q4524" s="14" t="s">
        <v>73</v>
      </c>
      <c r="R4524" s="15" t="s">
        <v>28</v>
      </c>
      <c r="S4524" s="14" t="s">
        <v>73</v>
      </c>
      <c r="T4524" s="15" t="s">
        <v>28</v>
      </c>
      <c r="U4524" s="14" t="s">
        <v>73</v>
      </c>
      <c r="V4524" s="15" t="s">
        <v>28</v>
      </c>
    </row>
    <row r="4525" spans="1:22" ht="15" customHeight="1" x14ac:dyDescent="0.25">
      <c r="A4525" s="5" t="s">
        <v>7691</v>
      </c>
      <c r="B4525" s="6" t="s">
        <v>7692</v>
      </c>
      <c r="C4525" s="5" t="s">
        <v>7693</v>
      </c>
      <c r="D4525" s="6"/>
      <c r="E4525" s="6" t="s">
        <v>527</v>
      </c>
      <c r="F4525" s="229">
        <v>53244</v>
      </c>
      <c r="I4525" s="16">
        <v>15</v>
      </c>
      <c r="J4525" s="13">
        <v>798660</v>
      </c>
      <c r="K4525" s="16">
        <v>25</v>
      </c>
      <c r="L4525" s="13">
        <v>1331100</v>
      </c>
      <c r="M4525" s="16">
        <v>25</v>
      </c>
      <c r="N4525" s="171">
        <v>1331100</v>
      </c>
      <c r="O4525" s="16">
        <v>33</v>
      </c>
      <c r="P4525" s="13">
        <v>1757052</v>
      </c>
      <c r="Q4525" s="16">
        <v>14</v>
      </c>
      <c r="R4525" s="13">
        <v>745416</v>
      </c>
      <c r="S4525" s="16">
        <v>37.64</v>
      </c>
      <c r="T4525" s="13">
        <v>2004104.16</v>
      </c>
      <c r="U4525" s="16">
        <v>35.04</v>
      </c>
      <c r="V4525" s="13">
        <v>1865669.76</v>
      </c>
    </row>
    <row r="4526" spans="1:22" ht="15" customHeight="1" x14ac:dyDescent="0.25">
      <c r="A4526" s="1"/>
      <c r="B4526" s="4" t="s">
        <v>32</v>
      </c>
      <c r="C4526" s="8" t="s">
        <v>33</v>
      </c>
      <c r="I4526" s="245"/>
      <c r="J4526" s="245"/>
      <c r="K4526" s="245"/>
      <c r="L4526" s="245"/>
      <c r="M4526" s="245"/>
      <c r="N4526" s="245"/>
      <c r="O4526" s="245"/>
      <c r="P4526" s="245"/>
      <c r="Q4526" s="245"/>
      <c r="R4526" s="245"/>
      <c r="S4526" s="245"/>
      <c r="T4526" s="245"/>
      <c r="U4526" s="245"/>
      <c r="V4526" s="245"/>
    </row>
    <row r="4527" spans="1:22" ht="15" customHeight="1" x14ac:dyDescent="0.25">
      <c r="A4527" s="5" t="s">
        <v>7694</v>
      </c>
      <c r="B4527" s="6" t="s">
        <v>35</v>
      </c>
      <c r="C4527" s="5" t="s">
        <v>7695</v>
      </c>
      <c r="I4527" s="245"/>
      <c r="J4527" s="245"/>
      <c r="K4527" s="245"/>
      <c r="L4527" s="245"/>
      <c r="M4527" s="245"/>
      <c r="N4527" s="245"/>
      <c r="O4527" s="245"/>
      <c r="P4527" s="245"/>
      <c r="Q4527" s="245"/>
      <c r="R4527" s="245"/>
      <c r="S4527" s="245"/>
      <c r="T4527" s="245"/>
      <c r="U4527" s="245"/>
      <c r="V4527" s="245"/>
    </row>
    <row r="4528" spans="1:22" ht="45" customHeight="1" x14ac:dyDescent="0.25">
      <c r="A4528" s="1"/>
      <c r="B4528" s="4" t="s">
        <v>68</v>
      </c>
      <c r="C4528" s="8" t="s">
        <v>69</v>
      </c>
      <c r="D4528" s="4" t="s">
        <v>70</v>
      </c>
      <c r="E4528" s="4" t="s">
        <v>71</v>
      </c>
      <c r="F4528" s="228" t="s">
        <v>72</v>
      </c>
      <c r="I4528" s="14" t="s">
        <v>73</v>
      </c>
      <c r="J4528" s="15" t="s">
        <v>28</v>
      </c>
      <c r="K4528" s="14" t="s">
        <v>73</v>
      </c>
      <c r="L4528" s="15" t="s">
        <v>28</v>
      </c>
      <c r="M4528" s="14" t="s">
        <v>73</v>
      </c>
      <c r="N4528" s="172" t="s">
        <v>28</v>
      </c>
      <c r="O4528" s="14" t="s">
        <v>73</v>
      </c>
      <c r="P4528" s="15" t="s">
        <v>28</v>
      </c>
      <c r="Q4528" s="14" t="s">
        <v>73</v>
      </c>
      <c r="R4528" s="15" t="s">
        <v>28</v>
      </c>
      <c r="S4528" s="14" t="s">
        <v>73</v>
      </c>
      <c r="T4528" s="15" t="s">
        <v>28</v>
      </c>
      <c r="U4528" s="14" t="s">
        <v>73</v>
      </c>
      <c r="V4528" s="15" t="s">
        <v>28</v>
      </c>
    </row>
    <row r="4529" spans="1:22" ht="15" customHeight="1" x14ac:dyDescent="0.25">
      <c r="A4529" s="5" t="s">
        <v>7696</v>
      </c>
      <c r="B4529" s="6" t="s">
        <v>7697</v>
      </c>
      <c r="C4529" s="5" t="s">
        <v>4465</v>
      </c>
      <c r="D4529" s="6"/>
      <c r="E4529" s="6" t="s">
        <v>707</v>
      </c>
      <c r="F4529" s="229">
        <v>20502</v>
      </c>
      <c r="I4529" s="16">
        <v>31</v>
      </c>
      <c r="J4529" s="13">
        <v>635562</v>
      </c>
      <c r="K4529" s="16">
        <v>5</v>
      </c>
      <c r="L4529" s="13">
        <v>102510</v>
      </c>
      <c r="M4529" s="16">
        <v>5</v>
      </c>
      <c r="N4529" s="171">
        <v>102510</v>
      </c>
      <c r="O4529" s="16">
        <v>13</v>
      </c>
      <c r="P4529" s="13">
        <v>266526</v>
      </c>
      <c r="Q4529" s="16">
        <v>52</v>
      </c>
      <c r="R4529" s="13">
        <v>1066104</v>
      </c>
      <c r="S4529" s="16">
        <v>45.17</v>
      </c>
      <c r="T4529" s="13">
        <v>926075.34</v>
      </c>
      <c r="U4529" s="16">
        <v>36.520000000000003</v>
      </c>
      <c r="V4529" s="13">
        <v>748733.04</v>
      </c>
    </row>
    <row r="4530" spans="1:22" ht="15" customHeight="1" x14ac:dyDescent="0.25">
      <c r="A4530" s="5" t="s">
        <v>7698</v>
      </c>
      <c r="B4530" s="6" t="s">
        <v>7699</v>
      </c>
      <c r="C4530" s="5" t="s">
        <v>5471</v>
      </c>
      <c r="D4530" s="6"/>
      <c r="E4530" s="6" t="s">
        <v>707</v>
      </c>
      <c r="F4530" s="229">
        <v>4896</v>
      </c>
      <c r="I4530" s="16">
        <v>21</v>
      </c>
      <c r="J4530" s="13">
        <v>102816</v>
      </c>
      <c r="K4530" s="16">
        <v>55</v>
      </c>
      <c r="L4530" s="13">
        <v>269280</v>
      </c>
      <c r="M4530" s="16">
        <v>55</v>
      </c>
      <c r="N4530" s="171">
        <v>269280</v>
      </c>
      <c r="O4530" s="16">
        <v>62</v>
      </c>
      <c r="P4530" s="13">
        <v>303552</v>
      </c>
      <c r="Q4530" s="16">
        <v>92</v>
      </c>
      <c r="R4530" s="13">
        <v>450432</v>
      </c>
      <c r="S4530" s="16">
        <v>80.66</v>
      </c>
      <c r="T4530" s="13">
        <v>394911.36</v>
      </c>
      <c r="U4530" s="16">
        <v>55</v>
      </c>
      <c r="V4530" s="13">
        <v>269280</v>
      </c>
    </row>
    <row r="4531" spans="1:22" ht="15" customHeight="1" x14ac:dyDescent="0.25">
      <c r="A4531" s="5" t="s">
        <v>7700</v>
      </c>
      <c r="B4531" s="6" t="s">
        <v>7701</v>
      </c>
      <c r="C4531" s="5" t="s">
        <v>3502</v>
      </c>
      <c r="D4531" s="6"/>
      <c r="E4531" s="6" t="s">
        <v>527</v>
      </c>
      <c r="F4531" s="229">
        <v>40086</v>
      </c>
      <c r="I4531" s="16">
        <v>18</v>
      </c>
      <c r="J4531" s="13">
        <v>721548</v>
      </c>
      <c r="K4531" s="16">
        <v>6</v>
      </c>
      <c r="L4531" s="13">
        <v>240516</v>
      </c>
      <c r="M4531" s="16">
        <v>6</v>
      </c>
      <c r="N4531" s="171">
        <v>240516</v>
      </c>
      <c r="O4531" s="16">
        <v>20</v>
      </c>
      <c r="P4531" s="13">
        <v>801720</v>
      </c>
      <c r="Q4531" s="16">
        <v>21</v>
      </c>
      <c r="R4531" s="13">
        <v>841806</v>
      </c>
      <c r="S4531" s="16">
        <v>37.64</v>
      </c>
      <c r="T4531" s="13">
        <v>1508837.04</v>
      </c>
      <c r="U4531" s="16">
        <v>21.79</v>
      </c>
      <c r="V4531" s="13">
        <v>873473.94</v>
      </c>
    </row>
    <row r="4532" spans="1:22" ht="15" customHeight="1" x14ac:dyDescent="0.25">
      <c r="A4532" s="1"/>
      <c r="B4532" s="4" t="s">
        <v>32</v>
      </c>
      <c r="C4532" s="8" t="s">
        <v>33</v>
      </c>
      <c r="I4532" s="245"/>
      <c r="J4532" s="245"/>
      <c r="K4532" s="245"/>
      <c r="L4532" s="245"/>
      <c r="M4532" s="245"/>
      <c r="N4532" s="245"/>
      <c r="O4532" s="245"/>
      <c r="P4532" s="245"/>
      <c r="Q4532" s="245"/>
      <c r="R4532" s="245"/>
      <c r="S4532" s="245"/>
      <c r="T4532" s="245"/>
      <c r="U4532" s="245"/>
      <c r="V4532" s="245"/>
    </row>
    <row r="4533" spans="1:22" ht="15" customHeight="1" x14ac:dyDescent="0.25">
      <c r="A4533" s="5" t="s">
        <v>7702</v>
      </c>
      <c r="B4533" s="6" t="s">
        <v>35</v>
      </c>
      <c r="C4533" s="5" t="s">
        <v>486</v>
      </c>
      <c r="I4533" s="245"/>
      <c r="J4533" s="245"/>
      <c r="K4533" s="245"/>
      <c r="L4533" s="245"/>
      <c r="M4533" s="245"/>
      <c r="N4533" s="245"/>
      <c r="O4533" s="245"/>
      <c r="P4533" s="245"/>
      <c r="Q4533" s="245"/>
      <c r="R4533" s="245"/>
      <c r="S4533" s="245"/>
      <c r="T4533" s="245"/>
      <c r="U4533" s="245"/>
      <c r="V4533" s="245"/>
    </row>
    <row r="4534" spans="1:22" ht="45" customHeight="1" x14ac:dyDescent="0.25">
      <c r="A4534" s="1"/>
      <c r="B4534" s="4" t="s">
        <v>68</v>
      </c>
      <c r="C4534" s="8" t="s">
        <v>69</v>
      </c>
      <c r="D4534" s="4" t="s">
        <v>70</v>
      </c>
      <c r="E4534" s="4" t="s">
        <v>71</v>
      </c>
      <c r="F4534" s="228" t="s">
        <v>72</v>
      </c>
      <c r="I4534" s="14" t="s">
        <v>73</v>
      </c>
      <c r="J4534" s="15" t="s">
        <v>28</v>
      </c>
      <c r="K4534" s="14" t="s">
        <v>73</v>
      </c>
      <c r="L4534" s="15" t="s">
        <v>28</v>
      </c>
      <c r="M4534" s="14" t="s">
        <v>73</v>
      </c>
      <c r="N4534" s="172" t="s">
        <v>28</v>
      </c>
      <c r="O4534" s="14" t="s">
        <v>73</v>
      </c>
      <c r="P4534" s="15" t="s">
        <v>28</v>
      </c>
      <c r="Q4534" s="14" t="s">
        <v>73</v>
      </c>
      <c r="R4534" s="15" t="s">
        <v>28</v>
      </c>
      <c r="S4534" s="14" t="s">
        <v>73</v>
      </c>
      <c r="T4534" s="15" t="s">
        <v>28</v>
      </c>
      <c r="U4534" s="14" t="s">
        <v>73</v>
      </c>
      <c r="V4534" s="15" t="s">
        <v>28</v>
      </c>
    </row>
    <row r="4535" spans="1:22" ht="15" customHeight="1" x14ac:dyDescent="0.25">
      <c r="A4535" s="5" t="s">
        <v>7703</v>
      </c>
      <c r="B4535" s="6" t="s">
        <v>7704</v>
      </c>
      <c r="C4535" s="5" t="s">
        <v>624</v>
      </c>
      <c r="D4535" s="6"/>
      <c r="E4535" s="6" t="s">
        <v>275</v>
      </c>
      <c r="F4535" s="229">
        <v>1</v>
      </c>
      <c r="I4535" s="16">
        <v>0</v>
      </c>
      <c r="J4535" s="13">
        <v>0</v>
      </c>
      <c r="K4535" s="16">
        <v>0</v>
      </c>
      <c r="L4535" s="13">
        <v>0</v>
      </c>
      <c r="M4535" s="16">
        <v>0</v>
      </c>
      <c r="N4535" s="171">
        <v>0</v>
      </c>
      <c r="O4535" s="16">
        <v>0</v>
      </c>
      <c r="P4535" s="13">
        <v>0</v>
      </c>
      <c r="Q4535" s="16">
        <v>0</v>
      </c>
      <c r="R4535" s="13">
        <v>0</v>
      </c>
      <c r="S4535" s="16">
        <v>0</v>
      </c>
      <c r="T4535" s="13">
        <v>0</v>
      </c>
      <c r="U4535" s="16">
        <v>6889433.2800000003</v>
      </c>
      <c r="V4535" s="13">
        <v>6889433.2800000003</v>
      </c>
    </row>
    <row r="4536" spans="1:22" ht="15" customHeight="1" x14ac:dyDescent="0.25">
      <c r="A4536" s="1"/>
      <c r="B4536" s="4" t="s">
        <v>32</v>
      </c>
      <c r="C4536" s="8" t="s">
        <v>33</v>
      </c>
      <c r="I4536" s="245"/>
      <c r="J4536" s="245"/>
      <c r="K4536" s="245"/>
      <c r="L4536" s="245"/>
      <c r="M4536" s="245"/>
      <c r="N4536" s="245"/>
      <c r="O4536" s="245"/>
      <c r="P4536" s="245"/>
      <c r="Q4536" s="245"/>
      <c r="R4536" s="245"/>
      <c r="S4536" s="245"/>
      <c r="T4536" s="245"/>
      <c r="U4536" s="245"/>
      <c r="V4536" s="245"/>
    </row>
    <row r="4537" spans="1:22" ht="15" customHeight="1" x14ac:dyDescent="0.25">
      <c r="A4537" s="5" t="s">
        <v>7705</v>
      </c>
      <c r="B4537" s="6" t="s">
        <v>35</v>
      </c>
      <c r="C4537" s="5" t="s">
        <v>491</v>
      </c>
      <c r="I4537" s="245"/>
      <c r="J4537" s="245"/>
      <c r="K4537" s="245"/>
      <c r="L4537" s="245"/>
      <c r="M4537" s="245"/>
      <c r="N4537" s="245"/>
      <c r="O4537" s="245"/>
      <c r="P4537" s="245"/>
      <c r="Q4537" s="245"/>
      <c r="R4537" s="245"/>
      <c r="S4537" s="245"/>
      <c r="T4537" s="245"/>
      <c r="U4537" s="245"/>
      <c r="V4537" s="245"/>
    </row>
    <row r="4538" spans="1:22" x14ac:dyDescent="0.25">
      <c r="A4538" s="246" t="s">
        <v>7706</v>
      </c>
      <c r="B4538" s="246"/>
      <c r="C4538" s="246"/>
      <c r="D4538" s="247"/>
      <c r="E4538" s="247"/>
      <c r="F4538" s="246"/>
      <c r="I4538" s="12" t="s">
        <v>4473</v>
      </c>
      <c r="J4538" s="13">
        <v>13170852</v>
      </c>
      <c r="K4538" s="12" t="s">
        <v>4473</v>
      </c>
      <c r="L4538" s="13">
        <v>24478470</v>
      </c>
      <c r="M4538" s="12" t="s">
        <v>4473</v>
      </c>
      <c r="N4538" s="171">
        <v>24478470</v>
      </c>
      <c r="O4538" s="12" t="s">
        <v>4473</v>
      </c>
      <c r="P4538" s="13">
        <v>20656530</v>
      </c>
      <c r="Q4538" s="12" t="s">
        <v>4473</v>
      </c>
      <c r="R4538" s="13">
        <v>18354798</v>
      </c>
      <c r="S4538" s="12" t="s">
        <v>4473</v>
      </c>
      <c r="T4538" s="13">
        <v>14354181.539999999</v>
      </c>
      <c r="U4538" s="12" t="s">
        <v>4473</v>
      </c>
      <c r="V4538" s="13">
        <v>17533007.460000001</v>
      </c>
    </row>
    <row r="4539" spans="1:22" ht="15" customHeight="1" x14ac:dyDescent="0.25">
      <c r="A4539" s="1"/>
      <c r="B4539" s="4" t="s">
        <v>32</v>
      </c>
      <c r="C4539" s="8" t="s">
        <v>33</v>
      </c>
      <c r="I4539" s="245"/>
      <c r="J4539" s="245"/>
      <c r="K4539" s="245"/>
      <c r="L4539" s="245"/>
      <c r="M4539" s="245"/>
      <c r="N4539" s="245"/>
      <c r="O4539" s="245"/>
      <c r="P4539" s="245"/>
      <c r="Q4539" s="245"/>
      <c r="R4539" s="245"/>
      <c r="S4539" s="245"/>
      <c r="T4539" s="245"/>
      <c r="U4539" s="245"/>
      <c r="V4539" s="245"/>
    </row>
    <row r="4540" spans="1:22" ht="15" customHeight="1" x14ac:dyDescent="0.25">
      <c r="A4540" s="5" t="s">
        <v>7707</v>
      </c>
      <c r="B4540" s="6" t="s">
        <v>35</v>
      </c>
      <c r="C4540" s="5" t="s">
        <v>5480</v>
      </c>
      <c r="I4540" s="245"/>
      <c r="J4540" s="245"/>
      <c r="K4540" s="245"/>
      <c r="L4540" s="245"/>
      <c r="M4540" s="245"/>
      <c r="N4540" s="245"/>
      <c r="O4540" s="245"/>
      <c r="P4540" s="245"/>
      <c r="Q4540" s="245"/>
      <c r="R4540" s="245"/>
      <c r="S4540" s="245"/>
      <c r="T4540" s="245"/>
      <c r="U4540" s="245"/>
      <c r="V4540" s="245"/>
    </row>
    <row r="4541" spans="1:22" ht="15" customHeight="1" x14ac:dyDescent="0.25">
      <c r="A4541" s="5" t="s">
        <v>7708</v>
      </c>
      <c r="B4541" s="6" t="s">
        <v>35</v>
      </c>
      <c r="C4541" s="5" t="s">
        <v>4476</v>
      </c>
      <c r="I4541" s="245"/>
      <c r="J4541" s="245"/>
      <c r="K4541" s="245"/>
      <c r="L4541" s="245"/>
      <c r="M4541" s="245"/>
      <c r="N4541" s="245"/>
      <c r="O4541" s="245"/>
      <c r="P4541" s="245"/>
      <c r="Q4541" s="245"/>
      <c r="R4541" s="245"/>
      <c r="S4541" s="245"/>
      <c r="T4541" s="245"/>
      <c r="U4541" s="245"/>
      <c r="V4541" s="245"/>
    </row>
    <row r="4542" spans="1:22" ht="45" customHeight="1" x14ac:dyDescent="0.25">
      <c r="A4542" s="1"/>
      <c r="B4542" s="4" t="s">
        <v>68</v>
      </c>
      <c r="C4542" s="8" t="s">
        <v>69</v>
      </c>
      <c r="D4542" s="4" t="s">
        <v>70</v>
      </c>
      <c r="E4542" s="4" t="s">
        <v>71</v>
      </c>
      <c r="F4542" s="228" t="s">
        <v>72</v>
      </c>
      <c r="I4542" s="14" t="s">
        <v>73</v>
      </c>
      <c r="J4542" s="15" t="s">
        <v>28</v>
      </c>
      <c r="K4542" s="14" t="s">
        <v>73</v>
      </c>
      <c r="L4542" s="15" t="s">
        <v>28</v>
      </c>
      <c r="M4542" s="14" t="s">
        <v>73</v>
      </c>
      <c r="N4542" s="172" t="s">
        <v>28</v>
      </c>
      <c r="O4542" s="14" t="s">
        <v>73</v>
      </c>
      <c r="P4542" s="15" t="s">
        <v>28</v>
      </c>
      <c r="Q4542" s="14" t="s">
        <v>73</v>
      </c>
      <c r="R4542" s="15" t="s">
        <v>28</v>
      </c>
      <c r="S4542" s="14" t="s">
        <v>73</v>
      </c>
      <c r="T4542" s="15" t="s">
        <v>28</v>
      </c>
      <c r="U4542" s="14" t="s">
        <v>73</v>
      </c>
      <c r="V4542" s="15" t="s">
        <v>28</v>
      </c>
    </row>
    <row r="4543" spans="1:22" ht="15" customHeight="1" x14ac:dyDescent="0.25">
      <c r="A4543" s="5" t="s">
        <v>7709</v>
      </c>
      <c r="B4543" s="6" t="s">
        <v>7710</v>
      </c>
      <c r="C4543" s="5" t="s">
        <v>7711</v>
      </c>
      <c r="D4543" s="6"/>
      <c r="E4543" s="6" t="s">
        <v>504</v>
      </c>
      <c r="F4543" s="229">
        <v>612</v>
      </c>
      <c r="I4543" s="16">
        <v>2344</v>
      </c>
      <c r="J4543" s="13">
        <v>1434528</v>
      </c>
      <c r="K4543" s="16">
        <v>4930</v>
      </c>
      <c r="L4543" s="13">
        <v>3017160</v>
      </c>
      <c r="M4543" s="16">
        <v>4930</v>
      </c>
      <c r="N4543" s="171">
        <v>3017160</v>
      </c>
      <c r="O4543" s="16">
        <v>3840</v>
      </c>
      <c r="P4543" s="13">
        <v>2350080</v>
      </c>
      <c r="Q4543" s="16">
        <v>4188</v>
      </c>
      <c r="R4543" s="13">
        <v>2563056</v>
      </c>
      <c r="S4543" s="16">
        <v>2559.5500000000002</v>
      </c>
      <c r="T4543" s="13">
        <v>1566444.6</v>
      </c>
      <c r="U4543" s="16">
        <v>2989.27</v>
      </c>
      <c r="V4543" s="13">
        <v>1829433.24</v>
      </c>
    </row>
    <row r="4544" spans="1:22" ht="15" customHeight="1" x14ac:dyDescent="0.25">
      <c r="A4544" s="5" t="s">
        <v>7712</v>
      </c>
      <c r="B4544" s="6" t="s">
        <v>7713</v>
      </c>
      <c r="C4544" s="5" t="s">
        <v>7714</v>
      </c>
      <c r="D4544" s="6"/>
      <c r="E4544" s="6" t="s">
        <v>504</v>
      </c>
      <c r="F4544" s="229">
        <v>612</v>
      </c>
      <c r="I4544" s="16">
        <v>804</v>
      </c>
      <c r="J4544" s="13">
        <v>492048</v>
      </c>
      <c r="K4544" s="16">
        <v>2210</v>
      </c>
      <c r="L4544" s="13">
        <v>1352520</v>
      </c>
      <c r="M4544" s="16">
        <v>2210</v>
      </c>
      <c r="N4544" s="171">
        <v>1352520</v>
      </c>
      <c r="O4544" s="16">
        <v>1905</v>
      </c>
      <c r="P4544" s="13">
        <v>1165860</v>
      </c>
      <c r="Q4544" s="16">
        <v>1436</v>
      </c>
      <c r="R4544" s="13">
        <v>878832</v>
      </c>
      <c r="S4544" s="16">
        <v>1162.25</v>
      </c>
      <c r="T4544" s="13">
        <v>711297</v>
      </c>
      <c r="U4544" s="16">
        <v>1024.8900000000001</v>
      </c>
      <c r="V4544" s="13">
        <v>627232.68000000005</v>
      </c>
    </row>
    <row r="4545" spans="1:22" ht="15" customHeight="1" x14ac:dyDescent="0.25">
      <c r="A4545" s="5" t="s">
        <v>7715</v>
      </c>
      <c r="B4545" s="6" t="s">
        <v>7716</v>
      </c>
      <c r="C4545" s="5" t="s">
        <v>7717</v>
      </c>
      <c r="D4545" s="6"/>
      <c r="E4545" s="6" t="s">
        <v>504</v>
      </c>
      <c r="F4545" s="229">
        <v>918</v>
      </c>
      <c r="I4545" s="16">
        <v>804</v>
      </c>
      <c r="J4545" s="13">
        <v>738072</v>
      </c>
      <c r="K4545" s="16">
        <v>2210</v>
      </c>
      <c r="L4545" s="13">
        <v>2028780</v>
      </c>
      <c r="M4545" s="16">
        <v>2210</v>
      </c>
      <c r="N4545" s="171">
        <v>2028780</v>
      </c>
      <c r="O4545" s="16">
        <v>1905</v>
      </c>
      <c r="P4545" s="13">
        <v>1748790</v>
      </c>
      <c r="Q4545" s="16">
        <v>1436</v>
      </c>
      <c r="R4545" s="13">
        <v>1318248</v>
      </c>
      <c r="S4545" s="16">
        <v>1162.25</v>
      </c>
      <c r="T4545" s="13">
        <v>1066945.5</v>
      </c>
      <c r="U4545" s="16">
        <v>1024.8900000000001</v>
      </c>
      <c r="V4545" s="13">
        <v>940849.02</v>
      </c>
    </row>
    <row r="4546" spans="1:22" ht="15" customHeight="1" x14ac:dyDescent="0.25">
      <c r="A4546" s="5" t="s">
        <v>7718</v>
      </c>
      <c r="B4546" s="6" t="s">
        <v>7719</v>
      </c>
      <c r="C4546" s="5" t="s">
        <v>7720</v>
      </c>
      <c r="D4546" s="6"/>
      <c r="E4546" s="6" t="s">
        <v>504</v>
      </c>
      <c r="F4546" s="229">
        <v>306</v>
      </c>
      <c r="I4546" s="16">
        <v>3467</v>
      </c>
      <c r="J4546" s="13">
        <v>1060902</v>
      </c>
      <c r="K4546" s="16">
        <v>7040</v>
      </c>
      <c r="L4546" s="13">
        <v>2154240</v>
      </c>
      <c r="M4546" s="16">
        <v>7040</v>
      </c>
      <c r="N4546" s="171">
        <v>2154240</v>
      </c>
      <c r="O4546" s="16">
        <v>5227</v>
      </c>
      <c r="P4546" s="13">
        <v>1599462</v>
      </c>
      <c r="Q4546" s="16">
        <v>6194</v>
      </c>
      <c r="R4546" s="13">
        <v>1895364</v>
      </c>
      <c r="S4546" s="16">
        <v>3578.77</v>
      </c>
      <c r="T4546" s="13">
        <v>1095103.6200000001</v>
      </c>
      <c r="U4546" s="16">
        <v>4421.62</v>
      </c>
      <c r="V4546" s="13">
        <v>1353015.72</v>
      </c>
    </row>
    <row r="4547" spans="1:22" ht="15" customHeight="1" x14ac:dyDescent="0.25">
      <c r="A4547" s="5" t="s">
        <v>7721</v>
      </c>
      <c r="B4547" s="6" t="s">
        <v>7722</v>
      </c>
      <c r="C4547" s="5" t="s">
        <v>7723</v>
      </c>
      <c r="D4547" s="6"/>
      <c r="E4547" s="6" t="s">
        <v>504</v>
      </c>
      <c r="F4547" s="229">
        <v>306</v>
      </c>
      <c r="I4547" s="16">
        <v>1758</v>
      </c>
      <c r="J4547" s="13">
        <v>537948</v>
      </c>
      <c r="K4547" s="16">
        <v>3930</v>
      </c>
      <c r="L4547" s="13">
        <v>1202580</v>
      </c>
      <c r="M4547" s="16">
        <v>3930</v>
      </c>
      <c r="N4547" s="171">
        <v>1202580</v>
      </c>
      <c r="O4547" s="16">
        <v>3386</v>
      </c>
      <c r="P4547" s="13">
        <v>1036116</v>
      </c>
      <c r="Q4547" s="16">
        <v>3140</v>
      </c>
      <c r="R4547" s="13">
        <v>960840</v>
      </c>
      <c r="S4547" s="16">
        <v>2338.5100000000002</v>
      </c>
      <c r="T4547" s="13">
        <v>715584.06</v>
      </c>
      <c r="U4547" s="16">
        <v>2241.9499999999998</v>
      </c>
      <c r="V4547" s="13">
        <v>686036.7</v>
      </c>
    </row>
    <row r="4548" spans="1:22" ht="15" customHeight="1" x14ac:dyDescent="0.25">
      <c r="A4548" s="5" t="s">
        <v>7724</v>
      </c>
      <c r="B4548" s="6" t="s">
        <v>7725</v>
      </c>
      <c r="C4548" s="5" t="s">
        <v>7726</v>
      </c>
      <c r="D4548" s="6"/>
      <c r="E4548" s="6" t="s">
        <v>504</v>
      </c>
      <c r="F4548" s="229">
        <v>306</v>
      </c>
      <c r="I4548" s="16">
        <v>1808</v>
      </c>
      <c r="J4548" s="13">
        <v>553248</v>
      </c>
      <c r="K4548" s="16">
        <v>1900</v>
      </c>
      <c r="L4548" s="13">
        <v>581400</v>
      </c>
      <c r="M4548" s="16">
        <v>1900</v>
      </c>
      <c r="N4548" s="171">
        <v>581400</v>
      </c>
      <c r="O4548" s="16">
        <v>2556</v>
      </c>
      <c r="P4548" s="13">
        <v>782136</v>
      </c>
      <c r="Q4548" s="16">
        <v>3231</v>
      </c>
      <c r="R4548" s="13">
        <v>988686</v>
      </c>
      <c r="S4548" s="16">
        <v>1706.37</v>
      </c>
      <c r="T4548" s="13">
        <v>522149.22</v>
      </c>
      <c r="U4548" s="16">
        <v>2306.0100000000002</v>
      </c>
      <c r="V4548" s="13">
        <v>705639.06</v>
      </c>
    </row>
    <row r="4549" spans="1:22" ht="15" customHeight="1" x14ac:dyDescent="0.25">
      <c r="A4549" s="5" t="s">
        <v>7727</v>
      </c>
      <c r="B4549" s="6" t="s">
        <v>7728</v>
      </c>
      <c r="C4549" s="5" t="s">
        <v>7729</v>
      </c>
      <c r="D4549" s="6"/>
      <c r="E4549" s="6" t="s">
        <v>504</v>
      </c>
      <c r="F4549" s="229">
        <v>612</v>
      </c>
      <c r="I4549" s="16">
        <v>1206</v>
      </c>
      <c r="J4549" s="13">
        <v>738072</v>
      </c>
      <c r="K4549" s="16">
        <v>3220</v>
      </c>
      <c r="L4549" s="13">
        <v>1970640</v>
      </c>
      <c r="M4549" s="16">
        <v>3220</v>
      </c>
      <c r="N4549" s="171">
        <v>1970640</v>
      </c>
      <c r="O4549" s="16">
        <v>2675</v>
      </c>
      <c r="P4549" s="13">
        <v>1637100</v>
      </c>
      <c r="Q4549" s="16">
        <v>2154</v>
      </c>
      <c r="R4549" s="13">
        <v>1318248</v>
      </c>
      <c r="S4549" s="16">
        <v>1686.36</v>
      </c>
      <c r="T4549" s="13">
        <v>1032052.32</v>
      </c>
      <c r="U4549" s="16">
        <v>1537.34</v>
      </c>
      <c r="V4549" s="13">
        <v>940852.08</v>
      </c>
    </row>
    <row r="4550" spans="1:22" ht="15" customHeight="1" x14ac:dyDescent="0.25">
      <c r="A4550" s="5" t="s">
        <v>7730</v>
      </c>
      <c r="B4550" s="6" t="s">
        <v>7731</v>
      </c>
      <c r="C4550" s="5" t="s">
        <v>7732</v>
      </c>
      <c r="D4550" s="6"/>
      <c r="E4550" s="6" t="s">
        <v>504</v>
      </c>
      <c r="F4550" s="229">
        <v>306</v>
      </c>
      <c r="I4550" s="16">
        <v>1808</v>
      </c>
      <c r="J4550" s="13">
        <v>553248</v>
      </c>
      <c r="K4550" s="16">
        <v>1900</v>
      </c>
      <c r="L4550" s="13">
        <v>581400</v>
      </c>
      <c r="M4550" s="16">
        <v>1900</v>
      </c>
      <c r="N4550" s="171">
        <v>581400</v>
      </c>
      <c r="O4550" s="16">
        <v>2594</v>
      </c>
      <c r="P4550" s="13">
        <v>793764</v>
      </c>
      <c r="Q4550" s="16">
        <v>3231</v>
      </c>
      <c r="R4550" s="13">
        <v>988686</v>
      </c>
      <c r="S4550" s="16">
        <v>1706.37</v>
      </c>
      <c r="T4550" s="13">
        <v>522149.22</v>
      </c>
      <c r="U4550" s="16">
        <v>2306.0100000000002</v>
      </c>
      <c r="V4550" s="13">
        <v>705639.06</v>
      </c>
    </row>
    <row r="4551" spans="1:22" ht="15" customHeight="1" x14ac:dyDescent="0.25">
      <c r="A4551" s="5" t="s">
        <v>7733</v>
      </c>
      <c r="B4551" s="6" t="s">
        <v>7734</v>
      </c>
      <c r="C4551" s="5" t="s">
        <v>7735</v>
      </c>
      <c r="D4551" s="6"/>
      <c r="E4551" s="6" t="s">
        <v>504</v>
      </c>
      <c r="F4551" s="229">
        <v>306</v>
      </c>
      <c r="I4551" s="16">
        <v>389</v>
      </c>
      <c r="J4551" s="13">
        <v>119034</v>
      </c>
      <c r="K4551" s="16">
        <v>915</v>
      </c>
      <c r="L4551" s="13">
        <v>279990</v>
      </c>
      <c r="M4551" s="16">
        <v>915</v>
      </c>
      <c r="N4551" s="171">
        <v>279990</v>
      </c>
      <c r="O4551" s="16">
        <v>794</v>
      </c>
      <c r="P4551" s="13">
        <v>242964</v>
      </c>
      <c r="Q4551" s="16">
        <v>469</v>
      </c>
      <c r="R4551" s="13">
        <v>143514</v>
      </c>
      <c r="S4551" s="16">
        <v>611.96</v>
      </c>
      <c r="T4551" s="13">
        <v>187259.76</v>
      </c>
      <c r="U4551" s="16">
        <v>800.7</v>
      </c>
      <c r="V4551" s="13">
        <v>245014.2</v>
      </c>
    </row>
    <row r="4552" spans="1:22" ht="15" customHeight="1" x14ac:dyDescent="0.25">
      <c r="A4552" s="5" t="s">
        <v>7736</v>
      </c>
      <c r="B4552" s="6" t="s">
        <v>7737</v>
      </c>
      <c r="C4552" s="5" t="s">
        <v>7738</v>
      </c>
      <c r="D4552" s="6"/>
      <c r="E4552" s="6" t="s">
        <v>504</v>
      </c>
      <c r="F4552" s="229">
        <v>1530</v>
      </c>
      <c r="I4552" s="16">
        <v>389</v>
      </c>
      <c r="J4552" s="13">
        <v>595170</v>
      </c>
      <c r="K4552" s="16">
        <v>505</v>
      </c>
      <c r="L4552" s="13">
        <v>772650</v>
      </c>
      <c r="M4552" s="16">
        <v>505</v>
      </c>
      <c r="N4552" s="171">
        <v>772650</v>
      </c>
      <c r="O4552" s="16">
        <v>637</v>
      </c>
      <c r="P4552" s="13">
        <v>974610</v>
      </c>
      <c r="Q4552" s="16">
        <v>469</v>
      </c>
      <c r="R4552" s="13">
        <v>717570</v>
      </c>
      <c r="S4552" s="16">
        <v>443.11</v>
      </c>
      <c r="T4552" s="13">
        <v>677958.3</v>
      </c>
      <c r="U4552" s="16">
        <v>800.7</v>
      </c>
      <c r="V4552" s="13">
        <v>1225071</v>
      </c>
    </row>
    <row r="4553" spans="1:22" ht="15" customHeight="1" x14ac:dyDescent="0.25">
      <c r="A4553" s="5" t="s">
        <v>7739</v>
      </c>
      <c r="B4553" s="6" t="s">
        <v>7740</v>
      </c>
      <c r="C4553" s="5" t="s">
        <v>7741</v>
      </c>
      <c r="D4553" s="6"/>
      <c r="E4553" s="6" t="s">
        <v>504</v>
      </c>
      <c r="F4553" s="229">
        <v>306</v>
      </c>
      <c r="I4553" s="16">
        <v>389</v>
      </c>
      <c r="J4553" s="13">
        <v>119034</v>
      </c>
      <c r="K4553" s="16">
        <v>960</v>
      </c>
      <c r="L4553" s="13">
        <v>293760</v>
      </c>
      <c r="M4553" s="16">
        <v>960</v>
      </c>
      <c r="N4553" s="171">
        <v>293760</v>
      </c>
      <c r="O4553" s="16">
        <v>825</v>
      </c>
      <c r="P4553" s="13">
        <v>252450</v>
      </c>
      <c r="Q4553" s="16">
        <v>469</v>
      </c>
      <c r="R4553" s="13">
        <v>143514</v>
      </c>
      <c r="S4553" s="16">
        <v>659.28</v>
      </c>
      <c r="T4553" s="13">
        <v>201739.68</v>
      </c>
      <c r="U4553" s="16">
        <v>800.7</v>
      </c>
      <c r="V4553" s="13">
        <v>245014.2</v>
      </c>
    </row>
    <row r="4554" spans="1:22" ht="15" customHeight="1" x14ac:dyDescent="0.25">
      <c r="A4554" s="1"/>
      <c r="B4554" s="4" t="s">
        <v>32</v>
      </c>
      <c r="C4554" s="8" t="s">
        <v>33</v>
      </c>
      <c r="I4554" s="245"/>
      <c r="J4554" s="245"/>
      <c r="K4554" s="245"/>
      <c r="L4554" s="245"/>
      <c r="M4554" s="245"/>
      <c r="N4554" s="245"/>
      <c r="O4554" s="245"/>
      <c r="P4554" s="245"/>
      <c r="Q4554" s="245"/>
      <c r="R4554" s="245"/>
      <c r="S4554" s="245"/>
      <c r="T4554" s="245"/>
      <c r="U4554" s="245"/>
      <c r="V4554" s="245"/>
    </row>
    <row r="4555" spans="1:22" ht="15" customHeight="1" x14ac:dyDescent="0.25">
      <c r="A4555" s="5" t="s">
        <v>7742</v>
      </c>
      <c r="B4555" s="6" t="s">
        <v>35</v>
      </c>
      <c r="C4555" s="5" t="s">
        <v>3535</v>
      </c>
      <c r="I4555" s="245"/>
      <c r="J4555" s="245"/>
      <c r="K4555" s="245"/>
      <c r="L4555" s="245"/>
      <c r="M4555" s="245"/>
      <c r="N4555" s="245"/>
      <c r="O4555" s="245"/>
      <c r="P4555" s="245"/>
      <c r="Q4555" s="245"/>
      <c r="R4555" s="245"/>
      <c r="S4555" s="245"/>
      <c r="T4555" s="245"/>
      <c r="U4555" s="245"/>
      <c r="V4555" s="245"/>
    </row>
    <row r="4556" spans="1:22" ht="45" customHeight="1" x14ac:dyDescent="0.25">
      <c r="A4556" s="1"/>
      <c r="B4556" s="4" t="s">
        <v>68</v>
      </c>
      <c r="C4556" s="8" t="s">
        <v>69</v>
      </c>
      <c r="D4556" s="4" t="s">
        <v>70</v>
      </c>
      <c r="E4556" s="4" t="s">
        <v>71</v>
      </c>
      <c r="F4556" s="228" t="s">
        <v>72</v>
      </c>
      <c r="I4556" s="14" t="s">
        <v>73</v>
      </c>
      <c r="J4556" s="15" t="s">
        <v>28</v>
      </c>
      <c r="K4556" s="14" t="s">
        <v>73</v>
      </c>
      <c r="L4556" s="15" t="s">
        <v>28</v>
      </c>
      <c r="M4556" s="14" t="s">
        <v>73</v>
      </c>
      <c r="N4556" s="172" t="s">
        <v>28</v>
      </c>
      <c r="O4556" s="14" t="s">
        <v>73</v>
      </c>
      <c r="P4556" s="15" t="s">
        <v>28</v>
      </c>
      <c r="Q4556" s="14" t="s">
        <v>73</v>
      </c>
      <c r="R4556" s="15" t="s">
        <v>28</v>
      </c>
      <c r="S4556" s="14" t="s">
        <v>73</v>
      </c>
      <c r="T4556" s="15" t="s">
        <v>28</v>
      </c>
      <c r="U4556" s="14" t="s">
        <v>73</v>
      </c>
      <c r="V4556" s="15" t="s">
        <v>28</v>
      </c>
    </row>
    <row r="4557" spans="1:22" ht="15" customHeight="1" x14ac:dyDescent="0.25">
      <c r="A4557" s="5" t="s">
        <v>7743</v>
      </c>
      <c r="B4557" s="6" t="s">
        <v>7744</v>
      </c>
      <c r="C4557" s="5" t="s">
        <v>7745</v>
      </c>
      <c r="D4557" s="6"/>
      <c r="E4557" s="6" t="s">
        <v>527</v>
      </c>
      <c r="F4557" s="229">
        <v>2754</v>
      </c>
      <c r="I4557" s="16">
        <v>540</v>
      </c>
      <c r="J4557" s="13">
        <v>1487160</v>
      </c>
      <c r="K4557" s="16">
        <v>815</v>
      </c>
      <c r="L4557" s="13">
        <v>2244510</v>
      </c>
      <c r="M4557" s="16">
        <v>815</v>
      </c>
      <c r="N4557" s="171">
        <v>2244510</v>
      </c>
      <c r="O4557" s="16">
        <v>735</v>
      </c>
      <c r="P4557" s="13">
        <v>2024190</v>
      </c>
      <c r="Q4557" s="16">
        <v>411</v>
      </c>
      <c r="R4557" s="13">
        <v>1131894</v>
      </c>
      <c r="S4557" s="16">
        <v>322.64999999999998</v>
      </c>
      <c r="T4557" s="13">
        <v>888578.1</v>
      </c>
      <c r="U4557" s="16">
        <v>682.89</v>
      </c>
      <c r="V4557" s="13">
        <v>1880679.06</v>
      </c>
    </row>
    <row r="4558" spans="1:22" ht="15" customHeight="1" x14ac:dyDescent="0.25">
      <c r="A4558" s="5" t="s">
        <v>7746</v>
      </c>
      <c r="B4558" s="6" t="s">
        <v>7747</v>
      </c>
      <c r="C4558" s="5" t="s">
        <v>7748</v>
      </c>
      <c r="D4558" s="6"/>
      <c r="E4558" s="6" t="s">
        <v>527</v>
      </c>
      <c r="F4558" s="229">
        <v>5814</v>
      </c>
      <c r="I4558" s="16">
        <v>576</v>
      </c>
      <c r="J4558" s="13">
        <v>3348864</v>
      </c>
      <c r="K4558" s="16">
        <v>1060</v>
      </c>
      <c r="L4558" s="13">
        <v>6162840</v>
      </c>
      <c r="M4558" s="16">
        <v>1060</v>
      </c>
      <c r="N4558" s="171">
        <v>6162840</v>
      </c>
      <c r="O4558" s="16">
        <v>672</v>
      </c>
      <c r="P4558" s="13">
        <v>3907008</v>
      </c>
      <c r="Q4558" s="16">
        <v>587</v>
      </c>
      <c r="R4558" s="13">
        <v>3412818</v>
      </c>
      <c r="S4558" s="16">
        <v>322.64999999999998</v>
      </c>
      <c r="T4558" s="13">
        <v>1875887.1</v>
      </c>
      <c r="U4558" s="16">
        <v>682.89</v>
      </c>
      <c r="V4558" s="13">
        <v>3970322.46</v>
      </c>
    </row>
    <row r="4559" spans="1:22" ht="15" customHeight="1" x14ac:dyDescent="0.25">
      <c r="A4559" s="5" t="s">
        <v>7749</v>
      </c>
      <c r="B4559" s="6" t="s">
        <v>7750</v>
      </c>
      <c r="C4559" s="5" t="s">
        <v>4517</v>
      </c>
      <c r="D4559" s="6"/>
      <c r="E4559" s="6" t="s">
        <v>504</v>
      </c>
      <c r="F4559" s="229">
        <v>306</v>
      </c>
      <c r="I4559" s="16">
        <v>4554</v>
      </c>
      <c r="J4559" s="13">
        <v>1393524</v>
      </c>
      <c r="K4559" s="16">
        <v>6000</v>
      </c>
      <c r="L4559" s="13">
        <v>1836000</v>
      </c>
      <c r="M4559" s="16">
        <v>6000</v>
      </c>
      <c r="N4559" s="171">
        <v>1836000</v>
      </c>
      <c r="O4559" s="16">
        <v>7000</v>
      </c>
      <c r="P4559" s="13">
        <v>2142000</v>
      </c>
      <c r="Q4559" s="16">
        <v>6188</v>
      </c>
      <c r="R4559" s="13">
        <v>1893528</v>
      </c>
      <c r="S4559" s="16">
        <v>10755.01</v>
      </c>
      <c r="T4559" s="13">
        <v>3291033.06</v>
      </c>
      <c r="U4559" s="16">
        <v>4727.7</v>
      </c>
      <c r="V4559" s="13">
        <v>1446676.2</v>
      </c>
    </row>
    <row r="4560" spans="1:22" ht="15" customHeight="1" x14ac:dyDescent="0.25">
      <c r="A4560" s="1"/>
      <c r="B4560" s="4" t="s">
        <v>32</v>
      </c>
      <c r="C4560" s="8" t="s">
        <v>33</v>
      </c>
      <c r="I4560" s="245"/>
      <c r="J4560" s="245"/>
      <c r="K4560" s="245"/>
      <c r="L4560" s="245"/>
      <c r="M4560" s="245"/>
      <c r="N4560" s="245"/>
      <c r="O4560" s="245"/>
      <c r="P4560" s="245"/>
      <c r="Q4560" s="245"/>
      <c r="R4560" s="245"/>
      <c r="S4560" s="245"/>
      <c r="T4560" s="245"/>
      <c r="U4560" s="245"/>
      <c r="V4560" s="245"/>
    </row>
    <row r="4561" spans="1:22" ht="15" customHeight="1" x14ac:dyDescent="0.25">
      <c r="A4561" s="5" t="s">
        <v>7751</v>
      </c>
      <c r="B4561" s="6" t="s">
        <v>35</v>
      </c>
      <c r="C4561" s="5" t="s">
        <v>486</v>
      </c>
      <c r="I4561" s="245"/>
      <c r="J4561" s="245"/>
      <c r="K4561" s="245"/>
      <c r="L4561" s="245"/>
      <c r="M4561" s="245"/>
      <c r="N4561" s="245"/>
      <c r="O4561" s="245"/>
      <c r="P4561" s="245"/>
      <c r="Q4561" s="245"/>
      <c r="R4561" s="245"/>
      <c r="S4561" s="245"/>
      <c r="T4561" s="245"/>
      <c r="U4561" s="245"/>
      <c r="V4561" s="245"/>
    </row>
    <row r="4562" spans="1:22" ht="45" customHeight="1" x14ac:dyDescent="0.25">
      <c r="A4562" s="1"/>
      <c r="B4562" s="4" t="s">
        <v>68</v>
      </c>
      <c r="C4562" s="8" t="s">
        <v>69</v>
      </c>
      <c r="D4562" s="4" t="s">
        <v>70</v>
      </c>
      <c r="E4562" s="4" t="s">
        <v>71</v>
      </c>
      <c r="F4562" s="228" t="s">
        <v>72</v>
      </c>
      <c r="I4562" s="14" t="s">
        <v>73</v>
      </c>
      <c r="J4562" s="15" t="s">
        <v>28</v>
      </c>
      <c r="K4562" s="14" t="s">
        <v>73</v>
      </c>
      <c r="L4562" s="15" t="s">
        <v>28</v>
      </c>
      <c r="M4562" s="14" t="s">
        <v>73</v>
      </c>
      <c r="N4562" s="172" t="s">
        <v>28</v>
      </c>
      <c r="O4562" s="14" t="s">
        <v>73</v>
      </c>
      <c r="P4562" s="15" t="s">
        <v>28</v>
      </c>
      <c r="Q4562" s="14" t="s">
        <v>73</v>
      </c>
      <c r="R4562" s="15" t="s">
        <v>28</v>
      </c>
      <c r="S4562" s="14" t="s">
        <v>73</v>
      </c>
      <c r="T4562" s="15" t="s">
        <v>28</v>
      </c>
      <c r="U4562" s="14" t="s">
        <v>73</v>
      </c>
      <c r="V4562" s="15" t="s">
        <v>28</v>
      </c>
    </row>
    <row r="4563" spans="1:22" ht="15" customHeight="1" x14ac:dyDescent="0.25">
      <c r="A4563" s="5" t="s">
        <v>7752</v>
      </c>
      <c r="B4563" s="6" t="s">
        <v>7753</v>
      </c>
      <c r="C4563" s="5" t="s">
        <v>624</v>
      </c>
      <c r="D4563" s="6"/>
      <c r="E4563" s="6" t="s">
        <v>275</v>
      </c>
      <c r="F4563" s="229">
        <v>1</v>
      </c>
      <c r="I4563" s="16">
        <v>0</v>
      </c>
      <c r="J4563" s="13">
        <v>0</v>
      </c>
      <c r="K4563" s="16">
        <v>0</v>
      </c>
      <c r="L4563" s="13">
        <v>0</v>
      </c>
      <c r="M4563" s="16">
        <v>0</v>
      </c>
      <c r="N4563" s="171">
        <v>0</v>
      </c>
      <c r="O4563" s="16">
        <v>0</v>
      </c>
      <c r="P4563" s="13">
        <v>0</v>
      </c>
      <c r="Q4563" s="16">
        <v>0</v>
      </c>
      <c r="R4563" s="13">
        <v>0</v>
      </c>
      <c r="S4563" s="16">
        <v>0</v>
      </c>
      <c r="T4563" s="13">
        <v>0</v>
      </c>
      <c r="U4563" s="16">
        <v>731532.78</v>
      </c>
      <c r="V4563" s="13">
        <v>731532.78</v>
      </c>
    </row>
    <row r="4564" spans="1:22" ht="15" customHeight="1" x14ac:dyDescent="0.25">
      <c r="A4564" s="1"/>
      <c r="B4564" s="4" t="s">
        <v>32</v>
      </c>
      <c r="C4564" s="8" t="s">
        <v>33</v>
      </c>
      <c r="I4564" s="245"/>
      <c r="J4564" s="245"/>
      <c r="K4564" s="245"/>
      <c r="L4564" s="245"/>
      <c r="M4564" s="245"/>
      <c r="N4564" s="245"/>
      <c r="O4564" s="245"/>
      <c r="P4564" s="245"/>
      <c r="Q4564" s="245"/>
      <c r="R4564" s="245"/>
      <c r="S4564" s="245"/>
      <c r="T4564" s="245"/>
      <c r="U4564" s="245"/>
      <c r="V4564" s="245"/>
    </row>
    <row r="4565" spans="1:22" ht="15" customHeight="1" x14ac:dyDescent="0.25">
      <c r="A4565" s="5" t="s">
        <v>7754</v>
      </c>
      <c r="B4565" s="6" t="s">
        <v>35</v>
      </c>
      <c r="C4565" s="5" t="s">
        <v>491</v>
      </c>
      <c r="I4565" s="245"/>
      <c r="J4565" s="245"/>
      <c r="K4565" s="245"/>
      <c r="L4565" s="245"/>
      <c r="M4565" s="245"/>
      <c r="N4565" s="245"/>
      <c r="O4565" s="245"/>
      <c r="P4565" s="245"/>
      <c r="Q4565" s="245"/>
      <c r="R4565" s="245"/>
      <c r="S4565" s="245"/>
      <c r="T4565" s="245"/>
      <c r="U4565" s="245"/>
      <c r="V4565" s="245"/>
    </row>
    <row r="4566" spans="1:22" x14ac:dyDescent="0.25">
      <c r="A4566" s="246" t="s">
        <v>7755</v>
      </c>
      <c r="B4566" s="246"/>
      <c r="C4566" s="246"/>
      <c r="D4566" s="247"/>
      <c r="E4566" s="247"/>
      <c r="F4566" s="246"/>
      <c r="I4566" s="12" t="s">
        <v>7756</v>
      </c>
      <c r="J4566" s="13">
        <v>16827552</v>
      </c>
      <c r="K4566" s="12" t="s">
        <v>7756</v>
      </c>
      <c r="L4566" s="13">
        <v>21516390</v>
      </c>
      <c r="M4566" s="12" t="s">
        <v>7756</v>
      </c>
      <c r="N4566" s="171">
        <v>21516390</v>
      </c>
      <c r="O4566" s="12" t="s">
        <v>7756</v>
      </c>
      <c r="P4566" s="13">
        <v>21493746</v>
      </c>
      <c r="Q4566" s="12" t="s">
        <v>7756</v>
      </c>
      <c r="R4566" s="13">
        <v>21704274</v>
      </c>
      <c r="S4566" s="12" t="s">
        <v>7756</v>
      </c>
      <c r="T4566" s="13">
        <v>25537297.32</v>
      </c>
      <c r="U4566" s="12" t="s">
        <v>7756</v>
      </c>
      <c r="V4566" s="13">
        <v>17457930.359999999</v>
      </c>
    </row>
    <row r="4567" spans="1:22" ht="15" customHeight="1" x14ac:dyDescent="0.25">
      <c r="A4567" s="1"/>
      <c r="B4567" s="4" t="s">
        <v>32</v>
      </c>
      <c r="C4567" s="8" t="s">
        <v>33</v>
      </c>
      <c r="I4567" s="245"/>
      <c r="J4567" s="245"/>
      <c r="K4567" s="245"/>
      <c r="L4567" s="245"/>
      <c r="M4567" s="245"/>
      <c r="N4567" s="245"/>
      <c r="O4567" s="245"/>
      <c r="P4567" s="245"/>
      <c r="Q4567" s="245"/>
      <c r="R4567" s="245"/>
      <c r="S4567" s="245"/>
      <c r="T4567" s="245"/>
      <c r="U4567" s="245"/>
      <c r="V4567" s="245"/>
    </row>
    <row r="4568" spans="1:22" ht="15" customHeight="1" x14ac:dyDescent="0.25">
      <c r="A4568" s="5" t="s">
        <v>7757</v>
      </c>
      <c r="B4568" s="6" t="s">
        <v>35</v>
      </c>
      <c r="C4568" s="5" t="s">
        <v>3549</v>
      </c>
      <c r="I4568" s="245"/>
      <c r="J4568" s="245"/>
      <c r="K4568" s="245"/>
      <c r="L4568" s="245"/>
      <c r="M4568" s="245"/>
      <c r="N4568" s="245"/>
      <c r="O4568" s="245"/>
      <c r="P4568" s="245"/>
      <c r="Q4568" s="245"/>
      <c r="R4568" s="245"/>
      <c r="S4568" s="245"/>
      <c r="T4568" s="245"/>
      <c r="U4568" s="245"/>
      <c r="V4568" s="245"/>
    </row>
    <row r="4569" spans="1:22" ht="15" customHeight="1" x14ac:dyDescent="0.25">
      <c r="A4569" s="5" t="s">
        <v>7758</v>
      </c>
      <c r="B4569" s="6" t="s">
        <v>35</v>
      </c>
      <c r="C4569" s="5" t="s">
        <v>3551</v>
      </c>
      <c r="I4569" s="245"/>
      <c r="J4569" s="245"/>
      <c r="K4569" s="245"/>
      <c r="L4569" s="245"/>
      <c r="M4569" s="245"/>
      <c r="N4569" s="245"/>
      <c r="O4569" s="245"/>
      <c r="P4569" s="245"/>
      <c r="Q4569" s="245"/>
      <c r="R4569" s="245"/>
      <c r="S4569" s="245"/>
      <c r="T4569" s="245"/>
      <c r="U4569" s="245"/>
      <c r="V4569" s="245"/>
    </row>
    <row r="4570" spans="1:22" ht="45" customHeight="1" x14ac:dyDescent="0.25">
      <c r="A4570" s="1"/>
      <c r="B4570" s="4" t="s">
        <v>68</v>
      </c>
      <c r="C4570" s="8" t="s">
        <v>69</v>
      </c>
      <c r="D4570" s="4" t="s">
        <v>70</v>
      </c>
      <c r="E4570" s="4" t="s">
        <v>71</v>
      </c>
      <c r="F4570" s="228" t="s">
        <v>72</v>
      </c>
      <c r="I4570" s="14" t="s">
        <v>73</v>
      </c>
      <c r="J4570" s="15" t="s">
        <v>28</v>
      </c>
      <c r="K4570" s="14" t="s">
        <v>73</v>
      </c>
      <c r="L4570" s="15" t="s">
        <v>28</v>
      </c>
      <c r="M4570" s="14" t="s">
        <v>73</v>
      </c>
      <c r="N4570" s="172" t="s">
        <v>28</v>
      </c>
      <c r="O4570" s="14" t="s">
        <v>73</v>
      </c>
      <c r="P4570" s="15" t="s">
        <v>28</v>
      </c>
      <c r="Q4570" s="14" t="s">
        <v>73</v>
      </c>
      <c r="R4570" s="15" t="s">
        <v>28</v>
      </c>
      <c r="S4570" s="14" t="s">
        <v>73</v>
      </c>
      <c r="T4570" s="15" t="s">
        <v>28</v>
      </c>
      <c r="U4570" s="14" t="s">
        <v>73</v>
      </c>
      <c r="V4570" s="15" t="s">
        <v>28</v>
      </c>
    </row>
    <row r="4571" spans="1:22" ht="15" customHeight="1" x14ac:dyDescent="0.25">
      <c r="A4571" s="5" t="s">
        <v>7759</v>
      </c>
      <c r="B4571" s="6" t="s">
        <v>7760</v>
      </c>
      <c r="C4571" s="5" t="s">
        <v>7761</v>
      </c>
      <c r="D4571" s="6"/>
      <c r="E4571" s="6" t="s">
        <v>504</v>
      </c>
      <c r="F4571" s="229">
        <v>612</v>
      </c>
      <c r="I4571" s="16">
        <v>3399</v>
      </c>
      <c r="J4571" s="13">
        <v>2080188</v>
      </c>
      <c r="K4571" s="16">
        <v>6230</v>
      </c>
      <c r="L4571" s="13">
        <v>3812760</v>
      </c>
      <c r="M4571" s="16">
        <v>6230</v>
      </c>
      <c r="N4571" s="171">
        <v>3812760</v>
      </c>
      <c r="O4571" s="16">
        <v>6000</v>
      </c>
      <c r="P4571" s="13">
        <v>3672000</v>
      </c>
      <c r="Q4571" s="16">
        <v>8488</v>
      </c>
      <c r="R4571" s="13">
        <v>5194656</v>
      </c>
      <c r="S4571" s="16">
        <v>5131.59</v>
      </c>
      <c r="T4571" s="13">
        <v>3140533.08</v>
      </c>
      <c r="U4571" s="16">
        <v>5571.89</v>
      </c>
      <c r="V4571" s="13">
        <v>3409996.68</v>
      </c>
    </row>
    <row r="4572" spans="1:22" ht="15" customHeight="1" x14ac:dyDescent="0.25">
      <c r="A4572" s="5" t="s">
        <v>7762</v>
      </c>
      <c r="B4572" s="6" t="s">
        <v>7763</v>
      </c>
      <c r="C4572" s="5" t="s">
        <v>7764</v>
      </c>
      <c r="D4572" s="6"/>
      <c r="E4572" s="6" t="s">
        <v>504</v>
      </c>
      <c r="F4572" s="229">
        <v>306</v>
      </c>
      <c r="I4572" s="16">
        <v>1834</v>
      </c>
      <c r="J4572" s="13">
        <v>561204</v>
      </c>
      <c r="K4572" s="16">
        <v>1995</v>
      </c>
      <c r="L4572" s="13">
        <v>610470</v>
      </c>
      <c r="M4572" s="16">
        <v>1995</v>
      </c>
      <c r="N4572" s="171">
        <v>610470</v>
      </c>
      <c r="O4572" s="16">
        <v>1836</v>
      </c>
      <c r="P4572" s="13">
        <v>561816</v>
      </c>
      <c r="Q4572" s="16">
        <v>2092</v>
      </c>
      <c r="R4572" s="13">
        <v>640152</v>
      </c>
      <c r="S4572" s="16">
        <v>2867.29</v>
      </c>
      <c r="T4572" s="13">
        <v>877390.74</v>
      </c>
      <c r="U4572" s="16">
        <v>1825.99</v>
      </c>
      <c r="V4572" s="13">
        <v>558752.93999999994</v>
      </c>
    </row>
    <row r="4573" spans="1:22" ht="15" customHeight="1" x14ac:dyDescent="0.25">
      <c r="A4573" s="5" t="s">
        <v>7765</v>
      </c>
      <c r="B4573" s="6" t="s">
        <v>7766</v>
      </c>
      <c r="C4573" s="5" t="s">
        <v>7767</v>
      </c>
      <c r="D4573" s="6"/>
      <c r="E4573" s="6" t="s">
        <v>504</v>
      </c>
      <c r="F4573" s="229">
        <v>306</v>
      </c>
      <c r="I4573" s="16">
        <v>1585</v>
      </c>
      <c r="J4573" s="13">
        <v>485010</v>
      </c>
      <c r="K4573" s="16">
        <v>2005</v>
      </c>
      <c r="L4573" s="13">
        <v>613530</v>
      </c>
      <c r="M4573" s="16">
        <v>2005</v>
      </c>
      <c r="N4573" s="171">
        <v>613530</v>
      </c>
      <c r="O4573" s="16">
        <v>1836</v>
      </c>
      <c r="P4573" s="13">
        <v>561816</v>
      </c>
      <c r="Q4573" s="16">
        <v>2108</v>
      </c>
      <c r="R4573" s="13">
        <v>645048</v>
      </c>
      <c r="S4573" s="16">
        <v>2582.2199999999998</v>
      </c>
      <c r="T4573" s="13">
        <v>790159.32</v>
      </c>
      <c r="U4573" s="16">
        <v>1643.06</v>
      </c>
      <c r="V4573" s="13">
        <v>502776.36</v>
      </c>
    </row>
    <row r="4574" spans="1:22" ht="15" customHeight="1" x14ac:dyDescent="0.25">
      <c r="A4574" s="5" t="s">
        <v>7768</v>
      </c>
      <c r="B4574" s="6" t="s">
        <v>7769</v>
      </c>
      <c r="C4574" s="5" t="s">
        <v>7770</v>
      </c>
      <c r="D4574" s="6"/>
      <c r="E4574" s="6" t="s">
        <v>504</v>
      </c>
      <c r="F4574" s="229">
        <v>1836</v>
      </c>
      <c r="I4574" s="16">
        <v>1542</v>
      </c>
      <c r="J4574" s="13">
        <v>2831112</v>
      </c>
      <c r="K4574" s="16">
        <v>1865</v>
      </c>
      <c r="L4574" s="13">
        <v>3424140</v>
      </c>
      <c r="M4574" s="16">
        <v>1865</v>
      </c>
      <c r="N4574" s="171">
        <v>3424140</v>
      </c>
      <c r="O4574" s="16">
        <v>1836</v>
      </c>
      <c r="P4574" s="13">
        <v>3370896</v>
      </c>
      <c r="Q4574" s="16">
        <v>1963</v>
      </c>
      <c r="R4574" s="13">
        <v>3604068</v>
      </c>
      <c r="S4574" s="16">
        <v>2462.1999999999998</v>
      </c>
      <c r="T4574" s="13">
        <v>4520599.2</v>
      </c>
      <c r="U4574" s="16">
        <v>1540.46</v>
      </c>
      <c r="V4574" s="13">
        <v>2828284.56</v>
      </c>
    </row>
    <row r="4575" spans="1:22" ht="15" customHeight="1" x14ac:dyDescent="0.25">
      <c r="A4575" s="5" t="s">
        <v>7771</v>
      </c>
      <c r="B4575" s="6" t="s">
        <v>7772</v>
      </c>
      <c r="C4575" s="5" t="s">
        <v>7773</v>
      </c>
      <c r="D4575" s="6"/>
      <c r="E4575" s="6" t="s">
        <v>504</v>
      </c>
      <c r="F4575" s="229">
        <v>1224</v>
      </c>
      <c r="I4575" s="16">
        <v>1734</v>
      </c>
      <c r="J4575" s="13">
        <v>2122416</v>
      </c>
      <c r="K4575" s="16">
        <v>1855</v>
      </c>
      <c r="L4575" s="13">
        <v>2270520</v>
      </c>
      <c r="M4575" s="16">
        <v>1855</v>
      </c>
      <c r="N4575" s="171">
        <v>2270520</v>
      </c>
      <c r="O4575" s="16">
        <v>1836</v>
      </c>
      <c r="P4575" s="13">
        <v>2247264</v>
      </c>
      <c r="Q4575" s="16">
        <v>1966</v>
      </c>
      <c r="R4575" s="13">
        <v>2406384</v>
      </c>
      <c r="S4575" s="16">
        <v>2732.26</v>
      </c>
      <c r="T4575" s="13">
        <v>3344286.24</v>
      </c>
      <c r="U4575" s="16">
        <v>1754.04</v>
      </c>
      <c r="V4575" s="13">
        <v>2146944.96</v>
      </c>
    </row>
    <row r="4576" spans="1:22" ht="15" customHeight="1" x14ac:dyDescent="0.25">
      <c r="A4576" s="5" t="s">
        <v>7774</v>
      </c>
      <c r="B4576" s="6" t="s">
        <v>7775</v>
      </c>
      <c r="C4576" s="5" t="s">
        <v>7776</v>
      </c>
      <c r="D4576" s="6"/>
      <c r="E4576" s="6" t="s">
        <v>504</v>
      </c>
      <c r="F4576" s="229">
        <v>306</v>
      </c>
      <c r="I4576" s="16">
        <v>2792</v>
      </c>
      <c r="J4576" s="13">
        <v>854352</v>
      </c>
      <c r="K4576" s="16">
        <v>2730</v>
      </c>
      <c r="L4576" s="13">
        <v>835380</v>
      </c>
      <c r="M4576" s="16">
        <v>2730</v>
      </c>
      <c r="N4576" s="171">
        <v>835380</v>
      </c>
      <c r="O4576" s="16">
        <v>2076</v>
      </c>
      <c r="P4576" s="13">
        <v>635256</v>
      </c>
      <c r="Q4576" s="16">
        <v>2353</v>
      </c>
      <c r="R4576" s="13">
        <v>720018</v>
      </c>
      <c r="S4576" s="16">
        <v>3972.52</v>
      </c>
      <c r="T4576" s="13">
        <v>1215591.1200000001</v>
      </c>
      <c r="U4576" s="16">
        <v>2331.38</v>
      </c>
      <c r="V4576" s="13">
        <v>713402.28</v>
      </c>
    </row>
    <row r="4577" spans="1:22" ht="15" customHeight="1" x14ac:dyDescent="0.25">
      <c r="A4577" s="5" t="s">
        <v>7777</v>
      </c>
      <c r="B4577" s="6" t="s">
        <v>7778</v>
      </c>
      <c r="C4577" s="5" t="s">
        <v>7779</v>
      </c>
      <c r="D4577" s="6"/>
      <c r="E4577" s="6" t="s">
        <v>504</v>
      </c>
      <c r="F4577" s="229">
        <v>2448</v>
      </c>
      <c r="I4577" s="16">
        <v>1734</v>
      </c>
      <c r="J4577" s="13">
        <v>4244832</v>
      </c>
      <c r="K4577" s="16">
        <v>1870</v>
      </c>
      <c r="L4577" s="13">
        <v>4577760</v>
      </c>
      <c r="M4577" s="16">
        <v>1870</v>
      </c>
      <c r="N4577" s="171">
        <v>4577760</v>
      </c>
      <c r="O4577" s="16">
        <v>1836</v>
      </c>
      <c r="P4577" s="13">
        <v>4494528</v>
      </c>
      <c r="Q4577" s="16">
        <v>1963</v>
      </c>
      <c r="R4577" s="13">
        <v>4805424</v>
      </c>
      <c r="S4577" s="16">
        <v>2732.26</v>
      </c>
      <c r="T4577" s="13">
        <v>6688572.4800000004</v>
      </c>
      <c r="U4577" s="16">
        <v>1754.04</v>
      </c>
      <c r="V4577" s="13">
        <v>4293889.92</v>
      </c>
    </row>
    <row r="4578" spans="1:22" ht="15" customHeight="1" x14ac:dyDescent="0.25">
      <c r="A4578" s="5" t="s">
        <v>7780</v>
      </c>
      <c r="B4578" s="6" t="s">
        <v>7781</v>
      </c>
      <c r="C4578" s="5" t="s">
        <v>7782</v>
      </c>
      <c r="D4578" s="6"/>
      <c r="E4578" s="6" t="s">
        <v>504</v>
      </c>
      <c r="F4578" s="229">
        <v>918</v>
      </c>
      <c r="I4578" s="16">
        <v>2637</v>
      </c>
      <c r="J4578" s="13">
        <v>2420766</v>
      </c>
      <c r="K4578" s="16">
        <v>4685</v>
      </c>
      <c r="L4578" s="13">
        <v>4300830</v>
      </c>
      <c r="M4578" s="16">
        <v>4685</v>
      </c>
      <c r="N4578" s="171">
        <v>4300830</v>
      </c>
      <c r="O4578" s="16">
        <v>5160</v>
      </c>
      <c r="P4578" s="13">
        <v>4736880</v>
      </c>
      <c r="Q4578" s="16">
        <v>3168</v>
      </c>
      <c r="R4578" s="13">
        <v>2908224</v>
      </c>
      <c r="S4578" s="16">
        <v>3992.53</v>
      </c>
      <c r="T4578" s="13">
        <v>3665142.54</v>
      </c>
      <c r="U4578" s="16">
        <v>2014.9</v>
      </c>
      <c r="V4578" s="13">
        <v>1849678.2</v>
      </c>
    </row>
    <row r="4579" spans="1:22" ht="15" customHeight="1" x14ac:dyDescent="0.25">
      <c r="A4579" s="1"/>
      <c r="B4579" s="4" t="s">
        <v>32</v>
      </c>
      <c r="C4579" s="8" t="s">
        <v>33</v>
      </c>
      <c r="I4579" s="245"/>
      <c r="J4579" s="245"/>
      <c r="K4579" s="245"/>
      <c r="L4579" s="245"/>
      <c r="M4579" s="245"/>
      <c r="N4579" s="245"/>
      <c r="O4579" s="245"/>
      <c r="P4579" s="245"/>
      <c r="Q4579" s="245"/>
      <c r="R4579" s="245"/>
      <c r="S4579" s="245"/>
      <c r="T4579" s="245"/>
      <c r="U4579" s="245"/>
      <c r="V4579" s="245"/>
    </row>
    <row r="4580" spans="1:22" ht="15" customHeight="1" x14ac:dyDescent="0.25">
      <c r="A4580" s="5" t="s">
        <v>7783</v>
      </c>
      <c r="B4580" s="6" t="s">
        <v>35</v>
      </c>
      <c r="C4580" s="5" t="s">
        <v>7784</v>
      </c>
      <c r="I4580" s="245"/>
      <c r="J4580" s="245"/>
      <c r="K4580" s="245"/>
      <c r="L4580" s="245"/>
      <c r="M4580" s="245"/>
      <c r="N4580" s="245"/>
      <c r="O4580" s="245"/>
      <c r="P4580" s="245"/>
      <c r="Q4580" s="245"/>
      <c r="R4580" s="245"/>
      <c r="S4580" s="245"/>
      <c r="T4580" s="245"/>
      <c r="U4580" s="245"/>
      <c r="V4580" s="245"/>
    </row>
    <row r="4581" spans="1:22" ht="45" customHeight="1" x14ac:dyDescent="0.25">
      <c r="A4581" s="1"/>
      <c r="B4581" s="4" t="s">
        <v>68</v>
      </c>
      <c r="C4581" s="8" t="s">
        <v>69</v>
      </c>
      <c r="D4581" s="4" t="s">
        <v>70</v>
      </c>
      <c r="E4581" s="4" t="s">
        <v>71</v>
      </c>
      <c r="F4581" s="228" t="s">
        <v>72</v>
      </c>
      <c r="I4581" s="14" t="s">
        <v>73</v>
      </c>
      <c r="J4581" s="15" t="s">
        <v>28</v>
      </c>
      <c r="K4581" s="14" t="s">
        <v>73</v>
      </c>
      <c r="L4581" s="15" t="s">
        <v>28</v>
      </c>
      <c r="M4581" s="14" t="s">
        <v>73</v>
      </c>
      <c r="N4581" s="172" t="s">
        <v>28</v>
      </c>
      <c r="O4581" s="14" t="s">
        <v>73</v>
      </c>
      <c r="P4581" s="15" t="s">
        <v>28</v>
      </c>
      <c r="Q4581" s="14" t="s">
        <v>73</v>
      </c>
      <c r="R4581" s="15" t="s">
        <v>28</v>
      </c>
      <c r="S4581" s="14" t="s">
        <v>73</v>
      </c>
      <c r="T4581" s="15" t="s">
        <v>28</v>
      </c>
      <c r="U4581" s="14" t="s">
        <v>73</v>
      </c>
      <c r="V4581" s="15" t="s">
        <v>28</v>
      </c>
    </row>
    <row r="4582" spans="1:22" ht="15" customHeight="1" x14ac:dyDescent="0.25">
      <c r="A4582" s="5" t="s">
        <v>7785</v>
      </c>
      <c r="B4582" s="6" t="s">
        <v>7786</v>
      </c>
      <c r="C4582" s="5" t="s">
        <v>7787</v>
      </c>
      <c r="D4582" s="6"/>
      <c r="E4582" s="6" t="s">
        <v>504</v>
      </c>
      <c r="F4582" s="229">
        <v>306</v>
      </c>
      <c r="I4582" s="16">
        <v>1846</v>
      </c>
      <c r="J4582" s="13">
        <v>564876</v>
      </c>
      <c r="K4582" s="16">
        <v>1600</v>
      </c>
      <c r="L4582" s="13">
        <v>489600</v>
      </c>
      <c r="M4582" s="16">
        <v>1600</v>
      </c>
      <c r="N4582" s="171">
        <v>489600</v>
      </c>
      <c r="O4582" s="16">
        <v>1625</v>
      </c>
      <c r="P4582" s="13">
        <v>497250</v>
      </c>
      <c r="Q4582" s="16">
        <v>1173</v>
      </c>
      <c r="R4582" s="13">
        <v>358938</v>
      </c>
      <c r="S4582" s="16">
        <v>1865.99</v>
      </c>
      <c r="T4582" s="13">
        <v>570992.93999999994</v>
      </c>
      <c r="U4582" s="16">
        <v>1735.75</v>
      </c>
      <c r="V4582" s="13">
        <v>531139.5</v>
      </c>
    </row>
    <row r="4583" spans="1:22" ht="15" customHeight="1" x14ac:dyDescent="0.25">
      <c r="A4583" s="5" t="s">
        <v>7788</v>
      </c>
      <c r="B4583" s="6" t="s">
        <v>7789</v>
      </c>
      <c r="C4583" s="5" t="s">
        <v>7790</v>
      </c>
      <c r="D4583" s="6"/>
      <c r="E4583" s="6" t="s">
        <v>504</v>
      </c>
      <c r="F4583" s="229">
        <v>306</v>
      </c>
      <c r="I4583" s="16">
        <v>1243</v>
      </c>
      <c r="J4583" s="13">
        <v>380358</v>
      </c>
      <c r="K4583" s="16">
        <v>1100</v>
      </c>
      <c r="L4583" s="13">
        <v>336600</v>
      </c>
      <c r="M4583" s="16">
        <v>1100</v>
      </c>
      <c r="N4583" s="171">
        <v>336600</v>
      </c>
      <c r="O4583" s="16">
        <v>1300</v>
      </c>
      <c r="P4583" s="13">
        <v>397800</v>
      </c>
      <c r="Q4583" s="16">
        <v>790</v>
      </c>
      <c r="R4583" s="13">
        <v>241740</v>
      </c>
      <c r="S4583" s="16">
        <v>1344.38</v>
      </c>
      <c r="T4583" s="13">
        <v>411380.28</v>
      </c>
      <c r="U4583" s="16">
        <v>1168.29</v>
      </c>
      <c r="V4583" s="13">
        <v>357496.74</v>
      </c>
    </row>
    <row r="4584" spans="1:22" ht="15" customHeight="1" x14ac:dyDescent="0.25">
      <c r="A4584" s="5" t="s">
        <v>7791</v>
      </c>
      <c r="B4584" s="6" t="s">
        <v>7792</v>
      </c>
      <c r="C4584" s="5" t="s">
        <v>7793</v>
      </c>
      <c r="D4584" s="6"/>
      <c r="E4584" s="6" t="s">
        <v>504</v>
      </c>
      <c r="F4584" s="229">
        <v>306</v>
      </c>
      <c r="I4584" s="16">
        <v>923</v>
      </c>
      <c r="J4584" s="13">
        <v>282438</v>
      </c>
      <c r="K4584" s="16">
        <v>800</v>
      </c>
      <c r="L4584" s="13">
        <v>244800</v>
      </c>
      <c r="M4584" s="16">
        <v>800</v>
      </c>
      <c r="N4584" s="171">
        <v>244800</v>
      </c>
      <c r="O4584" s="16">
        <v>1040</v>
      </c>
      <c r="P4584" s="13">
        <v>318240</v>
      </c>
      <c r="Q4584" s="16">
        <v>587</v>
      </c>
      <c r="R4584" s="13">
        <v>179622</v>
      </c>
      <c r="S4584" s="16">
        <v>1021.73</v>
      </c>
      <c r="T4584" s="13">
        <v>312649.38</v>
      </c>
      <c r="U4584" s="16">
        <v>867.87</v>
      </c>
      <c r="V4584" s="13">
        <v>265568.21999999997</v>
      </c>
    </row>
    <row r="4585" spans="1:22" ht="15" customHeight="1" x14ac:dyDescent="0.25">
      <c r="A4585" s="1"/>
      <c r="B4585" s="4" t="s">
        <v>32</v>
      </c>
      <c r="C4585" s="8" t="s">
        <v>33</v>
      </c>
      <c r="I4585" s="245"/>
      <c r="J4585" s="245"/>
      <c r="K4585" s="245"/>
      <c r="L4585" s="245"/>
      <c r="M4585" s="245"/>
      <c r="N4585" s="245"/>
      <c r="O4585" s="245"/>
      <c r="P4585" s="245"/>
      <c r="Q4585" s="245"/>
      <c r="R4585" s="245"/>
      <c r="S4585" s="245"/>
      <c r="T4585" s="245"/>
      <c r="U4585" s="245"/>
      <c r="V4585" s="245"/>
    </row>
    <row r="4586" spans="1:22" ht="15" customHeight="1" x14ac:dyDescent="0.25">
      <c r="A4586" s="5" t="s">
        <v>7794</v>
      </c>
      <c r="B4586" s="6" t="s">
        <v>35</v>
      </c>
      <c r="C4586" s="5" t="s">
        <v>486</v>
      </c>
      <c r="I4586" s="245"/>
      <c r="J4586" s="245"/>
      <c r="K4586" s="245"/>
      <c r="L4586" s="245"/>
      <c r="M4586" s="245"/>
      <c r="N4586" s="245"/>
      <c r="O4586" s="245"/>
      <c r="P4586" s="245"/>
      <c r="Q4586" s="245"/>
      <c r="R4586" s="245"/>
      <c r="S4586" s="245"/>
      <c r="T4586" s="245"/>
      <c r="U4586" s="245"/>
      <c r="V4586" s="245"/>
    </row>
    <row r="4587" spans="1:22" ht="45" customHeight="1" x14ac:dyDescent="0.25">
      <c r="A4587" s="1"/>
      <c r="B4587" s="4" t="s">
        <v>68</v>
      </c>
      <c r="C4587" s="8" t="s">
        <v>69</v>
      </c>
      <c r="D4587" s="4" t="s">
        <v>70</v>
      </c>
      <c r="E4587" s="4" t="s">
        <v>71</v>
      </c>
      <c r="F4587" s="228" t="s">
        <v>72</v>
      </c>
      <c r="I4587" s="14" t="s">
        <v>73</v>
      </c>
      <c r="J4587" s="15" t="s">
        <v>28</v>
      </c>
      <c r="K4587" s="14" t="s">
        <v>73</v>
      </c>
      <c r="L4587" s="15" t="s">
        <v>28</v>
      </c>
      <c r="M4587" s="14" t="s">
        <v>73</v>
      </c>
      <c r="N4587" s="172" t="s">
        <v>28</v>
      </c>
      <c r="O4587" s="14" t="s">
        <v>73</v>
      </c>
      <c r="P4587" s="15" t="s">
        <v>28</v>
      </c>
      <c r="Q4587" s="14" t="s">
        <v>73</v>
      </c>
      <c r="R4587" s="15" t="s">
        <v>28</v>
      </c>
      <c r="S4587" s="14" t="s">
        <v>73</v>
      </c>
      <c r="T4587" s="15" t="s">
        <v>28</v>
      </c>
      <c r="U4587" s="14" t="s">
        <v>73</v>
      </c>
      <c r="V4587" s="15" t="s">
        <v>28</v>
      </c>
    </row>
    <row r="4588" spans="1:22" ht="15" customHeight="1" x14ac:dyDescent="0.25">
      <c r="A4588" s="5" t="s">
        <v>7795</v>
      </c>
      <c r="B4588" s="6" t="s">
        <v>7796</v>
      </c>
      <c r="C4588" s="5" t="s">
        <v>624</v>
      </c>
      <c r="D4588" s="6"/>
      <c r="E4588" s="6" t="s">
        <v>275</v>
      </c>
      <c r="F4588" s="229">
        <v>1</v>
      </c>
      <c r="I4588" s="16">
        <v>0</v>
      </c>
      <c r="J4588" s="13">
        <v>0</v>
      </c>
      <c r="K4588" s="16">
        <v>0</v>
      </c>
      <c r="L4588" s="13">
        <v>0</v>
      </c>
      <c r="M4588" s="16">
        <v>0</v>
      </c>
      <c r="N4588" s="171">
        <v>0</v>
      </c>
      <c r="O4588" s="16">
        <v>0</v>
      </c>
      <c r="P4588" s="13">
        <v>0</v>
      </c>
      <c r="Q4588" s="16">
        <v>0</v>
      </c>
      <c r="R4588" s="13">
        <v>0</v>
      </c>
      <c r="S4588" s="16">
        <v>0</v>
      </c>
      <c r="T4588" s="13">
        <v>0</v>
      </c>
      <c r="U4588" s="16">
        <v>0</v>
      </c>
      <c r="V4588" s="13">
        <v>0</v>
      </c>
    </row>
    <row r="4589" spans="1:22" ht="15" customHeight="1" x14ac:dyDescent="0.25">
      <c r="A4589" s="1"/>
      <c r="B4589" s="4" t="s">
        <v>32</v>
      </c>
      <c r="C4589" s="8" t="s">
        <v>33</v>
      </c>
      <c r="I4589" s="245"/>
      <c r="J4589" s="245"/>
      <c r="K4589" s="245"/>
      <c r="L4589" s="245"/>
      <c r="M4589" s="245"/>
      <c r="N4589" s="245"/>
      <c r="O4589" s="245"/>
      <c r="P4589" s="245"/>
      <c r="Q4589" s="245"/>
      <c r="R4589" s="245"/>
      <c r="S4589" s="245"/>
      <c r="T4589" s="245"/>
      <c r="U4589" s="245"/>
      <c r="V4589" s="245"/>
    </row>
    <row r="4590" spans="1:22" ht="15" customHeight="1" x14ac:dyDescent="0.25">
      <c r="A4590" s="5" t="s">
        <v>7797</v>
      </c>
      <c r="B4590" s="6" t="s">
        <v>35</v>
      </c>
      <c r="C4590" s="5" t="s">
        <v>491</v>
      </c>
      <c r="I4590" s="245"/>
      <c r="J4590" s="245"/>
      <c r="K4590" s="245"/>
      <c r="L4590" s="245"/>
      <c r="M4590" s="245"/>
      <c r="N4590" s="245"/>
      <c r="O4590" s="245"/>
      <c r="P4590" s="245"/>
      <c r="Q4590" s="245"/>
      <c r="R4590" s="245"/>
      <c r="S4590" s="245"/>
      <c r="T4590" s="245"/>
      <c r="U4590" s="245"/>
      <c r="V4590" s="245"/>
    </row>
    <row r="4591" spans="1:22" x14ac:dyDescent="0.25">
      <c r="A4591" s="246" t="s">
        <v>7798</v>
      </c>
      <c r="B4591" s="246"/>
      <c r="C4591" s="246"/>
      <c r="D4591" s="247"/>
      <c r="E4591" s="247"/>
      <c r="F4591" s="246"/>
      <c r="I4591" s="12" t="s">
        <v>7799</v>
      </c>
      <c r="J4591" s="13">
        <v>50728397</v>
      </c>
      <c r="K4591" s="12" t="s">
        <v>7799</v>
      </c>
      <c r="L4591" s="13">
        <v>51155358</v>
      </c>
      <c r="M4591" s="12" t="s">
        <v>7799</v>
      </c>
      <c r="N4591" s="171">
        <v>51155358</v>
      </c>
      <c r="O4591" s="12" t="s">
        <v>7799</v>
      </c>
      <c r="P4591" s="13">
        <v>58604498</v>
      </c>
      <c r="Q4591" s="12" t="s">
        <v>7799</v>
      </c>
      <c r="R4591" s="13">
        <v>53581573</v>
      </c>
      <c r="S4591" s="12" t="s">
        <v>7799</v>
      </c>
      <c r="T4591" s="13">
        <v>80184056.010000005</v>
      </c>
      <c r="U4591" s="12" t="s">
        <v>7799</v>
      </c>
      <c r="V4591" s="13">
        <v>64123587.799999997</v>
      </c>
    </row>
    <row r="4592" spans="1:22" ht="15" customHeight="1" x14ac:dyDescent="0.25">
      <c r="A4592" s="1"/>
      <c r="B4592" s="4" t="s">
        <v>32</v>
      </c>
      <c r="C4592" s="8" t="s">
        <v>33</v>
      </c>
      <c r="I4592" s="245"/>
      <c r="J4592" s="245"/>
      <c r="K4592" s="245"/>
      <c r="L4592" s="245"/>
      <c r="M4592" s="245"/>
      <c r="N4592" s="245"/>
      <c r="O4592" s="245"/>
      <c r="P4592" s="245"/>
      <c r="Q4592" s="245"/>
      <c r="R4592" s="245"/>
      <c r="S4592" s="245"/>
      <c r="T4592" s="245"/>
      <c r="U4592" s="245"/>
      <c r="V4592" s="245"/>
    </row>
    <row r="4593" spans="1:22" ht="15" customHeight="1" x14ac:dyDescent="0.25">
      <c r="A4593" s="5" t="s">
        <v>7800</v>
      </c>
      <c r="B4593" s="6" t="s">
        <v>35</v>
      </c>
      <c r="C4593" s="5" t="s">
        <v>3573</v>
      </c>
      <c r="I4593" s="245"/>
      <c r="J4593" s="245"/>
      <c r="K4593" s="245"/>
      <c r="L4593" s="245"/>
      <c r="M4593" s="245"/>
      <c r="N4593" s="245"/>
      <c r="O4593" s="245"/>
      <c r="P4593" s="245"/>
      <c r="Q4593" s="245"/>
      <c r="R4593" s="245"/>
      <c r="S4593" s="245"/>
      <c r="T4593" s="245"/>
      <c r="U4593" s="245"/>
      <c r="V4593" s="245"/>
    </row>
    <row r="4594" spans="1:22" ht="15" customHeight="1" x14ac:dyDescent="0.25">
      <c r="A4594" s="5" t="s">
        <v>7801</v>
      </c>
      <c r="B4594" s="6" t="s">
        <v>35</v>
      </c>
      <c r="C4594" s="5" t="s">
        <v>3575</v>
      </c>
      <c r="I4594" s="245"/>
      <c r="J4594" s="245"/>
      <c r="K4594" s="245"/>
      <c r="L4594" s="245"/>
      <c r="M4594" s="245"/>
      <c r="N4594" s="245"/>
      <c r="O4594" s="245"/>
      <c r="P4594" s="245"/>
      <c r="Q4594" s="245"/>
      <c r="R4594" s="245"/>
      <c r="S4594" s="245"/>
      <c r="T4594" s="245"/>
      <c r="U4594" s="245"/>
      <c r="V4594" s="245"/>
    </row>
    <row r="4595" spans="1:22" ht="15" customHeight="1" x14ac:dyDescent="0.25">
      <c r="A4595" s="5" t="s">
        <v>7802</v>
      </c>
      <c r="B4595" s="6" t="s">
        <v>35</v>
      </c>
      <c r="C4595" s="5" t="s">
        <v>3577</v>
      </c>
      <c r="I4595" s="245"/>
      <c r="J4595" s="245"/>
      <c r="K4595" s="245"/>
      <c r="L4595" s="245"/>
      <c r="M4595" s="245"/>
      <c r="N4595" s="245"/>
      <c r="O4595" s="245"/>
      <c r="P4595" s="245"/>
      <c r="Q4595" s="245"/>
      <c r="R4595" s="245"/>
      <c r="S4595" s="245"/>
      <c r="T4595" s="245"/>
      <c r="U4595" s="245"/>
      <c r="V4595" s="245"/>
    </row>
    <row r="4596" spans="1:22" ht="45" customHeight="1" x14ac:dyDescent="0.25">
      <c r="A4596" s="1"/>
      <c r="B4596" s="4" t="s">
        <v>68</v>
      </c>
      <c r="C4596" s="8" t="s">
        <v>69</v>
      </c>
      <c r="D4596" s="4" t="s">
        <v>70</v>
      </c>
      <c r="E4596" s="4" t="s">
        <v>71</v>
      </c>
      <c r="F4596" s="228" t="s">
        <v>72</v>
      </c>
      <c r="I4596" s="14" t="s">
        <v>73</v>
      </c>
      <c r="J4596" s="15" t="s">
        <v>28</v>
      </c>
      <c r="K4596" s="14" t="s">
        <v>73</v>
      </c>
      <c r="L4596" s="15" t="s">
        <v>28</v>
      </c>
      <c r="M4596" s="14" t="s">
        <v>73</v>
      </c>
      <c r="N4596" s="172" t="s">
        <v>28</v>
      </c>
      <c r="O4596" s="14" t="s">
        <v>73</v>
      </c>
      <c r="P4596" s="15" t="s">
        <v>28</v>
      </c>
      <c r="Q4596" s="14" t="s">
        <v>73</v>
      </c>
      <c r="R4596" s="15" t="s">
        <v>28</v>
      </c>
      <c r="S4596" s="14" t="s">
        <v>73</v>
      </c>
      <c r="T4596" s="15" t="s">
        <v>28</v>
      </c>
      <c r="U4596" s="14" t="s">
        <v>73</v>
      </c>
      <c r="V4596" s="15" t="s">
        <v>28</v>
      </c>
    </row>
    <row r="4597" spans="1:22" ht="15" customHeight="1" x14ac:dyDescent="0.25">
      <c r="A4597" s="5" t="s">
        <v>7803</v>
      </c>
      <c r="B4597" s="6" t="s">
        <v>7804</v>
      </c>
      <c r="C4597" s="5" t="s">
        <v>7805</v>
      </c>
      <c r="D4597" s="6"/>
      <c r="E4597" s="6" t="s">
        <v>707</v>
      </c>
      <c r="F4597" s="229">
        <v>88740</v>
      </c>
      <c r="I4597" s="16">
        <v>69</v>
      </c>
      <c r="J4597" s="13">
        <v>6123060</v>
      </c>
      <c r="K4597" s="16">
        <v>110</v>
      </c>
      <c r="L4597" s="13">
        <v>9761400</v>
      </c>
      <c r="M4597" s="16">
        <v>110</v>
      </c>
      <c r="N4597" s="171">
        <v>9761400</v>
      </c>
      <c r="O4597" s="16">
        <v>95</v>
      </c>
      <c r="P4597" s="13">
        <v>8430300</v>
      </c>
      <c r="Q4597" s="16">
        <v>115</v>
      </c>
      <c r="R4597" s="13">
        <v>10205100</v>
      </c>
      <c r="S4597" s="16">
        <v>137.66</v>
      </c>
      <c r="T4597" s="13">
        <v>12215948.4</v>
      </c>
      <c r="U4597" s="16">
        <v>113.33</v>
      </c>
      <c r="V4597" s="13">
        <v>10056904.199999999</v>
      </c>
    </row>
    <row r="4598" spans="1:22" ht="15" customHeight="1" x14ac:dyDescent="0.25">
      <c r="A4598" s="5" t="s">
        <v>7806</v>
      </c>
      <c r="B4598" s="6" t="s">
        <v>7807</v>
      </c>
      <c r="C4598" s="5" t="s">
        <v>7808</v>
      </c>
      <c r="D4598" s="6"/>
      <c r="E4598" s="6" t="s">
        <v>527</v>
      </c>
      <c r="F4598" s="229">
        <v>50000</v>
      </c>
      <c r="I4598" s="16">
        <v>19</v>
      </c>
      <c r="J4598" s="13">
        <v>950000</v>
      </c>
      <c r="K4598" s="16">
        <v>21</v>
      </c>
      <c r="L4598" s="13">
        <v>1050000</v>
      </c>
      <c r="M4598" s="16">
        <v>21</v>
      </c>
      <c r="N4598" s="171">
        <v>1050000</v>
      </c>
      <c r="O4598" s="16">
        <v>25</v>
      </c>
      <c r="P4598" s="13">
        <v>1250000</v>
      </c>
      <c r="Q4598" s="16">
        <v>31</v>
      </c>
      <c r="R4598" s="13">
        <v>1550000</v>
      </c>
      <c r="S4598" s="16">
        <v>31.19</v>
      </c>
      <c r="T4598" s="13">
        <v>1559500</v>
      </c>
      <c r="U4598" s="16">
        <v>28.97</v>
      </c>
      <c r="V4598" s="13">
        <v>1448500</v>
      </c>
    </row>
    <row r="4599" spans="1:22" ht="15" customHeight="1" x14ac:dyDescent="0.25">
      <c r="A4599" s="1"/>
      <c r="B4599" s="4" t="s">
        <v>32</v>
      </c>
      <c r="C4599" s="8" t="s">
        <v>33</v>
      </c>
      <c r="I4599" s="245"/>
      <c r="J4599" s="245"/>
      <c r="K4599" s="245"/>
      <c r="L4599" s="245"/>
      <c r="M4599" s="245"/>
      <c r="N4599" s="245"/>
      <c r="O4599" s="245"/>
      <c r="P4599" s="245"/>
      <c r="Q4599" s="245"/>
      <c r="R4599" s="245"/>
      <c r="S4599" s="245"/>
      <c r="T4599" s="245"/>
      <c r="U4599" s="245"/>
      <c r="V4599" s="245"/>
    </row>
    <row r="4600" spans="1:22" ht="15" customHeight="1" x14ac:dyDescent="0.25">
      <c r="A4600" s="5" t="s">
        <v>7809</v>
      </c>
      <c r="B4600" s="6" t="s">
        <v>35</v>
      </c>
      <c r="C4600" s="5" t="s">
        <v>7810</v>
      </c>
      <c r="I4600" s="245"/>
      <c r="J4600" s="245"/>
      <c r="K4600" s="245"/>
      <c r="L4600" s="245"/>
      <c r="M4600" s="245"/>
      <c r="N4600" s="245"/>
      <c r="O4600" s="245"/>
      <c r="P4600" s="245"/>
      <c r="Q4600" s="245"/>
      <c r="R4600" s="245"/>
      <c r="S4600" s="245"/>
      <c r="T4600" s="245"/>
      <c r="U4600" s="245"/>
      <c r="V4600" s="245"/>
    </row>
    <row r="4601" spans="1:22" ht="45" customHeight="1" x14ac:dyDescent="0.25">
      <c r="A4601" s="1"/>
      <c r="B4601" s="4" t="s">
        <v>68</v>
      </c>
      <c r="C4601" s="8" t="s">
        <v>69</v>
      </c>
      <c r="D4601" s="4" t="s">
        <v>70</v>
      </c>
      <c r="E4601" s="4" t="s">
        <v>71</v>
      </c>
      <c r="F4601" s="228" t="s">
        <v>72</v>
      </c>
      <c r="I4601" s="14" t="s">
        <v>73</v>
      </c>
      <c r="J4601" s="15" t="s">
        <v>28</v>
      </c>
      <c r="K4601" s="14" t="s">
        <v>73</v>
      </c>
      <c r="L4601" s="15" t="s">
        <v>28</v>
      </c>
      <c r="M4601" s="14" t="s">
        <v>73</v>
      </c>
      <c r="N4601" s="172" t="s">
        <v>28</v>
      </c>
      <c r="O4601" s="14" t="s">
        <v>73</v>
      </c>
      <c r="P4601" s="15" t="s">
        <v>28</v>
      </c>
      <c r="Q4601" s="14" t="s">
        <v>73</v>
      </c>
      <c r="R4601" s="15" t="s">
        <v>28</v>
      </c>
      <c r="S4601" s="14" t="s">
        <v>73</v>
      </c>
      <c r="T4601" s="15" t="s">
        <v>28</v>
      </c>
      <c r="U4601" s="14" t="s">
        <v>73</v>
      </c>
      <c r="V4601" s="15" t="s">
        <v>28</v>
      </c>
    </row>
    <row r="4602" spans="1:22" ht="15" customHeight="1" x14ac:dyDescent="0.25">
      <c r="A4602" s="5" t="s">
        <v>7811</v>
      </c>
      <c r="B4602" s="6" t="s">
        <v>7812</v>
      </c>
      <c r="C4602" s="5" t="s">
        <v>7813</v>
      </c>
      <c r="D4602" s="6"/>
      <c r="E4602" s="6" t="s">
        <v>707</v>
      </c>
      <c r="F4602" s="229">
        <v>3672</v>
      </c>
      <c r="I4602" s="16">
        <v>282</v>
      </c>
      <c r="J4602" s="13">
        <v>1035504</v>
      </c>
      <c r="K4602" s="16">
        <v>192</v>
      </c>
      <c r="L4602" s="13">
        <v>705024</v>
      </c>
      <c r="M4602" s="16">
        <v>192</v>
      </c>
      <c r="N4602" s="171">
        <v>705024</v>
      </c>
      <c r="O4602" s="16">
        <v>170</v>
      </c>
      <c r="P4602" s="13">
        <v>624240</v>
      </c>
      <c r="Q4602" s="16">
        <v>231</v>
      </c>
      <c r="R4602" s="13">
        <v>848232</v>
      </c>
      <c r="S4602" s="16">
        <v>190.36</v>
      </c>
      <c r="T4602" s="13">
        <v>699001.92</v>
      </c>
      <c r="U4602" s="16">
        <v>193.04</v>
      </c>
      <c r="V4602" s="13">
        <v>708842.88</v>
      </c>
    </row>
    <row r="4603" spans="1:22" ht="15" customHeight="1" x14ac:dyDescent="0.25">
      <c r="A4603" s="5" t="s">
        <v>7814</v>
      </c>
      <c r="B4603" s="6" t="s">
        <v>7815</v>
      </c>
      <c r="C4603" s="5" t="s">
        <v>7816</v>
      </c>
      <c r="D4603" s="6"/>
      <c r="E4603" s="6" t="s">
        <v>527</v>
      </c>
      <c r="F4603" s="229">
        <v>5814</v>
      </c>
      <c r="I4603" s="16">
        <v>128</v>
      </c>
      <c r="J4603" s="13">
        <v>744192</v>
      </c>
      <c r="K4603" s="16">
        <v>126</v>
      </c>
      <c r="L4603" s="13">
        <v>732564</v>
      </c>
      <c r="M4603" s="16">
        <v>126</v>
      </c>
      <c r="N4603" s="171">
        <v>732564</v>
      </c>
      <c r="O4603" s="16">
        <v>115</v>
      </c>
      <c r="P4603" s="13">
        <v>668610</v>
      </c>
      <c r="Q4603" s="16">
        <v>102</v>
      </c>
      <c r="R4603" s="13">
        <v>593028</v>
      </c>
      <c r="S4603" s="16">
        <v>182.84</v>
      </c>
      <c r="T4603" s="13">
        <v>1063031.76</v>
      </c>
      <c r="U4603" s="16">
        <v>106.6</v>
      </c>
      <c r="V4603" s="13">
        <v>619772.4</v>
      </c>
    </row>
    <row r="4604" spans="1:22" ht="15" customHeight="1" x14ac:dyDescent="0.25">
      <c r="A4604" s="5" t="s">
        <v>7817</v>
      </c>
      <c r="B4604" s="6" t="s">
        <v>7818</v>
      </c>
      <c r="C4604" s="5" t="s">
        <v>7819</v>
      </c>
      <c r="D4604" s="6"/>
      <c r="E4604" s="6" t="s">
        <v>527</v>
      </c>
      <c r="F4604" s="229">
        <v>8262</v>
      </c>
      <c r="I4604" s="16">
        <v>45</v>
      </c>
      <c r="J4604" s="13">
        <v>371790</v>
      </c>
      <c r="K4604" s="16">
        <v>54</v>
      </c>
      <c r="L4604" s="13">
        <v>446148</v>
      </c>
      <c r="M4604" s="16">
        <v>54</v>
      </c>
      <c r="N4604" s="171">
        <v>446148</v>
      </c>
      <c r="O4604" s="16">
        <v>40</v>
      </c>
      <c r="P4604" s="13">
        <v>330480</v>
      </c>
      <c r="Q4604" s="16">
        <v>64</v>
      </c>
      <c r="R4604" s="13">
        <v>528768</v>
      </c>
      <c r="S4604" s="16">
        <v>86.04</v>
      </c>
      <c r="T4604" s="13">
        <v>710862.48</v>
      </c>
      <c r="U4604" s="16">
        <v>66.540000000000006</v>
      </c>
      <c r="V4604" s="13">
        <v>549753.48</v>
      </c>
    </row>
    <row r="4605" spans="1:22" ht="15" customHeight="1" x14ac:dyDescent="0.25">
      <c r="A4605" s="5" t="s">
        <v>7820</v>
      </c>
      <c r="B4605" s="6" t="s">
        <v>7821</v>
      </c>
      <c r="C4605" s="5" t="s">
        <v>7822</v>
      </c>
      <c r="D4605" s="6"/>
      <c r="E4605" s="6" t="s">
        <v>527</v>
      </c>
      <c r="F4605" s="229">
        <v>5202</v>
      </c>
      <c r="I4605" s="16">
        <v>45</v>
      </c>
      <c r="J4605" s="13">
        <v>234090</v>
      </c>
      <c r="K4605" s="16">
        <v>30</v>
      </c>
      <c r="L4605" s="13">
        <v>156060</v>
      </c>
      <c r="M4605" s="16">
        <v>30</v>
      </c>
      <c r="N4605" s="171">
        <v>156060</v>
      </c>
      <c r="O4605" s="16">
        <v>30</v>
      </c>
      <c r="P4605" s="13">
        <v>156060</v>
      </c>
      <c r="Q4605" s="16">
        <v>47</v>
      </c>
      <c r="R4605" s="13">
        <v>244494</v>
      </c>
      <c r="S4605" s="16">
        <v>57</v>
      </c>
      <c r="T4605" s="13">
        <v>296514</v>
      </c>
      <c r="U4605" s="16">
        <v>49.67</v>
      </c>
      <c r="V4605" s="13">
        <v>258383.34</v>
      </c>
    </row>
    <row r="4606" spans="1:22" ht="15" customHeight="1" x14ac:dyDescent="0.25">
      <c r="A4606" s="5" t="s">
        <v>7823</v>
      </c>
      <c r="B4606" s="6" t="s">
        <v>7824</v>
      </c>
      <c r="C4606" s="5" t="s">
        <v>7825</v>
      </c>
      <c r="D4606" s="6"/>
      <c r="E4606" s="6" t="s">
        <v>707</v>
      </c>
      <c r="F4606" s="229">
        <v>4284</v>
      </c>
      <c r="I4606" s="16">
        <v>263</v>
      </c>
      <c r="J4606" s="13">
        <v>1126692</v>
      </c>
      <c r="K4606" s="16">
        <v>170</v>
      </c>
      <c r="L4606" s="13">
        <v>728280</v>
      </c>
      <c r="M4606" s="16">
        <v>170</v>
      </c>
      <c r="N4606" s="171">
        <v>728280</v>
      </c>
      <c r="O4606" s="16">
        <v>147</v>
      </c>
      <c r="P4606" s="13">
        <v>629748</v>
      </c>
      <c r="Q4606" s="16">
        <v>160</v>
      </c>
      <c r="R4606" s="13">
        <v>685440</v>
      </c>
      <c r="S4606" s="16">
        <v>236.61</v>
      </c>
      <c r="T4606" s="13">
        <v>1013637.24</v>
      </c>
      <c r="U4606" s="16">
        <v>193.04</v>
      </c>
      <c r="V4606" s="13">
        <v>826983.36</v>
      </c>
    </row>
    <row r="4607" spans="1:22" ht="15" customHeight="1" x14ac:dyDescent="0.25">
      <c r="A4607" s="5" t="s">
        <v>7826</v>
      </c>
      <c r="B4607" s="6" t="s">
        <v>7827</v>
      </c>
      <c r="C4607" s="5" t="s">
        <v>7828</v>
      </c>
      <c r="D4607" s="6"/>
      <c r="E4607" s="6" t="s">
        <v>527</v>
      </c>
      <c r="F4607" s="229">
        <v>10098</v>
      </c>
      <c r="I4607" s="16">
        <v>128</v>
      </c>
      <c r="J4607" s="13">
        <v>1292544</v>
      </c>
      <c r="K4607" s="16">
        <v>110</v>
      </c>
      <c r="L4607" s="13">
        <v>1110780</v>
      </c>
      <c r="M4607" s="16">
        <v>110</v>
      </c>
      <c r="N4607" s="171">
        <v>1110780</v>
      </c>
      <c r="O4607" s="16">
        <v>101</v>
      </c>
      <c r="P4607" s="13">
        <v>1019898</v>
      </c>
      <c r="Q4607" s="16">
        <v>102</v>
      </c>
      <c r="R4607" s="13">
        <v>1029996</v>
      </c>
      <c r="S4607" s="16">
        <v>182.84</v>
      </c>
      <c r="T4607" s="13">
        <v>1846318.32</v>
      </c>
      <c r="U4607" s="16">
        <v>106.6</v>
      </c>
      <c r="V4607" s="13">
        <v>1076446.8</v>
      </c>
    </row>
    <row r="4608" spans="1:22" ht="15" customHeight="1" x14ac:dyDescent="0.25">
      <c r="A4608" s="5" t="s">
        <v>7829</v>
      </c>
      <c r="B4608" s="6" t="s">
        <v>7830</v>
      </c>
      <c r="C4608" s="5" t="s">
        <v>7831</v>
      </c>
      <c r="D4608" s="6"/>
      <c r="E4608" s="6" t="s">
        <v>527</v>
      </c>
      <c r="F4608" s="229">
        <v>8874</v>
      </c>
      <c r="I4608" s="16">
        <v>45</v>
      </c>
      <c r="J4608" s="13">
        <v>399330</v>
      </c>
      <c r="K4608" s="16">
        <v>45</v>
      </c>
      <c r="L4608" s="13">
        <v>399330</v>
      </c>
      <c r="M4608" s="16">
        <v>45</v>
      </c>
      <c r="N4608" s="171">
        <v>399330</v>
      </c>
      <c r="O4608" s="16">
        <v>35</v>
      </c>
      <c r="P4608" s="13">
        <v>310590</v>
      </c>
      <c r="Q4608" s="16">
        <v>64</v>
      </c>
      <c r="R4608" s="13">
        <v>567936</v>
      </c>
      <c r="S4608" s="16">
        <v>86.04</v>
      </c>
      <c r="T4608" s="13">
        <v>763518.96</v>
      </c>
      <c r="U4608" s="16">
        <v>66.540000000000006</v>
      </c>
      <c r="V4608" s="13">
        <v>590475.96</v>
      </c>
    </row>
    <row r="4609" spans="1:22" ht="15" customHeight="1" x14ac:dyDescent="0.25">
      <c r="A4609" s="5" t="s">
        <v>7832</v>
      </c>
      <c r="B4609" s="6" t="s">
        <v>7833</v>
      </c>
      <c r="C4609" s="5" t="s">
        <v>7834</v>
      </c>
      <c r="D4609" s="6"/>
      <c r="E4609" s="6" t="s">
        <v>707</v>
      </c>
      <c r="F4609" s="229">
        <v>11322</v>
      </c>
      <c r="I4609" s="16">
        <v>165</v>
      </c>
      <c r="J4609" s="13">
        <v>1868130</v>
      </c>
      <c r="K4609" s="16">
        <v>170</v>
      </c>
      <c r="L4609" s="13">
        <v>1924740</v>
      </c>
      <c r="M4609" s="16">
        <v>170</v>
      </c>
      <c r="N4609" s="171">
        <v>1924740</v>
      </c>
      <c r="O4609" s="16">
        <v>134</v>
      </c>
      <c r="P4609" s="13">
        <v>1517148</v>
      </c>
      <c r="Q4609" s="16">
        <v>160</v>
      </c>
      <c r="R4609" s="13">
        <v>1811520</v>
      </c>
      <c r="S4609" s="16">
        <v>172.08</v>
      </c>
      <c r="T4609" s="13">
        <v>1948289.76</v>
      </c>
      <c r="U4609" s="16">
        <v>142.94999999999999</v>
      </c>
      <c r="V4609" s="13">
        <v>1618479.9</v>
      </c>
    </row>
    <row r="4610" spans="1:22" ht="15" customHeight="1" x14ac:dyDescent="0.25">
      <c r="A4610" s="1"/>
      <c r="B4610" s="4" t="s">
        <v>32</v>
      </c>
      <c r="C4610" s="8" t="s">
        <v>33</v>
      </c>
      <c r="I4610" s="245"/>
      <c r="J4610" s="245"/>
      <c r="K4610" s="245"/>
      <c r="L4610" s="245"/>
      <c r="M4610" s="245"/>
      <c r="N4610" s="245"/>
      <c r="O4610" s="245"/>
      <c r="P4610" s="245"/>
      <c r="Q4610" s="245"/>
      <c r="R4610" s="245"/>
      <c r="S4610" s="245"/>
      <c r="T4610" s="245"/>
      <c r="U4610" s="245"/>
      <c r="V4610" s="245"/>
    </row>
    <row r="4611" spans="1:22" ht="15" customHeight="1" x14ac:dyDescent="0.25">
      <c r="A4611" s="5" t="s">
        <v>7835</v>
      </c>
      <c r="B4611" s="6" t="s">
        <v>35</v>
      </c>
      <c r="C4611" s="5" t="s">
        <v>4593</v>
      </c>
      <c r="I4611" s="245"/>
      <c r="J4611" s="245"/>
      <c r="K4611" s="245"/>
      <c r="L4611" s="245"/>
      <c r="M4611" s="245"/>
      <c r="N4611" s="245"/>
      <c r="O4611" s="245"/>
      <c r="P4611" s="245"/>
      <c r="Q4611" s="245"/>
      <c r="R4611" s="245"/>
      <c r="S4611" s="245"/>
      <c r="T4611" s="245"/>
      <c r="U4611" s="245"/>
      <c r="V4611" s="245"/>
    </row>
    <row r="4612" spans="1:22" ht="45" customHeight="1" x14ac:dyDescent="0.25">
      <c r="A4612" s="1"/>
      <c r="B4612" s="4" t="s">
        <v>68</v>
      </c>
      <c r="C4612" s="8" t="s">
        <v>69</v>
      </c>
      <c r="D4612" s="4" t="s">
        <v>70</v>
      </c>
      <c r="E4612" s="4" t="s">
        <v>71</v>
      </c>
      <c r="F4612" s="228" t="s">
        <v>72</v>
      </c>
      <c r="I4612" s="14" t="s">
        <v>73</v>
      </c>
      <c r="J4612" s="15" t="s">
        <v>28</v>
      </c>
      <c r="K4612" s="14" t="s">
        <v>73</v>
      </c>
      <c r="L4612" s="15" t="s">
        <v>28</v>
      </c>
      <c r="M4612" s="14" t="s">
        <v>73</v>
      </c>
      <c r="N4612" s="172" t="s">
        <v>28</v>
      </c>
      <c r="O4612" s="14" t="s">
        <v>73</v>
      </c>
      <c r="P4612" s="15" t="s">
        <v>28</v>
      </c>
      <c r="Q4612" s="14" t="s">
        <v>73</v>
      </c>
      <c r="R4612" s="15" t="s">
        <v>28</v>
      </c>
      <c r="S4612" s="14" t="s">
        <v>73</v>
      </c>
      <c r="T4612" s="15" t="s">
        <v>28</v>
      </c>
      <c r="U4612" s="14" t="s">
        <v>73</v>
      </c>
      <c r="V4612" s="15" t="s">
        <v>28</v>
      </c>
    </row>
    <row r="4613" spans="1:22" ht="15" customHeight="1" x14ac:dyDescent="0.25">
      <c r="A4613" s="5" t="s">
        <v>7836</v>
      </c>
      <c r="B4613" s="6" t="s">
        <v>7837</v>
      </c>
      <c r="C4613" s="5" t="s">
        <v>7838</v>
      </c>
      <c r="D4613" s="6"/>
      <c r="E4613" s="6" t="s">
        <v>707</v>
      </c>
      <c r="F4613" s="229">
        <v>5814</v>
      </c>
      <c r="I4613" s="16">
        <v>69</v>
      </c>
      <c r="J4613" s="13">
        <v>401166</v>
      </c>
      <c r="K4613" s="16">
        <v>90</v>
      </c>
      <c r="L4613" s="13">
        <v>523260</v>
      </c>
      <c r="M4613" s="16">
        <v>90</v>
      </c>
      <c r="N4613" s="171">
        <v>523260</v>
      </c>
      <c r="O4613" s="16">
        <v>71</v>
      </c>
      <c r="P4613" s="13">
        <v>412794</v>
      </c>
      <c r="Q4613" s="16">
        <v>79</v>
      </c>
      <c r="R4613" s="13">
        <v>459306</v>
      </c>
      <c r="S4613" s="16">
        <v>120.46</v>
      </c>
      <c r="T4613" s="13">
        <v>700354.44</v>
      </c>
      <c r="U4613" s="16">
        <v>81.98</v>
      </c>
      <c r="V4613" s="13">
        <v>476631.72</v>
      </c>
    </row>
    <row r="4614" spans="1:22" ht="15" customHeight="1" x14ac:dyDescent="0.25">
      <c r="A4614" s="5" t="s">
        <v>7839</v>
      </c>
      <c r="B4614" s="6" t="s">
        <v>7840</v>
      </c>
      <c r="C4614" s="5" t="s">
        <v>7841</v>
      </c>
      <c r="D4614" s="6"/>
      <c r="E4614" s="6" t="s">
        <v>707</v>
      </c>
      <c r="F4614" s="229">
        <v>11934</v>
      </c>
      <c r="I4614" s="16">
        <v>65</v>
      </c>
      <c r="J4614" s="13">
        <v>775710</v>
      </c>
      <c r="K4614" s="16">
        <v>90</v>
      </c>
      <c r="L4614" s="13">
        <v>1074060</v>
      </c>
      <c r="M4614" s="16">
        <v>90</v>
      </c>
      <c r="N4614" s="171">
        <v>1074060</v>
      </c>
      <c r="O4614" s="16">
        <v>71</v>
      </c>
      <c r="P4614" s="13">
        <v>847314</v>
      </c>
      <c r="Q4614" s="16">
        <v>79</v>
      </c>
      <c r="R4614" s="13">
        <v>942786</v>
      </c>
      <c r="S4614" s="16">
        <v>120.46</v>
      </c>
      <c r="T4614" s="13">
        <v>1437569.64</v>
      </c>
      <c r="U4614" s="16">
        <v>81.98</v>
      </c>
      <c r="V4614" s="13">
        <v>978349.32</v>
      </c>
    </row>
    <row r="4615" spans="1:22" ht="15" customHeight="1" x14ac:dyDescent="0.25">
      <c r="A4615" s="5" t="s">
        <v>7842</v>
      </c>
      <c r="B4615" s="6" t="s">
        <v>7843</v>
      </c>
      <c r="C4615" s="5" t="s">
        <v>7844</v>
      </c>
      <c r="D4615" s="6"/>
      <c r="E4615" s="6" t="s">
        <v>707</v>
      </c>
      <c r="F4615" s="229">
        <v>12240</v>
      </c>
      <c r="I4615" s="16">
        <v>56</v>
      </c>
      <c r="J4615" s="13">
        <v>685440</v>
      </c>
      <c r="K4615" s="16">
        <v>90</v>
      </c>
      <c r="L4615" s="13">
        <v>1101600</v>
      </c>
      <c r="M4615" s="16">
        <v>90</v>
      </c>
      <c r="N4615" s="171">
        <v>1101600</v>
      </c>
      <c r="O4615" s="16">
        <v>71</v>
      </c>
      <c r="P4615" s="13">
        <v>869040</v>
      </c>
      <c r="Q4615" s="16">
        <v>79</v>
      </c>
      <c r="R4615" s="13">
        <v>966960</v>
      </c>
      <c r="S4615" s="16">
        <v>120.46</v>
      </c>
      <c r="T4615" s="13">
        <v>1474430.4</v>
      </c>
      <c r="U4615" s="16">
        <v>81.98</v>
      </c>
      <c r="V4615" s="13">
        <v>1003435.2</v>
      </c>
    </row>
    <row r="4616" spans="1:22" ht="15" customHeight="1" x14ac:dyDescent="0.25">
      <c r="A4616" s="5" t="s">
        <v>7845</v>
      </c>
      <c r="B4616" s="6" t="s">
        <v>7846</v>
      </c>
      <c r="C4616" s="5" t="s">
        <v>7847</v>
      </c>
      <c r="D4616" s="6"/>
      <c r="E4616" s="6" t="s">
        <v>527</v>
      </c>
      <c r="F4616" s="229">
        <v>16830</v>
      </c>
      <c r="I4616" s="16">
        <v>19</v>
      </c>
      <c r="J4616" s="13">
        <v>319770</v>
      </c>
      <c r="K4616" s="16">
        <v>16</v>
      </c>
      <c r="L4616" s="13">
        <v>269280</v>
      </c>
      <c r="M4616" s="16">
        <v>16</v>
      </c>
      <c r="N4616" s="171">
        <v>269280</v>
      </c>
      <c r="O4616" s="16">
        <v>18</v>
      </c>
      <c r="P4616" s="13">
        <v>302940</v>
      </c>
      <c r="Q4616" s="16">
        <v>24</v>
      </c>
      <c r="R4616" s="13">
        <v>403920</v>
      </c>
      <c r="S4616" s="16">
        <v>31.19</v>
      </c>
      <c r="T4616" s="13">
        <v>524927.69999999995</v>
      </c>
      <c r="U4616" s="16">
        <v>23.91</v>
      </c>
      <c r="V4616" s="13">
        <v>402405.3</v>
      </c>
    </row>
    <row r="4617" spans="1:22" ht="15" customHeight="1" x14ac:dyDescent="0.25">
      <c r="A4617" s="1"/>
      <c r="B4617" s="4" t="s">
        <v>32</v>
      </c>
      <c r="C4617" s="8" t="s">
        <v>33</v>
      </c>
      <c r="I4617" s="245"/>
      <c r="J4617" s="245"/>
      <c r="K4617" s="245"/>
      <c r="L4617" s="245"/>
      <c r="M4617" s="245"/>
      <c r="N4617" s="245"/>
      <c r="O4617" s="245"/>
      <c r="P4617" s="245"/>
      <c r="Q4617" s="245"/>
      <c r="R4617" s="245"/>
      <c r="S4617" s="245"/>
      <c r="T4617" s="245"/>
      <c r="U4617" s="245"/>
      <c r="V4617" s="245"/>
    </row>
    <row r="4618" spans="1:22" ht="15" customHeight="1" x14ac:dyDescent="0.25">
      <c r="A4618" s="5" t="s">
        <v>7848</v>
      </c>
      <c r="B4618" s="6" t="s">
        <v>35</v>
      </c>
      <c r="C4618" s="5" t="s">
        <v>7849</v>
      </c>
      <c r="I4618" s="245"/>
      <c r="J4618" s="245"/>
      <c r="K4618" s="245"/>
      <c r="L4618" s="245"/>
      <c r="M4618" s="245"/>
      <c r="N4618" s="245"/>
      <c r="O4618" s="245"/>
      <c r="P4618" s="245"/>
      <c r="Q4618" s="245"/>
      <c r="R4618" s="245"/>
      <c r="S4618" s="245"/>
      <c r="T4618" s="245"/>
      <c r="U4618" s="245"/>
      <c r="V4618" s="245"/>
    </row>
    <row r="4619" spans="1:22" ht="45" customHeight="1" x14ac:dyDescent="0.25">
      <c r="A4619" s="1"/>
      <c r="B4619" s="4" t="s">
        <v>68</v>
      </c>
      <c r="C4619" s="8" t="s">
        <v>69</v>
      </c>
      <c r="D4619" s="4" t="s">
        <v>70</v>
      </c>
      <c r="E4619" s="4" t="s">
        <v>71</v>
      </c>
      <c r="F4619" s="228" t="s">
        <v>72</v>
      </c>
      <c r="I4619" s="14" t="s">
        <v>73</v>
      </c>
      <c r="J4619" s="15" t="s">
        <v>28</v>
      </c>
      <c r="K4619" s="14" t="s">
        <v>73</v>
      </c>
      <c r="L4619" s="15" t="s">
        <v>28</v>
      </c>
      <c r="M4619" s="14" t="s">
        <v>73</v>
      </c>
      <c r="N4619" s="172" t="s">
        <v>28</v>
      </c>
      <c r="O4619" s="14" t="s">
        <v>73</v>
      </c>
      <c r="P4619" s="15" t="s">
        <v>28</v>
      </c>
      <c r="Q4619" s="14" t="s">
        <v>73</v>
      </c>
      <c r="R4619" s="15" t="s">
        <v>28</v>
      </c>
      <c r="S4619" s="14" t="s">
        <v>73</v>
      </c>
      <c r="T4619" s="15" t="s">
        <v>28</v>
      </c>
      <c r="U4619" s="14" t="s">
        <v>73</v>
      </c>
      <c r="V4619" s="15" t="s">
        <v>28</v>
      </c>
    </row>
    <row r="4620" spans="1:22" ht="15" customHeight="1" x14ac:dyDescent="0.25">
      <c r="A4620" s="5" t="s">
        <v>7850</v>
      </c>
      <c r="B4620" s="6" t="s">
        <v>7851</v>
      </c>
      <c r="C4620" s="5" t="s">
        <v>7852</v>
      </c>
      <c r="D4620" s="6"/>
      <c r="E4620" s="6" t="s">
        <v>707</v>
      </c>
      <c r="F4620" s="229">
        <v>12546</v>
      </c>
      <c r="I4620" s="16">
        <v>60</v>
      </c>
      <c r="J4620" s="13">
        <v>752760</v>
      </c>
      <c r="K4620" s="16">
        <v>70</v>
      </c>
      <c r="L4620" s="13">
        <v>878220</v>
      </c>
      <c r="M4620" s="16">
        <v>70</v>
      </c>
      <c r="N4620" s="171">
        <v>878220</v>
      </c>
      <c r="O4620" s="16">
        <v>80</v>
      </c>
      <c r="P4620" s="13">
        <v>1003680</v>
      </c>
      <c r="Q4620" s="16">
        <v>75</v>
      </c>
      <c r="R4620" s="13">
        <v>940950</v>
      </c>
      <c r="S4620" s="16">
        <v>123.68</v>
      </c>
      <c r="T4620" s="13">
        <v>1551689.28</v>
      </c>
      <c r="U4620" s="16">
        <v>89.85</v>
      </c>
      <c r="V4620" s="13">
        <v>1127258.1000000001</v>
      </c>
    </row>
    <row r="4621" spans="1:22" ht="15" customHeight="1" x14ac:dyDescent="0.25">
      <c r="A4621" s="5" t="s">
        <v>7853</v>
      </c>
      <c r="B4621" s="6" t="s">
        <v>7854</v>
      </c>
      <c r="C4621" s="5" t="s">
        <v>7855</v>
      </c>
      <c r="D4621" s="6"/>
      <c r="E4621" s="6" t="s">
        <v>707</v>
      </c>
      <c r="F4621" s="229">
        <v>54774</v>
      </c>
      <c r="I4621" s="16">
        <v>60</v>
      </c>
      <c r="J4621" s="13">
        <v>3286440</v>
      </c>
      <c r="K4621" s="16">
        <v>70</v>
      </c>
      <c r="L4621" s="13">
        <v>3834180</v>
      </c>
      <c r="M4621" s="16">
        <v>70</v>
      </c>
      <c r="N4621" s="171">
        <v>3834180</v>
      </c>
      <c r="O4621" s="16">
        <v>94</v>
      </c>
      <c r="P4621" s="13">
        <v>5148756</v>
      </c>
      <c r="Q4621" s="16">
        <v>93</v>
      </c>
      <c r="R4621" s="13">
        <v>5093982</v>
      </c>
      <c r="S4621" s="16">
        <v>129.06</v>
      </c>
      <c r="T4621" s="13">
        <v>7069132.4400000004</v>
      </c>
      <c r="U4621" s="16">
        <v>102.87</v>
      </c>
      <c r="V4621" s="13">
        <v>5634601.3799999999</v>
      </c>
    </row>
    <row r="4622" spans="1:22" ht="15" customHeight="1" x14ac:dyDescent="0.25">
      <c r="A4622" s="1"/>
      <c r="B4622" s="4" t="s">
        <v>32</v>
      </c>
      <c r="C4622" s="8" t="s">
        <v>33</v>
      </c>
      <c r="I4622" s="245"/>
      <c r="J4622" s="245"/>
      <c r="K4622" s="245"/>
      <c r="L4622" s="245"/>
      <c r="M4622" s="245"/>
      <c r="N4622" s="245"/>
      <c r="O4622" s="245"/>
      <c r="P4622" s="245"/>
      <c r="Q4622" s="245"/>
      <c r="R4622" s="245"/>
      <c r="S4622" s="245"/>
      <c r="T4622" s="245"/>
      <c r="U4622" s="245"/>
      <c r="V4622" s="245"/>
    </row>
    <row r="4623" spans="1:22" ht="15" customHeight="1" x14ac:dyDescent="0.25">
      <c r="A4623" s="5" t="s">
        <v>7856</v>
      </c>
      <c r="B4623" s="6" t="s">
        <v>35</v>
      </c>
      <c r="C4623" s="5" t="s">
        <v>3601</v>
      </c>
      <c r="I4623" s="245"/>
      <c r="J4623" s="245"/>
      <c r="K4623" s="245"/>
      <c r="L4623" s="245"/>
      <c r="M4623" s="245"/>
      <c r="N4623" s="245"/>
      <c r="O4623" s="245"/>
      <c r="P4623" s="245"/>
      <c r="Q4623" s="245"/>
      <c r="R4623" s="245"/>
      <c r="S4623" s="245"/>
      <c r="T4623" s="245"/>
      <c r="U4623" s="245"/>
      <c r="V4623" s="245"/>
    </row>
    <row r="4624" spans="1:22" ht="15" customHeight="1" x14ac:dyDescent="0.25">
      <c r="A4624" s="5" t="s">
        <v>7857</v>
      </c>
      <c r="B4624" s="6" t="s">
        <v>35</v>
      </c>
      <c r="C4624" s="5" t="s">
        <v>7858</v>
      </c>
      <c r="I4624" s="245"/>
      <c r="J4624" s="245"/>
      <c r="K4624" s="245"/>
      <c r="L4624" s="245"/>
      <c r="M4624" s="245"/>
      <c r="N4624" s="245"/>
      <c r="O4624" s="245"/>
      <c r="P4624" s="245"/>
      <c r="Q4624" s="245"/>
      <c r="R4624" s="245"/>
      <c r="S4624" s="245"/>
      <c r="T4624" s="245"/>
      <c r="U4624" s="245"/>
      <c r="V4624" s="245"/>
    </row>
    <row r="4625" spans="1:22" ht="45" customHeight="1" x14ac:dyDescent="0.25">
      <c r="A4625" s="1"/>
      <c r="B4625" s="4" t="s">
        <v>68</v>
      </c>
      <c r="C4625" s="8" t="s">
        <v>69</v>
      </c>
      <c r="D4625" s="4" t="s">
        <v>70</v>
      </c>
      <c r="E4625" s="4" t="s">
        <v>71</v>
      </c>
      <c r="F4625" s="228" t="s">
        <v>72</v>
      </c>
      <c r="I4625" s="14" t="s">
        <v>73</v>
      </c>
      <c r="J4625" s="15" t="s">
        <v>28</v>
      </c>
      <c r="K4625" s="14" t="s">
        <v>73</v>
      </c>
      <c r="L4625" s="15" t="s">
        <v>28</v>
      </c>
      <c r="M4625" s="14" t="s">
        <v>73</v>
      </c>
      <c r="N4625" s="172" t="s">
        <v>28</v>
      </c>
      <c r="O4625" s="14" t="s">
        <v>73</v>
      </c>
      <c r="P4625" s="15" t="s">
        <v>28</v>
      </c>
      <c r="Q4625" s="14" t="s">
        <v>73</v>
      </c>
      <c r="R4625" s="15" t="s">
        <v>28</v>
      </c>
      <c r="S4625" s="14" t="s">
        <v>73</v>
      </c>
      <c r="T4625" s="15" t="s">
        <v>28</v>
      </c>
      <c r="U4625" s="14" t="s">
        <v>73</v>
      </c>
      <c r="V4625" s="15" t="s">
        <v>28</v>
      </c>
    </row>
    <row r="4626" spans="1:22" ht="15" customHeight="1" x14ac:dyDescent="0.25">
      <c r="A4626" s="5" t="s">
        <v>7859</v>
      </c>
      <c r="B4626" s="6" t="s">
        <v>7860</v>
      </c>
      <c r="C4626" s="5" t="s">
        <v>7861</v>
      </c>
      <c r="D4626" s="6"/>
      <c r="E4626" s="6" t="s">
        <v>527</v>
      </c>
      <c r="F4626" s="229">
        <v>306</v>
      </c>
      <c r="I4626" s="16">
        <v>225</v>
      </c>
      <c r="J4626" s="13">
        <v>68850</v>
      </c>
      <c r="K4626" s="16">
        <v>100</v>
      </c>
      <c r="L4626" s="13">
        <v>30600</v>
      </c>
      <c r="M4626" s="16">
        <v>100</v>
      </c>
      <c r="N4626" s="171">
        <v>30600</v>
      </c>
      <c r="O4626" s="16">
        <v>91</v>
      </c>
      <c r="P4626" s="13">
        <v>27846</v>
      </c>
      <c r="Q4626" s="16">
        <v>135</v>
      </c>
      <c r="R4626" s="13">
        <v>41310</v>
      </c>
      <c r="S4626" s="16">
        <v>204.35</v>
      </c>
      <c r="T4626" s="13">
        <v>62531.1</v>
      </c>
      <c r="U4626" s="16">
        <v>173.55</v>
      </c>
      <c r="V4626" s="13">
        <v>53106.3</v>
      </c>
    </row>
    <row r="4627" spans="1:22" ht="15" customHeight="1" x14ac:dyDescent="0.25">
      <c r="A4627" s="5" t="s">
        <v>7862</v>
      </c>
      <c r="B4627" s="6" t="s">
        <v>7863</v>
      </c>
      <c r="C4627" s="5" t="s">
        <v>7864</v>
      </c>
      <c r="D4627" s="6"/>
      <c r="E4627" s="6" t="s">
        <v>527</v>
      </c>
      <c r="F4627" s="229">
        <v>3060</v>
      </c>
      <c r="I4627" s="16">
        <v>188</v>
      </c>
      <c r="J4627" s="13">
        <v>575280</v>
      </c>
      <c r="K4627" s="16">
        <v>86</v>
      </c>
      <c r="L4627" s="13">
        <v>263160</v>
      </c>
      <c r="M4627" s="16">
        <v>86</v>
      </c>
      <c r="N4627" s="171">
        <v>263160</v>
      </c>
      <c r="O4627" s="16">
        <v>88</v>
      </c>
      <c r="P4627" s="13">
        <v>269280</v>
      </c>
      <c r="Q4627" s="16">
        <v>123</v>
      </c>
      <c r="R4627" s="13">
        <v>376380</v>
      </c>
      <c r="S4627" s="16">
        <v>172.08</v>
      </c>
      <c r="T4627" s="13">
        <v>526564.80000000005</v>
      </c>
      <c r="U4627" s="16">
        <v>151.80000000000001</v>
      </c>
      <c r="V4627" s="13">
        <v>464508</v>
      </c>
    </row>
    <row r="4628" spans="1:22" ht="15" customHeight="1" x14ac:dyDescent="0.25">
      <c r="A4628" s="5" t="s">
        <v>7865</v>
      </c>
      <c r="B4628" s="6" t="s">
        <v>7866</v>
      </c>
      <c r="C4628" s="5" t="s">
        <v>7867</v>
      </c>
      <c r="D4628" s="6"/>
      <c r="E4628" s="6" t="s">
        <v>527</v>
      </c>
      <c r="F4628" s="229">
        <v>1530</v>
      </c>
      <c r="I4628" s="16">
        <v>150</v>
      </c>
      <c r="J4628" s="13">
        <v>229500</v>
      </c>
      <c r="K4628" s="16">
        <v>60</v>
      </c>
      <c r="L4628" s="13">
        <v>91800</v>
      </c>
      <c r="M4628" s="16">
        <v>60</v>
      </c>
      <c r="N4628" s="171">
        <v>91800</v>
      </c>
      <c r="O4628" s="16">
        <v>62</v>
      </c>
      <c r="P4628" s="13">
        <v>94860</v>
      </c>
      <c r="Q4628" s="16">
        <v>97</v>
      </c>
      <c r="R4628" s="13">
        <v>148410</v>
      </c>
      <c r="S4628" s="16">
        <v>116.15</v>
      </c>
      <c r="T4628" s="13">
        <v>177709.5</v>
      </c>
      <c r="U4628" s="16">
        <v>95.62</v>
      </c>
      <c r="V4628" s="13">
        <v>146298.6</v>
      </c>
    </row>
    <row r="4629" spans="1:22" ht="15" customHeight="1" x14ac:dyDescent="0.25">
      <c r="A4629" s="5" t="s">
        <v>7868</v>
      </c>
      <c r="B4629" s="6" t="s">
        <v>7869</v>
      </c>
      <c r="C4629" s="5" t="s">
        <v>7870</v>
      </c>
      <c r="D4629" s="6"/>
      <c r="E4629" s="6" t="s">
        <v>527</v>
      </c>
      <c r="F4629" s="229">
        <v>2754</v>
      </c>
      <c r="I4629" s="16">
        <v>113</v>
      </c>
      <c r="J4629" s="13">
        <v>311202</v>
      </c>
      <c r="K4629" s="16">
        <v>51</v>
      </c>
      <c r="L4629" s="13">
        <v>140454</v>
      </c>
      <c r="M4629" s="16">
        <v>51</v>
      </c>
      <c r="N4629" s="171">
        <v>140454</v>
      </c>
      <c r="O4629" s="16">
        <v>56</v>
      </c>
      <c r="P4629" s="13">
        <v>154224</v>
      </c>
      <c r="Q4629" s="16">
        <v>84</v>
      </c>
      <c r="R4629" s="13">
        <v>231336</v>
      </c>
      <c r="S4629" s="16">
        <v>96.8</v>
      </c>
      <c r="T4629" s="13">
        <v>266587.2</v>
      </c>
      <c r="U4629" s="16">
        <v>76.23</v>
      </c>
      <c r="V4629" s="13">
        <v>209937.42</v>
      </c>
    </row>
    <row r="4630" spans="1:22" ht="15" customHeight="1" x14ac:dyDescent="0.25">
      <c r="A4630" s="1"/>
      <c r="B4630" s="4" t="s">
        <v>32</v>
      </c>
      <c r="C4630" s="8" t="s">
        <v>33</v>
      </c>
      <c r="I4630" s="245"/>
      <c r="J4630" s="245"/>
      <c r="K4630" s="245"/>
      <c r="L4630" s="245"/>
      <c r="M4630" s="245"/>
      <c r="N4630" s="245"/>
      <c r="O4630" s="245"/>
      <c r="P4630" s="245"/>
      <c r="Q4630" s="245"/>
      <c r="R4630" s="245"/>
      <c r="S4630" s="245"/>
      <c r="T4630" s="245"/>
      <c r="U4630" s="245"/>
      <c r="V4630" s="245"/>
    </row>
    <row r="4631" spans="1:22" ht="15" customHeight="1" x14ac:dyDescent="0.25">
      <c r="A4631" s="5" t="s">
        <v>7871</v>
      </c>
      <c r="B4631" s="6" t="s">
        <v>35</v>
      </c>
      <c r="C4631" s="5" t="s">
        <v>7872</v>
      </c>
      <c r="I4631" s="245"/>
      <c r="J4631" s="245"/>
      <c r="K4631" s="245"/>
      <c r="L4631" s="245"/>
      <c r="M4631" s="245"/>
      <c r="N4631" s="245"/>
      <c r="O4631" s="245"/>
      <c r="P4631" s="245"/>
      <c r="Q4631" s="245"/>
      <c r="R4631" s="245"/>
      <c r="S4631" s="245"/>
      <c r="T4631" s="245"/>
      <c r="U4631" s="245"/>
      <c r="V4631" s="245"/>
    </row>
    <row r="4632" spans="1:22" ht="45" customHeight="1" x14ac:dyDescent="0.25">
      <c r="A4632" s="1"/>
      <c r="B4632" s="4" t="s">
        <v>68</v>
      </c>
      <c r="C4632" s="8" t="s">
        <v>69</v>
      </c>
      <c r="D4632" s="4" t="s">
        <v>70</v>
      </c>
      <c r="E4632" s="4" t="s">
        <v>71</v>
      </c>
      <c r="F4632" s="228" t="s">
        <v>72</v>
      </c>
      <c r="I4632" s="14" t="s">
        <v>73</v>
      </c>
      <c r="J4632" s="15" t="s">
        <v>28</v>
      </c>
      <c r="K4632" s="14" t="s">
        <v>73</v>
      </c>
      <c r="L4632" s="15" t="s">
        <v>28</v>
      </c>
      <c r="M4632" s="14" t="s">
        <v>73</v>
      </c>
      <c r="N4632" s="172" t="s">
        <v>28</v>
      </c>
      <c r="O4632" s="14" t="s">
        <v>73</v>
      </c>
      <c r="P4632" s="15" t="s">
        <v>28</v>
      </c>
      <c r="Q4632" s="14" t="s">
        <v>73</v>
      </c>
      <c r="R4632" s="15" t="s">
        <v>28</v>
      </c>
      <c r="S4632" s="14" t="s">
        <v>73</v>
      </c>
      <c r="T4632" s="15" t="s">
        <v>28</v>
      </c>
      <c r="U4632" s="14" t="s">
        <v>73</v>
      </c>
      <c r="V4632" s="15" t="s">
        <v>28</v>
      </c>
    </row>
    <row r="4633" spans="1:22" ht="15" customHeight="1" x14ac:dyDescent="0.25">
      <c r="A4633" s="5" t="s">
        <v>7873</v>
      </c>
      <c r="B4633" s="6" t="s">
        <v>7874</v>
      </c>
      <c r="C4633" s="5" t="s">
        <v>7875</v>
      </c>
      <c r="D4633" s="6"/>
      <c r="E4633" s="6" t="s">
        <v>707</v>
      </c>
      <c r="F4633" s="229">
        <v>323136</v>
      </c>
      <c r="I4633" s="16">
        <v>11</v>
      </c>
      <c r="J4633" s="13">
        <v>3554496</v>
      </c>
      <c r="K4633" s="16">
        <v>12</v>
      </c>
      <c r="L4633" s="13">
        <v>3877632</v>
      </c>
      <c r="M4633" s="16">
        <v>12</v>
      </c>
      <c r="N4633" s="171">
        <v>3877632</v>
      </c>
      <c r="O4633" s="16">
        <v>16</v>
      </c>
      <c r="P4633" s="13">
        <v>5170176</v>
      </c>
      <c r="Q4633" s="16">
        <v>13</v>
      </c>
      <c r="R4633" s="13">
        <v>4200768</v>
      </c>
      <c r="S4633" s="16">
        <v>16.13</v>
      </c>
      <c r="T4633" s="13">
        <v>5212183.68</v>
      </c>
      <c r="U4633" s="16">
        <v>11.37</v>
      </c>
      <c r="V4633" s="13">
        <v>3674056.32</v>
      </c>
    </row>
    <row r="4634" spans="1:22" ht="15" customHeight="1" x14ac:dyDescent="0.25">
      <c r="A4634" s="5" t="s">
        <v>7876</v>
      </c>
      <c r="B4634" s="6" t="s">
        <v>7877</v>
      </c>
      <c r="C4634" s="5" t="s">
        <v>7878</v>
      </c>
      <c r="D4634" s="6"/>
      <c r="E4634" s="6" t="s">
        <v>707</v>
      </c>
      <c r="F4634" s="229">
        <v>71910</v>
      </c>
      <c r="I4634" s="16">
        <v>12</v>
      </c>
      <c r="J4634" s="13">
        <v>862920</v>
      </c>
      <c r="K4634" s="16">
        <v>19</v>
      </c>
      <c r="L4634" s="13">
        <v>1366290</v>
      </c>
      <c r="M4634" s="16">
        <v>19</v>
      </c>
      <c r="N4634" s="171">
        <v>1366290</v>
      </c>
      <c r="O4634" s="16">
        <v>16</v>
      </c>
      <c r="P4634" s="13">
        <v>1150560</v>
      </c>
      <c r="Q4634" s="16">
        <v>13</v>
      </c>
      <c r="R4634" s="13">
        <v>934830</v>
      </c>
      <c r="S4634" s="16">
        <v>16.13</v>
      </c>
      <c r="T4634" s="13">
        <v>1159908.3</v>
      </c>
      <c r="U4634" s="16">
        <v>11.37</v>
      </c>
      <c r="V4634" s="13">
        <v>817616.7</v>
      </c>
    </row>
    <row r="4635" spans="1:22" ht="15" customHeight="1" x14ac:dyDescent="0.25">
      <c r="A4635" s="5" t="s">
        <v>7879</v>
      </c>
      <c r="B4635" s="6" t="s">
        <v>7880</v>
      </c>
      <c r="C4635" s="5" t="s">
        <v>7881</v>
      </c>
      <c r="D4635" s="6"/>
      <c r="E4635" s="6" t="s">
        <v>707</v>
      </c>
      <c r="F4635" s="229">
        <v>16524</v>
      </c>
      <c r="I4635" s="16">
        <v>13</v>
      </c>
      <c r="J4635" s="13">
        <v>214812</v>
      </c>
      <c r="K4635" s="16">
        <v>19</v>
      </c>
      <c r="L4635" s="13">
        <v>313956</v>
      </c>
      <c r="M4635" s="16">
        <v>19</v>
      </c>
      <c r="N4635" s="171">
        <v>313956</v>
      </c>
      <c r="O4635" s="16">
        <v>17</v>
      </c>
      <c r="P4635" s="13">
        <v>280908</v>
      </c>
      <c r="Q4635" s="16">
        <v>19</v>
      </c>
      <c r="R4635" s="13">
        <v>313956</v>
      </c>
      <c r="S4635" s="16">
        <v>18.28</v>
      </c>
      <c r="T4635" s="13">
        <v>302058.71999999997</v>
      </c>
      <c r="U4635" s="16">
        <v>18.95</v>
      </c>
      <c r="V4635" s="13">
        <v>313129.8</v>
      </c>
    </row>
    <row r="4636" spans="1:22" ht="15" customHeight="1" x14ac:dyDescent="0.25">
      <c r="A4636" s="5" t="s">
        <v>7882</v>
      </c>
      <c r="B4636" s="6" t="s">
        <v>7883</v>
      </c>
      <c r="C4636" s="5" t="s">
        <v>7884</v>
      </c>
      <c r="D4636" s="6"/>
      <c r="E4636" s="6" t="s">
        <v>707</v>
      </c>
      <c r="F4636" s="229">
        <v>25398</v>
      </c>
      <c r="I4636" s="16">
        <v>73</v>
      </c>
      <c r="J4636" s="13">
        <v>1854054</v>
      </c>
      <c r="K4636" s="16">
        <v>80</v>
      </c>
      <c r="L4636" s="13">
        <v>2031840</v>
      </c>
      <c r="M4636" s="16">
        <v>80</v>
      </c>
      <c r="N4636" s="171">
        <v>2031840</v>
      </c>
      <c r="O4636" s="16">
        <v>100</v>
      </c>
      <c r="P4636" s="13">
        <v>2539800</v>
      </c>
      <c r="Q4636" s="16">
        <v>94</v>
      </c>
      <c r="R4636" s="13">
        <v>2387412</v>
      </c>
      <c r="S4636" s="16">
        <v>98.95</v>
      </c>
      <c r="T4636" s="13">
        <v>2513132.1</v>
      </c>
      <c r="U4636" s="16">
        <v>126.98</v>
      </c>
      <c r="V4636" s="13">
        <v>3225038.04</v>
      </c>
    </row>
    <row r="4637" spans="1:22" ht="15" customHeight="1" x14ac:dyDescent="0.25">
      <c r="A4637" s="5" t="s">
        <v>7885</v>
      </c>
      <c r="B4637" s="6" t="s">
        <v>7886</v>
      </c>
      <c r="C4637" s="5" t="s">
        <v>7887</v>
      </c>
      <c r="D4637" s="6"/>
      <c r="E4637" s="6" t="s">
        <v>707</v>
      </c>
      <c r="F4637" s="229">
        <v>17748</v>
      </c>
      <c r="I4637" s="16">
        <v>81</v>
      </c>
      <c r="J4637" s="13">
        <v>1437588</v>
      </c>
      <c r="K4637" s="16">
        <v>85</v>
      </c>
      <c r="L4637" s="13">
        <v>1508580</v>
      </c>
      <c r="M4637" s="16">
        <v>85</v>
      </c>
      <c r="N4637" s="171">
        <v>1508580</v>
      </c>
      <c r="O4637" s="16">
        <v>98</v>
      </c>
      <c r="P4637" s="13">
        <v>1739304</v>
      </c>
      <c r="Q4637" s="16">
        <v>116</v>
      </c>
      <c r="R4637" s="13">
        <v>2058768</v>
      </c>
      <c r="S4637" s="16">
        <v>96.8</v>
      </c>
      <c r="T4637" s="13">
        <v>1718006.4</v>
      </c>
      <c r="U4637" s="16">
        <v>134.56</v>
      </c>
      <c r="V4637" s="13">
        <v>2388170.88</v>
      </c>
    </row>
    <row r="4638" spans="1:22" ht="15" customHeight="1" x14ac:dyDescent="0.25">
      <c r="A4638" s="5" t="s">
        <v>7888</v>
      </c>
      <c r="B4638" s="6" t="s">
        <v>7889</v>
      </c>
      <c r="C4638" s="5" t="s">
        <v>7890</v>
      </c>
      <c r="D4638" s="6"/>
      <c r="E4638" s="6" t="s">
        <v>707</v>
      </c>
      <c r="F4638" s="229">
        <v>918</v>
      </c>
      <c r="I4638" s="16">
        <v>79</v>
      </c>
      <c r="J4638" s="13">
        <v>72522</v>
      </c>
      <c r="K4638" s="16">
        <v>90</v>
      </c>
      <c r="L4638" s="13">
        <v>82620</v>
      </c>
      <c r="M4638" s="16">
        <v>90</v>
      </c>
      <c r="N4638" s="171">
        <v>82620</v>
      </c>
      <c r="O4638" s="16">
        <v>104</v>
      </c>
      <c r="P4638" s="13">
        <v>95472</v>
      </c>
      <c r="Q4638" s="16">
        <v>107</v>
      </c>
      <c r="R4638" s="13">
        <v>98226</v>
      </c>
      <c r="S4638" s="16">
        <v>104.32</v>
      </c>
      <c r="T4638" s="13">
        <v>95765.759999999995</v>
      </c>
      <c r="U4638" s="16">
        <v>139.30000000000001</v>
      </c>
      <c r="V4638" s="13">
        <v>127877.4</v>
      </c>
    </row>
    <row r="4639" spans="1:22" ht="15" customHeight="1" x14ac:dyDescent="0.25">
      <c r="A4639" s="5" t="s">
        <v>7891</v>
      </c>
      <c r="B4639" s="6" t="s">
        <v>7892</v>
      </c>
      <c r="C4639" s="5" t="s">
        <v>7893</v>
      </c>
      <c r="D4639" s="6"/>
      <c r="E4639" s="6" t="s">
        <v>707</v>
      </c>
      <c r="F4639" s="229">
        <v>76500</v>
      </c>
      <c r="I4639" s="16">
        <v>12</v>
      </c>
      <c r="J4639" s="13">
        <v>918000</v>
      </c>
      <c r="K4639" s="16">
        <v>8</v>
      </c>
      <c r="L4639" s="13">
        <v>612000</v>
      </c>
      <c r="M4639" s="16">
        <v>8</v>
      </c>
      <c r="N4639" s="171">
        <v>612000</v>
      </c>
      <c r="O4639" s="16">
        <v>9</v>
      </c>
      <c r="P4639" s="13">
        <v>688500</v>
      </c>
      <c r="Q4639" s="16">
        <v>8</v>
      </c>
      <c r="R4639" s="13">
        <v>612000</v>
      </c>
      <c r="S4639" s="16">
        <v>18.28</v>
      </c>
      <c r="T4639" s="13">
        <v>1398420</v>
      </c>
      <c r="U4639" s="16">
        <v>11.37</v>
      </c>
      <c r="V4639" s="13">
        <v>869805</v>
      </c>
    </row>
    <row r="4640" spans="1:22" ht="15" customHeight="1" x14ac:dyDescent="0.25">
      <c r="A4640" s="5" t="s">
        <v>7894</v>
      </c>
      <c r="B4640" s="6" t="s">
        <v>7895</v>
      </c>
      <c r="C4640" s="5" t="s">
        <v>7896</v>
      </c>
      <c r="D4640" s="6"/>
      <c r="E4640" s="6" t="s">
        <v>707</v>
      </c>
      <c r="F4640" s="229">
        <v>302940</v>
      </c>
      <c r="I4640" s="16">
        <v>36</v>
      </c>
      <c r="J4640" s="13">
        <v>10905840</v>
      </c>
      <c r="K4640" s="16">
        <v>25</v>
      </c>
      <c r="L4640" s="13">
        <v>7573500</v>
      </c>
      <c r="M4640" s="16">
        <v>25</v>
      </c>
      <c r="N4640" s="171">
        <v>7573500</v>
      </c>
      <c r="O4640" s="16">
        <v>46</v>
      </c>
      <c r="P4640" s="13">
        <v>13935240</v>
      </c>
      <c r="Q4640" s="16">
        <v>26</v>
      </c>
      <c r="R4640" s="13">
        <v>7876440</v>
      </c>
      <c r="S4640" s="16">
        <v>66.680000000000007</v>
      </c>
      <c r="T4640" s="13">
        <v>20200039.199999999</v>
      </c>
      <c r="U4640" s="16">
        <v>33.17</v>
      </c>
      <c r="V4640" s="13">
        <v>10048519.800000001</v>
      </c>
    </row>
    <row r="4641" spans="1:22" ht="15" customHeight="1" x14ac:dyDescent="0.25">
      <c r="A4641" s="5" t="s">
        <v>7897</v>
      </c>
      <c r="B4641" s="6" t="s">
        <v>7898</v>
      </c>
      <c r="C4641" s="5" t="s">
        <v>4642</v>
      </c>
      <c r="D4641" s="6"/>
      <c r="E4641" s="6" t="s">
        <v>447</v>
      </c>
      <c r="F4641" s="229">
        <v>1</v>
      </c>
      <c r="I4641" s="16">
        <v>9356715</v>
      </c>
      <c r="J4641" s="13">
        <v>9356715</v>
      </c>
      <c r="K4641" s="16">
        <v>8568000</v>
      </c>
      <c r="L4641" s="13">
        <v>8568000</v>
      </c>
      <c r="M4641" s="16">
        <v>8568000</v>
      </c>
      <c r="N4641" s="171">
        <v>8568000</v>
      </c>
      <c r="O4641" s="16">
        <v>8936730</v>
      </c>
      <c r="P4641" s="13">
        <v>8936730</v>
      </c>
      <c r="Q4641" s="16">
        <v>7429319</v>
      </c>
      <c r="R4641" s="13">
        <v>7429319</v>
      </c>
      <c r="S4641" s="16">
        <v>11676422.51</v>
      </c>
      <c r="T4641" s="13">
        <v>11676422.51</v>
      </c>
      <c r="U4641" s="16">
        <v>7147652.04</v>
      </c>
      <c r="V4641" s="13">
        <v>7147652.04</v>
      </c>
    </row>
    <row r="4642" spans="1:22" ht="15" customHeight="1" x14ac:dyDescent="0.25">
      <c r="A4642" s="1"/>
      <c r="B4642" s="4" t="s">
        <v>32</v>
      </c>
      <c r="C4642" s="8" t="s">
        <v>33</v>
      </c>
      <c r="I4642" s="245"/>
      <c r="J4642" s="245"/>
      <c r="K4642" s="245"/>
      <c r="L4642" s="245"/>
      <c r="M4642" s="245"/>
      <c r="N4642" s="245"/>
      <c r="O4642" s="245"/>
      <c r="P4642" s="245"/>
      <c r="Q4642" s="245"/>
      <c r="R4642" s="245"/>
      <c r="S4642" s="245"/>
      <c r="T4642" s="245"/>
      <c r="U4642" s="245"/>
      <c r="V4642" s="245"/>
    </row>
    <row r="4643" spans="1:22" ht="15" customHeight="1" x14ac:dyDescent="0.25">
      <c r="A4643" s="5" t="s">
        <v>7899</v>
      </c>
      <c r="B4643" s="6" t="s">
        <v>35</v>
      </c>
      <c r="C4643" s="5" t="s">
        <v>486</v>
      </c>
      <c r="I4643" s="245"/>
      <c r="J4643" s="245"/>
      <c r="K4643" s="245"/>
      <c r="L4643" s="245"/>
      <c r="M4643" s="245"/>
      <c r="N4643" s="245"/>
      <c r="O4643" s="245"/>
      <c r="P4643" s="245"/>
      <c r="Q4643" s="245"/>
      <c r="R4643" s="245"/>
      <c r="S4643" s="245"/>
      <c r="T4643" s="245"/>
      <c r="U4643" s="245"/>
      <c r="V4643" s="245"/>
    </row>
    <row r="4644" spans="1:22" ht="45" customHeight="1" x14ac:dyDescent="0.25">
      <c r="A4644" s="1"/>
      <c r="B4644" s="4" t="s">
        <v>68</v>
      </c>
      <c r="C4644" s="8" t="s">
        <v>69</v>
      </c>
      <c r="D4644" s="4" t="s">
        <v>70</v>
      </c>
      <c r="E4644" s="4" t="s">
        <v>71</v>
      </c>
      <c r="F4644" s="228" t="s">
        <v>72</v>
      </c>
      <c r="I4644" s="14" t="s">
        <v>73</v>
      </c>
      <c r="J4644" s="15" t="s">
        <v>28</v>
      </c>
      <c r="K4644" s="14" t="s">
        <v>73</v>
      </c>
      <c r="L4644" s="15" t="s">
        <v>28</v>
      </c>
      <c r="M4644" s="14" t="s">
        <v>73</v>
      </c>
      <c r="N4644" s="172" t="s">
        <v>28</v>
      </c>
      <c r="O4644" s="14" t="s">
        <v>73</v>
      </c>
      <c r="P4644" s="15" t="s">
        <v>28</v>
      </c>
      <c r="Q4644" s="14" t="s">
        <v>73</v>
      </c>
      <c r="R4644" s="15" t="s">
        <v>28</v>
      </c>
      <c r="S4644" s="14" t="s">
        <v>73</v>
      </c>
      <c r="T4644" s="15" t="s">
        <v>28</v>
      </c>
      <c r="U4644" s="14" t="s">
        <v>73</v>
      </c>
      <c r="V4644" s="15" t="s">
        <v>28</v>
      </c>
    </row>
    <row r="4645" spans="1:22" ht="15" customHeight="1" x14ac:dyDescent="0.25">
      <c r="A4645" s="5" t="s">
        <v>7900</v>
      </c>
      <c r="B4645" s="6" t="s">
        <v>7901</v>
      </c>
      <c r="C4645" s="5" t="s">
        <v>624</v>
      </c>
      <c r="D4645" s="6"/>
      <c r="E4645" s="6" t="s">
        <v>275</v>
      </c>
      <c r="F4645" s="229">
        <v>1</v>
      </c>
      <c r="I4645" s="16">
        <v>0</v>
      </c>
      <c r="J4645" s="13">
        <v>0</v>
      </c>
      <c r="K4645" s="16">
        <v>0</v>
      </c>
      <c r="L4645" s="13">
        <v>0</v>
      </c>
      <c r="M4645" s="16">
        <v>0</v>
      </c>
      <c r="N4645" s="171">
        <v>0</v>
      </c>
      <c r="O4645" s="16">
        <v>0</v>
      </c>
      <c r="P4645" s="13">
        <v>0</v>
      </c>
      <c r="Q4645" s="16">
        <v>0</v>
      </c>
      <c r="R4645" s="13">
        <v>0</v>
      </c>
      <c r="S4645" s="16">
        <v>0</v>
      </c>
      <c r="T4645" s="13">
        <v>0</v>
      </c>
      <c r="U4645" s="16">
        <v>7260648.1600000001</v>
      </c>
      <c r="V4645" s="13">
        <v>7260648.1600000001</v>
      </c>
    </row>
    <row r="4646" spans="1:22" ht="15" customHeight="1" x14ac:dyDescent="0.25">
      <c r="A4646" s="1"/>
      <c r="B4646" s="4" t="s">
        <v>32</v>
      </c>
      <c r="C4646" s="8" t="s">
        <v>33</v>
      </c>
      <c r="I4646" s="245"/>
      <c r="J4646" s="245"/>
      <c r="K4646" s="245"/>
      <c r="L4646" s="245"/>
      <c r="M4646" s="245"/>
      <c r="N4646" s="245"/>
      <c r="O4646" s="245"/>
      <c r="P4646" s="245"/>
      <c r="Q4646" s="245"/>
      <c r="R4646" s="245"/>
      <c r="S4646" s="245"/>
      <c r="T4646" s="245"/>
      <c r="U4646" s="245"/>
      <c r="V4646" s="245"/>
    </row>
    <row r="4647" spans="1:22" ht="15" customHeight="1" x14ac:dyDescent="0.25">
      <c r="A4647" s="5" t="s">
        <v>7902</v>
      </c>
      <c r="B4647" s="6" t="s">
        <v>35</v>
      </c>
      <c r="C4647" s="5" t="s">
        <v>491</v>
      </c>
      <c r="I4647" s="245"/>
      <c r="J4647" s="245"/>
      <c r="K4647" s="245"/>
      <c r="L4647" s="245"/>
      <c r="M4647" s="245"/>
      <c r="N4647" s="245"/>
      <c r="O4647" s="245"/>
      <c r="P4647" s="245"/>
      <c r="Q4647" s="245"/>
      <c r="R4647" s="245"/>
      <c r="S4647" s="245"/>
      <c r="T4647" s="245"/>
      <c r="U4647" s="245"/>
      <c r="V4647" s="245"/>
    </row>
    <row r="4648" spans="1:22" x14ac:dyDescent="0.25">
      <c r="A4648" s="246" t="s">
        <v>7903</v>
      </c>
      <c r="B4648" s="246"/>
      <c r="C4648" s="246"/>
      <c r="D4648" s="247"/>
      <c r="E4648" s="247"/>
      <c r="F4648" s="246"/>
      <c r="I4648" s="12" t="s">
        <v>5785</v>
      </c>
      <c r="J4648" s="13">
        <v>12400038</v>
      </c>
      <c r="K4648" s="12" t="s">
        <v>5785</v>
      </c>
      <c r="L4648" s="13">
        <v>9388080</v>
      </c>
      <c r="M4648" s="12" t="s">
        <v>5785</v>
      </c>
      <c r="N4648" s="171">
        <v>9388080</v>
      </c>
      <c r="O4648" s="12" t="s">
        <v>5785</v>
      </c>
      <c r="P4648" s="13">
        <v>8154900</v>
      </c>
      <c r="Q4648" s="12" t="s">
        <v>5785</v>
      </c>
      <c r="R4648" s="13">
        <v>9584838</v>
      </c>
      <c r="S4648" s="12" t="s">
        <v>5785</v>
      </c>
      <c r="T4648" s="13">
        <v>16995848.940000001</v>
      </c>
      <c r="U4648" s="12" t="s">
        <v>5785</v>
      </c>
      <c r="V4648" s="13">
        <v>9947496.9600000009</v>
      </c>
    </row>
    <row r="4649" spans="1:22" ht="15" customHeight="1" x14ac:dyDescent="0.25">
      <c r="A4649" s="1"/>
      <c r="B4649" s="4" t="s">
        <v>32</v>
      </c>
      <c r="C4649" s="8" t="s">
        <v>33</v>
      </c>
      <c r="I4649" s="245"/>
      <c r="J4649" s="245"/>
      <c r="K4649" s="245"/>
      <c r="L4649" s="245"/>
      <c r="M4649" s="245"/>
      <c r="N4649" s="245"/>
      <c r="O4649" s="245"/>
      <c r="P4649" s="245"/>
      <c r="Q4649" s="245"/>
      <c r="R4649" s="245"/>
      <c r="S4649" s="245"/>
      <c r="T4649" s="245"/>
      <c r="U4649" s="245"/>
      <c r="V4649" s="245"/>
    </row>
    <row r="4650" spans="1:22" ht="15" customHeight="1" x14ac:dyDescent="0.25">
      <c r="A4650" s="5" t="s">
        <v>7904</v>
      </c>
      <c r="B4650" s="6" t="s">
        <v>35</v>
      </c>
      <c r="C4650" s="5" t="s">
        <v>4658</v>
      </c>
      <c r="I4650" s="245"/>
      <c r="J4650" s="245"/>
      <c r="K4650" s="245"/>
      <c r="L4650" s="245"/>
      <c r="M4650" s="245"/>
      <c r="N4650" s="245"/>
      <c r="O4650" s="245"/>
      <c r="P4650" s="245"/>
      <c r="Q4650" s="245"/>
      <c r="R4650" s="245"/>
      <c r="S4650" s="245"/>
      <c r="T4650" s="245"/>
      <c r="U4650" s="245"/>
      <c r="V4650" s="245"/>
    </row>
    <row r="4651" spans="1:22" ht="45" customHeight="1" x14ac:dyDescent="0.25">
      <c r="A4651" s="1"/>
      <c r="B4651" s="4" t="s">
        <v>68</v>
      </c>
      <c r="C4651" s="8" t="s">
        <v>69</v>
      </c>
      <c r="D4651" s="4" t="s">
        <v>70</v>
      </c>
      <c r="E4651" s="4" t="s">
        <v>71</v>
      </c>
      <c r="F4651" s="228" t="s">
        <v>72</v>
      </c>
      <c r="I4651" s="14" t="s">
        <v>73</v>
      </c>
      <c r="J4651" s="15" t="s">
        <v>28</v>
      </c>
      <c r="K4651" s="14" t="s">
        <v>73</v>
      </c>
      <c r="L4651" s="15" t="s">
        <v>28</v>
      </c>
      <c r="M4651" s="14" t="s">
        <v>73</v>
      </c>
      <c r="N4651" s="172" t="s">
        <v>28</v>
      </c>
      <c r="O4651" s="14" t="s">
        <v>73</v>
      </c>
      <c r="P4651" s="15" t="s">
        <v>28</v>
      </c>
      <c r="Q4651" s="14" t="s">
        <v>73</v>
      </c>
      <c r="R4651" s="15" t="s">
        <v>28</v>
      </c>
      <c r="S4651" s="14" t="s">
        <v>73</v>
      </c>
      <c r="T4651" s="15" t="s">
        <v>28</v>
      </c>
      <c r="U4651" s="14" t="s">
        <v>73</v>
      </c>
      <c r="V4651" s="15" t="s">
        <v>28</v>
      </c>
    </row>
    <row r="4652" spans="1:22" ht="15" customHeight="1" x14ac:dyDescent="0.25">
      <c r="A4652" s="5" t="s">
        <v>7905</v>
      </c>
      <c r="B4652" s="6" t="s">
        <v>7906</v>
      </c>
      <c r="C4652" s="5" t="s">
        <v>7907</v>
      </c>
      <c r="D4652" s="6"/>
      <c r="E4652" s="6" t="s">
        <v>447</v>
      </c>
      <c r="F4652" s="229">
        <v>306</v>
      </c>
      <c r="I4652" s="16">
        <v>10718</v>
      </c>
      <c r="J4652" s="13">
        <v>3279708</v>
      </c>
      <c r="K4652" s="16">
        <v>12350</v>
      </c>
      <c r="L4652" s="13">
        <v>3779100</v>
      </c>
      <c r="M4652" s="16">
        <v>12350</v>
      </c>
      <c r="N4652" s="171">
        <v>3779100</v>
      </c>
      <c r="O4652" s="16">
        <v>10400</v>
      </c>
      <c r="P4652" s="13">
        <v>3182400</v>
      </c>
      <c r="Q4652" s="16">
        <v>8663</v>
      </c>
      <c r="R4652" s="13">
        <v>2650878</v>
      </c>
      <c r="S4652" s="16">
        <v>14138.05</v>
      </c>
      <c r="T4652" s="13">
        <v>4326243.3</v>
      </c>
      <c r="U4652" s="16">
        <v>10064.18</v>
      </c>
      <c r="V4652" s="13">
        <v>3079639.08</v>
      </c>
    </row>
    <row r="4653" spans="1:22" ht="15" customHeight="1" x14ac:dyDescent="0.25">
      <c r="A4653" s="1"/>
      <c r="B4653" s="4" t="s">
        <v>32</v>
      </c>
      <c r="C4653" s="8" t="s">
        <v>33</v>
      </c>
      <c r="I4653" s="245"/>
      <c r="J4653" s="245"/>
      <c r="K4653" s="245"/>
      <c r="L4653" s="245"/>
      <c r="M4653" s="245"/>
      <c r="N4653" s="245"/>
      <c r="O4653" s="245"/>
      <c r="P4653" s="245"/>
      <c r="Q4653" s="245"/>
      <c r="R4653" s="245"/>
      <c r="S4653" s="245"/>
      <c r="T4653" s="245"/>
      <c r="U4653" s="245"/>
      <c r="V4653" s="245"/>
    </row>
    <row r="4654" spans="1:22" ht="15" customHeight="1" x14ac:dyDescent="0.25">
      <c r="A4654" s="5" t="s">
        <v>7908</v>
      </c>
      <c r="B4654" s="6" t="s">
        <v>35</v>
      </c>
      <c r="C4654" s="5" t="s">
        <v>5791</v>
      </c>
      <c r="I4654" s="245"/>
      <c r="J4654" s="245"/>
      <c r="K4654" s="245"/>
      <c r="L4654" s="245"/>
      <c r="M4654" s="245"/>
      <c r="N4654" s="245"/>
      <c r="O4654" s="245"/>
      <c r="P4654" s="245"/>
      <c r="Q4654" s="245"/>
      <c r="R4654" s="245"/>
      <c r="S4654" s="245"/>
      <c r="T4654" s="245"/>
      <c r="U4654" s="245"/>
      <c r="V4654" s="245"/>
    </row>
    <row r="4655" spans="1:22" ht="45" customHeight="1" x14ac:dyDescent="0.25">
      <c r="A4655" s="1"/>
      <c r="B4655" s="4" t="s">
        <v>68</v>
      </c>
      <c r="C4655" s="8" t="s">
        <v>69</v>
      </c>
      <c r="D4655" s="4" t="s">
        <v>70</v>
      </c>
      <c r="E4655" s="4" t="s">
        <v>71</v>
      </c>
      <c r="F4655" s="228" t="s">
        <v>72</v>
      </c>
      <c r="I4655" s="14" t="s">
        <v>73</v>
      </c>
      <c r="J4655" s="15" t="s">
        <v>28</v>
      </c>
      <c r="K4655" s="14" t="s">
        <v>73</v>
      </c>
      <c r="L4655" s="15" t="s">
        <v>28</v>
      </c>
      <c r="M4655" s="14" t="s">
        <v>73</v>
      </c>
      <c r="N4655" s="172" t="s">
        <v>28</v>
      </c>
      <c r="O4655" s="14" t="s">
        <v>73</v>
      </c>
      <c r="P4655" s="15" t="s">
        <v>28</v>
      </c>
      <c r="Q4655" s="14" t="s">
        <v>73</v>
      </c>
      <c r="R4655" s="15" t="s">
        <v>28</v>
      </c>
      <c r="S4655" s="14" t="s">
        <v>73</v>
      </c>
      <c r="T4655" s="15" t="s">
        <v>28</v>
      </c>
      <c r="U4655" s="14" t="s">
        <v>73</v>
      </c>
      <c r="V4655" s="15" t="s">
        <v>28</v>
      </c>
    </row>
    <row r="4656" spans="1:22" ht="15" customHeight="1" x14ac:dyDescent="0.25">
      <c r="A4656" s="5" t="s">
        <v>7909</v>
      </c>
      <c r="B4656" s="6" t="s">
        <v>7910</v>
      </c>
      <c r="C4656" s="5" t="s">
        <v>5794</v>
      </c>
      <c r="D4656" s="6"/>
      <c r="E4656" s="6" t="s">
        <v>447</v>
      </c>
      <c r="F4656" s="229">
        <v>306</v>
      </c>
      <c r="I4656" s="16">
        <v>29805</v>
      </c>
      <c r="J4656" s="13">
        <v>9120330</v>
      </c>
      <c r="K4656" s="16">
        <v>18330</v>
      </c>
      <c r="L4656" s="13">
        <v>5608980</v>
      </c>
      <c r="M4656" s="16">
        <v>18330</v>
      </c>
      <c r="N4656" s="171">
        <v>5608980</v>
      </c>
      <c r="O4656" s="16">
        <v>16250</v>
      </c>
      <c r="P4656" s="13">
        <v>4972500</v>
      </c>
      <c r="Q4656" s="16">
        <v>22660</v>
      </c>
      <c r="R4656" s="13">
        <v>6933960</v>
      </c>
      <c r="S4656" s="16">
        <v>41403.94</v>
      </c>
      <c r="T4656" s="13">
        <v>12669605.640000001</v>
      </c>
      <c r="U4656" s="16">
        <v>22443.98</v>
      </c>
      <c r="V4656" s="13">
        <v>6867857.8799999999</v>
      </c>
    </row>
    <row r="4657" spans="1:22" ht="15" customHeight="1" x14ac:dyDescent="0.25">
      <c r="A4657" s="1"/>
      <c r="B4657" s="4" t="s">
        <v>32</v>
      </c>
      <c r="C4657" s="8" t="s">
        <v>33</v>
      </c>
      <c r="I4657" s="245"/>
      <c r="J4657" s="245"/>
      <c r="K4657" s="245"/>
      <c r="L4657" s="245"/>
      <c r="M4657" s="245"/>
      <c r="N4657" s="245"/>
      <c r="O4657" s="245"/>
      <c r="P4657" s="245"/>
      <c r="Q4657" s="245"/>
      <c r="R4657" s="245"/>
      <c r="S4657" s="245"/>
      <c r="T4657" s="245"/>
      <c r="U4657" s="245"/>
      <c r="V4657" s="245"/>
    </row>
    <row r="4658" spans="1:22" ht="15" customHeight="1" x14ac:dyDescent="0.25">
      <c r="A4658" s="5" t="s">
        <v>7911</v>
      </c>
      <c r="B4658" s="6" t="s">
        <v>35</v>
      </c>
      <c r="C4658" s="5" t="s">
        <v>486</v>
      </c>
      <c r="I4658" s="245"/>
      <c r="J4658" s="245"/>
      <c r="K4658" s="245"/>
      <c r="L4658" s="245"/>
      <c r="M4658" s="245"/>
      <c r="N4658" s="245"/>
      <c r="O4658" s="245"/>
      <c r="P4658" s="245"/>
      <c r="Q4658" s="245"/>
      <c r="R4658" s="245"/>
      <c r="S4658" s="245"/>
      <c r="T4658" s="245"/>
      <c r="U4658" s="245"/>
      <c r="V4658" s="245"/>
    </row>
    <row r="4659" spans="1:22" ht="45" customHeight="1" x14ac:dyDescent="0.25">
      <c r="A4659" s="1"/>
      <c r="B4659" s="4" t="s">
        <v>68</v>
      </c>
      <c r="C4659" s="8" t="s">
        <v>69</v>
      </c>
      <c r="D4659" s="4" t="s">
        <v>70</v>
      </c>
      <c r="E4659" s="4" t="s">
        <v>71</v>
      </c>
      <c r="F4659" s="228" t="s">
        <v>72</v>
      </c>
      <c r="I4659" s="14" t="s">
        <v>73</v>
      </c>
      <c r="J4659" s="15" t="s">
        <v>28</v>
      </c>
      <c r="K4659" s="14" t="s">
        <v>73</v>
      </c>
      <c r="L4659" s="15" t="s">
        <v>28</v>
      </c>
      <c r="M4659" s="14" t="s">
        <v>73</v>
      </c>
      <c r="N4659" s="172" t="s">
        <v>28</v>
      </c>
      <c r="O4659" s="14" t="s">
        <v>73</v>
      </c>
      <c r="P4659" s="15" t="s">
        <v>28</v>
      </c>
      <c r="Q4659" s="14" t="s">
        <v>73</v>
      </c>
      <c r="R4659" s="15" t="s">
        <v>28</v>
      </c>
      <c r="S4659" s="14" t="s">
        <v>73</v>
      </c>
      <c r="T4659" s="15" t="s">
        <v>28</v>
      </c>
      <c r="U4659" s="14" t="s">
        <v>73</v>
      </c>
      <c r="V4659" s="15" t="s">
        <v>28</v>
      </c>
    </row>
    <row r="4660" spans="1:22" ht="15" customHeight="1" x14ac:dyDescent="0.25">
      <c r="A4660" s="5" t="s">
        <v>7912</v>
      </c>
      <c r="B4660" s="6" t="s">
        <v>7913</v>
      </c>
      <c r="C4660" s="5" t="s">
        <v>624</v>
      </c>
      <c r="D4660" s="6"/>
      <c r="E4660" s="6" t="s">
        <v>275</v>
      </c>
      <c r="F4660" s="229">
        <v>1</v>
      </c>
      <c r="I4660" s="16">
        <v>0</v>
      </c>
      <c r="J4660" s="13">
        <v>0</v>
      </c>
      <c r="K4660" s="16">
        <v>0</v>
      </c>
      <c r="L4660" s="13">
        <v>0</v>
      </c>
      <c r="M4660" s="16">
        <v>0</v>
      </c>
      <c r="N4660" s="171">
        <v>0</v>
      </c>
      <c r="O4660" s="16">
        <v>0</v>
      </c>
      <c r="P4660" s="13">
        <v>0</v>
      </c>
      <c r="Q4660" s="16">
        <v>0</v>
      </c>
      <c r="R4660" s="13">
        <v>0</v>
      </c>
      <c r="S4660" s="16">
        <v>0</v>
      </c>
      <c r="T4660" s="13">
        <v>0</v>
      </c>
      <c r="U4660" s="16">
        <v>0</v>
      </c>
      <c r="V4660" s="13">
        <v>0</v>
      </c>
    </row>
    <row r="4661" spans="1:22" ht="15" customHeight="1" x14ac:dyDescent="0.25">
      <c r="A4661" s="1"/>
      <c r="B4661" s="4" t="s">
        <v>32</v>
      </c>
      <c r="C4661" s="8" t="s">
        <v>33</v>
      </c>
      <c r="I4661" s="245"/>
      <c r="J4661" s="245"/>
      <c r="K4661" s="245"/>
      <c r="L4661" s="245"/>
      <c r="M4661" s="245"/>
      <c r="N4661" s="245"/>
      <c r="O4661" s="245"/>
      <c r="P4661" s="245"/>
      <c r="Q4661" s="245"/>
      <c r="R4661" s="245"/>
      <c r="S4661" s="245"/>
      <c r="T4661" s="245"/>
      <c r="U4661" s="245"/>
      <c r="V4661" s="245"/>
    </row>
    <row r="4662" spans="1:22" ht="15" customHeight="1" x14ac:dyDescent="0.25">
      <c r="A4662" s="5" t="s">
        <v>7914</v>
      </c>
      <c r="B4662" s="6" t="s">
        <v>35</v>
      </c>
      <c r="C4662" s="5" t="s">
        <v>491</v>
      </c>
      <c r="I4662" s="245"/>
      <c r="J4662" s="245"/>
      <c r="K4662" s="245"/>
      <c r="L4662" s="245"/>
      <c r="M4662" s="245"/>
      <c r="N4662" s="245"/>
      <c r="O4662" s="245"/>
      <c r="P4662" s="245"/>
      <c r="Q4662" s="245"/>
      <c r="R4662" s="245"/>
      <c r="S4662" s="245"/>
      <c r="T4662" s="245"/>
      <c r="U4662" s="245"/>
      <c r="V4662" s="245"/>
    </row>
    <row r="4663" spans="1:22" x14ac:dyDescent="0.25">
      <c r="A4663" s="246" t="s">
        <v>7915</v>
      </c>
      <c r="B4663" s="246"/>
      <c r="C4663" s="246"/>
      <c r="D4663" s="247"/>
      <c r="E4663" s="247"/>
      <c r="F4663" s="246"/>
      <c r="I4663" s="12" t="s">
        <v>7916</v>
      </c>
      <c r="J4663" s="13">
        <v>53457894</v>
      </c>
      <c r="K4663" s="12" t="s">
        <v>7916</v>
      </c>
      <c r="L4663" s="13">
        <v>54272266</v>
      </c>
      <c r="M4663" s="12" t="s">
        <v>7916</v>
      </c>
      <c r="N4663" s="171">
        <v>54272266</v>
      </c>
      <c r="O4663" s="12" t="s">
        <v>7916</v>
      </c>
      <c r="P4663" s="13">
        <v>48384856</v>
      </c>
      <c r="Q4663" s="12" t="s">
        <v>7916</v>
      </c>
      <c r="R4663" s="13">
        <v>45098810</v>
      </c>
      <c r="S4663" s="12" t="s">
        <v>7916</v>
      </c>
      <c r="T4663" s="13">
        <v>57809328.200000003</v>
      </c>
      <c r="U4663" s="12" t="s">
        <v>7916</v>
      </c>
      <c r="V4663" s="13">
        <v>137801102.38999999</v>
      </c>
    </row>
    <row r="4664" spans="1:22" ht="15" customHeight="1" x14ac:dyDescent="0.25">
      <c r="A4664" s="1"/>
      <c r="B4664" s="4" t="s">
        <v>32</v>
      </c>
      <c r="C4664" s="8" t="s">
        <v>33</v>
      </c>
      <c r="I4664" s="245"/>
      <c r="J4664" s="245"/>
      <c r="K4664" s="245"/>
      <c r="L4664" s="245"/>
      <c r="M4664" s="245"/>
      <c r="N4664" s="245"/>
      <c r="O4664" s="245"/>
      <c r="P4664" s="245"/>
      <c r="Q4664" s="245"/>
      <c r="R4664" s="245"/>
      <c r="S4664" s="245"/>
      <c r="T4664" s="245"/>
      <c r="U4664" s="245"/>
      <c r="V4664" s="245"/>
    </row>
    <row r="4665" spans="1:22" ht="15" customHeight="1" x14ac:dyDescent="0.25">
      <c r="A4665" s="5" t="s">
        <v>7917</v>
      </c>
      <c r="B4665" s="6" t="s">
        <v>35</v>
      </c>
      <c r="C4665" s="5" t="s">
        <v>3114</v>
      </c>
      <c r="I4665" s="245"/>
      <c r="J4665" s="245"/>
      <c r="K4665" s="245"/>
      <c r="L4665" s="245"/>
      <c r="M4665" s="245"/>
      <c r="N4665" s="245"/>
      <c r="O4665" s="245"/>
      <c r="P4665" s="245"/>
      <c r="Q4665" s="245"/>
      <c r="R4665" s="245"/>
      <c r="S4665" s="245"/>
      <c r="T4665" s="245"/>
      <c r="U4665" s="245"/>
      <c r="V4665" s="245"/>
    </row>
    <row r="4666" spans="1:22" ht="15" customHeight="1" x14ac:dyDescent="0.25">
      <c r="A4666" s="5" t="s">
        <v>7918</v>
      </c>
      <c r="B4666" s="6" t="s">
        <v>35</v>
      </c>
      <c r="C4666" s="5" t="s">
        <v>3650</v>
      </c>
      <c r="I4666" s="245"/>
      <c r="J4666" s="245"/>
      <c r="K4666" s="245"/>
      <c r="L4666" s="245"/>
      <c r="M4666" s="245"/>
      <c r="N4666" s="245"/>
      <c r="O4666" s="245"/>
      <c r="P4666" s="245"/>
      <c r="Q4666" s="245"/>
      <c r="R4666" s="245"/>
      <c r="S4666" s="245"/>
      <c r="T4666" s="245"/>
      <c r="U4666" s="245"/>
      <c r="V4666" s="245"/>
    </row>
    <row r="4667" spans="1:22" ht="15" customHeight="1" x14ac:dyDescent="0.25">
      <c r="A4667" s="5" t="s">
        <v>7919</v>
      </c>
      <c r="B4667" s="6" t="s">
        <v>35</v>
      </c>
      <c r="C4667" s="5" t="s">
        <v>3652</v>
      </c>
      <c r="I4667" s="245"/>
      <c r="J4667" s="245"/>
      <c r="K4667" s="245"/>
      <c r="L4667" s="245"/>
      <c r="M4667" s="245"/>
      <c r="N4667" s="245"/>
      <c r="O4667" s="245"/>
      <c r="P4667" s="245"/>
      <c r="Q4667" s="245"/>
      <c r="R4667" s="245"/>
      <c r="S4667" s="245"/>
      <c r="T4667" s="245"/>
      <c r="U4667" s="245"/>
      <c r="V4667" s="245"/>
    </row>
    <row r="4668" spans="1:22" ht="45" customHeight="1" x14ac:dyDescent="0.25">
      <c r="A4668" s="1"/>
      <c r="B4668" s="4" t="s">
        <v>68</v>
      </c>
      <c r="C4668" s="8" t="s">
        <v>69</v>
      </c>
      <c r="D4668" s="4" t="s">
        <v>70</v>
      </c>
      <c r="E4668" s="4" t="s">
        <v>71</v>
      </c>
      <c r="F4668" s="228" t="s">
        <v>72</v>
      </c>
      <c r="I4668" s="14" t="s">
        <v>73</v>
      </c>
      <c r="J4668" s="15" t="s">
        <v>28</v>
      </c>
      <c r="K4668" s="14" t="s">
        <v>73</v>
      </c>
      <c r="L4668" s="15" t="s">
        <v>28</v>
      </c>
      <c r="M4668" s="14" t="s">
        <v>73</v>
      </c>
      <c r="N4668" s="172" t="s">
        <v>28</v>
      </c>
      <c r="O4668" s="14" t="s">
        <v>73</v>
      </c>
      <c r="P4668" s="15" t="s">
        <v>28</v>
      </c>
      <c r="Q4668" s="14" t="s">
        <v>73</v>
      </c>
      <c r="R4668" s="15" t="s">
        <v>28</v>
      </c>
      <c r="S4668" s="14" t="s">
        <v>73</v>
      </c>
      <c r="T4668" s="15" t="s">
        <v>28</v>
      </c>
      <c r="U4668" s="14" t="s">
        <v>73</v>
      </c>
      <c r="V4668" s="15" t="s">
        <v>28</v>
      </c>
    </row>
    <row r="4669" spans="1:22" ht="15" customHeight="1" x14ac:dyDescent="0.25">
      <c r="A4669" s="5" t="s">
        <v>7920</v>
      </c>
      <c r="B4669" s="6" t="s">
        <v>7921</v>
      </c>
      <c r="C4669" s="5" t="s">
        <v>7922</v>
      </c>
      <c r="D4669" s="6"/>
      <c r="E4669" s="6" t="s">
        <v>447</v>
      </c>
      <c r="F4669" s="229">
        <v>1</v>
      </c>
      <c r="I4669" s="16">
        <v>53457894</v>
      </c>
      <c r="J4669" s="13">
        <v>53457894</v>
      </c>
      <c r="K4669" s="16">
        <v>1530000</v>
      </c>
      <c r="L4669" s="13">
        <v>1530000</v>
      </c>
      <c r="M4669" s="16">
        <v>1530000</v>
      </c>
      <c r="N4669" s="171">
        <v>1530000</v>
      </c>
      <c r="O4669" s="16">
        <v>3504600</v>
      </c>
      <c r="P4669" s="13">
        <v>3504600</v>
      </c>
      <c r="Q4669" s="16">
        <v>1710000</v>
      </c>
      <c r="R4669" s="13">
        <v>1710000</v>
      </c>
      <c r="S4669" s="16">
        <v>0</v>
      </c>
      <c r="T4669" s="13">
        <v>0</v>
      </c>
      <c r="U4669" s="16">
        <v>0</v>
      </c>
      <c r="V4669" s="13">
        <v>0</v>
      </c>
    </row>
    <row r="4670" spans="1:22" ht="15" customHeight="1" x14ac:dyDescent="0.25">
      <c r="A4670" s="1"/>
      <c r="B4670" s="4" t="s">
        <v>32</v>
      </c>
      <c r="C4670" s="8" t="s">
        <v>33</v>
      </c>
      <c r="I4670" s="245"/>
      <c r="J4670" s="245"/>
      <c r="K4670" s="245"/>
      <c r="L4670" s="245"/>
      <c r="M4670" s="245"/>
      <c r="N4670" s="245"/>
      <c r="O4670" s="245"/>
      <c r="P4670" s="245"/>
      <c r="Q4670" s="245"/>
      <c r="R4670" s="245"/>
      <c r="S4670" s="245"/>
      <c r="T4670" s="245"/>
      <c r="U4670" s="245"/>
      <c r="V4670" s="245"/>
    </row>
    <row r="4671" spans="1:22" ht="15" customHeight="1" x14ac:dyDescent="0.25">
      <c r="A4671" s="5" t="s">
        <v>7923</v>
      </c>
      <c r="B4671" s="6" t="s">
        <v>35</v>
      </c>
      <c r="C4671" s="5" t="s">
        <v>3657</v>
      </c>
      <c r="I4671" s="245"/>
      <c r="J4671" s="245"/>
      <c r="K4671" s="245"/>
      <c r="L4671" s="245"/>
      <c r="M4671" s="245"/>
      <c r="N4671" s="245"/>
      <c r="O4671" s="245"/>
      <c r="P4671" s="245"/>
      <c r="Q4671" s="245"/>
      <c r="R4671" s="245"/>
      <c r="S4671" s="245"/>
      <c r="T4671" s="245"/>
      <c r="U4671" s="245"/>
      <c r="V4671" s="245"/>
    </row>
    <row r="4672" spans="1:22" ht="45" customHeight="1" x14ac:dyDescent="0.25">
      <c r="A4672" s="1"/>
      <c r="B4672" s="4" t="s">
        <v>68</v>
      </c>
      <c r="C4672" s="8" t="s">
        <v>69</v>
      </c>
      <c r="D4672" s="4" t="s">
        <v>70</v>
      </c>
      <c r="E4672" s="4" t="s">
        <v>71</v>
      </c>
      <c r="F4672" s="228" t="s">
        <v>72</v>
      </c>
      <c r="I4672" s="14" t="s">
        <v>73</v>
      </c>
      <c r="J4672" s="15" t="s">
        <v>28</v>
      </c>
      <c r="K4672" s="14" t="s">
        <v>73</v>
      </c>
      <c r="L4672" s="15" t="s">
        <v>28</v>
      </c>
      <c r="M4672" s="14" t="s">
        <v>73</v>
      </c>
      <c r="N4672" s="172" t="s">
        <v>28</v>
      </c>
      <c r="O4672" s="14" t="s">
        <v>73</v>
      </c>
      <c r="P4672" s="15" t="s">
        <v>28</v>
      </c>
      <c r="Q4672" s="14" t="s">
        <v>73</v>
      </c>
      <c r="R4672" s="15" t="s">
        <v>28</v>
      </c>
      <c r="S4672" s="14" t="s">
        <v>73</v>
      </c>
      <c r="T4672" s="15" t="s">
        <v>28</v>
      </c>
      <c r="U4672" s="14" t="s">
        <v>73</v>
      </c>
      <c r="V4672" s="15" t="s">
        <v>28</v>
      </c>
    </row>
    <row r="4673" spans="1:22" ht="15" customHeight="1" x14ac:dyDescent="0.25">
      <c r="A4673" s="5" t="s">
        <v>7924</v>
      </c>
      <c r="B4673" s="6" t="s">
        <v>7925</v>
      </c>
      <c r="C4673" s="5" t="s">
        <v>3660</v>
      </c>
      <c r="D4673" s="6"/>
      <c r="E4673" s="6" t="s">
        <v>504</v>
      </c>
      <c r="F4673" s="229">
        <v>306</v>
      </c>
      <c r="I4673" s="16">
        <v>0</v>
      </c>
      <c r="J4673" s="13">
        <v>0</v>
      </c>
      <c r="K4673" s="16">
        <v>9800</v>
      </c>
      <c r="L4673" s="13">
        <v>2998800</v>
      </c>
      <c r="M4673" s="16">
        <v>9800</v>
      </c>
      <c r="N4673" s="171">
        <v>2998800</v>
      </c>
      <c r="O4673" s="16">
        <v>5469</v>
      </c>
      <c r="P4673" s="13">
        <v>1673514</v>
      </c>
      <c r="Q4673" s="16">
        <v>5647</v>
      </c>
      <c r="R4673" s="13">
        <v>1727982</v>
      </c>
      <c r="S4673" s="16">
        <v>9082.74</v>
      </c>
      <c r="T4673" s="13">
        <v>2779318.44</v>
      </c>
      <c r="U4673" s="16">
        <v>0</v>
      </c>
      <c r="V4673" s="13">
        <v>0</v>
      </c>
    </row>
    <row r="4674" spans="1:22" ht="15" customHeight="1" x14ac:dyDescent="0.25">
      <c r="A4674" s="1"/>
      <c r="B4674" s="4" t="s">
        <v>32</v>
      </c>
      <c r="C4674" s="8" t="s">
        <v>33</v>
      </c>
      <c r="I4674" s="245"/>
      <c r="J4674" s="245"/>
      <c r="K4674" s="245"/>
      <c r="L4674" s="245"/>
      <c r="M4674" s="245"/>
      <c r="N4674" s="245"/>
      <c r="O4674" s="245"/>
      <c r="P4674" s="245"/>
      <c r="Q4674" s="245"/>
      <c r="R4674" s="245"/>
      <c r="S4674" s="245"/>
      <c r="T4674" s="245"/>
      <c r="U4674" s="245"/>
      <c r="V4674" s="245"/>
    </row>
    <row r="4675" spans="1:22" ht="15" customHeight="1" x14ac:dyDescent="0.25">
      <c r="A4675" s="5" t="s">
        <v>7926</v>
      </c>
      <c r="B4675" s="6" t="s">
        <v>35</v>
      </c>
      <c r="C4675" s="5" t="s">
        <v>3662</v>
      </c>
      <c r="I4675" s="245"/>
      <c r="J4675" s="245"/>
      <c r="K4675" s="245"/>
      <c r="L4675" s="245"/>
      <c r="M4675" s="245"/>
      <c r="N4675" s="245"/>
      <c r="O4675" s="245"/>
      <c r="P4675" s="245"/>
      <c r="Q4675" s="245"/>
      <c r="R4675" s="245"/>
      <c r="S4675" s="245"/>
      <c r="T4675" s="245"/>
      <c r="U4675" s="245"/>
      <c r="V4675" s="245"/>
    </row>
    <row r="4676" spans="1:22" ht="15" customHeight="1" x14ac:dyDescent="0.25">
      <c r="A4676" s="5" t="s">
        <v>7927</v>
      </c>
      <c r="B4676" s="6" t="s">
        <v>35</v>
      </c>
      <c r="C4676" s="5" t="s">
        <v>3664</v>
      </c>
      <c r="I4676" s="245"/>
      <c r="J4676" s="245"/>
      <c r="K4676" s="245"/>
      <c r="L4676" s="245"/>
      <c r="M4676" s="245"/>
      <c r="N4676" s="245"/>
      <c r="O4676" s="245"/>
      <c r="P4676" s="245"/>
      <c r="Q4676" s="245"/>
      <c r="R4676" s="245"/>
      <c r="S4676" s="245"/>
      <c r="T4676" s="245"/>
      <c r="U4676" s="245"/>
      <c r="V4676" s="245"/>
    </row>
    <row r="4677" spans="1:22" ht="45" customHeight="1" x14ac:dyDescent="0.25">
      <c r="A4677" s="1"/>
      <c r="B4677" s="4" t="s">
        <v>68</v>
      </c>
      <c r="C4677" s="8" t="s">
        <v>69</v>
      </c>
      <c r="D4677" s="4" t="s">
        <v>70</v>
      </c>
      <c r="E4677" s="4" t="s">
        <v>71</v>
      </c>
      <c r="F4677" s="228" t="s">
        <v>72</v>
      </c>
      <c r="I4677" s="14" t="s">
        <v>73</v>
      </c>
      <c r="J4677" s="15" t="s">
        <v>28</v>
      </c>
      <c r="K4677" s="14" t="s">
        <v>73</v>
      </c>
      <c r="L4677" s="15" t="s">
        <v>28</v>
      </c>
      <c r="M4677" s="14" t="s">
        <v>73</v>
      </c>
      <c r="N4677" s="172" t="s">
        <v>28</v>
      </c>
      <c r="O4677" s="14" t="s">
        <v>73</v>
      </c>
      <c r="P4677" s="15" t="s">
        <v>28</v>
      </c>
      <c r="Q4677" s="14" t="s">
        <v>73</v>
      </c>
      <c r="R4677" s="15" t="s">
        <v>28</v>
      </c>
      <c r="S4677" s="14" t="s">
        <v>73</v>
      </c>
      <c r="T4677" s="15" t="s">
        <v>28</v>
      </c>
      <c r="U4677" s="14" t="s">
        <v>73</v>
      </c>
      <c r="V4677" s="15" t="s">
        <v>28</v>
      </c>
    </row>
    <row r="4678" spans="1:22" ht="15" customHeight="1" x14ac:dyDescent="0.25">
      <c r="A4678" s="5" t="s">
        <v>7928</v>
      </c>
      <c r="B4678" s="6" t="s">
        <v>7929</v>
      </c>
      <c r="C4678" s="5" t="s">
        <v>7930</v>
      </c>
      <c r="D4678" s="6"/>
      <c r="E4678" s="6" t="s">
        <v>504</v>
      </c>
      <c r="F4678" s="229">
        <v>306</v>
      </c>
      <c r="I4678" s="16">
        <v>0</v>
      </c>
      <c r="J4678" s="13">
        <v>0</v>
      </c>
      <c r="K4678" s="16">
        <v>3000</v>
      </c>
      <c r="L4678" s="13">
        <v>918000</v>
      </c>
      <c r="M4678" s="16">
        <v>3000</v>
      </c>
      <c r="N4678" s="171">
        <v>918000</v>
      </c>
      <c r="O4678" s="16">
        <v>1886</v>
      </c>
      <c r="P4678" s="13">
        <v>577116</v>
      </c>
      <c r="Q4678" s="16">
        <v>2647</v>
      </c>
      <c r="R4678" s="13">
        <v>809982</v>
      </c>
      <c r="S4678" s="16">
        <v>1238.98</v>
      </c>
      <c r="T4678" s="13">
        <v>379127.88</v>
      </c>
      <c r="U4678" s="16">
        <v>0</v>
      </c>
      <c r="V4678" s="13">
        <v>0</v>
      </c>
    </row>
    <row r="4679" spans="1:22" ht="15" customHeight="1" x14ac:dyDescent="0.25">
      <c r="A4679" s="5" t="s">
        <v>7931</v>
      </c>
      <c r="B4679" s="6" t="s">
        <v>7932</v>
      </c>
      <c r="C4679" s="5" t="s">
        <v>7933</v>
      </c>
      <c r="D4679" s="6"/>
      <c r="E4679" s="6" t="s">
        <v>504</v>
      </c>
      <c r="F4679" s="229">
        <v>306</v>
      </c>
      <c r="I4679" s="16">
        <v>0</v>
      </c>
      <c r="J4679" s="13">
        <v>0</v>
      </c>
      <c r="K4679" s="16">
        <v>2615</v>
      </c>
      <c r="L4679" s="13">
        <v>800190</v>
      </c>
      <c r="M4679" s="16">
        <v>2615</v>
      </c>
      <c r="N4679" s="171">
        <v>800190</v>
      </c>
      <c r="O4679" s="16">
        <v>2402</v>
      </c>
      <c r="P4679" s="13">
        <v>735012</v>
      </c>
      <c r="Q4679" s="16">
        <v>2082</v>
      </c>
      <c r="R4679" s="13">
        <v>637092</v>
      </c>
      <c r="S4679" s="16">
        <v>1238.98</v>
      </c>
      <c r="T4679" s="13">
        <v>379127.88</v>
      </c>
      <c r="U4679" s="16">
        <v>0</v>
      </c>
      <c r="V4679" s="13">
        <v>0</v>
      </c>
    </row>
    <row r="4680" spans="1:22" ht="15" customHeight="1" x14ac:dyDescent="0.25">
      <c r="A4680" s="5" t="s">
        <v>7934</v>
      </c>
      <c r="B4680" s="6" t="s">
        <v>7935</v>
      </c>
      <c r="C4680" s="5" t="s">
        <v>7936</v>
      </c>
      <c r="D4680" s="6"/>
      <c r="E4680" s="6" t="s">
        <v>504</v>
      </c>
      <c r="F4680" s="229">
        <v>306</v>
      </c>
      <c r="I4680" s="16">
        <v>0</v>
      </c>
      <c r="J4680" s="13">
        <v>0</v>
      </c>
      <c r="K4680" s="16">
        <v>2378</v>
      </c>
      <c r="L4680" s="13">
        <v>727668</v>
      </c>
      <c r="M4680" s="16">
        <v>2378</v>
      </c>
      <c r="N4680" s="171">
        <v>727668</v>
      </c>
      <c r="O4680" s="16">
        <v>2948</v>
      </c>
      <c r="P4680" s="13">
        <v>902088</v>
      </c>
      <c r="Q4680" s="16">
        <v>1671</v>
      </c>
      <c r="R4680" s="13">
        <v>511326</v>
      </c>
      <c r="S4680" s="16">
        <v>2219.83</v>
      </c>
      <c r="T4680" s="13">
        <v>679267.98</v>
      </c>
      <c r="U4680" s="16">
        <v>0</v>
      </c>
      <c r="V4680" s="13">
        <v>0</v>
      </c>
    </row>
    <row r="4681" spans="1:22" ht="15" customHeight="1" x14ac:dyDescent="0.25">
      <c r="A4681" s="5" t="s">
        <v>7937</v>
      </c>
      <c r="B4681" s="6" t="s">
        <v>7938</v>
      </c>
      <c r="C4681" s="5" t="s">
        <v>7939</v>
      </c>
      <c r="D4681" s="6"/>
      <c r="E4681" s="6" t="s">
        <v>504</v>
      </c>
      <c r="F4681" s="229">
        <v>306</v>
      </c>
      <c r="I4681" s="16">
        <v>0</v>
      </c>
      <c r="J4681" s="13">
        <v>0</v>
      </c>
      <c r="K4681" s="16">
        <v>1907</v>
      </c>
      <c r="L4681" s="13">
        <v>583542</v>
      </c>
      <c r="M4681" s="16">
        <v>1907</v>
      </c>
      <c r="N4681" s="171">
        <v>583542</v>
      </c>
      <c r="O4681" s="16">
        <v>1779</v>
      </c>
      <c r="P4681" s="13">
        <v>544374</v>
      </c>
      <c r="Q4681" s="16">
        <v>1706</v>
      </c>
      <c r="R4681" s="13">
        <v>522036</v>
      </c>
      <c r="S4681" s="16">
        <v>1238.98</v>
      </c>
      <c r="T4681" s="13">
        <v>379127.88</v>
      </c>
      <c r="U4681" s="16">
        <v>0</v>
      </c>
      <c r="V4681" s="13">
        <v>0</v>
      </c>
    </row>
    <row r="4682" spans="1:22" ht="15" customHeight="1" x14ac:dyDescent="0.25">
      <c r="A4682" s="1"/>
      <c r="B4682" s="4" t="s">
        <v>32</v>
      </c>
      <c r="C4682" s="8" t="s">
        <v>33</v>
      </c>
      <c r="I4682" s="245"/>
      <c r="J4682" s="245"/>
      <c r="K4682" s="245"/>
      <c r="L4682" s="245"/>
      <c r="M4682" s="245"/>
      <c r="N4682" s="245"/>
      <c r="O4682" s="245"/>
      <c r="P4682" s="245"/>
      <c r="Q4682" s="245"/>
      <c r="R4682" s="245"/>
      <c r="S4682" s="245"/>
      <c r="T4682" s="245"/>
      <c r="U4682" s="245"/>
      <c r="V4682" s="245"/>
    </row>
    <row r="4683" spans="1:22" ht="15" customHeight="1" x14ac:dyDescent="0.25">
      <c r="A4683" s="5" t="s">
        <v>7940</v>
      </c>
      <c r="B4683" s="6" t="s">
        <v>35</v>
      </c>
      <c r="C4683" s="5" t="s">
        <v>3692</v>
      </c>
      <c r="I4683" s="245"/>
      <c r="J4683" s="245"/>
      <c r="K4683" s="245"/>
      <c r="L4683" s="245"/>
      <c r="M4683" s="245"/>
      <c r="N4683" s="245"/>
      <c r="O4683" s="245"/>
      <c r="P4683" s="245"/>
      <c r="Q4683" s="245"/>
      <c r="R4683" s="245"/>
      <c r="S4683" s="245"/>
      <c r="T4683" s="245"/>
      <c r="U4683" s="245"/>
      <c r="V4683" s="245"/>
    </row>
    <row r="4684" spans="1:22" ht="15" customHeight="1" x14ac:dyDescent="0.25">
      <c r="A4684" s="5" t="s">
        <v>7941</v>
      </c>
      <c r="B4684" s="6" t="s">
        <v>35</v>
      </c>
      <c r="C4684" s="5" t="s">
        <v>7942</v>
      </c>
      <c r="I4684" s="245"/>
      <c r="J4684" s="245"/>
      <c r="K4684" s="245"/>
      <c r="L4684" s="245"/>
      <c r="M4684" s="245"/>
      <c r="N4684" s="245"/>
      <c r="O4684" s="245"/>
      <c r="P4684" s="245"/>
      <c r="Q4684" s="245"/>
      <c r="R4684" s="245"/>
      <c r="S4684" s="245"/>
      <c r="T4684" s="245"/>
      <c r="U4684" s="245"/>
      <c r="V4684" s="245"/>
    </row>
    <row r="4685" spans="1:22" ht="45" customHeight="1" x14ac:dyDescent="0.25">
      <c r="A4685" s="1"/>
      <c r="B4685" s="4" t="s">
        <v>68</v>
      </c>
      <c r="C4685" s="8" t="s">
        <v>69</v>
      </c>
      <c r="D4685" s="4" t="s">
        <v>70</v>
      </c>
      <c r="E4685" s="4" t="s">
        <v>71</v>
      </c>
      <c r="F4685" s="228" t="s">
        <v>72</v>
      </c>
      <c r="I4685" s="14" t="s">
        <v>73</v>
      </c>
      <c r="J4685" s="15" t="s">
        <v>28</v>
      </c>
      <c r="K4685" s="14" t="s">
        <v>73</v>
      </c>
      <c r="L4685" s="15" t="s">
        <v>28</v>
      </c>
      <c r="M4685" s="14" t="s">
        <v>73</v>
      </c>
      <c r="N4685" s="172" t="s">
        <v>28</v>
      </c>
      <c r="O4685" s="14" t="s">
        <v>73</v>
      </c>
      <c r="P4685" s="15" t="s">
        <v>28</v>
      </c>
      <c r="Q4685" s="14" t="s">
        <v>73</v>
      </c>
      <c r="R4685" s="15" t="s">
        <v>28</v>
      </c>
      <c r="S4685" s="14" t="s">
        <v>73</v>
      </c>
      <c r="T4685" s="15" t="s">
        <v>28</v>
      </c>
      <c r="U4685" s="14" t="s">
        <v>73</v>
      </c>
      <c r="V4685" s="15" t="s">
        <v>28</v>
      </c>
    </row>
    <row r="4686" spans="1:22" ht="15" customHeight="1" x14ac:dyDescent="0.25">
      <c r="A4686" s="5" t="s">
        <v>7943</v>
      </c>
      <c r="B4686" s="6" t="s">
        <v>7944</v>
      </c>
      <c r="C4686" s="5" t="s">
        <v>7945</v>
      </c>
      <c r="D4686" s="6"/>
      <c r="E4686" s="6" t="s">
        <v>504</v>
      </c>
      <c r="F4686" s="229">
        <v>2754</v>
      </c>
      <c r="I4686" s="16">
        <v>0</v>
      </c>
      <c r="J4686" s="13">
        <v>0</v>
      </c>
      <c r="K4686" s="16">
        <v>290</v>
      </c>
      <c r="L4686" s="13">
        <v>798660</v>
      </c>
      <c r="M4686" s="16">
        <v>290</v>
      </c>
      <c r="N4686" s="171">
        <v>798660</v>
      </c>
      <c r="O4686" s="16">
        <v>527</v>
      </c>
      <c r="P4686" s="13">
        <v>1451358</v>
      </c>
      <c r="Q4686" s="16">
        <v>212</v>
      </c>
      <c r="R4686" s="13">
        <v>583848</v>
      </c>
      <c r="S4686" s="16">
        <v>464.62</v>
      </c>
      <c r="T4686" s="13">
        <v>1279563.48</v>
      </c>
      <c r="U4686" s="16">
        <v>0</v>
      </c>
      <c r="V4686" s="13">
        <v>0</v>
      </c>
    </row>
    <row r="4687" spans="1:22" ht="15" customHeight="1" x14ac:dyDescent="0.25">
      <c r="A4687" s="5" t="s">
        <v>7946</v>
      </c>
      <c r="B4687" s="6" t="s">
        <v>7947</v>
      </c>
      <c r="C4687" s="5" t="s">
        <v>7948</v>
      </c>
      <c r="D4687" s="6"/>
      <c r="E4687" s="6" t="s">
        <v>504</v>
      </c>
      <c r="F4687" s="229">
        <v>2448</v>
      </c>
      <c r="I4687" s="16">
        <v>0</v>
      </c>
      <c r="J4687" s="13">
        <v>0</v>
      </c>
      <c r="K4687" s="16">
        <v>305</v>
      </c>
      <c r="L4687" s="13">
        <v>746640</v>
      </c>
      <c r="M4687" s="16">
        <v>305</v>
      </c>
      <c r="N4687" s="171">
        <v>746640</v>
      </c>
      <c r="O4687" s="16">
        <v>527</v>
      </c>
      <c r="P4687" s="13">
        <v>1290096</v>
      </c>
      <c r="Q4687" s="16">
        <v>235</v>
      </c>
      <c r="R4687" s="13">
        <v>575280</v>
      </c>
      <c r="S4687" s="16">
        <v>481.55</v>
      </c>
      <c r="T4687" s="13">
        <v>1178834.3999999999</v>
      </c>
      <c r="U4687" s="16">
        <v>0</v>
      </c>
      <c r="V4687" s="13">
        <v>0</v>
      </c>
    </row>
    <row r="4688" spans="1:22" ht="15" customHeight="1" x14ac:dyDescent="0.25">
      <c r="A4688" s="5" t="s">
        <v>7949</v>
      </c>
      <c r="B4688" s="6" t="s">
        <v>7950</v>
      </c>
      <c r="C4688" s="5" t="s">
        <v>7951</v>
      </c>
      <c r="D4688" s="6"/>
      <c r="E4688" s="6" t="s">
        <v>504</v>
      </c>
      <c r="F4688" s="229">
        <v>306</v>
      </c>
      <c r="I4688" s="16">
        <v>0</v>
      </c>
      <c r="J4688" s="13">
        <v>0</v>
      </c>
      <c r="K4688" s="16">
        <v>320</v>
      </c>
      <c r="L4688" s="13">
        <v>97920</v>
      </c>
      <c r="M4688" s="16">
        <v>320</v>
      </c>
      <c r="N4688" s="171">
        <v>97920</v>
      </c>
      <c r="O4688" s="16">
        <v>527</v>
      </c>
      <c r="P4688" s="13">
        <v>161262</v>
      </c>
      <c r="Q4688" s="16">
        <v>304</v>
      </c>
      <c r="R4688" s="13">
        <v>93024</v>
      </c>
      <c r="S4688" s="16">
        <v>576.54</v>
      </c>
      <c r="T4688" s="13">
        <v>176421.24</v>
      </c>
      <c r="U4688" s="16">
        <v>0</v>
      </c>
      <c r="V4688" s="13">
        <v>0</v>
      </c>
    </row>
    <row r="4689" spans="1:22" ht="15" customHeight="1" x14ac:dyDescent="0.25">
      <c r="A4689" s="5" t="s">
        <v>7952</v>
      </c>
      <c r="B4689" s="6" t="s">
        <v>7953</v>
      </c>
      <c r="C4689" s="5" t="s">
        <v>7954</v>
      </c>
      <c r="D4689" s="6"/>
      <c r="E4689" s="6" t="s">
        <v>504</v>
      </c>
      <c r="F4689" s="229">
        <v>612</v>
      </c>
      <c r="I4689" s="16">
        <v>0</v>
      </c>
      <c r="J4689" s="13">
        <v>0</v>
      </c>
      <c r="K4689" s="16">
        <v>340</v>
      </c>
      <c r="L4689" s="13">
        <v>208080</v>
      </c>
      <c r="M4689" s="16">
        <v>340</v>
      </c>
      <c r="N4689" s="171">
        <v>208080</v>
      </c>
      <c r="O4689" s="16">
        <v>605</v>
      </c>
      <c r="P4689" s="13">
        <v>370260</v>
      </c>
      <c r="Q4689" s="16">
        <v>562</v>
      </c>
      <c r="R4689" s="13">
        <v>343944</v>
      </c>
      <c r="S4689" s="16">
        <v>544.91999999999996</v>
      </c>
      <c r="T4689" s="13">
        <v>333491.03999999998</v>
      </c>
      <c r="U4689" s="16">
        <v>0</v>
      </c>
      <c r="V4689" s="13">
        <v>0</v>
      </c>
    </row>
    <row r="4690" spans="1:22" ht="15" customHeight="1" x14ac:dyDescent="0.25">
      <c r="A4690" s="1"/>
      <c r="B4690" s="4" t="s">
        <v>32</v>
      </c>
      <c r="C4690" s="8" t="s">
        <v>33</v>
      </c>
      <c r="I4690" s="245"/>
      <c r="J4690" s="245"/>
      <c r="K4690" s="245"/>
      <c r="L4690" s="245"/>
      <c r="M4690" s="245"/>
      <c r="N4690" s="245"/>
      <c r="O4690" s="245"/>
      <c r="P4690" s="245"/>
      <c r="Q4690" s="245"/>
      <c r="R4690" s="245"/>
      <c r="S4690" s="245"/>
      <c r="T4690" s="245"/>
      <c r="U4690" s="245"/>
      <c r="V4690" s="245"/>
    </row>
    <row r="4691" spans="1:22" ht="15" customHeight="1" x14ac:dyDescent="0.25">
      <c r="A4691" s="5" t="s">
        <v>7955</v>
      </c>
      <c r="B4691" s="6" t="s">
        <v>35</v>
      </c>
      <c r="C4691" s="5" t="s">
        <v>3720</v>
      </c>
      <c r="I4691" s="245"/>
      <c r="J4691" s="245"/>
      <c r="K4691" s="245"/>
      <c r="L4691" s="245"/>
      <c r="M4691" s="245"/>
      <c r="N4691" s="245"/>
      <c r="O4691" s="245"/>
      <c r="P4691" s="245"/>
      <c r="Q4691" s="245"/>
      <c r="R4691" s="245"/>
      <c r="S4691" s="245"/>
      <c r="T4691" s="245"/>
      <c r="U4691" s="245"/>
      <c r="V4691" s="245"/>
    </row>
    <row r="4692" spans="1:22" ht="15" customHeight="1" x14ac:dyDescent="0.25">
      <c r="A4692" s="5" t="s">
        <v>7956</v>
      </c>
      <c r="B4692" s="6" t="s">
        <v>35</v>
      </c>
      <c r="C4692" s="5" t="s">
        <v>7957</v>
      </c>
      <c r="I4692" s="245"/>
      <c r="J4692" s="245"/>
      <c r="K4692" s="245"/>
      <c r="L4692" s="245"/>
      <c r="M4692" s="245"/>
      <c r="N4692" s="245"/>
      <c r="O4692" s="245"/>
      <c r="P4692" s="245"/>
      <c r="Q4692" s="245"/>
      <c r="R4692" s="245"/>
      <c r="S4692" s="245"/>
      <c r="T4692" s="245"/>
      <c r="U4692" s="245"/>
      <c r="V4692" s="245"/>
    </row>
    <row r="4693" spans="1:22" ht="45" customHeight="1" x14ac:dyDescent="0.25">
      <c r="A4693" s="1"/>
      <c r="B4693" s="4" t="s">
        <v>68</v>
      </c>
      <c r="C4693" s="8" t="s">
        <v>69</v>
      </c>
      <c r="D4693" s="4" t="s">
        <v>70</v>
      </c>
      <c r="E4693" s="4" t="s">
        <v>71</v>
      </c>
      <c r="F4693" s="228" t="s">
        <v>72</v>
      </c>
      <c r="I4693" s="14" t="s">
        <v>73</v>
      </c>
      <c r="J4693" s="15" t="s">
        <v>28</v>
      </c>
      <c r="K4693" s="14" t="s">
        <v>73</v>
      </c>
      <c r="L4693" s="15" t="s">
        <v>28</v>
      </c>
      <c r="M4693" s="14" t="s">
        <v>73</v>
      </c>
      <c r="N4693" s="172" t="s">
        <v>28</v>
      </c>
      <c r="O4693" s="14" t="s">
        <v>73</v>
      </c>
      <c r="P4693" s="15" t="s">
        <v>28</v>
      </c>
      <c r="Q4693" s="14" t="s">
        <v>73</v>
      </c>
      <c r="R4693" s="15" t="s">
        <v>28</v>
      </c>
      <c r="S4693" s="14" t="s">
        <v>73</v>
      </c>
      <c r="T4693" s="15" t="s">
        <v>28</v>
      </c>
      <c r="U4693" s="14" t="s">
        <v>73</v>
      </c>
      <c r="V4693" s="15" t="s">
        <v>28</v>
      </c>
    </row>
    <row r="4694" spans="1:22" ht="15" customHeight="1" x14ac:dyDescent="0.25">
      <c r="A4694" s="5" t="s">
        <v>7958</v>
      </c>
      <c r="B4694" s="6" t="s">
        <v>7959</v>
      </c>
      <c r="C4694" s="5" t="s">
        <v>7960</v>
      </c>
      <c r="D4694" s="6"/>
      <c r="E4694" s="6" t="s">
        <v>527</v>
      </c>
      <c r="F4694" s="229">
        <v>9180</v>
      </c>
      <c r="I4694" s="16">
        <v>0</v>
      </c>
      <c r="J4694" s="13">
        <v>0</v>
      </c>
      <c r="K4694" s="16">
        <v>74</v>
      </c>
      <c r="L4694" s="13">
        <v>679320</v>
      </c>
      <c r="M4694" s="16">
        <v>74</v>
      </c>
      <c r="N4694" s="171">
        <v>679320</v>
      </c>
      <c r="O4694" s="16">
        <v>58</v>
      </c>
      <c r="P4694" s="13">
        <v>532440</v>
      </c>
      <c r="Q4694" s="16">
        <v>64</v>
      </c>
      <c r="R4694" s="13">
        <v>587520</v>
      </c>
      <c r="S4694" s="16">
        <v>125.03</v>
      </c>
      <c r="T4694" s="13">
        <v>1147775.3999999999</v>
      </c>
      <c r="U4694" s="16">
        <v>0</v>
      </c>
      <c r="V4694" s="13">
        <v>0</v>
      </c>
    </row>
    <row r="4695" spans="1:22" ht="15" customHeight="1" x14ac:dyDescent="0.25">
      <c r="A4695" s="5" t="s">
        <v>7961</v>
      </c>
      <c r="B4695" s="6" t="s">
        <v>7962</v>
      </c>
      <c r="C4695" s="5" t="s">
        <v>7963</v>
      </c>
      <c r="D4695" s="6"/>
      <c r="E4695" s="6" t="s">
        <v>527</v>
      </c>
      <c r="F4695" s="229">
        <v>10710</v>
      </c>
      <c r="I4695" s="16">
        <v>0</v>
      </c>
      <c r="J4695" s="13">
        <v>0</v>
      </c>
      <c r="K4695" s="16">
        <v>47</v>
      </c>
      <c r="L4695" s="13">
        <v>503370</v>
      </c>
      <c r="M4695" s="16">
        <v>47</v>
      </c>
      <c r="N4695" s="171">
        <v>503370</v>
      </c>
      <c r="O4695" s="16">
        <v>39</v>
      </c>
      <c r="P4695" s="13">
        <v>417690</v>
      </c>
      <c r="Q4695" s="16">
        <v>45</v>
      </c>
      <c r="R4695" s="13">
        <v>481950</v>
      </c>
      <c r="S4695" s="16">
        <v>69.81</v>
      </c>
      <c r="T4695" s="13">
        <v>747665.1</v>
      </c>
      <c r="U4695" s="16">
        <v>0</v>
      </c>
      <c r="V4695" s="13">
        <v>0</v>
      </c>
    </row>
    <row r="4696" spans="1:22" ht="15" customHeight="1" x14ac:dyDescent="0.25">
      <c r="A4696" s="5" t="s">
        <v>7964</v>
      </c>
      <c r="B4696" s="6" t="s">
        <v>7965</v>
      </c>
      <c r="C4696" s="5" t="s">
        <v>7966</v>
      </c>
      <c r="D4696" s="6"/>
      <c r="E4696" s="6" t="s">
        <v>527</v>
      </c>
      <c r="F4696" s="229">
        <v>10710</v>
      </c>
      <c r="I4696" s="16">
        <v>0</v>
      </c>
      <c r="J4696" s="13">
        <v>0</v>
      </c>
      <c r="K4696" s="16">
        <v>35</v>
      </c>
      <c r="L4696" s="13">
        <v>374850</v>
      </c>
      <c r="M4696" s="16">
        <v>35</v>
      </c>
      <c r="N4696" s="171">
        <v>374850</v>
      </c>
      <c r="O4696" s="16">
        <v>27</v>
      </c>
      <c r="P4696" s="13">
        <v>289170</v>
      </c>
      <c r="Q4696" s="16">
        <v>35</v>
      </c>
      <c r="R4696" s="13">
        <v>374850</v>
      </c>
      <c r="S4696" s="16">
        <v>52.41</v>
      </c>
      <c r="T4696" s="13">
        <v>561311.1</v>
      </c>
      <c r="U4696" s="16">
        <v>0</v>
      </c>
      <c r="V4696" s="13">
        <v>0</v>
      </c>
    </row>
    <row r="4697" spans="1:22" ht="15" customHeight="1" x14ac:dyDescent="0.25">
      <c r="A4697" s="5" t="s">
        <v>7967</v>
      </c>
      <c r="B4697" s="6" t="s">
        <v>7968</v>
      </c>
      <c r="C4697" s="5" t="s">
        <v>7969</v>
      </c>
      <c r="D4697" s="6"/>
      <c r="E4697" s="6" t="s">
        <v>527</v>
      </c>
      <c r="F4697" s="229">
        <v>9180</v>
      </c>
      <c r="I4697" s="16">
        <v>0</v>
      </c>
      <c r="J4697" s="13">
        <v>0</v>
      </c>
      <c r="K4697" s="16">
        <v>35</v>
      </c>
      <c r="L4697" s="13">
        <v>321300</v>
      </c>
      <c r="M4697" s="16">
        <v>35</v>
      </c>
      <c r="N4697" s="171">
        <v>321300</v>
      </c>
      <c r="O4697" s="16">
        <v>27</v>
      </c>
      <c r="P4697" s="13">
        <v>247860</v>
      </c>
      <c r="Q4697" s="16">
        <v>35</v>
      </c>
      <c r="R4697" s="13">
        <v>321300</v>
      </c>
      <c r="S4697" s="16">
        <v>52.41</v>
      </c>
      <c r="T4697" s="13">
        <v>481123.8</v>
      </c>
      <c r="U4697" s="16">
        <v>0</v>
      </c>
      <c r="V4697" s="13">
        <v>0</v>
      </c>
    </row>
    <row r="4698" spans="1:22" ht="15" customHeight="1" x14ac:dyDescent="0.25">
      <c r="A4698" s="1"/>
      <c r="B4698" s="4" t="s">
        <v>32</v>
      </c>
      <c r="C4698" s="8" t="s">
        <v>33</v>
      </c>
      <c r="I4698" s="245"/>
      <c r="J4698" s="245"/>
      <c r="K4698" s="245"/>
      <c r="L4698" s="245"/>
      <c r="M4698" s="245"/>
      <c r="N4698" s="245"/>
      <c r="O4698" s="245"/>
      <c r="P4698" s="245"/>
      <c r="Q4698" s="245"/>
      <c r="R4698" s="245"/>
      <c r="S4698" s="245"/>
      <c r="T4698" s="245"/>
      <c r="U4698" s="245"/>
      <c r="V4698" s="245"/>
    </row>
    <row r="4699" spans="1:22" ht="15" customHeight="1" x14ac:dyDescent="0.25">
      <c r="A4699" s="5" t="s">
        <v>7970</v>
      </c>
      <c r="B4699" s="6" t="s">
        <v>35</v>
      </c>
      <c r="C4699" s="5" t="s">
        <v>3762</v>
      </c>
      <c r="I4699" s="245"/>
      <c r="J4699" s="245"/>
      <c r="K4699" s="245"/>
      <c r="L4699" s="245"/>
      <c r="M4699" s="245"/>
      <c r="N4699" s="245"/>
      <c r="O4699" s="245"/>
      <c r="P4699" s="245"/>
      <c r="Q4699" s="245"/>
      <c r="R4699" s="245"/>
      <c r="S4699" s="245"/>
      <c r="T4699" s="245"/>
      <c r="U4699" s="245"/>
      <c r="V4699" s="245"/>
    </row>
    <row r="4700" spans="1:22" ht="45" customHeight="1" x14ac:dyDescent="0.25">
      <c r="A4700" s="1"/>
      <c r="B4700" s="4" t="s">
        <v>68</v>
      </c>
      <c r="C4700" s="8" t="s">
        <v>69</v>
      </c>
      <c r="D4700" s="4" t="s">
        <v>70</v>
      </c>
      <c r="E4700" s="4" t="s">
        <v>71</v>
      </c>
      <c r="F4700" s="228" t="s">
        <v>72</v>
      </c>
      <c r="I4700" s="14" t="s">
        <v>73</v>
      </c>
      <c r="J4700" s="15" t="s">
        <v>28</v>
      </c>
      <c r="K4700" s="14" t="s">
        <v>73</v>
      </c>
      <c r="L4700" s="15" t="s">
        <v>28</v>
      </c>
      <c r="M4700" s="14" t="s">
        <v>73</v>
      </c>
      <c r="N4700" s="172" t="s">
        <v>28</v>
      </c>
      <c r="O4700" s="14" t="s">
        <v>73</v>
      </c>
      <c r="P4700" s="15" t="s">
        <v>28</v>
      </c>
      <c r="Q4700" s="14" t="s">
        <v>73</v>
      </c>
      <c r="R4700" s="15" t="s">
        <v>28</v>
      </c>
      <c r="S4700" s="14" t="s">
        <v>73</v>
      </c>
      <c r="T4700" s="15" t="s">
        <v>28</v>
      </c>
      <c r="U4700" s="14" t="s">
        <v>73</v>
      </c>
      <c r="V4700" s="15" t="s">
        <v>28</v>
      </c>
    </row>
    <row r="4701" spans="1:22" ht="15" customHeight="1" x14ac:dyDescent="0.25">
      <c r="A4701" s="5" t="s">
        <v>7971</v>
      </c>
      <c r="B4701" s="6" t="s">
        <v>7972</v>
      </c>
      <c r="C4701" s="5" t="s">
        <v>3767</v>
      </c>
      <c r="D4701" s="6"/>
      <c r="E4701" s="6" t="s">
        <v>504</v>
      </c>
      <c r="F4701" s="229">
        <v>3978</v>
      </c>
      <c r="I4701" s="16">
        <v>0</v>
      </c>
      <c r="J4701" s="13">
        <v>0</v>
      </c>
      <c r="K4701" s="16">
        <v>230</v>
      </c>
      <c r="L4701" s="13">
        <v>914940</v>
      </c>
      <c r="M4701" s="16">
        <v>230</v>
      </c>
      <c r="N4701" s="171">
        <v>914940</v>
      </c>
      <c r="O4701" s="16">
        <v>95</v>
      </c>
      <c r="P4701" s="13">
        <v>377910</v>
      </c>
      <c r="Q4701" s="16">
        <v>171</v>
      </c>
      <c r="R4701" s="13">
        <v>680238</v>
      </c>
      <c r="S4701" s="16">
        <v>16.93</v>
      </c>
      <c r="T4701" s="13">
        <v>67347.539999999994</v>
      </c>
      <c r="U4701" s="16">
        <v>0</v>
      </c>
      <c r="V4701" s="13">
        <v>0</v>
      </c>
    </row>
    <row r="4702" spans="1:22" ht="15" customHeight="1" x14ac:dyDescent="0.25">
      <c r="A4702" s="5" t="s">
        <v>7973</v>
      </c>
      <c r="B4702" s="6" t="s">
        <v>7974</v>
      </c>
      <c r="C4702" s="5" t="s">
        <v>4756</v>
      </c>
      <c r="D4702" s="6"/>
      <c r="E4702" s="6" t="s">
        <v>504</v>
      </c>
      <c r="F4702" s="229">
        <v>2754</v>
      </c>
      <c r="I4702" s="16">
        <v>0</v>
      </c>
      <c r="J4702" s="13">
        <v>0</v>
      </c>
      <c r="K4702" s="16">
        <v>255</v>
      </c>
      <c r="L4702" s="13">
        <v>702270</v>
      </c>
      <c r="M4702" s="16">
        <v>255</v>
      </c>
      <c r="N4702" s="171">
        <v>702270</v>
      </c>
      <c r="O4702" s="16">
        <v>101</v>
      </c>
      <c r="P4702" s="13">
        <v>278154</v>
      </c>
      <c r="Q4702" s="16">
        <v>176</v>
      </c>
      <c r="R4702" s="13">
        <v>484704</v>
      </c>
      <c r="S4702" s="16">
        <v>26.02</v>
      </c>
      <c r="T4702" s="13">
        <v>71659.08</v>
      </c>
      <c r="U4702" s="16">
        <v>0</v>
      </c>
      <c r="V4702" s="13">
        <v>0</v>
      </c>
    </row>
    <row r="4703" spans="1:22" ht="15" customHeight="1" x14ac:dyDescent="0.25">
      <c r="A4703" s="5" t="s">
        <v>7975</v>
      </c>
      <c r="B4703" s="6" t="s">
        <v>7976</v>
      </c>
      <c r="C4703" s="5" t="s">
        <v>5921</v>
      </c>
      <c r="D4703" s="6"/>
      <c r="E4703" s="6" t="s">
        <v>504</v>
      </c>
      <c r="F4703" s="229">
        <v>2142</v>
      </c>
      <c r="I4703" s="16">
        <v>0</v>
      </c>
      <c r="J4703" s="13">
        <v>0</v>
      </c>
      <c r="K4703" s="16">
        <v>300</v>
      </c>
      <c r="L4703" s="13">
        <v>642600</v>
      </c>
      <c r="M4703" s="16">
        <v>300</v>
      </c>
      <c r="N4703" s="171">
        <v>642600</v>
      </c>
      <c r="O4703" s="16">
        <v>108</v>
      </c>
      <c r="P4703" s="13">
        <v>231336</v>
      </c>
      <c r="Q4703" s="16">
        <v>182</v>
      </c>
      <c r="R4703" s="13">
        <v>389844</v>
      </c>
      <c r="S4703" s="16">
        <v>28.91</v>
      </c>
      <c r="T4703" s="13">
        <v>61925.22</v>
      </c>
      <c r="U4703" s="16">
        <v>0</v>
      </c>
      <c r="V4703" s="13">
        <v>0</v>
      </c>
    </row>
    <row r="4704" spans="1:22" ht="15" customHeight="1" x14ac:dyDescent="0.25">
      <c r="A4704" s="5" t="s">
        <v>7977</v>
      </c>
      <c r="B4704" s="6" t="s">
        <v>7978</v>
      </c>
      <c r="C4704" s="5" t="s">
        <v>5924</v>
      </c>
      <c r="D4704" s="6"/>
      <c r="E4704" s="6" t="s">
        <v>504</v>
      </c>
      <c r="F4704" s="229">
        <v>3060</v>
      </c>
      <c r="I4704" s="16">
        <v>0</v>
      </c>
      <c r="J4704" s="13">
        <v>0</v>
      </c>
      <c r="K4704" s="16">
        <v>280</v>
      </c>
      <c r="L4704" s="13">
        <v>856800</v>
      </c>
      <c r="M4704" s="16">
        <v>280</v>
      </c>
      <c r="N4704" s="171">
        <v>856800</v>
      </c>
      <c r="O4704" s="16">
        <v>101</v>
      </c>
      <c r="P4704" s="13">
        <v>309060</v>
      </c>
      <c r="Q4704" s="16">
        <v>176</v>
      </c>
      <c r="R4704" s="13">
        <v>538560</v>
      </c>
      <c r="S4704" s="16">
        <v>17.350000000000001</v>
      </c>
      <c r="T4704" s="13">
        <v>53091</v>
      </c>
      <c r="U4704" s="16">
        <v>0</v>
      </c>
      <c r="V4704" s="13">
        <v>0</v>
      </c>
    </row>
    <row r="4705" spans="1:22" ht="15" customHeight="1" x14ac:dyDescent="0.25">
      <c r="A4705" s="5" t="s">
        <v>7979</v>
      </c>
      <c r="B4705" s="6" t="s">
        <v>7980</v>
      </c>
      <c r="C4705" s="5" t="s">
        <v>7981</v>
      </c>
      <c r="D4705" s="6"/>
      <c r="E4705" s="6" t="s">
        <v>504</v>
      </c>
      <c r="F4705" s="229">
        <v>1224</v>
      </c>
      <c r="I4705" s="16">
        <v>0</v>
      </c>
      <c r="J4705" s="13">
        <v>0</v>
      </c>
      <c r="K4705" s="16">
        <v>310</v>
      </c>
      <c r="L4705" s="13">
        <v>379440</v>
      </c>
      <c r="M4705" s="16">
        <v>310</v>
      </c>
      <c r="N4705" s="171">
        <v>379440</v>
      </c>
      <c r="O4705" s="16">
        <v>106</v>
      </c>
      <c r="P4705" s="13">
        <v>129744</v>
      </c>
      <c r="Q4705" s="16">
        <v>188</v>
      </c>
      <c r="R4705" s="13">
        <v>230112</v>
      </c>
      <c r="S4705" s="16">
        <v>27.26</v>
      </c>
      <c r="T4705" s="13">
        <v>33366.239999999998</v>
      </c>
      <c r="U4705" s="16">
        <v>0</v>
      </c>
      <c r="V4705" s="13">
        <v>0</v>
      </c>
    </row>
    <row r="4706" spans="1:22" ht="15" customHeight="1" x14ac:dyDescent="0.25">
      <c r="A4706" s="5" t="s">
        <v>7982</v>
      </c>
      <c r="B4706" s="6" t="s">
        <v>7983</v>
      </c>
      <c r="C4706" s="5" t="s">
        <v>7984</v>
      </c>
      <c r="D4706" s="6"/>
      <c r="E4706" s="6" t="s">
        <v>504</v>
      </c>
      <c r="F4706" s="229">
        <v>612</v>
      </c>
      <c r="I4706" s="16">
        <v>0</v>
      </c>
      <c r="J4706" s="13">
        <v>0</v>
      </c>
      <c r="K4706" s="16">
        <v>325</v>
      </c>
      <c r="L4706" s="13">
        <v>198900</v>
      </c>
      <c r="M4706" s="16">
        <v>325</v>
      </c>
      <c r="N4706" s="171">
        <v>198900</v>
      </c>
      <c r="O4706" s="16">
        <v>117</v>
      </c>
      <c r="P4706" s="13">
        <v>71604</v>
      </c>
      <c r="Q4706" s="16">
        <v>200</v>
      </c>
      <c r="R4706" s="13">
        <v>122400</v>
      </c>
      <c r="S4706" s="16">
        <v>36.340000000000003</v>
      </c>
      <c r="T4706" s="13">
        <v>22240.080000000002</v>
      </c>
      <c r="U4706" s="16">
        <v>0</v>
      </c>
      <c r="V4706" s="13">
        <v>0</v>
      </c>
    </row>
    <row r="4707" spans="1:22" ht="15" customHeight="1" x14ac:dyDescent="0.25">
      <c r="A4707" s="5" t="s">
        <v>7985</v>
      </c>
      <c r="B4707" s="6" t="s">
        <v>7986</v>
      </c>
      <c r="C4707" s="5" t="s">
        <v>3770</v>
      </c>
      <c r="D4707" s="6"/>
      <c r="E4707" s="6" t="s">
        <v>504</v>
      </c>
      <c r="F4707" s="229">
        <v>612</v>
      </c>
      <c r="I4707" s="16">
        <v>0</v>
      </c>
      <c r="J4707" s="13">
        <v>0</v>
      </c>
      <c r="K4707" s="16">
        <v>300</v>
      </c>
      <c r="L4707" s="13">
        <v>183600</v>
      </c>
      <c r="M4707" s="16">
        <v>300</v>
      </c>
      <c r="N4707" s="171">
        <v>183600</v>
      </c>
      <c r="O4707" s="16">
        <v>153</v>
      </c>
      <c r="P4707" s="13">
        <v>93636</v>
      </c>
      <c r="Q4707" s="16">
        <v>207</v>
      </c>
      <c r="R4707" s="13">
        <v>126684</v>
      </c>
      <c r="S4707" s="16">
        <v>20.65</v>
      </c>
      <c r="T4707" s="13">
        <v>12637.8</v>
      </c>
      <c r="U4707" s="16">
        <v>0</v>
      </c>
      <c r="V4707" s="13">
        <v>0</v>
      </c>
    </row>
    <row r="4708" spans="1:22" ht="15" customHeight="1" x14ac:dyDescent="0.25">
      <c r="A4708" s="5" t="s">
        <v>7987</v>
      </c>
      <c r="B4708" s="6" t="s">
        <v>7988</v>
      </c>
      <c r="C4708" s="5" t="s">
        <v>5936</v>
      </c>
      <c r="D4708" s="6"/>
      <c r="E4708" s="6" t="s">
        <v>504</v>
      </c>
      <c r="F4708" s="229">
        <v>306</v>
      </c>
      <c r="I4708" s="16">
        <v>0</v>
      </c>
      <c r="J4708" s="13">
        <v>0</v>
      </c>
      <c r="K4708" s="16">
        <v>300</v>
      </c>
      <c r="L4708" s="13">
        <v>91800</v>
      </c>
      <c r="M4708" s="16">
        <v>300</v>
      </c>
      <c r="N4708" s="171">
        <v>91800</v>
      </c>
      <c r="O4708" s="16">
        <v>140</v>
      </c>
      <c r="P4708" s="13">
        <v>42840</v>
      </c>
      <c r="Q4708" s="16">
        <v>71</v>
      </c>
      <c r="R4708" s="13">
        <v>21726</v>
      </c>
      <c r="S4708" s="16">
        <v>66.08</v>
      </c>
      <c r="T4708" s="13">
        <v>20220.48</v>
      </c>
      <c r="U4708" s="16">
        <v>0</v>
      </c>
      <c r="V4708" s="13">
        <v>0</v>
      </c>
    </row>
    <row r="4709" spans="1:22" ht="15" customHeight="1" x14ac:dyDescent="0.25">
      <c r="A4709" s="5" t="s">
        <v>7989</v>
      </c>
      <c r="B4709" s="6" t="s">
        <v>7990</v>
      </c>
      <c r="C4709" s="5" t="s">
        <v>5939</v>
      </c>
      <c r="D4709" s="6"/>
      <c r="E4709" s="6" t="s">
        <v>504</v>
      </c>
      <c r="F4709" s="229">
        <v>306</v>
      </c>
      <c r="I4709" s="16">
        <v>0</v>
      </c>
      <c r="J4709" s="13">
        <v>0</v>
      </c>
      <c r="K4709" s="16">
        <v>300</v>
      </c>
      <c r="L4709" s="13">
        <v>91800</v>
      </c>
      <c r="M4709" s="16">
        <v>300</v>
      </c>
      <c r="N4709" s="171">
        <v>91800</v>
      </c>
      <c r="O4709" s="16">
        <v>102</v>
      </c>
      <c r="P4709" s="13">
        <v>31212</v>
      </c>
      <c r="Q4709" s="16">
        <v>24</v>
      </c>
      <c r="R4709" s="13">
        <v>7344</v>
      </c>
      <c r="S4709" s="16">
        <v>24.78</v>
      </c>
      <c r="T4709" s="13">
        <v>7582.68</v>
      </c>
      <c r="U4709" s="16">
        <v>0</v>
      </c>
      <c r="V4709" s="13">
        <v>0</v>
      </c>
    </row>
    <row r="4710" spans="1:22" ht="15" customHeight="1" x14ac:dyDescent="0.25">
      <c r="A4710" s="1"/>
      <c r="B4710" s="4" t="s">
        <v>32</v>
      </c>
      <c r="C4710" s="8" t="s">
        <v>33</v>
      </c>
      <c r="I4710" s="245"/>
      <c r="J4710" s="245"/>
      <c r="K4710" s="245"/>
      <c r="L4710" s="245"/>
      <c r="M4710" s="245"/>
      <c r="N4710" s="245"/>
      <c r="O4710" s="245"/>
      <c r="P4710" s="245"/>
      <c r="Q4710" s="245"/>
      <c r="R4710" s="245"/>
      <c r="S4710" s="245"/>
      <c r="T4710" s="245"/>
      <c r="U4710" s="245"/>
      <c r="V4710" s="245"/>
    </row>
    <row r="4711" spans="1:22" ht="15" customHeight="1" x14ac:dyDescent="0.25">
      <c r="A4711" s="5" t="s">
        <v>7991</v>
      </c>
      <c r="B4711" s="6" t="s">
        <v>35</v>
      </c>
      <c r="C4711" s="5" t="s">
        <v>3778</v>
      </c>
      <c r="I4711" s="245"/>
      <c r="J4711" s="245"/>
      <c r="K4711" s="245"/>
      <c r="L4711" s="245"/>
      <c r="M4711" s="245"/>
      <c r="N4711" s="245"/>
      <c r="O4711" s="245"/>
      <c r="P4711" s="245"/>
      <c r="Q4711" s="245"/>
      <c r="R4711" s="245"/>
      <c r="S4711" s="245"/>
      <c r="T4711" s="245"/>
      <c r="U4711" s="245"/>
      <c r="V4711" s="245"/>
    </row>
    <row r="4712" spans="1:22" ht="15" customHeight="1" x14ac:dyDescent="0.25">
      <c r="A4712" s="5" t="s">
        <v>7992</v>
      </c>
      <c r="B4712" s="6" t="s">
        <v>35</v>
      </c>
      <c r="C4712" s="5" t="s">
        <v>4768</v>
      </c>
      <c r="I4712" s="245"/>
      <c r="J4712" s="245"/>
      <c r="K4712" s="245"/>
      <c r="L4712" s="245"/>
      <c r="M4712" s="245"/>
      <c r="N4712" s="245"/>
      <c r="O4712" s="245"/>
      <c r="P4712" s="245"/>
      <c r="Q4712" s="245"/>
      <c r="R4712" s="245"/>
      <c r="S4712" s="245"/>
      <c r="T4712" s="245"/>
      <c r="U4712" s="245"/>
      <c r="V4712" s="245"/>
    </row>
    <row r="4713" spans="1:22" ht="45" customHeight="1" x14ac:dyDescent="0.25">
      <c r="A4713" s="1"/>
      <c r="B4713" s="4" t="s">
        <v>68</v>
      </c>
      <c r="C4713" s="8" t="s">
        <v>69</v>
      </c>
      <c r="D4713" s="4" t="s">
        <v>70</v>
      </c>
      <c r="E4713" s="4" t="s">
        <v>71</v>
      </c>
      <c r="F4713" s="228" t="s">
        <v>72</v>
      </c>
      <c r="I4713" s="14" t="s">
        <v>73</v>
      </c>
      <c r="J4713" s="15" t="s">
        <v>28</v>
      </c>
      <c r="K4713" s="14" t="s">
        <v>73</v>
      </c>
      <c r="L4713" s="15" t="s">
        <v>28</v>
      </c>
      <c r="M4713" s="14" t="s">
        <v>73</v>
      </c>
      <c r="N4713" s="172" t="s">
        <v>28</v>
      </c>
      <c r="O4713" s="14" t="s">
        <v>73</v>
      </c>
      <c r="P4713" s="15" t="s">
        <v>28</v>
      </c>
      <c r="Q4713" s="14" t="s">
        <v>73</v>
      </c>
      <c r="R4713" s="15" t="s">
        <v>28</v>
      </c>
      <c r="S4713" s="14" t="s">
        <v>73</v>
      </c>
      <c r="T4713" s="15" t="s">
        <v>28</v>
      </c>
      <c r="U4713" s="14" t="s">
        <v>73</v>
      </c>
      <c r="V4713" s="15" t="s">
        <v>28</v>
      </c>
    </row>
    <row r="4714" spans="1:22" ht="15" customHeight="1" x14ac:dyDescent="0.25">
      <c r="A4714" s="5" t="s">
        <v>7993</v>
      </c>
      <c r="B4714" s="6" t="s">
        <v>7994</v>
      </c>
      <c r="C4714" s="5" t="s">
        <v>7995</v>
      </c>
      <c r="D4714" s="6"/>
      <c r="E4714" s="6" t="s">
        <v>504</v>
      </c>
      <c r="F4714" s="229">
        <v>36500</v>
      </c>
      <c r="I4714" s="16">
        <v>0</v>
      </c>
      <c r="J4714" s="13">
        <v>0</v>
      </c>
      <c r="K4714" s="16">
        <v>260</v>
      </c>
      <c r="L4714" s="13">
        <v>9490000</v>
      </c>
      <c r="M4714" s="16">
        <v>260</v>
      </c>
      <c r="N4714" s="171">
        <v>9490000</v>
      </c>
      <c r="O4714" s="16">
        <v>92</v>
      </c>
      <c r="P4714" s="13">
        <v>3358000</v>
      </c>
      <c r="Q4714" s="16">
        <v>106</v>
      </c>
      <c r="R4714" s="13">
        <v>3869000</v>
      </c>
      <c r="S4714" s="16">
        <v>320.07</v>
      </c>
      <c r="T4714" s="13">
        <v>11682555</v>
      </c>
      <c r="U4714" s="16">
        <v>0</v>
      </c>
      <c r="V4714" s="13">
        <v>0</v>
      </c>
    </row>
    <row r="4715" spans="1:22" ht="15" customHeight="1" x14ac:dyDescent="0.25">
      <c r="A4715" s="5" t="s">
        <v>7996</v>
      </c>
      <c r="B4715" s="6" t="s">
        <v>7997</v>
      </c>
      <c r="C4715" s="5" t="s">
        <v>4771</v>
      </c>
      <c r="D4715" s="6"/>
      <c r="E4715" s="6" t="s">
        <v>504</v>
      </c>
      <c r="F4715" s="229">
        <v>10710</v>
      </c>
      <c r="I4715" s="16">
        <v>0</v>
      </c>
      <c r="J4715" s="13">
        <v>0</v>
      </c>
      <c r="K4715" s="16">
        <v>260</v>
      </c>
      <c r="L4715" s="13">
        <v>2784600</v>
      </c>
      <c r="M4715" s="16">
        <v>260</v>
      </c>
      <c r="N4715" s="171">
        <v>2784600</v>
      </c>
      <c r="O4715" s="16">
        <v>150</v>
      </c>
      <c r="P4715" s="13">
        <v>1606500</v>
      </c>
      <c r="Q4715" s="16">
        <v>169</v>
      </c>
      <c r="R4715" s="13">
        <v>1809990</v>
      </c>
      <c r="S4715" s="16">
        <v>351.04</v>
      </c>
      <c r="T4715" s="13">
        <v>3759638.4</v>
      </c>
      <c r="U4715" s="16">
        <v>0</v>
      </c>
      <c r="V4715" s="13">
        <v>0</v>
      </c>
    </row>
    <row r="4716" spans="1:22" ht="15" customHeight="1" x14ac:dyDescent="0.25">
      <c r="A4716" s="5" t="s">
        <v>7998</v>
      </c>
      <c r="B4716" s="6" t="s">
        <v>7999</v>
      </c>
      <c r="C4716" s="5" t="s">
        <v>8000</v>
      </c>
      <c r="D4716" s="6"/>
      <c r="E4716" s="6" t="s">
        <v>504</v>
      </c>
      <c r="F4716" s="229">
        <v>2754</v>
      </c>
      <c r="I4716" s="16">
        <v>0</v>
      </c>
      <c r="J4716" s="13">
        <v>0</v>
      </c>
      <c r="K4716" s="16">
        <v>362</v>
      </c>
      <c r="L4716" s="13">
        <v>996948</v>
      </c>
      <c r="M4716" s="16">
        <v>362</v>
      </c>
      <c r="N4716" s="171">
        <v>996948</v>
      </c>
      <c r="O4716" s="16">
        <v>186</v>
      </c>
      <c r="P4716" s="13">
        <v>512244</v>
      </c>
      <c r="Q4716" s="16">
        <v>194</v>
      </c>
      <c r="R4716" s="13">
        <v>534276</v>
      </c>
      <c r="S4716" s="16">
        <v>465.86</v>
      </c>
      <c r="T4716" s="13">
        <v>1282978.44</v>
      </c>
      <c r="U4716" s="16">
        <v>0</v>
      </c>
      <c r="V4716" s="13">
        <v>0</v>
      </c>
    </row>
    <row r="4717" spans="1:22" ht="15" customHeight="1" x14ac:dyDescent="0.25">
      <c r="A4717" s="5" t="s">
        <v>8001</v>
      </c>
      <c r="B4717" s="6" t="s">
        <v>8002</v>
      </c>
      <c r="C4717" s="5" t="s">
        <v>4777</v>
      </c>
      <c r="D4717" s="6"/>
      <c r="E4717" s="6" t="s">
        <v>504</v>
      </c>
      <c r="F4717" s="229">
        <v>7650</v>
      </c>
      <c r="I4717" s="16">
        <v>0</v>
      </c>
      <c r="J4717" s="13">
        <v>0</v>
      </c>
      <c r="K4717" s="16">
        <v>310</v>
      </c>
      <c r="L4717" s="13">
        <v>2371500</v>
      </c>
      <c r="M4717" s="16">
        <v>310</v>
      </c>
      <c r="N4717" s="171">
        <v>2371500</v>
      </c>
      <c r="O4717" s="16">
        <v>161</v>
      </c>
      <c r="P4717" s="13">
        <v>1231650</v>
      </c>
      <c r="Q4717" s="16">
        <v>181</v>
      </c>
      <c r="R4717" s="13">
        <v>1384650</v>
      </c>
      <c r="S4717" s="16">
        <v>359.3</v>
      </c>
      <c r="T4717" s="13">
        <v>2748645</v>
      </c>
      <c r="U4717" s="16">
        <v>0</v>
      </c>
      <c r="V4717" s="13">
        <v>0</v>
      </c>
    </row>
    <row r="4718" spans="1:22" ht="15" customHeight="1" x14ac:dyDescent="0.25">
      <c r="A4718" s="5" t="s">
        <v>8003</v>
      </c>
      <c r="B4718" s="6" t="s">
        <v>8004</v>
      </c>
      <c r="C4718" s="5" t="s">
        <v>5956</v>
      </c>
      <c r="D4718" s="6"/>
      <c r="E4718" s="6" t="s">
        <v>504</v>
      </c>
      <c r="F4718" s="229">
        <v>1224</v>
      </c>
      <c r="I4718" s="16">
        <v>0</v>
      </c>
      <c r="J4718" s="13">
        <v>0</v>
      </c>
      <c r="K4718" s="16">
        <v>320</v>
      </c>
      <c r="L4718" s="13">
        <v>391680</v>
      </c>
      <c r="M4718" s="16">
        <v>320</v>
      </c>
      <c r="N4718" s="171">
        <v>391680</v>
      </c>
      <c r="O4718" s="16">
        <v>228</v>
      </c>
      <c r="P4718" s="13">
        <v>279072</v>
      </c>
      <c r="Q4718" s="16">
        <v>306</v>
      </c>
      <c r="R4718" s="13">
        <v>374544</v>
      </c>
      <c r="S4718" s="16">
        <v>483.2</v>
      </c>
      <c r="T4718" s="13">
        <v>591436.80000000005</v>
      </c>
      <c r="U4718" s="16">
        <v>0</v>
      </c>
      <c r="V4718" s="13">
        <v>0</v>
      </c>
    </row>
    <row r="4719" spans="1:22" ht="15" customHeight="1" x14ac:dyDescent="0.25">
      <c r="A4719" s="5" t="s">
        <v>8005</v>
      </c>
      <c r="B4719" s="6" t="s">
        <v>8006</v>
      </c>
      <c r="C4719" s="5" t="s">
        <v>4789</v>
      </c>
      <c r="D4719" s="6"/>
      <c r="E4719" s="6" t="s">
        <v>504</v>
      </c>
      <c r="F4719" s="229">
        <v>918</v>
      </c>
      <c r="I4719" s="16">
        <v>0</v>
      </c>
      <c r="J4719" s="13">
        <v>0</v>
      </c>
      <c r="K4719" s="16">
        <v>350</v>
      </c>
      <c r="L4719" s="13">
        <v>321300</v>
      </c>
      <c r="M4719" s="16">
        <v>350</v>
      </c>
      <c r="N4719" s="171">
        <v>321300</v>
      </c>
      <c r="O4719" s="16">
        <v>179</v>
      </c>
      <c r="P4719" s="13">
        <v>164322</v>
      </c>
      <c r="Q4719" s="16">
        <v>186</v>
      </c>
      <c r="R4719" s="13">
        <v>170748</v>
      </c>
      <c r="S4719" s="16">
        <v>341.13</v>
      </c>
      <c r="T4719" s="13">
        <v>313157.34000000003</v>
      </c>
      <c r="U4719" s="16">
        <v>0</v>
      </c>
      <c r="V4719" s="13">
        <v>0</v>
      </c>
    </row>
    <row r="4720" spans="1:22" ht="15" customHeight="1" x14ac:dyDescent="0.25">
      <c r="A4720" s="5" t="s">
        <v>8007</v>
      </c>
      <c r="B4720" s="6" t="s">
        <v>8008</v>
      </c>
      <c r="C4720" s="5" t="s">
        <v>5961</v>
      </c>
      <c r="D4720" s="6"/>
      <c r="E4720" s="6" t="s">
        <v>504</v>
      </c>
      <c r="F4720" s="229">
        <v>4896</v>
      </c>
      <c r="I4720" s="16">
        <v>0</v>
      </c>
      <c r="J4720" s="13">
        <v>0</v>
      </c>
      <c r="K4720" s="16">
        <v>260</v>
      </c>
      <c r="L4720" s="13">
        <v>1272960</v>
      </c>
      <c r="M4720" s="16">
        <v>260</v>
      </c>
      <c r="N4720" s="171">
        <v>1272960</v>
      </c>
      <c r="O4720" s="16">
        <v>149</v>
      </c>
      <c r="P4720" s="13">
        <v>729504</v>
      </c>
      <c r="Q4720" s="16">
        <v>129</v>
      </c>
      <c r="R4720" s="13">
        <v>631584</v>
      </c>
      <c r="S4720" s="16">
        <v>346.91</v>
      </c>
      <c r="T4720" s="13">
        <v>1698471.36</v>
      </c>
      <c r="U4720" s="16">
        <v>0</v>
      </c>
      <c r="V4720" s="13">
        <v>0</v>
      </c>
    </row>
    <row r="4721" spans="1:22" ht="15" customHeight="1" x14ac:dyDescent="0.25">
      <c r="A4721" s="5" t="s">
        <v>8009</v>
      </c>
      <c r="B4721" s="6" t="s">
        <v>8010</v>
      </c>
      <c r="C4721" s="5" t="s">
        <v>5964</v>
      </c>
      <c r="D4721" s="6"/>
      <c r="E4721" s="6" t="s">
        <v>504</v>
      </c>
      <c r="F4721" s="229">
        <v>306</v>
      </c>
      <c r="I4721" s="16">
        <v>0</v>
      </c>
      <c r="J4721" s="13">
        <v>0</v>
      </c>
      <c r="K4721" s="16">
        <v>400</v>
      </c>
      <c r="L4721" s="13">
        <v>122400</v>
      </c>
      <c r="M4721" s="16">
        <v>400</v>
      </c>
      <c r="N4721" s="171">
        <v>122400</v>
      </c>
      <c r="O4721" s="16">
        <v>136</v>
      </c>
      <c r="P4721" s="13">
        <v>41616</v>
      </c>
      <c r="Q4721" s="16">
        <v>214</v>
      </c>
      <c r="R4721" s="13">
        <v>65484</v>
      </c>
      <c r="S4721" s="16">
        <v>355.17</v>
      </c>
      <c r="T4721" s="13">
        <v>108682.02</v>
      </c>
      <c r="U4721" s="16">
        <v>0</v>
      </c>
      <c r="V4721" s="13">
        <v>0</v>
      </c>
    </row>
    <row r="4722" spans="1:22" ht="15" customHeight="1" x14ac:dyDescent="0.25">
      <c r="A4722" s="5" t="s">
        <v>8011</v>
      </c>
      <c r="B4722" s="6" t="s">
        <v>8012</v>
      </c>
      <c r="C4722" s="5" t="s">
        <v>5967</v>
      </c>
      <c r="D4722" s="6"/>
      <c r="E4722" s="6" t="s">
        <v>504</v>
      </c>
      <c r="F4722" s="229">
        <v>306</v>
      </c>
      <c r="I4722" s="16">
        <v>0</v>
      </c>
      <c r="J4722" s="13">
        <v>0</v>
      </c>
      <c r="K4722" s="16">
        <v>260</v>
      </c>
      <c r="L4722" s="13">
        <v>79560</v>
      </c>
      <c r="M4722" s="16">
        <v>260</v>
      </c>
      <c r="N4722" s="171">
        <v>79560</v>
      </c>
      <c r="O4722" s="16">
        <v>162</v>
      </c>
      <c r="P4722" s="13">
        <v>49572</v>
      </c>
      <c r="Q4722" s="16">
        <v>186</v>
      </c>
      <c r="R4722" s="13">
        <v>56916</v>
      </c>
      <c r="S4722" s="16">
        <v>342.78</v>
      </c>
      <c r="T4722" s="13">
        <v>104890.68</v>
      </c>
      <c r="U4722" s="16">
        <v>0</v>
      </c>
      <c r="V4722" s="13">
        <v>0</v>
      </c>
    </row>
    <row r="4723" spans="1:22" ht="15" customHeight="1" x14ac:dyDescent="0.25">
      <c r="A4723" s="5" t="s">
        <v>8013</v>
      </c>
      <c r="B4723" s="6" t="s">
        <v>8014</v>
      </c>
      <c r="C4723" s="5" t="s">
        <v>8015</v>
      </c>
      <c r="D4723" s="6"/>
      <c r="E4723" s="6" t="s">
        <v>504</v>
      </c>
      <c r="F4723" s="229">
        <v>4590</v>
      </c>
      <c r="I4723" s="16">
        <v>0</v>
      </c>
      <c r="J4723" s="13">
        <v>0</v>
      </c>
      <c r="K4723" s="16">
        <v>350</v>
      </c>
      <c r="L4723" s="13">
        <v>1606500</v>
      </c>
      <c r="M4723" s="16">
        <v>350</v>
      </c>
      <c r="N4723" s="171">
        <v>1606500</v>
      </c>
      <c r="O4723" s="16">
        <v>165</v>
      </c>
      <c r="P4723" s="13">
        <v>757350</v>
      </c>
      <c r="Q4723" s="16">
        <v>186</v>
      </c>
      <c r="R4723" s="13">
        <v>853740</v>
      </c>
      <c r="S4723" s="16">
        <v>341.13</v>
      </c>
      <c r="T4723" s="13">
        <v>1565786.7</v>
      </c>
      <c r="U4723" s="16">
        <v>0</v>
      </c>
      <c r="V4723" s="13">
        <v>0</v>
      </c>
    </row>
    <row r="4724" spans="1:22" ht="15" customHeight="1" x14ac:dyDescent="0.25">
      <c r="A4724" s="5" t="s">
        <v>8016</v>
      </c>
      <c r="B4724" s="6" t="s">
        <v>8017</v>
      </c>
      <c r="C4724" s="5" t="s">
        <v>5975</v>
      </c>
      <c r="D4724" s="6"/>
      <c r="E4724" s="6" t="s">
        <v>504</v>
      </c>
      <c r="F4724" s="229">
        <v>1530</v>
      </c>
      <c r="I4724" s="16">
        <v>0</v>
      </c>
      <c r="J4724" s="13">
        <v>0</v>
      </c>
      <c r="K4724" s="16">
        <v>260</v>
      </c>
      <c r="L4724" s="13">
        <v>397800</v>
      </c>
      <c r="M4724" s="16">
        <v>260</v>
      </c>
      <c r="N4724" s="171">
        <v>397800</v>
      </c>
      <c r="O4724" s="16">
        <v>149</v>
      </c>
      <c r="P4724" s="13">
        <v>227970</v>
      </c>
      <c r="Q4724" s="16">
        <v>127</v>
      </c>
      <c r="R4724" s="13">
        <v>194310</v>
      </c>
      <c r="S4724" s="16">
        <v>342.78</v>
      </c>
      <c r="T4724" s="13">
        <v>524453.4</v>
      </c>
      <c r="U4724" s="16">
        <v>0</v>
      </c>
      <c r="V4724" s="13">
        <v>0</v>
      </c>
    </row>
    <row r="4725" spans="1:22" ht="15" customHeight="1" x14ac:dyDescent="0.25">
      <c r="A4725" s="5" t="s">
        <v>8018</v>
      </c>
      <c r="B4725" s="6" t="s">
        <v>8019</v>
      </c>
      <c r="C4725" s="5" t="s">
        <v>8020</v>
      </c>
      <c r="D4725" s="6"/>
      <c r="E4725" s="6" t="s">
        <v>504</v>
      </c>
      <c r="F4725" s="229">
        <v>306</v>
      </c>
      <c r="I4725" s="16">
        <v>0</v>
      </c>
      <c r="J4725" s="13">
        <v>0</v>
      </c>
      <c r="K4725" s="16">
        <v>350</v>
      </c>
      <c r="L4725" s="13">
        <v>107100</v>
      </c>
      <c r="M4725" s="16">
        <v>350</v>
      </c>
      <c r="N4725" s="171">
        <v>107100</v>
      </c>
      <c r="O4725" s="16">
        <v>319</v>
      </c>
      <c r="P4725" s="13">
        <v>97614</v>
      </c>
      <c r="Q4725" s="16">
        <v>169</v>
      </c>
      <c r="R4725" s="13">
        <v>51714</v>
      </c>
      <c r="S4725" s="16">
        <v>342.78</v>
      </c>
      <c r="T4725" s="13">
        <v>104890.68</v>
      </c>
      <c r="U4725" s="16">
        <v>0</v>
      </c>
      <c r="V4725" s="13">
        <v>0</v>
      </c>
    </row>
    <row r="4726" spans="1:22" ht="15" customHeight="1" x14ac:dyDescent="0.25">
      <c r="A4726" s="5" t="s">
        <v>8021</v>
      </c>
      <c r="B4726" s="6" t="s">
        <v>8022</v>
      </c>
      <c r="C4726" s="5" t="s">
        <v>3798</v>
      </c>
      <c r="D4726" s="6"/>
      <c r="E4726" s="6" t="s">
        <v>504</v>
      </c>
      <c r="F4726" s="229">
        <v>918</v>
      </c>
      <c r="I4726" s="16">
        <v>0</v>
      </c>
      <c r="J4726" s="13">
        <v>0</v>
      </c>
      <c r="K4726" s="16">
        <v>260</v>
      </c>
      <c r="L4726" s="13">
        <v>238680</v>
      </c>
      <c r="M4726" s="16">
        <v>260</v>
      </c>
      <c r="N4726" s="171">
        <v>238680</v>
      </c>
      <c r="O4726" s="16">
        <v>150</v>
      </c>
      <c r="P4726" s="13">
        <v>137700</v>
      </c>
      <c r="Q4726" s="16">
        <v>169</v>
      </c>
      <c r="R4726" s="13">
        <v>155142</v>
      </c>
      <c r="S4726" s="16">
        <v>355.17</v>
      </c>
      <c r="T4726" s="13">
        <v>326046.06</v>
      </c>
      <c r="U4726" s="16">
        <v>0</v>
      </c>
      <c r="V4726" s="13">
        <v>0</v>
      </c>
    </row>
    <row r="4727" spans="1:22" ht="15" customHeight="1" x14ac:dyDescent="0.25">
      <c r="A4727" s="5" t="s">
        <v>8023</v>
      </c>
      <c r="B4727" s="6" t="s">
        <v>8024</v>
      </c>
      <c r="C4727" s="5" t="s">
        <v>4797</v>
      </c>
      <c r="D4727" s="6"/>
      <c r="E4727" s="6" t="s">
        <v>504</v>
      </c>
      <c r="F4727" s="229">
        <v>306</v>
      </c>
      <c r="I4727" s="16">
        <v>0</v>
      </c>
      <c r="J4727" s="13">
        <v>0</v>
      </c>
      <c r="K4727" s="16">
        <v>2500</v>
      </c>
      <c r="L4727" s="13">
        <v>765000</v>
      </c>
      <c r="M4727" s="16">
        <v>2500</v>
      </c>
      <c r="N4727" s="171">
        <v>765000</v>
      </c>
      <c r="O4727" s="16">
        <v>2030</v>
      </c>
      <c r="P4727" s="13">
        <v>621180</v>
      </c>
      <c r="Q4727" s="16">
        <v>2941</v>
      </c>
      <c r="R4727" s="13">
        <v>899946</v>
      </c>
      <c r="S4727" s="16">
        <v>0</v>
      </c>
      <c r="T4727" s="13">
        <v>0</v>
      </c>
      <c r="U4727" s="16">
        <v>0</v>
      </c>
      <c r="V4727" s="13">
        <v>0</v>
      </c>
    </row>
    <row r="4728" spans="1:22" ht="15" customHeight="1" x14ac:dyDescent="0.25">
      <c r="A4728" s="1"/>
      <c r="B4728" s="4" t="s">
        <v>32</v>
      </c>
      <c r="C4728" s="8" t="s">
        <v>33</v>
      </c>
      <c r="I4728" s="245"/>
      <c r="J4728" s="245"/>
      <c r="K4728" s="245"/>
      <c r="L4728" s="245"/>
      <c r="M4728" s="245"/>
      <c r="N4728" s="245"/>
      <c r="O4728" s="245"/>
      <c r="P4728" s="245"/>
      <c r="Q4728" s="245"/>
      <c r="R4728" s="245"/>
      <c r="S4728" s="245"/>
      <c r="T4728" s="245"/>
      <c r="U4728" s="245"/>
      <c r="V4728" s="245"/>
    </row>
    <row r="4729" spans="1:22" ht="15" customHeight="1" x14ac:dyDescent="0.25">
      <c r="A4729" s="5" t="s">
        <v>8025</v>
      </c>
      <c r="B4729" s="6" t="s">
        <v>35</v>
      </c>
      <c r="C4729" s="5" t="s">
        <v>8026</v>
      </c>
      <c r="I4729" s="245"/>
      <c r="J4729" s="245"/>
      <c r="K4729" s="245"/>
      <c r="L4729" s="245"/>
      <c r="M4729" s="245"/>
      <c r="N4729" s="245"/>
      <c r="O4729" s="245"/>
      <c r="P4729" s="245"/>
      <c r="Q4729" s="245"/>
      <c r="R4729" s="245"/>
      <c r="S4729" s="245"/>
      <c r="T4729" s="245"/>
      <c r="U4729" s="245"/>
      <c r="V4729" s="245"/>
    </row>
    <row r="4730" spans="1:22" ht="45" customHeight="1" x14ac:dyDescent="0.25">
      <c r="A4730" s="1"/>
      <c r="B4730" s="4" t="s">
        <v>68</v>
      </c>
      <c r="C4730" s="8" t="s">
        <v>69</v>
      </c>
      <c r="D4730" s="4" t="s">
        <v>70</v>
      </c>
      <c r="E4730" s="4" t="s">
        <v>71</v>
      </c>
      <c r="F4730" s="228" t="s">
        <v>72</v>
      </c>
      <c r="I4730" s="14" t="s">
        <v>73</v>
      </c>
      <c r="J4730" s="15" t="s">
        <v>28</v>
      </c>
      <c r="K4730" s="14" t="s">
        <v>73</v>
      </c>
      <c r="L4730" s="15" t="s">
        <v>28</v>
      </c>
      <c r="M4730" s="14" t="s">
        <v>73</v>
      </c>
      <c r="N4730" s="172" t="s">
        <v>28</v>
      </c>
      <c r="O4730" s="14" t="s">
        <v>73</v>
      </c>
      <c r="P4730" s="15" t="s">
        <v>28</v>
      </c>
      <c r="Q4730" s="14" t="s">
        <v>73</v>
      </c>
      <c r="R4730" s="15" t="s">
        <v>28</v>
      </c>
      <c r="S4730" s="14" t="s">
        <v>73</v>
      </c>
      <c r="T4730" s="15" t="s">
        <v>28</v>
      </c>
      <c r="U4730" s="14" t="s">
        <v>73</v>
      </c>
      <c r="V4730" s="15" t="s">
        <v>28</v>
      </c>
    </row>
    <row r="4731" spans="1:22" ht="15" customHeight="1" x14ac:dyDescent="0.25">
      <c r="A4731" s="5" t="s">
        <v>8027</v>
      </c>
      <c r="B4731" s="6" t="s">
        <v>8028</v>
      </c>
      <c r="C4731" s="5" t="s">
        <v>8029</v>
      </c>
      <c r="D4731" s="6"/>
      <c r="E4731" s="6" t="s">
        <v>504</v>
      </c>
      <c r="F4731" s="229">
        <v>306</v>
      </c>
      <c r="I4731" s="16">
        <v>0</v>
      </c>
      <c r="J4731" s="13">
        <v>0</v>
      </c>
      <c r="K4731" s="16">
        <v>350</v>
      </c>
      <c r="L4731" s="13">
        <v>107100</v>
      </c>
      <c r="M4731" s="16">
        <v>350</v>
      </c>
      <c r="N4731" s="171">
        <v>107100</v>
      </c>
      <c r="O4731" s="16">
        <v>255</v>
      </c>
      <c r="P4731" s="13">
        <v>78030</v>
      </c>
      <c r="Q4731" s="16">
        <v>235</v>
      </c>
      <c r="R4731" s="13">
        <v>71910</v>
      </c>
      <c r="S4731" s="16">
        <v>330.39</v>
      </c>
      <c r="T4731" s="13">
        <v>101099.34</v>
      </c>
      <c r="U4731" s="16">
        <v>0</v>
      </c>
      <c r="V4731" s="13">
        <v>0</v>
      </c>
    </row>
    <row r="4732" spans="1:22" ht="15" customHeight="1" x14ac:dyDescent="0.25">
      <c r="A4732" s="1"/>
      <c r="B4732" s="4" t="s">
        <v>32</v>
      </c>
      <c r="C4732" s="8" t="s">
        <v>33</v>
      </c>
      <c r="I4732" s="245"/>
      <c r="J4732" s="245"/>
      <c r="K4732" s="245"/>
      <c r="L4732" s="245"/>
      <c r="M4732" s="245"/>
      <c r="N4732" s="245"/>
      <c r="O4732" s="245"/>
      <c r="P4732" s="245"/>
      <c r="Q4732" s="245"/>
      <c r="R4732" s="245"/>
      <c r="S4732" s="245"/>
      <c r="T4732" s="245"/>
      <c r="U4732" s="245"/>
      <c r="V4732" s="245"/>
    </row>
    <row r="4733" spans="1:22" ht="15" customHeight="1" x14ac:dyDescent="0.25">
      <c r="A4733" s="5" t="s">
        <v>8030</v>
      </c>
      <c r="B4733" s="6" t="s">
        <v>35</v>
      </c>
      <c r="C4733" s="5" t="s">
        <v>3823</v>
      </c>
      <c r="I4733" s="245"/>
      <c r="J4733" s="245"/>
      <c r="K4733" s="245"/>
      <c r="L4733" s="245"/>
      <c r="M4733" s="245"/>
      <c r="N4733" s="245"/>
      <c r="O4733" s="245"/>
      <c r="P4733" s="245"/>
      <c r="Q4733" s="245"/>
      <c r="R4733" s="245"/>
      <c r="S4733" s="245"/>
      <c r="T4733" s="245"/>
      <c r="U4733" s="245"/>
      <c r="V4733" s="245"/>
    </row>
    <row r="4734" spans="1:22" ht="15" customHeight="1" x14ac:dyDescent="0.25">
      <c r="A4734" s="5" t="s">
        <v>8031</v>
      </c>
      <c r="B4734" s="6" t="s">
        <v>35</v>
      </c>
      <c r="C4734" s="5" t="s">
        <v>3825</v>
      </c>
      <c r="I4734" s="245"/>
      <c r="J4734" s="245"/>
      <c r="K4734" s="245"/>
      <c r="L4734" s="245"/>
      <c r="M4734" s="245"/>
      <c r="N4734" s="245"/>
      <c r="O4734" s="245"/>
      <c r="P4734" s="245"/>
      <c r="Q4734" s="245"/>
      <c r="R4734" s="245"/>
      <c r="S4734" s="245"/>
      <c r="T4734" s="245"/>
      <c r="U4734" s="245"/>
      <c r="V4734" s="245"/>
    </row>
    <row r="4735" spans="1:22" ht="45" customHeight="1" x14ac:dyDescent="0.25">
      <c r="A4735" s="1"/>
      <c r="B4735" s="4" t="s">
        <v>68</v>
      </c>
      <c r="C4735" s="8" t="s">
        <v>69</v>
      </c>
      <c r="D4735" s="4" t="s">
        <v>70</v>
      </c>
      <c r="E4735" s="4" t="s">
        <v>71</v>
      </c>
      <c r="F4735" s="228" t="s">
        <v>72</v>
      </c>
      <c r="I4735" s="14" t="s">
        <v>73</v>
      </c>
      <c r="J4735" s="15" t="s">
        <v>28</v>
      </c>
      <c r="K4735" s="14" t="s">
        <v>73</v>
      </c>
      <c r="L4735" s="15" t="s">
        <v>28</v>
      </c>
      <c r="M4735" s="14" t="s">
        <v>73</v>
      </c>
      <c r="N4735" s="172" t="s">
        <v>28</v>
      </c>
      <c r="O4735" s="14" t="s">
        <v>73</v>
      </c>
      <c r="P4735" s="15" t="s">
        <v>28</v>
      </c>
      <c r="Q4735" s="14" t="s">
        <v>73</v>
      </c>
      <c r="R4735" s="15" t="s">
        <v>28</v>
      </c>
      <c r="S4735" s="14" t="s">
        <v>73</v>
      </c>
      <c r="T4735" s="15" t="s">
        <v>28</v>
      </c>
      <c r="U4735" s="14" t="s">
        <v>73</v>
      </c>
      <c r="V4735" s="15" t="s">
        <v>28</v>
      </c>
    </row>
    <row r="4736" spans="1:22" ht="15" customHeight="1" x14ac:dyDescent="0.25">
      <c r="A4736" s="5" t="s">
        <v>8032</v>
      </c>
      <c r="B4736" s="6" t="s">
        <v>8033</v>
      </c>
      <c r="C4736" s="5" t="s">
        <v>3828</v>
      </c>
      <c r="D4736" s="6"/>
      <c r="E4736" s="6" t="s">
        <v>504</v>
      </c>
      <c r="F4736" s="229">
        <v>1836</v>
      </c>
      <c r="I4736" s="16">
        <v>0</v>
      </c>
      <c r="J4736" s="13">
        <v>0</v>
      </c>
      <c r="K4736" s="16">
        <v>206</v>
      </c>
      <c r="L4736" s="13">
        <v>378216</v>
      </c>
      <c r="M4736" s="16">
        <v>206</v>
      </c>
      <c r="N4736" s="171">
        <v>378216</v>
      </c>
      <c r="O4736" s="16">
        <v>201</v>
      </c>
      <c r="P4736" s="13">
        <v>369036</v>
      </c>
      <c r="Q4736" s="16">
        <v>218</v>
      </c>
      <c r="R4736" s="13">
        <v>400248</v>
      </c>
      <c r="S4736" s="16">
        <v>342.06</v>
      </c>
      <c r="T4736" s="13">
        <v>628022.16</v>
      </c>
      <c r="U4736" s="16">
        <v>0</v>
      </c>
      <c r="V4736" s="13">
        <v>0</v>
      </c>
    </row>
    <row r="4737" spans="1:22" ht="15" customHeight="1" x14ac:dyDescent="0.25">
      <c r="A4737" s="5" t="s">
        <v>8034</v>
      </c>
      <c r="B4737" s="6" t="s">
        <v>8035</v>
      </c>
      <c r="C4737" s="5" t="s">
        <v>3831</v>
      </c>
      <c r="D4737" s="6"/>
      <c r="E4737" s="6" t="s">
        <v>504</v>
      </c>
      <c r="F4737" s="229">
        <v>2754</v>
      </c>
      <c r="I4737" s="16">
        <v>0</v>
      </c>
      <c r="J4737" s="13">
        <v>0</v>
      </c>
      <c r="K4737" s="16">
        <v>200</v>
      </c>
      <c r="L4737" s="13">
        <v>550800</v>
      </c>
      <c r="M4737" s="16">
        <v>200</v>
      </c>
      <c r="N4737" s="171">
        <v>550800</v>
      </c>
      <c r="O4737" s="16">
        <v>226</v>
      </c>
      <c r="P4737" s="13">
        <v>622404</v>
      </c>
      <c r="Q4737" s="16">
        <v>194</v>
      </c>
      <c r="R4737" s="13">
        <v>534276</v>
      </c>
      <c r="S4737" s="16">
        <v>342.06</v>
      </c>
      <c r="T4737" s="13">
        <v>942033.24</v>
      </c>
      <c r="U4737" s="16">
        <v>0</v>
      </c>
      <c r="V4737" s="13">
        <v>0</v>
      </c>
    </row>
    <row r="4738" spans="1:22" ht="15" customHeight="1" x14ac:dyDescent="0.25">
      <c r="A4738" s="5" t="s">
        <v>8036</v>
      </c>
      <c r="B4738" s="6" t="s">
        <v>8037</v>
      </c>
      <c r="C4738" s="5" t="s">
        <v>8038</v>
      </c>
      <c r="D4738" s="6"/>
      <c r="E4738" s="6" t="s">
        <v>504</v>
      </c>
      <c r="F4738" s="229">
        <v>8568</v>
      </c>
      <c r="I4738" s="16">
        <v>0</v>
      </c>
      <c r="J4738" s="13">
        <v>0</v>
      </c>
      <c r="K4738" s="16">
        <v>200</v>
      </c>
      <c r="L4738" s="13">
        <v>1713600</v>
      </c>
      <c r="M4738" s="16">
        <v>200</v>
      </c>
      <c r="N4738" s="171">
        <v>1713600</v>
      </c>
      <c r="O4738" s="16">
        <v>220</v>
      </c>
      <c r="P4738" s="13">
        <v>1884960</v>
      </c>
      <c r="Q4738" s="16">
        <v>176</v>
      </c>
      <c r="R4738" s="13">
        <v>1507968</v>
      </c>
      <c r="S4738" s="16">
        <v>267.24</v>
      </c>
      <c r="T4738" s="13">
        <v>2289712.3199999998</v>
      </c>
      <c r="U4738" s="16">
        <v>0</v>
      </c>
      <c r="V4738" s="13">
        <v>0</v>
      </c>
    </row>
    <row r="4739" spans="1:22" ht="15" customHeight="1" x14ac:dyDescent="0.25">
      <c r="A4739" s="5" t="s">
        <v>8039</v>
      </c>
      <c r="B4739" s="6" t="s">
        <v>8040</v>
      </c>
      <c r="C4739" s="5" t="s">
        <v>3834</v>
      </c>
      <c r="D4739" s="6"/>
      <c r="E4739" s="6" t="s">
        <v>504</v>
      </c>
      <c r="F4739" s="229">
        <v>3060</v>
      </c>
      <c r="I4739" s="16">
        <v>0</v>
      </c>
      <c r="J4739" s="13">
        <v>0</v>
      </c>
      <c r="K4739" s="16">
        <v>210</v>
      </c>
      <c r="L4739" s="13">
        <v>642600</v>
      </c>
      <c r="M4739" s="16">
        <v>210</v>
      </c>
      <c r="N4739" s="171">
        <v>642600</v>
      </c>
      <c r="O4739" s="16">
        <v>236</v>
      </c>
      <c r="P4739" s="13">
        <v>722160</v>
      </c>
      <c r="Q4739" s="16">
        <v>171</v>
      </c>
      <c r="R4739" s="13">
        <v>523260</v>
      </c>
      <c r="S4739" s="16">
        <v>267.24</v>
      </c>
      <c r="T4739" s="13">
        <v>817754.4</v>
      </c>
      <c r="U4739" s="16">
        <v>0</v>
      </c>
      <c r="V4739" s="13">
        <v>0</v>
      </c>
    </row>
    <row r="4740" spans="1:22" ht="15" customHeight="1" x14ac:dyDescent="0.25">
      <c r="A4740" s="5" t="s">
        <v>8041</v>
      </c>
      <c r="B4740" s="6" t="s">
        <v>8042</v>
      </c>
      <c r="C4740" s="5" t="s">
        <v>3837</v>
      </c>
      <c r="D4740" s="6"/>
      <c r="E4740" s="6" t="s">
        <v>504</v>
      </c>
      <c r="F4740" s="229">
        <v>3060</v>
      </c>
      <c r="I4740" s="16">
        <v>0</v>
      </c>
      <c r="J4740" s="13">
        <v>0</v>
      </c>
      <c r="K4740" s="16">
        <v>154</v>
      </c>
      <c r="L4740" s="13">
        <v>471240</v>
      </c>
      <c r="M4740" s="16">
        <v>154</v>
      </c>
      <c r="N4740" s="171">
        <v>471240</v>
      </c>
      <c r="O4740" s="16">
        <v>207</v>
      </c>
      <c r="P4740" s="13">
        <v>633420</v>
      </c>
      <c r="Q4740" s="16">
        <v>206</v>
      </c>
      <c r="R4740" s="13">
        <v>630360</v>
      </c>
      <c r="S4740" s="16">
        <v>209.51</v>
      </c>
      <c r="T4740" s="13">
        <v>641100.6</v>
      </c>
      <c r="U4740" s="16">
        <v>0</v>
      </c>
      <c r="V4740" s="13">
        <v>0</v>
      </c>
    </row>
    <row r="4741" spans="1:22" ht="15" customHeight="1" x14ac:dyDescent="0.25">
      <c r="A4741" s="5" t="s">
        <v>8043</v>
      </c>
      <c r="B4741" s="6" t="s">
        <v>8044</v>
      </c>
      <c r="C4741" s="5" t="s">
        <v>3840</v>
      </c>
      <c r="D4741" s="6"/>
      <c r="E4741" s="6" t="s">
        <v>504</v>
      </c>
      <c r="F4741" s="229">
        <v>10098</v>
      </c>
      <c r="I4741" s="16">
        <v>0</v>
      </c>
      <c r="J4741" s="13">
        <v>0</v>
      </c>
      <c r="K4741" s="16">
        <v>160</v>
      </c>
      <c r="L4741" s="13">
        <v>1615680</v>
      </c>
      <c r="M4741" s="16">
        <v>160</v>
      </c>
      <c r="N4741" s="171">
        <v>1615680</v>
      </c>
      <c r="O4741" s="16">
        <v>338</v>
      </c>
      <c r="P4741" s="13">
        <v>3413124</v>
      </c>
      <c r="Q4741" s="16">
        <v>241</v>
      </c>
      <c r="R4741" s="13">
        <v>2433618</v>
      </c>
      <c r="S4741" s="16">
        <v>295.02</v>
      </c>
      <c r="T4741" s="13">
        <v>2979111.96</v>
      </c>
      <c r="U4741" s="16">
        <v>0</v>
      </c>
      <c r="V4741" s="13">
        <v>0</v>
      </c>
    </row>
    <row r="4742" spans="1:22" ht="15" customHeight="1" x14ac:dyDescent="0.25">
      <c r="A4742" s="5" t="s">
        <v>8045</v>
      </c>
      <c r="B4742" s="6" t="s">
        <v>8046</v>
      </c>
      <c r="C4742" s="5" t="s">
        <v>3843</v>
      </c>
      <c r="D4742" s="6"/>
      <c r="E4742" s="6" t="s">
        <v>504</v>
      </c>
      <c r="F4742" s="229">
        <v>1224</v>
      </c>
      <c r="I4742" s="16">
        <v>0</v>
      </c>
      <c r="J4742" s="13">
        <v>0</v>
      </c>
      <c r="K4742" s="16">
        <v>175</v>
      </c>
      <c r="L4742" s="13">
        <v>214200</v>
      </c>
      <c r="M4742" s="16">
        <v>175</v>
      </c>
      <c r="N4742" s="171">
        <v>214200</v>
      </c>
      <c r="O4742" s="16">
        <v>239</v>
      </c>
      <c r="P4742" s="13">
        <v>292536</v>
      </c>
      <c r="Q4742" s="16">
        <v>206</v>
      </c>
      <c r="R4742" s="13">
        <v>252144</v>
      </c>
      <c r="S4742" s="16">
        <v>623.17999999999995</v>
      </c>
      <c r="T4742" s="13">
        <v>762772.32</v>
      </c>
      <c r="U4742" s="16">
        <v>0</v>
      </c>
      <c r="V4742" s="13">
        <v>0</v>
      </c>
    </row>
    <row r="4743" spans="1:22" ht="15" customHeight="1" x14ac:dyDescent="0.25">
      <c r="A4743" s="5" t="s">
        <v>8047</v>
      </c>
      <c r="B4743" s="6" t="s">
        <v>8048</v>
      </c>
      <c r="C4743" s="5" t="s">
        <v>3849</v>
      </c>
      <c r="D4743" s="6"/>
      <c r="E4743" s="6" t="s">
        <v>504</v>
      </c>
      <c r="F4743" s="229">
        <v>7956</v>
      </c>
      <c r="I4743" s="16">
        <v>0</v>
      </c>
      <c r="J4743" s="13">
        <v>0</v>
      </c>
      <c r="K4743" s="16">
        <v>210</v>
      </c>
      <c r="L4743" s="13">
        <v>1670760</v>
      </c>
      <c r="M4743" s="16">
        <v>210</v>
      </c>
      <c r="N4743" s="171">
        <v>1670760</v>
      </c>
      <c r="O4743" s="16">
        <v>296</v>
      </c>
      <c r="P4743" s="13">
        <v>2354976</v>
      </c>
      <c r="Q4743" s="16">
        <v>288</v>
      </c>
      <c r="R4743" s="13">
        <v>2291328</v>
      </c>
      <c r="S4743" s="16">
        <v>267.24</v>
      </c>
      <c r="T4743" s="13">
        <v>2126161.44</v>
      </c>
      <c r="U4743" s="16">
        <v>0</v>
      </c>
      <c r="V4743" s="13">
        <v>0</v>
      </c>
    </row>
    <row r="4744" spans="1:22" ht="15" customHeight="1" x14ac:dyDescent="0.25">
      <c r="A4744" s="5" t="s">
        <v>8049</v>
      </c>
      <c r="B4744" s="6" t="s">
        <v>8050</v>
      </c>
      <c r="C4744" s="5" t="s">
        <v>8051</v>
      </c>
      <c r="D4744" s="6"/>
      <c r="E4744" s="6" t="s">
        <v>504</v>
      </c>
      <c r="F4744" s="229">
        <v>1224</v>
      </c>
      <c r="I4744" s="16">
        <v>0</v>
      </c>
      <c r="J4744" s="13">
        <v>0</v>
      </c>
      <c r="K4744" s="16">
        <v>100</v>
      </c>
      <c r="L4744" s="13">
        <v>122400</v>
      </c>
      <c r="M4744" s="16">
        <v>100</v>
      </c>
      <c r="N4744" s="171">
        <v>122400</v>
      </c>
      <c r="O4744" s="16">
        <v>64</v>
      </c>
      <c r="P4744" s="13">
        <v>78336</v>
      </c>
      <c r="Q4744" s="16">
        <v>29</v>
      </c>
      <c r="R4744" s="13">
        <v>35496</v>
      </c>
      <c r="S4744" s="16">
        <v>16.03</v>
      </c>
      <c r="T4744" s="13">
        <v>19620.72</v>
      </c>
      <c r="U4744" s="16">
        <v>0</v>
      </c>
      <c r="V4744" s="13">
        <v>0</v>
      </c>
    </row>
    <row r="4745" spans="1:22" ht="15" customHeight="1" x14ac:dyDescent="0.25">
      <c r="A4745" s="5" t="s">
        <v>8052</v>
      </c>
      <c r="B4745" s="6" t="s">
        <v>8053</v>
      </c>
      <c r="C4745" s="5" t="s">
        <v>8054</v>
      </c>
      <c r="D4745" s="6"/>
      <c r="E4745" s="6" t="s">
        <v>504</v>
      </c>
      <c r="F4745" s="229">
        <v>3366</v>
      </c>
      <c r="I4745" s="16">
        <v>0</v>
      </c>
      <c r="J4745" s="13">
        <v>0</v>
      </c>
      <c r="K4745" s="16">
        <v>120</v>
      </c>
      <c r="L4745" s="13">
        <v>403920</v>
      </c>
      <c r="M4745" s="16">
        <v>120</v>
      </c>
      <c r="N4745" s="171">
        <v>403920</v>
      </c>
      <c r="O4745" s="16">
        <v>106</v>
      </c>
      <c r="P4745" s="13">
        <v>356796</v>
      </c>
      <c r="Q4745" s="16">
        <v>265</v>
      </c>
      <c r="R4745" s="13">
        <v>891990</v>
      </c>
      <c r="S4745" s="16">
        <v>16.03</v>
      </c>
      <c r="T4745" s="13">
        <v>53956.98</v>
      </c>
      <c r="U4745" s="16">
        <v>0</v>
      </c>
      <c r="V4745" s="13">
        <v>0</v>
      </c>
    </row>
    <row r="4746" spans="1:22" ht="15" customHeight="1" x14ac:dyDescent="0.25">
      <c r="A4746" s="5" t="s">
        <v>8055</v>
      </c>
      <c r="B4746" s="6" t="s">
        <v>8056</v>
      </c>
      <c r="C4746" s="5" t="s">
        <v>8057</v>
      </c>
      <c r="D4746" s="6"/>
      <c r="E4746" s="6" t="s">
        <v>504</v>
      </c>
      <c r="F4746" s="229">
        <v>918</v>
      </c>
      <c r="I4746" s="16">
        <v>0</v>
      </c>
      <c r="J4746" s="13">
        <v>0</v>
      </c>
      <c r="K4746" s="16">
        <v>400</v>
      </c>
      <c r="L4746" s="13">
        <v>367200</v>
      </c>
      <c r="M4746" s="16">
        <v>400</v>
      </c>
      <c r="N4746" s="171">
        <v>367200</v>
      </c>
      <c r="O4746" s="16">
        <v>256</v>
      </c>
      <c r="P4746" s="13">
        <v>235008</v>
      </c>
      <c r="Q4746" s="16">
        <v>159</v>
      </c>
      <c r="R4746" s="13">
        <v>145962</v>
      </c>
      <c r="S4746" s="16">
        <v>213.79</v>
      </c>
      <c r="T4746" s="13">
        <v>196259.22</v>
      </c>
      <c r="U4746" s="16">
        <v>0</v>
      </c>
      <c r="V4746" s="13">
        <v>0</v>
      </c>
    </row>
    <row r="4747" spans="1:22" ht="15" customHeight="1" x14ac:dyDescent="0.25">
      <c r="A4747" s="5" t="s">
        <v>8058</v>
      </c>
      <c r="B4747" s="6" t="s">
        <v>8059</v>
      </c>
      <c r="C4747" s="5" t="s">
        <v>8060</v>
      </c>
      <c r="D4747" s="6"/>
      <c r="E4747" s="6" t="s">
        <v>504</v>
      </c>
      <c r="F4747" s="229">
        <v>612</v>
      </c>
      <c r="I4747" s="16">
        <v>0</v>
      </c>
      <c r="J4747" s="13">
        <v>0</v>
      </c>
      <c r="K4747" s="16">
        <v>431</v>
      </c>
      <c r="L4747" s="13">
        <v>263772</v>
      </c>
      <c r="M4747" s="16">
        <v>431</v>
      </c>
      <c r="N4747" s="171">
        <v>263772</v>
      </c>
      <c r="O4747" s="16">
        <v>266</v>
      </c>
      <c r="P4747" s="13">
        <v>162792</v>
      </c>
      <c r="Q4747" s="16">
        <v>559</v>
      </c>
      <c r="R4747" s="13">
        <v>342108</v>
      </c>
      <c r="S4747" s="16">
        <v>235.17</v>
      </c>
      <c r="T4747" s="13">
        <v>143924.04</v>
      </c>
      <c r="U4747" s="16">
        <v>0</v>
      </c>
      <c r="V4747" s="13">
        <v>0</v>
      </c>
    </row>
    <row r="4748" spans="1:22" ht="15" customHeight="1" x14ac:dyDescent="0.25">
      <c r="A4748" s="1"/>
      <c r="B4748" s="4" t="s">
        <v>32</v>
      </c>
      <c r="C4748" s="8" t="s">
        <v>33</v>
      </c>
      <c r="I4748" s="245"/>
      <c r="J4748" s="245"/>
      <c r="K4748" s="245"/>
      <c r="L4748" s="245"/>
      <c r="M4748" s="245"/>
      <c r="N4748" s="245"/>
      <c r="O4748" s="245"/>
      <c r="P4748" s="245"/>
      <c r="Q4748" s="245"/>
      <c r="R4748" s="245"/>
      <c r="S4748" s="245"/>
      <c r="T4748" s="245"/>
      <c r="U4748" s="245"/>
      <c r="V4748" s="245"/>
    </row>
    <row r="4749" spans="1:22" ht="15" customHeight="1" x14ac:dyDescent="0.25">
      <c r="A4749" s="5" t="s">
        <v>8061</v>
      </c>
      <c r="B4749" s="6" t="s">
        <v>35</v>
      </c>
      <c r="C4749" s="5" t="s">
        <v>3813</v>
      </c>
      <c r="I4749" s="245"/>
      <c r="J4749" s="245"/>
      <c r="K4749" s="245"/>
      <c r="L4749" s="245"/>
      <c r="M4749" s="245"/>
      <c r="N4749" s="245"/>
      <c r="O4749" s="245"/>
      <c r="P4749" s="245"/>
      <c r="Q4749" s="245"/>
      <c r="R4749" s="245"/>
      <c r="S4749" s="245"/>
      <c r="T4749" s="245"/>
      <c r="U4749" s="245"/>
      <c r="V4749" s="245"/>
    </row>
    <row r="4750" spans="1:22" ht="45" customHeight="1" x14ac:dyDescent="0.25">
      <c r="A4750" s="1"/>
      <c r="B4750" s="4" t="s">
        <v>68</v>
      </c>
      <c r="C4750" s="8" t="s">
        <v>69</v>
      </c>
      <c r="D4750" s="4" t="s">
        <v>70</v>
      </c>
      <c r="E4750" s="4" t="s">
        <v>71</v>
      </c>
      <c r="F4750" s="228" t="s">
        <v>72</v>
      </c>
      <c r="I4750" s="14" t="s">
        <v>73</v>
      </c>
      <c r="J4750" s="15" t="s">
        <v>28</v>
      </c>
      <c r="K4750" s="14" t="s">
        <v>73</v>
      </c>
      <c r="L4750" s="15" t="s">
        <v>28</v>
      </c>
      <c r="M4750" s="14" t="s">
        <v>73</v>
      </c>
      <c r="N4750" s="172" t="s">
        <v>28</v>
      </c>
      <c r="O4750" s="14" t="s">
        <v>73</v>
      </c>
      <c r="P4750" s="15" t="s">
        <v>28</v>
      </c>
      <c r="Q4750" s="14" t="s">
        <v>73</v>
      </c>
      <c r="R4750" s="15" t="s">
        <v>28</v>
      </c>
      <c r="S4750" s="14" t="s">
        <v>73</v>
      </c>
      <c r="T4750" s="15" t="s">
        <v>28</v>
      </c>
      <c r="U4750" s="14" t="s">
        <v>73</v>
      </c>
      <c r="V4750" s="15" t="s">
        <v>28</v>
      </c>
    </row>
    <row r="4751" spans="1:22" ht="15" customHeight="1" x14ac:dyDescent="0.25">
      <c r="A4751" s="5" t="s">
        <v>8062</v>
      </c>
      <c r="B4751" s="6" t="s">
        <v>8063</v>
      </c>
      <c r="C4751" s="5" t="s">
        <v>4805</v>
      </c>
      <c r="D4751" s="6"/>
      <c r="E4751" s="6" t="s">
        <v>447</v>
      </c>
      <c r="F4751" s="229">
        <v>1</v>
      </c>
      <c r="I4751" s="16">
        <v>0</v>
      </c>
      <c r="J4751" s="13">
        <v>0</v>
      </c>
      <c r="K4751" s="16">
        <v>612000</v>
      </c>
      <c r="L4751" s="13">
        <v>612000</v>
      </c>
      <c r="M4751" s="16">
        <v>612000</v>
      </c>
      <c r="N4751" s="171">
        <v>612000</v>
      </c>
      <c r="O4751" s="16">
        <v>1299888</v>
      </c>
      <c r="P4751" s="13">
        <v>1299888</v>
      </c>
      <c r="Q4751" s="16">
        <v>936000</v>
      </c>
      <c r="R4751" s="13">
        <v>936000</v>
      </c>
      <c r="S4751" s="16">
        <v>833409.54</v>
      </c>
      <c r="T4751" s="13">
        <v>833409.54</v>
      </c>
      <c r="U4751" s="16">
        <v>0</v>
      </c>
      <c r="V4751" s="13">
        <v>0</v>
      </c>
    </row>
    <row r="4752" spans="1:22" ht="15" customHeight="1" x14ac:dyDescent="0.25">
      <c r="A4752" s="1"/>
      <c r="B4752" s="4" t="s">
        <v>32</v>
      </c>
      <c r="C4752" s="8" t="s">
        <v>33</v>
      </c>
      <c r="I4752" s="245"/>
      <c r="J4752" s="245"/>
      <c r="K4752" s="245"/>
      <c r="L4752" s="245"/>
      <c r="M4752" s="245"/>
      <c r="N4752" s="245"/>
      <c r="O4752" s="245"/>
      <c r="P4752" s="245"/>
      <c r="Q4752" s="245"/>
      <c r="R4752" s="245"/>
      <c r="S4752" s="245"/>
      <c r="T4752" s="245"/>
      <c r="U4752" s="245"/>
      <c r="V4752" s="245"/>
    </row>
    <row r="4753" spans="1:22" ht="15" customHeight="1" x14ac:dyDescent="0.25">
      <c r="A4753" s="5" t="s">
        <v>8064</v>
      </c>
      <c r="B4753" s="6" t="s">
        <v>35</v>
      </c>
      <c r="C4753" s="5" t="s">
        <v>6097</v>
      </c>
      <c r="I4753" s="245"/>
      <c r="J4753" s="245"/>
      <c r="K4753" s="245"/>
      <c r="L4753" s="245"/>
      <c r="M4753" s="245"/>
      <c r="N4753" s="245"/>
      <c r="O4753" s="245"/>
      <c r="P4753" s="245"/>
      <c r="Q4753" s="245"/>
      <c r="R4753" s="245"/>
      <c r="S4753" s="245"/>
      <c r="T4753" s="245"/>
      <c r="U4753" s="245"/>
      <c r="V4753" s="245"/>
    </row>
    <row r="4754" spans="1:22" ht="15" customHeight="1" x14ac:dyDescent="0.25">
      <c r="A4754" s="5" t="s">
        <v>8065</v>
      </c>
      <c r="B4754" s="6" t="s">
        <v>35</v>
      </c>
      <c r="C4754" s="5" t="s">
        <v>3857</v>
      </c>
      <c r="I4754" s="245"/>
      <c r="J4754" s="245"/>
      <c r="K4754" s="245"/>
      <c r="L4754" s="245"/>
      <c r="M4754" s="245"/>
      <c r="N4754" s="245"/>
      <c r="O4754" s="245"/>
      <c r="P4754" s="245"/>
      <c r="Q4754" s="245"/>
      <c r="R4754" s="245"/>
      <c r="S4754" s="245"/>
      <c r="T4754" s="245"/>
      <c r="U4754" s="245"/>
      <c r="V4754" s="245"/>
    </row>
    <row r="4755" spans="1:22" ht="15" customHeight="1" x14ac:dyDescent="0.25">
      <c r="A4755" s="5" t="s">
        <v>8066</v>
      </c>
      <c r="B4755" s="6" t="s">
        <v>35</v>
      </c>
      <c r="C4755" s="5" t="s">
        <v>4840</v>
      </c>
      <c r="I4755" s="245"/>
      <c r="J4755" s="245"/>
      <c r="K4755" s="245"/>
      <c r="L4755" s="245"/>
      <c r="M4755" s="245"/>
      <c r="N4755" s="245"/>
      <c r="O4755" s="245"/>
      <c r="P4755" s="245"/>
      <c r="Q4755" s="245"/>
      <c r="R4755" s="245"/>
      <c r="S4755" s="245"/>
      <c r="T4755" s="245"/>
      <c r="U4755" s="245"/>
      <c r="V4755" s="245"/>
    </row>
    <row r="4756" spans="1:22" ht="45" customHeight="1" x14ac:dyDescent="0.25">
      <c r="A4756" s="1"/>
      <c r="B4756" s="4" t="s">
        <v>68</v>
      </c>
      <c r="C4756" s="8" t="s">
        <v>69</v>
      </c>
      <c r="D4756" s="4" t="s">
        <v>70</v>
      </c>
      <c r="E4756" s="4" t="s">
        <v>71</v>
      </c>
      <c r="F4756" s="228" t="s">
        <v>72</v>
      </c>
      <c r="I4756" s="14" t="s">
        <v>73</v>
      </c>
      <c r="J4756" s="15" t="s">
        <v>28</v>
      </c>
      <c r="K4756" s="14" t="s">
        <v>73</v>
      </c>
      <c r="L4756" s="15" t="s">
        <v>28</v>
      </c>
      <c r="M4756" s="14" t="s">
        <v>73</v>
      </c>
      <c r="N4756" s="172" t="s">
        <v>28</v>
      </c>
      <c r="O4756" s="14" t="s">
        <v>73</v>
      </c>
      <c r="P4756" s="15" t="s">
        <v>28</v>
      </c>
      <c r="Q4756" s="14" t="s">
        <v>73</v>
      </c>
      <c r="R4756" s="15" t="s">
        <v>28</v>
      </c>
      <c r="S4756" s="14" t="s">
        <v>73</v>
      </c>
      <c r="T4756" s="15" t="s">
        <v>28</v>
      </c>
      <c r="U4756" s="14" t="s">
        <v>73</v>
      </c>
      <c r="V4756" s="15" t="s">
        <v>28</v>
      </c>
    </row>
    <row r="4757" spans="1:22" ht="15" customHeight="1" x14ac:dyDescent="0.25">
      <c r="A4757" s="5" t="s">
        <v>8067</v>
      </c>
      <c r="B4757" s="6" t="s">
        <v>8068</v>
      </c>
      <c r="C4757" s="5" t="s">
        <v>8069</v>
      </c>
      <c r="D4757" s="6"/>
      <c r="E4757" s="6" t="s">
        <v>504</v>
      </c>
      <c r="F4757" s="229">
        <v>306</v>
      </c>
      <c r="I4757" s="16">
        <v>0</v>
      </c>
      <c r="J4757" s="13">
        <v>0</v>
      </c>
      <c r="K4757" s="16">
        <v>4500</v>
      </c>
      <c r="L4757" s="13">
        <v>1377000</v>
      </c>
      <c r="M4757" s="16">
        <v>4500</v>
      </c>
      <c r="N4757" s="171">
        <v>1377000</v>
      </c>
      <c r="O4757" s="16">
        <v>7965</v>
      </c>
      <c r="P4757" s="13">
        <v>2437290</v>
      </c>
      <c r="Q4757" s="16">
        <v>5051</v>
      </c>
      <c r="R4757" s="13">
        <v>1545606</v>
      </c>
      <c r="S4757" s="16">
        <v>5575.4</v>
      </c>
      <c r="T4757" s="13">
        <v>1706072.4</v>
      </c>
      <c r="U4757" s="16">
        <v>0</v>
      </c>
      <c r="V4757" s="13">
        <v>0</v>
      </c>
    </row>
    <row r="4758" spans="1:22" ht="15" customHeight="1" x14ac:dyDescent="0.25">
      <c r="A4758" s="5" t="s">
        <v>8070</v>
      </c>
      <c r="B4758" s="6" t="s">
        <v>8071</v>
      </c>
      <c r="C4758" s="5" t="s">
        <v>3868</v>
      </c>
      <c r="D4758" s="6"/>
      <c r="E4758" s="6" t="s">
        <v>504</v>
      </c>
      <c r="F4758" s="229">
        <v>5202</v>
      </c>
      <c r="I4758" s="16">
        <v>0</v>
      </c>
      <c r="J4758" s="13">
        <v>0</v>
      </c>
      <c r="K4758" s="16">
        <v>150</v>
      </c>
      <c r="L4758" s="13">
        <v>780300</v>
      </c>
      <c r="M4758" s="16">
        <v>150</v>
      </c>
      <c r="N4758" s="171">
        <v>780300</v>
      </c>
      <c r="O4758" s="16">
        <v>122</v>
      </c>
      <c r="P4758" s="13">
        <v>634644</v>
      </c>
      <c r="Q4758" s="16">
        <v>162</v>
      </c>
      <c r="R4758" s="13">
        <v>842724</v>
      </c>
      <c r="S4758" s="16">
        <v>139.38</v>
      </c>
      <c r="T4758" s="13">
        <v>725054.76</v>
      </c>
      <c r="U4758" s="16">
        <v>0</v>
      </c>
      <c r="V4758" s="13">
        <v>0</v>
      </c>
    </row>
    <row r="4759" spans="1:22" ht="15" customHeight="1" x14ac:dyDescent="0.25">
      <c r="A4759" s="5" t="s">
        <v>8072</v>
      </c>
      <c r="B4759" s="6" t="s">
        <v>8073</v>
      </c>
      <c r="C4759" s="5" t="s">
        <v>4848</v>
      </c>
      <c r="D4759" s="6"/>
      <c r="E4759" s="6" t="s">
        <v>504</v>
      </c>
      <c r="F4759" s="229">
        <v>306</v>
      </c>
      <c r="I4759" s="16">
        <v>0</v>
      </c>
      <c r="J4759" s="13">
        <v>0</v>
      </c>
      <c r="K4759" s="16">
        <v>180</v>
      </c>
      <c r="L4759" s="13">
        <v>55080</v>
      </c>
      <c r="M4759" s="16">
        <v>180</v>
      </c>
      <c r="N4759" s="171">
        <v>55080</v>
      </c>
      <c r="O4759" s="16">
        <v>138</v>
      </c>
      <c r="P4759" s="13">
        <v>42228</v>
      </c>
      <c r="Q4759" s="16">
        <v>172</v>
      </c>
      <c r="R4759" s="13">
        <v>52632</v>
      </c>
      <c r="S4759" s="16">
        <v>185.85</v>
      </c>
      <c r="T4759" s="13">
        <v>56870.1</v>
      </c>
      <c r="U4759" s="16">
        <v>0</v>
      </c>
      <c r="V4759" s="13">
        <v>0</v>
      </c>
    </row>
    <row r="4760" spans="1:22" ht="15" customHeight="1" x14ac:dyDescent="0.25">
      <c r="A4760" s="5" t="s">
        <v>8074</v>
      </c>
      <c r="B4760" s="6" t="s">
        <v>8075</v>
      </c>
      <c r="C4760" s="5" t="s">
        <v>3874</v>
      </c>
      <c r="D4760" s="6"/>
      <c r="E4760" s="6" t="s">
        <v>504</v>
      </c>
      <c r="F4760" s="229">
        <v>612</v>
      </c>
      <c r="I4760" s="16">
        <v>0</v>
      </c>
      <c r="J4760" s="13">
        <v>0</v>
      </c>
      <c r="K4760" s="16">
        <v>120</v>
      </c>
      <c r="L4760" s="13">
        <v>73440</v>
      </c>
      <c r="M4760" s="16">
        <v>120</v>
      </c>
      <c r="N4760" s="171">
        <v>73440</v>
      </c>
      <c r="O4760" s="16">
        <v>122</v>
      </c>
      <c r="P4760" s="13">
        <v>74664</v>
      </c>
      <c r="Q4760" s="16">
        <v>216</v>
      </c>
      <c r="R4760" s="13">
        <v>132192</v>
      </c>
      <c r="S4760" s="16">
        <v>139.38</v>
      </c>
      <c r="T4760" s="13">
        <v>85300.56</v>
      </c>
      <c r="U4760" s="16">
        <v>0</v>
      </c>
      <c r="V4760" s="13">
        <v>0</v>
      </c>
    </row>
    <row r="4761" spans="1:22" ht="15" customHeight="1" x14ac:dyDescent="0.25">
      <c r="A4761" s="5" t="s">
        <v>8076</v>
      </c>
      <c r="B4761" s="6" t="s">
        <v>8077</v>
      </c>
      <c r="C4761" s="5" t="s">
        <v>3877</v>
      </c>
      <c r="D4761" s="6"/>
      <c r="E4761" s="6" t="s">
        <v>504</v>
      </c>
      <c r="F4761" s="229">
        <v>612</v>
      </c>
      <c r="I4761" s="16">
        <v>0</v>
      </c>
      <c r="J4761" s="13">
        <v>0</v>
      </c>
      <c r="K4761" s="16">
        <v>200</v>
      </c>
      <c r="L4761" s="13">
        <v>122400</v>
      </c>
      <c r="M4761" s="16">
        <v>200</v>
      </c>
      <c r="N4761" s="171">
        <v>122400</v>
      </c>
      <c r="O4761" s="16">
        <v>196</v>
      </c>
      <c r="P4761" s="13">
        <v>119952</v>
      </c>
      <c r="Q4761" s="16">
        <v>253</v>
      </c>
      <c r="R4761" s="13">
        <v>154836</v>
      </c>
      <c r="S4761" s="16">
        <v>139.38</v>
      </c>
      <c r="T4761" s="13">
        <v>85300.56</v>
      </c>
      <c r="U4761" s="16">
        <v>0</v>
      </c>
      <c r="V4761" s="13">
        <v>0</v>
      </c>
    </row>
    <row r="4762" spans="1:22" ht="15" customHeight="1" x14ac:dyDescent="0.25">
      <c r="A4762" s="5" t="s">
        <v>8078</v>
      </c>
      <c r="B4762" s="6" t="s">
        <v>8079</v>
      </c>
      <c r="C4762" s="5" t="s">
        <v>3880</v>
      </c>
      <c r="D4762" s="6"/>
      <c r="E4762" s="6" t="s">
        <v>504</v>
      </c>
      <c r="F4762" s="229">
        <v>612</v>
      </c>
      <c r="I4762" s="16">
        <v>0</v>
      </c>
      <c r="J4762" s="13">
        <v>0</v>
      </c>
      <c r="K4762" s="16">
        <v>250</v>
      </c>
      <c r="L4762" s="13">
        <v>153000</v>
      </c>
      <c r="M4762" s="16">
        <v>250</v>
      </c>
      <c r="N4762" s="171">
        <v>153000</v>
      </c>
      <c r="O4762" s="16">
        <v>239</v>
      </c>
      <c r="P4762" s="13">
        <v>146268</v>
      </c>
      <c r="Q4762" s="16">
        <v>361</v>
      </c>
      <c r="R4762" s="13">
        <v>220932</v>
      </c>
      <c r="S4762" s="16">
        <v>232.31</v>
      </c>
      <c r="T4762" s="13">
        <v>142173.72</v>
      </c>
      <c r="U4762" s="16">
        <v>0</v>
      </c>
      <c r="V4762" s="13">
        <v>0</v>
      </c>
    </row>
    <row r="4763" spans="1:22" ht="15" customHeight="1" x14ac:dyDescent="0.25">
      <c r="A4763" s="5" t="s">
        <v>8080</v>
      </c>
      <c r="B4763" s="6" t="s">
        <v>8081</v>
      </c>
      <c r="C4763" s="5" t="s">
        <v>4871</v>
      </c>
      <c r="D4763" s="6"/>
      <c r="E4763" s="6" t="s">
        <v>504</v>
      </c>
      <c r="F4763" s="229">
        <v>7344</v>
      </c>
      <c r="I4763" s="16">
        <v>0</v>
      </c>
      <c r="J4763" s="13">
        <v>0</v>
      </c>
      <c r="K4763" s="16">
        <v>100</v>
      </c>
      <c r="L4763" s="13">
        <v>734400</v>
      </c>
      <c r="M4763" s="16">
        <v>100</v>
      </c>
      <c r="N4763" s="171">
        <v>734400</v>
      </c>
      <c r="O4763" s="16">
        <v>436</v>
      </c>
      <c r="P4763" s="13">
        <v>3201984</v>
      </c>
      <c r="Q4763" s="16">
        <v>245</v>
      </c>
      <c r="R4763" s="13">
        <v>1799280</v>
      </c>
      <c r="S4763" s="16">
        <v>402.67</v>
      </c>
      <c r="T4763" s="13">
        <v>2957208.48</v>
      </c>
      <c r="U4763" s="16">
        <v>0</v>
      </c>
      <c r="V4763" s="13">
        <v>0</v>
      </c>
    </row>
    <row r="4764" spans="1:22" ht="15" customHeight="1" x14ac:dyDescent="0.25">
      <c r="A4764" s="1"/>
      <c r="B4764" s="4" t="s">
        <v>32</v>
      </c>
      <c r="C4764" s="8" t="s">
        <v>33</v>
      </c>
      <c r="I4764" s="245"/>
      <c r="J4764" s="245"/>
      <c r="K4764" s="245"/>
      <c r="L4764" s="245"/>
      <c r="M4764" s="245"/>
      <c r="N4764" s="245"/>
      <c r="O4764" s="245"/>
      <c r="P4764" s="245"/>
      <c r="Q4764" s="245"/>
      <c r="R4764" s="245"/>
      <c r="S4764" s="245"/>
      <c r="T4764" s="245"/>
      <c r="U4764" s="245"/>
      <c r="V4764" s="245"/>
    </row>
    <row r="4765" spans="1:22" ht="15" customHeight="1" x14ac:dyDescent="0.25">
      <c r="A4765" s="5" t="s">
        <v>8082</v>
      </c>
      <c r="B4765" s="6" t="s">
        <v>35</v>
      </c>
      <c r="C4765" s="5" t="s">
        <v>8083</v>
      </c>
      <c r="I4765" s="245"/>
      <c r="J4765" s="245"/>
      <c r="K4765" s="245"/>
      <c r="L4765" s="245"/>
      <c r="M4765" s="245"/>
      <c r="N4765" s="245"/>
      <c r="O4765" s="245"/>
      <c r="P4765" s="245"/>
      <c r="Q4765" s="245"/>
      <c r="R4765" s="245"/>
      <c r="S4765" s="245"/>
      <c r="T4765" s="245"/>
      <c r="U4765" s="245"/>
      <c r="V4765" s="245"/>
    </row>
    <row r="4766" spans="1:22" ht="15" customHeight="1" x14ac:dyDescent="0.25">
      <c r="A4766" s="5" t="s">
        <v>8084</v>
      </c>
      <c r="B4766" s="6" t="s">
        <v>35</v>
      </c>
      <c r="C4766" s="5" t="s">
        <v>6124</v>
      </c>
      <c r="I4766" s="245"/>
      <c r="J4766" s="245"/>
      <c r="K4766" s="245"/>
      <c r="L4766" s="245"/>
      <c r="M4766" s="245"/>
      <c r="N4766" s="245"/>
      <c r="O4766" s="245"/>
      <c r="P4766" s="245"/>
      <c r="Q4766" s="245"/>
      <c r="R4766" s="245"/>
      <c r="S4766" s="245"/>
      <c r="T4766" s="245"/>
      <c r="U4766" s="245"/>
      <c r="V4766" s="245"/>
    </row>
    <row r="4767" spans="1:22" ht="45" customHeight="1" x14ac:dyDescent="0.25">
      <c r="A4767" s="1"/>
      <c r="B4767" s="4" t="s">
        <v>68</v>
      </c>
      <c r="C4767" s="8" t="s">
        <v>69</v>
      </c>
      <c r="D4767" s="4" t="s">
        <v>70</v>
      </c>
      <c r="E4767" s="4" t="s">
        <v>71</v>
      </c>
      <c r="F4767" s="228" t="s">
        <v>72</v>
      </c>
      <c r="I4767" s="14" t="s">
        <v>73</v>
      </c>
      <c r="J4767" s="15" t="s">
        <v>28</v>
      </c>
      <c r="K4767" s="14" t="s">
        <v>73</v>
      </c>
      <c r="L4767" s="15" t="s">
        <v>28</v>
      </c>
      <c r="M4767" s="14" t="s">
        <v>73</v>
      </c>
      <c r="N4767" s="172" t="s">
        <v>28</v>
      </c>
      <c r="O4767" s="14" t="s">
        <v>73</v>
      </c>
      <c r="P4767" s="15" t="s">
        <v>28</v>
      </c>
      <c r="Q4767" s="14" t="s">
        <v>73</v>
      </c>
      <c r="R4767" s="15" t="s">
        <v>28</v>
      </c>
      <c r="S4767" s="14" t="s">
        <v>73</v>
      </c>
      <c r="T4767" s="15" t="s">
        <v>28</v>
      </c>
      <c r="U4767" s="14" t="s">
        <v>73</v>
      </c>
      <c r="V4767" s="15" t="s">
        <v>28</v>
      </c>
    </row>
    <row r="4768" spans="1:22" ht="15" customHeight="1" x14ac:dyDescent="0.25">
      <c r="A4768" s="5" t="s">
        <v>8085</v>
      </c>
      <c r="B4768" s="6" t="s">
        <v>8086</v>
      </c>
      <c r="C4768" s="5" t="s">
        <v>8087</v>
      </c>
      <c r="D4768" s="6"/>
      <c r="E4768" s="6" t="s">
        <v>504</v>
      </c>
      <c r="F4768" s="229">
        <v>306</v>
      </c>
      <c r="I4768" s="16">
        <v>0</v>
      </c>
      <c r="J4768" s="13">
        <v>0</v>
      </c>
      <c r="K4768" s="16">
        <v>1500</v>
      </c>
      <c r="L4768" s="13">
        <v>459000</v>
      </c>
      <c r="M4768" s="16">
        <v>1500</v>
      </c>
      <c r="N4768" s="171">
        <v>459000</v>
      </c>
      <c r="O4768" s="16">
        <v>212</v>
      </c>
      <c r="P4768" s="13">
        <v>64872</v>
      </c>
      <c r="Q4768" s="16">
        <v>329</v>
      </c>
      <c r="R4768" s="13">
        <v>100674</v>
      </c>
      <c r="S4768" s="16">
        <v>325.23</v>
      </c>
      <c r="T4768" s="13">
        <v>99520.38</v>
      </c>
      <c r="U4768" s="16">
        <v>0</v>
      </c>
      <c r="V4768" s="13">
        <v>0</v>
      </c>
    </row>
    <row r="4769" spans="1:22" ht="15" customHeight="1" x14ac:dyDescent="0.25">
      <c r="A4769" s="5" t="s">
        <v>8088</v>
      </c>
      <c r="B4769" s="6" t="s">
        <v>8089</v>
      </c>
      <c r="C4769" s="5" t="s">
        <v>3902</v>
      </c>
      <c r="D4769" s="6"/>
      <c r="E4769" s="6" t="s">
        <v>504</v>
      </c>
      <c r="F4769" s="229">
        <v>2142</v>
      </c>
      <c r="I4769" s="16">
        <v>0</v>
      </c>
      <c r="J4769" s="13">
        <v>0</v>
      </c>
      <c r="K4769" s="16">
        <v>100</v>
      </c>
      <c r="L4769" s="13">
        <v>214200</v>
      </c>
      <c r="M4769" s="16">
        <v>100</v>
      </c>
      <c r="N4769" s="171">
        <v>214200</v>
      </c>
      <c r="O4769" s="16">
        <v>23</v>
      </c>
      <c r="P4769" s="13">
        <v>49266</v>
      </c>
      <c r="Q4769" s="16">
        <v>24</v>
      </c>
      <c r="R4769" s="13">
        <v>51408</v>
      </c>
      <c r="S4769" s="16">
        <v>392.34</v>
      </c>
      <c r="T4769" s="13">
        <v>840392.28</v>
      </c>
      <c r="U4769" s="16">
        <v>0</v>
      </c>
      <c r="V4769" s="13">
        <v>0</v>
      </c>
    </row>
    <row r="4770" spans="1:22" ht="15" customHeight="1" x14ac:dyDescent="0.25">
      <c r="A4770" s="5" t="s">
        <v>8090</v>
      </c>
      <c r="B4770" s="6" t="s">
        <v>8091</v>
      </c>
      <c r="C4770" s="5" t="s">
        <v>3899</v>
      </c>
      <c r="D4770" s="6"/>
      <c r="E4770" s="6" t="s">
        <v>504</v>
      </c>
      <c r="F4770" s="229">
        <v>4284</v>
      </c>
      <c r="I4770" s="16">
        <v>0</v>
      </c>
      <c r="J4770" s="13">
        <v>0</v>
      </c>
      <c r="K4770" s="16">
        <v>110</v>
      </c>
      <c r="L4770" s="13">
        <v>471240</v>
      </c>
      <c r="M4770" s="16">
        <v>110</v>
      </c>
      <c r="N4770" s="171">
        <v>471240</v>
      </c>
      <c r="O4770" s="16">
        <v>23</v>
      </c>
      <c r="P4770" s="13">
        <v>98532</v>
      </c>
      <c r="Q4770" s="16">
        <v>24</v>
      </c>
      <c r="R4770" s="13">
        <v>102816</v>
      </c>
      <c r="S4770" s="16">
        <v>392.34</v>
      </c>
      <c r="T4770" s="13">
        <v>1680784.56</v>
      </c>
      <c r="U4770" s="16">
        <v>0</v>
      </c>
      <c r="V4770" s="13">
        <v>0</v>
      </c>
    </row>
    <row r="4771" spans="1:22" ht="15" customHeight="1" x14ac:dyDescent="0.25">
      <c r="A4771" s="5" t="s">
        <v>8092</v>
      </c>
      <c r="B4771" s="6" t="s">
        <v>8093</v>
      </c>
      <c r="C4771" s="5" t="s">
        <v>3905</v>
      </c>
      <c r="D4771" s="6"/>
      <c r="E4771" s="6" t="s">
        <v>504</v>
      </c>
      <c r="F4771" s="229">
        <v>6426</v>
      </c>
      <c r="I4771" s="16">
        <v>0</v>
      </c>
      <c r="J4771" s="13">
        <v>0</v>
      </c>
      <c r="K4771" s="16">
        <v>400</v>
      </c>
      <c r="L4771" s="13">
        <v>2570400</v>
      </c>
      <c r="M4771" s="16">
        <v>400</v>
      </c>
      <c r="N4771" s="171">
        <v>2570400</v>
      </c>
      <c r="O4771" s="16">
        <v>113</v>
      </c>
      <c r="P4771" s="13">
        <v>726138</v>
      </c>
      <c r="Q4771" s="16">
        <v>447</v>
      </c>
      <c r="R4771" s="13">
        <v>2872422</v>
      </c>
      <c r="S4771" s="16">
        <v>0</v>
      </c>
      <c r="T4771" s="13">
        <v>0</v>
      </c>
      <c r="U4771" s="16">
        <v>0</v>
      </c>
      <c r="V4771" s="13">
        <v>0</v>
      </c>
    </row>
    <row r="4772" spans="1:22" ht="15" customHeight="1" x14ac:dyDescent="0.25">
      <c r="A4772" s="1"/>
      <c r="B4772" s="4" t="s">
        <v>32</v>
      </c>
      <c r="C4772" s="8" t="s">
        <v>33</v>
      </c>
      <c r="I4772" s="245"/>
      <c r="J4772" s="245"/>
      <c r="K4772" s="245"/>
      <c r="L4772" s="245"/>
      <c r="M4772" s="245"/>
      <c r="N4772" s="245"/>
      <c r="O4772" s="245"/>
      <c r="P4772" s="245"/>
      <c r="Q4772" s="245"/>
      <c r="R4772" s="245"/>
      <c r="S4772" s="245"/>
      <c r="T4772" s="245"/>
      <c r="U4772" s="245"/>
      <c r="V4772" s="245"/>
    </row>
    <row r="4773" spans="1:22" ht="15" customHeight="1" x14ac:dyDescent="0.25">
      <c r="A4773" s="5" t="s">
        <v>8094</v>
      </c>
      <c r="B4773" s="6" t="s">
        <v>35</v>
      </c>
      <c r="C4773" s="5" t="s">
        <v>6173</v>
      </c>
      <c r="I4773" s="245"/>
      <c r="J4773" s="245"/>
      <c r="K4773" s="245"/>
      <c r="L4773" s="245"/>
      <c r="M4773" s="245"/>
      <c r="N4773" s="245"/>
      <c r="O4773" s="245"/>
      <c r="P4773" s="245"/>
      <c r="Q4773" s="245"/>
      <c r="R4773" s="245"/>
      <c r="S4773" s="245"/>
      <c r="T4773" s="245"/>
      <c r="U4773" s="245"/>
      <c r="V4773" s="245"/>
    </row>
    <row r="4774" spans="1:22" ht="15" customHeight="1" x14ac:dyDescent="0.25">
      <c r="A4774" s="5" t="s">
        <v>8095</v>
      </c>
      <c r="B4774" s="6" t="s">
        <v>35</v>
      </c>
      <c r="C4774" s="5" t="s">
        <v>8096</v>
      </c>
      <c r="I4774" s="245"/>
      <c r="J4774" s="245"/>
      <c r="K4774" s="245"/>
      <c r="L4774" s="245"/>
      <c r="M4774" s="245"/>
      <c r="N4774" s="245"/>
      <c r="O4774" s="245"/>
      <c r="P4774" s="245"/>
      <c r="Q4774" s="245"/>
      <c r="R4774" s="245"/>
      <c r="S4774" s="245"/>
      <c r="T4774" s="245"/>
      <c r="U4774" s="245"/>
      <c r="V4774" s="245"/>
    </row>
    <row r="4775" spans="1:22" ht="45" customHeight="1" x14ac:dyDescent="0.25">
      <c r="A4775" s="1"/>
      <c r="B4775" s="4" t="s">
        <v>68</v>
      </c>
      <c r="C4775" s="8" t="s">
        <v>69</v>
      </c>
      <c r="D4775" s="4" t="s">
        <v>70</v>
      </c>
      <c r="E4775" s="4" t="s">
        <v>71</v>
      </c>
      <c r="F4775" s="228" t="s">
        <v>72</v>
      </c>
      <c r="I4775" s="14" t="s">
        <v>73</v>
      </c>
      <c r="J4775" s="15" t="s">
        <v>28</v>
      </c>
      <c r="K4775" s="14" t="s">
        <v>73</v>
      </c>
      <c r="L4775" s="15" t="s">
        <v>28</v>
      </c>
      <c r="M4775" s="14" t="s">
        <v>73</v>
      </c>
      <c r="N4775" s="172" t="s">
        <v>28</v>
      </c>
      <c r="O4775" s="14" t="s">
        <v>73</v>
      </c>
      <c r="P4775" s="15" t="s">
        <v>28</v>
      </c>
      <c r="Q4775" s="14" t="s">
        <v>73</v>
      </c>
      <c r="R4775" s="15" t="s">
        <v>28</v>
      </c>
      <c r="S4775" s="14" t="s">
        <v>73</v>
      </c>
      <c r="T4775" s="15" t="s">
        <v>28</v>
      </c>
      <c r="U4775" s="14" t="s">
        <v>73</v>
      </c>
      <c r="V4775" s="15" t="s">
        <v>28</v>
      </c>
    </row>
    <row r="4776" spans="1:22" ht="15" customHeight="1" x14ac:dyDescent="0.25">
      <c r="A4776" s="5" t="s">
        <v>8097</v>
      </c>
      <c r="B4776" s="6" t="s">
        <v>8098</v>
      </c>
      <c r="C4776" s="5" t="s">
        <v>8099</v>
      </c>
      <c r="D4776" s="6"/>
      <c r="E4776" s="6" t="s">
        <v>504</v>
      </c>
      <c r="F4776" s="229">
        <v>306</v>
      </c>
      <c r="I4776" s="16">
        <v>0</v>
      </c>
      <c r="J4776" s="13">
        <v>0</v>
      </c>
      <c r="K4776" s="16">
        <v>600</v>
      </c>
      <c r="L4776" s="13">
        <v>183600</v>
      </c>
      <c r="M4776" s="16">
        <v>600</v>
      </c>
      <c r="N4776" s="171">
        <v>183600</v>
      </c>
      <c r="O4776" s="16">
        <v>2201</v>
      </c>
      <c r="P4776" s="13">
        <v>673506</v>
      </c>
      <c r="Q4776" s="16">
        <v>1765</v>
      </c>
      <c r="R4776" s="13">
        <v>540090</v>
      </c>
      <c r="S4776" s="16">
        <v>934.4</v>
      </c>
      <c r="T4776" s="13">
        <v>285926.40000000002</v>
      </c>
      <c r="U4776" s="16">
        <v>0</v>
      </c>
      <c r="V4776" s="13">
        <v>0</v>
      </c>
    </row>
    <row r="4777" spans="1:22" ht="15" customHeight="1" x14ac:dyDescent="0.25">
      <c r="A4777" s="5" t="s">
        <v>8100</v>
      </c>
      <c r="B4777" s="6" t="s">
        <v>8101</v>
      </c>
      <c r="C4777" s="5" t="s">
        <v>8102</v>
      </c>
      <c r="D4777" s="6"/>
      <c r="E4777" s="6" t="s">
        <v>504</v>
      </c>
      <c r="F4777" s="229">
        <v>612</v>
      </c>
      <c r="I4777" s="16">
        <v>0</v>
      </c>
      <c r="J4777" s="13">
        <v>0</v>
      </c>
      <c r="K4777" s="16">
        <v>250</v>
      </c>
      <c r="L4777" s="13">
        <v>153000</v>
      </c>
      <c r="M4777" s="16">
        <v>250</v>
      </c>
      <c r="N4777" s="171">
        <v>153000</v>
      </c>
      <c r="O4777" s="16">
        <v>807</v>
      </c>
      <c r="P4777" s="13">
        <v>493884</v>
      </c>
      <c r="Q4777" s="16">
        <v>1176</v>
      </c>
      <c r="R4777" s="13">
        <v>719712</v>
      </c>
      <c r="S4777" s="16">
        <v>609.16</v>
      </c>
      <c r="T4777" s="13">
        <v>372805.92</v>
      </c>
      <c r="U4777" s="16">
        <v>0</v>
      </c>
      <c r="V4777" s="13">
        <v>0</v>
      </c>
    </row>
    <row r="4778" spans="1:22" ht="15" customHeight="1" x14ac:dyDescent="0.25">
      <c r="A4778" s="1"/>
      <c r="B4778" s="4" t="s">
        <v>32</v>
      </c>
      <c r="C4778" s="8" t="s">
        <v>33</v>
      </c>
      <c r="I4778" s="245"/>
      <c r="J4778" s="245"/>
      <c r="K4778" s="245"/>
      <c r="L4778" s="245"/>
      <c r="M4778" s="245"/>
      <c r="N4778" s="245"/>
      <c r="O4778" s="245"/>
      <c r="P4778" s="245"/>
      <c r="Q4778" s="245"/>
      <c r="R4778" s="245"/>
      <c r="S4778" s="245"/>
      <c r="T4778" s="245"/>
      <c r="U4778" s="245"/>
      <c r="V4778" s="245"/>
    </row>
    <row r="4779" spans="1:22" ht="15" customHeight="1" x14ac:dyDescent="0.25">
      <c r="A4779" s="5" t="s">
        <v>8103</v>
      </c>
      <c r="B4779" s="6" t="s">
        <v>35</v>
      </c>
      <c r="C4779" s="5" t="s">
        <v>8104</v>
      </c>
      <c r="I4779" s="245"/>
      <c r="J4779" s="245"/>
      <c r="K4779" s="245"/>
      <c r="L4779" s="245"/>
      <c r="M4779" s="245"/>
      <c r="N4779" s="245"/>
      <c r="O4779" s="245"/>
      <c r="P4779" s="245"/>
      <c r="Q4779" s="245"/>
      <c r="R4779" s="245"/>
      <c r="S4779" s="245"/>
      <c r="T4779" s="245"/>
      <c r="U4779" s="245"/>
      <c r="V4779" s="245"/>
    </row>
    <row r="4780" spans="1:22" ht="15" customHeight="1" x14ac:dyDescent="0.25">
      <c r="A4780" s="5" t="s">
        <v>8105</v>
      </c>
      <c r="B4780" s="6" t="s">
        <v>35</v>
      </c>
      <c r="C4780" s="5" t="s">
        <v>8106</v>
      </c>
      <c r="I4780" s="245"/>
      <c r="J4780" s="245"/>
      <c r="K4780" s="245"/>
      <c r="L4780" s="245"/>
      <c r="M4780" s="245"/>
      <c r="N4780" s="245"/>
      <c r="O4780" s="245"/>
      <c r="P4780" s="245"/>
      <c r="Q4780" s="245"/>
      <c r="R4780" s="245"/>
      <c r="S4780" s="245"/>
      <c r="T4780" s="245"/>
      <c r="U4780" s="245"/>
      <c r="V4780" s="245"/>
    </row>
    <row r="4781" spans="1:22" ht="45" customHeight="1" x14ac:dyDescent="0.25">
      <c r="A4781" s="1"/>
      <c r="B4781" s="4" t="s">
        <v>68</v>
      </c>
      <c r="C4781" s="8" t="s">
        <v>69</v>
      </c>
      <c r="D4781" s="4" t="s">
        <v>70</v>
      </c>
      <c r="E4781" s="4" t="s">
        <v>71</v>
      </c>
      <c r="F4781" s="228" t="s">
        <v>72</v>
      </c>
      <c r="I4781" s="14" t="s">
        <v>73</v>
      </c>
      <c r="J4781" s="15" t="s">
        <v>28</v>
      </c>
      <c r="K4781" s="14" t="s">
        <v>73</v>
      </c>
      <c r="L4781" s="15" t="s">
        <v>28</v>
      </c>
      <c r="M4781" s="14" t="s">
        <v>73</v>
      </c>
      <c r="N4781" s="172" t="s">
        <v>28</v>
      </c>
      <c r="O4781" s="14" t="s">
        <v>73</v>
      </c>
      <c r="P4781" s="15" t="s">
        <v>28</v>
      </c>
      <c r="Q4781" s="14" t="s">
        <v>73</v>
      </c>
      <c r="R4781" s="15" t="s">
        <v>28</v>
      </c>
      <c r="S4781" s="14" t="s">
        <v>73</v>
      </c>
      <c r="T4781" s="15" t="s">
        <v>28</v>
      </c>
      <c r="U4781" s="14" t="s">
        <v>73</v>
      </c>
      <c r="V4781" s="15" t="s">
        <v>28</v>
      </c>
    </row>
    <row r="4782" spans="1:22" ht="15" customHeight="1" x14ac:dyDescent="0.25">
      <c r="A4782" s="5" t="s">
        <v>8107</v>
      </c>
      <c r="B4782" s="6" t="s">
        <v>8108</v>
      </c>
      <c r="C4782" s="5" t="s">
        <v>8109</v>
      </c>
      <c r="D4782" s="6"/>
      <c r="E4782" s="6" t="s">
        <v>504</v>
      </c>
      <c r="F4782" s="229">
        <v>3366</v>
      </c>
      <c r="I4782" s="16">
        <v>0</v>
      </c>
      <c r="J4782" s="13">
        <v>0</v>
      </c>
      <c r="K4782" s="16">
        <v>200</v>
      </c>
      <c r="L4782" s="13">
        <v>673200</v>
      </c>
      <c r="M4782" s="16">
        <v>200</v>
      </c>
      <c r="N4782" s="171">
        <v>673200</v>
      </c>
      <c r="O4782" s="16">
        <v>400</v>
      </c>
      <c r="P4782" s="13">
        <v>1346400</v>
      </c>
      <c r="Q4782" s="16">
        <v>112</v>
      </c>
      <c r="R4782" s="13">
        <v>376992</v>
      </c>
      <c r="S4782" s="16">
        <v>55.75</v>
      </c>
      <c r="T4782" s="13">
        <v>187654.5</v>
      </c>
      <c r="U4782" s="16">
        <v>0</v>
      </c>
      <c r="V4782" s="13">
        <v>0</v>
      </c>
    </row>
    <row r="4783" spans="1:22" ht="15" customHeight="1" x14ac:dyDescent="0.25">
      <c r="A4783" s="5" t="s">
        <v>8110</v>
      </c>
      <c r="B4783" s="6" t="s">
        <v>8111</v>
      </c>
      <c r="C4783" s="5" t="s">
        <v>8112</v>
      </c>
      <c r="D4783" s="6"/>
      <c r="E4783" s="6" t="s">
        <v>504</v>
      </c>
      <c r="F4783" s="229">
        <v>612</v>
      </c>
      <c r="I4783" s="16">
        <v>0</v>
      </c>
      <c r="J4783" s="13">
        <v>0</v>
      </c>
      <c r="K4783" s="16">
        <v>150</v>
      </c>
      <c r="L4783" s="13">
        <v>91800</v>
      </c>
      <c r="M4783" s="16">
        <v>150</v>
      </c>
      <c r="N4783" s="171">
        <v>91800</v>
      </c>
      <c r="O4783" s="16">
        <v>143</v>
      </c>
      <c r="P4783" s="13">
        <v>87516</v>
      </c>
      <c r="Q4783" s="16">
        <v>235</v>
      </c>
      <c r="R4783" s="13">
        <v>143820</v>
      </c>
      <c r="S4783" s="16">
        <v>325.23</v>
      </c>
      <c r="T4783" s="13">
        <v>199040.76</v>
      </c>
      <c r="U4783" s="16">
        <v>0</v>
      </c>
      <c r="V4783" s="13">
        <v>0</v>
      </c>
    </row>
    <row r="4784" spans="1:22" ht="15" customHeight="1" x14ac:dyDescent="0.25">
      <c r="A4784" s="5" t="s">
        <v>8113</v>
      </c>
      <c r="B4784" s="6" t="s">
        <v>8114</v>
      </c>
      <c r="C4784" s="5" t="s">
        <v>8115</v>
      </c>
      <c r="D4784" s="6"/>
      <c r="E4784" s="6" t="s">
        <v>504</v>
      </c>
      <c r="F4784" s="229">
        <v>612</v>
      </c>
      <c r="I4784" s="16">
        <v>0</v>
      </c>
      <c r="J4784" s="13">
        <v>0</v>
      </c>
      <c r="K4784" s="16">
        <v>350</v>
      </c>
      <c r="L4784" s="13">
        <v>214200</v>
      </c>
      <c r="M4784" s="16">
        <v>350</v>
      </c>
      <c r="N4784" s="171">
        <v>214200</v>
      </c>
      <c r="O4784" s="16">
        <v>69</v>
      </c>
      <c r="P4784" s="13">
        <v>42228</v>
      </c>
      <c r="Q4784" s="16">
        <v>118</v>
      </c>
      <c r="R4784" s="13">
        <v>72216</v>
      </c>
      <c r="S4784" s="16">
        <v>139.38</v>
      </c>
      <c r="T4784" s="13">
        <v>85300.56</v>
      </c>
      <c r="U4784" s="16">
        <v>0</v>
      </c>
      <c r="V4784" s="13">
        <v>0</v>
      </c>
    </row>
    <row r="4785" spans="1:22" ht="15" customHeight="1" x14ac:dyDescent="0.25">
      <c r="A4785" s="1"/>
      <c r="B4785" s="4" t="s">
        <v>32</v>
      </c>
      <c r="C4785" s="8" t="s">
        <v>33</v>
      </c>
      <c r="I4785" s="245"/>
      <c r="J4785" s="245"/>
      <c r="K4785" s="245"/>
      <c r="L4785" s="245"/>
      <c r="M4785" s="245"/>
      <c r="N4785" s="245"/>
      <c r="O4785" s="245"/>
      <c r="P4785" s="245"/>
      <c r="Q4785" s="245"/>
      <c r="R4785" s="245"/>
      <c r="S4785" s="245"/>
      <c r="T4785" s="245"/>
      <c r="U4785" s="245"/>
      <c r="V4785" s="245"/>
    </row>
    <row r="4786" spans="1:22" ht="15" customHeight="1" x14ac:dyDescent="0.25">
      <c r="A4786" s="5" t="s">
        <v>8116</v>
      </c>
      <c r="B4786" s="6" t="s">
        <v>35</v>
      </c>
      <c r="C4786" s="5" t="s">
        <v>8117</v>
      </c>
      <c r="I4786" s="245"/>
      <c r="J4786" s="245"/>
      <c r="K4786" s="245"/>
      <c r="L4786" s="245"/>
      <c r="M4786" s="245"/>
      <c r="N4786" s="245"/>
      <c r="O4786" s="245"/>
      <c r="P4786" s="245"/>
      <c r="Q4786" s="245"/>
      <c r="R4786" s="245"/>
      <c r="S4786" s="245"/>
      <c r="T4786" s="245"/>
      <c r="U4786" s="245"/>
      <c r="V4786" s="245"/>
    </row>
    <row r="4787" spans="1:22" ht="45" customHeight="1" x14ac:dyDescent="0.25">
      <c r="A4787" s="1"/>
      <c r="B4787" s="4" t="s">
        <v>68</v>
      </c>
      <c r="C4787" s="8" t="s">
        <v>69</v>
      </c>
      <c r="D4787" s="4" t="s">
        <v>70</v>
      </c>
      <c r="E4787" s="4" t="s">
        <v>71</v>
      </c>
      <c r="F4787" s="228" t="s">
        <v>72</v>
      </c>
      <c r="I4787" s="14" t="s">
        <v>73</v>
      </c>
      <c r="J4787" s="15" t="s">
        <v>28</v>
      </c>
      <c r="K4787" s="14" t="s">
        <v>73</v>
      </c>
      <c r="L4787" s="15" t="s">
        <v>28</v>
      </c>
      <c r="M4787" s="14" t="s">
        <v>73</v>
      </c>
      <c r="N4787" s="172" t="s">
        <v>28</v>
      </c>
      <c r="O4787" s="14" t="s">
        <v>73</v>
      </c>
      <c r="P4787" s="15" t="s">
        <v>28</v>
      </c>
      <c r="Q4787" s="14" t="s">
        <v>73</v>
      </c>
      <c r="R4787" s="15" t="s">
        <v>28</v>
      </c>
      <c r="S4787" s="14" t="s">
        <v>73</v>
      </c>
      <c r="T4787" s="15" t="s">
        <v>28</v>
      </c>
      <c r="U4787" s="14" t="s">
        <v>73</v>
      </c>
      <c r="V4787" s="15" t="s">
        <v>28</v>
      </c>
    </row>
    <row r="4788" spans="1:22" ht="15" customHeight="1" x14ac:dyDescent="0.25">
      <c r="A4788" s="5" t="s">
        <v>8118</v>
      </c>
      <c r="B4788" s="6" t="s">
        <v>8119</v>
      </c>
      <c r="C4788" s="5" t="s">
        <v>8120</v>
      </c>
      <c r="D4788" s="6"/>
      <c r="E4788" s="6" t="s">
        <v>447</v>
      </c>
      <c r="F4788" s="229">
        <v>1</v>
      </c>
      <c r="I4788" s="16">
        <v>0</v>
      </c>
      <c r="J4788" s="13">
        <v>0</v>
      </c>
      <c r="K4788" s="16">
        <v>306000</v>
      </c>
      <c r="L4788" s="13">
        <v>306000</v>
      </c>
      <c r="M4788" s="16">
        <v>306000</v>
      </c>
      <c r="N4788" s="171">
        <v>306000</v>
      </c>
      <c r="O4788" s="16">
        <v>265500</v>
      </c>
      <c r="P4788" s="13">
        <v>265500</v>
      </c>
      <c r="Q4788" s="16">
        <v>540000</v>
      </c>
      <c r="R4788" s="13">
        <v>540000</v>
      </c>
      <c r="S4788" s="16">
        <v>101126.36</v>
      </c>
      <c r="T4788" s="13">
        <v>101126.36</v>
      </c>
      <c r="U4788" s="16">
        <v>0</v>
      </c>
      <c r="V4788" s="13">
        <v>0</v>
      </c>
    </row>
    <row r="4789" spans="1:22" ht="15" customHeight="1" x14ac:dyDescent="0.25">
      <c r="A4789" s="1"/>
      <c r="B4789" s="4" t="s">
        <v>32</v>
      </c>
      <c r="C4789" s="8" t="s">
        <v>33</v>
      </c>
      <c r="I4789" s="245"/>
      <c r="J4789" s="245"/>
      <c r="K4789" s="245"/>
      <c r="L4789" s="245"/>
      <c r="M4789" s="245"/>
      <c r="N4789" s="245"/>
      <c r="O4789" s="245"/>
      <c r="P4789" s="245"/>
      <c r="Q4789" s="245"/>
      <c r="R4789" s="245"/>
      <c r="S4789" s="245"/>
      <c r="T4789" s="245"/>
      <c r="U4789" s="245"/>
      <c r="V4789" s="245"/>
    </row>
    <row r="4790" spans="1:22" ht="15" customHeight="1" x14ac:dyDescent="0.25">
      <c r="A4790" s="5" t="s">
        <v>8121</v>
      </c>
      <c r="B4790" s="6" t="s">
        <v>35</v>
      </c>
      <c r="C4790" s="5" t="s">
        <v>3385</v>
      </c>
      <c r="I4790" s="245"/>
      <c r="J4790" s="245"/>
      <c r="K4790" s="245"/>
      <c r="L4790" s="245"/>
      <c r="M4790" s="245"/>
      <c r="N4790" s="245"/>
      <c r="O4790" s="245"/>
      <c r="P4790" s="245"/>
      <c r="Q4790" s="245"/>
      <c r="R4790" s="245"/>
      <c r="S4790" s="245"/>
      <c r="T4790" s="245"/>
      <c r="U4790" s="245"/>
      <c r="V4790" s="245"/>
    </row>
    <row r="4791" spans="1:22" ht="45" customHeight="1" x14ac:dyDescent="0.25">
      <c r="A4791" s="1"/>
      <c r="B4791" s="4" t="s">
        <v>68</v>
      </c>
      <c r="C4791" s="8" t="s">
        <v>69</v>
      </c>
      <c r="D4791" s="4" t="s">
        <v>70</v>
      </c>
      <c r="E4791" s="4" t="s">
        <v>71</v>
      </c>
      <c r="F4791" s="228" t="s">
        <v>72</v>
      </c>
      <c r="I4791" s="14" t="s">
        <v>73</v>
      </c>
      <c r="J4791" s="15" t="s">
        <v>28</v>
      </c>
      <c r="K4791" s="14" t="s">
        <v>73</v>
      </c>
      <c r="L4791" s="15" t="s">
        <v>28</v>
      </c>
      <c r="M4791" s="14" t="s">
        <v>73</v>
      </c>
      <c r="N4791" s="172" t="s">
        <v>28</v>
      </c>
      <c r="O4791" s="14" t="s">
        <v>73</v>
      </c>
      <c r="P4791" s="15" t="s">
        <v>28</v>
      </c>
      <c r="Q4791" s="14" t="s">
        <v>73</v>
      </c>
      <c r="R4791" s="15" t="s">
        <v>28</v>
      </c>
      <c r="S4791" s="14" t="s">
        <v>73</v>
      </c>
      <c r="T4791" s="15" t="s">
        <v>28</v>
      </c>
      <c r="U4791" s="14" t="s">
        <v>73</v>
      </c>
      <c r="V4791" s="15" t="s">
        <v>28</v>
      </c>
    </row>
    <row r="4792" spans="1:22" ht="15" customHeight="1" x14ac:dyDescent="0.25">
      <c r="A4792" s="5" t="s">
        <v>8122</v>
      </c>
      <c r="B4792" s="6" t="s">
        <v>8123</v>
      </c>
      <c r="C4792" s="5" t="s">
        <v>3947</v>
      </c>
      <c r="D4792" s="6"/>
      <c r="E4792" s="6" t="s">
        <v>447</v>
      </c>
      <c r="F4792" s="229">
        <v>1</v>
      </c>
      <c r="I4792" s="16">
        <v>0</v>
      </c>
      <c r="J4792" s="13">
        <v>0</v>
      </c>
      <c r="K4792" s="16">
        <v>210000</v>
      </c>
      <c r="L4792" s="13">
        <v>210000</v>
      </c>
      <c r="M4792" s="16">
        <v>210000</v>
      </c>
      <c r="N4792" s="171">
        <v>210000</v>
      </c>
      <c r="O4792" s="16">
        <v>1299888</v>
      </c>
      <c r="P4792" s="13">
        <v>1299888</v>
      </c>
      <c r="Q4792" s="16">
        <v>900000</v>
      </c>
      <c r="R4792" s="13">
        <v>900000</v>
      </c>
      <c r="S4792" s="16">
        <v>0</v>
      </c>
      <c r="T4792" s="13">
        <v>0</v>
      </c>
      <c r="U4792" s="16">
        <v>0</v>
      </c>
      <c r="V4792" s="13">
        <v>0</v>
      </c>
    </row>
    <row r="4793" spans="1:22" ht="15" customHeight="1" x14ac:dyDescent="0.25">
      <c r="A4793" s="1"/>
      <c r="B4793" s="4" t="s">
        <v>32</v>
      </c>
      <c r="C4793" s="8" t="s">
        <v>33</v>
      </c>
      <c r="I4793" s="245"/>
      <c r="J4793" s="245"/>
      <c r="K4793" s="245"/>
      <c r="L4793" s="245"/>
      <c r="M4793" s="245"/>
      <c r="N4793" s="245"/>
      <c r="O4793" s="245"/>
      <c r="P4793" s="245"/>
      <c r="Q4793" s="245"/>
      <c r="R4793" s="245"/>
      <c r="S4793" s="245"/>
      <c r="T4793" s="245"/>
      <c r="U4793" s="245"/>
      <c r="V4793" s="245"/>
    </row>
    <row r="4794" spans="1:22" ht="15" customHeight="1" x14ac:dyDescent="0.25">
      <c r="A4794" s="5" t="s">
        <v>8124</v>
      </c>
      <c r="B4794" s="6" t="s">
        <v>35</v>
      </c>
      <c r="C4794" s="5" t="s">
        <v>486</v>
      </c>
      <c r="I4794" s="245"/>
      <c r="J4794" s="245"/>
      <c r="K4794" s="245"/>
      <c r="L4794" s="245"/>
      <c r="M4794" s="245"/>
      <c r="N4794" s="245"/>
      <c r="O4794" s="245"/>
      <c r="P4794" s="245"/>
      <c r="Q4794" s="245"/>
      <c r="R4794" s="245"/>
      <c r="S4794" s="245"/>
      <c r="T4794" s="245"/>
      <c r="U4794" s="245"/>
      <c r="V4794" s="245"/>
    </row>
    <row r="4795" spans="1:22" ht="45" customHeight="1" x14ac:dyDescent="0.25">
      <c r="A4795" s="1"/>
      <c r="B4795" s="4" t="s">
        <v>68</v>
      </c>
      <c r="C4795" s="8" t="s">
        <v>69</v>
      </c>
      <c r="D4795" s="4" t="s">
        <v>70</v>
      </c>
      <c r="E4795" s="4" t="s">
        <v>71</v>
      </c>
      <c r="F4795" s="228" t="s">
        <v>72</v>
      </c>
      <c r="I4795" s="14" t="s">
        <v>73</v>
      </c>
      <c r="J4795" s="15" t="s">
        <v>28</v>
      </c>
      <c r="K4795" s="14" t="s">
        <v>73</v>
      </c>
      <c r="L4795" s="15" t="s">
        <v>28</v>
      </c>
      <c r="M4795" s="14" t="s">
        <v>73</v>
      </c>
      <c r="N4795" s="172" t="s">
        <v>28</v>
      </c>
      <c r="O4795" s="14" t="s">
        <v>73</v>
      </c>
      <c r="P4795" s="15" t="s">
        <v>28</v>
      </c>
      <c r="Q4795" s="14" t="s">
        <v>73</v>
      </c>
      <c r="R4795" s="15" t="s">
        <v>28</v>
      </c>
      <c r="S4795" s="14" t="s">
        <v>73</v>
      </c>
      <c r="T4795" s="15" t="s">
        <v>28</v>
      </c>
      <c r="U4795" s="14" t="s">
        <v>73</v>
      </c>
      <c r="V4795" s="15" t="s">
        <v>28</v>
      </c>
    </row>
    <row r="4796" spans="1:22" ht="15" customHeight="1" x14ac:dyDescent="0.25">
      <c r="A4796" s="5" t="s">
        <v>8125</v>
      </c>
      <c r="B4796" s="6" t="s">
        <v>8126</v>
      </c>
      <c r="C4796" s="5" t="s">
        <v>624</v>
      </c>
      <c r="D4796" s="6"/>
      <c r="E4796" s="6" t="s">
        <v>275</v>
      </c>
      <c r="F4796" s="229">
        <v>1</v>
      </c>
      <c r="I4796" s="16">
        <v>0</v>
      </c>
      <c r="J4796" s="13">
        <v>0</v>
      </c>
      <c r="K4796" s="16">
        <v>0</v>
      </c>
      <c r="L4796" s="13">
        <v>0</v>
      </c>
      <c r="M4796" s="16">
        <v>0</v>
      </c>
      <c r="N4796" s="171">
        <v>0</v>
      </c>
      <c r="O4796" s="16">
        <v>0</v>
      </c>
      <c r="P4796" s="13">
        <v>0</v>
      </c>
      <c r="Q4796" s="16">
        <v>0</v>
      </c>
      <c r="R4796" s="13">
        <v>0</v>
      </c>
      <c r="S4796" s="16">
        <v>0</v>
      </c>
      <c r="T4796" s="13">
        <v>0</v>
      </c>
      <c r="U4796" s="16">
        <v>137801102.38999999</v>
      </c>
      <c r="V4796" s="13">
        <v>137801102.38999999</v>
      </c>
    </row>
    <row r="4797" spans="1:22" ht="15" customHeight="1" x14ac:dyDescent="0.25">
      <c r="A4797" s="1"/>
      <c r="B4797" s="4" t="s">
        <v>32</v>
      </c>
      <c r="C4797" s="8" t="s">
        <v>33</v>
      </c>
      <c r="I4797" s="245"/>
      <c r="J4797" s="245"/>
      <c r="K4797" s="245"/>
      <c r="L4797" s="245"/>
      <c r="M4797" s="245"/>
      <c r="N4797" s="245"/>
      <c r="O4797" s="245"/>
      <c r="P4797" s="245"/>
      <c r="Q4797" s="245"/>
      <c r="R4797" s="245"/>
      <c r="S4797" s="245"/>
      <c r="T4797" s="245"/>
      <c r="U4797" s="245"/>
      <c r="V4797" s="245"/>
    </row>
    <row r="4798" spans="1:22" ht="15" customHeight="1" x14ac:dyDescent="0.25">
      <c r="A4798" s="5" t="s">
        <v>8127</v>
      </c>
      <c r="B4798" s="6" t="s">
        <v>35</v>
      </c>
      <c r="C4798" s="5" t="s">
        <v>491</v>
      </c>
      <c r="I4798" s="245"/>
      <c r="J4798" s="245"/>
      <c r="K4798" s="245"/>
      <c r="L4798" s="245"/>
      <c r="M4798" s="245"/>
      <c r="N4798" s="245"/>
      <c r="O4798" s="245"/>
      <c r="P4798" s="245"/>
      <c r="Q4798" s="245"/>
      <c r="R4798" s="245"/>
      <c r="S4798" s="245"/>
      <c r="T4798" s="245"/>
      <c r="U4798" s="245"/>
      <c r="V4798" s="245"/>
    </row>
    <row r="4799" spans="1:22" x14ac:dyDescent="0.25">
      <c r="A4799" s="246" t="s">
        <v>8128</v>
      </c>
      <c r="B4799" s="246"/>
      <c r="C4799" s="246"/>
      <c r="D4799" s="247"/>
      <c r="E4799" s="247"/>
      <c r="F4799" s="246"/>
      <c r="I4799" s="12" t="s">
        <v>8129</v>
      </c>
      <c r="J4799" s="13">
        <v>55614888</v>
      </c>
      <c r="K4799" s="12" t="s">
        <v>8129</v>
      </c>
      <c r="L4799" s="13">
        <v>54275899</v>
      </c>
      <c r="M4799" s="12" t="s">
        <v>8129</v>
      </c>
      <c r="N4799" s="171">
        <v>54275899</v>
      </c>
      <c r="O4799" s="12" t="s">
        <v>8129</v>
      </c>
      <c r="P4799" s="13">
        <v>49412448</v>
      </c>
      <c r="Q4799" s="12" t="s">
        <v>8129</v>
      </c>
      <c r="R4799" s="13">
        <v>42822367</v>
      </c>
      <c r="S4799" s="12" t="s">
        <v>8129</v>
      </c>
      <c r="T4799" s="13">
        <v>59039205.909999996</v>
      </c>
      <c r="U4799" s="12" t="s">
        <v>8129</v>
      </c>
      <c r="V4799" s="13">
        <v>0</v>
      </c>
    </row>
    <row r="4800" spans="1:22" ht="15" customHeight="1" x14ac:dyDescent="0.25">
      <c r="A4800" s="1"/>
      <c r="B4800" s="4" t="s">
        <v>32</v>
      </c>
      <c r="C4800" s="8" t="s">
        <v>33</v>
      </c>
      <c r="I4800" s="245"/>
      <c r="J4800" s="245"/>
      <c r="K4800" s="245"/>
      <c r="L4800" s="245"/>
      <c r="M4800" s="245"/>
      <c r="N4800" s="245"/>
      <c r="O4800" s="245"/>
      <c r="P4800" s="245"/>
      <c r="Q4800" s="245"/>
      <c r="R4800" s="245"/>
      <c r="S4800" s="245"/>
      <c r="T4800" s="245"/>
      <c r="U4800" s="245"/>
      <c r="V4800" s="245"/>
    </row>
    <row r="4801" spans="1:22" ht="15" customHeight="1" x14ac:dyDescent="0.25">
      <c r="A4801" s="5" t="s">
        <v>8130</v>
      </c>
      <c r="B4801" s="6" t="s">
        <v>35</v>
      </c>
      <c r="C4801" s="5" t="s">
        <v>8131</v>
      </c>
      <c r="I4801" s="245"/>
      <c r="J4801" s="245"/>
      <c r="K4801" s="245"/>
      <c r="L4801" s="245"/>
      <c r="M4801" s="245"/>
      <c r="N4801" s="245"/>
      <c r="O4801" s="245"/>
      <c r="P4801" s="245"/>
      <c r="Q4801" s="245"/>
      <c r="R4801" s="245"/>
      <c r="S4801" s="245"/>
      <c r="T4801" s="245"/>
      <c r="U4801" s="245"/>
      <c r="V4801" s="245"/>
    </row>
    <row r="4802" spans="1:22" ht="45" customHeight="1" x14ac:dyDescent="0.25">
      <c r="A4802" s="1"/>
      <c r="B4802" s="4" t="s">
        <v>68</v>
      </c>
      <c r="C4802" s="8" t="s">
        <v>69</v>
      </c>
      <c r="D4802" s="4" t="s">
        <v>70</v>
      </c>
      <c r="E4802" s="4" t="s">
        <v>71</v>
      </c>
      <c r="F4802" s="228" t="s">
        <v>72</v>
      </c>
      <c r="I4802" s="14" t="s">
        <v>73</v>
      </c>
      <c r="J4802" s="15" t="s">
        <v>28</v>
      </c>
      <c r="K4802" s="14" t="s">
        <v>73</v>
      </c>
      <c r="L4802" s="15" t="s">
        <v>28</v>
      </c>
      <c r="M4802" s="14" t="s">
        <v>73</v>
      </c>
      <c r="N4802" s="172" t="s">
        <v>28</v>
      </c>
      <c r="O4802" s="14" t="s">
        <v>73</v>
      </c>
      <c r="P4802" s="15" t="s">
        <v>28</v>
      </c>
      <c r="Q4802" s="14" t="s">
        <v>73</v>
      </c>
      <c r="R4802" s="15" t="s">
        <v>28</v>
      </c>
      <c r="S4802" s="14" t="s">
        <v>73</v>
      </c>
      <c r="T4802" s="15" t="s">
        <v>28</v>
      </c>
      <c r="U4802" s="14" t="s">
        <v>73</v>
      </c>
      <c r="V4802" s="15" t="s">
        <v>28</v>
      </c>
    </row>
    <row r="4803" spans="1:22" ht="15" customHeight="1" x14ac:dyDescent="0.25">
      <c r="A4803" s="5" t="s">
        <v>8132</v>
      </c>
      <c r="B4803" s="6" t="s">
        <v>8133</v>
      </c>
      <c r="C4803" s="5" t="s">
        <v>8134</v>
      </c>
      <c r="D4803" s="6"/>
      <c r="E4803" s="6" t="s">
        <v>447</v>
      </c>
      <c r="F4803" s="229">
        <v>1</v>
      </c>
      <c r="I4803" s="16">
        <v>55614888</v>
      </c>
      <c r="J4803" s="13">
        <v>55614888</v>
      </c>
      <c r="K4803" s="16">
        <v>750000</v>
      </c>
      <c r="L4803" s="13">
        <v>750000</v>
      </c>
      <c r="M4803" s="16">
        <v>750000</v>
      </c>
      <c r="N4803" s="171">
        <v>750000</v>
      </c>
      <c r="O4803" s="16">
        <v>265500</v>
      </c>
      <c r="P4803" s="13">
        <v>265500</v>
      </c>
      <c r="Q4803" s="16">
        <v>1440000</v>
      </c>
      <c r="R4803" s="13">
        <v>1440000</v>
      </c>
      <c r="S4803" s="16">
        <v>0</v>
      </c>
      <c r="T4803" s="13">
        <v>0</v>
      </c>
      <c r="U4803" s="16">
        <v>0</v>
      </c>
      <c r="V4803" s="13">
        <v>0</v>
      </c>
    </row>
    <row r="4804" spans="1:22" ht="15" customHeight="1" x14ac:dyDescent="0.25">
      <c r="A4804" s="1"/>
      <c r="B4804" s="4" t="s">
        <v>32</v>
      </c>
      <c r="C4804" s="8" t="s">
        <v>33</v>
      </c>
      <c r="I4804" s="245"/>
      <c r="J4804" s="245"/>
      <c r="K4804" s="245"/>
      <c r="L4804" s="245"/>
      <c r="M4804" s="245"/>
      <c r="N4804" s="245"/>
      <c r="O4804" s="245"/>
      <c r="P4804" s="245"/>
      <c r="Q4804" s="245"/>
      <c r="R4804" s="245"/>
      <c r="S4804" s="245"/>
      <c r="T4804" s="245"/>
      <c r="U4804" s="245"/>
      <c r="V4804" s="245"/>
    </row>
    <row r="4805" spans="1:22" ht="15" customHeight="1" x14ac:dyDescent="0.25">
      <c r="A4805" s="5" t="s">
        <v>8135</v>
      </c>
      <c r="B4805" s="6" t="s">
        <v>35</v>
      </c>
      <c r="C4805" s="5" t="s">
        <v>3962</v>
      </c>
      <c r="I4805" s="245"/>
      <c r="J4805" s="245"/>
      <c r="K4805" s="245"/>
      <c r="L4805" s="245"/>
      <c r="M4805" s="245"/>
      <c r="N4805" s="245"/>
      <c r="O4805" s="245"/>
      <c r="P4805" s="245"/>
      <c r="Q4805" s="245"/>
      <c r="R4805" s="245"/>
      <c r="S4805" s="245"/>
      <c r="T4805" s="245"/>
      <c r="U4805" s="245"/>
      <c r="V4805" s="245"/>
    </row>
    <row r="4806" spans="1:22" ht="15" customHeight="1" x14ac:dyDescent="0.25">
      <c r="A4806" s="5" t="s">
        <v>8136</v>
      </c>
      <c r="B4806" s="6" t="s">
        <v>35</v>
      </c>
      <c r="C4806" s="5" t="s">
        <v>3964</v>
      </c>
      <c r="I4806" s="245"/>
      <c r="J4806" s="245"/>
      <c r="K4806" s="245"/>
      <c r="L4806" s="245"/>
      <c r="M4806" s="245"/>
      <c r="N4806" s="245"/>
      <c r="O4806" s="245"/>
      <c r="P4806" s="245"/>
      <c r="Q4806" s="245"/>
      <c r="R4806" s="245"/>
      <c r="S4806" s="245"/>
      <c r="T4806" s="245"/>
      <c r="U4806" s="245"/>
      <c r="V4806" s="245"/>
    </row>
    <row r="4807" spans="1:22" ht="45" customHeight="1" x14ac:dyDescent="0.25">
      <c r="A4807" s="1"/>
      <c r="B4807" s="4" t="s">
        <v>68</v>
      </c>
      <c r="C4807" s="8" t="s">
        <v>69</v>
      </c>
      <c r="D4807" s="4" t="s">
        <v>70</v>
      </c>
      <c r="E4807" s="4" t="s">
        <v>71</v>
      </c>
      <c r="F4807" s="228" t="s">
        <v>72</v>
      </c>
      <c r="I4807" s="14" t="s">
        <v>73</v>
      </c>
      <c r="J4807" s="15" t="s">
        <v>28</v>
      </c>
      <c r="K4807" s="14" t="s">
        <v>73</v>
      </c>
      <c r="L4807" s="15" t="s">
        <v>28</v>
      </c>
      <c r="M4807" s="14" t="s">
        <v>73</v>
      </c>
      <c r="N4807" s="172" t="s">
        <v>28</v>
      </c>
      <c r="O4807" s="14" t="s">
        <v>73</v>
      </c>
      <c r="P4807" s="15" t="s">
        <v>28</v>
      </c>
      <c r="Q4807" s="14" t="s">
        <v>73</v>
      </c>
      <c r="R4807" s="15" t="s">
        <v>28</v>
      </c>
      <c r="S4807" s="14" t="s">
        <v>73</v>
      </c>
      <c r="T4807" s="15" t="s">
        <v>28</v>
      </c>
      <c r="U4807" s="14" t="s">
        <v>73</v>
      </c>
      <c r="V4807" s="15" t="s">
        <v>28</v>
      </c>
    </row>
    <row r="4808" spans="1:22" ht="15" customHeight="1" x14ac:dyDescent="0.25">
      <c r="A4808" s="5" t="s">
        <v>8137</v>
      </c>
      <c r="B4808" s="6" t="s">
        <v>8138</v>
      </c>
      <c r="C4808" s="5" t="s">
        <v>3970</v>
      </c>
      <c r="D4808" s="6"/>
      <c r="E4808" s="6" t="s">
        <v>527</v>
      </c>
      <c r="F4808" s="229">
        <v>3060</v>
      </c>
      <c r="I4808" s="16">
        <v>0</v>
      </c>
      <c r="J4808" s="13">
        <v>0</v>
      </c>
      <c r="K4808" s="16">
        <v>54</v>
      </c>
      <c r="L4808" s="13">
        <v>165240</v>
      </c>
      <c r="M4808" s="16">
        <v>54</v>
      </c>
      <c r="N4808" s="171">
        <v>165240</v>
      </c>
      <c r="O4808" s="16">
        <v>59</v>
      </c>
      <c r="P4808" s="13">
        <v>180540</v>
      </c>
      <c r="Q4808" s="16">
        <v>74</v>
      </c>
      <c r="R4808" s="13">
        <v>226440</v>
      </c>
      <c r="S4808" s="16">
        <v>171.8</v>
      </c>
      <c r="T4808" s="13">
        <v>525708</v>
      </c>
      <c r="U4808" s="16">
        <v>0</v>
      </c>
      <c r="V4808" s="13">
        <v>0</v>
      </c>
    </row>
    <row r="4809" spans="1:22" ht="15" customHeight="1" x14ac:dyDescent="0.25">
      <c r="A4809" s="5" t="s">
        <v>8139</v>
      </c>
      <c r="B4809" s="6" t="s">
        <v>8140</v>
      </c>
      <c r="C4809" s="5" t="s">
        <v>3973</v>
      </c>
      <c r="D4809" s="6"/>
      <c r="E4809" s="6" t="s">
        <v>527</v>
      </c>
      <c r="F4809" s="229">
        <v>4590</v>
      </c>
      <c r="I4809" s="16">
        <v>0</v>
      </c>
      <c r="J4809" s="13">
        <v>0</v>
      </c>
      <c r="K4809" s="16">
        <v>44</v>
      </c>
      <c r="L4809" s="13">
        <v>201960</v>
      </c>
      <c r="M4809" s="16">
        <v>44</v>
      </c>
      <c r="N4809" s="171">
        <v>201960</v>
      </c>
      <c r="O4809" s="16">
        <v>48</v>
      </c>
      <c r="P4809" s="13">
        <v>220320</v>
      </c>
      <c r="Q4809" s="16">
        <v>56</v>
      </c>
      <c r="R4809" s="13">
        <v>257040</v>
      </c>
      <c r="S4809" s="16">
        <v>132.16</v>
      </c>
      <c r="T4809" s="13">
        <v>606614.4</v>
      </c>
      <c r="U4809" s="16">
        <v>0</v>
      </c>
      <c r="V4809" s="13">
        <v>0</v>
      </c>
    </row>
    <row r="4810" spans="1:22" ht="15" customHeight="1" x14ac:dyDescent="0.25">
      <c r="A4810" s="5" t="s">
        <v>8141</v>
      </c>
      <c r="B4810" s="6" t="s">
        <v>8142</v>
      </c>
      <c r="C4810" s="5" t="s">
        <v>8143</v>
      </c>
      <c r="D4810" s="6"/>
      <c r="E4810" s="6" t="s">
        <v>527</v>
      </c>
      <c r="F4810" s="229">
        <v>29070</v>
      </c>
      <c r="I4810" s="16">
        <v>0</v>
      </c>
      <c r="J4810" s="13">
        <v>0</v>
      </c>
      <c r="K4810" s="16">
        <v>41</v>
      </c>
      <c r="L4810" s="13">
        <v>1191870</v>
      </c>
      <c r="M4810" s="16">
        <v>41</v>
      </c>
      <c r="N4810" s="171">
        <v>1191870</v>
      </c>
      <c r="O4810" s="16">
        <v>42</v>
      </c>
      <c r="P4810" s="13">
        <v>1220940</v>
      </c>
      <c r="Q4810" s="16">
        <v>53</v>
      </c>
      <c r="R4810" s="13">
        <v>1540710</v>
      </c>
      <c r="S4810" s="16">
        <v>105.73</v>
      </c>
      <c r="T4810" s="13">
        <v>3073571.1</v>
      </c>
      <c r="U4810" s="16">
        <v>0</v>
      </c>
      <c r="V4810" s="13">
        <v>0</v>
      </c>
    </row>
    <row r="4811" spans="1:22" ht="15" customHeight="1" x14ac:dyDescent="0.25">
      <c r="A4811" s="5" t="s">
        <v>8144</v>
      </c>
      <c r="B4811" s="6" t="s">
        <v>8145</v>
      </c>
      <c r="C4811" s="5" t="s">
        <v>3979</v>
      </c>
      <c r="D4811" s="6"/>
      <c r="E4811" s="6" t="s">
        <v>527</v>
      </c>
      <c r="F4811" s="229">
        <v>47124</v>
      </c>
      <c r="I4811" s="16">
        <v>0</v>
      </c>
      <c r="J4811" s="13">
        <v>0</v>
      </c>
      <c r="K4811" s="16">
        <v>39</v>
      </c>
      <c r="L4811" s="13">
        <v>1837836</v>
      </c>
      <c r="M4811" s="16">
        <v>39</v>
      </c>
      <c r="N4811" s="171">
        <v>1837836</v>
      </c>
      <c r="O4811" s="16">
        <v>32</v>
      </c>
      <c r="P4811" s="13">
        <v>1507968</v>
      </c>
      <c r="Q4811" s="16">
        <v>32</v>
      </c>
      <c r="R4811" s="13">
        <v>1507968</v>
      </c>
      <c r="S4811" s="16">
        <v>79.290000000000006</v>
      </c>
      <c r="T4811" s="13">
        <v>3736461.96</v>
      </c>
      <c r="U4811" s="16">
        <v>0</v>
      </c>
      <c r="V4811" s="13">
        <v>0</v>
      </c>
    </row>
    <row r="4812" spans="1:22" ht="15" customHeight="1" x14ac:dyDescent="0.25">
      <c r="A4812" s="5" t="s">
        <v>8146</v>
      </c>
      <c r="B4812" s="6" t="s">
        <v>8147</v>
      </c>
      <c r="C4812" s="5" t="s">
        <v>3982</v>
      </c>
      <c r="D4812" s="6"/>
      <c r="E4812" s="6" t="s">
        <v>527</v>
      </c>
      <c r="F4812" s="229">
        <v>16830</v>
      </c>
      <c r="I4812" s="16">
        <v>0</v>
      </c>
      <c r="J4812" s="13">
        <v>0</v>
      </c>
      <c r="K4812" s="16">
        <v>37</v>
      </c>
      <c r="L4812" s="13">
        <v>622710</v>
      </c>
      <c r="M4812" s="16">
        <v>37</v>
      </c>
      <c r="N4812" s="171">
        <v>622710</v>
      </c>
      <c r="O4812" s="16">
        <v>25</v>
      </c>
      <c r="P4812" s="13">
        <v>420750</v>
      </c>
      <c r="Q4812" s="16">
        <v>28</v>
      </c>
      <c r="R4812" s="13">
        <v>471240</v>
      </c>
      <c r="S4812" s="16">
        <v>66.08</v>
      </c>
      <c r="T4812" s="13">
        <v>1112126.3999999999</v>
      </c>
      <c r="U4812" s="16">
        <v>0</v>
      </c>
      <c r="V4812" s="13">
        <v>0</v>
      </c>
    </row>
    <row r="4813" spans="1:22" ht="15" customHeight="1" x14ac:dyDescent="0.25">
      <c r="A4813" s="5" t="s">
        <v>8148</v>
      </c>
      <c r="B4813" s="6" t="s">
        <v>8149</v>
      </c>
      <c r="C4813" s="5" t="s">
        <v>3985</v>
      </c>
      <c r="D4813" s="6"/>
      <c r="E4813" s="6" t="s">
        <v>527</v>
      </c>
      <c r="F4813" s="229">
        <v>23256</v>
      </c>
      <c r="I4813" s="16">
        <v>0</v>
      </c>
      <c r="J4813" s="13">
        <v>0</v>
      </c>
      <c r="K4813" s="16">
        <v>34</v>
      </c>
      <c r="L4813" s="13">
        <v>790704</v>
      </c>
      <c r="M4813" s="16">
        <v>34</v>
      </c>
      <c r="N4813" s="171">
        <v>790704</v>
      </c>
      <c r="O4813" s="16">
        <v>23</v>
      </c>
      <c r="P4813" s="13">
        <v>534888</v>
      </c>
      <c r="Q4813" s="16">
        <v>21</v>
      </c>
      <c r="R4813" s="13">
        <v>488376</v>
      </c>
      <c r="S4813" s="16">
        <v>52.86</v>
      </c>
      <c r="T4813" s="13">
        <v>1229312.1599999999</v>
      </c>
      <c r="U4813" s="16">
        <v>0</v>
      </c>
      <c r="V4813" s="13">
        <v>0</v>
      </c>
    </row>
    <row r="4814" spans="1:22" ht="15" customHeight="1" x14ac:dyDescent="0.25">
      <c r="A4814" s="5" t="s">
        <v>8150</v>
      </c>
      <c r="B4814" s="6" t="s">
        <v>8151</v>
      </c>
      <c r="C4814" s="5" t="s">
        <v>3988</v>
      </c>
      <c r="D4814" s="6"/>
      <c r="E4814" s="6" t="s">
        <v>527</v>
      </c>
      <c r="F4814" s="229">
        <v>25000</v>
      </c>
      <c r="I4814" s="16">
        <v>0</v>
      </c>
      <c r="J4814" s="13">
        <v>0</v>
      </c>
      <c r="K4814" s="16">
        <v>29</v>
      </c>
      <c r="L4814" s="13">
        <v>725000</v>
      </c>
      <c r="M4814" s="16">
        <v>29</v>
      </c>
      <c r="N4814" s="171">
        <v>725000</v>
      </c>
      <c r="O4814" s="16">
        <v>20</v>
      </c>
      <c r="P4814" s="13">
        <v>500000</v>
      </c>
      <c r="Q4814" s="16">
        <v>19</v>
      </c>
      <c r="R4814" s="13">
        <v>475000</v>
      </c>
      <c r="S4814" s="16">
        <v>26.43</v>
      </c>
      <c r="T4814" s="13">
        <v>660750</v>
      </c>
      <c r="U4814" s="16">
        <v>0</v>
      </c>
      <c r="V4814" s="13">
        <v>0</v>
      </c>
    </row>
    <row r="4815" spans="1:22" ht="15" customHeight="1" x14ac:dyDescent="0.25">
      <c r="A4815" s="5" t="s">
        <v>8152</v>
      </c>
      <c r="B4815" s="6" t="s">
        <v>8153</v>
      </c>
      <c r="C4815" s="5" t="s">
        <v>3991</v>
      </c>
      <c r="D4815" s="6"/>
      <c r="E4815" s="6" t="s">
        <v>447</v>
      </c>
      <c r="F4815" s="229">
        <v>1</v>
      </c>
      <c r="I4815" s="16">
        <v>0</v>
      </c>
      <c r="J4815" s="13">
        <v>0</v>
      </c>
      <c r="K4815" s="16">
        <v>650000</v>
      </c>
      <c r="L4815" s="13">
        <v>650000</v>
      </c>
      <c r="M4815" s="16">
        <v>650000</v>
      </c>
      <c r="N4815" s="171">
        <v>650000</v>
      </c>
      <c r="O4815" s="16">
        <v>690300</v>
      </c>
      <c r="P4815" s="13">
        <v>690300</v>
      </c>
      <c r="Q4815" s="16">
        <v>270000</v>
      </c>
      <c r="R4815" s="13">
        <v>270000</v>
      </c>
      <c r="S4815" s="16">
        <v>625559.66</v>
      </c>
      <c r="T4815" s="13">
        <v>625559.66</v>
      </c>
      <c r="U4815" s="16">
        <v>0</v>
      </c>
      <c r="V4815" s="13">
        <v>0</v>
      </c>
    </row>
    <row r="4816" spans="1:22" ht="15" customHeight="1" x14ac:dyDescent="0.25">
      <c r="A4816" s="5" t="s">
        <v>8154</v>
      </c>
      <c r="B4816" s="6" t="s">
        <v>8155</v>
      </c>
      <c r="C4816" s="5" t="s">
        <v>3994</v>
      </c>
      <c r="D4816" s="6"/>
      <c r="E4816" s="6" t="s">
        <v>447</v>
      </c>
      <c r="F4816" s="229">
        <v>1</v>
      </c>
      <c r="I4816" s="16">
        <v>0</v>
      </c>
      <c r="J4816" s="13">
        <v>0</v>
      </c>
      <c r="K4816" s="16">
        <v>600000</v>
      </c>
      <c r="L4816" s="13">
        <v>600000</v>
      </c>
      <c r="M4816" s="16">
        <v>600000</v>
      </c>
      <c r="N4816" s="171">
        <v>600000</v>
      </c>
      <c r="O4816" s="16">
        <v>1327500</v>
      </c>
      <c r="P4816" s="13">
        <v>1327500</v>
      </c>
      <c r="Q4816" s="16">
        <v>180000</v>
      </c>
      <c r="R4816" s="13">
        <v>180000</v>
      </c>
      <c r="S4816" s="16">
        <v>208519.89</v>
      </c>
      <c r="T4816" s="13">
        <v>208519.89</v>
      </c>
      <c r="U4816" s="16">
        <v>0</v>
      </c>
      <c r="V4816" s="13">
        <v>0</v>
      </c>
    </row>
    <row r="4817" spans="1:22" ht="15" customHeight="1" x14ac:dyDescent="0.25">
      <c r="A4817" s="1"/>
      <c r="B4817" s="4" t="s">
        <v>32</v>
      </c>
      <c r="C4817" s="8" t="s">
        <v>33</v>
      </c>
      <c r="I4817" s="245"/>
      <c r="J4817" s="245"/>
      <c r="K4817" s="245"/>
      <c r="L4817" s="245"/>
      <c r="M4817" s="245"/>
      <c r="N4817" s="245"/>
      <c r="O4817" s="245"/>
      <c r="P4817" s="245"/>
      <c r="Q4817" s="245"/>
      <c r="R4817" s="245"/>
      <c r="S4817" s="245"/>
      <c r="T4817" s="245"/>
      <c r="U4817" s="245"/>
      <c r="V4817" s="245"/>
    </row>
    <row r="4818" spans="1:22" ht="15" customHeight="1" x14ac:dyDescent="0.25">
      <c r="A4818" s="5" t="s">
        <v>8156</v>
      </c>
      <c r="B4818" s="6" t="s">
        <v>35</v>
      </c>
      <c r="C4818" s="5" t="s">
        <v>3996</v>
      </c>
      <c r="I4818" s="245"/>
      <c r="J4818" s="245"/>
      <c r="K4818" s="245"/>
      <c r="L4818" s="245"/>
      <c r="M4818" s="245"/>
      <c r="N4818" s="245"/>
      <c r="O4818" s="245"/>
      <c r="P4818" s="245"/>
      <c r="Q4818" s="245"/>
      <c r="R4818" s="245"/>
      <c r="S4818" s="245"/>
      <c r="T4818" s="245"/>
      <c r="U4818" s="245"/>
      <c r="V4818" s="245"/>
    </row>
    <row r="4819" spans="1:22" ht="15" customHeight="1" x14ac:dyDescent="0.25">
      <c r="A4819" s="5" t="s">
        <v>8157</v>
      </c>
      <c r="B4819" s="6" t="s">
        <v>35</v>
      </c>
      <c r="C4819" s="5" t="s">
        <v>8158</v>
      </c>
      <c r="I4819" s="245"/>
      <c r="J4819" s="245"/>
      <c r="K4819" s="245"/>
      <c r="L4819" s="245"/>
      <c r="M4819" s="245"/>
      <c r="N4819" s="245"/>
      <c r="O4819" s="245"/>
      <c r="P4819" s="245"/>
      <c r="Q4819" s="245"/>
      <c r="R4819" s="245"/>
      <c r="S4819" s="245"/>
      <c r="T4819" s="245"/>
      <c r="U4819" s="245"/>
      <c r="V4819" s="245"/>
    </row>
    <row r="4820" spans="1:22" ht="45" customHeight="1" x14ac:dyDescent="0.25">
      <c r="A4820" s="1"/>
      <c r="B4820" s="4" t="s">
        <v>68</v>
      </c>
      <c r="C4820" s="8" t="s">
        <v>69</v>
      </c>
      <c r="D4820" s="4" t="s">
        <v>70</v>
      </c>
      <c r="E4820" s="4" t="s">
        <v>71</v>
      </c>
      <c r="F4820" s="228" t="s">
        <v>72</v>
      </c>
      <c r="I4820" s="14" t="s">
        <v>73</v>
      </c>
      <c r="J4820" s="15" t="s">
        <v>28</v>
      </c>
      <c r="K4820" s="14" t="s">
        <v>73</v>
      </c>
      <c r="L4820" s="15" t="s">
        <v>28</v>
      </c>
      <c r="M4820" s="14" t="s">
        <v>73</v>
      </c>
      <c r="N4820" s="172" t="s">
        <v>28</v>
      </c>
      <c r="O4820" s="14" t="s">
        <v>73</v>
      </c>
      <c r="P4820" s="15" t="s">
        <v>28</v>
      </c>
      <c r="Q4820" s="14" t="s">
        <v>73</v>
      </c>
      <c r="R4820" s="15" t="s">
        <v>28</v>
      </c>
      <c r="S4820" s="14" t="s">
        <v>73</v>
      </c>
      <c r="T4820" s="15" t="s">
        <v>28</v>
      </c>
      <c r="U4820" s="14" t="s">
        <v>73</v>
      </c>
      <c r="V4820" s="15" t="s">
        <v>28</v>
      </c>
    </row>
    <row r="4821" spans="1:22" ht="15" customHeight="1" x14ac:dyDescent="0.25">
      <c r="A4821" s="5" t="s">
        <v>8159</v>
      </c>
      <c r="B4821" s="6" t="s">
        <v>8160</v>
      </c>
      <c r="C4821" s="5" t="s">
        <v>3973</v>
      </c>
      <c r="D4821" s="6"/>
      <c r="E4821" s="6" t="s">
        <v>504</v>
      </c>
      <c r="F4821" s="229">
        <v>2142</v>
      </c>
      <c r="I4821" s="16">
        <v>0</v>
      </c>
      <c r="J4821" s="13">
        <v>0</v>
      </c>
      <c r="K4821" s="16">
        <v>85</v>
      </c>
      <c r="L4821" s="13">
        <v>182070</v>
      </c>
      <c r="M4821" s="16">
        <v>85</v>
      </c>
      <c r="N4821" s="171">
        <v>182070</v>
      </c>
      <c r="O4821" s="16">
        <v>159</v>
      </c>
      <c r="P4821" s="13">
        <v>340578</v>
      </c>
      <c r="Q4821" s="16">
        <v>76</v>
      </c>
      <c r="R4821" s="13">
        <v>162792</v>
      </c>
      <c r="S4821" s="16">
        <v>125.45</v>
      </c>
      <c r="T4821" s="13">
        <v>268713.90000000002</v>
      </c>
      <c r="U4821" s="16">
        <v>0</v>
      </c>
      <c r="V4821" s="13">
        <v>0</v>
      </c>
    </row>
    <row r="4822" spans="1:22" ht="15" customHeight="1" x14ac:dyDescent="0.25">
      <c r="A4822" s="5" t="s">
        <v>8161</v>
      </c>
      <c r="B4822" s="6" t="s">
        <v>8162</v>
      </c>
      <c r="C4822" s="5" t="s">
        <v>8143</v>
      </c>
      <c r="D4822" s="6"/>
      <c r="E4822" s="6" t="s">
        <v>504</v>
      </c>
      <c r="F4822" s="229">
        <v>1836</v>
      </c>
      <c r="I4822" s="16">
        <v>0</v>
      </c>
      <c r="J4822" s="13">
        <v>0</v>
      </c>
      <c r="K4822" s="16">
        <v>75</v>
      </c>
      <c r="L4822" s="13">
        <v>137700</v>
      </c>
      <c r="M4822" s="16">
        <v>75</v>
      </c>
      <c r="N4822" s="171">
        <v>137700</v>
      </c>
      <c r="O4822" s="16">
        <v>149</v>
      </c>
      <c r="P4822" s="13">
        <v>273564</v>
      </c>
      <c r="Q4822" s="16">
        <v>66</v>
      </c>
      <c r="R4822" s="13">
        <v>121176</v>
      </c>
      <c r="S4822" s="16">
        <v>97.57</v>
      </c>
      <c r="T4822" s="13">
        <v>179138.52</v>
      </c>
      <c r="U4822" s="16">
        <v>0</v>
      </c>
      <c r="V4822" s="13">
        <v>0</v>
      </c>
    </row>
    <row r="4823" spans="1:22" ht="15" customHeight="1" x14ac:dyDescent="0.25">
      <c r="A4823" s="5" t="s">
        <v>8163</v>
      </c>
      <c r="B4823" s="6" t="s">
        <v>8164</v>
      </c>
      <c r="C4823" s="5" t="s">
        <v>3979</v>
      </c>
      <c r="D4823" s="6"/>
      <c r="E4823" s="6" t="s">
        <v>504</v>
      </c>
      <c r="F4823" s="229">
        <v>3672</v>
      </c>
      <c r="I4823" s="16">
        <v>0</v>
      </c>
      <c r="J4823" s="13">
        <v>0</v>
      </c>
      <c r="K4823" s="16">
        <v>60</v>
      </c>
      <c r="L4823" s="13">
        <v>220320</v>
      </c>
      <c r="M4823" s="16">
        <v>60</v>
      </c>
      <c r="N4823" s="171">
        <v>220320</v>
      </c>
      <c r="O4823" s="16">
        <v>128</v>
      </c>
      <c r="P4823" s="13">
        <v>470016</v>
      </c>
      <c r="Q4823" s="16">
        <v>46</v>
      </c>
      <c r="R4823" s="13">
        <v>168912</v>
      </c>
      <c r="S4823" s="16">
        <v>83.63</v>
      </c>
      <c r="T4823" s="13">
        <v>307089.36</v>
      </c>
      <c r="U4823" s="16">
        <v>0</v>
      </c>
      <c r="V4823" s="13">
        <v>0</v>
      </c>
    </row>
    <row r="4824" spans="1:22" ht="15" customHeight="1" x14ac:dyDescent="0.25">
      <c r="A4824" s="5" t="s">
        <v>8165</v>
      </c>
      <c r="B4824" s="6" t="s">
        <v>8166</v>
      </c>
      <c r="C4824" s="5" t="s">
        <v>3982</v>
      </c>
      <c r="D4824" s="6"/>
      <c r="E4824" s="6" t="s">
        <v>504</v>
      </c>
      <c r="F4824" s="229">
        <v>4590</v>
      </c>
      <c r="I4824" s="16">
        <v>0</v>
      </c>
      <c r="J4824" s="13">
        <v>0</v>
      </c>
      <c r="K4824" s="16">
        <v>55</v>
      </c>
      <c r="L4824" s="13">
        <v>252450</v>
      </c>
      <c r="M4824" s="16">
        <v>55</v>
      </c>
      <c r="N4824" s="171">
        <v>252450</v>
      </c>
      <c r="O4824" s="16">
        <v>95</v>
      </c>
      <c r="P4824" s="13">
        <v>436050</v>
      </c>
      <c r="Q4824" s="16">
        <v>31</v>
      </c>
      <c r="R4824" s="13">
        <v>142290</v>
      </c>
      <c r="S4824" s="16">
        <v>69.180000000000007</v>
      </c>
      <c r="T4824" s="13">
        <v>317536.2</v>
      </c>
      <c r="U4824" s="16">
        <v>0</v>
      </c>
      <c r="V4824" s="13">
        <v>0</v>
      </c>
    </row>
    <row r="4825" spans="1:22" ht="15" customHeight="1" x14ac:dyDescent="0.25">
      <c r="A4825" s="5" t="s">
        <v>8167</v>
      </c>
      <c r="B4825" s="6" t="s">
        <v>8168</v>
      </c>
      <c r="C4825" s="5" t="s">
        <v>4005</v>
      </c>
      <c r="D4825" s="6"/>
      <c r="E4825" s="6" t="s">
        <v>504</v>
      </c>
      <c r="F4825" s="229">
        <v>612</v>
      </c>
      <c r="I4825" s="16">
        <v>0</v>
      </c>
      <c r="J4825" s="13">
        <v>0</v>
      </c>
      <c r="K4825" s="16">
        <v>100</v>
      </c>
      <c r="L4825" s="13">
        <v>61200</v>
      </c>
      <c r="M4825" s="16">
        <v>100</v>
      </c>
      <c r="N4825" s="171">
        <v>61200</v>
      </c>
      <c r="O4825" s="16">
        <v>349</v>
      </c>
      <c r="P4825" s="13">
        <v>213588</v>
      </c>
      <c r="Q4825" s="16">
        <v>118</v>
      </c>
      <c r="R4825" s="13">
        <v>72216</v>
      </c>
      <c r="S4825" s="16">
        <v>278.77</v>
      </c>
      <c r="T4825" s="13">
        <v>170607.24</v>
      </c>
      <c r="U4825" s="16">
        <v>0</v>
      </c>
      <c r="V4825" s="13">
        <v>0</v>
      </c>
    </row>
    <row r="4826" spans="1:22" ht="15" customHeight="1" x14ac:dyDescent="0.25">
      <c r="A4826" s="5" t="s">
        <v>8169</v>
      </c>
      <c r="B4826" s="6" t="s">
        <v>8170</v>
      </c>
      <c r="C4826" s="5" t="s">
        <v>4008</v>
      </c>
      <c r="D4826" s="6"/>
      <c r="E4826" s="6" t="s">
        <v>504</v>
      </c>
      <c r="F4826" s="229">
        <v>918</v>
      </c>
      <c r="I4826" s="16">
        <v>0</v>
      </c>
      <c r="J4826" s="13">
        <v>0</v>
      </c>
      <c r="K4826" s="16">
        <v>200</v>
      </c>
      <c r="L4826" s="13">
        <v>183600</v>
      </c>
      <c r="M4826" s="16">
        <v>200</v>
      </c>
      <c r="N4826" s="171">
        <v>183600</v>
      </c>
      <c r="O4826" s="16">
        <v>102</v>
      </c>
      <c r="P4826" s="13">
        <v>93636</v>
      </c>
      <c r="Q4826" s="16">
        <v>44</v>
      </c>
      <c r="R4826" s="13">
        <v>40392</v>
      </c>
      <c r="S4826" s="16">
        <v>41.82</v>
      </c>
      <c r="T4826" s="13">
        <v>38390.76</v>
      </c>
      <c r="U4826" s="16">
        <v>0</v>
      </c>
      <c r="V4826" s="13">
        <v>0</v>
      </c>
    </row>
    <row r="4827" spans="1:22" ht="15" customHeight="1" x14ac:dyDescent="0.25">
      <c r="A4827" s="5" t="s">
        <v>8171</v>
      </c>
      <c r="B4827" s="6" t="s">
        <v>8172</v>
      </c>
      <c r="C4827" s="5" t="s">
        <v>4011</v>
      </c>
      <c r="D4827" s="6"/>
      <c r="E4827" s="6" t="s">
        <v>504</v>
      </c>
      <c r="F4827" s="229">
        <v>918</v>
      </c>
      <c r="I4827" s="16">
        <v>0</v>
      </c>
      <c r="J4827" s="13">
        <v>0</v>
      </c>
      <c r="K4827" s="16">
        <v>85</v>
      </c>
      <c r="L4827" s="13">
        <v>78030</v>
      </c>
      <c r="M4827" s="16">
        <v>85</v>
      </c>
      <c r="N4827" s="171">
        <v>78030</v>
      </c>
      <c r="O4827" s="16">
        <v>128</v>
      </c>
      <c r="P4827" s="13">
        <v>117504</v>
      </c>
      <c r="Q4827" s="16">
        <v>212</v>
      </c>
      <c r="R4827" s="13">
        <v>194616</v>
      </c>
      <c r="S4827" s="16">
        <v>167.26</v>
      </c>
      <c r="T4827" s="13">
        <v>153544.68</v>
      </c>
      <c r="U4827" s="16">
        <v>0</v>
      </c>
      <c r="V4827" s="13">
        <v>0</v>
      </c>
    </row>
    <row r="4828" spans="1:22" ht="15" customHeight="1" x14ac:dyDescent="0.25">
      <c r="A4828" s="5" t="s">
        <v>8173</v>
      </c>
      <c r="B4828" s="6" t="s">
        <v>8174</v>
      </c>
      <c r="C4828" s="5" t="s">
        <v>4014</v>
      </c>
      <c r="D4828" s="6"/>
      <c r="E4828" s="6" t="s">
        <v>447</v>
      </c>
      <c r="F4828" s="229">
        <v>1</v>
      </c>
      <c r="I4828" s="16">
        <v>0</v>
      </c>
      <c r="J4828" s="13">
        <v>0</v>
      </c>
      <c r="K4828" s="16">
        <v>153000</v>
      </c>
      <c r="L4828" s="13">
        <v>153000</v>
      </c>
      <c r="M4828" s="16">
        <v>153000</v>
      </c>
      <c r="N4828" s="171">
        <v>153000</v>
      </c>
      <c r="O4828" s="16">
        <v>339840</v>
      </c>
      <c r="P4828" s="13">
        <v>339840</v>
      </c>
      <c r="Q4828" s="16">
        <v>30600</v>
      </c>
      <c r="R4828" s="13">
        <v>30600</v>
      </c>
      <c r="S4828" s="16">
        <v>119425.03</v>
      </c>
      <c r="T4828" s="13">
        <v>119425.03</v>
      </c>
      <c r="U4828" s="16">
        <v>0</v>
      </c>
      <c r="V4828" s="13">
        <v>0</v>
      </c>
    </row>
    <row r="4829" spans="1:22" ht="15" customHeight="1" x14ac:dyDescent="0.25">
      <c r="A4829" s="5" t="s">
        <v>8175</v>
      </c>
      <c r="B4829" s="6" t="s">
        <v>8176</v>
      </c>
      <c r="C4829" s="5" t="s">
        <v>4017</v>
      </c>
      <c r="D4829" s="6"/>
      <c r="E4829" s="6" t="s">
        <v>504</v>
      </c>
      <c r="F4829" s="229">
        <v>306</v>
      </c>
      <c r="I4829" s="16">
        <v>0</v>
      </c>
      <c r="J4829" s="13">
        <v>0</v>
      </c>
      <c r="K4829" s="16">
        <v>900</v>
      </c>
      <c r="L4829" s="13">
        <v>275400</v>
      </c>
      <c r="M4829" s="16">
        <v>900</v>
      </c>
      <c r="N4829" s="171">
        <v>275400</v>
      </c>
      <c r="O4829" s="16">
        <v>1593</v>
      </c>
      <c r="P4829" s="13">
        <v>487458</v>
      </c>
      <c r="Q4829" s="16">
        <v>941</v>
      </c>
      <c r="R4829" s="13">
        <v>287946</v>
      </c>
      <c r="S4829" s="16">
        <v>1842.98</v>
      </c>
      <c r="T4829" s="13">
        <v>563951.88</v>
      </c>
      <c r="U4829" s="16">
        <v>0</v>
      </c>
      <c r="V4829" s="13">
        <v>0</v>
      </c>
    </row>
    <row r="4830" spans="1:22" ht="15" customHeight="1" x14ac:dyDescent="0.25">
      <c r="A4830" s="5" t="s">
        <v>8177</v>
      </c>
      <c r="B4830" s="6" t="s">
        <v>8178</v>
      </c>
      <c r="C4830" s="5" t="s">
        <v>4963</v>
      </c>
      <c r="D4830" s="6"/>
      <c r="E4830" s="6" t="s">
        <v>504</v>
      </c>
      <c r="F4830" s="229">
        <v>612</v>
      </c>
      <c r="I4830" s="16">
        <v>0</v>
      </c>
      <c r="J4830" s="13">
        <v>0</v>
      </c>
      <c r="K4830" s="16">
        <v>3500</v>
      </c>
      <c r="L4830" s="13">
        <v>2142000</v>
      </c>
      <c r="M4830" s="16">
        <v>3500</v>
      </c>
      <c r="N4830" s="171">
        <v>2142000</v>
      </c>
      <c r="O4830" s="16">
        <v>6983</v>
      </c>
      <c r="P4830" s="13">
        <v>4273596</v>
      </c>
      <c r="Q4830" s="16">
        <v>5647</v>
      </c>
      <c r="R4830" s="13">
        <v>3455964</v>
      </c>
      <c r="S4830" s="16">
        <v>1930.74</v>
      </c>
      <c r="T4830" s="13">
        <v>1181612.8799999999</v>
      </c>
      <c r="U4830" s="16">
        <v>0</v>
      </c>
      <c r="V4830" s="13">
        <v>0</v>
      </c>
    </row>
    <row r="4831" spans="1:22" ht="15" customHeight="1" x14ac:dyDescent="0.25">
      <c r="A4831" s="1"/>
      <c r="B4831" s="4" t="s">
        <v>32</v>
      </c>
      <c r="C4831" s="8" t="s">
        <v>33</v>
      </c>
      <c r="I4831" s="245"/>
      <c r="J4831" s="245"/>
      <c r="K4831" s="245"/>
      <c r="L4831" s="245"/>
      <c r="M4831" s="245"/>
      <c r="N4831" s="245"/>
      <c r="O4831" s="245"/>
      <c r="P4831" s="245"/>
      <c r="Q4831" s="245"/>
      <c r="R4831" s="245"/>
      <c r="S4831" s="245"/>
      <c r="T4831" s="245"/>
      <c r="U4831" s="245"/>
      <c r="V4831" s="245"/>
    </row>
    <row r="4832" spans="1:22" ht="15" customHeight="1" x14ac:dyDescent="0.25">
      <c r="A4832" s="5" t="s">
        <v>8179</v>
      </c>
      <c r="B4832" s="6" t="s">
        <v>35</v>
      </c>
      <c r="C4832" s="5" t="s">
        <v>4019</v>
      </c>
      <c r="I4832" s="245"/>
      <c r="J4832" s="245"/>
      <c r="K4832" s="245"/>
      <c r="L4832" s="245"/>
      <c r="M4832" s="245"/>
      <c r="N4832" s="245"/>
      <c r="O4832" s="245"/>
      <c r="P4832" s="245"/>
      <c r="Q4832" s="245"/>
      <c r="R4832" s="245"/>
      <c r="S4832" s="245"/>
      <c r="T4832" s="245"/>
      <c r="U4832" s="245"/>
      <c r="V4832" s="245"/>
    </row>
    <row r="4833" spans="1:22" ht="45" customHeight="1" x14ac:dyDescent="0.25">
      <c r="A4833" s="1"/>
      <c r="B4833" s="4" t="s">
        <v>68</v>
      </c>
      <c r="C4833" s="8" t="s">
        <v>69</v>
      </c>
      <c r="D4833" s="4" t="s">
        <v>70</v>
      </c>
      <c r="E4833" s="4" t="s">
        <v>71</v>
      </c>
      <c r="F4833" s="228" t="s">
        <v>72</v>
      </c>
      <c r="I4833" s="14" t="s">
        <v>73</v>
      </c>
      <c r="J4833" s="15" t="s">
        <v>28</v>
      </c>
      <c r="K4833" s="14" t="s">
        <v>73</v>
      </c>
      <c r="L4833" s="15" t="s">
        <v>28</v>
      </c>
      <c r="M4833" s="14" t="s">
        <v>73</v>
      </c>
      <c r="N4833" s="172" t="s">
        <v>28</v>
      </c>
      <c r="O4833" s="14" t="s">
        <v>73</v>
      </c>
      <c r="P4833" s="15" t="s">
        <v>28</v>
      </c>
      <c r="Q4833" s="14" t="s">
        <v>73</v>
      </c>
      <c r="R4833" s="15" t="s">
        <v>28</v>
      </c>
      <c r="S4833" s="14" t="s">
        <v>73</v>
      </c>
      <c r="T4833" s="15" t="s">
        <v>28</v>
      </c>
      <c r="U4833" s="14" t="s">
        <v>73</v>
      </c>
      <c r="V4833" s="15" t="s">
        <v>28</v>
      </c>
    </row>
    <row r="4834" spans="1:22" ht="15" customHeight="1" x14ac:dyDescent="0.25">
      <c r="A4834" s="5" t="s">
        <v>8180</v>
      </c>
      <c r="B4834" s="6" t="s">
        <v>8181</v>
      </c>
      <c r="C4834" s="5" t="s">
        <v>4967</v>
      </c>
      <c r="D4834" s="6"/>
      <c r="E4834" s="6" t="s">
        <v>504</v>
      </c>
      <c r="F4834" s="229">
        <v>1836</v>
      </c>
      <c r="I4834" s="16">
        <v>0</v>
      </c>
      <c r="J4834" s="13">
        <v>0</v>
      </c>
      <c r="K4834" s="16">
        <v>500</v>
      </c>
      <c r="L4834" s="13">
        <v>918000</v>
      </c>
      <c r="M4834" s="16">
        <v>500</v>
      </c>
      <c r="N4834" s="171">
        <v>918000</v>
      </c>
      <c r="O4834" s="16">
        <v>473</v>
      </c>
      <c r="P4834" s="13">
        <v>868428</v>
      </c>
      <c r="Q4834" s="16">
        <v>441</v>
      </c>
      <c r="R4834" s="13">
        <v>809676</v>
      </c>
      <c r="S4834" s="16">
        <v>255.54</v>
      </c>
      <c r="T4834" s="13">
        <v>469171.44</v>
      </c>
      <c r="U4834" s="16">
        <v>0</v>
      </c>
      <c r="V4834" s="13">
        <v>0</v>
      </c>
    </row>
    <row r="4835" spans="1:22" ht="15" customHeight="1" x14ac:dyDescent="0.25">
      <c r="A4835" s="5" t="s">
        <v>8182</v>
      </c>
      <c r="B4835" s="6" t="s">
        <v>8183</v>
      </c>
      <c r="C4835" s="5" t="s">
        <v>4022</v>
      </c>
      <c r="D4835" s="6"/>
      <c r="E4835" s="6" t="s">
        <v>504</v>
      </c>
      <c r="F4835" s="229">
        <v>1224</v>
      </c>
      <c r="I4835" s="16">
        <v>0</v>
      </c>
      <c r="J4835" s="13">
        <v>0</v>
      </c>
      <c r="K4835" s="16">
        <v>400</v>
      </c>
      <c r="L4835" s="13">
        <v>489600</v>
      </c>
      <c r="M4835" s="16">
        <v>400</v>
      </c>
      <c r="N4835" s="171">
        <v>489600</v>
      </c>
      <c r="O4835" s="16">
        <v>425</v>
      </c>
      <c r="P4835" s="13">
        <v>520200</v>
      </c>
      <c r="Q4835" s="16">
        <v>424</v>
      </c>
      <c r="R4835" s="13">
        <v>518976</v>
      </c>
      <c r="S4835" s="16">
        <v>232.82</v>
      </c>
      <c r="T4835" s="13">
        <v>284971.68</v>
      </c>
      <c r="U4835" s="16">
        <v>0</v>
      </c>
      <c r="V4835" s="13">
        <v>0</v>
      </c>
    </row>
    <row r="4836" spans="1:22" ht="15" customHeight="1" x14ac:dyDescent="0.25">
      <c r="A4836" s="5" t="s">
        <v>8184</v>
      </c>
      <c r="B4836" s="6" t="s">
        <v>8185</v>
      </c>
      <c r="C4836" s="5" t="s">
        <v>4025</v>
      </c>
      <c r="D4836" s="6"/>
      <c r="E4836" s="6" t="s">
        <v>504</v>
      </c>
      <c r="F4836" s="229">
        <v>306</v>
      </c>
      <c r="I4836" s="16">
        <v>0</v>
      </c>
      <c r="J4836" s="13">
        <v>0</v>
      </c>
      <c r="K4836" s="16">
        <v>900</v>
      </c>
      <c r="L4836" s="13">
        <v>275400</v>
      </c>
      <c r="M4836" s="16">
        <v>900</v>
      </c>
      <c r="N4836" s="171">
        <v>275400</v>
      </c>
      <c r="O4836" s="16">
        <v>1912</v>
      </c>
      <c r="P4836" s="13">
        <v>585072</v>
      </c>
      <c r="Q4836" s="16">
        <v>941</v>
      </c>
      <c r="R4836" s="13">
        <v>287946</v>
      </c>
      <c r="S4836" s="16">
        <v>987.31</v>
      </c>
      <c r="T4836" s="13">
        <v>302116.86</v>
      </c>
      <c r="U4836" s="16">
        <v>0</v>
      </c>
      <c r="V4836" s="13">
        <v>0</v>
      </c>
    </row>
    <row r="4837" spans="1:22" ht="15" customHeight="1" x14ac:dyDescent="0.25">
      <c r="A4837" s="5" t="s">
        <v>8186</v>
      </c>
      <c r="B4837" s="6" t="s">
        <v>8187</v>
      </c>
      <c r="C4837" s="5" t="s">
        <v>4972</v>
      </c>
      <c r="D4837" s="6"/>
      <c r="E4837" s="6" t="s">
        <v>504</v>
      </c>
      <c r="F4837" s="229">
        <v>306</v>
      </c>
      <c r="I4837" s="16">
        <v>0</v>
      </c>
      <c r="J4837" s="13">
        <v>0</v>
      </c>
      <c r="K4837" s="16">
        <v>10000</v>
      </c>
      <c r="L4837" s="13">
        <v>3060000</v>
      </c>
      <c r="M4837" s="16">
        <v>10000</v>
      </c>
      <c r="N4837" s="171">
        <v>3060000</v>
      </c>
      <c r="O4837" s="16">
        <v>10886</v>
      </c>
      <c r="P4837" s="13">
        <v>3331116</v>
      </c>
      <c r="Q4837" s="16">
        <v>3176</v>
      </c>
      <c r="R4837" s="13">
        <v>971856</v>
      </c>
      <c r="S4837" s="16">
        <v>9653.7000000000007</v>
      </c>
      <c r="T4837" s="13">
        <v>2954032.2</v>
      </c>
      <c r="U4837" s="16">
        <v>0</v>
      </c>
      <c r="V4837" s="13">
        <v>0</v>
      </c>
    </row>
    <row r="4838" spans="1:22" ht="15" customHeight="1" x14ac:dyDescent="0.25">
      <c r="A4838" s="5" t="s">
        <v>8188</v>
      </c>
      <c r="B4838" s="6" t="s">
        <v>8189</v>
      </c>
      <c r="C4838" s="5" t="s">
        <v>8190</v>
      </c>
      <c r="D4838" s="6"/>
      <c r="E4838" s="6" t="s">
        <v>504</v>
      </c>
      <c r="F4838" s="229">
        <v>306</v>
      </c>
      <c r="I4838" s="16">
        <v>0</v>
      </c>
      <c r="J4838" s="13">
        <v>0</v>
      </c>
      <c r="K4838" s="16">
        <v>6000</v>
      </c>
      <c r="L4838" s="13">
        <v>1836000</v>
      </c>
      <c r="M4838" s="16">
        <v>6000</v>
      </c>
      <c r="N4838" s="171">
        <v>1836000</v>
      </c>
      <c r="O4838" s="16">
        <v>9691</v>
      </c>
      <c r="P4838" s="13">
        <v>2965446</v>
      </c>
      <c r="Q4838" s="16">
        <v>1129</v>
      </c>
      <c r="R4838" s="13">
        <v>345474</v>
      </c>
      <c r="S4838" s="16">
        <v>4826.8500000000004</v>
      </c>
      <c r="T4838" s="13">
        <v>1477016.1</v>
      </c>
      <c r="U4838" s="16">
        <v>0</v>
      </c>
      <c r="V4838" s="13">
        <v>0</v>
      </c>
    </row>
    <row r="4839" spans="1:22" ht="15" customHeight="1" x14ac:dyDescent="0.25">
      <c r="A4839" s="1"/>
      <c r="B4839" s="4" t="s">
        <v>32</v>
      </c>
      <c r="C4839" s="8" t="s">
        <v>33</v>
      </c>
      <c r="I4839" s="245"/>
      <c r="J4839" s="245"/>
      <c r="K4839" s="245"/>
      <c r="L4839" s="245"/>
      <c r="M4839" s="245"/>
      <c r="N4839" s="245"/>
      <c r="O4839" s="245"/>
      <c r="P4839" s="245"/>
      <c r="Q4839" s="245"/>
      <c r="R4839" s="245"/>
      <c r="S4839" s="245"/>
      <c r="T4839" s="245"/>
      <c r="U4839" s="245"/>
      <c r="V4839" s="245"/>
    </row>
    <row r="4840" spans="1:22" ht="15" customHeight="1" x14ac:dyDescent="0.25">
      <c r="A4840" s="5" t="s">
        <v>8191</v>
      </c>
      <c r="B4840" s="6" t="s">
        <v>35</v>
      </c>
      <c r="C4840" s="5" t="s">
        <v>4033</v>
      </c>
      <c r="I4840" s="245"/>
      <c r="J4840" s="245"/>
      <c r="K4840" s="245"/>
      <c r="L4840" s="245"/>
      <c r="M4840" s="245"/>
      <c r="N4840" s="245"/>
      <c r="O4840" s="245"/>
      <c r="P4840" s="245"/>
      <c r="Q4840" s="245"/>
      <c r="R4840" s="245"/>
      <c r="S4840" s="245"/>
      <c r="T4840" s="245"/>
      <c r="U4840" s="245"/>
      <c r="V4840" s="245"/>
    </row>
    <row r="4841" spans="1:22" ht="45" customHeight="1" x14ac:dyDescent="0.25">
      <c r="A4841" s="1"/>
      <c r="B4841" s="4" t="s">
        <v>68</v>
      </c>
      <c r="C4841" s="8" t="s">
        <v>69</v>
      </c>
      <c r="D4841" s="4" t="s">
        <v>70</v>
      </c>
      <c r="E4841" s="4" t="s">
        <v>71</v>
      </c>
      <c r="F4841" s="228" t="s">
        <v>72</v>
      </c>
      <c r="I4841" s="14" t="s">
        <v>73</v>
      </c>
      <c r="J4841" s="15" t="s">
        <v>28</v>
      </c>
      <c r="K4841" s="14" t="s">
        <v>73</v>
      </c>
      <c r="L4841" s="15" t="s">
        <v>28</v>
      </c>
      <c r="M4841" s="14" t="s">
        <v>73</v>
      </c>
      <c r="N4841" s="172" t="s">
        <v>28</v>
      </c>
      <c r="O4841" s="14" t="s">
        <v>73</v>
      </c>
      <c r="P4841" s="15" t="s">
        <v>28</v>
      </c>
      <c r="Q4841" s="14" t="s">
        <v>73</v>
      </c>
      <c r="R4841" s="15" t="s">
        <v>28</v>
      </c>
      <c r="S4841" s="14" t="s">
        <v>73</v>
      </c>
      <c r="T4841" s="15" t="s">
        <v>28</v>
      </c>
      <c r="U4841" s="14" t="s">
        <v>73</v>
      </c>
      <c r="V4841" s="15" t="s">
        <v>28</v>
      </c>
    </row>
    <row r="4842" spans="1:22" ht="15" customHeight="1" x14ac:dyDescent="0.25">
      <c r="A4842" s="5" t="s">
        <v>8192</v>
      </c>
      <c r="B4842" s="6" t="s">
        <v>8193</v>
      </c>
      <c r="C4842" s="5" t="s">
        <v>8194</v>
      </c>
      <c r="D4842" s="6"/>
      <c r="E4842" s="6" t="s">
        <v>504</v>
      </c>
      <c r="F4842" s="229">
        <v>306</v>
      </c>
      <c r="I4842" s="16">
        <v>0</v>
      </c>
      <c r="J4842" s="13">
        <v>0</v>
      </c>
      <c r="K4842" s="16">
        <v>2500</v>
      </c>
      <c r="L4842" s="13">
        <v>765000</v>
      </c>
      <c r="M4842" s="16">
        <v>2500</v>
      </c>
      <c r="N4842" s="171">
        <v>765000</v>
      </c>
      <c r="O4842" s="16">
        <v>1912</v>
      </c>
      <c r="P4842" s="13">
        <v>585072</v>
      </c>
      <c r="Q4842" s="16">
        <v>2353</v>
      </c>
      <c r="R4842" s="13">
        <v>720018</v>
      </c>
      <c r="S4842" s="16">
        <v>263.27999999999997</v>
      </c>
      <c r="T4842" s="13">
        <v>80563.679999999993</v>
      </c>
      <c r="U4842" s="16">
        <v>0</v>
      </c>
      <c r="V4842" s="13">
        <v>0</v>
      </c>
    </row>
    <row r="4843" spans="1:22" ht="15" customHeight="1" x14ac:dyDescent="0.25">
      <c r="A4843" s="5" t="s">
        <v>8195</v>
      </c>
      <c r="B4843" s="6" t="s">
        <v>8196</v>
      </c>
      <c r="C4843" s="5" t="s">
        <v>4982</v>
      </c>
      <c r="D4843" s="6"/>
      <c r="E4843" s="6" t="s">
        <v>447</v>
      </c>
      <c r="F4843" s="229">
        <v>1</v>
      </c>
      <c r="I4843" s="16">
        <v>0</v>
      </c>
      <c r="J4843" s="13">
        <v>0</v>
      </c>
      <c r="K4843" s="16">
        <v>1368738</v>
      </c>
      <c r="L4843" s="13">
        <v>1368738</v>
      </c>
      <c r="M4843" s="16">
        <v>1368738</v>
      </c>
      <c r="N4843" s="171">
        <v>1368738</v>
      </c>
      <c r="O4843" s="16">
        <v>1286240</v>
      </c>
      <c r="P4843" s="13">
        <v>1286240</v>
      </c>
      <c r="Q4843" s="16">
        <v>3006000</v>
      </c>
      <c r="R4843" s="13">
        <v>3006000</v>
      </c>
      <c r="S4843" s="16">
        <v>1101048.19</v>
      </c>
      <c r="T4843" s="13">
        <v>1101048.19</v>
      </c>
      <c r="U4843" s="16">
        <v>0</v>
      </c>
      <c r="V4843" s="13">
        <v>0</v>
      </c>
    </row>
    <row r="4844" spans="1:22" ht="15" customHeight="1" x14ac:dyDescent="0.25">
      <c r="A4844" s="5" t="s">
        <v>8197</v>
      </c>
      <c r="B4844" s="6" t="s">
        <v>8198</v>
      </c>
      <c r="C4844" s="5" t="s">
        <v>4042</v>
      </c>
      <c r="D4844" s="6"/>
      <c r="E4844" s="6" t="s">
        <v>447</v>
      </c>
      <c r="F4844" s="229">
        <v>1</v>
      </c>
      <c r="I4844" s="16">
        <v>0</v>
      </c>
      <c r="J4844" s="13">
        <v>0</v>
      </c>
      <c r="K4844" s="16">
        <v>2341206</v>
      </c>
      <c r="L4844" s="13">
        <v>2341206</v>
      </c>
      <c r="M4844" s="16">
        <v>2341206</v>
      </c>
      <c r="N4844" s="171">
        <v>2341206</v>
      </c>
      <c r="O4844" s="16">
        <v>1826343</v>
      </c>
      <c r="P4844" s="13">
        <v>1826343</v>
      </c>
      <c r="Q4844" s="16">
        <v>3636000</v>
      </c>
      <c r="R4844" s="13">
        <v>3636000</v>
      </c>
      <c r="S4844" s="16">
        <v>1906693.2</v>
      </c>
      <c r="T4844" s="13">
        <v>1906693.2</v>
      </c>
      <c r="U4844" s="16">
        <v>0</v>
      </c>
      <c r="V4844" s="13">
        <v>0</v>
      </c>
    </row>
    <row r="4845" spans="1:22" ht="15" customHeight="1" x14ac:dyDescent="0.25">
      <c r="A4845" s="5" t="s">
        <v>8199</v>
      </c>
      <c r="B4845" s="6" t="s">
        <v>8200</v>
      </c>
      <c r="C4845" s="5" t="s">
        <v>4987</v>
      </c>
      <c r="D4845" s="6"/>
      <c r="E4845" s="6" t="s">
        <v>447</v>
      </c>
      <c r="F4845" s="229">
        <v>1</v>
      </c>
      <c r="I4845" s="16">
        <v>0</v>
      </c>
      <c r="J4845" s="13">
        <v>0</v>
      </c>
      <c r="K4845" s="16">
        <v>700000</v>
      </c>
      <c r="L4845" s="13">
        <v>700000</v>
      </c>
      <c r="M4845" s="16">
        <v>700000</v>
      </c>
      <c r="N4845" s="171">
        <v>700000</v>
      </c>
      <c r="O4845" s="16">
        <v>1593000</v>
      </c>
      <c r="P4845" s="13">
        <v>1593000</v>
      </c>
      <c r="Q4845" s="16">
        <v>396000</v>
      </c>
      <c r="R4845" s="13">
        <v>396000</v>
      </c>
      <c r="S4845" s="16">
        <v>242641.32</v>
      </c>
      <c r="T4845" s="13">
        <v>242641.32</v>
      </c>
      <c r="U4845" s="16">
        <v>0</v>
      </c>
      <c r="V4845" s="13">
        <v>0</v>
      </c>
    </row>
    <row r="4846" spans="1:22" ht="15" customHeight="1" x14ac:dyDescent="0.25">
      <c r="A4846" s="1"/>
      <c r="B4846" s="4" t="s">
        <v>32</v>
      </c>
      <c r="C4846" s="8" t="s">
        <v>33</v>
      </c>
      <c r="I4846" s="245"/>
      <c r="J4846" s="245"/>
      <c r="K4846" s="245"/>
      <c r="L4846" s="245"/>
      <c r="M4846" s="245"/>
      <c r="N4846" s="245"/>
      <c r="O4846" s="245"/>
      <c r="P4846" s="245"/>
      <c r="Q4846" s="245"/>
      <c r="R4846" s="245"/>
      <c r="S4846" s="245"/>
      <c r="T4846" s="245"/>
      <c r="U4846" s="245"/>
      <c r="V4846" s="245"/>
    </row>
    <row r="4847" spans="1:22" ht="15" customHeight="1" x14ac:dyDescent="0.25">
      <c r="A4847" s="5" t="s">
        <v>8201</v>
      </c>
      <c r="B4847" s="6" t="s">
        <v>35</v>
      </c>
      <c r="C4847" s="5" t="s">
        <v>4047</v>
      </c>
      <c r="I4847" s="245"/>
      <c r="J4847" s="245"/>
      <c r="K4847" s="245"/>
      <c r="L4847" s="245"/>
      <c r="M4847" s="245"/>
      <c r="N4847" s="245"/>
      <c r="O4847" s="245"/>
      <c r="P4847" s="245"/>
      <c r="Q4847" s="245"/>
      <c r="R4847" s="245"/>
      <c r="S4847" s="245"/>
      <c r="T4847" s="245"/>
      <c r="U4847" s="245"/>
      <c r="V4847" s="245"/>
    </row>
    <row r="4848" spans="1:22" ht="15" customHeight="1" x14ac:dyDescent="0.25">
      <c r="A4848" s="5" t="s">
        <v>8202</v>
      </c>
      <c r="B4848" s="6" t="s">
        <v>35</v>
      </c>
      <c r="C4848" s="5" t="s">
        <v>4049</v>
      </c>
      <c r="I4848" s="245"/>
      <c r="J4848" s="245"/>
      <c r="K4848" s="245"/>
      <c r="L4848" s="245"/>
      <c r="M4848" s="245"/>
      <c r="N4848" s="245"/>
      <c r="O4848" s="245"/>
      <c r="P4848" s="245"/>
      <c r="Q4848" s="245"/>
      <c r="R4848" s="245"/>
      <c r="S4848" s="245"/>
      <c r="T4848" s="245"/>
      <c r="U4848" s="245"/>
      <c r="V4848" s="245"/>
    </row>
    <row r="4849" spans="1:22" ht="15" customHeight="1" x14ac:dyDescent="0.25">
      <c r="A4849" s="5" t="s">
        <v>8203</v>
      </c>
      <c r="B4849" s="6" t="s">
        <v>35</v>
      </c>
      <c r="C4849" s="5" t="s">
        <v>4051</v>
      </c>
      <c r="I4849" s="245"/>
      <c r="J4849" s="245"/>
      <c r="K4849" s="245"/>
      <c r="L4849" s="245"/>
      <c r="M4849" s="245"/>
      <c r="N4849" s="245"/>
      <c r="O4849" s="245"/>
      <c r="P4849" s="245"/>
      <c r="Q4849" s="245"/>
      <c r="R4849" s="245"/>
      <c r="S4849" s="245"/>
      <c r="T4849" s="245"/>
      <c r="U4849" s="245"/>
      <c r="V4849" s="245"/>
    </row>
    <row r="4850" spans="1:22" ht="45" customHeight="1" x14ac:dyDescent="0.25">
      <c r="A4850" s="1"/>
      <c r="B4850" s="4" t="s">
        <v>68</v>
      </c>
      <c r="C4850" s="8" t="s">
        <v>69</v>
      </c>
      <c r="D4850" s="4" t="s">
        <v>70</v>
      </c>
      <c r="E4850" s="4" t="s">
        <v>71</v>
      </c>
      <c r="F4850" s="228" t="s">
        <v>72</v>
      </c>
      <c r="I4850" s="14" t="s">
        <v>73</v>
      </c>
      <c r="J4850" s="15" t="s">
        <v>28</v>
      </c>
      <c r="K4850" s="14" t="s">
        <v>73</v>
      </c>
      <c r="L4850" s="15" t="s">
        <v>28</v>
      </c>
      <c r="M4850" s="14" t="s">
        <v>73</v>
      </c>
      <c r="N4850" s="172" t="s">
        <v>28</v>
      </c>
      <c r="O4850" s="14" t="s">
        <v>73</v>
      </c>
      <c r="P4850" s="15" t="s">
        <v>28</v>
      </c>
      <c r="Q4850" s="14" t="s">
        <v>73</v>
      </c>
      <c r="R4850" s="15" t="s">
        <v>28</v>
      </c>
      <c r="S4850" s="14" t="s">
        <v>73</v>
      </c>
      <c r="T4850" s="15" t="s">
        <v>28</v>
      </c>
      <c r="U4850" s="14" t="s">
        <v>73</v>
      </c>
      <c r="V4850" s="15" t="s">
        <v>28</v>
      </c>
    </row>
    <row r="4851" spans="1:22" ht="15" customHeight="1" x14ac:dyDescent="0.25">
      <c r="A4851" s="5" t="s">
        <v>8204</v>
      </c>
      <c r="B4851" s="6" t="s">
        <v>8205</v>
      </c>
      <c r="C4851" s="5" t="s">
        <v>4054</v>
      </c>
      <c r="D4851" s="6"/>
      <c r="E4851" s="6" t="s">
        <v>527</v>
      </c>
      <c r="F4851" s="229">
        <v>23562</v>
      </c>
      <c r="I4851" s="16">
        <v>0</v>
      </c>
      <c r="J4851" s="13">
        <v>0</v>
      </c>
      <c r="K4851" s="16">
        <v>125</v>
      </c>
      <c r="L4851" s="13">
        <v>2945250</v>
      </c>
      <c r="M4851" s="16">
        <v>125</v>
      </c>
      <c r="N4851" s="171">
        <v>2945250</v>
      </c>
      <c r="O4851" s="16">
        <v>77</v>
      </c>
      <c r="P4851" s="13">
        <v>1814274</v>
      </c>
      <c r="Q4851" s="16">
        <v>25</v>
      </c>
      <c r="R4851" s="13">
        <v>589050</v>
      </c>
      <c r="S4851" s="16">
        <v>243.17</v>
      </c>
      <c r="T4851" s="13">
        <v>5729571.54</v>
      </c>
      <c r="U4851" s="16">
        <v>0</v>
      </c>
      <c r="V4851" s="13">
        <v>0</v>
      </c>
    </row>
    <row r="4852" spans="1:22" ht="15" customHeight="1" x14ac:dyDescent="0.25">
      <c r="A4852" s="5" t="s">
        <v>8206</v>
      </c>
      <c r="B4852" s="6" t="s">
        <v>8207</v>
      </c>
      <c r="C4852" s="5" t="s">
        <v>8208</v>
      </c>
      <c r="D4852" s="6"/>
      <c r="E4852" s="6" t="s">
        <v>527</v>
      </c>
      <c r="F4852" s="229">
        <v>13464</v>
      </c>
      <c r="I4852" s="16">
        <v>0</v>
      </c>
      <c r="J4852" s="13">
        <v>0</v>
      </c>
      <c r="K4852" s="16">
        <v>50</v>
      </c>
      <c r="L4852" s="13">
        <v>673200</v>
      </c>
      <c r="M4852" s="16">
        <v>50</v>
      </c>
      <c r="N4852" s="171">
        <v>673200</v>
      </c>
      <c r="O4852" s="16">
        <v>61</v>
      </c>
      <c r="P4852" s="13">
        <v>821304</v>
      </c>
      <c r="Q4852" s="16">
        <v>16</v>
      </c>
      <c r="R4852" s="13">
        <v>215424</v>
      </c>
      <c r="S4852" s="16">
        <v>190.31</v>
      </c>
      <c r="T4852" s="13">
        <v>2562333.84</v>
      </c>
      <c r="U4852" s="16">
        <v>0</v>
      </c>
      <c r="V4852" s="13">
        <v>0</v>
      </c>
    </row>
    <row r="4853" spans="1:22" ht="15" customHeight="1" x14ac:dyDescent="0.25">
      <c r="A4853" s="5" t="s">
        <v>8209</v>
      </c>
      <c r="B4853" s="6" t="s">
        <v>8210</v>
      </c>
      <c r="C4853" s="5" t="s">
        <v>8211</v>
      </c>
      <c r="D4853" s="6"/>
      <c r="E4853" s="6" t="s">
        <v>527</v>
      </c>
      <c r="F4853" s="229">
        <v>18972</v>
      </c>
      <c r="I4853" s="16">
        <v>0</v>
      </c>
      <c r="J4853" s="13">
        <v>0</v>
      </c>
      <c r="K4853" s="16">
        <v>40</v>
      </c>
      <c r="L4853" s="13">
        <v>758880</v>
      </c>
      <c r="M4853" s="16">
        <v>40</v>
      </c>
      <c r="N4853" s="171">
        <v>758880</v>
      </c>
      <c r="O4853" s="16">
        <v>52</v>
      </c>
      <c r="P4853" s="13">
        <v>986544</v>
      </c>
      <c r="Q4853" s="16">
        <v>12</v>
      </c>
      <c r="R4853" s="13">
        <v>227664</v>
      </c>
      <c r="S4853" s="16">
        <v>163.88</v>
      </c>
      <c r="T4853" s="13">
        <v>3109131.36</v>
      </c>
      <c r="U4853" s="16">
        <v>0</v>
      </c>
      <c r="V4853" s="13">
        <v>0</v>
      </c>
    </row>
    <row r="4854" spans="1:22" ht="15" customHeight="1" x14ac:dyDescent="0.25">
      <c r="A4854" s="5" t="s">
        <v>8212</v>
      </c>
      <c r="B4854" s="6" t="s">
        <v>8213</v>
      </c>
      <c r="C4854" s="5" t="s">
        <v>8214</v>
      </c>
      <c r="D4854" s="6"/>
      <c r="E4854" s="6" t="s">
        <v>527</v>
      </c>
      <c r="F4854" s="229">
        <v>7344</v>
      </c>
      <c r="I4854" s="16">
        <v>0</v>
      </c>
      <c r="J4854" s="13">
        <v>0</v>
      </c>
      <c r="K4854" s="16">
        <v>35</v>
      </c>
      <c r="L4854" s="13">
        <v>257040</v>
      </c>
      <c r="M4854" s="16">
        <v>35</v>
      </c>
      <c r="N4854" s="171">
        <v>257040</v>
      </c>
      <c r="O4854" s="16">
        <v>38</v>
      </c>
      <c r="P4854" s="13">
        <v>279072</v>
      </c>
      <c r="Q4854" s="16">
        <v>7</v>
      </c>
      <c r="R4854" s="13">
        <v>51408</v>
      </c>
      <c r="S4854" s="16">
        <v>126.87</v>
      </c>
      <c r="T4854" s="13">
        <v>931733.28</v>
      </c>
      <c r="U4854" s="16">
        <v>0</v>
      </c>
      <c r="V4854" s="13">
        <v>0</v>
      </c>
    </row>
    <row r="4855" spans="1:22" ht="15" customHeight="1" x14ac:dyDescent="0.25">
      <c r="A4855" s="5" t="s">
        <v>8215</v>
      </c>
      <c r="B4855" s="6" t="s">
        <v>8216</v>
      </c>
      <c r="C4855" s="5" t="s">
        <v>4057</v>
      </c>
      <c r="D4855" s="6"/>
      <c r="E4855" s="6" t="s">
        <v>447</v>
      </c>
      <c r="F4855" s="229">
        <v>1</v>
      </c>
      <c r="I4855" s="16">
        <v>0</v>
      </c>
      <c r="J4855" s="13">
        <v>0</v>
      </c>
      <c r="K4855" s="16">
        <v>292750</v>
      </c>
      <c r="L4855" s="13">
        <v>292750</v>
      </c>
      <c r="M4855" s="16">
        <v>292750</v>
      </c>
      <c r="N4855" s="171">
        <v>292750</v>
      </c>
      <c r="O4855" s="16">
        <v>265500</v>
      </c>
      <c r="P4855" s="13">
        <v>265500</v>
      </c>
      <c r="Q4855" s="16">
        <v>126000</v>
      </c>
      <c r="R4855" s="13">
        <v>126000</v>
      </c>
      <c r="S4855" s="16">
        <v>441058.61</v>
      </c>
      <c r="T4855" s="13">
        <v>441058.61</v>
      </c>
      <c r="U4855" s="16">
        <v>0</v>
      </c>
      <c r="V4855" s="13">
        <v>0</v>
      </c>
    </row>
    <row r="4856" spans="1:22" ht="15" customHeight="1" x14ac:dyDescent="0.25">
      <c r="A4856" s="5" t="s">
        <v>8217</v>
      </c>
      <c r="B4856" s="6" t="s">
        <v>8218</v>
      </c>
      <c r="C4856" s="5" t="s">
        <v>4060</v>
      </c>
      <c r="D4856" s="6"/>
      <c r="E4856" s="6" t="s">
        <v>504</v>
      </c>
      <c r="F4856" s="229">
        <v>2448</v>
      </c>
      <c r="I4856" s="16">
        <v>0</v>
      </c>
      <c r="J4856" s="13">
        <v>0</v>
      </c>
      <c r="K4856" s="16">
        <v>450</v>
      </c>
      <c r="L4856" s="13">
        <v>1101600</v>
      </c>
      <c r="M4856" s="16">
        <v>450</v>
      </c>
      <c r="N4856" s="171">
        <v>1101600</v>
      </c>
      <c r="O4856" s="16">
        <v>69</v>
      </c>
      <c r="P4856" s="13">
        <v>168912</v>
      </c>
      <c r="Q4856" s="16">
        <v>729</v>
      </c>
      <c r="R4856" s="13">
        <v>1784592</v>
      </c>
      <c r="S4856" s="16">
        <v>209.08</v>
      </c>
      <c r="T4856" s="13">
        <v>511827.84</v>
      </c>
      <c r="U4856" s="16">
        <v>0</v>
      </c>
      <c r="V4856" s="13">
        <v>0</v>
      </c>
    </row>
    <row r="4857" spans="1:22" ht="15" customHeight="1" x14ac:dyDescent="0.25">
      <c r="A4857" s="1"/>
      <c r="B4857" s="4" t="s">
        <v>32</v>
      </c>
      <c r="C4857" s="8" t="s">
        <v>33</v>
      </c>
      <c r="I4857" s="245"/>
      <c r="J4857" s="245"/>
      <c r="K4857" s="245"/>
      <c r="L4857" s="245"/>
      <c r="M4857" s="245"/>
      <c r="N4857" s="245"/>
      <c r="O4857" s="245"/>
      <c r="P4857" s="245"/>
      <c r="Q4857" s="245"/>
      <c r="R4857" s="245"/>
      <c r="S4857" s="245"/>
      <c r="T4857" s="245"/>
      <c r="U4857" s="245"/>
      <c r="V4857" s="245"/>
    </row>
    <row r="4858" spans="1:22" ht="15" customHeight="1" x14ac:dyDescent="0.25">
      <c r="A4858" s="5" t="s">
        <v>8219</v>
      </c>
      <c r="B4858" s="6" t="s">
        <v>35</v>
      </c>
      <c r="C4858" s="5" t="s">
        <v>4062</v>
      </c>
      <c r="I4858" s="245"/>
      <c r="J4858" s="245"/>
      <c r="K4858" s="245"/>
      <c r="L4858" s="245"/>
      <c r="M4858" s="245"/>
      <c r="N4858" s="245"/>
      <c r="O4858" s="245"/>
      <c r="P4858" s="245"/>
      <c r="Q4858" s="245"/>
      <c r="R4858" s="245"/>
      <c r="S4858" s="245"/>
      <c r="T4858" s="245"/>
      <c r="U4858" s="245"/>
      <c r="V4858" s="245"/>
    </row>
    <row r="4859" spans="1:22" ht="15" customHeight="1" x14ac:dyDescent="0.25">
      <c r="A4859" s="5" t="s">
        <v>8220</v>
      </c>
      <c r="B4859" s="6" t="s">
        <v>35</v>
      </c>
      <c r="C4859" s="5" t="s">
        <v>4064</v>
      </c>
      <c r="I4859" s="245"/>
      <c r="J4859" s="245"/>
      <c r="K4859" s="245"/>
      <c r="L4859" s="245"/>
      <c r="M4859" s="245"/>
      <c r="N4859" s="245"/>
      <c r="O4859" s="245"/>
      <c r="P4859" s="245"/>
      <c r="Q4859" s="245"/>
      <c r="R4859" s="245"/>
      <c r="S4859" s="245"/>
      <c r="T4859" s="245"/>
      <c r="U4859" s="245"/>
      <c r="V4859" s="245"/>
    </row>
    <row r="4860" spans="1:22" ht="45" customHeight="1" x14ac:dyDescent="0.25">
      <c r="A4860" s="1"/>
      <c r="B4860" s="4" t="s">
        <v>68</v>
      </c>
      <c r="C4860" s="8" t="s">
        <v>69</v>
      </c>
      <c r="D4860" s="4" t="s">
        <v>70</v>
      </c>
      <c r="E4860" s="4" t="s">
        <v>71</v>
      </c>
      <c r="F4860" s="228" t="s">
        <v>72</v>
      </c>
      <c r="I4860" s="14" t="s">
        <v>73</v>
      </c>
      <c r="J4860" s="15" t="s">
        <v>28</v>
      </c>
      <c r="K4860" s="14" t="s">
        <v>73</v>
      </c>
      <c r="L4860" s="15" t="s">
        <v>28</v>
      </c>
      <c r="M4860" s="14" t="s">
        <v>73</v>
      </c>
      <c r="N4860" s="172" t="s">
        <v>28</v>
      </c>
      <c r="O4860" s="14" t="s">
        <v>73</v>
      </c>
      <c r="P4860" s="15" t="s">
        <v>28</v>
      </c>
      <c r="Q4860" s="14" t="s">
        <v>73</v>
      </c>
      <c r="R4860" s="15" t="s">
        <v>28</v>
      </c>
      <c r="S4860" s="14" t="s">
        <v>73</v>
      </c>
      <c r="T4860" s="15" t="s">
        <v>28</v>
      </c>
      <c r="U4860" s="14" t="s">
        <v>73</v>
      </c>
      <c r="V4860" s="15" t="s">
        <v>28</v>
      </c>
    </row>
    <row r="4861" spans="1:22" ht="15" customHeight="1" x14ac:dyDescent="0.25">
      <c r="A4861" s="5" t="s">
        <v>8221</v>
      </c>
      <c r="B4861" s="6" t="s">
        <v>8222</v>
      </c>
      <c r="C4861" s="5" t="s">
        <v>4067</v>
      </c>
      <c r="D4861" s="6"/>
      <c r="E4861" s="6" t="s">
        <v>527</v>
      </c>
      <c r="F4861" s="229">
        <v>9333</v>
      </c>
      <c r="I4861" s="16">
        <v>0</v>
      </c>
      <c r="J4861" s="13">
        <v>0</v>
      </c>
      <c r="K4861" s="16">
        <v>45</v>
      </c>
      <c r="L4861" s="13">
        <v>419985</v>
      </c>
      <c r="M4861" s="16">
        <v>45</v>
      </c>
      <c r="N4861" s="171">
        <v>419985</v>
      </c>
      <c r="O4861" s="16">
        <v>52</v>
      </c>
      <c r="P4861" s="13">
        <v>485316</v>
      </c>
      <c r="Q4861" s="16">
        <v>39</v>
      </c>
      <c r="R4861" s="13">
        <v>363987</v>
      </c>
      <c r="S4861" s="16">
        <v>171.8</v>
      </c>
      <c r="T4861" s="13">
        <v>1603409.4</v>
      </c>
      <c r="U4861" s="16">
        <v>0</v>
      </c>
      <c r="V4861" s="13">
        <v>0</v>
      </c>
    </row>
    <row r="4862" spans="1:22" ht="15" customHeight="1" x14ac:dyDescent="0.25">
      <c r="A4862" s="5" t="s">
        <v>8223</v>
      </c>
      <c r="B4862" s="6" t="s">
        <v>8224</v>
      </c>
      <c r="C4862" s="5" t="s">
        <v>4070</v>
      </c>
      <c r="D4862" s="6"/>
      <c r="E4862" s="6" t="s">
        <v>527</v>
      </c>
      <c r="F4862" s="229">
        <v>17136</v>
      </c>
      <c r="I4862" s="16">
        <v>0</v>
      </c>
      <c r="J4862" s="13">
        <v>0</v>
      </c>
      <c r="K4862" s="16">
        <v>35</v>
      </c>
      <c r="L4862" s="13">
        <v>599760</v>
      </c>
      <c r="M4862" s="16">
        <v>35</v>
      </c>
      <c r="N4862" s="171">
        <v>599760</v>
      </c>
      <c r="O4862" s="16">
        <v>37</v>
      </c>
      <c r="P4862" s="13">
        <v>634032</v>
      </c>
      <c r="Q4862" s="16">
        <v>42</v>
      </c>
      <c r="R4862" s="13">
        <v>719712</v>
      </c>
      <c r="S4862" s="16">
        <v>145.37</v>
      </c>
      <c r="T4862" s="13">
        <v>2491060.3199999998</v>
      </c>
      <c r="U4862" s="16">
        <v>0</v>
      </c>
      <c r="V4862" s="13">
        <v>0</v>
      </c>
    </row>
    <row r="4863" spans="1:22" ht="15" customHeight="1" x14ac:dyDescent="0.25">
      <c r="A4863" s="5" t="s">
        <v>8225</v>
      </c>
      <c r="B4863" s="6" t="s">
        <v>8226</v>
      </c>
      <c r="C4863" s="5" t="s">
        <v>4073</v>
      </c>
      <c r="D4863" s="6"/>
      <c r="E4863" s="6" t="s">
        <v>527</v>
      </c>
      <c r="F4863" s="229">
        <v>17442</v>
      </c>
      <c r="I4863" s="16">
        <v>0</v>
      </c>
      <c r="J4863" s="13">
        <v>0</v>
      </c>
      <c r="K4863" s="16">
        <v>30</v>
      </c>
      <c r="L4863" s="13">
        <v>523260</v>
      </c>
      <c r="M4863" s="16">
        <v>30</v>
      </c>
      <c r="N4863" s="171">
        <v>523260</v>
      </c>
      <c r="O4863" s="16">
        <v>34</v>
      </c>
      <c r="P4863" s="13">
        <v>593028</v>
      </c>
      <c r="Q4863" s="16">
        <v>35</v>
      </c>
      <c r="R4863" s="13">
        <v>610470</v>
      </c>
      <c r="S4863" s="16">
        <v>118.94</v>
      </c>
      <c r="T4863" s="13">
        <v>2074551.48</v>
      </c>
      <c r="U4863" s="16">
        <v>0</v>
      </c>
      <c r="V4863" s="13">
        <v>0</v>
      </c>
    </row>
    <row r="4864" spans="1:22" ht="15" customHeight="1" x14ac:dyDescent="0.25">
      <c r="A4864" s="5" t="s">
        <v>8227</v>
      </c>
      <c r="B4864" s="6" t="s">
        <v>8228</v>
      </c>
      <c r="C4864" s="5" t="s">
        <v>8229</v>
      </c>
      <c r="D4864" s="6"/>
      <c r="E4864" s="6" t="s">
        <v>527</v>
      </c>
      <c r="F4864" s="229">
        <v>8874</v>
      </c>
      <c r="I4864" s="16">
        <v>0</v>
      </c>
      <c r="J4864" s="13">
        <v>0</v>
      </c>
      <c r="K4864" s="16">
        <v>25</v>
      </c>
      <c r="L4864" s="13">
        <v>221850</v>
      </c>
      <c r="M4864" s="16">
        <v>25</v>
      </c>
      <c r="N4864" s="171">
        <v>221850</v>
      </c>
      <c r="O4864" s="16">
        <v>30</v>
      </c>
      <c r="P4864" s="13">
        <v>266220</v>
      </c>
      <c r="Q4864" s="16">
        <v>31</v>
      </c>
      <c r="R4864" s="13">
        <v>275094</v>
      </c>
      <c r="S4864" s="16">
        <v>79.290000000000006</v>
      </c>
      <c r="T4864" s="13">
        <v>703619.46</v>
      </c>
      <c r="U4864" s="16">
        <v>0</v>
      </c>
      <c r="V4864" s="13">
        <v>0</v>
      </c>
    </row>
    <row r="4865" spans="1:22" ht="15" customHeight="1" x14ac:dyDescent="0.25">
      <c r="A4865" s="5" t="s">
        <v>8230</v>
      </c>
      <c r="B4865" s="6" t="s">
        <v>8231</v>
      </c>
      <c r="C4865" s="5" t="s">
        <v>4076</v>
      </c>
      <c r="D4865" s="6"/>
      <c r="E4865" s="6" t="s">
        <v>447</v>
      </c>
      <c r="F4865" s="229">
        <v>1</v>
      </c>
      <c r="I4865" s="16">
        <v>0</v>
      </c>
      <c r="J4865" s="13">
        <v>0</v>
      </c>
      <c r="K4865" s="16">
        <v>275000</v>
      </c>
      <c r="L4865" s="13">
        <v>275000</v>
      </c>
      <c r="M4865" s="16">
        <v>275000</v>
      </c>
      <c r="N4865" s="171">
        <v>275000</v>
      </c>
      <c r="O4865" s="16">
        <v>217710</v>
      </c>
      <c r="P4865" s="13">
        <v>217710</v>
      </c>
      <c r="Q4865" s="16">
        <v>108000</v>
      </c>
      <c r="R4865" s="13">
        <v>108000</v>
      </c>
      <c r="S4865" s="16">
        <v>315433.71999999997</v>
      </c>
      <c r="T4865" s="13">
        <v>315433.71999999997</v>
      </c>
      <c r="U4865" s="16">
        <v>0</v>
      </c>
      <c r="V4865" s="13">
        <v>0</v>
      </c>
    </row>
    <row r="4866" spans="1:22" ht="15" customHeight="1" x14ac:dyDescent="0.25">
      <c r="A4866" s="1"/>
      <c r="B4866" s="4" t="s">
        <v>32</v>
      </c>
      <c r="C4866" s="8" t="s">
        <v>33</v>
      </c>
      <c r="I4866" s="245"/>
      <c r="J4866" s="245"/>
      <c r="K4866" s="245"/>
      <c r="L4866" s="245"/>
      <c r="M4866" s="245"/>
      <c r="N4866" s="245"/>
      <c r="O4866" s="245"/>
      <c r="P4866" s="245"/>
      <c r="Q4866" s="245"/>
      <c r="R4866" s="245"/>
      <c r="S4866" s="245"/>
      <c r="T4866" s="245"/>
      <c r="U4866" s="245"/>
      <c r="V4866" s="245"/>
    </row>
    <row r="4867" spans="1:22" ht="15" customHeight="1" x14ac:dyDescent="0.25">
      <c r="A4867" s="5" t="s">
        <v>8232</v>
      </c>
      <c r="B4867" s="6" t="s">
        <v>35</v>
      </c>
      <c r="C4867" s="5" t="s">
        <v>5008</v>
      </c>
      <c r="I4867" s="245"/>
      <c r="J4867" s="245"/>
      <c r="K4867" s="245"/>
      <c r="L4867" s="245"/>
      <c r="M4867" s="245"/>
      <c r="N4867" s="245"/>
      <c r="O4867" s="245"/>
      <c r="P4867" s="245"/>
      <c r="Q4867" s="245"/>
      <c r="R4867" s="245"/>
      <c r="S4867" s="245"/>
      <c r="T4867" s="245"/>
      <c r="U4867" s="245"/>
      <c r="V4867" s="245"/>
    </row>
    <row r="4868" spans="1:22" ht="45" customHeight="1" x14ac:dyDescent="0.25">
      <c r="A4868" s="1"/>
      <c r="B4868" s="4" t="s">
        <v>68</v>
      </c>
      <c r="C4868" s="8" t="s">
        <v>69</v>
      </c>
      <c r="D4868" s="4" t="s">
        <v>70</v>
      </c>
      <c r="E4868" s="4" t="s">
        <v>71</v>
      </c>
      <c r="F4868" s="228" t="s">
        <v>72</v>
      </c>
      <c r="I4868" s="14" t="s">
        <v>73</v>
      </c>
      <c r="J4868" s="15" t="s">
        <v>28</v>
      </c>
      <c r="K4868" s="14" t="s">
        <v>73</v>
      </c>
      <c r="L4868" s="15" t="s">
        <v>28</v>
      </c>
      <c r="M4868" s="14" t="s">
        <v>73</v>
      </c>
      <c r="N4868" s="172" t="s">
        <v>28</v>
      </c>
      <c r="O4868" s="14" t="s">
        <v>73</v>
      </c>
      <c r="P4868" s="15" t="s">
        <v>28</v>
      </c>
      <c r="Q4868" s="14" t="s">
        <v>73</v>
      </c>
      <c r="R4868" s="15" t="s">
        <v>28</v>
      </c>
      <c r="S4868" s="14" t="s">
        <v>73</v>
      </c>
      <c r="T4868" s="15" t="s">
        <v>28</v>
      </c>
      <c r="U4868" s="14" t="s">
        <v>73</v>
      </c>
      <c r="V4868" s="15" t="s">
        <v>28</v>
      </c>
    </row>
    <row r="4869" spans="1:22" ht="15" customHeight="1" x14ac:dyDescent="0.25">
      <c r="A4869" s="5" t="s">
        <v>8233</v>
      </c>
      <c r="B4869" s="6" t="s">
        <v>8234</v>
      </c>
      <c r="C4869" s="5" t="s">
        <v>8235</v>
      </c>
      <c r="D4869" s="6"/>
      <c r="E4869" s="6" t="s">
        <v>504</v>
      </c>
      <c r="F4869" s="229">
        <v>3978</v>
      </c>
      <c r="I4869" s="16">
        <v>0</v>
      </c>
      <c r="J4869" s="13">
        <v>0</v>
      </c>
      <c r="K4869" s="16">
        <v>250</v>
      </c>
      <c r="L4869" s="13">
        <v>994500</v>
      </c>
      <c r="M4869" s="16">
        <v>250</v>
      </c>
      <c r="N4869" s="171">
        <v>994500</v>
      </c>
      <c r="O4869" s="16">
        <v>101</v>
      </c>
      <c r="P4869" s="13">
        <v>401778</v>
      </c>
      <c r="Q4869" s="16">
        <v>239</v>
      </c>
      <c r="R4869" s="13">
        <v>950742</v>
      </c>
      <c r="S4869" s="16">
        <v>69.69</v>
      </c>
      <c r="T4869" s="13">
        <v>277226.82</v>
      </c>
      <c r="U4869" s="16">
        <v>0</v>
      </c>
      <c r="V4869" s="13">
        <v>0</v>
      </c>
    </row>
    <row r="4870" spans="1:22" ht="15" customHeight="1" x14ac:dyDescent="0.25">
      <c r="A4870" s="5" t="s">
        <v>8236</v>
      </c>
      <c r="B4870" s="6" t="s">
        <v>8237</v>
      </c>
      <c r="C4870" s="5" t="s">
        <v>8238</v>
      </c>
      <c r="D4870" s="6"/>
      <c r="E4870" s="6" t="s">
        <v>447</v>
      </c>
      <c r="F4870" s="229">
        <v>1</v>
      </c>
      <c r="I4870" s="16">
        <v>0</v>
      </c>
      <c r="J4870" s="13">
        <v>0</v>
      </c>
      <c r="K4870" s="16">
        <v>475000</v>
      </c>
      <c r="L4870" s="13">
        <v>475000</v>
      </c>
      <c r="M4870" s="16">
        <v>475000</v>
      </c>
      <c r="N4870" s="171">
        <v>475000</v>
      </c>
      <c r="O4870" s="16">
        <v>313290</v>
      </c>
      <c r="P4870" s="13">
        <v>313290</v>
      </c>
      <c r="Q4870" s="16">
        <v>0</v>
      </c>
      <c r="R4870" s="13">
        <v>0</v>
      </c>
      <c r="S4870" s="16">
        <v>351877.31</v>
      </c>
      <c r="T4870" s="13">
        <v>351877.31</v>
      </c>
      <c r="U4870" s="16">
        <v>0</v>
      </c>
      <c r="V4870" s="13">
        <v>0</v>
      </c>
    </row>
    <row r="4871" spans="1:22" ht="15" customHeight="1" x14ac:dyDescent="0.25">
      <c r="A4871" s="5" t="s">
        <v>8239</v>
      </c>
      <c r="B4871" s="6" t="s">
        <v>8240</v>
      </c>
      <c r="C4871" s="5" t="s">
        <v>8241</v>
      </c>
      <c r="D4871" s="6"/>
      <c r="E4871" s="6" t="s">
        <v>504</v>
      </c>
      <c r="F4871" s="229">
        <v>1836</v>
      </c>
      <c r="I4871" s="16">
        <v>0</v>
      </c>
      <c r="J4871" s="13">
        <v>0</v>
      </c>
      <c r="K4871" s="16">
        <v>1200</v>
      </c>
      <c r="L4871" s="13">
        <v>2203200</v>
      </c>
      <c r="M4871" s="16">
        <v>1200</v>
      </c>
      <c r="N4871" s="171">
        <v>2203200</v>
      </c>
      <c r="O4871" s="16">
        <v>797</v>
      </c>
      <c r="P4871" s="13">
        <v>1463292</v>
      </c>
      <c r="Q4871" s="16">
        <v>465</v>
      </c>
      <c r="R4871" s="13">
        <v>853740</v>
      </c>
      <c r="S4871" s="16">
        <v>115.64</v>
      </c>
      <c r="T4871" s="13">
        <v>212315.04</v>
      </c>
      <c r="U4871" s="16">
        <v>0</v>
      </c>
      <c r="V4871" s="13">
        <v>0</v>
      </c>
    </row>
    <row r="4872" spans="1:22" ht="15" customHeight="1" x14ac:dyDescent="0.25">
      <c r="A4872" s="5" t="s">
        <v>8242</v>
      </c>
      <c r="B4872" s="6" t="s">
        <v>8243</v>
      </c>
      <c r="C4872" s="5" t="s">
        <v>8244</v>
      </c>
      <c r="D4872" s="6"/>
      <c r="E4872" s="6" t="s">
        <v>504</v>
      </c>
      <c r="F4872" s="229">
        <v>1836</v>
      </c>
      <c r="I4872" s="16">
        <v>0</v>
      </c>
      <c r="J4872" s="13">
        <v>0</v>
      </c>
      <c r="K4872" s="16">
        <v>2800</v>
      </c>
      <c r="L4872" s="13">
        <v>5140800</v>
      </c>
      <c r="M4872" s="16">
        <v>2800</v>
      </c>
      <c r="N4872" s="171">
        <v>5140800</v>
      </c>
      <c r="O4872" s="16">
        <v>1859</v>
      </c>
      <c r="P4872" s="13">
        <v>3413124</v>
      </c>
      <c r="Q4872" s="16">
        <v>1289</v>
      </c>
      <c r="R4872" s="13">
        <v>2366604</v>
      </c>
      <c r="S4872" s="16">
        <v>206.5</v>
      </c>
      <c r="T4872" s="13">
        <v>379134</v>
      </c>
      <c r="U4872" s="16">
        <v>0</v>
      </c>
      <c r="V4872" s="13">
        <v>0</v>
      </c>
    </row>
    <row r="4873" spans="1:22" ht="15" customHeight="1" x14ac:dyDescent="0.25">
      <c r="A4873" s="5" t="s">
        <v>8245</v>
      </c>
      <c r="B4873" s="6" t="s">
        <v>8246</v>
      </c>
      <c r="C4873" s="5" t="s">
        <v>8247</v>
      </c>
      <c r="D4873" s="6"/>
      <c r="E4873" s="6" t="s">
        <v>504</v>
      </c>
      <c r="F4873" s="229">
        <v>306</v>
      </c>
      <c r="I4873" s="16">
        <v>0</v>
      </c>
      <c r="J4873" s="13">
        <v>0</v>
      </c>
      <c r="K4873" s="16">
        <v>3000</v>
      </c>
      <c r="L4873" s="13">
        <v>918000</v>
      </c>
      <c r="M4873" s="16">
        <v>3000</v>
      </c>
      <c r="N4873" s="171">
        <v>918000</v>
      </c>
      <c r="O4873" s="16">
        <v>2336</v>
      </c>
      <c r="P4873" s="13">
        <v>714816</v>
      </c>
      <c r="Q4873" s="16">
        <v>1547</v>
      </c>
      <c r="R4873" s="13">
        <v>473382</v>
      </c>
      <c r="S4873" s="16">
        <v>227.15</v>
      </c>
      <c r="T4873" s="13">
        <v>69507.899999999994</v>
      </c>
      <c r="U4873" s="16">
        <v>0</v>
      </c>
      <c r="V4873" s="13">
        <v>0</v>
      </c>
    </row>
    <row r="4874" spans="1:22" ht="15" customHeight="1" x14ac:dyDescent="0.25">
      <c r="A4874" s="5" t="s">
        <v>8248</v>
      </c>
      <c r="B4874" s="6" t="s">
        <v>8249</v>
      </c>
      <c r="C4874" s="5" t="s">
        <v>8250</v>
      </c>
      <c r="D4874" s="6"/>
      <c r="E4874" s="6" t="s">
        <v>504</v>
      </c>
      <c r="F4874" s="229">
        <v>306</v>
      </c>
      <c r="I4874" s="16">
        <v>0</v>
      </c>
      <c r="J4874" s="13">
        <v>0</v>
      </c>
      <c r="K4874" s="16">
        <v>3500</v>
      </c>
      <c r="L4874" s="13">
        <v>1071000</v>
      </c>
      <c r="M4874" s="16">
        <v>3500</v>
      </c>
      <c r="N4874" s="171">
        <v>1071000</v>
      </c>
      <c r="O4874" s="16">
        <v>3717</v>
      </c>
      <c r="P4874" s="13">
        <v>1137402</v>
      </c>
      <c r="Q4874" s="16">
        <v>2824</v>
      </c>
      <c r="R4874" s="13">
        <v>864144</v>
      </c>
      <c r="S4874" s="16">
        <v>2477.9499999999998</v>
      </c>
      <c r="T4874" s="13">
        <v>758252.7</v>
      </c>
      <c r="U4874" s="16">
        <v>0</v>
      </c>
      <c r="V4874" s="13">
        <v>0</v>
      </c>
    </row>
    <row r="4875" spans="1:22" ht="15" customHeight="1" x14ac:dyDescent="0.25">
      <c r="A4875" s="5" t="s">
        <v>8251</v>
      </c>
      <c r="B4875" s="6" t="s">
        <v>8252</v>
      </c>
      <c r="C4875" s="5" t="s">
        <v>8253</v>
      </c>
      <c r="D4875" s="6"/>
      <c r="E4875" s="6" t="s">
        <v>504</v>
      </c>
      <c r="F4875" s="229">
        <v>306</v>
      </c>
      <c r="I4875" s="16">
        <v>0</v>
      </c>
      <c r="J4875" s="13">
        <v>0</v>
      </c>
      <c r="K4875" s="16">
        <v>8000</v>
      </c>
      <c r="L4875" s="13">
        <v>2448000</v>
      </c>
      <c r="M4875" s="16">
        <v>8000</v>
      </c>
      <c r="N4875" s="171">
        <v>2448000</v>
      </c>
      <c r="O4875" s="16">
        <v>3186</v>
      </c>
      <c r="P4875" s="13">
        <v>974916</v>
      </c>
      <c r="Q4875" s="16">
        <v>0</v>
      </c>
      <c r="R4875" s="13">
        <v>0</v>
      </c>
      <c r="S4875" s="16">
        <v>4129.92</v>
      </c>
      <c r="T4875" s="13">
        <v>1263755.52</v>
      </c>
      <c r="U4875" s="16">
        <v>0</v>
      </c>
      <c r="V4875" s="13">
        <v>0</v>
      </c>
    </row>
    <row r="4876" spans="1:22" ht="15" customHeight="1" x14ac:dyDescent="0.25">
      <c r="A4876" s="1"/>
      <c r="B4876" s="4" t="s">
        <v>32</v>
      </c>
      <c r="C4876" s="8" t="s">
        <v>33</v>
      </c>
      <c r="I4876" s="245"/>
      <c r="J4876" s="245"/>
      <c r="K4876" s="245"/>
      <c r="L4876" s="245"/>
      <c r="M4876" s="245"/>
      <c r="N4876" s="245"/>
      <c r="O4876" s="245"/>
      <c r="P4876" s="245"/>
      <c r="Q4876" s="245"/>
      <c r="R4876" s="245"/>
      <c r="S4876" s="245"/>
      <c r="T4876" s="245"/>
      <c r="U4876" s="245"/>
      <c r="V4876" s="245"/>
    </row>
    <row r="4877" spans="1:22" ht="15" customHeight="1" x14ac:dyDescent="0.25">
      <c r="A4877" s="5" t="s">
        <v>8254</v>
      </c>
      <c r="B4877" s="6" t="s">
        <v>35</v>
      </c>
      <c r="C4877" s="5" t="s">
        <v>4101</v>
      </c>
      <c r="I4877" s="245"/>
      <c r="J4877" s="245"/>
      <c r="K4877" s="245"/>
      <c r="L4877" s="245"/>
      <c r="M4877" s="245"/>
      <c r="N4877" s="245"/>
      <c r="O4877" s="245"/>
      <c r="P4877" s="245"/>
      <c r="Q4877" s="245"/>
      <c r="R4877" s="245"/>
      <c r="S4877" s="245"/>
      <c r="T4877" s="245"/>
      <c r="U4877" s="245"/>
      <c r="V4877" s="245"/>
    </row>
    <row r="4878" spans="1:22" ht="45" customHeight="1" x14ac:dyDescent="0.25">
      <c r="A4878" s="1"/>
      <c r="B4878" s="4" t="s">
        <v>68</v>
      </c>
      <c r="C4878" s="8" t="s">
        <v>69</v>
      </c>
      <c r="D4878" s="4" t="s">
        <v>70</v>
      </c>
      <c r="E4878" s="4" t="s">
        <v>71</v>
      </c>
      <c r="F4878" s="228" t="s">
        <v>72</v>
      </c>
      <c r="I4878" s="14" t="s">
        <v>73</v>
      </c>
      <c r="J4878" s="15" t="s">
        <v>28</v>
      </c>
      <c r="K4878" s="14" t="s">
        <v>73</v>
      </c>
      <c r="L4878" s="15" t="s">
        <v>28</v>
      </c>
      <c r="M4878" s="14" t="s">
        <v>73</v>
      </c>
      <c r="N4878" s="172" t="s">
        <v>28</v>
      </c>
      <c r="O4878" s="14" t="s">
        <v>73</v>
      </c>
      <c r="P4878" s="15" t="s">
        <v>28</v>
      </c>
      <c r="Q4878" s="14" t="s">
        <v>73</v>
      </c>
      <c r="R4878" s="15" t="s">
        <v>28</v>
      </c>
      <c r="S4878" s="14" t="s">
        <v>73</v>
      </c>
      <c r="T4878" s="15" t="s">
        <v>28</v>
      </c>
      <c r="U4878" s="14" t="s">
        <v>73</v>
      </c>
      <c r="V4878" s="15" t="s">
        <v>28</v>
      </c>
    </row>
    <row r="4879" spans="1:22" ht="15" customHeight="1" x14ac:dyDescent="0.25">
      <c r="A4879" s="5" t="s">
        <v>8255</v>
      </c>
      <c r="B4879" s="6" t="s">
        <v>8256</v>
      </c>
      <c r="C4879" s="5" t="s">
        <v>4104</v>
      </c>
      <c r="D4879" s="6"/>
      <c r="E4879" s="6" t="s">
        <v>447</v>
      </c>
      <c r="F4879" s="229">
        <v>1</v>
      </c>
      <c r="I4879" s="16">
        <v>0</v>
      </c>
      <c r="J4879" s="13">
        <v>0</v>
      </c>
      <c r="K4879" s="16">
        <v>380500</v>
      </c>
      <c r="L4879" s="13">
        <v>380500</v>
      </c>
      <c r="M4879" s="16">
        <v>380500</v>
      </c>
      <c r="N4879" s="171">
        <v>380500</v>
      </c>
      <c r="O4879" s="16">
        <v>1299888</v>
      </c>
      <c r="P4879" s="13">
        <v>1299888</v>
      </c>
      <c r="Q4879" s="16">
        <v>360000</v>
      </c>
      <c r="R4879" s="13">
        <v>360000</v>
      </c>
      <c r="S4879" s="16">
        <v>0</v>
      </c>
      <c r="T4879" s="13">
        <v>0</v>
      </c>
      <c r="U4879" s="16">
        <v>0</v>
      </c>
      <c r="V4879" s="13">
        <v>0</v>
      </c>
    </row>
    <row r="4880" spans="1:22" ht="15" customHeight="1" x14ac:dyDescent="0.25">
      <c r="A4880" s="1"/>
      <c r="B4880" s="4" t="s">
        <v>32</v>
      </c>
      <c r="C4880" s="8" t="s">
        <v>33</v>
      </c>
      <c r="I4880" s="245"/>
      <c r="J4880" s="245"/>
      <c r="K4880" s="245"/>
      <c r="L4880" s="245"/>
      <c r="M4880" s="245"/>
      <c r="N4880" s="245"/>
      <c r="O4880" s="245"/>
      <c r="P4880" s="245"/>
      <c r="Q4880" s="245"/>
      <c r="R4880" s="245"/>
      <c r="S4880" s="245"/>
      <c r="T4880" s="245"/>
      <c r="U4880" s="245"/>
      <c r="V4880" s="245"/>
    </row>
    <row r="4881" spans="1:22" ht="15" customHeight="1" x14ac:dyDescent="0.25">
      <c r="A4881" s="5" t="s">
        <v>8257</v>
      </c>
      <c r="B4881" s="6" t="s">
        <v>35</v>
      </c>
      <c r="C4881" s="5" t="s">
        <v>4106</v>
      </c>
      <c r="I4881" s="245"/>
      <c r="J4881" s="245"/>
      <c r="K4881" s="245"/>
      <c r="L4881" s="245"/>
      <c r="M4881" s="245"/>
      <c r="N4881" s="245"/>
      <c r="O4881" s="245"/>
      <c r="P4881" s="245"/>
      <c r="Q4881" s="245"/>
      <c r="R4881" s="245"/>
      <c r="S4881" s="245"/>
      <c r="T4881" s="245"/>
      <c r="U4881" s="245"/>
      <c r="V4881" s="245"/>
    </row>
    <row r="4882" spans="1:22" ht="15" customHeight="1" x14ac:dyDescent="0.25">
      <c r="A4882" s="5" t="s">
        <v>8258</v>
      </c>
      <c r="B4882" s="6" t="s">
        <v>35</v>
      </c>
      <c r="C4882" s="5" t="s">
        <v>4108</v>
      </c>
      <c r="I4882" s="245"/>
      <c r="J4882" s="245"/>
      <c r="K4882" s="245"/>
      <c r="L4882" s="245"/>
      <c r="M4882" s="245"/>
      <c r="N4882" s="245"/>
      <c r="O4882" s="245"/>
      <c r="P4882" s="245"/>
      <c r="Q4882" s="245"/>
      <c r="R4882" s="245"/>
      <c r="S4882" s="245"/>
      <c r="T4882" s="245"/>
      <c r="U4882" s="245"/>
      <c r="V4882" s="245"/>
    </row>
    <row r="4883" spans="1:22" ht="45" customHeight="1" x14ac:dyDescent="0.25">
      <c r="A4883" s="1"/>
      <c r="B4883" s="4" t="s">
        <v>68</v>
      </c>
      <c r="C4883" s="8" t="s">
        <v>69</v>
      </c>
      <c r="D4883" s="4" t="s">
        <v>70</v>
      </c>
      <c r="E4883" s="4" t="s">
        <v>71</v>
      </c>
      <c r="F4883" s="228" t="s">
        <v>72</v>
      </c>
      <c r="I4883" s="14" t="s">
        <v>73</v>
      </c>
      <c r="J4883" s="15" t="s">
        <v>28</v>
      </c>
      <c r="K4883" s="14" t="s">
        <v>73</v>
      </c>
      <c r="L4883" s="15" t="s">
        <v>28</v>
      </c>
      <c r="M4883" s="14" t="s">
        <v>73</v>
      </c>
      <c r="N4883" s="172" t="s">
        <v>28</v>
      </c>
      <c r="O4883" s="14" t="s">
        <v>73</v>
      </c>
      <c r="P4883" s="15" t="s">
        <v>28</v>
      </c>
      <c r="Q4883" s="14" t="s">
        <v>73</v>
      </c>
      <c r="R4883" s="15" t="s">
        <v>28</v>
      </c>
      <c r="S4883" s="14" t="s">
        <v>73</v>
      </c>
      <c r="T4883" s="15" t="s">
        <v>28</v>
      </c>
      <c r="U4883" s="14" t="s">
        <v>73</v>
      </c>
      <c r="V4883" s="15" t="s">
        <v>28</v>
      </c>
    </row>
    <row r="4884" spans="1:22" ht="15" customHeight="1" x14ac:dyDescent="0.25">
      <c r="A4884" s="5" t="s">
        <v>8259</v>
      </c>
      <c r="B4884" s="6" t="s">
        <v>8260</v>
      </c>
      <c r="C4884" s="5" t="s">
        <v>4111</v>
      </c>
      <c r="D4884" s="6"/>
      <c r="E4884" s="6" t="s">
        <v>504</v>
      </c>
      <c r="F4884" s="229">
        <v>2448</v>
      </c>
      <c r="I4884" s="16">
        <v>0</v>
      </c>
      <c r="J4884" s="13">
        <v>0</v>
      </c>
      <c r="K4884" s="16">
        <v>1300</v>
      </c>
      <c r="L4884" s="13">
        <v>3182400</v>
      </c>
      <c r="M4884" s="16">
        <v>1300</v>
      </c>
      <c r="N4884" s="171">
        <v>3182400</v>
      </c>
      <c r="O4884" s="16">
        <v>743</v>
      </c>
      <c r="P4884" s="13">
        <v>1818864</v>
      </c>
      <c r="Q4884" s="16">
        <v>1412</v>
      </c>
      <c r="R4884" s="13">
        <v>3456576</v>
      </c>
      <c r="S4884" s="16">
        <v>2168.44</v>
      </c>
      <c r="T4884" s="13">
        <v>5308341.12</v>
      </c>
      <c r="U4884" s="16">
        <v>0</v>
      </c>
      <c r="V4884" s="13">
        <v>0</v>
      </c>
    </row>
    <row r="4885" spans="1:22" ht="15" customHeight="1" x14ac:dyDescent="0.25">
      <c r="A4885" s="5" t="s">
        <v>8261</v>
      </c>
      <c r="B4885" s="6" t="s">
        <v>8262</v>
      </c>
      <c r="C4885" s="5" t="s">
        <v>4114</v>
      </c>
      <c r="D4885" s="6"/>
      <c r="E4885" s="6" t="s">
        <v>504</v>
      </c>
      <c r="F4885" s="229">
        <v>1530</v>
      </c>
      <c r="I4885" s="16">
        <v>0</v>
      </c>
      <c r="J4885" s="13">
        <v>0</v>
      </c>
      <c r="K4885" s="16">
        <v>180</v>
      </c>
      <c r="L4885" s="13">
        <v>275400</v>
      </c>
      <c r="M4885" s="16">
        <v>180</v>
      </c>
      <c r="N4885" s="171">
        <v>275400</v>
      </c>
      <c r="O4885" s="16">
        <v>191</v>
      </c>
      <c r="P4885" s="13">
        <v>292230</v>
      </c>
      <c r="Q4885" s="16">
        <v>412</v>
      </c>
      <c r="R4885" s="13">
        <v>630360</v>
      </c>
      <c r="S4885" s="16">
        <v>510.22</v>
      </c>
      <c r="T4885" s="13">
        <v>780636.6</v>
      </c>
      <c r="U4885" s="16">
        <v>0</v>
      </c>
      <c r="V4885" s="13">
        <v>0</v>
      </c>
    </row>
    <row r="4886" spans="1:22" ht="15" customHeight="1" x14ac:dyDescent="0.25">
      <c r="A4886" s="5" t="s">
        <v>8263</v>
      </c>
      <c r="B4886" s="6" t="s">
        <v>8264</v>
      </c>
      <c r="C4886" s="5" t="s">
        <v>8265</v>
      </c>
      <c r="D4886" s="6"/>
      <c r="E4886" s="6" t="s">
        <v>504</v>
      </c>
      <c r="F4886" s="229">
        <v>1530</v>
      </c>
      <c r="I4886" s="16">
        <v>0</v>
      </c>
      <c r="J4886" s="13">
        <v>0</v>
      </c>
      <c r="K4886" s="16">
        <v>650</v>
      </c>
      <c r="L4886" s="13">
        <v>994500</v>
      </c>
      <c r="M4886" s="16">
        <v>650</v>
      </c>
      <c r="N4886" s="171">
        <v>994500</v>
      </c>
      <c r="O4886" s="16">
        <v>223</v>
      </c>
      <c r="P4886" s="13">
        <v>341190</v>
      </c>
      <c r="Q4886" s="16">
        <v>588</v>
      </c>
      <c r="R4886" s="13">
        <v>899640</v>
      </c>
      <c r="S4886" s="16">
        <v>605.89</v>
      </c>
      <c r="T4886" s="13">
        <v>927011.7</v>
      </c>
      <c r="U4886" s="16">
        <v>0</v>
      </c>
      <c r="V4886" s="13">
        <v>0</v>
      </c>
    </row>
    <row r="4887" spans="1:22" ht="15" customHeight="1" x14ac:dyDescent="0.25">
      <c r="A4887" s="5" t="s">
        <v>8266</v>
      </c>
      <c r="B4887" s="6" t="s">
        <v>8267</v>
      </c>
      <c r="C4887" s="5" t="s">
        <v>8268</v>
      </c>
      <c r="D4887" s="6"/>
      <c r="E4887" s="6" t="s">
        <v>504</v>
      </c>
      <c r="F4887" s="229">
        <v>1530</v>
      </c>
      <c r="I4887" s="16">
        <v>0</v>
      </c>
      <c r="J4887" s="13">
        <v>0</v>
      </c>
      <c r="K4887" s="16">
        <v>300</v>
      </c>
      <c r="L4887" s="13">
        <v>459000</v>
      </c>
      <c r="M4887" s="16">
        <v>300</v>
      </c>
      <c r="N4887" s="171">
        <v>459000</v>
      </c>
      <c r="O4887" s="16">
        <v>212</v>
      </c>
      <c r="P4887" s="13">
        <v>324360</v>
      </c>
      <c r="Q4887" s="16">
        <v>353</v>
      </c>
      <c r="R4887" s="13">
        <v>540090</v>
      </c>
      <c r="S4887" s="16">
        <v>357.16</v>
      </c>
      <c r="T4887" s="13">
        <v>546454.80000000005</v>
      </c>
      <c r="U4887" s="16">
        <v>0</v>
      </c>
      <c r="V4887" s="13">
        <v>0</v>
      </c>
    </row>
    <row r="4888" spans="1:22" ht="15" customHeight="1" x14ac:dyDescent="0.25">
      <c r="A4888" s="5" t="s">
        <v>8269</v>
      </c>
      <c r="B4888" s="6" t="s">
        <v>8270</v>
      </c>
      <c r="C4888" s="5" t="s">
        <v>8271</v>
      </c>
      <c r="D4888" s="6"/>
      <c r="E4888" s="6" t="s">
        <v>504</v>
      </c>
      <c r="F4888" s="229">
        <v>306</v>
      </c>
      <c r="I4888" s="16">
        <v>0</v>
      </c>
      <c r="J4888" s="13">
        <v>0</v>
      </c>
      <c r="K4888" s="16">
        <v>520</v>
      </c>
      <c r="L4888" s="13">
        <v>159120</v>
      </c>
      <c r="M4888" s="16">
        <v>520</v>
      </c>
      <c r="N4888" s="171">
        <v>159120</v>
      </c>
      <c r="O4888" s="16">
        <v>372</v>
      </c>
      <c r="P4888" s="13">
        <v>113832</v>
      </c>
      <c r="Q4888" s="16">
        <v>706</v>
      </c>
      <c r="R4888" s="13">
        <v>216036</v>
      </c>
      <c r="S4888" s="16">
        <v>637.77</v>
      </c>
      <c r="T4888" s="13">
        <v>195157.62</v>
      </c>
      <c r="U4888" s="16">
        <v>0</v>
      </c>
      <c r="V4888" s="13">
        <v>0</v>
      </c>
    </row>
    <row r="4889" spans="1:22" ht="15" customHeight="1" x14ac:dyDescent="0.25">
      <c r="A4889" s="5" t="s">
        <v>8272</v>
      </c>
      <c r="B4889" s="6" t="s">
        <v>8273</v>
      </c>
      <c r="C4889" s="5" t="s">
        <v>8274</v>
      </c>
      <c r="D4889" s="6"/>
      <c r="E4889" s="6" t="s">
        <v>504</v>
      </c>
      <c r="F4889" s="229">
        <v>3060</v>
      </c>
      <c r="I4889" s="16">
        <v>0</v>
      </c>
      <c r="J4889" s="13">
        <v>0</v>
      </c>
      <c r="K4889" s="16">
        <v>310</v>
      </c>
      <c r="L4889" s="13">
        <v>948600</v>
      </c>
      <c r="M4889" s="16">
        <v>310</v>
      </c>
      <c r="N4889" s="171">
        <v>948600</v>
      </c>
      <c r="O4889" s="16">
        <v>234</v>
      </c>
      <c r="P4889" s="13">
        <v>716040</v>
      </c>
      <c r="Q4889" s="16">
        <v>353</v>
      </c>
      <c r="R4889" s="13">
        <v>1080180</v>
      </c>
      <c r="S4889" s="16">
        <v>510.22</v>
      </c>
      <c r="T4889" s="13">
        <v>1561273.2</v>
      </c>
      <c r="U4889" s="16">
        <v>0</v>
      </c>
      <c r="V4889" s="13">
        <v>0</v>
      </c>
    </row>
    <row r="4890" spans="1:22" ht="15" customHeight="1" x14ac:dyDescent="0.25">
      <c r="A4890" s="5" t="s">
        <v>8275</v>
      </c>
      <c r="B4890" s="6" t="s">
        <v>8276</v>
      </c>
      <c r="C4890" s="5" t="s">
        <v>8277</v>
      </c>
      <c r="D4890" s="6"/>
      <c r="E4890" s="6" t="s">
        <v>504</v>
      </c>
      <c r="F4890" s="229">
        <v>1836</v>
      </c>
      <c r="I4890" s="16">
        <v>0</v>
      </c>
      <c r="J4890" s="13">
        <v>0</v>
      </c>
      <c r="K4890" s="16">
        <v>600</v>
      </c>
      <c r="L4890" s="13">
        <v>1101600</v>
      </c>
      <c r="M4890" s="16">
        <v>600</v>
      </c>
      <c r="N4890" s="171">
        <v>1101600</v>
      </c>
      <c r="O4890" s="16">
        <v>372</v>
      </c>
      <c r="P4890" s="13">
        <v>682992</v>
      </c>
      <c r="Q4890" s="16">
        <v>341</v>
      </c>
      <c r="R4890" s="13">
        <v>626076</v>
      </c>
      <c r="S4890" s="16">
        <v>255.12</v>
      </c>
      <c r="T4890" s="13">
        <v>468400.32</v>
      </c>
      <c r="U4890" s="16">
        <v>0</v>
      </c>
      <c r="V4890" s="13">
        <v>0</v>
      </c>
    </row>
    <row r="4891" spans="1:22" ht="15" customHeight="1" x14ac:dyDescent="0.25">
      <c r="A4891" s="5" t="s">
        <v>8278</v>
      </c>
      <c r="B4891" s="6" t="s">
        <v>8279</v>
      </c>
      <c r="C4891" s="5" t="s">
        <v>8280</v>
      </c>
      <c r="D4891" s="6"/>
      <c r="E4891" s="6" t="s">
        <v>504</v>
      </c>
      <c r="F4891" s="229">
        <v>2448</v>
      </c>
      <c r="I4891" s="16">
        <v>0</v>
      </c>
      <c r="J4891" s="13">
        <v>0</v>
      </c>
      <c r="K4891" s="16">
        <v>100</v>
      </c>
      <c r="L4891" s="13">
        <v>244800</v>
      </c>
      <c r="M4891" s="16">
        <v>100</v>
      </c>
      <c r="N4891" s="171">
        <v>244800</v>
      </c>
      <c r="O4891" s="16">
        <v>64</v>
      </c>
      <c r="P4891" s="13">
        <v>156672</v>
      </c>
      <c r="Q4891" s="16">
        <v>124</v>
      </c>
      <c r="R4891" s="13">
        <v>303552</v>
      </c>
      <c r="S4891" s="16">
        <v>153.07</v>
      </c>
      <c r="T4891" s="13">
        <v>374715.36</v>
      </c>
      <c r="U4891" s="16">
        <v>0</v>
      </c>
      <c r="V4891" s="13">
        <v>0</v>
      </c>
    </row>
    <row r="4892" spans="1:22" ht="15" customHeight="1" x14ac:dyDescent="0.25">
      <c r="A4892" s="5" t="s">
        <v>8281</v>
      </c>
      <c r="B4892" s="6" t="s">
        <v>8282</v>
      </c>
      <c r="C4892" s="5" t="s">
        <v>8283</v>
      </c>
      <c r="D4892" s="6"/>
      <c r="E4892" s="6" t="s">
        <v>504</v>
      </c>
      <c r="F4892" s="229">
        <v>2448</v>
      </c>
      <c r="I4892" s="16">
        <v>0</v>
      </c>
      <c r="J4892" s="13">
        <v>0</v>
      </c>
      <c r="K4892" s="16">
        <v>90</v>
      </c>
      <c r="L4892" s="13">
        <v>220320</v>
      </c>
      <c r="M4892" s="16">
        <v>90</v>
      </c>
      <c r="N4892" s="171">
        <v>220320</v>
      </c>
      <c r="O4892" s="16">
        <v>53</v>
      </c>
      <c r="P4892" s="13">
        <v>129744</v>
      </c>
      <c r="Q4892" s="16">
        <v>88</v>
      </c>
      <c r="R4892" s="13">
        <v>215424</v>
      </c>
      <c r="S4892" s="16">
        <v>95.67</v>
      </c>
      <c r="T4892" s="13">
        <v>234200.16</v>
      </c>
      <c r="U4892" s="16">
        <v>0</v>
      </c>
      <c r="V4892" s="13">
        <v>0</v>
      </c>
    </row>
    <row r="4893" spans="1:22" ht="15" customHeight="1" x14ac:dyDescent="0.25">
      <c r="A4893" s="5" t="s">
        <v>8284</v>
      </c>
      <c r="B4893" s="6" t="s">
        <v>8285</v>
      </c>
      <c r="C4893" s="5" t="s">
        <v>8286</v>
      </c>
      <c r="D4893" s="6"/>
      <c r="E4893" s="6" t="s">
        <v>504</v>
      </c>
      <c r="F4893" s="229">
        <v>2448</v>
      </c>
      <c r="I4893" s="16">
        <v>0</v>
      </c>
      <c r="J4893" s="13">
        <v>0</v>
      </c>
      <c r="K4893" s="16">
        <v>90</v>
      </c>
      <c r="L4893" s="13">
        <v>220320</v>
      </c>
      <c r="M4893" s="16">
        <v>90</v>
      </c>
      <c r="N4893" s="171">
        <v>220320</v>
      </c>
      <c r="O4893" s="16">
        <v>69</v>
      </c>
      <c r="P4893" s="13">
        <v>168912</v>
      </c>
      <c r="Q4893" s="16">
        <v>106</v>
      </c>
      <c r="R4893" s="13">
        <v>259488</v>
      </c>
      <c r="S4893" s="16">
        <v>102.04</v>
      </c>
      <c r="T4893" s="13">
        <v>249793.92000000001</v>
      </c>
      <c r="U4893" s="16">
        <v>0</v>
      </c>
      <c r="V4893" s="13">
        <v>0</v>
      </c>
    </row>
    <row r="4894" spans="1:22" ht="15" customHeight="1" x14ac:dyDescent="0.25">
      <c r="A4894" s="5" t="s">
        <v>8287</v>
      </c>
      <c r="B4894" s="6" t="s">
        <v>8288</v>
      </c>
      <c r="C4894" s="5" t="s">
        <v>8289</v>
      </c>
      <c r="D4894" s="6"/>
      <c r="E4894" s="6" t="s">
        <v>504</v>
      </c>
      <c r="F4894" s="229">
        <v>2448</v>
      </c>
      <c r="I4894" s="16">
        <v>0</v>
      </c>
      <c r="J4894" s="13">
        <v>0</v>
      </c>
      <c r="K4894" s="16">
        <v>90</v>
      </c>
      <c r="L4894" s="13">
        <v>220320</v>
      </c>
      <c r="M4894" s="16">
        <v>90</v>
      </c>
      <c r="N4894" s="171">
        <v>220320</v>
      </c>
      <c r="O4894" s="16">
        <v>42</v>
      </c>
      <c r="P4894" s="13">
        <v>102816</v>
      </c>
      <c r="Q4894" s="16">
        <v>76</v>
      </c>
      <c r="R4894" s="13">
        <v>186048</v>
      </c>
      <c r="S4894" s="16">
        <v>114.8</v>
      </c>
      <c r="T4894" s="13">
        <v>281030.40000000002</v>
      </c>
      <c r="U4894" s="16">
        <v>0</v>
      </c>
      <c r="V4894" s="13">
        <v>0</v>
      </c>
    </row>
    <row r="4895" spans="1:22" ht="15" customHeight="1" x14ac:dyDescent="0.25">
      <c r="A4895" s="5" t="s">
        <v>8290</v>
      </c>
      <c r="B4895" s="6" t="s">
        <v>8291</v>
      </c>
      <c r="C4895" s="5" t="s">
        <v>8292</v>
      </c>
      <c r="D4895" s="6"/>
      <c r="E4895" s="6" t="s">
        <v>504</v>
      </c>
      <c r="F4895" s="229">
        <v>306</v>
      </c>
      <c r="I4895" s="16">
        <v>0</v>
      </c>
      <c r="J4895" s="13">
        <v>0</v>
      </c>
      <c r="K4895" s="16">
        <v>220</v>
      </c>
      <c r="L4895" s="13">
        <v>67320</v>
      </c>
      <c r="M4895" s="16">
        <v>220</v>
      </c>
      <c r="N4895" s="171">
        <v>67320</v>
      </c>
      <c r="O4895" s="16">
        <v>212</v>
      </c>
      <c r="P4895" s="13">
        <v>64872</v>
      </c>
      <c r="Q4895" s="16">
        <v>347</v>
      </c>
      <c r="R4895" s="13">
        <v>106182</v>
      </c>
      <c r="S4895" s="16">
        <v>344.39</v>
      </c>
      <c r="T4895" s="13">
        <v>105383.34</v>
      </c>
      <c r="U4895" s="16">
        <v>0</v>
      </c>
      <c r="V4895" s="13">
        <v>0</v>
      </c>
    </row>
    <row r="4896" spans="1:22" ht="15" customHeight="1" x14ac:dyDescent="0.25">
      <c r="A4896" s="1"/>
      <c r="B4896" s="4" t="s">
        <v>32</v>
      </c>
      <c r="C4896" s="8" t="s">
        <v>33</v>
      </c>
      <c r="I4896" s="245"/>
      <c r="J4896" s="245"/>
      <c r="K4896" s="245"/>
      <c r="L4896" s="245"/>
      <c r="M4896" s="245"/>
      <c r="N4896" s="245"/>
      <c r="O4896" s="245"/>
      <c r="P4896" s="245"/>
      <c r="Q4896" s="245"/>
      <c r="R4896" s="245"/>
      <c r="S4896" s="245"/>
      <c r="T4896" s="245"/>
      <c r="U4896" s="245"/>
      <c r="V4896" s="245"/>
    </row>
    <row r="4897" spans="1:22" ht="15" customHeight="1" x14ac:dyDescent="0.25">
      <c r="A4897" s="5" t="s">
        <v>8293</v>
      </c>
      <c r="B4897" s="6" t="s">
        <v>35</v>
      </c>
      <c r="C4897" s="5" t="s">
        <v>4146</v>
      </c>
      <c r="I4897" s="245"/>
      <c r="J4897" s="245"/>
      <c r="K4897" s="245"/>
      <c r="L4897" s="245"/>
      <c r="M4897" s="245"/>
      <c r="N4897" s="245"/>
      <c r="O4897" s="245"/>
      <c r="P4897" s="245"/>
      <c r="Q4897" s="245"/>
      <c r="R4897" s="245"/>
      <c r="S4897" s="245"/>
      <c r="T4897" s="245"/>
      <c r="U4897" s="245"/>
      <c r="V4897" s="245"/>
    </row>
    <row r="4898" spans="1:22" ht="45" customHeight="1" x14ac:dyDescent="0.25">
      <c r="A4898" s="1"/>
      <c r="B4898" s="4" t="s">
        <v>68</v>
      </c>
      <c r="C4898" s="8" t="s">
        <v>69</v>
      </c>
      <c r="D4898" s="4" t="s">
        <v>70</v>
      </c>
      <c r="E4898" s="4" t="s">
        <v>71</v>
      </c>
      <c r="F4898" s="228" t="s">
        <v>72</v>
      </c>
      <c r="I4898" s="14" t="s">
        <v>73</v>
      </c>
      <c r="J4898" s="15" t="s">
        <v>28</v>
      </c>
      <c r="K4898" s="14" t="s">
        <v>73</v>
      </c>
      <c r="L4898" s="15" t="s">
        <v>28</v>
      </c>
      <c r="M4898" s="14" t="s">
        <v>73</v>
      </c>
      <c r="N4898" s="172" t="s">
        <v>28</v>
      </c>
      <c r="O4898" s="14" t="s">
        <v>73</v>
      </c>
      <c r="P4898" s="15" t="s">
        <v>28</v>
      </c>
      <c r="Q4898" s="14" t="s">
        <v>73</v>
      </c>
      <c r="R4898" s="15" t="s">
        <v>28</v>
      </c>
      <c r="S4898" s="14" t="s">
        <v>73</v>
      </c>
      <c r="T4898" s="15" t="s">
        <v>28</v>
      </c>
      <c r="U4898" s="14" t="s">
        <v>73</v>
      </c>
      <c r="V4898" s="15" t="s">
        <v>28</v>
      </c>
    </row>
    <row r="4899" spans="1:22" ht="15" customHeight="1" x14ac:dyDescent="0.25">
      <c r="A4899" s="5" t="s">
        <v>8294</v>
      </c>
      <c r="B4899" s="6" t="s">
        <v>8295</v>
      </c>
      <c r="C4899" s="5" t="s">
        <v>8296</v>
      </c>
      <c r="D4899" s="6"/>
      <c r="E4899" s="6" t="s">
        <v>504</v>
      </c>
      <c r="F4899" s="229">
        <v>1224</v>
      </c>
      <c r="I4899" s="16">
        <v>0</v>
      </c>
      <c r="J4899" s="13">
        <v>0</v>
      </c>
      <c r="K4899" s="16">
        <v>250</v>
      </c>
      <c r="L4899" s="13">
        <v>306000</v>
      </c>
      <c r="M4899" s="16">
        <v>250</v>
      </c>
      <c r="N4899" s="171">
        <v>306000</v>
      </c>
      <c r="O4899" s="16">
        <v>159</v>
      </c>
      <c r="P4899" s="13">
        <v>194616</v>
      </c>
      <c r="Q4899" s="16">
        <v>232</v>
      </c>
      <c r="R4899" s="13">
        <v>283968</v>
      </c>
      <c r="S4899" s="16">
        <v>0</v>
      </c>
      <c r="T4899" s="13">
        <v>0</v>
      </c>
      <c r="U4899" s="16">
        <v>0</v>
      </c>
      <c r="V4899" s="13">
        <v>0</v>
      </c>
    </row>
    <row r="4900" spans="1:22" ht="15" customHeight="1" x14ac:dyDescent="0.25">
      <c r="A4900" s="5" t="s">
        <v>8297</v>
      </c>
      <c r="B4900" s="6" t="s">
        <v>8298</v>
      </c>
      <c r="C4900" s="5" t="s">
        <v>8299</v>
      </c>
      <c r="D4900" s="6"/>
      <c r="E4900" s="6" t="s">
        <v>504</v>
      </c>
      <c r="F4900" s="229">
        <v>306</v>
      </c>
      <c r="I4900" s="16">
        <v>0</v>
      </c>
      <c r="J4900" s="13">
        <v>0</v>
      </c>
      <c r="K4900" s="16">
        <v>490</v>
      </c>
      <c r="L4900" s="13">
        <v>149940</v>
      </c>
      <c r="M4900" s="16">
        <v>490</v>
      </c>
      <c r="N4900" s="171">
        <v>149940</v>
      </c>
      <c r="O4900" s="16">
        <v>212</v>
      </c>
      <c r="P4900" s="13">
        <v>64872</v>
      </c>
      <c r="Q4900" s="16">
        <v>464</v>
      </c>
      <c r="R4900" s="13">
        <v>141984</v>
      </c>
      <c r="S4900" s="16">
        <v>0</v>
      </c>
      <c r="T4900" s="13">
        <v>0</v>
      </c>
      <c r="U4900" s="16">
        <v>0</v>
      </c>
      <c r="V4900" s="13">
        <v>0</v>
      </c>
    </row>
    <row r="4901" spans="1:22" ht="15" customHeight="1" x14ac:dyDescent="0.25">
      <c r="A4901" s="5" t="s">
        <v>8300</v>
      </c>
      <c r="B4901" s="6" t="s">
        <v>8301</v>
      </c>
      <c r="C4901" s="5" t="s">
        <v>8302</v>
      </c>
      <c r="D4901" s="6"/>
      <c r="E4901" s="6" t="s">
        <v>504</v>
      </c>
      <c r="F4901" s="229">
        <v>918</v>
      </c>
      <c r="I4901" s="16">
        <v>0</v>
      </c>
      <c r="J4901" s="13">
        <v>0</v>
      </c>
      <c r="K4901" s="16">
        <v>675</v>
      </c>
      <c r="L4901" s="13">
        <v>619650</v>
      </c>
      <c r="M4901" s="16">
        <v>675</v>
      </c>
      <c r="N4901" s="171">
        <v>619650</v>
      </c>
      <c r="O4901" s="16">
        <v>266</v>
      </c>
      <c r="P4901" s="13">
        <v>244188</v>
      </c>
      <c r="Q4901" s="16">
        <v>657</v>
      </c>
      <c r="R4901" s="13">
        <v>603126</v>
      </c>
      <c r="S4901" s="16">
        <v>0</v>
      </c>
      <c r="T4901" s="13">
        <v>0</v>
      </c>
      <c r="U4901" s="16">
        <v>0</v>
      </c>
      <c r="V4901" s="13">
        <v>0</v>
      </c>
    </row>
    <row r="4902" spans="1:22" ht="15" customHeight="1" x14ac:dyDescent="0.25">
      <c r="A4902" s="1"/>
      <c r="B4902" s="4" t="s">
        <v>32</v>
      </c>
      <c r="C4902" s="8" t="s">
        <v>33</v>
      </c>
      <c r="I4902" s="245"/>
      <c r="J4902" s="245"/>
      <c r="K4902" s="245"/>
      <c r="L4902" s="245"/>
      <c r="M4902" s="245"/>
      <c r="N4902" s="245"/>
      <c r="O4902" s="245"/>
      <c r="P4902" s="245"/>
      <c r="Q4902" s="245"/>
      <c r="R4902" s="245"/>
      <c r="S4902" s="245"/>
      <c r="T4902" s="245"/>
      <c r="U4902" s="245"/>
      <c r="V4902" s="245"/>
    </row>
    <row r="4903" spans="1:22" ht="15" customHeight="1" x14ac:dyDescent="0.25">
      <c r="A4903" s="5" t="s">
        <v>8303</v>
      </c>
      <c r="B4903" s="6" t="s">
        <v>35</v>
      </c>
      <c r="C4903" s="5" t="s">
        <v>6377</v>
      </c>
      <c r="I4903" s="245"/>
      <c r="J4903" s="245"/>
      <c r="K4903" s="245"/>
      <c r="L4903" s="245"/>
      <c r="M4903" s="245"/>
      <c r="N4903" s="245"/>
      <c r="O4903" s="245"/>
      <c r="P4903" s="245"/>
      <c r="Q4903" s="245"/>
      <c r="R4903" s="245"/>
      <c r="S4903" s="245"/>
      <c r="T4903" s="245"/>
      <c r="U4903" s="245"/>
      <c r="V4903" s="245"/>
    </row>
    <row r="4904" spans="1:22" ht="45" customHeight="1" x14ac:dyDescent="0.25">
      <c r="A4904" s="1"/>
      <c r="B4904" s="4" t="s">
        <v>68</v>
      </c>
      <c r="C4904" s="8" t="s">
        <v>69</v>
      </c>
      <c r="D4904" s="4" t="s">
        <v>70</v>
      </c>
      <c r="E4904" s="4" t="s">
        <v>71</v>
      </c>
      <c r="F4904" s="228" t="s">
        <v>72</v>
      </c>
      <c r="I4904" s="14" t="s">
        <v>73</v>
      </c>
      <c r="J4904" s="15" t="s">
        <v>28</v>
      </c>
      <c r="K4904" s="14" t="s">
        <v>73</v>
      </c>
      <c r="L4904" s="15" t="s">
        <v>28</v>
      </c>
      <c r="M4904" s="14" t="s">
        <v>73</v>
      </c>
      <c r="N4904" s="172" t="s">
        <v>28</v>
      </c>
      <c r="O4904" s="14" t="s">
        <v>73</v>
      </c>
      <c r="P4904" s="15" t="s">
        <v>28</v>
      </c>
      <c r="Q4904" s="14" t="s">
        <v>73</v>
      </c>
      <c r="R4904" s="15" t="s">
        <v>28</v>
      </c>
      <c r="S4904" s="14" t="s">
        <v>73</v>
      </c>
      <c r="T4904" s="15" t="s">
        <v>28</v>
      </c>
      <c r="U4904" s="14" t="s">
        <v>73</v>
      </c>
      <c r="V4904" s="15" t="s">
        <v>28</v>
      </c>
    </row>
    <row r="4905" spans="1:22" ht="15" customHeight="1" x14ac:dyDescent="0.25">
      <c r="A4905" s="5" t="s">
        <v>8304</v>
      </c>
      <c r="B4905" s="6" t="s">
        <v>8305</v>
      </c>
      <c r="C4905" s="5" t="s">
        <v>8306</v>
      </c>
      <c r="D4905" s="6"/>
      <c r="E4905" s="6" t="s">
        <v>447</v>
      </c>
      <c r="F4905" s="229">
        <v>1</v>
      </c>
      <c r="I4905" s="16">
        <v>0</v>
      </c>
      <c r="J4905" s="13">
        <v>0</v>
      </c>
      <c r="K4905" s="16">
        <v>340000</v>
      </c>
      <c r="L4905" s="13">
        <v>340000</v>
      </c>
      <c r="M4905" s="16">
        <v>340000</v>
      </c>
      <c r="N4905" s="171">
        <v>340000</v>
      </c>
      <c r="O4905" s="16">
        <v>270377</v>
      </c>
      <c r="P4905" s="13">
        <v>270377</v>
      </c>
      <c r="Q4905" s="16">
        <v>75600</v>
      </c>
      <c r="R4905" s="13">
        <v>75600</v>
      </c>
      <c r="S4905" s="16">
        <v>208519.89</v>
      </c>
      <c r="T4905" s="13">
        <v>208519.89</v>
      </c>
      <c r="U4905" s="16">
        <v>0</v>
      </c>
      <c r="V4905" s="13">
        <v>0</v>
      </c>
    </row>
    <row r="4906" spans="1:22" ht="15" customHeight="1" x14ac:dyDescent="0.25">
      <c r="A4906" s="5" t="s">
        <v>8307</v>
      </c>
      <c r="B4906" s="6" t="s">
        <v>8308</v>
      </c>
      <c r="C4906" s="5" t="s">
        <v>6386</v>
      </c>
      <c r="D4906" s="6"/>
      <c r="E4906" s="6" t="s">
        <v>447</v>
      </c>
      <c r="F4906" s="229">
        <v>1</v>
      </c>
      <c r="I4906" s="16">
        <v>0</v>
      </c>
      <c r="J4906" s="13">
        <v>0</v>
      </c>
      <c r="K4906" s="16">
        <v>92000</v>
      </c>
      <c r="L4906" s="13">
        <v>92000</v>
      </c>
      <c r="M4906" s="16">
        <v>92000</v>
      </c>
      <c r="N4906" s="171">
        <v>92000</v>
      </c>
      <c r="O4906" s="16">
        <v>0</v>
      </c>
      <c r="P4906" s="13">
        <v>0</v>
      </c>
      <c r="Q4906" s="16">
        <v>32400</v>
      </c>
      <c r="R4906" s="13">
        <v>32400</v>
      </c>
      <c r="S4906" s="16">
        <v>115598.65</v>
      </c>
      <c r="T4906" s="13">
        <v>115598.65</v>
      </c>
      <c r="U4906" s="16">
        <v>0</v>
      </c>
      <c r="V4906" s="13">
        <v>0</v>
      </c>
    </row>
    <row r="4907" spans="1:22" ht="15" customHeight="1" x14ac:dyDescent="0.25">
      <c r="A4907" s="1"/>
      <c r="B4907" s="4" t="s">
        <v>32</v>
      </c>
      <c r="C4907" s="8" t="s">
        <v>33</v>
      </c>
      <c r="I4907" s="245"/>
      <c r="J4907" s="245"/>
      <c r="K4907" s="245"/>
      <c r="L4907" s="245"/>
      <c r="M4907" s="245"/>
      <c r="N4907" s="245"/>
      <c r="O4907" s="245"/>
      <c r="P4907" s="245"/>
      <c r="Q4907" s="245"/>
      <c r="R4907" s="245"/>
      <c r="S4907" s="245"/>
      <c r="T4907" s="245"/>
      <c r="U4907" s="245"/>
      <c r="V4907" s="245"/>
    </row>
    <row r="4908" spans="1:22" ht="15" customHeight="1" x14ac:dyDescent="0.25">
      <c r="A4908" s="5" t="s">
        <v>8309</v>
      </c>
      <c r="B4908" s="6" t="s">
        <v>35</v>
      </c>
      <c r="C4908" s="5" t="s">
        <v>486</v>
      </c>
      <c r="I4908" s="245"/>
      <c r="J4908" s="245"/>
      <c r="K4908" s="245"/>
      <c r="L4908" s="245"/>
      <c r="M4908" s="245"/>
      <c r="N4908" s="245"/>
      <c r="O4908" s="245"/>
      <c r="P4908" s="245"/>
      <c r="Q4908" s="245"/>
      <c r="R4908" s="245"/>
      <c r="S4908" s="245"/>
      <c r="T4908" s="245"/>
      <c r="U4908" s="245"/>
      <c r="V4908" s="245"/>
    </row>
    <row r="4909" spans="1:22" ht="45" customHeight="1" x14ac:dyDescent="0.25">
      <c r="A4909" s="1"/>
      <c r="B4909" s="4" t="s">
        <v>68</v>
      </c>
      <c r="C4909" s="8" t="s">
        <v>69</v>
      </c>
      <c r="D4909" s="4" t="s">
        <v>70</v>
      </c>
      <c r="E4909" s="4" t="s">
        <v>71</v>
      </c>
      <c r="F4909" s="228" t="s">
        <v>72</v>
      </c>
      <c r="I4909" s="14" t="s">
        <v>73</v>
      </c>
      <c r="J4909" s="15" t="s">
        <v>28</v>
      </c>
      <c r="K4909" s="14" t="s">
        <v>73</v>
      </c>
      <c r="L4909" s="15" t="s">
        <v>28</v>
      </c>
      <c r="M4909" s="14" t="s">
        <v>73</v>
      </c>
      <c r="N4909" s="172" t="s">
        <v>28</v>
      </c>
      <c r="O4909" s="14" t="s">
        <v>73</v>
      </c>
      <c r="P4909" s="15" t="s">
        <v>28</v>
      </c>
      <c r="Q4909" s="14" t="s">
        <v>73</v>
      </c>
      <c r="R4909" s="15" t="s">
        <v>28</v>
      </c>
      <c r="S4909" s="14" t="s">
        <v>73</v>
      </c>
      <c r="T4909" s="15" t="s">
        <v>28</v>
      </c>
      <c r="U4909" s="14" t="s">
        <v>73</v>
      </c>
      <c r="V4909" s="15" t="s">
        <v>28</v>
      </c>
    </row>
    <row r="4910" spans="1:22" ht="15" customHeight="1" x14ac:dyDescent="0.25">
      <c r="A4910" s="5" t="s">
        <v>8310</v>
      </c>
      <c r="B4910" s="6" t="s">
        <v>8311</v>
      </c>
      <c r="C4910" s="5" t="s">
        <v>489</v>
      </c>
      <c r="D4910" s="6"/>
      <c r="E4910" s="6" t="s">
        <v>275</v>
      </c>
      <c r="F4910" s="229">
        <v>1</v>
      </c>
      <c r="I4910" s="16">
        <v>0</v>
      </c>
      <c r="J4910" s="13">
        <v>0</v>
      </c>
      <c r="K4910" s="16">
        <v>0</v>
      </c>
      <c r="L4910" s="13">
        <v>0</v>
      </c>
      <c r="M4910" s="16">
        <v>0</v>
      </c>
      <c r="N4910" s="171">
        <v>0</v>
      </c>
      <c r="O4910" s="16">
        <v>0</v>
      </c>
      <c r="P4910" s="13">
        <v>0</v>
      </c>
      <c r="Q4910" s="16">
        <v>0</v>
      </c>
      <c r="R4910" s="13">
        <v>0</v>
      </c>
      <c r="S4910" s="16">
        <v>0</v>
      </c>
      <c r="T4910" s="13">
        <v>0</v>
      </c>
      <c r="U4910" s="16">
        <v>0</v>
      </c>
      <c r="V4910" s="13">
        <v>0</v>
      </c>
    </row>
    <row r="4911" spans="1:22" ht="15" customHeight="1" x14ac:dyDescent="0.25">
      <c r="A4911" s="1"/>
      <c r="B4911" s="4" t="s">
        <v>32</v>
      </c>
      <c r="C4911" s="8" t="s">
        <v>33</v>
      </c>
      <c r="I4911" s="245"/>
      <c r="J4911" s="245"/>
      <c r="K4911" s="245"/>
      <c r="L4911" s="245"/>
      <c r="M4911" s="245"/>
      <c r="N4911" s="245"/>
      <c r="O4911" s="245"/>
      <c r="P4911" s="245"/>
      <c r="Q4911" s="245"/>
      <c r="R4911" s="245"/>
      <c r="S4911" s="245"/>
      <c r="T4911" s="245"/>
      <c r="U4911" s="245"/>
      <c r="V4911" s="245"/>
    </row>
    <row r="4912" spans="1:22" ht="15" customHeight="1" x14ac:dyDescent="0.25">
      <c r="A4912" s="5" t="s">
        <v>8312</v>
      </c>
      <c r="B4912" s="6" t="s">
        <v>35</v>
      </c>
      <c r="C4912" s="5" t="s">
        <v>491</v>
      </c>
      <c r="I4912" s="245"/>
      <c r="J4912" s="245"/>
      <c r="K4912" s="245"/>
      <c r="L4912" s="245"/>
      <c r="M4912" s="245"/>
      <c r="N4912" s="245"/>
      <c r="O4912" s="245"/>
      <c r="P4912" s="245"/>
      <c r="Q4912" s="245"/>
      <c r="R4912" s="245"/>
      <c r="S4912" s="245"/>
      <c r="T4912" s="245"/>
      <c r="U4912" s="245"/>
      <c r="V4912" s="245"/>
    </row>
    <row r="4913" spans="1:22" x14ac:dyDescent="0.25">
      <c r="A4913" s="246" t="s">
        <v>8313</v>
      </c>
      <c r="B4913" s="246"/>
      <c r="C4913" s="246"/>
      <c r="D4913" s="247"/>
      <c r="E4913" s="247"/>
      <c r="F4913" s="246"/>
      <c r="I4913" s="12" t="s">
        <v>494</v>
      </c>
      <c r="J4913" s="13">
        <v>43378866</v>
      </c>
      <c r="K4913" s="12" t="s">
        <v>494</v>
      </c>
      <c r="L4913" s="13">
        <v>51713800</v>
      </c>
      <c r="M4913" s="12" t="s">
        <v>494</v>
      </c>
      <c r="N4913" s="171">
        <v>51713800</v>
      </c>
      <c r="O4913" s="12" t="s">
        <v>494</v>
      </c>
      <c r="P4913" s="13">
        <v>35681058</v>
      </c>
      <c r="Q4913" s="12" t="s">
        <v>494</v>
      </c>
      <c r="R4913" s="13">
        <v>35159940</v>
      </c>
      <c r="S4913" s="12" t="s">
        <v>494</v>
      </c>
      <c r="T4913" s="13">
        <v>47713649.759999998</v>
      </c>
      <c r="U4913" s="12" t="s">
        <v>494</v>
      </c>
      <c r="V4913" s="13">
        <v>0</v>
      </c>
    </row>
    <row r="4914" spans="1:22" ht="15" customHeight="1" x14ac:dyDescent="0.25">
      <c r="A4914" s="1"/>
      <c r="B4914" s="4" t="s">
        <v>32</v>
      </c>
      <c r="C4914" s="8" t="s">
        <v>33</v>
      </c>
      <c r="I4914" s="245"/>
      <c r="J4914" s="245"/>
      <c r="K4914" s="245"/>
      <c r="L4914" s="245"/>
      <c r="M4914" s="245"/>
      <c r="N4914" s="245"/>
      <c r="O4914" s="245"/>
      <c r="P4914" s="245"/>
      <c r="Q4914" s="245"/>
      <c r="R4914" s="245"/>
      <c r="S4914" s="245"/>
      <c r="T4914" s="245"/>
      <c r="U4914" s="245"/>
      <c r="V4914" s="245"/>
    </row>
    <row r="4915" spans="1:22" ht="15" customHeight="1" x14ac:dyDescent="0.25">
      <c r="A4915" s="5" t="s">
        <v>8314</v>
      </c>
      <c r="B4915" s="6" t="s">
        <v>35</v>
      </c>
      <c r="C4915" s="5" t="s">
        <v>6444</v>
      </c>
      <c r="I4915" s="245"/>
      <c r="J4915" s="245"/>
      <c r="K4915" s="245"/>
      <c r="L4915" s="245"/>
      <c r="M4915" s="245"/>
      <c r="N4915" s="245"/>
      <c r="O4915" s="245"/>
      <c r="P4915" s="245"/>
      <c r="Q4915" s="245"/>
      <c r="R4915" s="245"/>
      <c r="S4915" s="245"/>
      <c r="T4915" s="245"/>
      <c r="U4915" s="245"/>
      <c r="V4915" s="245"/>
    </row>
    <row r="4916" spans="1:22" ht="45" customHeight="1" x14ac:dyDescent="0.25">
      <c r="A4916" s="1"/>
      <c r="B4916" s="4" t="s">
        <v>68</v>
      </c>
      <c r="C4916" s="8" t="s">
        <v>69</v>
      </c>
      <c r="D4916" s="4" t="s">
        <v>70</v>
      </c>
      <c r="E4916" s="4" t="s">
        <v>71</v>
      </c>
      <c r="F4916" s="228" t="s">
        <v>72</v>
      </c>
      <c r="I4916" s="14" t="s">
        <v>73</v>
      </c>
      <c r="J4916" s="15" t="s">
        <v>28</v>
      </c>
      <c r="K4916" s="14" t="s">
        <v>73</v>
      </c>
      <c r="L4916" s="15" t="s">
        <v>28</v>
      </c>
      <c r="M4916" s="14" t="s">
        <v>73</v>
      </c>
      <c r="N4916" s="172" t="s">
        <v>28</v>
      </c>
      <c r="O4916" s="14" t="s">
        <v>73</v>
      </c>
      <c r="P4916" s="15" t="s">
        <v>28</v>
      </c>
      <c r="Q4916" s="14" t="s">
        <v>73</v>
      </c>
      <c r="R4916" s="15" t="s">
        <v>28</v>
      </c>
      <c r="S4916" s="14" t="s">
        <v>73</v>
      </c>
      <c r="T4916" s="15" t="s">
        <v>28</v>
      </c>
      <c r="U4916" s="14" t="s">
        <v>73</v>
      </c>
      <c r="V4916" s="15" t="s">
        <v>28</v>
      </c>
    </row>
    <row r="4917" spans="1:22" ht="15" customHeight="1" x14ac:dyDescent="0.25">
      <c r="A4917" s="5" t="s">
        <v>8315</v>
      </c>
      <c r="B4917" s="6" t="s">
        <v>8316</v>
      </c>
      <c r="C4917" s="5" t="s">
        <v>8317</v>
      </c>
      <c r="D4917" s="6"/>
      <c r="E4917" s="6" t="s">
        <v>504</v>
      </c>
      <c r="F4917" s="229">
        <v>306</v>
      </c>
      <c r="I4917" s="16">
        <v>0</v>
      </c>
      <c r="J4917" s="13">
        <v>0</v>
      </c>
      <c r="K4917" s="16">
        <v>33750</v>
      </c>
      <c r="L4917" s="13">
        <v>10327500</v>
      </c>
      <c r="M4917" s="16">
        <v>33750</v>
      </c>
      <c r="N4917" s="171">
        <v>10327500</v>
      </c>
      <c r="O4917" s="16">
        <v>24426</v>
      </c>
      <c r="P4917" s="13">
        <v>7474356</v>
      </c>
      <c r="Q4917" s="16">
        <v>10412</v>
      </c>
      <c r="R4917" s="13">
        <v>3186072</v>
      </c>
      <c r="S4917" s="16">
        <v>0</v>
      </c>
      <c r="T4917" s="13">
        <v>0</v>
      </c>
      <c r="U4917" s="16">
        <v>0</v>
      </c>
      <c r="V4917" s="13">
        <v>0</v>
      </c>
    </row>
    <row r="4918" spans="1:22" ht="15" customHeight="1" x14ac:dyDescent="0.25">
      <c r="A4918" s="5" t="s">
        <v>8318</v>
      </c>
      <c r="B4918" s="6" t="s">
        <v>8319</v>
      </c>
      <c r="C4918" s="5" t="s">
        <v>8320</v>
      </c>
      <c r="D4918" s="6"/>
      <c r="E4918" s="6" t="s">
        <v>504</v>
      </c>
      <c r="F4918" s="229">
        <v>306</v>
      </c>
      <c r="I4918" s="16">
        <v>0</v>
      </c>
      <c r="J4918" s="13">
        <v>0</v>
      </c>
      <c r="K4918" s="16">
        <v>33750</v>
      </c>
      <c r="L4918" s="13">
        <v>10327500</v>
      </c>
      <c r="M4918" s="16">
        <v>33750</v>
      </c>
      <c r="N4918" s="171">
        <v>10327500</v>
      </c>
      <c r="O4918" s="16">
        <v>24426</v>
      </c>
      <c r="P4918" s="13">
        <v>7474356</v>
      </c>
      <c r="Q4918" s="16">
        <v>10412</v>
      </c>
      <c r="R4918" s="13">
        <v>3186072</v>
      </c>
      <c r="S4918" s="16">
        <v>0</v>
      </c>
      <c r="T4918" s="13">
        <v>0</v>
      </c>
      <c r="U4918" s="16">
        <v>0</v>
      </c>
      <c r="V4918" s="13">
        <v>0</v>
      </c>
    </row>
    <row r="4919" spans="1:22" ht="15" customHeight="1" x14ac:dyDescent="0.25">
      <c r="A4919" s="1"/>
      <c r="B4919" s="4" t="s">
        <v>32</v>
      </c>
      <c r="C4919" s="8" t="s">
        <v>33</v>
      </c>
      <c r="I4919" s="245"/>
      <c r="J4919" s="245"/>
      <c r="K4919" s="245"/>
      <c r="L4919" s="245"/>
      <c r="M4919" s="245"/>
      <c r="N4919" s="245"/>
      <c r="O4919" s="245"/>
      <c r="P4919" s="245"/>
      <c r="Q4919" s="245"/>
      <c r="R4919" s="245"/>
      <c r="S4919" s="245"/>
      <c r="T4919" s="245"/>
      <c r="U4919" s="245"/>
      <c r="V4919" s="245"/>
    </row>
    <row r="4920" spans="1:22" ht="15" customHeight="1" x14ac:dyDescent="0.25">
      <c r="A4920" s="5" t="s">
        <v>8321</v>
      </c>
      <c r="B4920" s="6" t="s">
        <v>35</v>
      </c>
      <c r="C4920" s="5" t="s">
        <v>6449</v>
      </c>
      <c r="I4920" s="245"/>
      <c r="J4920" s="245"/>
      <c r="K4920" s="245"/>
      <c r="L4920" s="245"/>
      <c r="M4920" s="245"/>
      <c r="N4920" s="245"/>
      <c r="O4920" s="245"/>
      <c r="P4920" s="245"/>
      <c r="Q4920" s="245"/>
      <c r="R4920" s="245"/>
      <c r="S4920" s="245"/>
      <c r="T4920" s="245"/>
      <c r="U4920" s="245"/>
      <c r="V4920" s="245"/>
    </row>
    <row r="4921" spans="1:22" ht="45" customHeight="1" x14ac:dyDescent="0.25">
      <c r="A4921" s="1"/>
      <c r="B4921" s="4" t="s">
        <v>68</v>
      </c>
      <c r="C4921" s="8" t="s">
        <v>69</v>
      </c>
      <c r="D4921" s="4" t="s">
        <v>70</v>
      </c>
      <c r="E4921" s="4" t="s">
        <v>71</v>
      </c>
      <c r="F4921" s="228" t="s">
        <v>72</v>
      </c>
      <c r="I4921" s="14" t="s">
        <v>73</v>
      </c>
      <c r="J4921" s="15" t="s">
        <v>28</v>
      </c>
      <c r="K4921" s="14" t="s">
        <v>73</v>
      </c>
      <c r="L4921" s="15" t="s">
        <v>28</v>
      </c>
      <c r="M4921" s="14" t="s">
        <v>73</v>
      </c>
      <c r="N4921" s="172" t="s">
        <v>28</v>
      </c>
      <c r="O4921" s="14" t="s">
        <v>73</v>
      </c>
      <c r="P4921" s="15" t="s">
        <v>28</v>
      </c>
      <c r="Q4921" s="14" t="s">
        <v>73</v>
      </c>
      <c r="R4921" s="15" t="s">
        <v>28</v>
      </c>
      <c r="S4921" s="14" t="s">
        <v>73</v>
      </c>
      <c r="T4921" s="15" t="s">
        <v>28</v>
      </c>
      <c r="U4921" s="14" t="s">
        <v>73</v>
      </c>
      <c r="V4921" s="15" t="s">
        <v>28</v>
      </c>
    </row>
    <row r="4922" spans="1:22" ht="15" customHeight="1" x14ac:dyDescent="0.25">
      <c r="A4922" s="5" t="s">
        <v>8322</v>
      </c>
      <c r="B4922" s="6" t="s">
        <v>8323</v>
      </c>
      <c r="C4922" s="5" t="s">
        <v>8324</v>
      </c>
      <c r="D4922" s="6"/>
      <c r="E4922" s="6" t="s">
        <v>504</v>
      </c>
      <c r="F4922" s="229">
        <v>306</v>
      </c>
      <c r="I4922" s="16">
        <v>0</v>
      </c>
      <c r="J4922" s="13">
        <v>0</v>
      </c>
      <c r="K4922" s="16">
        <v>6000</v>
      </c>
      <c r="L4922" s="13">
        <v>1836000</v>
      </c>
      <c r="M4922" s="16">
        <v>6000</v>
      </c>
      <c r="N4922" s="171">
        <v>1836000</v>
      </c>
      <c r="O4922" s="16">
        <v>2230</v>
      </c>
      <c r="P4922" s="13">
        <v>682380</v>
      </c>
      <c r="Q4922" s="16">
        <v>4824</v>
      </c>
      <c r="R4922" s="13">
        <v>1476144</v>
      </c>
      <c r="S4922" s="16">
        <v>9740.31</v>
      </c>
      <c r="T4922" s="13">
        <v>2980534.86</v>
      </c>
      <c r="U4922" s="16">
        <v>0</v>
      </c>
      <c r="V4922" s="13">
        <v>0</v>
      </c>
    </row>
    <row r="4923" spans="1:22" ht="15" customHeight="1" x14ac:dyDescent="0.25">
      <c r="A4923" s="5" t="s">
        <v>8325</v>
      </c>
      <c r="B4923" s="6" t="s">
        <v>8326</v>
      </c>
      <c r="C4923" s="5" t="s">
        <v>8327</v>
      </c>
      <c r="D4923" s="6"/>
      <c r="E4923" s="6" t="s">
        <v>504</v>
      </c>
      <c r="F4923" s="229">
        <v>306</v>
      </c>
      <c r="I4923" s="16">
        <v>0</v>
      </c>
      <c r="J4923" s="13">
        <v>0</v>
      </c>
      <c r="K4923" s="16">
        <v>7000</v>
      </c>
      <c r="L4923" s="13">
        <v>2142000</v>
      </c>
      <c r="M4923" s="16">
        <v>7000</v>
      </c>
      <c r="N4923" s="171">
        <v>2142000</v>
      </c>
      <c r="O4923" s="16">
        <v>2655</v>
      </c>
      <c r="P4923" s="13">
        <v>812430</v>
      </c>
      <c r="Q4923" s="16">
        <v>5235</v>
      </c>
      <c r="R4923" s="13">
        <v>1601910</v>
      </c>
      <c r="S4923" s="16">
        <v>9740.31</v>
      </c>
      <c r="T4923" s="13">
        <v>2980534.86</v>
      </c>
      <c r="U4923" s="16">
        <v>0</v>
      </c>
      <c r="V4923" s="13">
        <v>0</v>
      </c>
    </row>
    <row r="4924" spans="1:22" ht="15" customHeight="1" x14ac:dyDescent="0.25">
      <c r="A4924" s="5" t="s">
        <v>8328</v>
      </c>
      <c r="B4924" s="6" t="s">
        <v>8329</v>
      </c>
      <c r="C4924" s="5" t="s">
        <v>8330</v>
      </c>
      <c r="D4924" s="6"/>
      <c r="E4924" s="6" t="s">
        <v>504</v>
      </c>
      <c r="F4924" s="229">
        <v>306</v>
      </c>
      <c r="I4924" s="16">
        <v>0</v>
      </c>
      <c r="J4924" s="13">
        <v>0</v>
      </c>
      <c r="K4924" s="16">
        <v>6000</v>
      </c>
      <c r="L4924" s="13">
        <v>1836000</v>
      </c>
      <c r="M4924" s="16">
        <v>6000</v>
      </c>
      <c r="N4924" s="171">
        <v>1836000</v>
      </c>
      <c r="O4924" s="16">
        <v>2230</v>
      </c>
      <c r="P4924" s="13">
        <v>682380</v>
      </c>
      <c r="Q4924" s="16">
        <v>4706</v>
      </c>
      <c r="R4924" s="13">
        <v>1440036</v>
      </c>
      <c r="S4924" s="16">
        <v>9740.31</v>
      </c>
      <c r="T4924" s="13">
        <v>2980534.86</v>
      </c>
      <c r="U4924" s="16">
        <v>0</v>
      </c>
      <c r="V4924" s="13">
        <v>0</v>
      </c>
    </row>
    <row r="4925" spans="1:22" ht="15" customHeight="1" x14ac:dyDescent="0.25">
      <c r="A4925" s="5" t="s">
        <v>8331</v>
      </c>
      <c r="B4925" s="6" t="s">
        <v>8332</v>
      </c>
      <c r="C4925" s="5" t="s">
        <v>8333</v>
      </c>
      <c r="D4925" s="6"/>
      <c r="E4925" s="6" t="s">
        <v>504</v>
      </c>
      <c r="F4925" s="229">
        <v>306</v>
      </c>
      <c r="I4925" s="16">
        <v>0</v>
      </c>
      <c r="J4925" s="13">
        <v>0</v>
      </c>
      <c r="K4925" s="16">
        <v>5500</v>
      </c>
      <c r="L4925" s="13">
        <v>1683000</v>
      </c>
      <c r="M4925" s="16">
        <v>5500</v>
      </c>
      <c r="N4925" s="171">
        <v>1683000</v>
      </c>
      <c r="O4925" s="16">
        <v>2124</v>
      </c>
      <c r="P4925" s="13">
        <v>649944</v>
      </c>
      <c r="Q4925" s="16">
        <v>4000</v>
      </c>
      <c r="R4925" s="13">
        <v>1224000</v>
      </c>
      <c r="S4925" s="16">
        <v>9740.31</v>
      </c>
      <c r="T4925" s="13">
        <v>2980534.86</v>
      </c>
      <c r="U4925" s="16">
        <v>0</v>
      </c>
      <c r="V4925" s="13">
        <v>0</v>
      </c>
    </row>
    <row r="4926" spans="1:22" ht="15" customHeight="1" x14ac:dyDescent="0.25">
      <c r="A4926" s="5" t="s">
        <v>8334</v>
      </c>
      <c r="B4926" s="6" t="s">
        <v>8335</v>
      </c>
      <c r="C4926" s="5" t="s">
        <v>8336</v>
      </c>
      <c r="D4926" s="6"/>
      <c r="E4926" s="6" t="s">
        <v>504</v>
      </c>
      <c r="F4926" s="229">
        <v>306</v>
      </c>
      <c r="I4926" s="16">
        <v>0</v>
      </c>
      <c r="J4926" s="13">
        <v>0</v>
      </c>
      <c r="K4926" s="16">
        <v>6000</v>
      </c>
      <c r="L4926" s="13">
        <v>1836000</v>
      </c>
      <c r="M4926" s="16">
        <v>6000</v>
      </c>
      <c r="N4926" s="171">
        <v>1836000</v>
      </c>
      <c r="O4926" s="16">
        <v>2336</v>
      </c>
      <c r="P4926" s="13">
        <v>714816</v>
      </c>
      <c r="Q4926" s="16">
        <v>4647</v>
      </c>
      <c r="R4926" s="13">
        <v>1421982</v>
      </c>
      <c r="S4926" s="16">
        <v>9740.31</v>
      </c>
      <c r="T4926" s="13">
        <v>2980534.86</v>
      </c>
      <c r="U4926" s="16">
        <v>0</v>
      </c>
      <c r="V4926" s="13">
        <v>0</v>
      </c>
    </row>
    <row r="4927" spans="1:22" ht="15" customHeight="1" x14ac:dyDescent="0.25">
      <c r="A4927" s="5" t="s">
        <v>8337</v>
      </c>
      <c r="B4927" s="6" t="s">
        <v>8338</v>
      </c>
      <c r="C4927" s="5" t="s">
        <v>8339</v>
      </c>
      <c r="D4927" s="6"/>
      <c r="E4927" s="6" t="s">
        <v>504</v>
      </c>
      <c r="F4927" s="229">
        <v>306</v>
      </c>
      <c r="I4927" s="16">
        <v>0</v>
      </c>
      <c r="J4927" s="13">
        <v>0</v>
      </c>
      <c r="K4927" s="16">
        <v>7000</v>
      </c>
      <c r="L4927" s="13">
        <v>2142000</v>
      </c>
      <c r="M4927" s="16">
        <v>7000</v>
      </c>
      <c r="N4927" s="171">
        <v>2142000</v>
      </c>
      <c r="O4927" s="16">
        <v>2655</v>
      </c>
      <c r="P4927" s="13">
        <v>812430</v>
      </c>
      <c r="Q4927" s="16">
        <v>5118</v>
      </c>
      <c r="R4927" s="13">
        <v>1566108</v>
      </c>
      <c r="S4927" s="16">
        <v>9740.31</v>
      </c>
      <c r="T4927" s="13">
        <v>2980534.86</v>
      </c>
      <c r="U4927" s="16">
        <v>0</v>
      </c>
      <c r="V4927" s="13">
        <v>0</v>
      </c>
    </row>
    <row r="4928" spans="1:22" ht="15" customHeight="1" x14ac:dyDescent="0.25">
      <c r="A4928" s="5" t="s">
        <v>8340</v>
      </c>
      <c r="B4928" s="6" t="s">
        <v>8341</v>
      </c>
      <c r="C4928" s="5" t="s">
        <v>8342</v>
      </c>
      <c r="D4928" s="6"/>
      <c r="E4928" s="6" t="s">
        <v>504</v>
      </c>
      <c r="F4928" s="229">
        <v>306</v>
      </c>
      <c r="I4928" s="16">
        <v>0</v>
      </c>
      <c r="J4928" s="13">
        <v>0</v>
      </c>
      <c r="K4928" s="16">
        <v>5500</v>
      </c>
      <c r="L4928" s="13">
        <v>1683000</v>
      </c>
      <c r="M4928" s="16">
        <v>5500</v>
      </c>
      <c r="N4928" s="171">
        <v>1683000</v>
      </c>
      <c r="O4928" s="16">
        <v>2124</v>
      </c>
      <c r="P4928" s="13">
        <v>649944</v>
      </c>
      <c r="Q4928" s="16">
        <v>4000</v>
      </c>
      <c r="R4928" s="13">
        <v>1224000</v>
      </c>
      <c r="S4928" s="16">
        <v>9740.31</v>
      </c>
      <c r="T4928" s="13">
        <v>2980534.86</v>
      </c>
      <c r="U4928" s="16">
        <v>0</v>
      </c>
      <c r="V4928" s="13">
        <v>0</v>
      </c>
    </row>
    <row r="4929" spans="1:22" ht="15" customHeight="1" x14ac:dyDescent="0.25">
      <c r="A4929" s="5" t="s">
        <v>8343</v>
      </c>
      <c r="B4929" s="6" t="s">
        <v>8344</v>
      </c>
      <c r="C4929" s="5" t="s">
        <v>8345</v>
      </c>
      <c r="D4929" s="6"/>
      <c r="E4929" s="6" t="s">
        <v>504</v>
      </c>
      <c r="F4929" s="229">
        <v>306</v>
      </c>
      <c r="I4929" s="16">
        <v>0</v>
      </c>
      <c r="J4929" s="13">
        <v>0</v>
      </c>
      <c r="K4929" s="16">
        <v>5500</v>
      </c>
      <c r="L4929" s="13">
        <v>1683000</v>
      </c>
      <c r="M4929" s="16">
        <v>5500</v>
      </c>
      <c r="N4929" s="171">
        <v>1683000</v>
      </c>
      <c r="O4929" s="16">
        <v>1859</v>
      </c>
      <c r="P4929" s="13">
        <v>568854</v>
      </c>
      <c r="Q4929" s="16">
        <v>4000</v>
      </c>
      <c r="R4929" s="13">
        <v>1224000</v>
      </c>
      <c r="S4929" s="16">
        <v>9740.31</v>
      </c>
      <c r="T4929" s="13">
        <v>2980534.86</v>
      </c>
      <c r="U4929" s="16">
        <v>0</v>
      </c>
      <c r="V4929" s="13">
        <v>0</v>
      </c>
    </row>
    <row r="4930" spans="1:22" ht="15" customHeight="1" x14ac:dyDescent="0.25">
      <c r="A4930" s="5" t="s">
        <v>8346</v>
      </c>
      <c r="B4930" s="6" t="s">
        <v>8347</v>
      </c>
      <c r="C4930" s="5" t="s">
        <v>8348</v>
      </c>
      <c r="D4930" s="6"/>
      <c r="E4930" s="6" t="s">
        <v>504</v>
      </c>
      <c r="F4930" s="229">
        <v>306</v>
      </c>
      <c r="I4930" s="16">
        <v>0</v>
      </c>
      <c r="J4930" s="13">
        <v>0</v>
      </c>
      <c r="K4930" s="16">
        <v>5000</v>
      </c>
      <c r="L4930" s="13">
        <v>1530000</v>
      </c>
      <c r="M4930" s="16">
        <v>5000</v>
      </c>
      <c r="N4930" s="171">
        <v>1530000</v>
      </c>
      <c r="O4930" s="16">
        <v>1859</v>
      </c>
      <c r="P4930" s="13">
        <v>568854</v>
      </c>
      <c r="Q4930" s="16">
        <v>3471</v>
      </c>
      <c r="R4930" s="13">
        <v>1062126</v>
      </c>
      <c r="S4930" s="16">
        <v>9740.31</v>
      </c>
      <c r="T4930" s="13">
        <v>2980534.86</v>
      </c>
      <c r="U4930" s="16">
        <v>0</v>
      </c>
      <c r="V4930" s="13">
        <v>0</v>
      </c>
    </row>
    <row r="4931" spans="1:22" ht="15" customHeight="1" x14ac:dyDescent="0.25">
      <c r="A4931" s="5" t="s">
        <v>8349</v>
      </c>
      <c r="B4931" s="6" t="s">
        <v>8350</v>
      </c>
      <c r="C4931" s="5" t="s">
        <v>8351</v>
      </c>
      <c r="D4931" s="6"/>
      <c r="E4931" s="6" t="s">
        <v>504</v>
      </c>
      <c r="F4931" s="229">
        <v>306</v>
      </c>
      <c r="I4931" s="16">
        <v>0</v>
      </c>
      <c r="J4931" s="13">
        <v>0</v>
      </c>
      <c r="K4931" s="16">
        <v>4500</v>
      </c>
      <c r="L4931" s="13">
        <v>1377000</v>
      </c>
      <c r="M4931" s="16">
        <v>4500</v>
      </c>
      <c r="N4931" s="171">
        <v>1377000</v>
      </c>
      <c r="O4931" s="16">
        <v>2124</v>
      </c>
      <c r="P4931" s="13">
        <v>649944</v>
      </c>
      <c r="Q4931" s="16">
        <v>3506</v>
      </c>
      <c r="R4931" s="13">
        <v>1072836</v>
      </c>
      <c r="S4931" s="16">
        <v>9740.31</v>
      </c>
      <c r="T4931" s="13">
        <v>2980534.86</v>
      </c>
      <c r="U4931" s="16">
        <v>0</v>
      </c>
      <c r="V4931" s="13">
        <v>0</v>
      </c>
    </row>
    <row r="4932" spans="1:22" ht="15" customHeight="1" x14ac:dyDescent="0.25">
      <c r="A4932" s="5" t="s">
        <v>8352</v>
      </c>
      <c r="B4932" s="6" t="s">
        <v>8353</v>
      </c>
      <c r="C4932" s="5" t="s">
        <v>8354</v>
      </c>
      <c r="D4932" s="6"/>
      <c r="E4932" s="6" t="s">
        <v>504</v>
      </c>
      <c r="F4932" s="229">
        <v>306</v>
      </c>
      <c r="I4932" s="16">
        <v>0</v>
      </c>
      <c r="J4932" s="13">
        <v>0</v>
      </c>
      <c r="K4932" s="16">
        <v>5500</v>
      </c>
      <c r="L4932" s="13">
        <v>1683000</v>
      </c>
      <c r="M4932" s="16">
        <v>5500</v>
      </c>
      <c r="N4932" s="171">
        <v>1683000</v>
      </c>
      <c r="O4932" s="16">
        <v>2443</v>
      </c>
      <c r="P4932" s="13">
        <v>747558</v>
      </c>
      <c r="Q4932" s="16">
        <v>4824</v>
      </c>
      <c r="R4932" s="13">
        <v>1476144</v>
      </c>
      <c r="S4932" s="16">
        <v>9740.31</v>
      </c>
      <c r="T4932" s="13">
        <v>2980534.86</v>
      </c>
      <c r="U4932" s="16">
        <v>0</v>
      </c>
      <c r="V4932" s="13">
        <v>0</v>
      </c>
    </row>
    <row r="4933" spans="1:22" ht="15" customHeight="1" x14ac:dyDescent="0.25">
      <c r="A4933" s="1"/>
      <c r="B4933" s="4" t="s">
        <v>32</v>
      </c>
      <c r="C4933" s="8" t="s">
        <v>33</v>
      </c>
      <c r="I4933" s="245"/>
      <c r="J4933" s="245"/>
      <c r="K4933" s="245"/>
      <c r="L4933" s="245"/>
      <c r="M4933" s="245"/>
      <c r="N4933" s="245"/>
      <c r="O4933" s="245"/>
      <c r="P4933" s="245"/>
      <c r="Q4933" s="245"/>
      <c r="R4933" s="245"/>
      <c r="S4933" s="245"/>
      <c r="T4933" s="245"/>
      <c r="U4933" s="245"/>
      <c r="V4933" s="245"/>
    </row>
    <row r="4934" spans="1:22" ht="15" customHeight="1" x14ac:dyDescent="0.25">
      <c r="A4934" s="5" t="s">
        <v>8355</v>
      </c>
      <c r="B4934" s="6" t="s">
        <v>35</v>
      </c>
      <c r="C4934" s="5" t="s">
        <v>6469</v>
      </c>
      <c r="I4934" s="245"/>
      <c r="J4934" s="245"/>
      <c r="K4934" s="245"/>
      <c r="L4934" s="245"/>
      <c r="M4934" s="245"/>
      <c r="N4934" s="245"/>
      <c r="O4934" s="245"/>
      <c r="P4934" s="245"/>
      <c r="Q4934" s="245"/>
      <c r="R4934" s="245"/>
      <c r="S4934" s="245"/>
      <c r="T4934" s="245"/>
      <c r="U4934" s="245"/>
      <c r="V4934" s="245"/>
    </row>
    <row r="4935" spans="1:22" ht="15" customHeight="1" x14ac:dyDescent="0.25">
      <c r="A4935" s="5" t="s">
        <v>8356</v>
      </c>
      <c r="B4935" s="6" t="s">
        <v>35</v>
      </c>
      <c r="C4935" s="5" t="s">
        <v>5187</v>
      </c>
      <c r="I4935" s="245"/>
      <c r="J4935" s="245"/>
      <c r="K4935" s="245"/>
      <c r="L4935" s="245"/>
      <c r="M4935" s="245"/>
      <c r="N4935" s="245"/>
      <c r="O4935" s="245"/>
      <c r="P4935" s="245"/>
      <c r="Q4935" s="245"/>
      <c r="R4935" s="245"/>
      <c r="S4935" s="245"/>
      <c r="T4935" s="245"/>
      <c r="U4935" s="245"/>
      <c r="V4935" s="245"/>
    </row>
    <row r="4936" spans="1:22" ht="45" customHeight="1" x14ac:dyDescent="0.25">
      <c r="A4936" s="1"/>
      <c r="B4936" s="4" t="s">
        <v>68</v>
      </c>
      <c r="C4936" s="8" t="s">
        <v>69</v>
      </c>
      <c r="D4936" s="4" t="s">
        <v>70</v>
      </c>
      <c r="E4936" s="4" t="s">
        <v>71</v>
      </c>
      <c r="F4936" s="228" t="s">
        <v>72</v>
      </c>
      <c r="I4936" s="14" t="s">
        <v>73</v>
      </c>
      <c r="J4936" s="15" t="s">
        <v>28</v>
      </c>
      <c r="K4936" s="14" t="s">
        <v>73</v>
      </c>
      <c r="L4936" s="15" t="s">
        <v>28</v>
      </c>
      <c r="M4936" s="14" t="s">
        <v>73</v>
      </c>
      <c r="N4936" s="172" t="s">
        <v>28</v>
      </c>
      <c r="O4936" s="14" t="s">
        <v>73</v>
      </c>
      <c r="P4936" s="15" t="s">
        <v>28</v>
      </c>
      <c r="Q4936" s="14" t="s">
        <v>73</v>
      </c>
      <c r="R4936" s="15" t="s">
        <v>28</v>
      </c>
      <c r="S4936" s="14" t="s">
        <v>73</v>
      </c>
      <c r="T4936" s="15" t="s">
        <v>28</v>
      </c>
      <c r="U4936" s="14" t="s">
        <v>73</v>
      </c>
      <c r="V4936" s="15" t="s">
        <v>28</v>
      </c>
    </row>
    <row r="4937" spans="1:22" ht="15" customHeight="1" x14ac:dyDescent="0.25">
      <c r="A4937" s="5" t="s">
        <v>8357</v>
      </c>
      <c r="B4937" s="6" t="s">
        <v>8358</v>
      </c>
      <c r="C4937" s="5" t="s">
        <v>8359</v>
      </c>
      <c r="D4937" s="6"/>
      <c r="E4937" s="6" t="s">
        <v>504</v>
      </c>
      <c r="F4937" s="229">
        <v>306</v>
      </c>
      <c r="I4937" s="16">
        <v>0</v>
      </c>
      <c r="J4937" s="13">
        <v>0</v>
      </c>
      <c r="K4937" s="16">
        <v>3000</v>
      </c>
      <c r="L4937" s="13">
        <v>918000</v>
      </c>
      <c r="M4937" s="16">
        <v>3000</v>
      </c>
      <c r="N4937" s="171">
        <v>918000</v>
      </c>
      <c r="O4937" s="16">
        <v>3983</v>
      </c>
      <c r="P4937" s="13">
        <v>1218798</v>
      </c>
      <c r="Q4937" s="16">
        <v>4176</v>
      </c>
      <c r="R4937" s="13">
        <v>1277856</v>
      </c>
      <c r="S4937" s="16">
        <v>0</v>
      </c>
      <c r="T4937" s="13">
        <v>0</v>
      </c>
      <c r="U4937" s="16">
        <v>0</v>
      </c>
      <c r="V4937" s="13">
        <v>0</v>
      </c>
    </row>
    <row r="4938" spans="1:22" ht="15" customHeight="1" x14ac:dyDescent="0.25">
      <c r="A4938" s="1"/>
      <c r="B4938" s="4" t="s">
        <v>32</v>
      </c>
      <c r="C4938" s="8" t="s">
        <v>33</v>
      </c>
      <c r="I4938" s="245"/>
      <c r="J4938" s="245"/>
      <c r="K4938" s="245"/>
      <c r="L4938" s="245"/>
      <c r="M4938" s="245"/>
      <c r="N4938" s="245"/>
      <c r="O4938" s="245"/>
      <c r="P4938" s="245"/>
      <c r="Q4938" s="245"/>
      <c r="R4938" s="245"/>
      <c r="S4938" s="245"/>
      <c r="T4938" s="245"/>
      <c r="U4938" s="245"/>
      <c r="V4938" s="245"/>
    </row>
    <row r="4939" spans="1:22" ht="15" customHeight="1" x14ac:dyDescent="0.25">
      <c r="A4939" s="5" t="s">
        <v>8360</v>
      </c>
      <c r="B4939" s="6" t="s">
        <v>35</v>
      </c>
      <c r="C4939" s="5" t="s">
        <v>5192</v>
      </c>
      <c r="I4939" s="245"/>
      <c r="J4939" s="245"/>
      <c r="K4939" s="245"/>
      <c r="L4939" s="245"/>
      <c r="M4939" s="245"/>
      <c r="N4939" s="245"/>
      <c r="O4939" s="245"/>
      <c r="P4939" s="245"/>
      <c r="Q4939" s="245"/>
      <c r="R4939" s="245"/>
      <c r="S4939" s="245"/>
      <c r="T4939" s="245"/>
      <c r="U4939" s="245"/>
      <c r="V4939" s="245"/>
    </row>
    <row r="4940" spans="1:22" ht="15" customHeight="1" x14ac:dyDescent="0.25">
      <c r="A4940" s="5" t="s">
        <v>8361</v>
      </c>
      <c r="B4940" s="6" t="s">
        <v>35</v>
      </c>
      <c r="C4940" s="5" t="s">
        <v>8362</v>
      </c>
      <c r="I4940" s="245"/>
      <c r="J4940" s="245"/>
      <c r="K4940" s="245"/>
      <c r="L4940" s="245"/>
      <c r="M4940" s="245"/>
      <c r="N4940" s="245"/>
      <c r="O4940" s="245"/>
      <c r="P4940" s="245"/>
      <c r="Q4940" s="245"/>
      <c r="R4940" s="245"/>
      <c r="S4940" s="245"/>
      <c r="T4940" s="245"/>
      <c r="U4940" s="245"/>
      <c r="V4940" s="245"/>
    </row>
    <row r="4941" spans="1:22" ht="45" customHeight="1" x14ac:dyDescent="0.25">
      <c r="A4941" s="1"/>
      <c r="B4941" s="4" t="s">
        <v>68</v>
      </c>
      <c r="C4941" s="8" t="s">
        <v>69</v>
      </c>
      <c r="D4941" s="4" t="s">
        <v>70</v>
      </c>
      <c r="E4941" s="4" t="s">
        <v>71</v>
      </c>
      <c r="F4941" s="228" t="s">
        <v>72</v>
      </c>
      <c r="I4941" s="14" t="s">
        <v>73</v>
      </c>
      <c r="J4941" s="15" t="s">
        <v>28</v>
      </c>
      <c r="K4941" s="14" t="s">
        <v>73</v>
      </c>
      <c r="L4941" s="15" t="s">
        <v>28</v>
      </c>
      <c r="M4941" s="14" t="s">
        <v>73</v>
      </c>
      <c r="N4941" s="172" t="s">
        <v>28</v>
      </c>
      <c r="O4941" s="14" t="s">
        <v>73</v>
      </c>
      <c r="P4941" s="15" t="s">
        <v>28</v>
      </c>
      <c r="Q4941" s="14" t="s">
        <v>73</v>
      </c>
      <c r="R4941" s="15" t="s">
        <v>28</v>
      </c>
      <c r="S4941" s="14" t="s">
        <v>73</v>
      </c>
      <c r="T4941" s="15" t="s">
        <v>28</v>
      </c>
      <c r="U4941" s="14" t="s">
        <v>73</v>
      </c>
      <c r="V4941" s="15" t="s">
        <v>28</v>
      </c>
    </row>
    <row r="4942" spans="1:22" ht="15" customHeight="1" x14ac:dyDescent="0.25">
      <c r="A4942" s="5" t="s">
        <v>8363</v>
      </c>
      <c r="B4942" s="6" t="s">
        <v>8364</v>
      </c>
      <c r="C4942" s="5" t="s">
        <v>8365</v>
      </c>
      <c r="D4942" s="6"/>
      <c r="E4942" s="6" t="s">
        <v>504</v>
      </c>
      <c r="F4942" s="229">
        <v>918</v>
      </c>
      <c r="I4942" s="16">
        <v>0</v>
      </c>
      <c r="J4942" s="13">
        <v>0</v>
      </c>
      <c r="K4942" s="16">
        <v>150</v>
      </c>
      <c r="L4942" s="13">
        <v>137700</v>
      </c>
      <c r="M4942" s="16">
        <v>150</v>
      </c>
      <c r="N4942" s="171">
        <v>137700</v>
      </c>
      <c r="O4942" s="16">
        <v>531</v>
      </c>
      <c r="P4942" s="13">
        <v>487458</v>
      </c>
      <c r="Q4942" s="16">
        <v>259</v>
      </c>
      <c r="R4942" s="13">
        <v>237762</v>
      </c>
      <c r="S4942" s="16">
        <v>283.93</v>
      </c>
      <c r="T4942" s="13">
        <v>260647.74</v>
      </c>
      <c r="U4942" s="16">
        <v>0</v>
      </c>
      <c r="V4942" s="13">
        <v>0</v>
      </c>
    </row>
    <row r="4943" spans="1:22" ht="15" customHeight="1" x14ac:dyDescent="0.25">
      <c r="A4943" s="5" t="s">
        <v>8366</v>
      </c>
      <c r="B4943" s="6" t="s">
        <v>8367</v>
      </c>
      <c r="C4943" s="5" t="s">
        <v>8368</v>
      </c>
      <c r="D4943" s="6"/>
      <c r="E4943" s="6" t="s">
        <v>504</v>
      </c>
      <c r="F4943" s="229">
        <v>612</v>
      </c>
      <c r="I4943" s="16">
        <v>0</v>
      </c>
      <c r="J4943" s="13">
        <v>0</v>
      </c>
      <c r="K4943" s="16">
        <v>180</v>
      </c>
      <c r="L4943" s="13">
        <v>110160</v>
      </c>
      <c r="M4943" s="16">
        <v>180</v>
      </c>
      <c r="N4943" s="171">
        <v>110160</v>
      </c>
      <c r="O4943" s="16">
        <v>690</v>
      </c>
      <c r="P4943" s="13">
        <v>422280</v>
      </c>
      <c r="Q4943" s="16">
        <v>259</v>
      </c>
      <c r="R4943" s="13">
        <v>158508</v>
      </c>
      <c r="S4943" s="16">
        <v>330.39</v>
      </c>
      <c r="T4943" s="13">
        <v>202198.68</v>
      </c>
      <c r="U4943" s="16">
        <v>0</v>
      </c>
      <c r="V4943" s="13">
        <v>0</v>
      </c>
    </row>
    <row r="4944" spans="1:22" ht="15" customHeight="1" x14ac:dyDescent="0.25">
      <c r="A4944" s="5" t="s">
        <v>8369</v>
      </c>
      <c r="B4944" s="6" t="s">
        <v>8370</v>
      </c>
      <c r="C4944" s="5" t="s">
        <v>8371</v>
      </c>
      <c r="D4944" s="6"/>
      <c r="E4944" s="6" t="s">
        <v>504</v>
      </c>
      <c r="F4944" s="229">
        <v>306</v>
      </c>
      <c r="I4944" s="16">
        <v>0</v>
      </c>
      <c r="J4944" s="13">
        <v>0</v>
      </c>
      <c r="K4944" s="16">
        <v>200</v>
      </c>
      <c r="L4944" s="13">
        <v>61200</v>
      </c>
      <c r="M4944" s="16">
        <v>200</v>
      </c>
      <c r="N4944" s="171">
        <v>61200</v>
      </c>
      <c r="O4944" s="16">
        <v>956</v>
      </c>
      <c r="P4944" s="13">
        <v>292536</v>
      </c>
      <c r="Q4944" s="16">
        <v>294</v>
      </c>
      <c r="R4944" s="13">
        <v>89964</v>
      </c>
      <c r="S4944" s="16">
        <v>361.37</v>
      </c>
      <c r="T4944" s="13">
        <v>110579.22</v>
      </c>
      <c r="U4944" s="16">
        <v>0</v>
      </c>
      <c r="V4944" s="13">
        <v>0</v>
      </c>
    </row>
    <row r="4945" spans="1:22" ht="15" customHeight="1" x14ac:dyDescent="0.25">
      <c r="A4945" s="5" t="s">
        <v>8372</v>
      </c>
      <c r="B4945" s="6" t="s">
        <v>8373</v>
      </c>
      <c r="C4945" s="5" t="s">
        <v>8374</v>
      </c>
      <c r="D4945" s="6"/>
      <c r="E4945" s="6" t="s">
        <v>504</v>
      </c>
      <c r="F4945" s="229">
        <v>1530</v>
      </c>
      <c r="I4945" s="16">
        <v>0</v>
      </c>
      <c r="J4945" s="13">
        <v>0</v>
      </c>
      <c r="K4945" s="16">
        <v>500</v>
      </c>
      <c r="L4945" s="13">
        <v>765000</v>
      </c>
      <c r="M4945" s="16">
        <v>500</v>
      </c>
      <c r="N4945" s="171">
        <v>765000</v>
      </c>
      <c r="O4945" s="16">
        <v>531</v>
      </c>
      <c r="P4945" s="13">
        <v>812430</v>
      </c>
      <c r="Q4945" s="16">
        <v>235</v>
      </c>
      <c r="R4945" s="13">
        <v>359550</v>
      </c>
      <c r="S4945" s="16">
        <v>283.93</v>
      </c>
      <c r="T4945" s="13">
        <v>434412.9</v>
      </c>
      <c r="U4945" s="16">
        <v>0</v>
      </c>
      <c r="V4945" s="13">
        <v>0</v>
      </c>
    </row>
    <row r="4946" spans="1:22" ht="15" customHeight="1" x14ac:dyDescent="0.25">
      <c r="A4946" s="1"/>
      <c r="B4946" s="4" t="s">
        <v>32</v>
      </c>
      <c r="C4946" s="8" t="s">
        <v>33</v>
      </c>
      <c r="I4946" s="245"/>
      <c r="J4946" s="245"/>
      <c r="K4946" s="245"/>
      <c r="L4946" s="245"/>
      <c r="M4946" s="245"/>
      <c r="N4946" s="245"/>
      <c r="O4946" s="245"/>
      <c r="P4946" s="245"/>
      <c r="Q4946" s="245"/>
      <c r="R4946" s="245"/>
      <c r="S4946" s="245"/>
      <c r="T4946" s="245"/>
      <c r="U4946" s="245"/>
      <c r="V4946" s="245"/>
    </row>
    <row r="4947" spans="1:22" ht="15" customHeight="1" x14ac:dyDescent="0.25">
      <c r="A4947" s="5" t="s">
        <v>8375</v>
      </c>
      <c r="B4947" s="6" t="s">
        <v>35</v>
      </c>
      <c r="C4947" s="5" t="s">
        <v>6506</v>
      </c>
      <c r="I4947" s="245"/>
      <c r="J4947" s="245"/>
      <c r="K4947" s="245"/>
      <c r="L4947" s="245"/>
      <c r="M4947" s="245"/>
      <c r="N4947" s="245"/>
      <c r="O4947" s="245"/>
      <c r="P4947" s="245"/>
      <c r="Q4947" s="245"/>
      <c r="R4947" s="245"/>
      <c r="S4947" s="245"/>
      <c r="T4947" s="245"/>
      <c r="U4947" s="245"/>
      <c r="V4947" s="245"/>
    </row>
    <row r="4948" spans="1:22" ht="45" customHeight="1" x14ac:dyDescent="0.25">
      <c r="A4948" s="1"/>
      <c r="B4948" s="4" t="s">
        <v>68</v>
      </c>
      <c r="C4948" s="8" t="s">
        <v>69</v>
      </c>
      <c r="D4948" s="4" t="s">
        <v>70</v>
      </c>
      <c r="E4948" s="4" t="s">
        <v>71</v>
      </c>
      <c r="F4948" s="228" t="s">
        <v>72</v>
      </c>
      <c r="I4948" s="14" t="s">
        <v>73</v>
      </c>
      <c r="J4948" s="15" t="s">
        <v>28</v>
      </c>
      <c r="K4948" s="14" t="s">
        <v>73</v>
      </c>
      <c r="L4948" s="15" t="s">
        <v>28</v>
      </c>
      <c r="M4948" s="14" t="s">
        <v>73</v>
      </c>
      <c r="N4948" s="172" t="s">
        <v>28</v>
      </c>
      <c r="O4948" s="14" t="s">
        <v>73</v>
      </c>
      <c r="P4948" s="15" t="s">
        <v>28</v>
      </c>
      <c r="Q4948" s="14" t="s">
        <v>73</v>
      </c>
      <c r="R4948" s="15" t="s">
        <v>28</v>
      </c>
      <c r="S4948" s="14" t="s">
        <v>73</v>
      </c>
      <c r="T4948" s="15" t="s">
        <v>28</v>
      </c>
      <c r="U4948" s="14" t="s">
        <v>73</v>
      </c>
      <c r="V4948" s="15" t="s">
        <v>28</v>
      </c>
    </row>
    <row r="4949" spans="1:22" ht="15" customHeight="1" x14ac:dyDescent="0.25">
      <c r="A4949" s="5" t="s">
        <v>8376</v>
      </c>
      <c r="B4949" s="6" t="s">
        <v>8377</v>
      </c>
      <c r="C4949" s="5" t="s">
        <v>6509</v>
      </c>
      <c r="D4949" s="6"/>
      <c r="E4949" s="6" t="s">
        <v>6510</v>
      </c>
      <c r="F4949" s="229">
        <v>131580</v>
      </c>
      <c r="I4949" s="16">
        <v>0</v>
      </c>
      <c r="J4949" s="13">
        <v>0</v>
      </c>
      <c r="K4949" s="16">
        <v>60</v>
      </c>
      <c r="L4949" s="13">
        <v>7894800</v>
      </c>
      <c r="M4949" s="16">
        <v>60</v>
      </c>
      <c r="N4949" s="171">
        <v>7894800</v>
      </c>
      <c r="O4949" s="16">
        <v>30</v>
      </c>
      <c r="P4949" s="13">
        <v>3947400</v>
      </c>
      <c r="Q4949" s="16">
        <v>41</v>
      </c>
      <c r="R4949" s="13">
        <v>5394780</v>
      </c>
      <c r="S4949" s="16">
        <v>61.95</v>
      </c>
      <c r="T4949" s="13">
        <v>8151381</v>
      </c>
      <c r="U4949" s="16">
        <v>0</v>
      </c>
      <c r="V4949" s="13">
        <v>0</v>
      </c>
    </row>
    <row r="4950" spans="1:22" ht="15" customHeight="1" x14ac:dyDescent="0.25">
      <c r="A4950" s="5" t="s">
        <v>8378</v>
      </c>
      <c r="B4950" s="6" t="s">
        <v>8379</v>
      </c>
      <c r="C4950" s="5" t="s">
        <v>6513</v>
      </c>
      <c r="D4950" s="6"/>
      <c r="E4950" s="6" t="s">
        <v>707</v>
      </c>
      <c r="F4950" s="229">
        <v>22950</v>
      </c>
      <c r="I4950" s="16">
        <v>0</v>
      </c>
      <c r="J4950" s="13">
        <v>0</v>
      </c>
      <c r="K4950" s="16">
        <v>25</v>
      </c>
      <c r="L4950" s="13">
        <v>573750</v>
      </c>
      <c r="M4950" s="16">
        <v>25</v>
      </c>
      <c r="N4950" s="171">
        <v>573750</v>
      </c>
      <c r="O4950" s="16">
        <v>17</v>
      </c>
      <c r="P4950" s="13">
        <v>390150</v>
      </c>
      <c r="Q4950" s="16">
        <v>53</v>
      </c>
      <c r="R4950" s="13">
        <v>1216350</v>
      </c>
      <c r="S4950" s="16">
        <v>139.38</v>
      </c>
      <c r="T4950" s="13">
        <v>3198771</v>
      </c>
      <c r="U4950" s="16">
        <v>0</v>
      </c>
      <c r="V4950" s="13">
        <v>0</v>
      </c>
    </row>
    <row r="4951" spans="1:22" ht="15" customHeight="1" x14ac:dyDescent="0.25">
      <c r="A4951" s="1"/>
      <c r="B4951" s="4" t="s">
        <v>32</v>
      </c>
      <c r="C4951" s="8" t="s">
        <v>33</v>
      </c>
      <c r="I4951" s="245"/>
      <c r="J4951" s="245"/>
      <c r="K4951" s="245"/>
      <c r="L4951" s="245"/>
      <c r="M4951" s="245"/>
      <c r="N4951" s="245"/>
      <c r="O4951" s="245"/>
      <c r="P4951" s="245"/>
      <c r="Q4951" s="245"/>
      <c r="R4951" s="245"/>
      <c r="S4951" s="245"/>
      <c r="T4951" s="245"/>
      <c r="U4951" s="245"/>
      <c r="V4951" s="245"/>
    </row>
    <row r="4952" spans="1:22" ht="15" customHeight="1" x14ac:dyDescent="0.25">
      <c r="A4952" s="5" t="s">
        <v>8380</v>
      </c>
      <c r="B4952" s="6" t="s">
        <v>35</v>
      </c>
      <c r="C4952" s="5" t="s">
        <v>5111</v>
      </c>
      <c r="I4952" s="245"/>
      <c r="J4952" s="245"/>
      <c r="K4952" s="245"/>
      <c r="L4952" s="245"/>
      <c r="M4952" s="245"/>
      <c r="N4952" s="245"/>
      <c r="O4952" s="245"/>
      <c r="P4952" s="245"/>
      <c r="Q4952" s="245"/>
      <c r="R4952" s="245"/>
      <c r="S4952" s="245"/>
      <c r="T4952" s="245"/>
      <c r="U4952" s="245"/>
      <c r="V4952" s="245"/>
    </row>
    <row r="4953" spans="1:22" ht="15" customHeight="1" x14ac:dyDescent="0.25">
      <c r="A4953" s="5" t="s">
        <v>8381</v>
      </c>
      <c r="B4953" s="6" t="s">
        <v>35</v>
      </c>
      <c r="C4953" s="5" t="s">
        <v>5113</v>
      </c>
      <c r="I4953" s="245"/>
      <c r="J4953" s="245"/>
      <c r="K4953" s="245"/>
      <c r="L4953" s="245"/>
      <c r="M4953" s="245"/>
      <c r="N4953" s="245"/>
      <c r="O4953" s="245"/>
      <c r="P4953" s="245"/>
      <c r="Q4953" s="245"/>
      <c r="R4953" s="245"/>
      <c r="S4953" s="245"/>
      <c r="T4953" s="245"/>
      <c r="U4953" s="245"/>
      <c r="V4953" s="245"/>
    </row>
    <row r="4954" spans="1:22" ht="45" customHeight="1" x14ac:dyDescent="0.25">
      <c r="A4954" s="1"/>
      <c r="B4954" s="4" t="s">
        <v>68</v>
      </c>
      <c r="C4954" s="8" t="s">
        <v>69</v>
      </c>
      <c r="D4954" s="4" t="s">
        <v>70</v>
      </c>
      <c r="E4954" s="4" t="s">
        <v>71</v>
      </c>
      <c r="F4954" s="228" t="s">
        <v>72</v>
      </c>
      <c r="I4954" s="14" t="s">
        <v>73</v>
      </c>
      <c r="J4954" s="15" t="s">
        <v>28</v>
      </c>
      <c r="K4954" s="14" t="s">
        <v>73</v>
      </c>
      <c r="L4954" s="15" t="s">
        <v>28</v>
      </c>
      <c r="M4954" s="14" t="s">
        <v>73</v>
      </c>
      <c r="N4954" s="172" t="s">
        <v>28</v>
      </c>
      <c r="O4954" s="14" t="s">
        <v>73</v>
      </c>
      <c r="P4954" s="15" t="s">
        <v>28</v>
      </c>
      <c r="Q4954" s="14" t="s">
        <v>73</v>
      </c>
      <c r="R4954" s="15" t="s">
        <v>28</v>
      </c>
      <c r="S4954" s="14" t="s">
        <v>73</v>
      </c>
      <c r="T4954" s="15" t="s">
        <v>28</v>
      </c>
      <c r="U4954" s="14" t="s">
        <v>73</v>
      </c>
      <c r="V4954" s="15" t="s">
        <v>28</v>
      </c>
    </row>
    <row r="4955" spans="1:22" ht="15" customHeight="1" x14ac:dyDescent="0.25">
      <c r="A4955" s="5" t="s">
        <v>8382</v>
      </c>
      <c r="B4955" s="6" t="s">
        <v>8383</v>
      </c>
      <c r="C4955" s="5" t="s">
        <v>5116</v>
      </c>
      <c r="D4955" s="6"/>
      <c r="E4955" s="6" t="s">
        <v>504</v>
      </c>
      <c r="F4955" s="229">
        <v>1224</v>
      </c>
      <c r="I4955" s="16">
        <v>0</v>
      </c>
      <c r="J4955" s="13">
        <v>0</v>
      </c>
      <c r="K4955" s="16">
        <v>80</v>
      </c>
      <c r="L4955" s="13">
        <v>97920</v>
      </c>
      <c r="M4955" s="16">
        <v>80</v>
      </c>
      <c r="N4955" s="171">
        <v>97920</v>
      </c>
      <c r="O4955" s="16">
        <v>47</v>
      </c>
      <c r="P4955" s="13">
        <v>57528</v>
      </c>
      <c r="Q4955" s="16">
        <v>353</v>
      </c>
      <c r="R4955" s="13">
        <v>432072</v>
      </c>
      <c r="S4955" s="16">
        <v>278.77</v>
      </c>
      <c r="T4955" s="13">
        <v>341214.48</v>
      </c>
      <c r="U4955" s="16">
        <v>0</v>
      </c>
      <c r="V4955" s="13">
        <v>0</v>
      </c>
    </row>
    <row r="4956" spans="1:22" ht="15" customHeight="1" x14ac:dyDescent="0.25">
      <c r="A4956" s="1"/>
      <c r="B4956" s="4" t="s">
        <v>32</v>
      </c>
      <c r="C4956" s="8" t="s">
        <v>33</v>
      </c>
      <c r="I4956" s="245"/>
      <c r="J4956" s="245"/>
      <c r="K4956" s="245"/>
      <c r="L4956" s="245"/>
      <c r="M4956" s="245"/>
      <c r="N4956" s="245"/>
      <c r="O4956" s="245"/>
      <c r="P4956" s="245"/>
      <c r="Q4956" s="245"/>
      <c r="R4956" s="245"/>
      <c r="S4956" s="245"/>
      <c r="T4956" s="245"/>
      <c r="U4956" s="245"/>
      <c r="V4956" s="245"/>
    </row>
    <row r="4957" spans="1:22" ht="15" customHeight="1" x14ac:dyDescent="0.25">
      <c r="A4957" s="5" t="s">
        <v>8384</v>
      </c>
      <c r="B4957" s="6" t="s">
        <v>35</v>
      </c>
      <c r="C4957" s="5" t="s">
        <v>5140</v>
      </c>
      <c r="I4957" s="245"/>
      <c r="J4957" s="245"/>
      <c r="K4957" s="245"/>
      <c r="L4957" s="245"/>
      <c r="M4957" s="245"/>
      <c r="N4957" s="245"/>
      <c r="O4957" s="245"/>
      <c r="P4957" s="245"/>
      <c r="Q4957" s="245"/>
      <c r="R4957" s="245"/>
      <c r="S4957" s="245"/>
      <c r="T4957" s="245"/>
      <c r="U4957" s="245"/>
      <c r="V4957" s="245"/>
    </row>
    <row r="4958" spans="1:22" ht="45" customHeight="1" x14ac:dyDescent="0.25">
      <c r="A4958" s="1"/>
      <c r="B4958" s="4" t="s">
        <v>68</v>
      </c>
      <c r="C4958" s="8" t="s">
        <v>69</v>
      </c>
      <c r="D4958" s="4" t="s">
        <v>70</v>
      </c>
      <c r="E4958" s="4" t="s">
        <v>71</v>
      </c>
      <c r="F4958" s="228" t="s">
        <v>72</v>
      </c>
      <c r="I4958" s="14" t="s">
        <v>73</v>
      </c>
      <c r="J4958" s="15" t="s">
        <v>28</v>
      </c>
      <c r="K4958" s="14" t="s">
        <v>73</v>
      </c>
      <c r="L4958" s="15" t="s">
        <v>28</v>
      </c>
      <c r="M4958" s="14" t="s">
        <v>73</v>
      </c>
      <c r="N4958" s="172" t="s">
        <v>28</v>
      </c>
      <c r="O4958" s="14" t="s">
        <v>73</v>
      </c>
      <c r="P4958" s="15" t="s">
        <v>28</v>
      </c>
      <c r="Q4958" s="14" t="s">
        <v>73</v>
      </c>
      <c r="R4958" s="15" t="s">
        <v>28</v>
      </c>
      <c r="S4958" s="14" t="s">
        <v>73</v>
      </c>
      <c r="T4958" s="15" t="s">
        <v>28</v>
      </c>
      <c r="U4958" s="14" t="s">
        <v>73</v>
      </c>
      <c r="V4958" s="15" t="s">
        <v>28</v>
      </c>
    </row>
    <row r="4959" spans="1:22" ht="15" customHeight="1" x14ac:dyDescent="0.25">
      <c r="A4959" s="5" t="s">
        <v>8385</v>
      </c>
      <c r="B4959" s="6" t="s">
        <v>8386</v>
      </c>
      <c r="C4959" s="5" t="s">
        <v>6541</v>
      </c>
      <c r="D4959" s="6"/>
      <c r="E4959" s="6" t="s">
        <v>504</v>
      </c>
      <c r="F4959" s="229">
        <v>918</v>
      </c>
      <c r="I4959" s="16">
        <v>0</v>
      </c>
      <c r="J4959" s="13">
        <v>0</v>
      </c>
      <c r="K4959" s="16">
        <v>90</v>
      </c>
      <c r="L4959" s="13">
        <v>82620</v>
      </c>
      <c r="M4959" s="16">
        <v>90</v>
      </c>
      <c r="N4959" s="171">
        <v>82620</v>
      </c>
      <c r="O4959" s="16">
        <v>101</v>
      </c>
      <c r="P4959" s="13">
        <v>92718</v>
      </c>
      <c r="Q4959" s="16">
        <v>588</v>
      </c>
      <c r="R4959" s="13">
        <v>539784</v>
      </c>
      <c r="S4959" s="16">
        <v>348.46</v>
      </c>
      <c r="T4959" s="13">
        <v>319886.28000000003</v>
      </c>
      <c r="U4959" s="16">
        <v>0</v>
      </c>
      <c r="V4959" s="13">
        <v>0</v>
      </c>
    </row>
    <row r="4960" spans="1:22" ht="15" customHeight="1" x14ac:dyDescent="0.25">
      <c r="A4960" s="5" t="s">
        <v>8387</v>
      </c>
      <c r="B4960" s="6" t="s">
        <v>8388</v>
      </c>
      <c r="C4960" s="5" t="s">
        <v>8389</v>
      </c>
      <c r="D4960" s="6"/>
      <c r="E4960" s="6" t="s">
        <v>504</v>
      </c>
      <c r="F4960" s="229">
        <v>918</v>
      </c>
      <c r="I4960" s="16">
        <v>0</v>
      </c>
      <c r="J4960" s="13">
        <v>0</v>
      </c>
      <c r="K4960" s="16">
        <v>100</v>
      </c>
      <c r="L4960" s="13">
        <v>91800</v>
      </c>
      <c r="M4960" s="16">
        <v>100</v>
      </c>
      <c r="N4960" s="171">
        <v>91800</v>
      </c>
      <c r="O4960" s="16">
        <v>101</v>
      </c>
      <c r="P4960" s="13">
        <v>92718</v>
      </c>
      <c r="Q4960" s="16">
        <v>588</v>
      </c>
      <c r="R4960" s="13">
        <v>539784</v>
      </c>
      <c r="S4960" s="16">
        <v>511.08</v>
      </c>
      <c r="T4960" s="13">
        <v>469171.44</v>
      </c>
      <c r="U4960" s="16">
        <v>0</v>
      </c>
      <c r="V4960" s="13">
        <v>0</v>
      </c>
    </row>
    <row r="4961" spans="1:22" ht="15" customHeight="1" x14ac:dyDescent="0.25">
      <c r="A4961" s="5" t="s">
        <v>8390</v>
      </c>
      <c r="B4961" s="6" t="s">
        <v>8391</v>
      </c>
      <c r="C4961" s="5" t="s">
        <v>8392</v>
      </c>
      <c r="D4961" s="6"/>
      <c r="E4961" s="6" t="s">
        <v>504</v>
      </c>
      <c r="F4961" s="229">
        <v>612</v>
      </c>
      <c r="I4961" s="16">
        <v>0</v>
      </c>
      <c r="J4961" s="13">
        <v>0</v>
      </c>
      <c r="K4961" s="16">
        <v>115</v>
      </c>
      <c r="L4961" s="13">
        <v>70380</v>
      </c>
      <c r="M4961" s="16">
        <v>115</v>
      </c>
      <c r="N4961" s="171">
        <v>70380</v>
      </c>
      <c r="O4961" s="16">
        <v>101</v>
      </c>
      <c r="P4961" s="13">
        <v>61812</v>
      </c>
      <c r="Q4961" s="16">
        <v>624</v>
      </c>
      <c r="R4961" s="13">
        <v>381888</v>
      </c>
      <c r="S4961" s="16">
        <v>557.54</v>
      </c>
      <c r="T4961" s="13">
        <v>341214.48</v>
      </c>
      <c r="U4961" s="16">
        <v>0</v>
      </c>
      <c r="V4961" s="13">
        <v>0</v>
      </c>
    </row>
    <row r="4962" spans="1:22" ht="15" customHeight="1" x14ac:dyDescent="0.25">
      <c r="A4962" s="1"/>
      <c r="B4962" s="4" t="s">
        <v>32</v>
      </c>
      <c r="C4962" s="8" t="s">
        <v>33</v>
      </c>
      <c r="I4962" s="245"/>
      <c r="J4962" s="245"/>
      <c r="K4962" s="245"/>
      <c r="L4962" s="245"/>
      <c r="M4962" s="245"/>
      <c r="N4962" s="245"/>
      <c r="O4962" s="245"/>
      <c r="P4962" s="245"/>
      <c r="Q4962" s="245"/>
      <c r="R4962" s="245"/>
      <c r="S4962" s="245"/>
      <c r="T4962" s="245"/>
      <c r="U4962" s="245"/>
      <c r="V4962" s="245"/>
    </row>
    <row r="4963" spans="1:22" ht="15" customHeight="1" x14ac:dyDescent="0.25">
      <c r="A4963" s="5" t="s">
        <v>8393</v>
      </c>
      <c r="B4963" s="6" t="s">
        <v>35</v>
      </c>
      <c r="C4963" s="5" t="s">
        <v>5151</v>
      </c>
      <c r="I4963" s="245"/>
      <c r="J4963" s="245"/>
      <c r="K4963" s="245"/>
      <c r="L4963" s="245"/>
      <c r="M4963" s="245"/>
      <c r="N4963" s="245"/>
      <c r="O4963" s="245"/>
      <c r="P4963" s="245"/>
      <c r="Q4963" s="245"/>
      <c r="R4963" s="245"/>
      <c r="S4963" s="245"/>
      <c r="T4963" s="245"/>
      <c r="U4963" s="245"/>
      <c r="V4963" s="245"/>
    </row>
    <row r="4964" spans="1:22" ht="45" customHeight="1" x14ac:dyDescent="0.25">
      <c r="A4964" s="1"/>
      <c r="B4964" s="4" t="s">
        <v>68</v>
      </c>
      <c r="C4964" s="8" t="s">
        <v>69</v>
      </c>
      <c r="D4964" s="4" t="s">
        <v>70</v>
      </c>
      <c r="E4964" s="4" t="s">
        <v>71</v>
      </c>
      <c r="F4964" s="228" t="s">
        <v>72</v>
      </c>
      <c r="I4964" s="14" t="s">
        <v>73</v>
      </c>
      <c r="J4964" s="15" t="s">
        <v>28</v>
      </c>
      <c r="K4964" s="14" t="s">
        <v>73</v>
      </c>
      <c r="L4964" s="15" t="s">
        <v>28</v>
      </c>
      <c r="M4964" s="14" t="s">
        <v>73</v>
      </c>
      <c r="N4964" s="172" t="s">
        <v>28</v>
      </c>
      <c r="O4964" s="14" t="s">
        <v>73</v>
      </c>
      <c r="P4964" s="15" t="s">
        <v>28</v>
      </c>
      <c r="Q4964" s="14" t="s">
        <v>73</v>
      </c>
      <c r="R4964" s="15" t="s">
        <v>28</v>
      </c>
      <c r="S4964" s="14" t="s">
        <v>73</v>
      </c>
      <c r="T4964" s="15" t="s">
        <v>28</v>
      </c>
      <c r="U4964" s="14" t="s">
        <v>73</v>
      </c>
      <c r="V4964" s="15" t="s">
        <v>28</v>
      </c>
    </row>
    <row r="4965" spans="1:22" ht="15" customHeight="1" x14ac:dyDescent="0.25">
      <c r="A4965" s="5" t="s">
        <v>8394</v>
      </c>
      <c r="B4965" s="6" t="s">
        <v>8395</v>
      </c>
      <c r="C4965" s="5" t="s">
        <v>6541</v>
      </c>
      <c r="D4965" s="6"/>
      <c r="E4965" s="6" t="s">
        <v>504</v>
      </c>
      <c r="F4965" s="229">
        <v>918</v>
      </c>
      <c r="I4965" s="16">
        <v>0</v>
      </c>
      <c r="J4965" s="13">
        <v>0</v>
      </c>
      <c r="K4965" s="16">
        <v>85</v>
      </c>
      <c r="L4965" s="13">
        <v>78030</v>
      </c>
      <c r="M4965" s="16">
        <v>85</v>
      </c>
      <c r="N4965" s="171">
        <v>78030</v>
      </c>
      <c r="O4965" s="16">
        <v>101</v>
      </c>
      <c r="P4965" s="13">
        <v>92718</v>
      </c>
      <c r="Q4965" s="16">
        <v>559</v>
      </c>
      <c r="R4965" s="13">
        <v>513162</v>
      </c>
      <c r="S4965" s="16">
        <v>290.39</v>
      </c>
      <c r="T4965" s="13">
        <v>266578.02</v>
      </c>
      <c r="U4965" s="16">
        <v>0</v>
      </c>
      <c r="V4965" s="13">
        <v>0</v>
      </c>
    </row>
    <row r="4966" spans="1:22" ht="15" customHeight="1" x14ac:dyDescent="0.25">
      <c r="A4966" s="5" t="s">
        <v>8396</v>
      </c>
      <c r="B4966" s="6" t="s">
        <v>8397</v>
      </c>
      <c r="C4966" s="5" t="s">
        <v>8389</v>
      </c>
      <c r="D4966" s="6"/>
      <c r="E4966" s="6" t="s">
        <v>504</v>
      </c>
      <c r="F4966" s="229">
        <v>918</v>
      </c>
      <c r="I4966" s="16">
        <v>0</v>
      </c>
      <c r="J4966" s="13">
        <v>0</v>
      </c>
      <c r="K4966" s="16">
        <v>95</v>
      </c>
      <c r="L4966" s="13">
        <v>87210</v>
      </c>
      <c r="M4966" s="16">
        <v>95</v>
      </c>
      <c r="N4966" s="171">
        <v>87210</v>
      </c>
      <c r="O4966" s="16">
        <v>101</v>
      </c>
      <c r="P4966" s="13">
        <v>92718</v>
      </c>
      <c r="Q4966" s="16">
        <v>588</v>
      </c>
      <c r="R4966" s="13">
        <v>539784</v>
      </c>
      <c r="S4966" s="16">
        <v>425.9</v>
      </c>
      <c r="T4966" s="13">
        <v>390976.2</v>
      </c>
      <c r="U4966" s="16">
        <v>0</v>
      </c>
      <c r="V4966" s="13">
        <v>0</v>
      </c>
    </row>
    <row r="4967" spans="1:22" ht="15" customHeight="1" x14ac:dyDescent="0.25">
      <c r="A4967" s="5" t="s">
        <v>8398</v>
      </c>
      <c r="B4967" s="6" t="s">
        <v>8399</v>
      </c>
      <c r="C4967" s="5" t="s">
        <v>8392</v>
      </c>
      <c r="D4967" s="6"/>
      <c r="E4967" s="6" t="s">
        <v>504</v>
      </c>
      <c r="F4967" s="229">
        <v>612</v>
      </c>
      <c r="I4967" s="16">
        <v>0</v>
      </c>
      <c r="J4967" s="13">
        <v>0</v>
      </c>
      <c r="K4967" s="16">
        <v>110</v>
      </c>
      <c r="L4967" s="13">
        <v>67320</v>
      </c>
      <c r="M4967" s="16">
        <v>110</v>
      </c>
      <c r="N4967" s="171">
        <v>67320</v>
      </c>
      <c r="O4967" s="16">
        <v>101</v>
      </c>
      <c r="P4967" s="13">
        <v>61812</v>
      </c>
      <c r="Q4967" s="16">
        <v>624</v>
      </c>
      <c r="R4967" s="13">
        <v>381888</v>
      </c>
      <c r="S4967" s="16">
        <v>464.62</v>
      </c>
      <c r="T4967" s="13">
        <v>284347.44</v>
      </c>
      <c r="U4967" s="16">
        <v>0</v>
      </c>
      <c r="V4967" s="13">
        <v>0</v>
      </c>
    </row>
    <row r="4968" spans="1:22" ht="15" customHeight="1" x14ac:dyDescent="0.25">
      <c r="A4968" s="1"/>
      <c r="B4968" s="4" t="s">
        <v>32</v>
      </c>
      <c r="C4968" s="8" t="s">
        <v>33</v>
      </c>
      <c r="I4968" s="245"/>
      <c r="J4968" s="245"/>
      <c r="K4968" s="245"/>
      <c r="L4968" s="245"/>
      <c r="M4968" s="245"/>
      <c r="N4968" s="245"/>
      <c r="O4968" s="245"/>
      <c r="P4968" s="245"/>
      <c r="Q4968" s="245"/>
      <c r="R4968" s="245"/>
      <c r="S4968" s="245"/>
      <c r="T4968" s="245"/>
      <c r="U4968" s="245"/>
      <c r="V4968" s="245"/>
    </row>
    <row r="4969" spans="1:22" ht="15" customHeight="1" x14ac:dyDescent="0.25">
      <c r="A4969" s="5" t="s">
        <v>8400</v>
      </c>
      <c r="B4969" s="6" t="s">
        <v>35</v>
      </c>
      <c r="C4969" s="5" t="s">
        <v>5124</v>
      </c>
      <c r="I4969" s="245"/>
      <c r="J4969" s="245"/>
      <c r="K4969" s="245"/>
      <c r="L4969" s="245"/>
      <c r="M4969" s="245"/>
      <c r="N4969" s="245"/>
      <c r="O4969" s="245"/>
      <c r="P4969" s="245"/>
      <c r="Q4969" s="245"/>
      <c r="R4969" s="245"/>
      <c r="S4969" s="245"/>
      <c r="T4969" s="245"/>
      <c r="U4969" s="245"/>
      <c r="V4969" s="245"/>
    </row>
    <row r="4970" spans="1:22" ht="45" customHeight="1" x14ac:dyDescent="0.25">
      <c r="A4970" s="1"/>
      <c r="B4970" s="4" t="s">
        <v>68</v>
      </c>
      <c r="C4970" s="8" t="s">
        <v>69</v>
      </c>
      <c r="D4970" s="4" t="s">
        <v>70</v>
      </c>
      <c r="E4970" s="4" t="s">
        <v>71</v>
      </c>
      <c r="F4970" s="228" t="s">
        <v>72</v>
      </c>
      <c r="I4970" s="14" t="s">
        <v>73</v>
      </c>
      <c r="J4970" s="15" t="s">
        <v>28</v>
      </c>
      <c r="K4970" s="14" t="s">
        <v>73</v>
      </c>
      <c r="L4970" s="15" t="s">
        <v>28</v>
      </c>
      <c r="M4970" s="14" t="s">
        <v>73</v>
      </c>
      <c r="N4970" s="172" t="s">
        <v>28</v>
      </c>
      <c r="O4970" s="14" t="s">
        <v>73</v>
      </c>
      <c r="P4970" s="15" t="s">
        <v>28</v>
      </c>
      <c r="Q4970" s="14" t="s">
        <v>73</v>
      </c>
      <c r="R4970" s="15" t="s">
        <v>28</v>
      </c>
      <c r="S4970" s="14" t="s">
        <v>73</v>
      </c>
      <c r="T4970" s="15" t="s">
        <v>28</v>
      </c>
      <c r="U4970" s="14" t="s">
        <v>73</v>
      </c>
      <c r="V4970" s="15" t="s">
        <v>28</v>
      </c>
    </row>
    <row r="4971" spans="1:22" ht="15" customHeight="1" x14ac:dyDescent="0.25">
      <c r="A4971" s="5" t="s">
        <v>8401</v>
      </c>
      <c r="B4971" s="6" t="s">
        <v>8402</v>
      </c>
      <c r="C4971" s="5" t="s">
        <v>8403</v>
      </c>
      <c r="D4971" s="6"/>
      <c r="E4971" s="6" t="s">
        <v>504</v>
      </c>
      <c r="F4971" s="229">
        <v>306</v>
      </c>
      <c r="I4971" s="16">
        <v>0</v>
      </c>
      <c r="J4971" s="13">
        <v>0</v>
      </c>
      <c r="K4971" s="16">
        <v>120</v>
      </c>
      <c r="L4971" s="13">
        <v>36720</v>
      </c>
      <c r="M4971" s="16">
        <v>120</v>
      </c>
      <c r="N4971" s="171">
        <v>36720</v>
      </c>
      <c r="O4971" s="16">
        <v>128</v>
      </c>
      <c r="P4971" s="13">
        <v>39168</v>
      </c>
      <c r="Q4971" s="16">
        <v>524</v>
      </c>
      <c r="R4971" s="13">
        <v>160344</v>
      </c>
      <c r="S4971" s="16">
        <v>309.74</v>
      </c>
      <c r="T4971" s="13">
        <v>94780.44</v>
      </c>
      <c r="U4971" s="16">
        <v>0</v>
      </c>
      <c r="V4971" s="13">
        <v>0</v>
      </c>
    </row>
    <row r="4972" spans="1:22" ht="15" customHeight="1" x14ac:dyDescent="0.25">
      <c r="A4972" s="1"/>
      <c r="B4972" s="4" t="s">
        <v>32</v>
      </c>
      <c r="C4972" s="8" t="s">
        <v>33</v>
      </c>
      <c r="I4972" s="245"/>
      <c r="J4972" s="245"/>
      <c r="K4972" s="245"/>
      <c r="L4972" s="245"/>
      <c r="M4972" s="245"/>
      <c r="N4972" s="245"/>
      <c r="O4972" s="245"/>
      <c r="P4972" s="245"/>
      <c r="Q4972" s="245"/>
      <c r="R4972" s="245"/>
      <c r="S4972" s="245"/>
      <c r="T4972" s="245"/>
      <c r="U4972" s="245"/>
      <c r="V4972" s="245"/>
    </row>
    <row r="4973" spans="1:22" ht="15" customHeight="1" x14ac:dyDescent="0.25">
      <c r="A4973" s="5" t="s">
        <v>8404</v>
      </c>
      <c r="B4973" s="6" t="s">
        <v>35</v>
      </c>
      <c r="C4973" s="5" t="s">
        <v>5134</v>
      </c>
      <c r="I4973" s="245"/>
      <c r="J4973" s="245"/>
      <c r="K4973" s="245"/>
      <c r="L4973" s="245"/>
      <c r="M4973" s="245"/>
      <c r="N4973" s="245"/>
      <c r="O4973" s="245"/>
      <c r="P4973" s="245"/>
      <c r="Q4973" s="245"/>
      <c r="R4973" s="245"/>
      <c r="S4973" s="245"/>
      <c r="T4973" s="245"/>
      <c r="U4973" s="245"/>
      <c r="V4973" s="245"/>
    </row>
    <row r="4974" spans="1:22" ht="45" customHeight="1" x14ac:dyDescent="0.25">
      <c r="A4974" s="1"/>
      <c r="B4974" s="4" t="s">
        <v>68</v>
      </c>
      <c r="C4974" s="8" t="s">
        <v>69</v>
      </c>
      <c r="D4974" s="4" t="s">
        <v>70</v>
      </c>
      <c r="E4974" s="4" t="s">
        <v>71</v>
      </c>
      <c r="F4974" s="228" t="s">
        <v>72</v>
      </c>
      <c r="I4974" s="14" t="s">
        <v>73</v>
      </c>
      <c r="J4974" s="15" t="s">
        <v>28</v>
      </c>
      <c r="K4974" s="14" t="s">
        <v>73</v>
      </c>
      <c r="L4974" s="15" t="s">
        <v>28</v>
      </c>
      <c r="M4974" s="14" t="s">
        <v>73</v>
      </c>
      <c r="N4974" s="172" t="s">
        <v>28</v>
      </c>
      <c r="O4974" s="14" t="s">
        <v>73</v>
      </c>
      <c r="P4974" s="15" t="s">
        <v>28</v>
      </c>
      <c r="Q4974" s="14" t="s">
        <v>73</v>
      </c>
      <c r="R4974" s="15" t="s">
        <v>28</v>
      </c>
      <c r="S4974" s="14" t="s">
        <v>73</v>
      </c>
      <c r="T4974" s="15" t="s">
        <v>28</v>
      </c>
      <c r="U4974" s="14" t="s">
        <v>73</v>
      </c>
      <c r="V4974" s="15" t="s">
        <v>28</v>
      </c>
    </row>
    <row r="4975" spans="1:22" ht="15" customHeight="1" x14ac:dyDescent="0.25">
      <c r="A4975" s="5" t="s">
        <v>8405</v>
      </c>
      <c r="B4975" s="6" t="s">
        <v>8406</v>
      </c>
      <c r="C4975" s="5" t="s">
        <v>8403</v>
      </c>
      <c r="D4975" s="6"/>
      <c r="E4975" s="6" t="s">
        <v>504</v>
      </c>
      <c r="F4975" s="229">
        <v>306</v>
      </c>
      <c r="I4975" s="16">
        <v>0</v>
      </c>
      <c r="J4975" s="13">
        <v>0</v>
      </c>
      <c r="K4975" s="16">
        <v>115</v>
      </c>
      <c r="L4975" s="13">
        <v>35190</v>
      </c>
      <c r="M4975" s="16">
        <v>115</v>
      </c>
      <c r="N4975" s="171">
        <v>35190</v>
      </c>
      <c r="O4975" s="16">
        <v>128</v>
      </c>
      <c r="P4975" s="13">
        <v>39168</v>
      </c>
      <c r="Q4975" s="16">
        <v>506</v>
      </c>
      <c r="R4975" s="13">
        <v>154836</v>
      </c>
      <c r="S4975" s="16">
        <v>201.33</v>
      </c>
      <c r="T4975" s="13">
        <v>61606.98</v>
      </c>
      <c r="U4975" s="16">
        <v>0</v>
      </c>
      <c r="V4975" s="13">
        <v>0</v>
      </c>
    </row>
    <row r="4976" spans="1:22" ht="15" customHeight="1" x14ac:dyDescent="0.25">
      <c r="A4976" s="5" t="s">
        <v>8407</v>
      </c>
      <c r="B4976" s="6" t="s">
        <v>8408</v>
      </c>
      <c r="C4976" s="5" t="s">
        <v>5225</v>
      </c>
      <c r="D4976" s="6"/>
      <c r="E4976" s="6" t="s">
        <v>447</v>
      </c>
      <c r="F4976" s="229">
        <v>1</v>
      </c>
      <c r="I4976" s="16">
        <v>0</v>
      </c>
      <c r="J4976" s="13">
        <v>0</v>
      </c>
      <c r="K4976" s="16">
        <v>0</v>
      </c>
      <c r="L4976" s="13">
        <v>0</v>
      </c>
      <c r="M4976" s="16">
        <v>0</v>
      </c>
      <c r="N4976" s="171">
        <v>0</v>
      </c>
      <c r="O4976" s="16">
        <v>1593000</v>
      </c>
      <c r="P4976" s="13">
        <v>1593000</v>
      </c>
      <c r="Q4976" s="16">
        <v>1080198</v>
      </c>
      <c r="R4976" s="13">
        <v>1080198</v>
      </c>
      <c r="S4976" s="16">
        <v>0</v>
      </c>
      <c r="T4976" s="13">
        <v>0</v>
      </c>
      <c r="U4976" s="16">
        <v>0</v>
      </c>
      <c r="V4976" s="13">
        <v>0</v>
      </c>
    </row>
    <row r="4977" spans="1:22" ht="15" customHeight="1" x14ac:dyDescent="0.25">
      <c r="A4977" s="5" t="s">
        <v>8409</v>
      </c>
      <c r="B4977" s="6" t="s">
        <v>8410</v>
      </c>
      <c r="C4977" s="5" t="s">
        <v>5228</v>
      </c>
      <c r="D4977" s="6"/>
      <c r="E4977" s="6" t="s">
        <v>4238</v>
      </c>
      <c r="F4977" s="229">
        <v>1</v>
      </c>
      <c r="I4977" s="16">
        <v>43378866</v>
      </c>
      <c r="J4977" s="13">
        <v>43378866</v>
      </c>
      <c r="K4977" s="16">
        <v>520000</v>
      </c>
      <c r="L4977" s="13">
        <v>520000</v>
      </c>
      <c r="M4977" s="16">
        <v>520000</v>
      </c>
      <c r="N4977" s="171">
        <v>520000</v>
      </c>
      <c r="O4977" s="16">
        <v>3398400</v>
      </c>
      <c r="P4977" s="13">
        <v>3398400</v>
      </c>
      <c r="Q4977" s="16">
        <v>540000</v>
      </c>
      <c r="R4977" s="13">
        <v>540000</v>
      </c>
      <c r="S4977" s="16">
        <v>0</v>
      </c>
      <c r="T4977" s="13">
        <v>0</v>
      </c>
      <c r="U4977" s="16">
        <v>0</v>
      </c>
      <c r="V4977" s="13">
        <v>0</v>
      </c>
    </row>
    <row r="4978" spans="1:22" ht="15" customHeight="1" x14ac:dyDescent="0.25">
      <c r="A4978" s="1"/>
      <c r="B4978" s="4" t="s">
        <v>32</v>
      </c>
      <c r="C4978" s="8" t="s">
        <v>33</v>
      </c>
      <c r="I4978" s="245"/>
      <c r="J4978" s="245"/>
      <c r="K4978" s="245"/>
      <c r="L4978" s="245"/>
      <c r="M4978" s="245"/>
      <c r="N4978" s="245"/>
      <c r="O4978" s="245"/>
      <c r="P4978" s="245"/>
      <c r="Q4978" s="245"/>
      <c r="R4978" s="245"/>
      <c r="S4978" s="245"/>
      <c r="T4978" s="245"/>
      <c r="U4978" s="245"/>
      <c r="V4978" s="245"/>
    </row>
    <row r="4979" spans="1:22" ht="15" customHeight="1" x14ac:dyDescent="0.25">
      <c r="A4979" s="5" t="s">
        <v>8411</v>
      </c>
      <c r="B4979" s="6" t="s">
        <v>35</v>
      </c>
      <c r="C4979" s="5" t="s">
        <v>486</v>
      </c>
      <c r="I4979" s="245"/>
      <c r="J4979" s="245"/>
      <c r="K4979" s="245"/>
      <c r="L4979" s="245"/>
      <c r="M4979" s="245"/>
      <c r="N4979" s="245"/>
      <c r="O4979" s="245"/>
      <c r="P4979" s="245"/>
      <c r="Q4979" s="245"/>
      <c r="R4979" s="245"/>
      <c r="S4979" s="245"/>
      <c r="T4979" s="245"/>
      <c r="U4979" s="245"/>
      <c r="V4979" s="245"/>
    </row>
    <row r="4980" spans="1:22" ht="45" customHeight="1" x14ac:dyDescent="0.25">
      <c r="A4980" s="1"/>
      <c r="B4980" s="4" t="s">
        <v>68</v>
      </c>
      <c r="C4980" s="8" t="s">
        <v>69</v>
      </c>
      <c r="D4980" s="4" t="s">
        <v>70</v>
      </c>
      <c r="E4980" s="4" t="s">
        <v>71</v>
      </c>
      <c r="F4980" s="228" t="s">
        <v>72</v>
      </c>
      <c r="I4980" s="14" t="s">
        <v>73</v>
      </c>
      <c r="J4980" s="15" t="s">
        <v>28</v>
      </c>
      <c r="K4980" s="14" t="s">
        <v>73</v>
      </c>
      <c r="L4980" s="15" t="s">
        <v>28</v>
      </c>
      <c r="M4980" s="14" t="s">
        <v>73</v>
      </c>
      <c r="N4980" s="172" t="s">
        <v>28</v>
      </c>
      <c r="O4980" s="14" t="s">
        <v>73</v>
      </c>
      <c r="P4980" s="15" t="s">
        <v>28</v>
      </c>
      <c r="Q4980" s="14" t="s">
        <v>73</v>
      </c>
      <c r="R4980" s="15" t="s">
        <v>28</v>
      </c>
      <c r="S4980" s="14" t="s">
        <v>73</v>
      </c>
      <c r="T4980" s="15" t="s">
        <v>28</v>
      </c>
      <c r="U4980" s="14" t="s">
        <v>73</v>
      </c>
      <c r="V4980" s="15" t="s">
        <v>28</v>
      </c>
    </row>
    <row r="4981" spans="1:22" ht="15" customHeight="1" x14ac:dyDescent="0.25">
      <c r="A4981" s="5" t="s">
        <v>8412</v>
      </c>
      <c r="B4981" s="6" t="s">
        <v>8413</v>
      </c>
      <c r="C4981" s="5" t="s">
        <v>624</v>
      </c>
      <c r="D4981" s="6"/>
      <c r="E4981" s="6" t="s">
        <v>275</v>
      </c>
      <c r="F4981" s="229">
        <v>1</v>
      </c>
      <c r="I4981" s="16">
        <v>0</v>
      </c>
      <c r="J4981" s="13">
        <v>0</v>
      </c>
      <c r="K4981" s="16">
        <v>0</v>
      </c>
      <c r="L4981" s="13">
        <v>0</v>
      </c>
      <c r="M4981" s="16">
        <v>0</v>
      </c>
      <c r="N4981" s="171">
        <v>0</v>
      </c>
      <c r="O4981" s="16">
        <v>0</v>
      </c>
      <c r="P4981" s="13">
        <v>0</v>
      </c>
      <c r="Q4981" s="16">
        <v>0</v>
      </c>
      <c r="R4981" s="13">
        <v>0</v>
      </c>
      <c r="S4981" s="16">
        <v>0</v>
      </c>
      <c r="T4981" s="13">
        <v>0</v>
      </c>
      <c r="U4981" s="16">
        <v>0</v>
      </c>
      <c r="V4981" s="13">
        <v>0</v>
      </c>
    </row>
    <row r="4982" spans="1:22" ht="15" customHeight="1" x14ac:dyDescent="0.25">
      <c r="A4982" s="1"/>
      <c r="B4982" s="4" t="s">
        <v>32</v>
      </c>
      <c r="C4982" s="8" t="s">
        <v>33</v>
      </c>
      <c r="I4982" s="245"/>
      <c r="J4982" s="245"/>
      <c r="K4982" s="245"/>
      <c r="L4982" s="245"/>
      <c r="M4982" s="245"/>
      <c r="N4982" s="245"/>
      <c r="O4982" s="245"/>
      <c r="P4982" s="245"/>
      <c r="Q4982" s="245"/>
      <c r="R4982" s="245"/>
      <c r="S4982" s="245"/>
      <c r="T4982" s="245"/>
      <c r="U4982" s="245"/>
      <c r="V4982" s="245"/>
    </row>
    <row r="4983" spans="1:22" ht="15" customHeight="1" x14ac:dyDescent="0.25">
      <c r="A4983" s="5" t="s">
        <v>8414</v>
      </c>
      <c r="B4983" s="6" t="s">
        <v>35</v>
      </c>
      <c r="C4983" s="5" t="s">
        <v>491</v>
      </c>
      <c r="I4983" s="245"/>
      <c r="J4983" s="245"/>
      <c r="K4983" s="245"/>
      <c r="L4983" s="245"/>
      <c r="M4983" s="245"/>
      <c r="N4983" s="245"/>
      <c r="O4983" s="245"/>
      <c r="P4983" s="245"/>
      <c r="Q4983" s="245"/>
      <c r="R4983" s="245"/>
      <c r="S4983" s="245"/>
      <c r="T4983" s="245"/>
      <c r="U4983" s="245"/>
      <c r="V4983" s="245"/>
    </row>
    <row r="4984" spans="1:22" x14ac:dyDescent="0.25">
      <c r="A4984" s="246" t="s">
        <v>8415</v>
      </c>
      <c r="B4984" s="246"/>
      <c r="C4984" s="246"/>
      <c r="D4984" s="247"/>
      <c r="E4984" s="247"/>
      <c r="F4984" s="246"/>
      <c r="I4984" s="12" t="s">
        <v>3061</v>
      </c>
      <c r="J4984" s="13">
        <v>46717869</v>
      </c>
      <c r="K4984" s="12" t="s">
        <v>3061</v>
      </c>
      <c r="L4984" s="13">
        <v>57104444</v>
      </c>
      <c r="M4984" s="12" t="s">
        <v>3061</v>
      </c>
      <c r="N4984" s="171">
        <v>57104444</v>
      </c>
      <c r="O4984" s="12" t="s">
        <v>3061</v>
      </c>
      <c r="P4984" s="13">
        <v>55344298</v>
      </c>
      <c r="Q4984" s="12" t="s">
        <v>3061</v>
      </c>
      <c r="R4984" s="13">
        <v>60861672</v>
      </c>
      <c r="S4984" s="12" t="s">
        <v>3061</v>
      </c>
      <c r="T4984" s="13">
        <v>57524548.700000003</v>
      </c>
      <c r="U4984" s="12" t="s">
        <v>3061</v>
      </c>
      <c r="V4984" s="13">
        <v>67575962.930000007</v>
      </c>
    </row>
    <row r="4985" spans="1:22" ht="15" customHeight="1" x14ac:dyDescent="0.25">
      <c r="A4985" s="1"/>
      <c r="B4985" s="4" t="s">
        <v>32</v>
      </c>
      <c r="C4985" s="8" t="s">
        <v>33</v>
      </c>
      <c r="I4985" s="245"/>
      <c r="J4985" s="245"/>
      <c r="K4985" s="245"/>
      <c r="L4985" s="245"/>
      <c r="M4985" s="245"/>
      <c r="N4985" s="245"/>
      <c r="O4985" s="245"/>
      <c r="P4985" s="245"/>
      <c r="Q4985" s="245"/>
      <c r="R4985" s="245"/>
      <c r="S4985" s="245"/>
      <c r="T4985" s="245"/>
      <c r="U4985" s="245"/>
      <c r="V4985" s="245"/>
    </row>
    <row r="4986" spans="1:22" ht="15" customHeight="1" x14ac:dyDescent="0.25">
      <c r="A4986" s="5" t="s">
        <v>8416</v>
      </c>
      <c r="B4986" s="6" t="s">
        <v>35</v>
      </c>
      <c r="C4986" s="5" t="s">
        <v>8417</v>
      </c>
      <c r="I4986" s="245"/>
      <c r="J4986" s="245"/>
      <c r="K4986" s="245"/>
      <c r="L4986" s="245"/>
      <c r="M4986" s="245"/>
      <c r="N4986" s="245"/>
      <c r="O4986" s="245"/>
      <c r="P4986" s="245"/>
      <c r="Q4986" s="245"/>
      <c r="R4986" s="245"/>
      <c r="S4986" s="245"/>
      <c r="T4986" s="245"/>
      <c r="U4986" s="245"/>
      <c r="V4986" s="245"/>
    </row>
    <row r="4987" spans="1:22" ht="15" customHeight="1" x14ac:dyDescent="0.25">
      <c r="A4987" s="5" t="s">
        <v>8418</v>
      </c>
      <c r="B4987" s="6" t="s">
        <v>35</v>
      </c>
      <c r="C4987" s="5" t="s">
        <v>8419</v>
      </c>
      <c r="I4987" s="245"/>
      <c r="J4987" s="245"/>
      <c r="K4987" s="245"/>
      <c r="L4987" s="245"/>
      <c r="M4987" s="245"/>
      <c r="N4987" s="245"/>
      <c r="O4987" s="245"/>
      <c r="P4987" s="245"/>
      <c r="Q4987" s="245"/>
      <c r="R4987" s="245"/>
      <c r="S4987" s="245"/>
      <c r="T4987" s="245"/>
      <c r="U4987" s="245"/>
      <c r="V4987" s="245"/>
    </row>
    <row r="4988" spans="1:22" ht="45" customHeight="1" x14ac:dyDescent="0.25">
      <c r="A4988" s="1"/>
      <c r="B4988" s="4" t="s">
        <v>68</v>
      </c>
      <c r="C4988" s="8" t="s">
        <v>69</v>
      </c>
      <c r="D4988" s="4" t="s">
        <v>70</v>
      </c>
      <c r="E4988" s="4" t="s">
        <v>71</v>
      </c>
      <c r="F4988" s="228" t="s">
        <v>72</v>
      </c>
      <c r="I4988" s="14" t="s">
        <v>73</v>
      </c>
      <c r="J4988" s="15" t="s">
        <v>28</v>
      </c>
      <c r="K4988" s="14" t="s">
        <v>73</v>
      </c>
      <c r="L4988" s="15" t="s">
        <v>28</v>
      </c>
      <c r="M4988" s="14" t="s">
        <v>73</v>
      </c>
      <c r="N4988" s="172" t="s">
        <v>28</v>
      </c>
      <c r="O4988" s="14" t="s">
        <v>73</v>
      </c>
      <c r="P4988" s="15" t="s">
        <v>28</v>
      </c>
      <c r="Q4988" s="14" t="s">
        <v>73</v>
      </c>
      <c r="R4988" s="15" t="s">
        <v>28</v>
      </c>
      <c r="S4988" s="14" t="s">
        <v>73</v>
      </c>
      <c r="T4988" s="15" t="s">
        <v>28</v>
      </c>
      <c r="U4988" s="14" t="s">
        <v>73</v>
      </c>
      <c r="V4988" s="15" t="s">
        <v>28</v>
      </c>
    </row>
    <row r="4989" spans="1:22" ht="15" customHeight="1" x14ac:dyDescent="0.25">
      <c r="A4989" s="5" t="s">
        <v>8420</v>
      </c>
      <c r="B4989" s="6" t="s">
        <v>8421</v>
      </c>
      <c r="C4989" s="5" t="s">
        <v>8422</v>
      </c>
      <c r="D4989" s="6"/>
      <c r="E4989" s="6" t="s">
        <v>527</v>
      </c>
      <c r="F4989" s="229">
        <v>34249</v>
      </c>
      <c r="I4989" s="16">
        <v>674</v>
      </c>
      <c r="J4989" s="13">
        <v>23083826</v>
      </c>
      <c r="K4989" s="16">
        <v>805</v>
      </c>
      <c r="L4989" s="13">
        <v>27570445</v>
      </c>
      <c r="M4989" s="16">
        <v>805</v>
      </c>
      <c r="N4989" s="171">
        <v>27570445</v>
      </c>
      <c r="O4989" s="16">
        <v>872</v>
      </c>
      <c r="P4989" s="13">
        <v>29865128</v>
      </c>
      <c r="Q4989" s="16">
        <v>993</v>
      </c>
      <c r="R4989" s="13">
        <v>34009257</v>
      </c>
      <c r="S4989" s="16">
        <v>860.4</v>
      </c>
      <c r="T4989" s="13">
        <v>29467839.600000001</v>
      </c>
      <c r="U4989" s="16">
        <v>1186.1600000000001</v>
      </c>
      <c r="V4989" s="13">
        <v>40624793.840000004</v>
      </c>
    </row>
    <row r="4990" spans="1:22" ht="15" customHeight="1" x14ac:dyDescent="0.25">
      <c r="A4990" s="1"/>
      <c r="B4990" s="4" t="s">
        <v>32</v>
      </c>
      <c r="C4990" s="8" t="s">
        <v>33</v>
      </c>
      <c r="I4990" s="245"/>
      <c r="J4990" s="245"/>
      <c r="K4990" s="245"/>
      <c r="L4990" s="245"/>
      <c r="M4990" s="245"/>
      <c r="N4990" s="245"/>
      <c r="O4990" s="245"/>
      <c r="P4990" s="245"/>
      <c r="Q4990" s="245"/>
      <c r="R4990" s="245"/>
      <c r="S4990" s="245"/>
      <c r="T4990" s="245"/>
      <c r="U4990" s="245"/>
      <c r="V4990" s="245"/>
    </row>
    <row r="4991" spans="1:22" ht="15" customHeight="1" x14ac:dyDescent="0.25">
      <c r="A4991" s="5" t="s">
        <v>8423</v>
      </c>
      <c r="B4991" s="6" t="s">
        <v>35</v>
      </c>
      <c r="C4991" s="5" t="s">
        <v>8424</v>
      </c>
      <c r="I4991" s="245"/>
      <c r="J4991" s="245"/>
      <c r="K4991" s="245"/>
      <c r="L4991" s="245"/>
      <c r="M4991" s="245"/>
      <c r="N4991" s="245"/>
      <c r="O4991" s="245"/>
      <c r="P4991" s="245"/>
      <c r="Q4991" s="245"/>
      <c r="R4991" s="245"/>
      <c r="S4991" s="245"/>
      <c r="T4991" s="245"/>
      <c r="U4991" s="245"/>
      <c r="V4991" s="245"/>
    </row>
    <row r="4992" spans="1:22" ht="45" customHeight="1" x14ac:dyDescent="0.25">
      <c r="A4992" s="1"/>
      <c r="B4992" s="4" t="s">
        <v>68</v>
      </c>
      <c r="C4992" s="8" t="s">
        <v>69</v>
      </c>
      <c r="D4992" s="4" t="s">
        <v>70</v>
      </c>
      <c r="E4992" s="4" t="s">
        <v>71</v>
      </c>
      <c r="F4992" s="228" t="s">
        <v>72</v>
      </c>
      <c r="I4992" s="14" t="s">
        <v>73</v>
      </c>
      <c r="J4992" s="15" t="s">
        <v>28</v>
      </c>
      <c r="K4992" s="14" t="s">
        <v>73</v>
      </c>
      <c r="L4992" s="15" t="s">
        <v>28</v>
      </c>
      <c r="M4992" s="14" t="s">
        <v>73</v>
      </c>
      <c r="N4992" s="172" t="s">
        <v>28</v>
      </c>
      <c r="O4992" s="14" t="s">
        <v>73</v>
      </c>
      <c r="P4992" s="15" t="s">
        <v>28</v>
      </c>
      <c r="Q4992" s="14" t="s">
        <v>73</v>
      </c>
      <c r="R4992" s="15" t="s">
        <v>28</v>
      </c>
      <c r="S4992" s="14" t="s">
        <v>73</v>
      </c>
      <c r="T4992" s="15" t="s">
        <v>28</v>
      </c>
      <c r="U4992" s="14" t="s">
        <v>73</v>
      </c>
      <c r="V4992" s="15" t="s">
        <v>28</v>
      </c>
    </row>
    <row r="4993" spans="1:22" ht="15" customHeight="1" x14ac:dyDescent="0.25">
      <c r="A4993" s="5" t="s">
        <v>8425</v>
      </c>
      <c r="B4993" s="6" t="s">
        <v>8426</v>
      </c>
      <c r="C4993" s="5" t="s">
        <v>8427</v>
      </c>
      <c r="D4993" s="6"/>
      <c r="E4993" s="6" t="s">
        <v>504</v>
      </c>
      <c r="F4993" s="229">
        <v>306</v>
      </c>
      <c r="I4993" s="16">
        <v>6480</v>
      </c>
      <c r="J4993" s="13">
        <v>1982880</v>
      </c>
      <c r="K4993" s="16">
        <v>10000</v>
      </c>
      <c r="L4993" s="13">
        <v>3060000</v>
      </c>
      <c r="M4993" s="16">
        <v>10000</v>
      </c>
      <c r="N4993" s="171">
        <v>3060000</v>
      </c>
      <c r="O4993" s="16">
        <v>8496</v>
      </c>
      <c r="P4993" s="13">
        <v>2599776</v>
      </c>
      <c r="Q4993" s="16">
        <v>11795</v>
      </c>
      <c r="R4993" s="13">
        <v>3609270</v>
      </c>
      <c r="S4993" s="16">
        <v>10002.16</v>
      </c>
      <c r="T4993" s="13">
        <v>3060660.96</v>
      </c>
      <c r="U4993" s="16">
        <v>9364.25</v>
      </c>
      <c r="V4993" s="13">
        <v>2865460.5</v>
      </c>
    </row>
    <row r="4994" spans="1:22" ht="15" customHeight="1" x14ac:dyDescent="0.25">
      <c r="A4994" s="1"/>
      <c r="B4994" s="4" t="s">
        <v>32</v>
      </c>
      <c r="C4994" s="8" t="s">
        <v>33</v>
      </c>
      <c r="I4994" s="245"/>
      <c r="J4994" s="245"/>
      <c r="K4994" s="245"/>
      <c r="L4994" s="245"/>
      <c r="M4994" s="245"/>
      <c r="N4994" s="245"/>
      <c r="O4994" s="245"/>
      <c r="P4994" s="245"/>
      <c r="Q4994" s="245"/>
      <c r="R4994" s="245"/>
      <c r="S4994" s="245"/>
      <c r="T4994" s="245"/>
      <c r="U4994" s="245"/>
      <c r="V4994" s="245"/>
    </row>
    <row r="4995" spans="1:22" ht="15" customHeight="1" x14ac:dyDescent="0.25">
      <c r="A4995" s="5" t="s">
        <v>8428</v>
      </c>
      <c r="B4995" s="6" t="s">
        <v>35</v>
      </c>
      <c r="C4995" s="5" t="s">
        <v>8429</v>
      </c>
      <c r="I4995" s="245"/>
      <c r="J4995" s="245"/>
      <c r="K4995" s="245"/>
      <c r="L4995" s="245"/>
      <c r="M4995" s="245"/>
      <c r="N4995" s="245"/>
      <c r="O4995" s="245"/>
      <c r="P4995" s="245"/>
      <c r="Q4995" s="245"/>
      <c r="R4995" s="245"/>
      <c r="S4995" s="245"/>
      <c r="T4995" s="245"/>
      <c r="U4995" s="245"/>
      <c r="V4995" s="245"/>
    </row>
    <row r="4996" spans="1:22" ht="45" customHeight="1" x14ac:dyDescent="0.25">
      <c r="A4996" s="1"/>
      <c r="B4996" s="4" t="s">
        <v>68</v>
      </c>
      <c r="C4996" s="8" t="s">
        <v>69</v>
      </c>
      <c r="D4996" s="4" t="s">
        <v>70</v>
      </c>
      <c r="E4996" s="4" t="s">
        <v>71</v>
      </c>
      <c r="F4996" s="228" t="s">
        <v>72</v>
      </c>
      <c r="I4996" s="14" t="s">
        <v>73</v>
      </c>
      <c r="J4996" s="15" t="s">
        <v>28</v>
      </c>
      <c r="K4996" s="14" t="s">
        <v>73</v>
      </c>
      <c r="L4996" s="15" t="s">
        <v>28</v>
      </c>
      <c r="M4996" s="14" t="s">
        <v>73</v>
      </c>
      <c r="N4996" s="172" t="s">
        <v>28</v>
      </c>
      <c r="O4996" s="14" t="s">
        <v>73</v>
      </c>
      <c r="P4996" s="15" t="s">
        <v>28</v>
      </c>
      <c r="Q4996" s="14" t="s">
        <v>73</v>
      </c>
      <c r="R4996" s="15" t="s">
        <v>28</v>
      </c>
      <c r="S4996" s="14" t="s">
        <v>73</v>
      </c>
      <c r="T4996" s="15" t="s">
        <v>28</v>
      </c>
      <c r="U4996" s="14" t="s">
        <v>73</v>
      </c>
      <c r="V4996" s="15" t="s">
        <v>28</v>
      </c>
    </row>
    <row r="4997" spans="1:22" ht="15" customHeight="1" x14ac:dyDescent="0.25">
      <c r="A4997" s="5" t="s">
        <v>8430</v>
      </c>
      <c r="B4997" s="6" t="s">
        <v>8431</v>
      </c>
      <c r="C4997" s="5" t="s">
        <v>8432</v>
      </c>
      <c r="D4997" s="6"/>
      <c r="E4997" s="6" t="s">
        <v>504</v>
      </c>
      <c r="F4997" s="229">
        <v>306</v>
      </c>
      <c r="I4997" s="16">
        <v>2722</v>
      </c>
      <c r="J4997" s="13">
        <v>832932</v>
      </c>
      <c r="K4997" s="16">
        <v>2500</v>
      </c>
      <c r="L4997" s="13">
        <v>765000</v>
      </c>
      <c r="M4997" s="16">
        <v>2500</v>
      </c>
      <c r="N4997" s="171">
        <v>765000</v>
      </c>
      <c r="O4997" s="16">
        <v>2655</v>
      </c>
      <c r="P4997" s="13">
        <v>812430</v>
      </c>
      <c r="Q4997" s="16">
        <v>4109</v>
      </c>
      <c r="R4997" s="13">
        <v>1257354</v>
      </c>
      <c r="S4997" s="16">
        <v>4732.21</v>
      </c>
      <c r="T4997" s="13">
        <v>1448056.26</v>
      </c>
      <c r="U4997" s="16">
        <v>4249.17</v>
      </c>
      <c r="V4997" s="13">
        <v>1300246.02</v>
      </c>
    </row>
    <row r="4998" spans="1:22" ht="15" customHeight="1" x14ac:dyDescent="0.25">
      <c r="A4998" s="1"/>
      <c r="B4998" s="4" t="s">
        <v>32</v>
      </c>
      <c r="C4998" s="8" t="s">
        <v>33</v>
      </c>
      <c r="I4998" s="245"/>
      <c r="J4998" s="245"/>
      <c r="K4998" s="245"/>
      <c r="L4998" s="245"/>
      <c r="M4998" s="245"/>
      <c r="N4998" s="245"/>
      <c r="O4998" s="245"/>
      <c r="P4998" s="245"/>
      <c r="Q4998" s="245"/>
      <c r="R4998" s="245"/>
      <c r="S4998" s="245"/>
      <c r="T4998" s="245"/>
      <c r="U4998" s="245"/>
      <c r="V4998" s="245"/>
    </row>
    <row r="4999" spans="1:22" ht="15" customHeight="1" x14ac:dyDescent="0.25">
      <c r="A4999" s="5" t="s">
        <v>8433</v>
      </c>
      <c r="B4999" s="6" t="s">
        <v>35</v>
      </c>
      <c r="C4999" s="5" t="s">
        <v>8434</v>
      </c>
      <c r="I4999" s="245"/>
      <c r="J4999" s="245"/>
      <c r="K4999" s="245"/>
      <c r="L4999" s="245"/>
      <c r="M4999" s="245"/>
      <c r="N4999" s="245"/>
      <c r="O4999" s="245"/>
      <c r="P4999" s="245"/>
      <c r="Q4999" s="245"/>
      <c r="R4999" s="245"/>
      <c r="S4999" s="245"/>
      <c r="T4999" s="245"/>
      <c r="U4999" s="245"/>
      <c r="V4999" s="245"/>
    </row>
    <row r="5000" spans="1:22" ht="45" customHeight="1" x14ac:dyDescent="0.25">
      <c r="A5000" s="1"/>
      <c r="B5000" s="4" t="s">
        <v>68</v>
      </c>
      <c r="C5000" s="8" t="s">
        <v>69</v>
      </c>
      <c r="D5000" s="4" t="s">
        <v>70</v>
      </c>
      <c r="E5000" s="4" t="s">
        <v>71</v>
      </c>
      <c r="F5000" s="228" t="s">
        <v>72</v>
      </c>
      <c r="I5000" s="14" t="s">
        <v>73</v>
      </c>
      <c r="J5000" s="15" t="s">
        <v>28</v>
      </c>
      <c r="K5000" s="14" t="s">
        <v>73</v>
      </c>
      <c r="L5000" s="15" t="s">
        <v>28</v>
      </c>
      <c r="M5000" s="14" t="s">
        <v>73</v>
      </c>
      <c r="N5000" s="172" t="s">
        <v>28</v>
      </c>
      <c r="O5000" s="14" t="s">
        <v>73</v>
      </c>
      <c r="P5000" s="15" t="s">
        <v>28</v>
      </c>
      <c r="Q5000" s="14" t="s">
        <v>73</v>
      </c>
      <c r="R5000" s="15" t="s">
        <v>28</v>
      </c>
      <c r="S5000" s="14" t="s">
        <v>73</v>
      </c>
      <c r="T5000" s="15" t="s">
        <v>28</v>
      </c>
      <c r="U5000" s="14" t="s">
        <v>73</v>
      </c>
      <c r="V5000" s="15" t="s">
        <v>28</v>
      </c>
    </row>
    <row r="5001" spans="1:22" ht="15" customHeight="1" x14ac:dyDescent="0.25">
      <c r="A5001" s="5" t="s">
        <v>8435</v>
      </c>
      <c r="B5001" s="6" t="s">
        <v>8436</v>
      </c>
      <c r="C5001" s="5" t="s">
        <v>8437</v>
      </c>
      <c r="D5001" s="6"/>
      <c r="E5001" s="6" t="s">
        <v>504</v>
      </c>
      <c r="F5001" s="229">
        <v>306</v>
      </c>
      <c r="I5001" s="16">
        <v>15011</v>
      </c>
      <c r="J5001" s="13">
        <v>4593366</v>
      </c>
      <c r="K5001" s="16">
        <v>15000</v>
      </c>
      <c r="L5001" s="13">
        <v>4590000</v>
      </c>
      <c r="M5001" s="16">
        <v>15000</v>
      </c>
      <c r="N5001" s="171">
        <v>4590000</v>
      </c>
      <c r="O5001" s="16">
        <v>14868</v>
      </c>
      <c r="P5001" s="13">
        <v>4549608</v>
      </c>
      <c r="Q5001" s="16">
        <v>16367</v>
      </c>
      <c r="R5001" s="13">
        <v>5008302</v>
      </c>
      <c r="S5001" s="16">
        <v>12906.01</v>
      </c>
      <c r="T5001" s="13">
        <v>3949239.06</v>
      </c>
      <c r="U5001" s="16">
        <v>15040.58</v>
      </c>
      <c r="V5001" s="13">
        <v>4602417.4800000004</v>
      </c>
    </row>
    <row r="5002" spans="1:22" ht="15" customHeight="1" x14ac:dyDescent="0.25">
      <c r="A5002" s="5" t="s">
        <v>8438</v>
      </c>
      <c r="B5002" s="6" t="s">
        <v>8439</v>
      </c>
      <c r="C5002" s="5" t="s">
        <v>8440</v>
      </c>
      <c r="D5002" s="6"/>
      <c r="E5002" s="6" t="s">
        <v>504</v>
      </c>
      <c r="F5002" s="229">
        <v>306</v>
      </c>
      <c r="I5002" s="16">
        <v>8082</v>
      </c>
      <c r="J5002" s="13">
        <v>2473092</v>
      </c>
      <c r="K5002" s="16">
        <v>25000</v>
      </c>
      <c r="L5002" s="13">
        <v>7650000</v>
      </c>
      <c r="M5002" s="16">
        <v>25000</v>
      </c>
      <c r="N5002" s="171">
        <v>7650000</v>
      </c>
      <c r="O5002" s="16">
        <v>12744</v>
      </c>
      <c r="P5002" s="13">
        <v>3899664</v>
      </c>
      <c r="Q5002" s="16">
        <v>11421</v>
      </c>
      <c r="R5002" s="13">
        <v>3494826</v>
      </c>
      <c r="S5002" s="16">
        <v>6990.76</v>
      </c>
      <c r="T5002" s="13">
        <v>2139172.56</v>
      </c>
      <c r="U5002" s="16">
        <v>14057.85</v>
      </c>
      <c r="V5002" s="13">
        <v>4301702.0999999996</v>
      </c>
    </row>
    <row r="5003" spans="1:22" ht="15" customHeight="1" x14ac:dyDescent="0.25">
      <c r="A5003" s="1"/>
      <c r="B5003" s="4" t="s">
        <v>32</v>
      </c>
      <c r="C5003" s="8" t="s">
        <v>33</v>
      </c>
      <c r="I5003" s="245"/>
      <c r="J5003" s="245"/>
      <c r="K5003" s="245"/>
      <c r="L5003" s="245"/>
      <c r="M5003" s="245"/>
      <c r="N5003" s="245"/>
      <c r="O5003" s="245"/>
      <c r="P5003" s="245"/>
      <c r="Q5003" s="245"/>
      <c r="R5003" s="245"/>
      <c r="S5003" s="245"/>
      <c r="T5003" s="245"/>
      <c r="U5003" s="245"/>
      <c r="V5003" s="245"/>
    </row>
    <row r="5004" spans="1:22" ht="15" customHeight="1" x14ac:dyDescent="0.25">
      <c r="A5004" s="5" t="s">
        <v>8441</v>
      </c>
      <c r="B5004" s="6" t="s">
        <v>35</v>
      </c>
      <c r="C5004" s="5" t="s">
        <v>4294</v>
      </c>
      <c r="I5004" s="245"/>
      <c r="J5004" s="245"/>
      <c r="K5004" s="245"/>
      <c r="L5004" s="245"/>
      <c r="M5004" s="245"/>
      <c r="N5004" s="245"/>
      <c r="O5004" s="245"/>
      <c r="P5004" s="245"/>
      <c r="Q5004" s="245"/>
      <c r="R5004" s="245"/>
      <c r="S5004" s="245"/>
      <c r="T5004" s="245"/>
      <c r="U5004" s="245"/>
      <c r="V5004" s="245"/>
    </row>
    <row r="5005" spans="1:22" ht="15" customHeight="1" x14ac:dyDescent="0.25">
      <c r="A5005" s="5" t="s">
        <v>8442</v>
      </c>
      <c r="B5005" s="6" t="s">
        <v>35</v>
      </c>
      <c r="C5005" s="5" t="s">
        <v>4296</v>
      </c>
      <c r="I5005" s="245"/>
      <c r="J5005" s="245"/>
      <c r="K5005" s="245"/>
      <c r="L5005" s="245"/>
      <c r="M5005" s="245"/>
      <c r="N5005" s="245"/>
      <c r="O5005" s="245"/>
      <c r="P5005" s="245"/>
      <c r="Q5005" s="245"/>
      <c r="R5005" s="245"/>
      <c r="S5005" s="245"/>
      <c r="T5005" s="245"/>
      <c r="U5005" s="245"/>
      <c r="V5005" s="245"/>
    </row>
    <row r="5006" spans="1:22" ht="15" customHeight="1" x14ac:dyDescent="0.25">
      <c r="A5006" s="5" t="s">
        <v>8443</v>
      </c>
      <c r="B5006" s="6" t="s">
        <v>35</v>
      </c>
      <c r="C5006" s="5" t="s">
        <v>4298</v>
      </c>
      <c r="I5006" s="245"/>
      <c r="J5006" s="245"/>
      <c r="K5006" s="245"/>
      <c r="L5006" s="245"/>
      <c r="M5006" s="245"/>
      <c r="N5006" s="245"/>
      <c r="O5006" s="245"/>
      <c r="P5006" s="245"/>
      <c r="Q5006" s="245"/>
      <c r="R5006" s="245"/>
      <c r="S5006" s="245"/>
      <c r="T5006" s="245"/>
      <c r="U5006" s="245"/>
      <c r="V5006" s="245"/>
    </row>
    <row r="5007" spans="1:22" ht="15" customHeight="1" x14ac:dyDescent="0.25">
      <c r="A5007" s="5" t="s">
        <v>8444</v>
      </c>
      <c r="B5007" s="6" t="s">
        <v>35</v>
      </c>
      <c r="C5007" s="5" t="s">
        <v>4300</v>
      </c>
      <c r="I5007" s="245"/>
      <c r="J5007" s="245"/>
      <c r="K5007" s="245"/>
      <c r="L5007" s="245"/>
      <c r="M5007" s="245"/>
      <c r="N5007" s="245"/>
      <c r="O5007" s="245"/>
      <c r="P5007" s="245"/>
      <c r="Q5007" s="245"/>
      <c r="R5007" s="245"/>
      <c r="S5007" s="245"/>
      <c r="T5007" s="245"/>
      <c r="U5007" s="245"/>
      <c r="V5007" s="245"/>
    </row>
    <row r="5008" spans="1:22" ht="45" customHeight="1" x14ac:dyDescent="0.25">
      <c r="A5008" s="1"/>
      <c r="B5008" s="4" t="s">
        <v>68</v>
      </c>
      <c r="C5008" s="8" t="s">
        <v>69</v>
      </c>
      <c r="D5008" s="4" t="s">
        <v>70</v>
      </c>
      <c r="E5008" s="4" t="s">
        <v>71</v>
      </c>
      <c r="F5008" s="228" t="s">
        <v>72</v>
      </c>
      <c r="I5008" s="14" t="s">
        <v>73</v>
      </c>
      <c r="J5008" s="15" t="s">
        <v>28</v>
      </c>
      <c r="K5008" s="14" t="s">
        <v>73</v>
      </c>
      <c r="L5008" s="15" t="s">
        <v>28</v>
      </c>
      <c r="M5008" s="14" t="s">
        <v>73</v>
      </c>
      <c r="N5008" s="172" t="s">
        <v>28</v>
      </c>
      <c r="O5008" s="14" t="s">
        <v>73</v>
      </c>
      <c r="P5008" s="15" t="s">
        <v>28</v>
      </c>
      <c r="Q5008" s="14" t="s">
        <v>73</v>
      </c>
      <c r="R5008" s="15" t="s">
        <v>28</v>
      </c>
      <c r="S5008" s="14" t="s">
        <v>73</v>
      </c>
      <c r="T5008" s="15" t="s">
        <v>28</v>
      </c>
      <c r="U5008" s="14" t="s">
        <v>73</v>
      </c>
      <c r="V5008" s="15" t="s">
        <v>28</v>
      </c>
    </row>
    <row r="5009" spans="1:22" ht="15" customHeight="1" x14ac:dyDescent="0.25">
      <c r="A5009" s="5" t="s">
        <v>8445</v>
      </c>
      <c r="B5009" s="6" t="s">
        <v>8446</v>
      </c>
      <c r="C5009" s="5" t="s">
        <v>4303</v>
      </c>
      <c r="D5009" s="6"/>
      <c r="E5009" s="6" t="s">
        <v>707</v>
      </c>
      <c r="F5009" s="229">
        <v>96173</v>
      </c>
      <c r="I5009" s="16">
        <v>54</v>
      </c>
      <c r="J5009" s="13">
        <v>5193342</v>
      </c>
      <c r="K5009" s="16">
        <v>70</v>
      </c>
      <c r="L5009" s="13">
        <v>6732110</v>
      </c>
      <c r="M5009" s="16">
        <v>70</v>
      </c>
      <c r="N5009" s="171">
        <v>6732110</v>
      </c>
      <c r="O5009" s="16">
        <v>64</v>
      </c>
      <c r="P5009" s="13">
        <v>6155072</v>
      </c>
      <c r="Q5009" s="16">
        <v>65</v>
      </c>
      <c r="R5009" s="13">
        <v>6251245</v>
      </c>
      <c r="S5009" s="16">
        <v>60.23</v>
      </c>
      <c r="T5009" s="13">
        <v>5792499.79</v>
      </c>
      <c r="U5009" s="16">
        <v>71.08</v>
      </c>
      <c r="V5009" s="13">
        <v>6835976.8399999999</v>
      </c>
    </row>
    <row r="5010" spans="1:22" ht="15" customHeight="1" x14ac:dyDescent="0.25">
      <c r="A5010" s="5" t="s">
        <v>8447</v>
      </c>
      <c r="B5010" s="6" t="s">
        <v>8448</v>
      </c>
      <c r="C5010" s="5" t="s">
        <v>8449</v>
      </c>
      <c r="D5010" s="6"/>
      <c r="E5010" s="6" t="s">
        <v>707</v>
      </c>
      <c r="F5010" s="229">
        <v>39997</v>
      </c>
      <c r="I5010" s="16">
        <v>58</v>
      </c>
      <c r="J5010" s="13">
        <v>2319826</v>
      </c>
      <c r="K5010" s="16">
        <v>72</v>
      </c>
      <c r="L5010" s="13">
        <v>2879784</v>
      </c>
      <c r="M5010" s="16">
        <v>72</v>
      </c>
      <c r="N5010" s="171">
        <v>2879784</v>
      </c>
      <c r="O5010" s="16">
        <v>69</v>
      </c>
      <c r="P5010" s="13">
        <v>2759793</v>
      </c>
      <c r="Q5010" s="16">
        <v>70</v>
      </c>
      <c r="R5010" s="13">
        <v>2799790</v>
      </c>
      <c r="S5010" s="16">
        <v>63.45</v>
      </c>
      <c r="T5010" s="13">
        <v>2537809.65</v>
      </c>
      <c r="U5010" s="16">
        <v>78.94</v>
      </c>
      <c r="V5010" s="13">
        <v>3157363.18</v>
      </c>
    </row>
    <row r="5011" spans="1:22" ht="15" customHeight="1" x14ac:dyDescent="0.25">
      <c r="A5011" s="5" t="s">
        <v>8450</v>
      </c>
      <c r="B5011" s="6" t="s">
        <v>8451</v>
      </c>
      <c r="C5011" s="5" t="s">
        <v>4306</v>
      </c>
      <c r="D5011" s="6"/>
      <c r="E5011" s="6" t="s">
        <v>527</v>
      </c>
      <c r="F5011" s="229">
        <v>63731</v>
      </c>
      <c r="I5011" s="16">
        <v>87</v>
      </c>
      <c r="J5011" s="13">
        <v>5544597</v>
      </c>
      <c r="K5011" s="16">
        <v>55</v>
      </c>
      <c r="L5011" s="13">
        <v>3505205</v>
      </c>
      <c r="M5011" s="16">
        <v>55</v>
      </c>
      <c r="N5011" s="171">
        <v>3505205</v>
      </c>
      <c r="O5011" s="16">
        <v>69</v>
      </c>
      <c r="P5011" s="13">
        <v>4397439</v>
      </c>
      <c r="Q5011" s="16">
        <v>68</v>
      </c>
      <c r="R5011" s="13">
        <v>4333708</v>
      </c>
      <c r="S5011" s="16">
        <v>80.66</v>
      </c>
      <c r="T5011" s="13">
        <v>5140542.46</v>
      </c>
      <c r="U5011" s="16">
        <v>82.75</v>
      </c>
      <c r="V5011" s="13">
        <v>5273740.25</v>
      </c>
    </row>
    <row r="5012" spans="1:22" ht="15" customHeight="1" x14ac:dyDescent="0.25">
      <c r="A5012" s="1"/>
      <c r="B5012" s="4" t="s">
        <v>32</v>
      </c>
      <c r="C5012" s="8" t="s">
        <v>33</v>
      </c>
      <c r="I5012" s="245"/>
      <c r="J5012" s="245"/>
      <c r="K5012" s="245"/>
      <c r="L5012" s="245"/>
      <c r="M5012" s="245"/>
      <c r="N5012" s="245"/>
      <c r="O5012" s="245"/>
      <c r="P5012" s="245"/>
      <c r="Q5012" s="245"/>
      <c r="R5012" s="245"/>
      <c r="S5012" s="245"/>
      <c r="T5012" s="245"/>
      <c r="U5012" s="245"/>
      <c r="V5012" s="245"/>
    </row>
    <row r="5013" spans="1:22" ht="15" customHeight="1" x14ac:dyDescent="0.25">
      <c r="A5013" s="5" t="s">
        <v>8452</v>
      </c>
      <c r="B5013" s="6" t="s">
        <v>35</v>
      </c>
      <c r="C5013" s="5" t="s">
        <v>8453</v>
      </c>
      <c r="I5013" s="245"/>
      <c r="J5013" s="245"/>
      <c r="K5013" s="245"/>
      <c r="L5013" s="245"/>
      <c r="M5013" s="245"/>
      <c r="N5013" s="245"/>
      <c r="O5013" s="245"/>
      <c r="P5013" s="245"/>
      <c r="Q5013" s="245"/>
      <c r="R5013" s="245"/>
      <c r="S5013" s="245"/>
      <c r="T5013" s="245"/>
      <c r="U5013" s="245"/>
      <c r="V5013" s="245"/>
    </row>
    <row r="5014" spans="1:22" ht="45" customHeight="1" x14ac:dyDescent="0.25">
      <c r="A5014" s="1"/>
      <c r="B5014" s="4" t="s">
        <v>68</v>
      </c>
      <c r="C5014" s="8" t="s">
        <v>69</v>
      </c>
      <c r="D5014" s="4" t="s">
        <v>70</v>
      </c>
      <c r="E5014" s="4" t="s">
        <v>71</v>
      </c>
      <c r="F5014" s="228" t="s">
        <v>72</v>
      </c>
      <c r="I5014" s="14" t="s">
        <v>73</v>
      </c>
      <c r="J5014" s="15" t="s">
        <v>28</v>
      </c>
      <c r="K5014" s="14" t="s">
        <v>73</v>
      </c>
      <c r="L5014" s="15" t="s">
        <v>28</v>
      </c>
      <c r="M5014" s="14" t="s">
        <v>73</v>
      </c>
      <c r="N5014" s="172" t="s">
        <v>28</v>
      </c>
      <c r="O5014" s="14" t="s">
        <v>73</v>
      </c>
      <c r="P5014" s="15" t="s">
        <v>28</v>
      </c>
      <c r="Q5014" s="14" t="s">
        <v>73</v>
      </c>
      <c r="R5014" s="15" t="s">
        <v>28</v>
      </c>
      <c r="S5014" s="14" t="s">
        <v>73</v>
      </c>
      <c r="T5014" s="15" t="s">
        <v>28</v>
      </c>
      <c r="U5014" s="14" t="s">
        <v>73</v>
      </c>
      <c r="V5014" s="15" t="s">
        <v>28</v>
      </c>
    </row>
    <row r="5015" spans="1:22" ht="15" customHeight="1" x14ac:dyDescent="0.25">
      <c r="A5015" s="5" t="s">
        <v>8454</v>
      </c>
      <c r="B5015" s="6" t="s">
        <v>8455</v>
      </c>
      <c r="C5015" s="5" t="s">
        <v>8456</v>
      </c>
      <c r="D5015" s="6"/>
      <c r="E5015" s="6" t="s">
        <v>504</v>
      </c>
      <c r="F5015" s="229">
        <v>306</v>
      </c>
      <c r="I5015" s="16">
        <v>108</v>
      </c>
      <c r="J5015" s="13">
        <v>33048</v>
      </c>
      <c r="K5015" s="16">
        <v>350</v>
      </c>
      <c r="L5015" s="13">
        <v>107100</v>
      </c>
      <c r="M5015" s="16">
        <v>350</v>
      </c>
      <c r="N5015" s="171">
        <v>107100</v>
      </c>
      <c r="O5015" s="16">
        <v>234</v>
      </c>
      <c r="P5015" s="13">
        <v>71604</v>
      </c>
      <c r="Q5015" s="16">
        <v>64</v>
      </c>
      <c r="R5015" s="13">
        <v>19584</v>
      </c>
      <c r="S5015" s="16">
        <v>129.06</v>
      </c>
      <c r="T5015" s="13">
        <v>39492.36</v>
      </c>
      <c r="U5015" s="16">
        <v>210.12</v>
      </c>
      <c r="V5015" s="13">
        <v>64296.72</v>
      </c>
    </row>
    <row r="5016" spans="1:22" ht="15" customHeight="1" x14ac:dyDescent="0.25">
      <c r="A5016" s="1"/>
      <c r="B5016" s="4" t="s">
        <v>32</v>
      </c>
      <c r="C5016" s="8" t="s">
        <v>33</v>
      </c>
      <c r="I5016" s="245"/>
      <c r="J5016" s="245"/>
      <c r="K5016" s="245"/>
      <c r="L5016" s="245"/>
      <c r="M5016" s="245"/>
      <c r="N5016" s="245"/>
      <c r="O5016" s="245"/>
      <c r="P5016" s="245"/>
      <c r="Q5016" s="245"/>
      <c r="R5016" s="245"/>
      <c r="S5016" s="245"/>
      <c r="T5016" s="245"/>
      <c r="U5016" s="245"/>
      <c r="V5016" s="245"/>
    </row>
    <row r="5017" spans="1:22" ht="15" customHeight="1" x14ac:dyDescent="0.25">
      <c r="A5017" s="5" t="s">
        <v>8457</v>
      </c>
      <c r="B5017" s="6" t="s">
        <v>35</v>
      </c>
      <c r="C5017" s="5" t="s">
        <v>8458</v>
      </c>
      <c r="I5017" s="245"/>
      <c r="J5017" s="245"/>
      <c r="K5017" s="245"/>
      <c r="L5017" s="245"/>
      <c r="M5017" s="245"/>
      <c r="N5017" s="245"/>
      <c r="O5017" s="245"/>
      <c r="P5017" s="245"/>
      <c r="Q5017" s="245"/>
      <c r="R5017" s="245"/>
      <c r="S5017" s="245"/>
      <c r="T5017" s="245"/>
      <c r="U5017" s="245"/>
      <c r="V5017" s="245"/>
    </row>
    <row r="5018" spans="1:22" ht="45" customHeight="1" x14ac:dyDescent="0.25">
      <c r="A5018" s="1"/>
      <c r="B5018" s="4" t="s">
        <v>68</v>
      </c>
      <c r="C5018" s="8" t="s">
        <v>69</v>
      </c>
      <c r="D5018" s="4" t="s">
        <v>70</v>
      </c>
      <c r="E5018" s="4" t="s">
        <v>71</v>
      </c>
      <c r="F5018" s="228" t="s">
        <v>72</v>
      </c>
      <c r="I5018" s="14" t="s">
        <v>73</v>
      </c>
      <c r="J5018" s="15" t="s">
        <v>28</v>
      </c>
      <c r="K5018" s="14" t="s">
        <v>73</v>
      </c>
      <c r="L5018" s="15" t="s">
        <v>28</v>
      </c>
      <c r="M5018" s="14" t="s">
        <v>73</v>
      </c>
      <c r="N5018" s="172" t="s">
        <v>28</v>
      </c>
      <c r="O5018" s="14" t="s">
        <v>73</v>
      </c>
      <c r="P5018" s="15" t="s">
        <v>28</v>
      </c>
      <c r="Q5018" s="14" t="s">
        <v>73</v>
      </c>
      <c r="R5018" s="15" t="s">
        <v>28</v>
      </c>
      <c r="S5018" s="14" t="s">
        <v>73</v>
      </c>
      <c r="T5018" s="15" t="s">
        <v>28</v>
      </c>
      <c r="U5018" s="14" t="s">
        <v>73</v>
      </c>
      <c r="V5018" s="15" t="s">
        <v>28</v>
      </c>
    </row>
    <row r="5019" spans="1:22" ht="15" customHeight="1" x14ac:dyDescent="0.25">
      <c r="A5019" s="5" t="s">
        <v>8459</v>
      </c>
      <c r="B5019" s="6" t="s">
        <v>8460</v>
      </c>
      <c r="C5019" s="5" t="s">
        <v>8461</v>
      </c>
      <c r="D5019" s="6"/>
      <c r="E5019" s="6" t="s">
        <v>504</v>
      </c>
      <c r="F5019" s="229">
        <v>1224</v>
      </c>
      <c r="I5019" s="16">
        <v>540</v>
      </c>
      <c r="J5019" s="13">
        <v>660960</v>
      </c>
      <c r="K5019" s="16">
        <v>200</v>
      </c>
      <c r="L5019" s="13">
        <v>244800</v>
      </c>
      <c r="M5019" s="16">
        <v>200</v>
      </c>
      <c r="N5019" s="171">
        <v>244800</v>
      </c>
      <c r="O5019" s="16">
        <v>191</v>
      </c>
      <c r="P5019" s="13">
        <v>233784</v>
      </c>
      <c r="Q5019" s="16">
        <v>64</v>
      </c>
      <c r="R5019" s="13">
        <v>78336</v>
      </c>
      <c r="S5019" s="16">
        <v>3226.5</v>
      </c>
      <c r="T5019" s="13">
        <v>3949236</v>
      </c>
      <c r="U5019" s="16">
        <v>183.86</v>
      </c>
      <c r="V5019" s="13">
        <v>225044.64</v>
      </c>
    </row>
    <row r="5020" spans="1:22" ht="15" customHeight="1" x14ac:dyDescent="0.25">
      <c r="A5020" s="1"/>
      <c r="B5020" s="4" t="s">
        <v>32</v>
      </c>
      <c r="C5020" s="8" t="s">
        <v>33</v>
      </c>
      <c r="I5020" s="245"/>
      <c r="J5020" s="245"/>
      <c r="K5020" s="245"/>
      <c r="L5020" s="245"/>
      <c r="M5020" s="245"/>
      <c r="N5020" s="245"/>
      <c r="O5020" s="245"/>
      <c r="P5020" s="245"/>
      <c r="Q5020" s="245"/>
      <c r="R5020" s="245"/>
      <c r="S5020" s="245"/>
      <c r="T5020" s="245"/>
      <c r="U5020" s="245"/>
      <c r="V5020" s="245"/>
    </row>
    <row r="5021" spans="1:22" ht="15" customHeight="1" x14ac:dyDescent="0.25">
      <c r="A5021" s="5" t="s">
        <v>8462</v>
      </c>
      <c r="B5021" s="6" t="s">
        <v>35</v>
      </c>
      <c r="C5021" s="5" t="s">
        <v>486</v>
      </c>
      <c r="I5021" s="245"/>
      <c r="J5021" s="245"/>
      <c r="K5021" s="245"/>
      <c r="L5021" s="245"/>
      <c r="M5021" s="245"/>
      <c r="N5021" s="245"/>
      <c r="O5021" s="245"/>
      <c r="P5021" s="245"/>
      <c r="Q5021" s="245"/>
      <c r="R5021" s="245"/>
      <c r="S5021" s="245"/>
      <c r="T5021" s="245"/>
      <c r="U5021" s="245"/>
      <c r="V5021" s="245"/>
    </row>
    <row r="5022" spans="1:22" ht="45" customHeight="1" x14ac:dyDescent="0.25">
      <c r="A5022" s="1"/>
      <c r="B5022" s="4" t="s">
        <v>68</v>
      </c>
      <c r="C5022" s="8" t="s">
        <v>69</v>
      </c>
      <c r="D5022" s="4" t="s">
        <v>70</v>
      </c>
      <c r="E5022" s="4" t="s">
        <v>71</v>
      </c>
      <c r="F5022" s="228" t="s">
        <v>72</v>
      </c>
      <c r="I5022" s="14" t="s">
        <v>73</v>
      </c>
      <c r="J5022" s="15" t="s">
        <v>28</v>
      </c>
      <c r="K5022" s="14" t="s">
        <v>73</v>
      </c>
      <c r="L5022" s="15" t="s">
        <v>28</v>
      </c>
      <c r="M5022" s="14" t="s">
        <v>73</v>
      </c>
      <c r="N5022" s="172" t="s">
        <v>28</v>
      </c>
      <c r="O5022" s="14" t="s">
        <v>73</v>
      </c>
      <c r="P5022" s="15" t="s">
        <v>28</v>
      </c>
      <c r="Q5022" s="14" t="s">
        <v>73</v>
      </c>
      <c r="R5022" s="15" t="s">
        <v>28</v>
      </c>
      <c r="S5022" s="14" t="s">
        <v>73</v>
      </c>
      <c r="T5022" s="15" t="s">
        <v>28</v>
      </c>
      <c r="U5022" s="14" t="s">
        <v>73</v>
      </c>
      <c r="V5022" s="15" t="s">
        <v>28</v>
      </c>
    </row>
    <row r="5023" spans="1:22" ht="15" customHeight="1" x14ac:dyDescent="0.25">
      <c r="A5023" s="5" t="s">
        <v>8463</v>
      </c>
      <c r="B5023" s="6" t="s">
        <v>8464</v>
      </c>
      <c r="C5023" s="5" t="s">
        <v>624</v>
      </c>
      <c r="D5023" s="6"/>
      <c r="E5023" s="6" t="s">
        <v>275</v>
      </c>
      <c r="F5023" s="229">
        <v>1</v>
      </c>
      <c r="I5023" s="16">
        <v>0</v>
      </c>
      <c r="J5023" s="13">
        <v>0</v>
      </c>
      <c r="K5023" s="16">
        <v>0</v>
      </c>
      <c r="L5023" s="13">
        <v>0</v>
      </c>
      <c r="M5023" s="16">
        <v>0</v>
      </c>
      <c r="N5023" s="171">
        <v>0</v>
      </c>
      <c r="O5023" s="16">
        <v>0</v>
      </c>
      <c r="P5023" s="13">
        <v>0</v>
      </c>
      <c r="Q5023" s="16">
        <v>0</v>
      </c>
      <c r="R5023" s="13">
        <v>0</v>
      </c>
      <c r="S5023" s="16">
        <v>0</v>
      </c>
      <c r="T5023" s="13">
        <v>0</v>
      </c>
      <c r="U5023" s="16">
        <v>-1675078.64</v>
      </c>
      <c r="V5023" s="13">
        <v>-1675078.64</v>
      </c>
    </row>
    <row r="5024" spans="1:22" ht="15" customHeight="1" x14ac:dyDescent="0.25">
      <c r="A5024" s="1"/>
      <c r="B5024" s="4" t="s">
        <v>32</v>
      </c>
      <c r="C5024" s="8" t="s">
        <v>33</v>
      </c>
      <c r="I5024" s="245"/>
      <c r="J5024" s="245"/>
      <c r="K5024" s="245"/>
      <c r="L5024" s="245"/>
      <c r="M5024" s="245"/>
      <c r="N5024" s="245"/>
      <c r="O5024" s="245"/>
      <c r="P5024" s="245"/>
      <c r="Q5024" s="245"/>
      <c r="R5024" s="245"/>
      <c r="S5024" s="245"/>
      <c r="T5024" s="245"/>
      <c r="U5024" s="245"/>
      <c r="V5024" s="245"/>
    </row>
    <row r="5025" spans="1:22" ht="15" customHeight="1" x14ac:dyDescent="0.25">
      <c r="A5025" s="5" t="s">
        <v>8465</v>
      </c>
      <c r="B5025" s="6" t="s">
        <v>35</v>
      </c>
      <c r="C5025" s="5" t="s">
        <v>491</v>
      </c>
      <c r="I5025" s="245"/>
      <c r="J5025" s="245"/>
      <c r="K5025" s="245"/>
      <c r="L5025" s="245"/>
      <c r="M5025" s="245"/>
      <c r="N5025" s="245"/>
      <c r="O5025" s="245"/>
      <c r="P5025" s="245"/>
      <c r="Q5025" s="245"/>
      <c r="R5025" s="245"/>
      <c r="S5025" s="245"/>
      <c r="T5025" s="245"/>
      <c r="U5025" s="245"/>
      <c r="V5025" s="245"/>
    </row>
    <row r="5026" spans="1:22" x14ac:dyDescent="0.25">
      <c r="A5026" s="246" t="s">
        <v>8466</v>
      </c>
      <c r="B5026" s="246"/>
      <c r="C5026" s="246"/>
      <c r="D5026" s="247"/>
      <c r="E5026" s="247"/>
      <c r="F5026" s="246"/>
      <c r="I5026" s="12" t="s">
        <v>6565</v>
      </c>
      <c r="J5026" s="13">
        <v>2365000</v>
      </c>
      <c r="K5026" s="12" t="s">
        <v>6565</v>
      </c>
      <c r="L5026" s="13">
        <v>2365000</v>
      </c>
      <c r="M5026" s="12" t="s">
        <v>6565</v>
      </c>
      <c r="N5026" s="171">
        <v>2365000</v>
      </c>
      <c r="O5026" s="12" t="s">
        <v>6565</v>
      </c>
      <c r="P5026" s="13">
        <v>2300500</v>
      </c>
      <c r="Q5026" s="12" t="s">
        <v>6565</v>
      </c>
      <c r="R5026" s="13">
        <v>2300500</v>
      </c>
      <c r="S5026" s="12" t="s">
        <v>6565</v>
      </c>
      <c r="T5026" s="13">
        <v>2300500</v>
      </c>
      <c r="U5026" s="12" t="s">
        <v>6565</v>
      </c>
      <c r="V5026" s="13">
        <v>2326300</v>
      </c>
    </row>
    <row r="5027" spans="1:22" ht="15" customHeight="1" x14ac:dyDescent="0.25">
      <c r="A5027" s="1"/>
      <c r="B5027" s="4" t="s">
        <v>32</v>
      </c>
      <c r="C5027" s="8" t="s">
        <v>33</v>
      </c>
      <c r="I5027" s="245"/>
      <c r="J5027" s="245"/>
      <c r="K5027" s="245"/>
      <c r="L5027" s="245"/>
      <c r="M5027" s="245"/>
      <c r="N5027" s="245"/>
      <c r="O5027" s="245"/>
      <c r="P5027" s="245"/>
      <c r="Q5027" s="245"/>
      <c r="R5027" s="245"/>
      <c r="S5027" s="245"/>
      <c r="T5027" s="245"/>
      <c r="U5027" s="245"/>
      <c r="V5027" s="245"/>
    </row>
    <row r="5028" spans="1:22" ht="15" customHeight="1" x14ac:dyDescent="0.25">
      <c r="A5028" s="5" t="s">
        <v>8467</v>
      </c>
      <c r="B5028" s="6" t="s">
        <v>35</v>
      </c>
      <c r="C5028" s="5" t="s">
        <v>8468</v>
      </c>
      <c r="I5028" s="245"/>
      <c r="J5028" s="245"/>
      <c r="K5028" s="245"/>
      <c r="L5028" s="245"/>
      <c r="M5028" s="245"/>
      <c r="N5028" s="245"/>
      <c r="O5028" s="245"/>
      <c r="P5028" s="245"/>
      <c r="Q5028" s="245"/>
      <c r="R5028" s="245"/>
      <c r="S5028" s="245"/>
      <c r="T5028" s="245"/>
      <c r="U5028" s="245"/>
      <c r="V5028" s="245"/>
    </row>
    <row r="5029" spans="1:22" ht="45" customHeight="1" x14ac:dyDescent="0.25">
      <c r="A5029" s="1"/>
      <c r="B5029" s="4" t="s">
        <v>68</v>
      </c>
      <c r="C5029" s="8" t="s">
        <v>69</v>
      </c>
      <c r="D5029" s="4" t="s">
        <v>70</v>
      </c>
      <c r="E5029" s="4" t="s">
        <v>71</v>
      </c>
      <c r="F5029" s="228" t="s">
        <v>72</v>
      </c>
      <c r="I5029" s="14" t="s">
        <v>73</v>
      </c>
      <c r="J5029" s="15" t="s">
        <v>28</v>
      </c>
      <c r="K5029" s="14" t="s">
        <v>73</v>
      </c>
      <c r="L5029" s="15" t="s">
        <v>28</v>
      </c>
      <c r="M5029" s="14" t="s">
        <v>73</v>
      </c>
      <c r="N5029" s="172" t="s">
        <v>28</v>
      </c>
      <c r="O5029" s="14" t="s">
        <v>73</v>
      </c>
      <c r="P5029" s="15" t="s">
        <v>28</v>
      </c>
      <c r="Q5029" s="14" t="s">
        <v>73</v>
      </c>
      <c r="R5029" s="15" t="s">
        <v>28</v>
      </c>
      <c r="S5029" s="14" t="s">
        <v>73</v>
      </c>
      <c r="T5029" s="15" t="s">
        <v>28</v>
      </c>
      <c r="U5029" s="14" t="s">
        <v>73</v>
      </c>
      <c r="V5029" s="15" t="s">
        <v>28</v>
      </c>
    </row>
    <row r="5030" spans="1:22" ht="15" customHeight="1" x14ac:dyDescent="0.25">
      <c r="A5030" s="5" t="s">
        <v>8469</v>
      </c>
      <c r="B5030" s="6" t="s">
        <v>8470</v>
      </c>
      <c r="C5030" s="5" t="s">
        <v>8471</v>
      </c>
      <c r="D5030" s="6"/>
      <c r="E5030" s="6" t="s">
        <v>8472</v>
      </c>
      <c r="F5030" s="229">
        <v>1</v>
      </c>
      <c r="I5030" s="16">
        <v>750000</v>
      </c>
      <c r="J5030" s="13">
        <v>750000</v>
      </c>
      <c r="K5030" s="16">
        <v>750000</v>
      </c>
      <c r="L5030" s="13">
        <v>750000</v>
      </c>
      <c r="M5030" s="16">
        <v>750000</v>
      </c>
      <c r="N5030" s="171">
        <v>750000</v>
      </c>
      <c r="O5030" s="16">
        <v>750000</v>
      </c>
      <c r="P5030" s="13">
        <v>750000</v>
      </c>
      <c r="Q5030" s="16">
        <v>750000</v>
      </c>
      <c r="R5030" s="13">
        <v>750000</v>
      </c>
      <c r="S5030" s="16">
        <v>750000</v>
      </c>
      <c r="T5030" s="13">
        <v>750000</v>
      </c>
      <c r="U5030" s="16">
        <v>750000</v>
      </c>
      <c r="V5030" s="13">
        <v>750000</v>
      </c>
    </row>
    <row r="5031" spans="1:22" ht="15" customHeight="1" x14ac:dyDescent="0.25">
      <c r="A5031" s="1"/>
      <c r="B5031" s="4" t="s">
        <v>32</v>
      </c>
      <c r="C5031" s="8" t="s">
        <v>33</v>
      </c>
      <c r="I5031" s="245"/>
      <c r="J5031" s="245"/>
      <c r="K5031" s="245"/>
      <c r="L5031" s="245"/>
      <c r="M5031" s="245"/>
      <c r="N5031" s="245"/>
      <c r="O5031" s="245"/>
      <c r="P5031" s="245"/>
      <c r="Q5031" s="245"/>
      <c r="R5031" s="245"/>
      <c r="S5031" s="245"/>
      <c r="T5031" s="245"/>
      <c r="U5031" s="245"/>
      <c r="V5031" s="245"/>
    </row>
    <row r="5032" spans="1:22" ht="15" customHeight="1" x14ac:dyDescent="0.25">
      <c r="A5032" s="5" t="s">
        <v>8473</v>
      </c>
      <c r="B5032" s="6" t="s">
        <v>35</v>
      </c>
      <c r="C5032" s="5" t="s">
        <v>8474</v>
      </c>
      <c r="I5032" s="245"/>
      <c r="J5032" s="245"/>
      <c r="K5032" s="245"/>
      <c r="L5032" s="245"/>
      <c r="M5032" s="245"/>
      <c r="N5032" s="245"/>
      <c r="O5032" s="245"/>
      <c r="P5032" s="245"/>
      <c r="Q5032" s="245"/>
      <c r="R5032" s="245"/>
      <c r="S5032" s="245"/>
      <c r="T5032" s="245"/>
      <c r="U5032" s="245"/>
      <c r="V5032" s="245"/>
    </row>
    <row r="5033" spans="1:22" ht="45" customHeight="1" x14ac:dyDescent="0.25">
      <c r="A5033" s="1"/>
      <c r="B5033" s="4" t="s">
        <v>68</v>
      </c>
      <c r="C5033" s="8" t="s">
        <v>69</v>
      </c>
      <c r="D5033" s="4" t="s">
        <v>70</v>
      </c>
      <c r="E5033" s="4" t="s">
        <v>71</v>
      </c>
      <c r="F5033" s="228" t="s">
        <v>72</v>
      </c>
      <c r="I5033" s="14" t="s">
        <v>73</v>
      </c>
      <c r="J5033" s="15" t="s">
        <v>28</v>
      </c>
      <c r="K5033" s="14" t="s">
        <v>73</v>
      </c>
      <c r="L5033" s="15" t="s">
        <v>28</v>
      </c>
      <c r="M5033" s="14" t="s">
        <v>73</v>
      </c>
      <c r="N5033" s="172" t="s">
        <v>28</v>
      </c>
      <c r="O5033" s="14" t="s">
        <v>73</v>
      </c>
      <c r="P5033" s="15" t="s">
        <v>28</v>
      </c>
      <c r="Q5033" s="14" t="s">
        <v>73</v>
      </c>
      <c r="R5033" s="15" t="s">
        <v>28</v>
      </c>
      <c r="S5033" s="14" t="s">
        <v>73</v>
      </c>
      <c r="T5033" s="15" t="s">
        <v>28</v>
      </c>
      <c r="U5033" s="14" t="s">
        <v>73</v>
      </c>
      <c r="V5033" s="15" t="s">
        <v>28</v>
      </c>
    </row>
    <row r="5034" spans="1:22" ht="15" customHeight="1" x14ac:dyDescent="0.25">
      <c r="A5034" s="5" t="s">
        <v>8475</v>
      </c>
      <c r="B5034" s="6" t="s">
        <v>8476</v>
      </c>
      <c r="C5034" s="5" t="s">
        <v>8477</v>
      </c>
      <c r="D5034" s="6"/>
      <c r="E5034" s="6" t="s">
        <v>8478</v>
      </c>
      <c r="F5034" s="229">
        <v>750000</v>
      </c>
      <c r="I5034" s="16">
        <v>0.1</v>
      </c>
      <c r="J5034" s="13">
        <v>75000</v>
      </c>
      <c r="K5034" s="16">
        <v>0.1</v>
      </c>
      <c r="L5034" s="13">
        <v>75000</v>
      </c>
      <c r="M5034" s="16">
        <v>0.1</v>
      </c>
      <c r="N5034" s="171">
        <v>75000</v>
      </c>
      <c r="O5034" s="16">
        <v>7.0000000000000007E-2</v>
      </c>
      <c r="P5034" s="13">
        <v>52500</v>
      </c>
      <c r="Q5034" s="16">
        <v>7.0000000000000007E-2</v>
      </c>
      <c r="R5034" s="13">
        <v>52500</v>
      </c>
      <c r="S5034" s="16">
        <v>7.0000000000000007E-2</v>
      </c>
      <c r="T5034" s="13">
        <v>52500</v>
      </c>
      <c r="U5034" s="16">
        <v>8.2000000000000003E-2</v>
      </c>
      <c r="V5034" s="13">
        <v>61500</v>
      </c>
    </row>
    <row r="5035" spans="1:22" ht="15" customHeight="1" x14ac:dyDescent="0.25">
      <c r="A5035" s="1"/>
      <c r="B5035" s="4" t="s">
        <v>32</v>
      </c>
      <c r="C5035" s="8" t="s">
        <v>33</v>
      </c>
      <c r="I5035" s="245"/>
      <c r="J5035" s="245"/>
      <c r="K5035" s="245"/>
      <c r="L5035" s="245"/>
      <c r="M5035" s="245"/>
      <c r="N5035" s="245"/>
      <c r="O5035" s="245"/>
      <c r="P5035" s="245"/>
      <c r="Q5035" s="245"/>
      <c r="R5035" s="245"/>
      <c r="S5035" s="245"/>
      <c r="T5035" s="245"/>
      <c r="U5035" s="245"/>
      <c r="V5035" s="245"/>
    </row>
    <row r="5036" spans="1:22" ht="15" customHeight="1" x14ac:dyDescent="0.25">
      <c r="A5036" s="5" t="s">
        <v>8479</v>
      </c>
      <c r="B5036" s="6" t="s">
        <v>35</v>
      </c>
      <c r="C5036" s="5" t="s">
        <v>8480</v>
      </c>
      <c r="I5036" s="245"/>
      <c r="J5036" s="245"/>
      <c r="K5036" s="245"/>
      <c r="L5036" s="245"/>
      <c r="M5036" s="245"/>
      <c r="N5036" s="245"/>
      <c r="O5036" s="245"/>
      <c r="P5036" s="245"/>
      <c r="Q5036" s="245"/>
      <c r="R5036" s="245"/>
      <c r="S5036" s="245"/>
      <c r="T5036" s="245"/>
      <c r="U5036" s="245"/>
      <c r="V5036" s="245"/>
    </row>
    <row r="5037" spans="1:22" ht="45" customHeight="1" x14ac:dyDescent="0.25">
      <c r="A5037" s="1"/>
      <c r="B5037" s="4" t="s">
        <v>68</v>
      </c>
      <c r="C5037" s="8" t="s">
        <v>69</v>
      </c>
      <c r="D5037" s="4" t="s">
        <v>70</v>
      </c>
      <c r="E5037" s="4" t="s">
        <v>71</v>
      </c>
      <c r="F5037" s="228" t="s">
        <v>72</v>
      </c>
      <c r="I5037" s="14" t="s">
        <v>73</v>
      </c>
      <c r="J5037" s="15" t="s">
        <v>28</v>
      </c>
      <c r="K5037" s="14" t="s">
        <v>73</v>
      </c>
      <c r="L5037" s="15" t="s">
        <v>28</v>
      </c>
      <c r="M5037" s="14" t="s">
        <v>73</v>
      </c>
      <c r="N5037" s="172" t="s">
        <v>28</v>
      </c>
      <c r="O5037" s="14" t="s">
        <v>73</v>
      </c>
      <c r="P5037" s="15" t="s">
        <v>28</v>
      </c>
      <c r="Q5037" s="14" t="s">
        <v>73</v>
      </c>
      <c r="R5037" s="15" t="s">
        <v>28</v>
      </c>
      <c r="S5037" s="14" t="s">
        <v>73</v>
      </c>
      <c r="T5037" s="15" t="s">
        <v>28</v>
      </c>
      <c r="U5037" s="14" t="s">
        <v>73</v>
      </c>
      <c r="V5037" s="15" t="s">
        <v>28</v>
      </c>
    </row>
    <row r="5038" spans="1:22" ht="15" customHeight="1" x14ac:dyDescent="0.25">
      <c r="A5038" s="5" t="s">
        <v>8481</v>
      </c>
      <c r="B5038" s="6" t="s">
        <v>8482</v>
      </c>
      <c r="C5038" s="5" t="s">
        <v>8483</v>
      </c>
      <c r="D5038" s="6"/>
      <c r="E5038" s="6" t="s">
        <v>8472</v>
      </c>
      <c r="F5038" s="229">
        <v>1</v>
      </c>
      <c r="I5038" s="16">
        <v>150000</v>
      </c>
      <c r="J5038" s="13">
        <v>150000</v>
      </c>
      <c r="K5038" s="16">
        <v>150000</v>
      </c>
      <c r="L5038" s="13">
        <v>150000</v>
      </c>
      <c r="M5038" s="16">
        <v>150000</v>
      </c>
      <c r="N5038" s="171">
        <v>150000</v>
      </c>
      <c r="O5038" s="16">
        <v>150000</v>
      </c>
      <c r="P5038" s="13">
        <v>150000</v>
      </c>
      <c r="Q5038" s="16">
        <v>150000</v>
      </c>
      <c r="R5038" s="13">
        <v>150000</v>
      </c>
      <c r="S5038" s="16">
        <v>150000</v>
      </c>
      <c r="T5038" s="13">
        <v>150000</v>
      </c>
      <c r="U5038" s="16">
        <v>150000</v>
      </c>
      <c r="V5038" s="13">
        <v>150000</v>
      </c>
    </row>
    <row r="5039" spans="1:22" ht="15" customHeight="1" x14ac:dyDescent="0.25">
      <c r="A5039" s="1"/>
      <c r="B5039" s="4" t="s">
        <v>32</v>
      </c>
      <c r="C5039" s="8" t="s">
        <v>33</v>
      </c>
      <c r="I5039" s="245"/>
      <c r="J5039" s="245"/>
      <c r="K5039" s="245"/>
      <c r="L5039" s="245"/>
      <c r="M5039" s="245"/>
      <c r="N5039" s="245"/>
      <c r="O5039" s="245"/>
      <c r="P5039" s="245"/>
      <c r="Q5039" s="245"/>
      <c r="R5039" s="245"/>
      <c r="S5039" s="245"/>
      <c r="T5039" s="245"/>
      <c r="U5039" s="245"/>
      <c r="V5039" s="245"/>
    </row>
    <row r="5040" spans="1:22" ht="15" customHeight="1" x14ac:dyDescent="0.25">
      <c r="A5040" s="5" t="s">
        <v>8484</v>
      </c>
      <c r="B5040" s="6" t="s">
        <v>35</v>
      </c>
      <c r="C5040" s="5" t="s">
        <v>8474</v>
      </c>
      <c r="I5040" s="245"/>
      <c r="J5040" s="245"/>
      <c r="K5040" s="245"/>
      <c r="L5040" s="245"/>
      <c r="M5040" s="245"/>
      <c r="N5040" s="245"/>
      <c r="O5040" s="245"/>
      <c r="P5040" s="245"/>
      <c r="Q5040" s="245"/>
      <c r="R5040" s="245"/>
      <c r="S5040" s="245"/>
      <c r="T5040" s="245"/>
      <c r="U5040" s="245"/>
      <c r="V5040" s="245"/>
    </row>
    <row r="5041" spans="1:22" ht="45" customHeight="1" x14ac:dyDescent="0.25">
      <c r="A5041" s="1"/>
      <c r="B5041" s="4" t="s">
        <v>68</v>
      </c>
      <c r="C5041" s="8" t="s">
        <v>69</v>
      </c>
      <c r="D5041" s="4" t="s">
        <v>70</v>
      </c>
      <c r="E5041" s="4" t="s">
        <v>71</v>
      </c>
      <c r="F5041" s="228" t="s">
        <v>72</v>
      </c>
      <c r="I5041" s="14" t="s">
        <v>73</v>
      </c>
      <c r="J5041" s="15" t="s">
        <v>28</v>
      </c>
      <c r="K5041" s="14" t="s">
        <v>73</v>
      </c>
      <c r="L5041" s="15" t="s">
        <v>28</v>
      </c>
      <c r="M5041" s="14" t="s">
        <v>73</v>
      </c>
      <c r="N5041" s="172" t="s">
        <v>28</v>
      </c>
      <c r="O5041" s="14" t="s">
        <v>73</v>
      </c>
      <c r="P5041" s="15" t="s">
        <v>28</v>
      </c>
      <c r="Q5041" s="14" t="s">
        <v>73</v>
      </c>
      <c r="R5041" s="15" t="s">
        <v>28</v>
      </c>
      <c r="S5041" s="14" t="s">
        <v>73</v>
      </c>
      <c r="T5041" s="15" t="s">
        <v>28</v>
      </c>
      <c r="U5041" s="14" t="s">
        <v>73</v>
      </c>
      <c r="V5041" s="15" t="s">
        <v>28</v>
      </c>
    </row>
    <row r="5042" spans="1:22" ht="15" customHeight="1" x14ac:dyDescent="0.25">
      <c r="A5042" s="5" t="s">
        <v>8485</v>
      </c>
      <c r="B5042" s="6" t="s">
        <v>8486</v>
      </c>
      <c r="C5042" s="5" t="s">
        <v>8477</v>
      </c>
      <c r="D5042" s="6"/>
      <c r="E5042" s="6" t="s">
        <v>8478</v>
      </c>
      <c r="F5042" s="229">
        <v>150000</v>
      </c>
      <c r="I5042" s="16">
        <v>0.1</v>
      </c>
      <c r="J5042" s="13">
        <v>15000</v>
      </c>
      <c r="K5042" s="16">
        <v>0.1</v>
      </c>
      <c r="L5042" s="13">
        <v>15000</v>
      </c>
      <c r="M5042" s="16">
        <v>0.1</v>
      </c>
      <c r="N5042" s="171">
        <v>15000</v>
      </c>
      <c r="O5042" s="16">
        <v>7.0000000000000007E-2</v>
      </c>
      <c r="P5042" s="13">
        <v>10500</v>
      </c>
      <c r="Q5042" s="16">
        <v>7.0000000000000007E-2</v>
      </c>
      <c r="R5042" s="13">
        <v>10500</v>
      </c>
      <c r="S5042" s="16">
        <v>7.0000000000000007E-2</v>
      </c>
      <c r="T5042" s="13">
        <v>10500</v>
      </c>
      <c r="U5042" s="16">
        <v>8.2000000000000003E-2</v>
      </c>
      <c r="V5042" s="13">
        <v>12300</v>
      </c>
    </row>
    <row r="5043" spans="1:22" ht="15" customHeight="1" x14ac:dyDescent="0.25">
      <c r="A5043" s="1"/>
      <c r="B5043" s="4" t="s">
        <v>32</v>
      </c>
      <c r="C5043" s="8" t="s">
        <v>33</v>
      </c>
      <c r="I5043" s="245"/>
      <c r="J5043" s="245"/>
      <c r="K5043" s="245"/>
      <c r="L5043" s="245"/>
      <c r="M5043" s="245"/>
      <c r="N5043" s="245"/>
      <c r="O5043" s="245"/>
      <c r="P5043" s="245"/>
      <c r="Q5043" s="245"/>
      <c r="R5043" s="245"/>
      <c r="S5043" s="245"/>
      <c r="T5043" s="245"/>
      <c r="U5043" s="245"/>
      <c r="V5043" s="245"/>
    </row>
    <row r="5044" spans="1:22" ht="15" customHeight="1" x14ac:dyDescent="0.25">
      <c r="A5044" s="5" t="s">
        <v>8487</v>
      </c>
      <c r="B5044" s="6" t="s">
        <v>35</v>
      </c>
      <c r="C5044" s="5" t="s">
        <v>8488</v>
      </c>
      <c r="I5044" s="245"/>
      <c r="J5044" s="245"/>
      <c r="K5044" s="245"/>
      <c r="L5044" s="245"/>
      <c r="M5044" s="245"/>
      <c r="N5044" s="245"/>
      <c r="O5044" s="245"/>
      <c r="P5044" s="245"/>
      <c r="Q5044" s="245"/>
      <c r="R5044" s="245"/>
      <c r="S5044" s="245"/>
      <c r="T5044" s="245"/>
      <c r="U5044" s="245"/>
      <c r="V5044" s="245"/>
    </row>
    <row r="5045" spans="1:22" ht="45" customHeight="1" x14ac:dyDescent="0.25">
      <c r="A5045" s="1"/>
      <c r="B5045" s="4" t="s">
        <v>68</v>
      </c>
      <c r="C5045" s="8" t="s">
        <v>69</v>
      </c>
      <c r="D5045" s="4" t="s">
        <v>70</v>
      </c>
      <c r="E5045" s="4" t="s">
        <v>71</v>
      </c>
      <c r="F5045" s="228" t="s">
        <v>72</v>
      </c>
      <c r="I5045" s="14" t="s">
        <v>73</v>
      </c>
      <c r="J5045" s="15" t="s">
        <v>28</v>
      </c>
      <c r="K5045" s="14" t="s">
        <v>73</v>
      </c>
      <c r="L5045" s="15" t="s">
        <v>28</v>
      </c>
      <c r="M5045" s="14" t="s">
        <v>73</v>
      </c>
      <c r="N5045" s="172" t="s">
        <v>28</v>
      </c>
      <c r="O5045" s="14" t="s">
        <v>73</v>
      </c>
      <c r="P5045" s="15" t="s">
        <v>28</v>
      </c>
      <c r="Q5045" s="14" t="s">
        <v>73</v>
      </c>
      <c r="R5045" s="15" t="s">
        <v>28</v>
      </c>
      <c r="S5045" s="14" t="s">
        <v>73</v>
      </c>
      <c r="T5045" s="15" t="s">
        <v>28</v>
      </c>
      <c r="U5045" s="14" t="s">
        <v>73</v>
      </c>
      <c r="V5045" s="15" t="s">
        <v>28</v>
      </c>
    </row>
    <row r="5046" spans="1:22" ht="15" customHeight="1" x14ac:dyDescent="0.25">
      <c r="A5046" s="5" t="s">
        <v>8489</v>
      </c>
      <c r="B5046" s="6" t="s">
        <v>8490</v>
      </c>
      <c r="C5046" s="5" t="s">
        <v>8491</v>
      </c>
      <c r="D5046" s="6"/>
      <c r="E5046" s="6" t="s">
        <v>8472</v>
      </c>
      <c r="F5046" s="229">
        <v>1</v>
      </c>
      <c r="I5046" s="16">
        <v>1250000</v>
      </c>
      <c r="J5046" s="13">
        <v>1250000</v>
      </c>
      <c r="K5046" s="16">
        <v>1250000</v>
      </c>
      <c r="L5046" s="13">
        <v>1250000</v>
      </c>
      <c r="M5046" s="16">
        <v>1250000</v>
      </c>
      <c r="N5046" s="171">
        <v>1250000</v>
      </c>
      <c r="O5046" s="16">
        <v>1250000</v>
      </c>
      <c r="P5046" s="13">
        <v>1250000</v>
      </c>
      <c r="Q5046" s="16">
        <v>1250000</v>
      </c>
      <c r="R5046" s="13">
        <v>1250000</v>
      </c>
      <c r="S5046" s="16">
        <v>1250000</v>
      </c>
      <c r="T5046" s="13">
        <v>1250000</v>
      </c>
      <c r="U5046" s="16">
        <v>1250000</v>
      </c>
      <c r="V5046" s="13">
        <v>1250000</v>
      </c>
    </row>
    <row r="5047" spans="1:22" ht="15" customHeight="1" x14ac:dyDescent="0.25">
      <c r="A5047" s="1"/>
      <c r="B5047" s="4" t="s">
        <v>32</v>
      </c>
      <c r="C5047" s="8" t="s">
        <v>33</v>
      </c>
      <c r="I5047" s="245"/>
      <c r="J5047" s="245"/>
      <c r="K5047" s="245"/>
      <c r="L5047" s="245"/>
      <c r="M5047" s="245"/>
      <c r="N5047" s="245"/>
      <c r="O5047" s="245"/>
      <c r="P5047" s="245"/>
      <c r="Q5047" s="245"/>
      <c r="R5047" s="245"/>
      <c r="S5047" s="245"/>
      <c r="T5047" s="245"/>
      <c r="U5047" s="245"/>
      <c r="V5047" s="245"/>
    </row>
    <row r="5048" spans="1:22" ht="15" customHeight="1" x14ac:dyDescent="0.25">
      <c r="A5048" s="5" t="s">
        <v>8492</v>
      </c>
      <c r="B5048" s="6" t="s">
        <v>35</v>
      </c>
      <c r="C5048" s="5" t="s">
        <v>8474</v>
      </c>
      <c r="I5048" s="245"/>
      <c r="J5048" s="245"/>
      <c r="K5048" s="245"/>
      <c r="L5048" s="245"/>
      <c r="M5048" s="245"/>
      <c r="N5048" s="245"/>
      <c r="O5048" s="245"/>
      <c r="P5048" s="245"/>
      <c r="Q5048" s="245"/>
      <c r="R5048" s="245"/>
      <c r="S5048" s="245"/>
      <c r="T5048" s="245"/>
      <c r="U5048" s="245"/>
      <c r="V5048" s="245"/>
    </row>
    <row r="5049" spans="1:22" ht="45" customHeight="1" x14ac:dyDescent="0.25">
      <c r="A5049" s="1"/>
      <c r="B5049" s="4" t="s">
        <v>68</v>
      </c>
      <c r="C5049" s="8" t="s">
        <v>69</v>
      </c>
      <c r="D5049" s="4" t="s">
        <v>70</v>
      </c>
      <c r="E5049" s="4" t="s">
        <v>71</v>
      </c>
      <c r="F5049" s="228" t="s">
        <v>72</v>
      </c>
      <c r="I5049" s="14" t="s">
        <v>73</v>
      </c>
      <c r="J5049" s="15" t="s">
        <v>28</v>
      </c>
      <c r="K5049" s="14" t="s">
        <v>73</v>
      </c>
      <c r="L5049" s="15" t="s">
        <v>28</v>
      </c>
      <c r="M5049" s="14" t="s">
        <v>73</v>
      </c>
      <c r="N5049" s="172" t="s">
        <v>28</v>
      </c>
      <c r="O5049" s="14" t="s">
        <v>73</v>
      </c>
      <c r="P5049" s="15" t="s">
        <v>28</v>
      </c>
      <c r="Q5049" s="14" t="s">
        <v>73</v>
      </c>
      <c r="R5049" s="15" t="s">
        <v>28</v>
      </c>
      <c r="S5049" s="14" t="s">
        <v>73</v>
      </c>
      <c r="T5049" s="15" t="s">
        <v>28</v>
      </c>
      <c r="U5049" s="14" t="s">
        <v>73</v>
      </c>
      <c r="V5049" s="15" t="s">
        <v>28</v>
      </c>
    </row>
    <row r="5050" spans="1:22" ht="15" customHeight="1" x14ac:dyDescent="0.25">
      <c r="A5050" s="5" t="s">
        <v>8493</v>
      </c>
      <c r="B5050" s="6" t="s">
        <v>8494</v>
      </c>
      <c r="C5050" s="5" t="s">
        <v>8477</v>
      </c>
      <c r="D5050" s="6"/>
      <c r="E5050" s="6" t="s">
        <v>8478</v>
      </c>
      <c r="F5050" s="229">
        <v>1250000</v>
      </c>
      <c r="I5050" s="16">
        <v>0.1</v>
      </c>
      <c r="J5050" s="13">
        <v>125000</v>
      </c>
      <c r="K5050" s="16">
        <v>0.1</v>
      </c>
      <c r="L5050" s="13">
        <v>125000</v>
      </c>
      <c r="M5050" s="16">
        <v>0.1</v>
      </c>
      <c r="N5050" s="171">
        <v>125000</v>
      </c>
      <c r="O5050" s="16">
        <v>7.0000000000000007E-2</v>
      </c>
      <c r="P5050" s="13">
        <v>87500</v>
      </c>
      <c r="Q5050" s="16">
        <v>7.0000000000000007E-2</v>
      </c>
      <c r="R5050" s="13">
        <v>87500</v>
      </c>
      <c r="S5050" s="16">
        <v>7.0000000000000007E-2</v>
      </c>
      <c r="T5050" s="13">
        <v>87500</v>
      </c>
      <c r="U5050" s="16">
        <v>8.2000000000000003E-2</v>
      </c>
      <c r="V5050" s="13">
        <v>102500</v>
      </c>
    </row>
    <row r="5051" spans="1:22" x14ac:dyDescent="0.25">
      <c r="A5051" s="246" t="s">
        <v>8495</v>
      </c>
      <c r="B5051" s="246"/>
      <c r="C5051" s="246"/>
      <c r="D5051" s="247"/>
      <c r="E5051" s="247"/>
      <c r="F5051" s="246"/>
      <c r="I5051" s="12" t="s">
        <v>8496</v>
      </c>
      <c r="J5051" s="13">
        <v>1340092.8799999999</v>
      </c>
      <c r="K5051" s="12" t="s">
        <v>8496</v>
      </c>
      <c r="L5051" s="13">
        <v>1056282.3999999999</v>
      </c>
      <c r="M5051" s="12" t="s">
        <v>8496</v>
      </c>
      <c r="N5051" s="171">
        <v>1056282.3999999999</v>
      </c>
      <c r="O5051" s="12" t="s">
        <v>8496</v>
      </c>
      <c r="P5051" s="13">
        <v>737122.88</v>
      </c>
      <c r="Q5051" s="12" t="s">
        <v>8496</v>
      </c>
      <c r="R5051" s="13">
        <v>869867.88</v>
      </c>
      <c r="S5051" s="12" t="s">
        <v>8496</v>
      </c>
      <c r="T5051" s="13">
        <v>777816.46</v>
      </c>
      <c r="U5051" s="12" t="s">
        <v>8496</v>
      </c>
      <c r="V5051" s="13">
        <v>1352308.6880000001</v>
      </c>
    </row>
    <row r="5052" spans="1:22" ht="15" customHeight="1" x14ac:dyDescent="0.25">
      <c r="A5052" s="1"/>
      <c r="B5052" s="4" t="s">
        <v>32</v>
      </c>
      <c r="C5052" s="8" t="s">
        <v>33</v>
      </c>
      <c r="I5052" s="245"/>
      <c r="J5052" s="245"/>
      <c r="K5052" s="245"/>
      <c r="L5052" s="245"/>
      <c r="M5052" s="245"/>
      <c r="N5052" s="245"/>
      <c r="O5052" s="245"/>
      <c r="P5052" s="245"/>
      <c r="Q5052" s="245"/>
      <c r="R5052" s="245"/>
      <c r="S5052" s="245"/>
      <c r="T5052" s="245"/>
      <c r="U5052" s="245"/>
      <c r="V5052" s="245"/>
    </row>
    <row r="5053" spans="1:22" ht="15" customHeight="1" x14ac:dyDescent="0.25">
      <c r="A5053" s="5" t="s">
        <v>8497</v>
      </c>
      <c r="B5053" s="6" t="s">
        <v>35</v>
      </c>
      <c r="C5053" s="5" t="s">
        <v>8498</v>
      </c>
      <c r="I5053" s="245"/>
      <c r="J5053" s="245"/>
      <c r="K5053" s="245"/>
      <c r="L5053" s="245"/>
      <c r="M5053" s="245"/>
      <c r="N5053" s="245"/>
      <c r="O5053" s="245"/>
      <c r="P5053" s="245"/>
      <c r="Q5053" s="245"/>
      <c r="R5053" s="245"/>
      <c r="S5053" s="245"/>
      <c r="T5053" s="245"/>
      <c r="U5053" s="245"/>
      <c r="V5053" s="245"/>
    </row>
    <row r="5054" spans="1:22" ht="15" customHeight="1" x14ac:dyDescent="0.25">
      <c r="A5054" s="5" t="s">
        <v>8499</v>
      </c>
      <c r="B5054" s="6" t="s">
        <v>35</v>
      </c>
      <c r="C5054" s="5" t="s">
        <v>8500</v>
      </c>
      <c r="I5054" s="245"/>
      <c r="J5054" s="245"/>
      <c r="K5054" s="245"/>
      <c r="L5054" s="245"/>
      <c r="M5054" s="245"/>
      <c r="N5054" s="245"/>
      <c r="O5054" s="245"/>
      <c r="P5054" s="245"/>
      <c r="Q5054" s="245"/>
      <c r="R5054" s="245"/>
      <c r="S5054" s="245"/>
      <c r="T5054" s="245"/>
      <c r="U5054" s="245"/>
      <c r="V5054" s="245"/>
    </row>
    <row r="5055" spans="1:22" ht="15" customHeight="1" x14ac:dyDescent="0.25">
      <c r="A5055" s="5" t="s">
        <v>8501</v>
      </c>
      <c r="B5055" s="6" t="s">
        <v>35</v>
      </c>
      <c r="C5055" s="5" t="s">
        <v>8502</v>
      </c>
      <c r="I5055" s="245"/>
      <c r="J5055" s="245"/>
      <c r="K5055" s="245"/>
      <c r="L5055" s="245"/>
      <c r="M5055" s="245"/>
      <c r="N5055" s="245"/>
      <c r="O5055" s="245"/>
      <c r="P5055" s="245"/>
      <c r="Q5055" s="245"/>
      <c r="R5055" s="245"/>
      <c r="S5055" s="245"/>
      <c r="T5055" s="245"/>
      <c r="U5055" s="245"/>
      <c r="V5055" s="245"/>
    </row>
    <row r="5056" spans="1:22" ht="45" customHeight="1" x14ac:dyDescent="0.25">
      <c r="A5056" s="1"/>
      <c r="B5056" s="4" t="s">
        <v>68</v>
      </c>
      <c r="C5056" s="8" t="s">
        <v>69</v>
      </c>
      <c r="D5056" s="4" t="s">
        <v>70</v>
      </c>
      <c r="E5056" s="4" t="s">
        <v>71</v>
      </c>
      <c r="F5056" s="228" t="s">
        <v>72</v>
      </c>
      <c r="I5056" s="14" t="s">
        <v>73</v>
      </c>
      <c r="J5056" s="15" t="s">
        <v>28</v>
      </c>
      <c r="K5056" s="14" t="s">
        <v>73</v>
      </c>
      <c r="L5056" s="15" t="s">
        <v>28</v>
      </c>
      <c r="M5056" s="14" t="s">
        <v>73</v>
      </c>
      <c r="N5056" s="172" t="s">
        <v>28</v>
      </c>
      <c r="O5056" s="14" t="s">
        <v>73</v>
      </c>
      <c r="P5056" s="15" t="s">
        <v>28</v>
      </c>
      <c r="Q5056" s="14" t="s">
        <v>73</v>
      </c>
      <c r="R5056" s="15" t="s">
        <v>28</v>
      </c>
      <c r="S5056" s="14" t="s">
        <v>73</v>
      </c>
      <c r="T5056" s="15" t="s">
        <v>28</v>
      </c>
      <c r="U5056" s="14" t="s">
        <v>73</v>
      </c>
      <c r="V5056" s="15" t="s">
        <v>28</v>
      </c>
    </row>
    <row r="5057" spans="1:22" ht="15" customHeight="1" x14ac:dyDescent="0.25">
      <c r="A5057" s="5" t="s">
        <v>8503</v>
      </c>
      <c r="B5057" s="6" t="s">
        <v>8504</v>
      </c>
      <c r="C5057" s="5" t="s">
        <v>8505</v>
      </c>
      <c r="D5057" s="6"/>
      <c r="E5057" s="6" t="s">
        <v>8506</v>
      </c>
      <c r="F5057" s="229">
        <v>1</v>
      </c>
      <c r="I5057" s="16">
        <v>320000</v>
      </c>
      <c r="J5057" s="13">
        <v>320000</v>
      </c>
      <c r="K5057" s="16">
        <v>150000</v>
      </c>
      <c r="L5057" s="13">
        <v>150000</v>
      </c>
      <c r="M5057" s="16">
        <v>150000</v>
      </c>
      <c r="N5057" s="171">
        <v>150000</v>
      </c>
      <c r="O5057" s="16">
        <v>28500</v>
      </c>
      <c r="P5057" s="13">
        <v>28500</v>
      </c>
      <c r="Q5057" s="16">
        <v>65550</v>
      </c>
      <c r="R5057" s="13">
        <v>65550</v>
      </c>
      <c r="S5057" s="16">
        <v>69692.479999999996</v>
      </c>
      <c r="T5057" s="13">
        <v>69692.479999999996</v>
      </c>
      <c r="U5057" s="16">
        <v>3000</v>
      </c>
      <c r="V5057" s="13">
        <v>3000</v>
      </c>
    </row>
    <row r="5058" spans="1:22" ht="15" customHeight="1" x14ac:dyDescent="0.25">
      <c r="A5058" s="5" t="s">
        <v>8507</v>
      </c>
      <c r="B5058" s="6" t="s">
        <v>8508</v>
      </c>
      <c r="C5058" s="5" t="s">
        <v>8509</v>
      </c>
      <c r="D5058" s="6"/>
      <c r="E5058" s="6" t="s">
        <v>8506</v>
      </c>
      <c r="F5058" s="229">
        <v>1</v>
      </c>
      <c r="I5058" s="16">
        <v>900</v>
      </c>
      <c r="J5058" s="13">
        <v>900</v>
      </c>
      <c r="K5058" s="16">
        <v>7500</v>
      </c>
      <c r="L5058" s="13">
        <v>7500</v>
      </c>
      <c r="M5058" s="16">
        <v>7500</v>
      </c>
      <c r="N5058" s="171">
        <v>7500</v>
      </c>
      <c r="O5058" s="16">
        <v>21850</v>
      </c>
      <c r="P5058" s="13">
        <v>21850</v>
      </c>
      <c r="Q5058" s="16">
        <v>6385</v>
      </c>
      <c r="R5058" s="13">
        <v>6385</v>
      </c>
      <c r="S5058" s="16">
        <v>10755.01</v>
      </c>
      <c r="T5058" s="13">
        <v>10755.01</v>
      </c>
      <c r="U5058" s="16">
        <v>10000</v>
      </c>
      <c r="V5058" s="13">
        <v>10000</v>
      </c>
    </row>
    <row r="5059" spans="1:22" ht="15" customHeight="1" x14ac:dyDescent="0.25">
      <c r="A5059" s="5" t="s">
        <v>8510</v>
      </c>
      <c r="B5059" s="6" t="s">
        <v>8511</v>
      </c>
      <c r="C5059" s="5" t="s">
        <v>8512</v>
      </c>
      <c r="D5059" s="6"/>
      <c r="E5059" s="6" t="s">
        <v>8506</v>
      </c>
      <c r="F5059" s="229">
        <v>1</v>
      </c>
      <c r="I5059" s="16">
        <v>1200</v>
      </c>
      <c r="J5059" s="13">
        <v>1200</v>
      </c>
      <c r="K5059" s="16">
        <v>18000</v>
      </c>
      <c r="L5059" s="13">
        <v>18000</v>
      </c>
      <c r="M5059" s="16">
        <v>18000</v>
      </c>
      <c r="N5059" s="171">
        <v>18000</v>
      </c>
      <c r="O5059" s="16">
        <v>30400</v>
      </c>
      <c r="P5059" s="13">
        <v>30400</v>
      </c>
      <c r="Q5059" s="16">
        <v>10216</v>
      </c>
      <c r="R5059" s="13">
        <v>10216</v>
      </c>
      <c r="S5059" s="16">
        <v>16132.52</v>
      </c>
      <c r="T5059" s="13">
        <v>16132.52</v>
      </c>
      <c r="U5059" s="16">
        <v>4500</v>
      </c>
      <c r="V5059" s="13">
        <v>4500</v>
      </c>
    </row>
    <row r="5060" spans="1:22" ht="15" customHeight="1" x14ac:dyDescent="0.25">
      <c r="A5060" s="5" t="s">
        <v>8513</v>
      </c>
      <c r="B5060" s="6" t="s">
        <v>8514</v>
      </c>
      <c r="C5060" s="5" t="s">
        <v>8515</v>
      </c>
      <c r="D5060" s="6"/>
      <c r="E5060" s="6" t="s">
        <v>8506</v>
      </c>
      <c r="F5060" s="229">
        <v>1</v>
      </c>
      <c r="I5060" s="16">
        <v>800</v>
      </c>
      <c r="J5060" s="13">
        <v>800</v>
      </c>
      <c r="K5060" s="16">
        <v>2500</v>
      </c>
      <c r="L5060" s="13">
        <v>2500</v>
      </c>
      <c r="M5060" s="16">
        <v>2500</v>
      </c>
      <c r="N5060" s="171">
        <v>2500</v>
      </c>
      <c r="O5060" s="16">
        <v>950</v>
      </c>
      <c r="P5060" s="13">
        <v>950</v>
      </c>
      <c r="Q5060" s="16">
        <v>638</v>
      </c>
      <c r="R5060" s="13">
        <v>638</v>
      </c>
      <c r="S5060" s="16">
        <v>3065.18</v>
      </c>
      <c r="T5060" s="13">
        <v>3065.18</v>
      </c>
      <c r="U5060" s="16">
        <v>5200</v>
      </c>
      <c r="V5060" s="13">
        <v>5200</v>
      </c>
    </row>
    <row r="5061" spans="1:22" ht="15" customHeight="1" x14ac:dyDescent="0.25">
      <c r="A5061" s="5" t="s">
        <v>8516</v>
      </c>
      <c r="B5061" s="6" t="s">
        <v>8517</v>
      </c>
      <c r="C5061" s="5" t="s">
        <v>8518</v>
      </c>
      <c r="D5061" s="6"/>
      <c r="E5061" s="6" t="s">
        <v>8506</v>
      </c>
      <c r="F5061" s="229">
        <v>1</v>
      </c>
      <c r="I5061" s="16">
        <v>5000</v>
      </c>
      <c r="J5061" s="13">
        <v>5000</v>
      </c>
      <c r="K5061" s="16">
        <v>15000</v>
      </c>
      <c r="L5061" s="13">
        <v>15000</v>
      </c>
      <c r="M5061" s="16">
        <v>15000</v>
      </c>
      <c r="N5061" s="171">
        <v>15000</v>
      </c>
      <c r="O5061" s="16">
        <v>8075</v>
      </c>
      <c r="P5061" s="13">
        <v>8075</v>
      </c>
      <c r="Q5061" s="16">
        <v>14046</v>
      </c>
      <c r="R5061" s="13">
        <v>14046</v>
      </c>
      <c r="S5061" s="16">
        <v>80662.59</v>
      </c>
      <c r="T5061" s="13">
        <v>80662.59</v>
      </c>
      <c r="U5061" s="16">
        <v>10400</v>
      </c>
      <c r="V5061" s="13">
        <v>10400</v>
      </c>
    </row>
    <row r="5062" spans="1:22" ht="15" customHeight="1" x14ac:dyDescent="0.25">
      <c r="A5062" s="5" t="s">
        <v>8519</v>
      </c>
      <c r="B5062" s="6" t="s">
        <v>8520</v>
      </c>
      <c r="C5062" s="5" t="s">
        <v>8521</v>
      </c>
      <c r="D5062" s="6"/>
      <c r="E5062" s="6" t="s">
        <v>8506</v>
      </c>
      <c r="F5062" s="229">
        <v>1</v>
      </c>
      <c r="I5062" s="16">
        <v>25000</v>
      </c>
      <c r="J5062" s="13">
        <v>25000</v>
      </c>
      <c r="K5062" s="16">
        <v>16000</v>
      </c>
      <c r="L5062" s="13">
        <v>16000</v>
      </c>
      <c r="M5062" s="16">
        <v>16000</v>
      </c>
      <c r="N5062" s="171">
        <v>16000</v>
      </c>
      <c r="O5062" s="16">
        <v>21375</v>
      </c>
      <c r="P5062" s="13">
        <v>21375</v>
      </c>
      <c r="Q5062" s="16">
        <v>15962</v>
      </c>
      <c r="R5062" s="13">
        <v>15962</v>
      </c>
      <c r="S5062" s="16">
        <v>26887.53</v>
      </c>
      <c r="T5062" s="13">
        <v>26887.53</v>
      </c>
      <c r="U5062" s="16">
        <v>21000</v>
      </c>
      <c r="V5062" s="13">
        <v>21000</v>
      </c>
    </row>
    <row r="5063" spans="1:22" ht="15" customHeight="1" x14ac:dyDescent="0.25">
      <c r="A5063" s="5" t="s">
        <v>8522</v>
      </c>
      <c r="B5063" s="6" t="s">
        <v>8523</v>
      </c>
      <c r="C5063" s="5" t="s">
        <v>8524</v>
      </c>
      <c r="D5063" s="6"/>
      <c r="E5063" s="6" t="s">
        <v>8506</v>
      </c>
      <c r="F5063" s="229">
        <v>10</v>
      </c>
      <c r="I5063" s="16">
        <v>4000</v>
      </c>
      <c r="J5063" s="13">
        <v>40000</v>
      </c>
      <c r="K5063" s="16">
        <v>6600</v>
      </c>
      <c r="L5063" s="13">
        <v>66000</v>
      </c>
      <c r="M5063" s="16">
        <v>6600</v>
      </c>
      <c r="N5063" s="171">
        <v>66000</v>
      </c>
      <c r="O5063" s="16">
        <v>9500</v>
      </c>
      <c r="P5063" s="13">
        <v>95000</v>
      </c>
      <c r="Q5063" s="16">
        <v>8939</v>
      </c>
      <c r="R5063" s="13">
        <v>89390</v>
      </c>
      <c r="S5063" s="16">
        <v>4302</v>
      </c>
      <c r="T5063" s="13">
        <v>43020</v>
      </c>
      <c r="U5063" s="16">
        <v>6300</v>
      </c>
      <c r="V5063" s="13">
        <v>63000</v>
      </c>
    </row>
    <row r="5064" spans="1:22" ht="15" customHeight="1" x14ac:dyDescent="0.25">
      <c r="A5064" s="5" t="s">
        <v>8525</v>
      </c>
      <c r="B5064" s="6" t="s">
        <v>8526</v>
      </c>
      <c r="C5064" s="5" t="s">
        <v>8527</v>
      </c>
      <c r="D5064" s="6"/>
      <c r="E5064" s="6" t="s">
        <v>8506</v>
      </c>
      <c r="F5064" s="229">
        <v>10</v>
      </c>
      <c r="I5064" s="16">
        <v>800</v>
      </c>
      <c r="J5064" s="13">
        <v>8000</v>
      </c>
      <c r="K5064" s="16">
        <v>1000</v>
      </c>
      <c r="L5064" s="13">
        <v>10000</v>
      </c>
      <c r="M5064" s="16">
        <v>1000</v>
      </c>
      <c r="N5064" s="171">
        <v>10000</v>
      </c>
      <c r="O5064" s="16">
        <v>1900</v>
      </c>
      <c r="P5064" s="13">
        <v>19000</v>
      </c>
      <c r="Q5064" s="16">
        <v>767</v>
      </c>
      <c r="R5064" s="13">
        <v>7670</v>
      </c>
      <c r="S5064" s="16">
        <v>510.86</v>
      </c>
      <c r="T5064" s="13">
        <v>5108.6000000000004</v>
      </c>
      <c r="U5064" s="16">
        <v>600</v>
      </c>
      <c r="V5064" s="13">
        <v>6000</v>
      </c>
    </row>
    <row r="5065" spans="1:22" ht="15" customHeight="1" x14ac:dyDescent="0.25">
      <c r="A5065" s="5" t="s">
        <v>8528</v>
      </c>
      <c r="B5065" s="6" t="s">
        <v>8529</v>
      </c>
      <c r="C5065" s="5" t="s">
        <v>8530</v>
      </c>
      <c r="D5065" s="6"/>
      <c r="E5065" s="6" t="s">
        <v>8506</v>
      </c>
      <c r="F5065" s="229">
        <v>10</v>
      </c>
      <c r="I5065" s="16">
        <v>1800</v>
      </c>
      <c r="J5065" s="13">
        <v>18000</v>
      </c>
      <c r="K5065" s="16">
        <v>3500</v>
      </c>
      <c r="L5065" s="13">
        <v>35000</v>
      </c>
      <c r="M5065" s="16">
        <v>3500</v>
      </c>
      <c r="N5065" s="171">
        <v>35000</v>
      </c>
      <c r="O5065" s="16">
        <v>1900</v>
      </c>
      <c r="P5065" s="13">
        <v>19000</v>
      </c>
      <c r="Q5065" s="16">
        <v>1915</v>
      </c>
      <c r="R5065" s="13">
        <v>19150</v>
      </c>
      <c r="S5065" s="16">
        <v>672.19</v>
      </c>
      <c r="T5065" s="13">
        <v>6721.9</v>
      </c>
      <c r="U5065" s="16">
        <v>1750</v>
      </c>
      <c r="V5065" s="13">
        <v>17500</v>
      </c>
    </row>
    <row r="5066" spans="1:22" ht="15" customHeight="1" x14ac:dyDescent="0.25">
      <c r="A5066" s="5" t="s">
        <v>8531</v>
      </c>
      <c r="B5066" s="6" t="s">
        <v>8532</v>
      </c>
      <c r="C5066" s="5" t="s">
        <v>8533</v>
      </c>
      <c r="D5066" s="6"/>
      <c r="E5066" s="6" t="s">
        <v>8506</v>
      </c>
      <c r="F5066" s="229">
        <v>2</v>
      </c>
      <c r="I5066" s="16">
        <v>2150</v>
      </c>
      <c r="J5066" s="13">
        <v>4300</v>
      </c>
      <c r="K5066" s="16">
        <v>2500</v>
      </c>
      <c r="L5066" s="13">
        <v>5000</v>
      </c>
      <c r="M5066" s="16">
        <v>2500</v>
      </c>
      <c r="N5066" s="171">
        <v>5000</v>
      </c>
      <c r="O5066" s="16">
        <v>190</v>
      </c>
      <c r="P5066" s="13">
        <v>380</v>
      </c>
      <c r="Q5066" s="16">
        <v>2528</v>
      </c>
      <c r="R5066" s="13">
        <v>5056</v>
      </c>
      <c r="S5066" s="16">
        <v>1978.92</v>
      </c>
      <c r="T5066" s="13">
        <v>3957.84</v>
      </c>
      <c r="U5066" s="16">
        <v>1980</v>
      </c>
      <c r="V5066" s="13">
        <v>3960</v>
      </c>
    </row>
    <row r="5067" spans="1:22" ht="15" customHeight="1" x14ac:dyDescent="0.25">
      <c r="A5067" s="5" t="s">
        <v>8534</v>
      </c>
      <c r="B5067" s="6" t="s">
        <v>8535</v>
      </c>
      <c r="C5067" s="5" t="s">
        <v>8536</v>
      </c>
      <c r="D5067" s="6"/>
      <c r="E5067" s="6" t="s">
        <v>8506</v>
      </c>
      <c r="F5067" s="229">
        <v>2</v>
      </c>
      <c r="I5067" s="16">
        <v>20000</v>
      </c>
      <c r="J5067" s="13">
        <v>40000</v>
      </c>
      <c r="K5067" s="16">
        <v>15000</v>
      </c>
      <c r="L5067" s="13">
        <v>30000</v>
      </c>
      <c r="M5067" s="16">
        <v>15000</v>
      </c>
      <c r="N5067" s="171">
        <v>30000</v>
      </c>
      <c r="O5067" s="16">
        <v>4750</v>
      </c>
      <c r="P5067" s="13">
        <v>9500</v>
      </c>
      <c r="Q5067" s="16">
        <v>12131</v>
      </c>
      <c r="R5067" s="13">
        <v>24262</v>
      </c>
      <c r="S5067" s="16">
        <v>13336.21</v>
      </c>
      <c r="T5067" s="13">
        <v>26672.42</v>
      </c>
      <c r="U5067" s="16">
        <v>12000</v>
      </c>
      <c r="V5067" s="13">
        <v>24000</v>
      </c>
    </row>
    <row r="5068" spans="1:22" ht="15" customHeight="1" x14ac:dyDescent="0.25">
      <c r="A5068" s="5" t="s">
        <v>8537</v>
      </c>
      <c r="B5068" s="6" t="s">
        <v>8538</v>
      </c>
      <c r="C5068" s="5" t="s">
        <v>8539</v>
      </c>
      <c r="D5068" s="6"/>
      <c r="E5068" s="6" t="s">
        <v>8506</v>
      </c>
      <c r="F5068" s="229">
        <v>2</v>
      </c>
      <c r="I5068" s="16">
        <v>18000</v>
      </c>
      <c r="J5068" s="13">
        <v>36000</v>
      </c>
      <c r="K5068" s="16">
        <v>10000</v>
      </c>
      <c r="L5068" s="13">
        <v>20000</v>
      </c>
      <c r="M5068" s="16">
        <v>10000</v>
      </c>
      <c r="N5068" s="171">
        <v>20000</v>
      </c>
      <c r="O5068" s="16">
        <v>7125</v>
      </c>
      <c r="P5068" s="13">
        <v>14250</v>
      </c>
      <c r="Q5068" s="16">
        <v>19793</v>
      </c>
      <c r="R5068" s="13">
        <v>39586</v>
      </c>
      <c r="S5068" s="16">
        <v>17046.689999999999</v>
      </c>
      <c r="T5068" s="13">
        <v>34093.379999999997</v>
      </c>
      <c r="U5068" s="16">
        <v>9000</v>
      </c>
      <c r="V5068" s="13">
        <v>18000</v>
      </c>
    </row>
    <row r="5069" spans="1:22" ht="15" customHeight="1" x14ac:dyDescent="0.25">
      <c r="A5069" s="5" t="s">
        <v>8540</v>
      </c>
      <c r="B5069" s="6" t="s">
        <v>8541</v>
      </c>
      <c r="C5069" s="5" t="s">
        <v>8542</v>
      </c>
      <c r="D5069" s="6"/>
      <c r="E5069" s="6" t="s">
        <v>8506</v>
      </c>
      <c r="F5069" s="229">
        <v>2</v>
      </c>
      <c r="I5069" s="16">
        <v>18000</v>
      </c>
      <c r="J5069" s="13">
        <v>36000</v>
      </c>
      <c r="K5069" s="16">
        <v>12000</v>
      </c>
      <c r="L5069" s="13">
        <v>24000</v>
      </c>
      <c r="M5069" s="16">
        <v>12000</v>
      </c>
      <c r="N5069" s="171">
        <v>24000</v>
      </c>
      <c r="O5069" s="16">
        <v>7125</v>
      </c>
      <c r="P5069" s="13">
        <v>14250</v>
      </c>
      <c r="Q5069" s="16">
        <v>28093</v>
      </c>
      <c r="R5069" s="13">
        <v>56186</v>
      </c>
      <c r="S5069" s="16">
        <v>15057.02</v>
      </c>
      <c r="T5069" s="13">
        <v>30114.04</v>
      </c>
      <c r="U5069" s="16">
        <v>10800</v>
      </c>
      <c r="V5069" s="13">
        <v>21600</v>
      </c>
    </row>
    <row r="5070" spans="1:22" ht="15" customHeight="1" x14ac:dyDescent="0.25">
      <c r="A5070" s="5" t="s">
        <v>8543</v>
      </c>
      <c r="B5070" s="6" t="s">
        <v>8544</v>
      </c>
      <c r="C5070" s="5" t="s">
        <v>8545</v>
      </c>
      <c r="D5070" s="6"/>
      <c r="E5070" s="6" t="s">
        <v>8506</v>
      </c>
      <c r="F5070" s="229">
        <v>1</v>
      </c>
      <c r="I5070" s="16">
        <v>150000</v>
      </c>
      <c r="J5070" s="13">
        <v>150000</v>
      </c>
      <c r="K5070" s="16">
        <v>125000</v>
      </c>
      <c r="L5070" s="13">
        <v>125000</v>
      </c>
      <c r="M5070" s="16">
        <v>125000</v>
      </c>
      <c r="N5070" s="171">
        <v>125000</v>
      </c>
      <c r="O5070" s="16">
        <v>30400</v>
      </c>
      <c r="P5070" s="13">
        <v>30400</v>
      </c>
      <c r="Q5070" s="16">
        <v>57462</v>
      </c>
      <c r="R5070" s="13">
        <v>57462</v>
      </c>
      <c r="S5070" s="16">
        <v>16132.52</v>
      </c>
      <c r="T5070" s="13">
        <v>16132.52</v>
      </c>
      <c r="U5070" s="16">
        <v>405000</v>
      </c>
      <c r="V5070" s="13">
        <v>405000</v>
      </c>
    </row>
    <row r="5071" spans="1:22" ht="15" customHeight="1" x14ac:dyDescent="0.25">
      <c r="A5071" s="5" t="s">
        <v>8546</v>
      </c>
      <c r="B5071" s="6" t="s">
        <v>8547</v>
      </c>
      <c r="C5071" s="5" t="s">
        <v>8548</v>
      </c>
      <c r="D5071" s="6"/>
      <c r="E5071" s="6" t="s">
        <v>8506</v>
      </c>
      <c r="F5071" s="229">
        <v>1</v>
      </c>
      <c r="I5071" s="16">
        <v>225000</v>
      </c>
      <c r="J5071" s="13">
        <v>225000</v>
      </c>
      <c r="K5071" s="16">
        <v>140000</v>
      </c>
      <c r="L5071" s="13">
        <v>140000</v>
      </c>
      <c r="M5071" s="16">
        <v>140000</v>
      </c>
      <c r="N5071" s="171">
        <v>140000</v>
      </c>
      <c r="O5071" s="16">
        <v>30400</v>
      </c>
      <c r="P5071" s="13">
        <v>30400</v>
      </c>
      <c r="Q5071" s="16">
        <v>58292</v>
      </c>
      <c r="R5071" s="13">
        <v>58292</v>
      </c>
      <c r="S5071" s="16">
        <v>26887.53</v>
      </c>
      <c r="T5071" s="13">
        <v>26887.53</v>
      </c>
      <c r="U5071" s="16">
        <v>360000</v>
      </c>
      <c r="V5071" s="13">
        <v>360000</v>
      </c>
    </row>
    <row r="5072" spans="1:22" ht="15" customHeight="1" x14ac:dyDescent="0.25">
      <c r="A5072" s="5" t="s">
        <v>8549</v>
      </c>
      <c r="B5072" s="6" t="s">
        <v>8550</v>
      </c>
      <c r="C5072" s="5" t="s">
        <v>8551</v>
      </c>
      <c r="D5072" s="6"/>
      <c r="E5072" s="6" t="s">
        <v>8506</v>
      </c>
      <c r="F5072" s="229">
        <v>1</v>
      </c>
      <c r="I5072" s="16">
        <v>20000</v>
      </c>
      <c r="J5072" s="13">
        <v>20000</v>
      </c>
      <c r="K5072" s="16">
        <v>12000</v>
      </c>
      <c r="L5072" s="13">
        <v>12000</v>
      </c>
      <c r="M5072" s="16">
        <v>12000</v>
      </c>
      <c r="N5072" s="171">
        <v>12000</v>
      </c>
      <c r="O5072" s="16">
        <v>30400</v>
      </c>
      <c r="P5072" s="13">
        <v>30400</v>
      </c>
      <c r="Q5072" s="16">
        <v>28731</v>
      </c>
      <c r="R5072" s="13">
        <v>28731</v>
      </c>
      <c r="S5072" s="16">
        <v>21510.02</v>
      </c>
      <c r="T5072" s="13">
        <v>21510.02</v>
      </c>
      <c r="U5072" s="16">
        <v>24000</v>
      </c>
      <c r="V5072" s="13">
        <v>24000</v>
      </c>
    </row>
    <row r="5073" spans="1:22" ht="15" customHeight="1" x14ac:dyDescent="0.25">
      <c r="A5073" s="5" t="s">
        <v>8552</v>
      </c>
      <c r="B5073" s="6" t="s">
        <v>8553</v>
      </c>
      <c r="C5073" s="5" t="s">
        <v>8554</v>
      </c>
      <c r="D5073" s="6"/>
      <c r="E5073" s="6" t="s">
        <v>8506</v>
      </c>
      <c r="F5073" s="229">
        <v>1</v>
      </c>
      <c r="I5073" s="16">
        <v>40000</v>
      </c>
      <c r="J5073" s="13">
        <v>40000</v>
      </c>
      <c r="K5073" s="16">
        <v>30000</v>
      </c>
      <c r="L5073" s="13">
        <v>30000</v>
      </c>
      <c r="M5073" s="16">
        <v>30000</v>
      </c>
      <c r="N5073" s="171">
        <v>30000</v>
      </c>
      <c r="O5073" s="16">
        <v>14250</v>
      </c>
      <c r="P5073" s="13">
        <v>14250</v>
      </c>
      <c r="Q5073" s="16">
        <v>12769</v>
      </c>
      <c r="R5073" s="13">
        <v>12769</v>
      </c>
      <c r="S5073" s="16">
        <v>10755.01</v>
      </c>
      <c r="T5073" s="13">
        <v>10755.01</v>
      </c>
      <c r="U5073" s="16">
        <v>10500</v>
      </c>
      <c r="V5073" s="13">
        <v>10500</v>
      </c>
    </row>
    <row r="5074" spans="1:22" ht="15" customHeight="1" x14ac:dyDescent="0.25">
      <c r="A5074" s="5" t="s">
        <v>8555</v>
      </c>
      <c r="B5074" s="6" t="s">
        <v>8556</v>
      </c>
      <c r="C5074" s="5" t="s">
        <v>8557</v>
      </c>
      <c r="D5074" s="6"/>
      <c r="E5074" s="6" t="s">
        <v>8506</v>
      </c>
      <c r="F5074" s="229">
        <v>1</v>
      </c>
      <c r="I5074" s="16">
        <v>35000</v>
      </c>
      <c r="J5074" s="13">
        <v>35000</v>
      </c>
      <c r="K5074" s="16">
        <v>6000</v>
      </c>
      <c r="L5074" s="13">
        <v>6000</v>
      </c>
      <c r="M5074" s="16">
        <v>6000</v>
      </c>
      <c r="N5074" s="171">
        <v>6000</v>
      </c>
      <c r="O5074" s="16">
        <v>14250</v>
      </c>
      <c r="P5074" s="13">
        <v>14250</v>
      </c>
      <c r="Q5074" s="16">
        <v>23624</v>
      </c>
      <c r="R5074" s="13">
        <v>23624</v>
      </c>
      <c r="S5074" s="16">
        <v>10755.01</v>
      </c>
      <c r="T5074" s="13">
        <v>10755.01</v>
      </c>
      <c r="U5074" s="16">
        <v>6000</v>
      </c>
      <c r="V5074" s="13">
        <v>6000</v>
      </c>
    </row>
    <row r="5075" spans="1:22" ht="15" customHeight="1" x14ac:dyDescent="0.25">
      <c r="A5075" s="1"/>
      <c r="B5075" s="4" t="s">
        <v>32</v>
      </c>
      <c r="C5075" s="8" t="s">
        <v>33</v>
      </c>
      <c r="I5075" s="245"/>
      <c r="J5075" s="245"/>
      <c r="K5075" s="245"/>
      <c r="L5075" s="245"/>
      <c r="M5075" s="245"/>
      <c r="N5075" s="245"/>
      <c r="O5075" s="245"/>
      <c r="P5075" s="245"/>
      <c r="Q5075" s="245"/>
      <c r="R5075" s="245"/>
      <c r="S5075" s="245"/>
      <c r="T5075" s="245"/>
      <c r="U5075" s="245"/>
      <c r="V5075" s="245"/>
    </row>
    <row r="5076" spans="1:22" ht="15" customHeight="1" x14ac:dyDescent="0.25">
      <c r="A5076" s="5" t="s">
        <v>8558</v>
      </c>
      <c r="B5076" s="6" t="s">
        <v>35</v>
      </c>
      <c r="C5076" s="5" t="s">
        <v>8559</v>
      </c>
      <c r="I5076" s="245"/>
      <c r="J5076" s="245"/>
      <c r="K5076" s="245"/>
      <c r="L5076" s="245"/>
      <c r="M5076" s="245"/>
      <c r="N5076" s="245"/>
      <c r="O5076" s="245"/>
      <c r="P5076" s="245"/>
      <c r="Q5076" s="245"/>
      <c r="R5076" s="245"/>
      <c r="S5076" s="245"/>
      <c r="T5076" s="245"/>
      <c r="U5076" s="245"/>
      <c r="V5076" s="245"/>
    </row>
    <row r="5077" spans="1:22" ht="15" customHeight="1" x14ac:dyDescent="0.25">
      <c r="A5077" s="5" t="s">
        <v>8560</v>
      </c>
      <c r="B5077" s="6" t="s">
        <v>35</v>
      </c>
      <c r="C5077" s="5" t="s">
        <v>8500</v>
      </c>
      <c r="I5077" s="245"/>
      <c r="J5077" s="245"/>
      <c r="K5077" s="245"/>
      <c r="L5077" s="245"/>
      <c r="M5077" s="245"/>
      <c r="N5077" s="245"/>
      <c r="O5077" s="245"/>
      <c r="P5077" s="245"/>
      <c r="Q5077" s="245"/>
      <c r="R5077" s="245"/>
      <c r="S5077" s="245"/>
      <c r="T5077" s="245"/>
      <c r="U5077" s="245"/>
      <c r="V5077" s="245"/>
    </row>
    <row r="5078" spans="1:22" ht="15" customHeight="1" x14ac:dyDescent="0.25">
      <c r="A5078" s="5" t="s">
        <v>8561</v>
      </c>
      <c r="B5078" s="6" t="s">
        <v>35</v>
      </c>
      <c r="C5078" s="5" t="s">
        <v>8562</v>
      </c>
      <c r="I5078" s="245"/>
      <c r="J5078" s="245"/>
      <c r="K5078" s="245"/>
      <c r="L5078" s="245"/>
      <c r="M5078" s="245"/>
      <c r="N5078" s="245"/>
      <c r="O5078" s="245"/>
      <c r="P5078" s="245"/>
      <c r="Q5078" s="245"/>
      <c r="R5078" s="245"/>
      <c r="S5078" s="245"/>
      <c r="T5078" s="245"/>
      <c r="U5078" s="245"/>
      <c r="V5078" s="245"/>
    </row>
    <row r="5079" spans="1:22" ht="15" customHeight="1" x14ac:dyDescent="0.25">
      <c r="A5079" s="5" t="s">
        <v>8563</v>
      </c>
      <c r="B5079" s="6" t="s">
        <v>35</v>
      </c>
      <c r="C5079" s="5" t="s">
        <v>8564</v>
      </c>
      <c r="I5079" s="245"/>
      <c r="J5079" s="245"/>
      <c r="K5079" s="245"/>
      <c r="L5079" s="245"/>
      <c r="M5079" s="245"/>
      <c r="N5079" s="245"/>
      <c r="O5079" s="245"/>
      <c r="P5079" s="245"/>
      <c r="Q5079" s="245"/>
      <c r="R5079" s="245"/>
      <c r="S5079" s="245"/>
      <c r="T5079" s="245"/>
      <c r="U5079" s="245"/>
      <c r="V5079" s="245"/>
    </row>
    <row r="5080" spans="1:22" ht="45" customHeight="1" x14ac:dyDescent="0.25">
      <c r="A5080" s="1"/>
      <c r="B5080" s="4" t="s">
        <v>68</v>
      </c>
      <c r="C5080" s="8" t="s">
        <v>69</v>
      </c>
      <c r="D5080" s="4" t="s">
        <v>70</v>
      </c>
      <c r="E5080" s="4" t="s">
        <v>71</v>
      </c>
      <c r="F5080" s="228" t="s">
        <v>72</v>
      </c>
      <c r="I5080" s="14" t="s">
        <v>73</v>
      </c>
      <c r="J5080" s="15" t="s">
        <v>28</v>
      </c>
      <c r="K5080" s="14" t="s">
        <v>73</v>
      </c>
      <c r="L5080" s="15" t="s">
        <v>28</v>
      </c>
      <c r="M5080" s="14" t="s">
        <v>73</v>
      </c>
      <c r="N5080" s="172" t="s">
        <v>28</v>
      </c>
      <c r="O5080" s="14" t="s">
        <v>73</v>
      </c>
      <c r="P5080" s="15" t="s">
        <v>28</v>
      </c>
      <c r="Q5080" s="14" t="s">
        <v>73</v>
      </c>
      <c r="R5080" s="15" t="s">
        <v>28</v>
      </c>
      <c r="S5080" s="14" t="s">
        <v>73</v>
      </c>
      <c r="T5080" s="15" t="s">
        <v>28</v>
      </c>
      <c r="U5080" s="14" t="s">
        <v>73</v>
      </c>
      <c r="V5080" s="15" t="s">
        <v>28</v>
      </c>
    </row>
    <row r="5081" spans="1:22" ht="15" customHeight="1" x14ac:dyDescent="0.25">
      <c r="A5081" s="5" t="s">
        <v>8565</v>
      </c>
      <c r="B5081" s="6" t="s">
        <v>8566</v>
      </c>
      <c r="C5081" s="5" t="s">
        <v>8567</v>
      </c>
      <c r="D5081" s="6"/>
      <c r="E5081" s="6" t="s">
        <v>8472</v>
      </c>
      <c r="F5081" s="229">
        <v>1</v>
      </c>
      <c r="I5081" s="16">
        <v>207000</v>
      </c>
      <c r="J5081" s="13">
        <v>207000</v>
      </c>
      <c r="K5081" s="16">
        <v>207000</v>
      </c>
      <c r="L5081" s="13">
        <v>207000</v>
      </c>
      <c r="M5081" s="16">
        <v>207000</v>
      </c>
      <c r="N5081" s="171">
        <v>207000</v>
      </c>
      <c r="O5081" s="16">
        <v>207000</v>
      </c>
      <c r="P5081" s="13">
        <v>207000</v>
      </c>
      <c r="Q5081" s="16">
        <v>207000</v>
      </c>
      <c r="R5081" s="13">
        <v>207000</v>
      </c>
      <c r="S5081" s="16">
        <v>207000</v>
      </c>
      <c r="T5081" s="13">
        <v>207000</v>
      </c>
      <c r="U5081" s="16">
        <v>207000</v>
      </c>
      <c r="V5081" s="13">
        <v>207000</v>
      </c>
    </row>
    <row r="5082" spans="1:22" ht="15" customHeight="1" x14ac:dyDescent="0.25">
      <c r="A5082" s="1"/>
      <c r="B5082" s="4" t="s">
        <v>32</v>
      </c>
      <c r="C5082" s="8" t="s">
        <v>33</v>
      </c>
      <c r="I5082" s="245"/>
      <c r="J5082" s="245"/>
      <c r="K5082" s="245"/>
      <c r="L5082" s="245"/>
      <c r="M5082" s="245"/>
      <c r="N5082" s="245"/>
      <c r="O5082" s="245"/>
      <c r="P5082" s="245"/>
      <c r="Q5082" s="245"/>
      <c r="R5082" s="245"/>
      <c r="S5082" s="245"/>
      <c r="T5082" s="245"/>
      <c r="U5082" s="245"/>
      <c r="V5082" s="245"/>
    </row>
    <row r="5083" spans="1:22" ht="15" customHeight="1" x14ac:dyDescent="0.25">
      <c r="A5083" s="5" t="s">
        <v>8568</v>
      </c>
      <c r="B5083" s="6" t="s">
        <v>35</v>
      </c>
      <c r="C5083" s="5" t="s">
        <v>8569</v>
      </c>
      <c r="I5083" s="245"/>
      <c r="J5083" s="245"/>
      <c r="K5083" s="245"/>
      <c r="L5083" s="245"/>
      <c r="M5083" s="245"/>
      <c r="N5083" s="245"/>
      <c r="O5083" s="245"/>
      <c r="P5083" s="245"/>
      <c r="Q5083" s="245"/>
      <c r="R5083" s="245"/>
      <c r="S5083" s="245"/>
      <c r="T5083" s="245"/>
      <c r="U5083" s="245"/>
      <c r="V5083" s="245"/>
    </row>
    <row r="5084" spans="1:22" ht="45" customHeight="1" x14ac:dyDescent="0.25">
      <c r="A5084" s="1"/>
      <c r="B5084" s="4" t="s">
        <v>68</v>
      </c>
      <c r="C5084" s="8" t="s">
        <v>69</v>
      </c>
      <c r="D5084" s="4" t="s">
        <v>70</v>
      </c>
      <c r="E5084" s="4" t="s">
        <v>71</v>
      </c>
      <c r="F5084" s="228" t="s">
        <v>72</v>
      </c>
      <c r="I5084" s="14" t="s">
        <v>73</v>
      </c>
      <c r="J5084" s="15" t="s">
        <v>28</v>
      </c>
      <c r="K5084" s="14" t="s">
        <v>73</v>
      </c>
      <c r="L5084" s="15" t="s">
        <v>28</v>
      </c>
      <c r="M5084" s="14" t="s">
        <v>73</v>
      </c>
      <c r="N5084" s="172" t="s">
        <v>28</v>
      </c>
      <c r="O5084" s="14" t="s">
        <v>73</v>
      </c>
      <c r="P5084" s="15" t="s">
        <v>28</v>
      </c>
      <c r="Q5084" s="14" t="s">
        <v>73</v>
      </c>
      <c r="R5084" s="15" t="s">
        <v>28</v>
      </c>
      <c r="S5084" s="14" t="s">
        <v>73</v>
      </c>
      <c r="T5084" s="15" t="s">
        <v>28</v>
      </c>
      <c r="U5084" s="14" t="s">
        <v>73</v>
      </c>
      <c r="V5084" s="15" t="s">
        <v>28</v>
      </c>
    </row>
    <row r="5085" spans="1:22" ht="15" customHeight="1" x14ac:dyDescent="0.25">
      <c r="A5085" s="5" t="s">
        <v>8570</v>
      </c>
      <c r="B5085" s="6" t="s">
        <v>8571</v>
      </c>
      <c r="C5085" s="5" t="s">
        <v>8572</v>
      </c>
      <c r="D5085" s="6"/>
      <c r="E5085" s="6" t="s">
        <v>8478</v>
      </c>
      <c r="F5085" s="229">
        <v>207000</v>
      </c>
      <c r="I5085" s="16">
        <v>7.0000000000000007E-2</v>
      </c>
      <c r="J5085" s="13">
        <v>14490</v>
      </c>
      <c r="K5085" s="16">
        <v>0.1</v>
      </c>
      <c r="L5085" s="13">
        <v>20700</v>
      </c>
      <c r="M5085" s="16">
        <v>0.1</v>
      </c>
      <c r="N5085" s="171">
        <v>20700</v>
      </c>
      <c r="O5085" s="16">
        <v>7.0000000000000007E-2</v>
      </c>
      <c r="P5085" s="13">
        <v>14490</v>
      </c>
      <c r="Q5085" s="16">
        <v>7.0000000000000007E-2</v>
      </c>
      <c r="R5085" s="13">
        <v>14490</v>
      </c>
      <c r="S5085" s="16">
        <v>7.0000000000000007E-2</v>
      </c>
      <c r="T5085" s="13">
        <v>14490</v>
      </c>
      <c r="U5085" s="16">
        <v>8.2000000000000003E-2</v>
      </c>
      <c r="V5085" s="13">
        <v>16974</v>
      </c>
    </row>
    <row r="5086" spans="1:22" ht="15" customHeight="1" x14ac:dyDescent="0.25">
      <c r="A5086" s="1"/>
      <c r="B5086" s="4" t="s">
        <v>32</v>
      </c>
      <c r="C5086" s="8" t="s">
        <v>33</v>
      </c>
      <c r="I5086" s="245"/>
      <c r="J5086" s="245"/>
      <c r="K5086" s="245"/>
      <c r="L5086" s="245"/>
      <c r="M5086" s="245"/>
      <c r="N5086" s="245"/>
      <c r="O5086" s="245"/>
      <c r="P5086" s="245"/>
      <c r="Q5086" s="245"/>
      <c r="R5086" s="245"/>
      <c r="S5086" s="245"/>
      <c r="T5086" s="245"/>
      <c r="U5086" s="245"/>
      <c r="V5086" s="245"/>
    </row>
    <row r="5087" spans="1:22" ht="15" customHeight="1" x14ac:dyDescent="0.25">
      <c r="A5087" s="5" t="s">
        <v>8573</v>
      </c>
      <c r="B5087" s="6" t="s">
        <v>35</v>
      </c>
      <c r="C5087" s="5" t="s">
        <v>8574</v>
      </c>
      <c r="I5087" s="245"/>
      <c r="J5087" s="245"/>
      <c r="K5087" s="245"/>
      <c r="L5087" s="245"/>
      <c r="M5087" s="245"/>
      <c r="N5087" s="245"/>
      <c r="O5087" s="245"/>
      <c r="P5087" s="245"/>
      <c r="Q5087" s="245"/>
      <c r="R5087" s="245"/>
      <c r="S5087" s="245"/>
      <c r="T5087" s="245"/>
      <c r="U5087" s="245"/>
      <c r="V5087" s="245"/>
    </row>
    <row r="5088" spans="1:22" ht="15" customHeight="1" x14ac:dyDescent="0.25">
      <c r="A5088" s="5" t="s">
        <v>8575</v>
      </c>
      <c r="B5088" s="6" t="s">
        <v>35</v>
      </c>
      <c r="C5088" s="5" t="s">
        <v>8576</v>
      </c>
      <c r="I5088" s="245"/>
      <c r="J5088" s="245"/>
      <c r="K5088" s="245"/>
      <c r="L5088" s="245"/>
      <c r="M5088" s="245"/>
      <c r="N5088" s="245"/>
      <c r="O5088" s="245"/>
      <c r="P5088" s="245"/>
      <c r="Q5088" s="245"/>
      <c r="R5088" s="245"/>
      <c r="S5088" s="245"/>
      <c r="T5088" s="245"/>
      <c r="U5088" s="245"/>
      <c r="V5088" s="245"/>
    </row>
    <row r="5089" spans="1:22" ht="45" customHeight="1" x14ac:dyDescent="0.25">
      <c r="A5089" s="1"/>
      <c r="B5089" s="4" t="s">
        <v>68</v>
      </c>
      <c r="C5089" s="8" t="s">
        <v>69</v>
      </c>
      <c r="D5089" s="4" t="s">
        <v>70</v>
      </c>
      <c r="E5089" s="4" t="s">
        <v>71</v>
      </c>
      <c r="F5089" s="228" t="s">
        <v>72</v>
      </c>
      <c r="I5089" s="14" t="s">
        <v>73</v>
      </c>
      <c r="J5089" s="15" t="s">
        <v>28</v>
      </c>
      <c r="K5089" s="14" t="s">
        <v>73</v>
      </c>
      <c r="L5089" s="15" t="s">
        <v>28</v>
      </c>
      <c r="M5089" s="14" t="s">
        <v>73</v>
      </c>
      <c r="N5089" s="172" t="s">
        <v>28</v>
      </c>
      <c r="O5089" s="14" t="s">
        <v>73</v>
      </c>
      <c r="P5089" s="15" t="s">
        <v>28</v>
      </c>
      <c r="Q5089" s="14" t="s">
        <v>73</v>
      </c>
      <c r="R5089" s="15" t="s">
        <v>28</v>
      </c>
      <c r="S5089" s="14" t="s">
        <v>73</v>
      </c>
      <c r="T5089" s="15" t="s">
        <v>28</v>
      </c>
      <c r="U5089" s="14" t="s">
        <v>73</v>
      </c>
      <c r="V5089" s="15" t="s">
        <v>28</v>
      </c>
    </row>
    <row r="5090" spans="1:22" ht="15" customHeight="1" x14ac:dyDescent="0.25">
      <c r="A5090" s="5" t="s">
        <v>8577</v>
      </c>
      <c r="B5090" s="6" t="s">
        <v>8578</v>
      </c>
      <c r="C5090" s="5" t="s">
        <v>8579</v>
      </c>
      <c r="D5090" s="6"/>
      <c r="E5090" s="6" t="s">
        <v>8472</v>
      </c>
      <c r="F5090" s="229">
        <v>1</v>
      </c>
      <c r="I5090" s="16">
        <v>105984</v>
      </c>
      <c r="J5090" s="13">
        <v>105984</v>
      </c>
      <c r="K5090" s="16">
        <v>105984</v>
      </c>
      <c r="L5090" s="13">
        <v>105984</v>
      </c>
      <c r="M5090" s="16">
        <v>105984</v>
      </c>
      <c r="N5090" s="171">
        <v>105984</v>
      </c>
      <c r="O5090" s="16">
        <v>105984</v>
      </c>
      <c r="P5090" s="13">
        <v>105984</v>
      </c>
      <c r="Q5090" s="16">
        <v>105984</v>
      </c>
      <c r="R5090" s="13">
        <v>105984</v>
      </c>
      <c r="S5090" s="16">
        <v>105984</v>
      </c>
      <c r="T5090" s="13">
        <v>105984</v>
      </c>
      <c r="U5090" s="16">
        <v>105984</v>
      </c>
      <c r="V5090" s="13">
        <v>105984</v>
      </c>
    </row>
    <row r="5091" spans="1:22" ht="15" customHeight="1" x14ac:dyDescent="0.25">
      <c r="A5091" s="1"/>
      <c r="B5091" s="4" t="s">
        <v>32</v>
      </c>
      <c r="C5091" s="8" t="s">
        <v>33</v>
      </c>
      <c r="I5091" s="245"/>
      <c r="J5091" s="245"/>
      <c r="K5091" s="245"/>
      <c r="L5091" s="245"/>
      <c r="M5091" s="245"/>
      <c r="N5091" s="245"/>
      <c r="O5091" s="245"/>
      <c r="P5091" s="245"/>
      <c r="Q5091" s="245"/>
      <c r="R5091" s="245"/>
      <c r="S5091" s="245"/>
      <c r="T5091" s="245"/>
      <c r="U5091" s="245"/>
      <c r="V5091" s="245"/>
    </row>
    <row r="5092" spans="1:22" ht="15" customHeight="1" x14ac:dyDescent="0.25">
      <c r="A5092" s="5" t="s">
        <v>8580</v>
      </c>
      <c r="B5092" s="6" t="s">
        <v>35</v>
      </c>
      <c r="C5092" s="5" t="s">
        <v>8569</v>
      </c>
      <c r="I5092" s="245"/>
      <c r="J5092" s="245"/>
      <c r="K5092" s="245"/>
      <c r="L5092" s="245"/>
      <c r="M5092" s="245"/>
      <c r="N5092" s="245"/>
      <c r="O5092" s="245"/>
      <c r="P5092" s="245"/>
      <c r="Q5092" s="245"/>
      <c r="R5092" s="245"/>
      <c r="S5092" s="245"/>
      <c r="T5092" s="245"/>
      <c r="U5092" s="245"/>
      <c r="V5092" s="245"/>
    </row>
    <row r="5093" spans="1:22" ht="45" customHeight="1" x14ac:dyDescent="0.25">
      <c r="A5093" s="1"/>
      <c r="B5093" s="4" t="s">
        <v>68</v>
      </c>
      <c r="C5093" s="8" t="s">
        <v>69</v>
      </c>
      <c r="D5093" s="4" t="s">
        <v>70</v>
      </c>
      <c r="E5093" s="4" t="s">
        <v>71</v>
      </c>
      <c r="F5093" s="228" t="s">
        <v>72</v>
      </c>
      <c r="I5093" s="14" t="s">
        <v>73</v>
      </c>
      <c r="J5093" s="15" t="s">
        <v>28</v>
      </c>
      <c r="K5093" s="14" t="s">
        <v>73</v>
      </c>
      <c r="L5093" s="15" t="s">
        <v>28</v>
      </c>
      <c r="M5093" s="14" t="s">
        <v>73</v>
      </c>
      <c r="N5093" s="172" t="s">
        <v>28</v>
      </c>
      <c r="O5093" s="14" t="s">
        <v>73</v>
      </c>
      <c r="P5093" s="15" t="s">
        <v>28</v>
      </c>
      <c r="Q5093" s="14" t="s">
        <v>73</v>
      </c>
      <c r="R5093" s="15" t="s">
        <v>28</v>
      </c>
      <c r="S5093" s="14" t="s">
        <v>73</v>
      </c>
      <c r="T5093" s="15" t="s">
        <v>28</v>
      </c>
      <c r="U5093" s="14" t="s">
        <v>73</v>
      </c>
      <c r="V5093" s="15" t="s">
        <v>28</v>
      </c>
    </row>
    <row r="5094" spans="1:22" ht="15" customHeight="1" x14ac:dyDescent="0.25">
      <c r="A5094" s="5" t="s">
        <v>8581</v>
      </c>
      <c r="B5094" s="6" t="s">
        <v>8582</v>
      </c>
      <c r="C5094" s="5" t="s">
        <v>8572</v>
      </c>
      <c r="D5094" s="6"/>
      <c r="E5094" s="6" t="s">
        <v>8478</v>
      </c>
      <c r="F5094" s="229">
        <v>105984</v>
      </c>
      <c r="I5094" s="16">
        <v>7.0000000000000007E-2</v>
      </c>
      <c r="J5094" s="13">
        <v>7418.88</v>
      </c>
      <c r="K5094" s="16">
        <v>0.1</v>
      </c>
      <c r="L5094" s="13">
        <v>10598.4</v>
      </c>
      <c r="M5094" s="16">
        <v>0.1</v>
      </c>
      <c r="N5094" s="171">
        <v>10598.4</v>
      </c>
      <c r="O5094" s="16">
        <v>7.0000000000000007E-2</v>
      </c>
      <c r="P5094" s="13">
        <v>7418.88</v>
      </c>
      <c r="Q5094" s="16">
        <v>7.0000000000000007E-2</v>
      </c>
      <c r="R5094" s="13">
        <v>7418.88</v>
      </c>
      <c r="S5094" s="16">
        <v>7.0000000000000007E-2</v>
      </c>
      <c r="T5094" s="13">
        <v>7418.88</v>
      </c>
      <c r="U5094" s="16">
        <v>8.2000000000000003E-2</v>
      </c>
      <c r="V5094" s="13">
        <v>8690.6880000000001</v>
      </c>
    </row>
    <row r="5095" spans="1:22" x14ac:dyDescent="0.25">
      <c r="A5095" s="246" t="s">
        <v>8583</v>
      </c>
      <c r="B5095" s="246"/>
      <c r="C5095" s="246"/>
      <c r="D5095" s="247"/>
      <c r="E5095" s="247"/>
      <c r="F5095" s="246"/>
      <c r="I5095" s="251" t="s">
        <v>8584</v>
      </c>
      <c r="J5095" s="251"/>
      <c r="K5095" s="251" t="s">
        <v>8584</v>
      </c>
      <c r="L5095" s="251"/>
      <c r="M5095" s="251" t="s">
        <v>8584</v>
      </c>
      <c r="N5095" s="251"/>
      <c r="O5095" s="251" t="s">
        <v>8585</v>
      </c>
      <c r="P5095" s="251"/>
      <c r="Q5095" s="251" t="s">
        <v>8584</v>
      </c>
      <c r="R5095" s="251"/>
      <c r="S5095" s="251" t="s">
        <v>8586</v>
      </c>
      <c r="T5095" s="251"/>
      <c r="U5095" s="251" t="s">
        <v>8585</v>
      </c>
      <c r="V5095" s="251"/>
    </row>
    <row r="5096" spans="1:22" ht="15" customHeight="1" x14ac:dyDescent="0.25">
      <c r="I5096" s="249" t="s">
        <v>8587</v>
      </c>
      <c r="J5096" s="249"/>
      <c r="K5096" s="249" t="s">
        <v>8588</v>
      </c>
      <c r="L5096" s="249"/>
      <c r="M5096" s="249" t="s">
        <v>8588</v>
      </c>
      <c r="N5096" s="249"/>
      <c r="O5096" s="249" t="s">
        <v>8589</v>
      </c>
      <c r="P5096" s="249"/>
      <c r="Q5096" s="249" t="s">
        <v>8590</v>
      </c>
      <c r="R5096" s="249"/>
      <c r="S5096" s="249" t="s">
        <v>8591</v>
      </c>
      <c r="T5096" s="249"/>
      <c r="U5096" s="249" t="s">
        <v>8592</v>
      </c>
      <c r="V5096" s="249"/>
    </row>
    <row r="5097" spans="1:22" ht="15" customHeight="1" x14ac:dyDescent="0.25">
      <c r="I5097" s="249"/>
      <c r="J5097" s="249"/>
      <c r="K5097" s="249"/>
      <c r="L5097" s="249"/>
      <c r="M5097" s="249"/>
      <c r="N5097" s="249"/>
      <c r="O5097" s="249"/>
      <c r="P5097" s="249"/>
      <c r="Q5097" s="249"/>
      <c r="R5097" s="249"/>
      <c r="S5097" s="249"/>
      <c r="T5097" s="249"/>
      <c r="U5097" s="249"/>
      <c r="V5097" s="249"/>
    </row>
    <row r="5098" spans="1:22" ht="15" customHeight="1" x14ac:dyDescent="0.25">
      <c r="I5098" s="249"/>
      <c r="J5098" s="249"/>
      <c r="K5098" s="249"/>
      <c r="L5098" s="249"/>
      <c r="M5098" s="249"/>
      <c r="N5098" s="249"/>
      <c r="O5098" s="249"/>
      <c r="P5098" s="249"/>
      <c r="Q5098" s="249"/>
      <c r="R5098" s="249"/>
      <c r="S5098" s="249"/>
      <c r="T5098" s="249"/>
      <c r="U5098" s="249"/>
      <c r="V5098" s="249"/>
    </row>
    <row r="5099" spans="1:22" x14ac:dyDescent="0.25">
      <c r="A5099" s="246" t="s">
        <v>8593</v>
      </c>
      <c r="B5099" s="246"/>
      <c r="C5099" s="246"/>
      <c r="D5099" s="247"/>
      <c r="E5099" s="247"/>
      <c r="F5099" s="246"/>
      <c r="I5099" s="250" t="s">
        <v>8594</v>
      </c>
      <c r="J5099" s="250"/>
      <c r="K5099" s="250" t="s">
        <v>8594</v>
      </c>
      <c r="L5099" s="250"/>
      <c r="M5099" s="250" t="s">
        <v>8594</v>
      </c>
      <c r="N5099" s="250"/>
      <c r="O5099" s="250" t="s">
        <v>8594</v>
      </c>
      <c r="P5099" s="250"/>
      <c r="Q5099" s="250" t="s">
        <v>8594</v>
      </c>
      <c r="R5099" s="250"/>
      <c r="S5099" s="250" t="s">
        <v>8594</v>
      </c>
      <c r="T5099" s="250"/>
      <c r="U5099" s="250" t="s">
        <v>8594</v>
      </c>
      <c r="V5099" s="250"/>
    </row>
    <row r="5100" spans="1:22" ht="15.75" thickBot="1" x14ac:dyDescent="0.3">
      <c r="A5100" s="246" t="s">
        <v>8595</v>
      </c>
      <c r="B5100" s="246"/>
      <c r="C5100" s="246"/>
      <c r="D5100" s="246"/>
      <c r="E5100" s="246"/>
      <c r="F5100" s="246"/>
      <c r="I5100" s="248" t="s">
        <v>8591</v>
      </c>
      <c r="J5100" s="248"/>
      <c r="K5100" s="248" t="s">
        <v>8591</v>
      </c>
      <c r="L5100" s="248"/>
      <c r="M5100" s="248" t="s">
        <v>8591</v>
      </c>
      <c r="N5100" s="248"/>
      <c r="O5100" s="248" t="s">
        <v>8591</v>
      </c>
      <c r="P5100" s="248"/>
      <c r="Q5100" s="248" t="s">
        <v>8591</v>
      </c>
      <c r="R5100" s="248"/>
      <c r="S5100" s="248" t="s">
        <v>8591</v>
      </c>
      <c r="T5100" s="248"/>
      <c r="U5100" s="248" t="s">
        <v>8591</v>
      </c>
      <c r="V5100" s="248"/>
    </row>
    <row r="5106" spans="1:22" x14ac:dyDescent="0.25">
      <c r="J5106" s="9" t="str">
        <f>I9</f>
        <v>AL JABER BUILDING LLC</v>
      </c>
      <c r="L5106" s="9" t="str">
        <f>K9</f>
        <v xml:space="preserve">Nael General Contracting Est </v>
      </c>
      <c r="N5106" s="133" t="str">
        <f>M9</f>
        <v xml:space="preserve">Nael General Contracting Est </v>
      </c>
      <c r="P5106" s="9" t="str">
        <f>O9</f>
        <v>NAEL &amp; BIN HARMAL HYDRO EXPORT ESTABLISHMENT - ABU DHABI BRANCH</v>
      </c>
      <c r="R5106" s="9" t="str">
        <f>Q9</f>
        <v>Combined Group Contracting Company (K.S.C.C)</v>
      </c>
      <c r="T5106" s="9" t="str">
        <f>S9</f>
        <v>Mohammed Abdulmohsin Al-Kharafi &amp; Sons, LLC</v>
      </c>
      <c r="V5106" s="9" t="str">
        <f>U9</f>
        <v xml:space="preserve">Trojan General Contracting LLC </v>
      </c>
    </row>
    <row r="5107" spans="1:22" x14ac:dyDescent="0.25">
      <c r="A5107" s="21" t="str">
        <f>A14</f>
        <v>3.1 GENERAL REQUIREMENTS / PRELIMINARIES</v>
      </c>
      <c r="J5107" s="9">
        <f>J14</f>
        <v>0</v>
      </c>
      <c r="L5107" s="9">
        <f>L14</f>
        <v>0</v>
      </c>
      <c r="N5107" s="133">
        <f>N14</f>
        <v>0</v>
      </c>
      <c r="P5107" s="9">
        <f>P14</f>
        <v>0</v>
      </c>
      <c r="R5107" s="9">
        <f>R14</f>
        <v>0</v>
      </c>
      <c r="T5107" s="9">
        <f>T14</f>
        <v>0</v>
      </c>
      <c r="V5107" s="9">
        <f>V14</f>
        <v>0</v>
      </c>
    </row>
    <row r="5108" spans="1:22" x14ac:dyDescent="0.25">
      <c r="A5108" s="21" t="str">
        <f>A20</f>
        <v>3.2 BILL No. 1 - PRELIMINARIES / GENERAL REQUIREMENTS</v>
      </c>
      <c r="J5108" s="9">
        <f>J20</f>
        <v>86249281.319999993</v>
      </c>
      <c r="L5108" s="9">
        <f>L20</f>
        <v>24999925.800000001</v>
      </c>
      <c r="N5108" s="133">
        <f>N20</f>
        <v>24999925.800000001</v>
      </c>
      <c r="P5108" s="9">
        <f>P20</f>
        <v>44253572</v>
      </c>
      <c r="R5108" s="9">
        <f>R20</f>
        <v>22400558</v>
      </c>
      <c r="T5108" s="9">
        <f>T20</f>
        <v>59340498.810000002</v>
      </c>
      <c r="V5108" s="9">
        <f>V20</f>
        <v>49350990.07</v>
      </c>
    </row>
    <row r="5109" spans="1:22" s="27" customFormat="1" x14ac:dyDescent="0.25">
      <c r="A5109" s="26" t="str">
        <f>A284</f>
        <v xml:space="preserve">3.3 BILL NO. 2 - INFRASTRUCTURE WORKS: </v>
      </c>
      <c r="C5109" s="28"/>
      <c r="F5109" s="29"/>
      <c r="I5109" s="29"/>
      <c r="J5109" s="29">
        <f>SUM(J5110:J5124)</f>
        <v>159021961</v>
      </c>
      <c r="K5109" s="29"/>
      <c r="L5109" s="29">
        <f>SUM(L5110:L5124)</f>
        <v>261454597</v>
      </c>
      <c r="M5109" s="29"/>
      <c r="N5109" s="133">
        <f>SUM(N5110:N5124)</f>
        <v>261454597</v>
      </c>
      <c r="O5109" s="29"/>
      <c r="P5109" s="29">
        <f>SUM(P5110:P5124)</f>
        <v>201859183.34</v>
      </c>
      <c r="Q5109" s="29"/>
      <c r="R5109" s="29">
        <f>SUM(R5110:R5124)</f>
        <v>233287168.5</v>
      </c>
      <c r="S5109" s="29"/>
      <c r="T5109" s="29">
        <f>SUM(T5110:T5124)</f>
        <v>212661505.92000002</v>
      </c>
      <c r="U5109" s="29"/>
      <c r="V5109" s="29">
        <f>SUM(V5110:V5124)</f>
        <v>283648466.4000001</v>
      </c>
    </row>
    <row r="5110" spans="1:22" x14ac:dyDescent="0.25">
      <c r="A5110" s="21" t="str">
        <f>A285</f>
        <v xml:space="preserve">3.4 Bill No. 2.01 - GROUND INVESTIGATION </v>
      </c>
      <c r="J5110" s="9">
        <f>J285</f>
        <v>791581</v>
      </c>
      <c r="L5110" s="9">
        <f>L285</f>
        <v>474800</v>
      </c>
      <c r="N5110" s="133">
        <f>N285</f>
        <v>474800</v>
      </c>
      <c r="P5110" s="9">
        <f>P285</f>
        <v>384201</v>
      </c>
      <c r="R5110" s="9">
        <f>R285</f>
        <v>634253</v>
      </c>
      <c r="T5110" s="9">
        <f>T285</f>
        <v>244567.02</v>
      </c>
      <c r="V5110" s="9">
        <f>V285</f>
        <v>683562.53</v>
      </c>
    </row>
    <row r="5111" spans="1:22" x14ac:dyDescent="0.25">
      <c r="A5111" s="21" t="str">
        <f>A361</f>
        <v xml:space="preserve">3.5 BILL NO. 2.02 - DEMOLITION AND SITE CLEARANCE </v>
      </c>
      <c r="J5111" s="9">
        <f>J361</f>
        <v>1343644</v>
      </c>
      <c r="L5111" s="9">
        <f>L361</f>
        <v>1419250</v>
      </c>
      <c r="N5111" s="133">
        <f>N361</f>
        <v>1419250</v>
      </c>
      <c r="P5111" s="9">
        <f>P361</f>
        <v>599520.34</v>
      </c>
      <c r="R5111" s="9">
        <f>R361</f>
        <v>1030697.5</v>
      </c>
      <c r="T5111" s="9">
        <f>T361</f>
        <v>1366180.72</v>
      </c>
      <c r="V5111" s="9">
        <f>V361</f>
        <v>2785556.35</v>
      </c>
    </row>
    <row r="5112" spans="1:22" x14ac:dyDescent="0.25">
      <c r="A5112" s="21" t="str">
        <f>A400</f>
        <v xml:space="preserve">3.6 BILL NO. 2.03 - EARTHWORKS </v>
      </c>
      <c r="J5112" s="9">
        <f>J400</f>
        <v>24665164</v>
      </c>
      <c r="L5112" s="9">
        <f>L400</f>
        <v>44171602</v>
      </c>
      <c r="N5112" s="133">
        <f>N400</f>
        <v>44171602</v>
      </c>
      <c r="P5112" s="9">
        <f>P400</f>
        <v>27677390</v>
      </c>
      <c r="R5112" s="9">
        <f>R400</f>
        <v>46450738</v>
      </c>
      <c r="T5112" s="9">
        <f>T400</f>
        <v>31966949.510000002</v>
      </c>
      <c r="V5112" s="9">
        <f>V400</f>
        <v>45441090.880000003</v>
      </c>
    </row>
    <row r="5113" spans="1:22" x14ac:dyDescent="0.25">
      <c r="A5113" s="21" t="str">
        <f>A436</f>
        <v>3.7 BILL NO. 2.04- STRUCTURAL METAL WORKS</v>
      </c>
      <c r="J5113" s="9">
        <f>J436</f>
        <v>91861</v>
      </c>
      <c r="L5113" s="9">
        <f>L436</f>
        <v>115800</v>
      </c>
      <c r="N5113" s="133">
        <f>N436</f>
        <v>115800</v>
      </c>
      <c r="P5113" s="9">
        <f>P436</f>
        <v>47589</v>
      </c>
      <c r="R5113" s="9">
        <f>R436</f>
        <v>130209</v>
      </c>
      <c r="T5113" s="9">
        <f>T436</f>
        <v>115078.6</v>
      </c>
      <c r="V5113" s="9">
        <f>V436</f>
        <v>210161.1</v>
      </c>
    </row>
    <row r="5114" spans="1:22" x14ac:dyDescent="0.25">
      <c r="A5114" s="21" t="str">
        <f>A460</f>
        <v xml:space="preserve">3.8 BILL NO. 2.05 - ROADS AND PAVINGS </v>
      </c>
      <c r="J5114" s="9">
        <f>J460</f>
        <v>22009997</v>
      </c>
      <c r="L5114" s="9">
        <f>L460</f>
        <v>34506350</v>
      </c>
      <c r="N5114" s="133">
        <f>N460</f>
        <v>34506350</v>
      </c>
      <c r="P5114" s="9">
        <f>P460</f>
        <v>27853010</v>
      </c>
      <c r="R5114" s="9">
        <f>R460</f>
        <v>28139984</v>
      </c>
      <c r="T5114" s="9">
        <f>T460</f>
        <v>23630754.260000002</v>
      </c>
      <c r="V5114" s="9">
        <f>V460</f>
        <v>63697493.030000001</v>
      </c>
    </row>
    <row r="5115" spans="1:22" x14ac:dyDescent="0.25">
      <c r="A5115" s="21" t="str">
        <f>A617</f>
        <v xml:space="preserve">3.9 Bill No. 2.06 - STREET LIGHTING WORKS </v>
      </c>
      <c r="J5115" s="9">
        <f>J617</f>
        <v>4019108</v>
      </c>
      <c r="L5115" s="9">
        <f>L617</f>
        <v>5153220</v>
      </c>
      <c r="N5115" s="133">
        <f>N617</f>
        <v>5153220</v>
      </c>
      <c r="P5115" s="9">
        <f>P617</f>
        <v>4434352</v>
      </c>
      <c r="R5115" s="9">
        <f>R617</f>
        <v>4410296</v>
      </c>
      <c r="T5115" s="9">
        <f>T617</f>
        <v>4899415.16</v>
      </c>
      <c r="V5115" s="9">
        <f>V617</f>
        <v>9464427.5199999996</v>
      </c>
    </row>
    <row r="5116" spans="1:22" x14ac:dyDescent="0.25">
      <c r="A5116" s="21" t="str">
        <f>A655</f>
        <v xml:space="preserve">3.10 Bill No. 2.07 - STORM WATER DRAINAGE </v>
      </c>
      <c r="J5116" s="9">
        <f>J655</f>
        <v>10527372</v>
      </c>
      <c r="L5116" s="9">
        <f>L655</f>
        <v>20538380</v>
      </c>
      <c r="N5116" s="133">
        <f>N655</f>
        <v>20538380</v>
      </c>
      <c r="P5116" s="9">
        <f>P655</f>
        <v>16447988</v>
      </c>
      <c r="R5116" s="9">
        <f>R655</f>
        <v>25006803</v>
      </c>
      <c r="T5116" s="9">
        <f>T655</f>
        <v>16262964.130000001</v>
      </c>
      <c r="V5116" s="9">
        <f>V655</f>
        <v>34750116.82</v>
      </c>
    </row>
    <row r="5117" spans="1:22" x14ac:dyDescent="0.25">
      <c r="A5117" s="21" t="str">
        <f>A761</f>
        <v xml:space="preserve">3.11 BLL NO. 2.08 - GRAVITY SEWER WORKS </v>
      </c>
      <c r="J5117" s="9">
        <f>J761</f>
        <v>19882279</v>
      </c>
      <c r="L5117" s="9">
        <f>L761</f>
        <v>24187254</v>
      </c>
      <c r="N5117" s="133">
        <f>N761</f>
        <v>24187254</v>
      </c>
      <c r="P5117" s="9">
        <f>P761</f>
        <v>21606895</v>
      </c>
      <c r="R5117" s="9">
        <f>R761</f>
        <v>26348673</v>
      </c>
      <c r="T5117" s="9">
        <f>T761</f>
        <v>30072300.25</v>
      </c>
      <c r="V5117" s="9">
        <f>V761</f>
        <v>0</v>
      </c>
    </row>
    <row r="5118" spans="1:22" x14ac:dyDescent="0.25">
      <c r="A5118" s="21" t="str">
        <f>A1118</f>
        <v xml:space="preserve">3.12 BLL NO. 2.08 - GRAVITY SEWER WORKS (Continued) </v>
      </c>
      <c r="J5118" s="9">
        <f>J1118</f>
        <v>2788796</v>
      </c>
      <c r="L5118" s="9">
        <f>L1118</f>
        <v>3619270</v>
      </c>
      <c r="N5118" s="133">
        <f>N1118</f>
        <v>3619270</v>
      </c>
      <c r="P5118" s="9">
        <f>P1118</f>
        <v>2314250</v>
      </c>
      <c r="R5118" s="9">
        <f>R1118</f>
        <v>1527296</v>
      </c>
      <c r="T5118" s="9">
        <f>T1118</f>
        <v>3329224.67</v>
      </c>
      <c r="V5118" s="9">
        <f>V1118</f>
        <v>39730037.93</v>
      </c>
    </row>
    <row r="5119" spans="1:22" x14ac:dyDescent="0.25">
      <c r="A5119" s="21" t="str">
        <f>A1304</f>
        <v>3.13 BLL NO. 2.09 : IRRIGATION WORKS - AL SAAD</v>
      </c>
      <c r="J5119" s="9">
        <f>J1304</f>
        <v>928870</v>
      </c>
      <c r="L5119" s="9">
        <f>L1304</f>
        <v>1199000</v>
      </c>
      <c r="N5119" s="133">
        <f>N1304</f>
        <v>1199000</v>
      </c>
      <c r="P5119" s="9">
        <f>P1304</f>
        <v>1185490</v>
      </c>
      <c r="R5119" s="9">
        <f>R1304</f>
        <v>1101190</v>
      </c>
      <c r="T5119" s="9">
        <f>T1304</f>
        <v>824381.26</v>
      </c>
      <c r="V5119" s="9">
        <f>V1304</f>
        <v>1004569.8</v>
      </c>
    </row>
    <row r="5120" spans="1:22" x14ac:dyDescent="0.25">
      <c r="A5120" s="21" t="str">
        <f>A1318</f>
        <v xml:space="preserve">3.14 Bill 2.10 - WATER WORKS </v>
      </c>
      <c r="J5120" s="9">
        <f>J1318</f>
        <v>12870910</v>
      </c>
      <c r="L5120" s="9">
        <f>L1318</f>
        <v>17033500</v>
      </c>
      <c r="N5120" s="133">
        <f>N1318</f>
        <v>17033500</v>
      </c>
      <c r="P5120" s="9">
        <f>P1318</f>
        <v>13881127</v>
      </c>
      <c r="R5120" s="9">
        <f>R1318</f>
        <v>13189673</v>
      </c>
      <c r="T5120" s="9">
        <f>T1318</f>
        <v>18390770.309999999</v>
      </c>
      <c r="V5120" s="9">
        <f>V1318</f>
        <v>16708994.24</v>
      </c>
    </row>
    <row r="5121" spans="1:22" x14ac:dyDescent="0.25">
      <c r="A5121" s="21" t="str">
        <f>A1424</f>
        <v>3.15 BILL NO. 2.11 - TELECOMMUNICATION DUCT AND OTHER ACCESSORIES</v>
      </c>
      <c r="J5121" s="9">
        <f>J1424</f>
        <v>4352534</v>
      </c>
      <c r="L5121" s="9">
        <f>L1424</f>
        <v>8189560</v>
      </c>
      <c r="N5121" s="133">
        <f>N1424</f>
        <v>8189560</v>
      </c>
      <c r="P5121" s="9">
        <f>P1424</f>
        <v>7878961</v>
      </c>
      <c r="R5121" s="9">
        <f>R1424</f>
        <v>6365870</v>
      </c>
      <c r="T5121" s="9">
        <f>T1424</f>
        <v>4655254.32</v>
      </c>
      <c r="V5121" s="9">
        <f>V1424</f>
        <v>9681613.8300000001</v>
      </c>
    </row>
    <row r="5122" spans="1:22" x14ac:dyDescent="0.25">
      <c r="A5122" s="21" t="str">
        <f>A1447</f>
        <v xml:space="preserve">3.16 BILL NO. 2.12 - GAS LINE WORKS </v>
      </c>
      <c r="J5122" s="9">
        <f>J1447</f>
        <v>7138857</v>
      </c>
      <c r="L5122" s="9">
        <f>L1447</f>
        <v>6560225</v>
      </c>
      <c r="N5122" s="133">
        <f>N1447</f>
        <v>6560225</v>
      </c>
      <c r="P5122" s="9">
        <f>P1447</f>
        <v>8087257</v>
      </c>
      <c r="R5122" s="9">
        <f>R1447</f>
        <v>7825184</v>
      </c>
      <c r="T5122" s="9">
        <f>T1447</f>
        <v>8448768.2100000009</v>
      </c>
      <c r="V5122" s="9">
        <f>V1447</f>
        <v>11758645.800000001</v>
      </c>
    </row>
    <row r="5123" spans="1:22" x14ac:dyDescent="0.25">
      <c r="A5123" s="21" t="str">
        <f>A1515</f>
        <v xml:space="preserve">3.17 BILL NO. 2.13- LANDSCAPE WORKS </v>
      </c>
      <c r="J5123" s="9">
        <f>J1515</f>
        <v>20493249</v>
      </c>
      <c r="L5123" s="9">
        <f>L1515</f>
        <v>34736936</v>
      </c>
      <c r="N5123" s="133">
        <f>N1515</f>
        <v>34736936</v>
      </c>
      <c r="P5123" s="9">
        <f>P1515</f>
        <v>31828739</v>
      </c>
      <c r="R5123" s="9">
        <f>R1515</f>
        <v>30725237</v>
      </c>
      <c r="T5123" s="9">
        <f>T1515</f>
        <v>26302026.859999999</v>
      </c>
      <c r="V5123" s="9">
        <f>V1515</f>
        <v>0</v>
      </c>
    </row>
    <row r="5124" spans="1:22" x14ac:dyDescent="0.25">
      <c r="A5124" s="21" t="str">
        <f>A1541</f>
        <v xml:space="preserve">3.18 BILL NO. 2.14 - ELECTRICAL BOQ FOR LV NETWORK </v>
      </c>
      <c r="J5124" s="9">
        <f>J1541</f>
        <v>27117739</v>
      </c>
      <c r="L5124" s="9">
        <f>L1541</f>
        <v>59549450</v>
      </c>
      <c r="N5124" s="133">
        <f>N1541</f>
        <v>59549450</v>
      </c>
      <c r="P5124" s="9">
        <f>P1541</f>
        <v>37632414</v>
      </c>
      <c r="R5124" s="9">
        <f>R1541</f>
        <v>40401065</v>
      </c>
      <c r="T5124" s="9">
        <f>T1541</f>
        <v>42152870.640000001</v>
      </c>
      <c r="V5124" s="9">
        <f>V1541</f>
        <v>47732196.57</v>
      </c>
    </row>
    <row r="5125" spans="1:22" s="27" customFormat="1" x14ac:dyDescent="0.25">
      <c r="A5125" s="26" t="str">
        <f>A1636</f>
        <v>3.19 BILL NO. 3 - RETAIL SHOPS - 3 NOS</v>
      </c>
      <c r="C5125" s="28"/>
      <c r="F5125" s="29"/>
      <c r="I5125" s="29"/>
      <c r="J5125" s="29">
        <f>SUM(J5126:J5136)</f>
        <v>5369809</v>
      </c>
      <c r="K5125" s="29"/>
      <c r="L5125" s="29">
        <f>SUM(L5126:L5136)</f>
        <v>5864887.5</v>
      </c>
      <c r="M5125" s="29"/>
      <c r="N5125" s="133">
        <f>SUM(N5126:N5136)</f>
        <v>5864887.5</v>
      </c>
      <c r="O5125" s="29"/>
      <c r="P5125" s="29">
        <f>SUM(P5126:P5136)</f>
        <v>6080273.2800000003</v>
      </c>
      <c r="Q5125" s="29"/>
      <c r="R5125" s="29">
        <f>SUM(R5126:R5136)</f>
        <v>5906835.5</v>
      </c>
      <c r="S5125" s="29"/>
      <c r="T5125" s="29">
        <f>SUM(T5126:T5136)</f>
        <v>5876888.6349999998</v>
      </c>
      <c r="U5125" s="29"/>
      <c r="V5125" s="29">
        <f>SUM(V5126:V5136)</f>
        <v>6964920.4249999989</v>
      </c>
    </row>
    <row r="5126" spans="1:22" x14ac:dyDescent="0.25">
      <c r="A5126" s="21" t="str">
        <f>A1637</f>
        <v xml:space="preserve">3.20 BILL No. 3.01 – EARTH WORKS &amp; EXCAVATION           </v>
      </c>
      <c r="J5126" s="9">
        <f>J1637</f>
        <v>113550</v>
      </c>
      <c r="L5126" s="9">
        <f>L1637</f>
        <v>119595</v>
      </c>
      <c r="N5126" s="133">
        <f>N1637</f>
        <v>119595</v>
      </c>
      <c r="P5126" s="9">
        <f>P1637</f>
        <v>145554</v>
      </c>
      <c r="R5126" s="9">
        <f>R1637</f>
        <v>84924</v>
      </c>
      <c r="T5126" s="9">
        <f>T1637</f>
        <v>90043.32</v>
      </c>
      <c r="V5126" s="9">
        <f>V1637</f>
        <v>194639.25</v>
      </c>
    </row>
    <row r="5127" spans="1:22" x14ac:dyDescent="0.25">
      <c r="A5127" s="21" t="str">
        <f>A1656</f>
        <v xml:space="preserve">3.21 BILL NO. 3.02 – CONCRETE WORKS              </v>
      </c>
      <c r="J5127" s="9">
        <f>J1656</f>
        <v>1534364.5</v>
      </c>
      <c r="L5127" s="9">
        <f>L1656</f>
        <v>1348628.5</v>
      </c>
      <c r="N5127" s="133">
        <f>N1656</f>
        <v>1348628.5</v>
      </c>
      <c r="P5127" s="9">
        <f>P1656</f>
        <v>1447388</v>
      </c>
      <c r="R5127" s="9">
        <f>R1656</f>
        <v>1662620.5</v>
      </c>
      <c r="T5127" s="9">
        <f>T1656</f>
        <v>1502372.46</v>
      </c>
      <c r="V5127" s="9">
        <f>V1656</f>
        <v>2177614.79</v>
      </c>
    </row>
    <row r="5128" spans="1:22" x14ac:dyDescent="0.25">
      <c r="A5128" s="21" t="str">
        <f>A1694</f>
        <v xml:space="preserve">3.22 BILL NO. 3.03 – BLOCK WORKS             </v>
      </c>
      <c r="J5128" s="9">
        <f>J1694</f>
        <v>646770</v>
      </c>
      <c r="L5128" s="9">
        <f>L1694</f>
        <v>589975.5</v>
      </c>
      <c r="N5128" s="133">
        <f>N1694</f>
        <v>589975.5</v>
      </c>
      <c r="P5128" s="9">
        <f>P1694</f>
        <v>728624</v>
      </c>
      <c r="R5128" s="9">
        <f>R1694</f>
        <v>590604.5</v>
      </c>
      <c r="T5128" s="9">
        <f>T1694</f>
        <v>735659.20499999996</v>
      </c>
      <c r="V5128" s="9">
        <f>V1694</f>
        <v>898615.84</v>
      </c>
    </row>
    <row r="5129" spans="1:22" x14ac:dyDescent="0.25">
      <c r="A5129" s="21" t="str">
        <f>A1727</f>
        <v>3.23 BILL NO. 3.04 – WATERPROOFING AND ROOFING</v>
      </c>
      <c r="J5129" s="9">
        <f>J1727</f>
        <v>314438</v>
      </c>
      <c r="L5129" s="9">
        <f>L1727</f>
        <v>248849</v>
      </c>
      <c r="N5129" s="133">
        <f>N1727</f>
        <v>248849</v>
      </c>
      <c r="P5129" s="9">
        <f>P1727</f>
        <v>222740</v>
      </c>
      <c r="R5129" s="9">
        <f>R1727</f>
        <v>336574</v>
      </c>
      <c r="T5129" s="9">
        <f>T1727</f>
        <v>340189.49</v>
      </c>
      <c r="V5129" s="9">
        <f>V1727</f>
        <v>292556.51</v>
      </c>
    </row>
    <row r="5130" spans="1:22" x14ac:dyDescent="0.25">
      <c r="A5130" s="21" t="str">
        <f>A1751</f>
        <v xml:space="preserve">3.24 BILL NO. 3.05 – ALUMINIUM AND METAL WORKS                                  </v>
      </c>
      <c r="J5130" s="9">
        <f>J1751</f>
        <v>314205</v>
      </c>
      <c r="L5130" s="9">
        <f>L1751</f>
        <v>342735</v>
      </c>
      <c r="N5130" s="133">
        <f>N1751</f>
        <v>342735</v>
      </c>
      <c r="P5130" s="9">
        <f>P1751</f>
        <v>427827</v>
      </c>
      <c r="R5130" s="9">
        <f>R1751</f>
        <v>545967</v>
      </c>
      <c r="T5130" s="9">
        <f>T1751</f>
        <v>335396.67</v>
      </c>
      <c r="V5130" s="9">
        <f>V1751</f>
        <v>424979.01</v>
      </c>
    </row>
    <row r="5131" spans="1:22" x14ac:dyDescent="0.25">
      <c r="A5131" s="21" t="str">
        <f>A1774</f>
        <v xml:space="preserve">3.25 BILL NO. 3.06 – WOODEN WORKS                                             </v>
      </c>
      <c r="J5131" s="9">
        <f>J1774</f>
        <v>44418</v>
      </c>
      <c r="L5131" s="9">
        <f>L1774</f>
        <v>79530</v>
      </c>
      <c r="N5131" s="133">
        <f>N1774</f>
        <v>79530</v>
      </c>
      <c r="P5131" s="9">
        <f>P1774</f>
        <v>73620</v>
      </c>
      <c r="R5131" s="9">
        <f>R1774</f>
        <v>67632</v>
      </c>
      <c r="T5131" s="9">
        <f>T1774</f>
        <v>83233.38</v>
      </c>
      <c r="V5131" s="9">
        <f>V1774</f>
        <v>47632.44</v>
      </c>
    </row>
    <row r="5132" spans="1:22" x14ac:dyDescent="0.25">
      <c r="A5132" s="21" t="str">
        <f>A1792</f>
        <v>3.26 BILL NO. 3.07 – FLOOR, WALL AND CEILING FINISHES</v>
      </c>
      <c r="J5132" s="9">
        <f>J1792</f>
        <v>384266.5</v>
      </c>
      <c r="L5132" s="9">
        <f>L1792</f>
        <v>451511.5</v>
      </c>
      <c r="N5132" s="133">
        <f>N1792</f>
        <v>451511.5</v>
      </c>
      <c r="P5132" s="9">
        <f>P1792</f>
        <v>415619</v>
      </c>
      <c r="R5132" s="9">
        <f>R1792</f>
        <v>721535.5</v>
      </c>
      <c r="T5132" s="9">
        <f>T1792</f>
        <v>641095.85</v>
      </c>
      <c r="V5132" s="9">
        <f>V1792</f>
        <v>618693.36499999999</v>
      </c>
    </row>
    <row r="5133" spans="1:22" x14ac:dyDescent="0.25">
      <c r="A5133" s="21" t="str">
        <f>A1842</f>
        <v xml:space="preserve">3.27 BILL NO. 3.08 – ELECTRICAL INSTALLATION AND FIRE FIGHTING          </v>
      </c>
      <c r="J5133" s="9">
        <f>J1842</f>
        <v>1023225</v>
      </c>
      <c r="L5133" s="9">
        <f>L1842</f>
        <v>1281539</v>
      </c>
      <c r="N5133" s="133">
        <f>N1842</f>
        <v>1281539</v>
      </c>
      <c r="P5133" s="9">
        <f>P1842</f>
        <v>1085464.2</v>
      </c>
      <c r="R5133" s="9">
        <f>R1842</f>
        <v>1091466</v>
      </c>
      <c r="T5133" s="9">
        <f>T1842</f>
        <v>1064609.43</v>
      </c>
      <c r="V5133" s="9">
        <f>V1842</f>
        <v>2180748.8199999998</v>
      </c>
    </row>
    <row r="5134" spans="1:22" x14ac:dyDescent="0.25">
      <c r="A5134" s="21" t="str">
        <f>A1997</f>
        <v xml:space="preserve">3.28 BILL NO. 3.09 – SANITARY, WATER SUPPLY, DRAINAGE AND FIRE PROTECTION    </v>
      </c>
      <c r="J5134" s="9">
        <f>J1997</f>
        <v>291339</v>
      </c>
      <c r="L5134" s="9">
        <f>L1997</f>
        <v>581258</v>
      </c>
      <c r="N5134" s="133">
        <f>N1997</f>
        <v>581258</v>
      </c>
      <c r="P5134" s="9">
        <f>P1997</f>
        <v>458700</v>
      </c>
      <c r="R5134" s="9">
        <f>R1997</f>
        <v>410975</v>
      </c>
      <c r="T5134" s="9">
        <f>T1997</f>
        <v>419151.08</v>
      </c>
      <c r="V5134" s="9">
        <f>V1997</f>
        <v>0</v>
      </c>
    </row>
    <row r="5135" spans="1:22" x14ac:dyDescent="0.25">
      <c r="A5135" s="21" t="str">
        <f>A2122</f>
        <v xml:space="preserve">3.29 BILL NO. 3.10 – AIR CONDITIONING WORKS         </v>
      </c>
      <c r="J5135" s="9">
        <f>J2122</f>
        <v>613251</v>
      </c>
      <c r="L5135" s="9">
        <f>L2122</f>
        <v>673900</v>
      </c>
      <c r="N5135" s="133">
        <f>N2122</f>
        <v>673900</v>
      </c>
      <c r="P5135" s="9">
        <f>P2122</f>
        <v>952985.08</v>
      </c>
      <c r="R5135" s="9">
        <f>R2122</f>
        <v>294124</v>
      </c>
      <c r="T5135" s="9">
        <f>T2122</f>
        <v>571524.37</v>
      </c>
      <c r="V5135" s="9">
        <f>V2122</f>
        <v>0</v>
      </c>
    </row>
    <row r="5136" spans="1:22" x14ac:dyDescent="0.25">
      <c r="A5136" s="21" t="str">
        <f>A2186</f>
        <v xml:space="preserve">3.30 BILL NO. 3.11 – EXTERNAL WORKS  </v>
      </c>
      <c r="J5136" s="9">
        <f>J2186</f>
        <v>89982</v>
      </c>
      <c r="L5136" s="9">
        <f>L2186</f>
        <v>147366</v>
      </c>
      <c r="N5136" s="133">
        <f>N2186</f>
        <v>147366</v>
      </c>
      <c r="P5136" s="9">
        <f>P2186</f>
        <v>121752</v>
      </c>
      <c r="R5136" s="9">
        <f>R2186</f>
        <v>100413</v>
      </c>
      <c r="T5136" s="9">
        <f>T2186</f>
        <v>93613.38</v>
      </c>
      <c r="V5136" s="9">
        <f>V2186</f>
        <v>129440.4</v>
      </c>
    </row>
    <row r="5137" spans="1:22" s="27" customFormat="1" x14ac:dyDescent="0.25">
      <c r="A5137" s="26" t="str">
        <f>A2206</f>
        <v>3.31 BILL NO. 4 - COMMUNITY CENTRE</v>
      </c>
      <c r="C5137" s="28"/>
      <c r="F5137" s="29"/>
      <c r="I5137" s="29"/>
      <c r="J5137" s="29">
        <f>SUM(J5138:J5149)</f>
        <v>2721999</v>
      </c>
      <c r="K5137" s="29"/>
      <c r="L5137" s="29">
        <f>SUM(L5138:L5149)</f>
        <v>3304977</v>
      </c>
      <c r="M5137" s="29"/>
      <c r="N5137" s="133">
        <f>SUM(N5138:N5149)</f>
        <v>3304977</v>
      </c>
      <c r="O5137" s="29"/>
      <c r="P5137" s="29">
        <f>SUM(P5138:P5149)</f>
        <v>3137167</v>
      </c>
      <c r="Q5137" s="29"/>
      <c r="R5137" s="29">
        <f>SUM(R5138:R5149)</f>
        <v>3192580</v>
      </c>
      <c r="S5137" s="29"/>
      <c r="T5137" s="29">
        <f>SUM(T5138:T5149)</f>
        <v>3153284.0100000002</v>
      </c>
      <c r="U5137" s="29"/>
      <c r="V5137" s="29">
        <f>SUM(V5138:V5149)</f>
        <v>3188388.0500000003</v>
      </c>
    </row>
    <row r="5138" spans="1:22" x14ac:dyDescent="0.25">
      <c r="A5138" s="21" t="str">
        <f>A2207</f>
        <v xml:space="preserve">3.32 BILL No. 4.01 – EARTH WORKS &amp; EXCAVATION           </v>
      </c>
      <c r="J5138" s="9">
        <f>J2207</f>
        <v>51051</v>
      </c>
      <c r="L5138" s="9">
        <f>L2207</f>
        <v>53395</v>
      </c>
      <c r="N5138" s="133">
        <f>N2207</f>
        <v>53395</v>
      </c>
      <c r="P5138" s="9">
        <f>P2207</f>
        <v>45610</v>
      </c>
      <c r="R5138" s="9">
        <f>R2207</f>
        <v>35736</v>
      </c>
      <c r="T5138" s="9">
        <f>T2207</f>
        <v>41528.46</v>
      </c>
      <c r="V5138" s="9">
        <f>V2207</f>
        <v>153375.03</v>
      </c>
    </row>
    <row r="5139" spans="1:22" x14ac:dyDescent="0.25">
      <c r="A5139" s="21" t="str">
        <f>A2226</f>
        <v xml:space="preserve">3.33 BILL NO. 4.02 – CONCRETE WORKS              </v>
      </c>
      <c r="J5139" s="9">
        <f>J2226</f>
        <v>616275</v>
      </c>
      <c r="L5139" s="9">
        <f>L2226</f>
        <v>615225</v>
      </c>
      <c r="N5139" s="133">
        <f>N2226</f>
        <v>615225</v>
      </c>
      <c r="P5139" s="9">
        <f>P2226</f>
        <v>647515</v>
      </c>
      <c r="R5139" s="9">
        <f>R2226</f>
        <v>700060</v>
      </c>
      <c r="T5139" s="9">
        <f>T2226</f>
        <v>619144.81000000006</v>
      </c>
      <c r="V5139" s="9">
        <f>V2226</f>
        <v>798758.03</v>
      </c>
    </row>
    <row r="5140" spans="1:22" x14ac:dyDescent="0.25">
      <c r="A5140" s="21" t="str">
        <f>A2267</f>
        <v xml:space="preserve">3.34 BILL NO. 4.03 – BLOCK WORKS             </v>
      </c>
      <c r="J5140" s="9">
        <f>J2267</f>
        <v>103170</v>
      </c>
      <c r="L5140" s="9">
        <f>L2267</f>
        <v>138175</v>
      </c>
      <c r="N5140" s="133">
        <f>N2267</f>
        <v>138175</v>
      </c>
      <c r="P5140" s="9">
        <f>P2267</f>
        <v>135595</v>
      </c>
      <c r="R5140" s="9">
        <f>R2267</f>
        <v>129954</v>
      </c>
      <c r="T5140" s="9">
        <f>T2267</f>
        <v>156340.60999999999</v>
      </c>
      <c r="V5140" s="9">
        <f>V2267</f>
        <v>162523.12</v>
      </c>
    </row>
    <row r="5141" spans="1:22" x14ac:dyDescent="0.25">
      <c r="A5141" s="21" t="str">
        <f>A2299</f>
        <v>3.35 BILL NO. 4.04 – WATERPROOFING AND ROOFING</v>
      </c>
      <c r="J5141" s="9">
        <f>J2299</f>
        <v>117839</v>
      </c>
      <c r="L5141" s="9">
        <f>L2299</f>
        <v>93027</v>
      </c>
      <c r="N5141" s="133">
        <f>N2299</f>
        <v>93027</v>
      </c>
      <c r="P5141" s="9">
        <f>P2299</f>
        <v>76577</v>
      </c>
      <c r="R5141" s="9">
        <f>R2299</f>
        <v>126833</v>
      </c>
      <c r="T5141" s="9">
        <f>T2299</f>
        <v>128905.65</v>
      </c>
      <c r="V5141" s="9">
        <f>V2299</f>
        <v>112471.58</v>
      </c>
    </row>
    <row r="5142" spans="1:22" x14ac:dyDescent="0.25">
      <c r="A5142" s="21" t="str">
        <f>A2323</f>
        <v xml:space="preserve">3.36 BILL NO. 4.05 – ALUMINIUM AND METAL WORKS                                  </v>
      </c>
      <c r="J5142" s="9">
        <f>J2323</f>
        <v>193327</v>
      </c>
      <c r="L5142" s="9">
        <f>L2323</f>
        <v>266240</v>
      </c>
      <c r="N5142" s="133">
        <f>N2323</f>
        <v>266240</v>
      </c>
      <c r="P5142" s="9">
        <f>P2323</f>
        <v>260144</v>
      </c>
      <c r="R5142" s="9">
        <f>R2323</f>
        <v>279787</v>
      </c>
      <c r="T5142" s="9">
        <f>T2323</f>
        <v>223606.94</v>
      </c>
      <c r="V5142" s="9">
        <f>V2323</f>
        <v>231301.52</v>
      </c>
    </row>
    <row r="5143" spans="1:22" x14ac:dyDescent="0.25">
      <c r="A5143" s="21" t="str">
        <f>A2357</f>
        <v xml:space="preserve">3.37 BILL NO. 4.06 – WOODEN WORKS                                             </v>
      </c>
      <c r="J5143" s="9">
        <f>J2357</f>
        <v>30724</v>
      </c>
      <c r="L5143" s="9">
        <f>L2357</f>
        <v>66795</v>
      </c>
      <c r="N5143" s="133">
        <f>N2357</f>
        <v>66795</v>
      </c>
      <c r="P5143" s="9">
        <f>P2357</f>
        <v>63010</v>
      </c>
      <c r="R5143" s="9">
        <f>R2357</f>
        <v>61367</v>
      </c>
      <c r="T5143" s="9">
        <f>T2357</f>
        <v>48651.58</v>
      </c>
      <c r="V5143" s="9">
        <f>V2357</f>
        <v>42263.83</v>
      </c>
    </row>
    <row r="5144" spans="1:22" x14ac:dyDescent="0.25">
      <c r="A5144" s="21" t="str">
        <f>A2379</f>
        <v>3.38 BILL NO. 4.07 – FLOOR, WALL AND CEILING FINISHES</v>
      </c>
      <c r="J5144" s="9">
        <f>J2379</f>
        <v>321905</v>
      </c>
      <c r="L5144" s="9">
        <f>L2379</f>
        <v>379257</v>
      </c>
      <c r="N5144" s="133">
        <f>N2379</f>
        <v>379257</v>
      </c>
      <c r="P5144" s="9">
        <f>P2379</f>
        <v>355291</v>
      </c>
      <c r="R5144" s="9">
        <f>R2379</f>
        <v>579776</v>
      </c>
      <c r="T5144" s="9">
        <f>T2379</f>
        <v>507942.5</v>
      </c>
      <c r="V5144" s="9">
        <f>V2379</f>
        <v>454499.5</v>
      </c>
    </row>
    <row r="5145" spans="1:22" x14ac:dyDescent="0.25">
      <c r="A5145" s="21" t="str">
        <f>A2444</f>
        <v xml:space="preserve">3.39 BILL NO. 4.08 – KITCHEN CABINETS    </v>
      </c>
      <c r="J5145" s="9">
        <f>J2444</f>
        <v>31840</v>
      </c>
      <c r="L5145" s="9">
        <f>L2444</f>
        <v>24300</v>
      </c>
      <c r="N5145" s="133">
        <f>N2444</f>
        <v>24300</v>
      </c>
      <c r="P5145" s="9">
        <f>P2444</f>
        <v>12350</v>
      </c>
      <c r="R5145" s="9">
        <f>R2444</f>
        <v>39602</v>
      </c>
      <c r="T5145" s="9">
        <f>T2444</f>
        <v>42729.24</v>
      </c>
      <c r="V5145" s="9">
        <f>V2444</f>
        <v>11528.5</v>
      </c>
    </row>
    <row r="5146" spans="1:22" x14ac:dyDescent="0.25">
      <c r="A5146" s="21" t="str">
        <f>A2455</f>
        <v xml:space="preserve">3.40 BILL NO. 4.09 – ELECTRICAL INSTALLATION AND FIRE FIGHTING          </v>
      </c>
      <c r="J5146" s="9">
        <f>J2455</f>
        <v>533928</v>
      </c>
      <c r="L5146" s="9">
        <f>L2455</f>
        <v>507542</v>
      </c>
      <c r="N5146" s="133">
        <f>N2455</f>
        <v>507542</v>
      </c>
      <c r="P5146" s="9">
        <f>P2455</f>
        <v>624990</v>
      </c>
      <c r="R5146" s="9">
        <f>R2455</f>
        <v>345993</v>
      </c>
      <c r="T5146" s="9">
        <f>T2455</f>
        <v>552010.98</v>
      </c>
      <c r="V5146" s="9">
        <f>V2455</f>
        <v>955876.25</v>
      </c>
    </row>
    <row r="5147" spans="1:22" x14ac:dyDescent="0.25">
      <c r="A5147" s="21" t="str">
        <f>A2610</f>
        <v xml:space="preserve">3.41 BILL NO. 4.10 – SANITARY, WATER SUPPLY, DRAINAGE AND FIRE PROTECTION    </v>
      </c>
      <c r="J5147" s="9">
        <f>J2610</f>
        <v>112227</v>
      </c>
      <c r="L5147" s="9">
        <f>L2610</f>
        <v>242431</v>
      </c>
      <c r="N5147" s="133">
        <f>N2610</f>
        <v>242431</v>
      </c>
      <c r="P5147" s="9">
        <f>P2610</f>
        <v>200014</v>
      </c>
      <c r="R5147" s="9">
        <f>R2610</f>
        <v>173197</v>
      </c>
      <c r="T5147" s="9">
        <f>T2610</f>
        <v>186209.03</v>
      </c>
      <c r="V5147" s="9">
        <f>V2610</f>
        <v>0</v>
      </c>
    </row>
    <row r="5148" spans="1:22" x14ac:dyDescent="0.25">
      <c r="A5148" s="21" t="str">
        <f>A2731</f>
        <v xml:space="preserve">3.42 BILL NO. 4.11 – AIR CONDITIONING WORKS         </v>
      </c>
      <c r="J5148" s="9">
        <f>J2731</f>
        <v>503029</v>
      </c>
      <c r="L5148" s="9">
        <f>L2731</f>
        <v>721070</v>
      </c>
      <c r="N5148" s="133">
        <f>N2731</f>
        <v>721070</v>
      </c>
      <c r="P5148" s="9">
        <f>P2731</f>
        <v>439983</v>
      </c>
      <c r="R5148" s="9">
        <f>R2731</f>
        <v>447838</v>
      </c>
      <c r="T5148" s="9">
        <f>T2731</f>
        <v>473377.28000000003</v>
      </c>
      <c r="V5148" s="9">
        <f>V2731</f>
        <v>0</v>
      </c>
    </row>
    <row r="5149" spans="1:22" x14ac:dyDescent="0.25">
      <c r="A5149" s="21" t="str">
        <f>A2825</f>
        <v xml:space="preserve">3.43 BILL NO. 4.12 –   EXTERNAL WORKS AND CAR PARKING </v>
      </c>
      <c r="J5149" s="9">
        <f>J2825</f>
        <v>106684</v>
      </c>
      <c r="L5149" s="9">
        <f>L2825</f>
        <v>197520</v>
      </c>
      <c r="N5149" s="133">
        <f>N2825</f>
        <v>197520</v>
      </c>
      <c r="P5149" s="9">
        <f>P2825</f>
        <v>276088</v>
      </c>
      <c r="R5149" s="9">
        <f>R2825</f>
        <v>272437</v>
      </c>
      <c r="T5149" s="9">
        <f>T2825</f>
        <v>172836.93</v>
      </c>
      <c r="V5149" s="9">
        <f>V2825</f>
        <v>265790.69</v>
      </c>
    </row>
    <row r="5150" spans="1:22" s="27" customFormat="1" x14ac:dyDescent="0.25">
      <c r="A5150" s="26" t="str">
        <f>A2877</f>
        <v>3.44 BILL NO. 5 - JUMA'A MOSQUE</v>
      </c>
      <c r="C5150" s="28"/>
      <c r="F5150" s="29"/>
      <c r="I5150" s="29"/>
      <c r="J5150" s="29">
        <f>SUM(J5151:J5163)</f>
        <v>8671265</v>
      </c>
      <c r="K5150" s="29"/>
      <c r="L5150" s="29">
        <f>SUM(L5151:L5163)</f>
        <v>10372686.5</v>
      </c>
      <c r="M5150" s="29"/>
      <c r="N5150" s="133">
        <f>SUM(N5151:N5163)</f>
        <v>10372686.5</v>
      </c>
      <c r="O5150" s="29"/>
      <c r="P5150" s="29">
        <f>SUM(P5151:P5163)</f>
        <v>9951702</v>
      </c>
      <c r="Q5150" s="29"/>
      <c r="R5150" s="29">
        <f>SUM(R5151:R5163)</f>
        <v>10022184</v>
      </c>
      <c r="S5150" s="29"/>
      <c r="T5150" s="29">
        <f>T2877</f>
        <v>0</v>
      </c>
      <c r="U5150" s="29"/>
      <c r="V5150" s="29">
        <f>SUM(V5151:V5163)</f>
        <v>10852543.590000002</v>
      </c>
    </row>
    <row r="5151" spans="1:22" x14ac:dyDescent="0.25">
      <c r="A5151" s="21" t="str">
        <f>A2878</f>
        <v xml:space="preserve">3.45 BILL NO. 5.01 – EARTHWORK &amp; EXCAVATION         </v>
      </c>
      <c r="J5151" s="9">
        <f>J2878</f>
        <v>188791</v>
      </c>
      <c r="L5151" s="9">
        <f>L2878</f>
        <v>189900</v>
      </c>
      <c r="N5151" s="133">
        <f>N2878</f>
        <v>189900</v>
      </c>
      <c r="P5151" s="9">
        <f>P2878</f>
        <v>143110</v>
      </c>
      <c r="R5151" s="9">
        <f>R2878</f>
        <v>114862</v>
      </c>
      <c r="T5151" s="9">
        <f>T2878</f>
        <v>140210.18</v>
      </c>
      <c r="V5151" s="9">
        <f>V2878</f>
        <v>247190.35</v>
      </c>
    </row>
    <row r="5152" spans="1:22" x14ac:dyDescent="0.25">
      <c r="A5152" s="21" t="str">
        <f>A2898</f>
        <v xml:space="preserve">3.46 BILL NO. 5.02 – CONCRETE WORKS             </v>
      </c>
      <c r="J5152" s="9">
        <f>J2898</f>
        <v>2543116.5</v>
      </c>
      <c r="L5152" s="9">
        <f>L2898</f>
        <v>2417260.5</v>
      </c>
      <c r="N5152" s="133">
        <f>N2898</f>
        <v>2417260.5</v>
      </c>
      <c r="P5152" s="9">
        <f>P2898</f>
        <v>2673238</v>
      </c>
      <c r="R5152" s="9">
        <f>R2898</f>
        <v>2812223</v>
      </c>
      <c r="T5152" s="9">
        <f>T2898</f>
        <v>2505650.645</v>
      </c>
      <c r="V5152" s="9">
        <f>V2898</f>
        <v>3686131.6850000001</v>
      </c>
    </row>
    <row r="5153" spans="1:22" x14ac:dyDescent="0.25">
      <c r="A5153" s="21" t="str">
        <f>A2941</f>
        <v xml:space="preserve">3.47 BILL NO. 5.03 – BLOCK WORKS             </v>
      </c>
      <c r="J5153" s="9">
        <f>J2941</f>
        <v>429487.5</v>
      </c>
      <c r="L5153" s="9">
        <f>L2941</f>
        <v>581087</v>
      </c>
      <c r="N5153" s="133">
        <f>N2941</f>
        <v>581087</v>
      </c>
      <c r="P5153" s="9">
        <f>P2941</f>
        <v>531386.5</v>
      </c>
      <c r="R5153" s="9">
        <f>R2941</f>
        <v>542298</v>
      </c>
      <c r="T5153" s="9">
        <f>T2941</f>
        <v>609631.39500000002</v>
      </c>
      <c r="V5153" s="9">
        <f>V2941</f>
        <v>672260.68500000006</v>
      </c>
    </row>
    <row r="5154" spans="1:22" x14ac:dyDescent="0.25">
      <c r="A5154" s="21" t="str">
        <f>A2977</f>
        <v>3.48 BILL NO. 5.04 – WATERPROOFING AND ROOFING</v>
      </c>
      <c r="J5154" s="9">
        <f>J2977</f>
        <v>474958.5</v>
      </c>
      <c r="L5154" s="9">
        <f>L2977</f>
        <v>239092.5</v>
      </c>
      <c r="N5154" s="133">
        <f>N2977</f>
        <v>239092.5</v>
      </c>
      <c r="P5154" s="9">
        <f>P2977</f>
        <v>318480</v>
      </c>
      <c r="R5154" s="9">
        <f>R2977</f>
        <v>620130</v>
      </c>
      <c r="T5154" s="9">
        <f>T2977</f>
        <v>517407.04499999998</v>
      </c>
      <c r="V5154" s="9">
        <f>V2977</f>
        <v>652640.79</v>
      </c>
    </row>
    <row r="5155" spans="1:22" x14ac:dyDescent="0.25">
      <c r="A5155" s="21" t="str">
        <f>A3003</f>
        <v xml:space="preserve">3.49 BILL NO. 5.05 – ALUMINIUM AND METAL WORKS                                  </v>
      </c>
      <c r="J5155" s="9">
        <f>J3003</f>
        <v>175717</v>
      </c>
      <c r="L5155" s="9">
        <f>L3003</f>
        <v>307995</v>
      </c>
      <c r="N5155" s="133">
        <f>N3003</f>
        <v>307995</v>
      </c>
      <c r="P5155" s="9">
        <f>P3003</f>
        <v>287215</v>
      </c>
      <c r="R5155" s="9">
        <f>R3003</f>
        <v>366720</v>
      </c>
      <c r="T5155" s="9">
        <f>T3003</f>
        <v>290487.71000000002</v>
      </c>
      <c r="V5155" s="9">
        <f>V3003</f>
        <v>385563.4</v>
      </c>
    </row>
    <row r="5156" spans="1:22" x14ac:dyDescent="0.25">
      <c r="A5156" s="21" t="str">
        <f>A3040</f>
        <v xml:space="preserve">3.50 BILL NO. 5.06 – WOODEN WORKS                                             </v>
      </c>
      <c r="J5156" s="9">
        <f>J3040</f>
        <v>133201</v>
      </c>
      <c r="L5156" s="9">
        <f>L3040</f>
        <v>253150</v>
      </c>
      <c r="N5156" s="133">
        <f>N3040</f>
        <v>253150</v>
      </c>
      <c r="P5156" s="9">
        <f>P3040</f>
        <v>162868</v>
      </c>
      <c r="R5156" s="9">
        <f>R3040</f>
        <v>265789</v>
      </c>
      <c r="T5156" s="9">
        <f>T3040</f>
        <v>204143.69</v>
      </c>
      <c r="V5156" s="9">
        <f>V3040</f>
        <v>162292.09</v>
      </c>
    </row>
    <row r="5157" spans="1:22" x14ac:dyDescent="0.25">
      <c r="A5157" s="21" t="str">
        <f>A3074</f>
        <v>3.51 BILL NO. 5.07 – FLOOR, WALL AND CEILING FINISHES</v>
      </c>
      <c r="J5157" s="9">
        <f>J3074</f>
        <v>1560749.5</v>
      </c>
      <c r="L5157" s="9">
        <f>L3074</f>
        <v>1788202.5</v>
      </c>
      <c r="N5157" s="133">
        <f>N3074</f>
        <v>1788202.5</v>
      </c>
      <c r="P5157" s="9">
        <f>P3074</f>
        <v>1666918.5</v>
      </c>
      <c r="R5157" s="9">
        <f>R3074</f>
        <v>2361341</v>
      </c>
      <c r="T5157" s="9">
        <f>T3074</f>
        <v>2375195.73</v>
      </c>
      <c r="V5157" s="9">
        <f>V3074</f>
        <v>2048343.08</v>
      </c>
    </row>
    <row r="5158" spans="1:22" x14ac:dyDescent="0.25">
      <c r="A5158" s="21" t="str">
        <f>A3193</f>
        <v xml:space="preserve">3.52 BILL NO. 5.08 – KITCHEN CABINETS AND WARDROBES   </v>
      </c>
      <c r="J5158" s="9">
        <f>J3193</f>
        <v>20215</v>
      </c>
      <c r="L5158" s="9">
        <f>L3193</f>
        <v>27100</v>
      </c>
      <c r="N5158" s="133">
        <f>N3193</f>
        <v>27100</v>
      </c>
      <c r="P5158" s="9">
        <f>P3193</f>
        <v>13520</v>
      </c>
      <c r="R5158" s="9">
        <f>R3193</f>
        <v>34301</v>
      </c>
      <c r="T5158" s="9">
        <f>T3193</f>
        <v>54661.81</v>
      </c>
      <c r="V5158" s="9">
        <f>V3193</f>
        <v>29754.31</v>
      </c>
    </row>
    <row r="5159" spans="1:22" x14ac:dyDescent="0.25">
      <c r="A5159" s="21" t="str">
        <f>A3208</f>
        <v>3.53 BILL NO. 5.09 – CONVEYING SYSTEMS</v>
      </c>
      <c r="J5159" s="9">
        <f>J3208</f>
        <v>215930</v>
      </c>
      <c r="L5159" s="9">
        <f>L3208</f>
        <v>300000</v>
      </c>
      <c r="N5159" s="133">
        <f>N3208</f>
        <v>300000</v>
      </c>
      <c r="P5159" s="9">
        <f>P3208</f>
        <v>312000</v>
      </c>
      <c r="R5159" s="9">
        <f>R3208</f>
        <v>386728</v>
      </c>
      <c r="T5159" s="9">
        <f>T3208</f>
        <v>264057.03999999998</v>
      </c>
      <c r="V5159" s="9">
        <f>V3208</f>
        <v>294168</v>
      </c>
    </row>
    <row r="5160" spans="1:22" x14ac:dyDescent="0.25">
      <c r="A5160" s="21" t="str">
        <f>A3220</f>
        <v>3.54 BILL NO. 5.10 – ELECTRICAL INSTALLATION</v>
      </c>
      <c r="J5160" s="9">
        <f>J3220</f>
        <v>1275883</v>
      </c>
      <c r="L5160" s="9">
        <f>L3220</f>
        <v>1697944</v>
      </c>
      <c r="N5160" s="133">
        <f>N3220</f>
        <v>1697944</v>
      </c>
      <c r="P5160" s="9">
        <f>P3220</f>
        <v>1411120</v>
      </c>
      <c r="R5160" s="9">
        <f>R3220</f>
        <v>855748</v>
      </c>
      <c r="T5160" s="9">
        <f>T3220</f>
        <v>1502579.76</v>
      </c>
      <c r="V5160" s="9">
        <f>V3220</f>
        <v>2460532.2400000002</v>
      </c>
    </row>
    <row r="5161" spans="1:22" x14ac:dyDescent="0.25">
      <c r="A5161" s="21" t="str">
        <f>A3429</f>
        <v xml:space="preserve">3.55 BILL NO. 5.11 – SANISANITARY, WATER SUPPLY, DRAINAGE AND FIRE PROTECTION    </v>
      </c>
      <c r="J5161" s="9">
        <f>J3429</f>
        <v>322739</v>
      </c>
      <c r="L5161" s="9">
        <f>L3429</f>
        <v>687780</v>
      </c>
      <c r="N5161" s="133">
        <f>N3429</f>
        <v>687780</v>
      </c>
      <c r="P5161" s="9">
        <f>P3429</f>
        <v>677080</v>
      </c>
      <c r="R5161" s="9">
        <f>R3429</f>
        <v>466569</v>
      </c>
      <c r="T5161" s="9">
        <f>T3429</f>
        <v>463160.67</v>
      </c>
      <c r="V5161" s="9">
        <f>V3429</f>
        <v>0</v>
      </c>
    </row>
    <row r="5162" spans="1:22" x14ac:dyDescent="0.25">
      <c r="A5162" s="21" t="str">
        <f>A3563</f>
        <v xml:space="preserve">3.56 BILL NO. 5.12 – AIR CONDITIONING WORKS         </v>
      </c>
      <c r="J5162" s="9">
        <f>J3563</f>
        <v>1216148</v>
      </c>
      <c r="L5162" s="9">
        <f>L3563</f>
        <v>1657700</v>
      </c>
      <c r="N5162" s="133">
        <f>N3563</f>
        <v>1657700</v>
      </c>
      <c r="P5162" s="9">
        <f>P3563</f>
        <v>1574046</v>
      </c>
      <c r="R5162" s="9">
        <f>R3563</f>
        <v>1031700</v>
      </c>
      <c r="T5162" s="9">
        <f>T3563</f>
        <v>1142370.72</v>
      </c>
      <c r="V5162" s="9">
        <f>V3563</f>
        <v>0</v>
      </c>
    </row>
    <row r="5163" spans="1:22" x14ac:dyDescent="0.25">
      <c r="A5163" s="21" t="str">
        <f>A3662</f>
        <v>3.57 BILL NO. 5.13 – EXTERNAL WORKS AND CAR PARKING</v>
      </c>
      <c r="J5163" s="9">
        <f>J3662</f>
        <v>114329</v>
      </c>
      <c r="L5163" s="9">
        <f>L3662</f>
        <v>225475</v>
      </c>
      <c r="N5163" s="133">
        <f>N3662</f>
        <v>225475</v>
      </c>
      <c r="P5163" s="9">
        <f>P3662</f>
        <v>180720</v>
      </c>
      <c r="R5163" s="9">
        <f>R3662</f>
        <v>163775</v>
      </c>
      <c r="T5163" s="9">
        <f>T3662</f>
        <v>177026.1</v>
      </c>
      <c r="V5163" s="9">
        <f>V3662</f>
        <v>213666.96</v>
      </c>
    </row>
    <row r="5164" spans="1:22" s="27" customFormat="1" x14ac:dyDescent="0.25">
      <c r="A5164" s="26" t="str">
        <f>A3685</f>
        <v>3.58 BILL NO. 6 - LOCAL MOSQUE, 2 Nos.</v>
      </c>
      <c r="C5164" s="28"/>
      <c r="F5164" s="29"/>
      <c r="I5164" s="29"/>
      <c r="J5164" s="29">
        <f>SUM(J5165:J5176)</f>
        <v>9301748</v>
      </c>
      <c r="K5164" s="29"/>
      <c r="L5164" s="29">
        <f>SUM(L5165:L5176)</f>
        <v>11662434</v>
      </c>
      <c r="M5164" s="29"/>
      <c r="N5164" s="133">
        <f>SUM(N5165:N5176)</f>
        <v>11662434</v>
      </c>
      <c r="O5164" s="29"/>
      <c r="P5164" s="29">
        <f>SUM(P5165:P5176)</f>
        <v>10748295.5</v>
      </c>
      <c r="Q5164" s="29"/>
      <c r="R5164" s="29">
        <f>SUM(R5165:R5176)</f>
        <v>10789598.1</v>
      </c>
      <c r="S5164" s="29"/>
      <c r="T5164" s="29">
        <f>SUM(T5165:T5176)</f>
        <v>12618605.154000001</v>
      </c>
      <c r="U5164" s="29"/>
      <c r="V5164" s="29">
        <f>SUM(V5165:V5176)</f>
        <v>12007231.637</v>
      </c>
    </row>
    <row r="5165" spans="1:22" x14ac:dyDescent="0.25">
      <c r="A5165" s="21" t="str">
        <f>A3686</f>
        <v xml:space="preserve">3.59 BILL NO. 6.01 – EARTHWORK &amp; EXCAVATION         </v>
      </c>
      <c r="J5165" s="9">
        <f>J3686</f>
        <v>190702</v>
      </c>
      <c r="L5165" s="9">
        <f>L3686</f>
        <v>197750</v>
      </c>
      <c r="N5165" s="133">
        <f>N3686</f>
        <v>197750</v>
      </c>
      <c r="P5165" s="9">
        <f>P3686</f>
        <v>152260</v>
      </c>
      <c r="R5165" s="9">
        <f>R3686</f>
        <v>122932</v>
      </c>
      <c r="T5165" s="9">
        <f>T3686</f>
        <v>141315.1</v>
      </c>
      <c r="V5165" s="9">
        <f>V3686</f>
        <v>260623.76</v>
      </c>
    </row>
    <row r="5166" spans="1:22" x14ac:dyDescent="0.25">
      <c r="A5166" s="21" t="str">
        <f>A3706</f>
        <v xml:space="preserve">3.60 BILL NO. 6.02 – CONCRETE WORKS             </v>
      </c>
      <c r="J5166" s="9">
        <f>J3706</f>
        <v>2986051</v>
      </c>
      <c r="L5166" s="9">
        <f>L3706</f>
        <v>2763335</v>
      </c>
      <c r="N5166" s="133">
        <f>N3706</f>
        <v>2763335</v>
      </c>
      <c r="P5166" s="9">
        <f>P3706</f>
        <v>3001806</v>
      </c>
      <c r="R5166" s="9">
        <f>R3706</f>
        <v>3234046</v>
      </c>
      <c r="T5166" s="9">
        <f>T3706</f>
        <v>2876512.87</v>
      </c>
      <c r="V5166" s="9">
        <f>V3706</f>
        <v>4658852.82</v>
      </c>
    </row>
    <row r="5167" spans="1:22" x14ac:dyDescent="0.25">
      <c r="A5167" s="21" t="str">
        <f>A3748</f>
        <v xml:space="preserve">3.61 BILL NO. 6.03 – BLOCK WORKS             </v>
      </c>
      <c r="J5167" s="9">
        <f>J3748</f>
        <v>265860</v>
      </c>
      <c r="L5167" s="9">
        <f>L3748</f>
        <v>380340</v>
      </c>
      <c r="N5167" s="133">
        <f>N3748</f>
        <v>380340</v>
      </c>
      <c r="P5167" s="9">
        <f>P3748</f>
        <v>322010</v>
      </c>
      <c r="R5167" s="9">
        <f>R3748</f>
        <v>345238</v>
      </c>
      <c r="T5167" s="9">
        <f>T3748</f>
        <v>384987.15</v>
      </c>
      <c r="V5167" s="9">
        <f>V3748</f>
        <v>410559.34</v>
      </c>
    </row>
    <row r="5168" spans="1:22" x14ac:dyDescent="0.25">
      <c r="A5168" s="21" t="str">
        <f>A3788</f>
        <v>3.62 BILL NO. 6.04 – WATERPROOFING AND ROOFING</v>
      </c>
      <c r="J5168" s="9">
        <f>J3788</f>
        <v>469230</v>
      </c>
      <c r="L5168" s="9">
        <f>L3788</f>
        <v>228410</v>
      </c>
      <c r="N5168" s="133">
        <f>N3788</f>
        <v>228410</v>
      </c>
      <c r="P5168" s="9">
        <f>P3788</f>
        <v>303340</v>
      </c>
      <c r="R5168" s="9">
        <f>R3788</f>
        <v>597120</v>
      </c>
      <c r="T5168" s="9">
        <f>T3788</f>
        <v>495584.6</v>
      </c>
      <c r="V5168" s="9">
        <f>V3788</f>
        <v>632576.98</v>
      </c>
    </row>
    <row r="5169" spans="1:22" x14ac:dyDescent="0.25">
      <c r="A5169" s="21" t="str">
        <f>A3812</f>
        <v xml:space="preserve">3.63 BILL NO. 6.05 – ALUMINIUM AND METAL WORKS                                  </v>
      </c>
      <c r="J5169" s="9">
        <f>J3812</f>
        <v>180517</v>
      </c>
      <c r="L5169" s="9">
        <f>L3812</f>
        <v>375360</v>
      </c>
      <c r="N5169" s="133">
        <f>N3812</f>
        <v>375360</v>
      </c>
      <c r="P5169" s="9">
        <f>P3812</f>
        <v>219670</v>
      </c>
      <c r="R5169" s="9">
        <f>R3812</f>
        <v>344124</v>
      </c>
      <c r="T5169" s="9">
        <f>T3812</f>
        <v>364635.09</v>
      </c>
      <c r="V5169" s="9">
        <f>V3812</f>
        <v>427362.42</v>
      </c>
    </row>
    <row r="5170" spans="1:22" x14ac:dyDescent="0.25">
      <c r="A5170" s="21" t="str">
        <f>A3846</f>
        <v xml:space="preserve">3.64 BILL NO. 6.06 – WOODEN WORKS                                             </v>
      </c>
      <c r="J5170" s="9">
        <f>J3846</f>
        <v>206959</v>
      </c>
      <c r="L5170" s="9">
        <f>L3846</f>
        <v>351990</v>
      </c>
      <c r="N5170" s="133">
        <f>N3846</f>
        <v>351990</v>
      </c>
      <c r="P5170" s="9">
        <f>P3846</f>
        <v>208840</v>
      </c>
      <c r="R5170" s="9">
        <f>R3846</f>
        <v>355663</v>
      </c>
      <c r="T5170" s="9">
        <f>T3846</f>
        <v>311098.23</v>
      </c>
      <c r="V5170" s="9">
        <f>V3846</f>
        <v>223397.24</v>
      </c>
    </row>
    <row r="5171" spans="1:22" x14ac:dyDescent="0.25">
      <c r="A5171" s="21" t="str">
        <f>A3882</f>
        <v>3.65 BILL NO. 6.07 – FLOOR, WALL AND CEILING FINISHES</v>
      </c>
      <c r="J5171" s="9">
        <f>J3882</f>
        <v>1412090</v>
      </c>
      <c r="L5171" s="9">
        <f>L3882</f>
        <v>1794145</v>
      </c>
      <c r="N5171" s="133">
        <f>N3882</f>
        <v>1794145</v>
      </c>
      <c r="P5171" s="9">
        <f>P3882</f>
        <v>1645456.5</v>
      </c>
      <c r="R5171" s="9">
        <f>R3882</f>
        <v>2393363.1</v>
      </c>
      <c r="T5171" s="9">
        <f>T3882</f>
        <v>2330651.0839999998</v>
      </c>
      <c r="V5171" s="9">
        <f>V3882</f>
        <v>2063205.227</v>
      </c>
    </row>
    <row r="5172" spans="1:22" x14ac:dyDescent="0.25">
      <c r="A5172" s="21" t="str">
        <f>A4001</f>
        <v xml:space="preserve">3.66 BILL NO. 6.08 – KITCHEN CABINETS    </v>
      </c>
      <c r="J5172" s="9">
        <f>J4001</f>
        <v>37467</v>
      </c>
      <c r="L5172" s="9">
        <f>L4001</f>
        <v>26100</v>
      </c>
      <c r="N5172" s="133">
        <f>N4001</f>
        <v>26100</v>
      </c>
      <c r="P5172" s="9">
        <f>P4001</f>
        <v>29210</v>
      </c>
      <c r="R5172" s="9">
        <f>R4001</f>
        <v>28107</v>
      </c>
      <c r="T5172" s="9">
        <f>T4001</f>
        <v>104127.34</v>
      </c>
      <c r="V5172" s="9">
        <f>V4001</f>
        <v>49682.92</v>
      </c>
    </row>
    <row r="5173" spans="1:22" x14ac:dyDescent="0.25">
      <c r="A5173" s="21" t="str">
        <f>A4016</f>
        <v>3.67 BILL NO. 6.09 – ELECTRICAL INSTALLATION</v>
      </c>
      <c r="J5173" s="9">
        <f>J4016</f>
        <v>1599418</v>
      </c>
      <c r="L5173" s="9">
        <f>L4016</f>
        <v>2305560</v>
      </c>
      <c r="N5173" s="133">
        <f>N4016</f>
        <v>2305560</v>
      </c>
      <c r="P5173" s="9">
        <f>P4016</f>
        <v>2169197</v>
      </c>
      <c r="R5173" s="9">
        <f>R4016</f>
        <v>1153079</v>
      </c>
      <c r="T5173" s="9">
        <f>T4016</f>
        <v>3422866.75</v>
      </c>
      <c r="V5173" s="9">
        <f>V4016</f>
        <v>2991502.49</v>
      </c>
    </row>
    <row r="5174" spans="1:22" x14ac:dyDescent="0.25">
      <c r="A5174" s="21" t="str">
        <f>A4205</f>
        <v xml:space="preserve">3.68 BILL NO. 6.10 – SANISANITARY, WATER SUPPLY, DRAINAGE AND FIRE PROTECTION    </v>
      </c>
      <c r="J5174" s="9">
        <f>J4205</f>
        <v>493558</v>
      </c>
      <c r="L5174" s="9">
        <f>L4205</f>
        <v>994284</v>
      </c>
      <c r="N5174" s="133">
        <f>N4205</f>
        <v>994284</v>
      </c>
      <c r="P5174" s="9">
        <f>P4205</f>
        <v>948550</v>
      </c>
      <c r="R5174" s="9">
        <f>R4205</f>
        <v>734664</v>
      </c>
      <c r="T5174" s="9">
        <f>T4205</f>
        <v>702806.27</v>
      </c>
      <c r="V5174" s="9">
        <f>V4205</f>
        <v>0</v>
      </c>
    </row>
    <row r="5175" spans="1:22" x14ac:dyDescent="0.25">
      <c r="A5175" s="21" t="str">
        <f>A4338</f>
        <v xml:space="preserve">3.69 BILL NO. 6.11 – AIR CONDITIONING WORKS         </v>
      </c>
      <c r="J5175" s="9">
        <f>J4338</f>
        <v>1274376</v>
      </c>
      <c r="L5175" s="9">
        <f>L4338</f>
        <v>1920360</v>
      </c>
      <c r="N5175" s="133">
        <f>N4338</f>
        <v>1920360</v>
      </c>
      <c r="P5175" s="9">
        <f>P4338</f>
        <v>1505556</v>
      </c>
      <c r="R5175" s="9">
        <f>R4338</f>
        <v>1267266</v>
      </c>
      <c r="T5175" s="9">
        <f>T4338</f>
        <v>1231409.47</v>
      </c>
      <c r="V5175" s="9">
        <f>V4338</f>
        <v>0</v>
      </c>
    </row>
    <row r="5176" spans="1:22" x14ac:dyDescent="0.25">
      <c r="A5176" s="21" t="str">
        <f>A4422</f>
        <v>3.70 BILL NO. 6.12 – EXTERNAL WORKS AND CAR PARKING</v>
      </c>
      <c r="J5176" s="9">
        <f>J4422</f>
        <v>185520</v>
      </c>
      <c r="L5176" s="9">
        <f>L4422</f>
        <v>324800</v>
      </c>
      <c r="N5176" s="133">
        <f>N4422</f>
        <v>324800</v>
      </c>
      <c r="P5176" s="9">
        <f>P4422</f>
        <v>242400</v>
      </c>
      <c r="R5176" s="9">
        <f>R4422</f>
        <v>213996</v>
      </c>
      <c r="T5176" s="9">
        <f>T4422</f>
        <v>252611.20000000001</v>
      </c>
      <c r="V5176" s="9">
        <f>V4422</f>
        <v>289468.44</v>
      </c>
    </row>
    <row r="5177" spans="1:22" s="27" customFormat="1" x14ac:dyDescent="0.25">
      <c r="A5177" s="26" t="str">
        <f>A4445</f>
        <v>3.71 BILL NO. 7 - VILLA - 306 Villas</v>
      </c>
      <c r="C5177" s="28"/>
      <c r="F5177" s="29"/>
      <c r="I5177" s="29"/>
      <c r="J5177" s="29">
        <f>SUM(J5178:J5187)</f>
        <v>507049666.80000001</v>
      </c>
      <c r="K5177" s="29"/>
      <c r="L5177" s="29">
        <f>SUM(L5178:L5187)</f>
        <v>477714765.80000001</v>
      </c>
      <c r="M5177" s="29"/>
      <c r="N5177" s="133">
        <f>SUM(N5178:N5187)</f>
        <v>477714765.80000001</v>
      </c>
      <c r="O5177" s="29"/>
      <c r="P5177" s="29">
        <f>SUM(P5178:P5187)</f>
        <v>524774886</v>
      </c>
      <c r="Q5177" s="29"/>
      <c r="R5177" s="29">
        <f>SUM(R5178:R5187)</f>
        <v>521660490.80000001</v>
      </c>
      <c r="S5177" s="29"/>
      <c r="T5177" s="29">
        <f>SUM(T5178:T5187)</f>
        <v>557544769.81400001</v>
      </c>
      <c r="U5177" s="29"/>
      <c r="V5177" s="29">
        <f>SUM(V5178:V5187)</f>
        <v>560882888.21000004</v>
      </c>
    </row>
    <row r="5178" spans="1:22" x14ac:dyDescent="0.25">
      <c r="A5178" s="21" t="str">
        <f>A4446</f>
        <v xml:space="preserve">3.72 BILL No. 7.01 – EARTH WORKS &amp; EXCAVATION           </v>
      </c>
      <c r="J5178" s="9">
        <f>J4446</f>
        <v>7384852</v>
      </c>
      <c r="L5178" s="9">
        <f>L4446</f>
        <v>6022655</v>
      </c>
      <c r="N5178" s="133">
        <f>N4446</f>
        <v>6022655</v>
      </c>
      <c r="P5178" s="9">
        <f>P4446</f>
        <v>8059132</v>
      </c>
      <c r="R5178" s="9">
        <f>R4446</f>
        <v>4405008</v>
      </c>
      <c r="T5178" s="9">
        <f>T4446</f>
        <v>4672612.24</v>
      </c>
      <c r="V5178" s="9">
        <f>V4446</f>
        <v>11917018.640000001</v>
      </c>
    </row>
    <row r="5179" spans="1:22" x14ac:dyDescent="0.25">
      <c r="A5179" s="21" t="str">
        <f>A4461</f>
        <v xml:space="preserve">3.73 BILL NO. 7.02 – CONCRETE AND BLOCK WORKS              </v>
      </c>
      <c r="J5179" s="9">
        <f>J4461</f>
        <v>235838079</v>
      </c>
      <c r="L5179" s="9">
        <f>L4461</f>
        <v>181646007</v>
      </c>
      <c r="N5179" s="133">
        <f>N4461</f>
        <v>181646007</v>
      </c>
      <c r="P5179" s="9">
        <f>P4461</f>
        <v>250449620</v>
      </c>
      <c r="R5179" s="9">
        <f>R4461</f>
        <v>264715258</v>
      </c>
      <c r="T5179" s="9">
        <f>T4461</f>
        <v>223956035.65000001</v>
      </c>
      <c r="V5179" s="9">
        <f>V4461</f>
        <v>264611625.25999999</v>
      </c>
    </row>
    <row r="5180" spans="1:22" x14ac:dyDescent="0.25">
      <c r="A5180" s="21" t="str">
        <f>A4512</f>
        <v>3.74 BILL NO. 7.03 – WATERPROOFING AND ROOFING</v>
      </c>
      <c r="J5180" s="9">
        <f>J4512</f>
        <v>18248248.800000001</v>
      </c>
      <c r="L5180" s="9">
        <f>L4512</f>
        <v>23245840.800000001</v>
      </c>
      <c r="N5180" s="133">
        <f>N4512</f>
        <v>23245840.800000001</v>
      </c>
      <c r="P5180" s="9">
        <f>P4512</f>
        <v>23878098</v>
      </c>
      <c r="R5180" s="9">
        <f>R4512</f>
        <v>26233624.800000001</v>
      </c>
      <c r="T5180" s="9">
        <f>T4512</f>
        <v>27282554.243999999</v>
      </c>
      <c r="V5180" s="9">
        <f>V4512</f>
        <v>37491119.340000004</v>
      </c>
    </row>
    <row r="5181" spans="1:22" x14ac:dyDescent="0.25">
      <c r="A5181" s="21" t="str">
        <f>A4538</f>
        <v xml:space="preserve">3.75 BILL NO. 7.04 – ALUMINIUM AND METAL WORKS                                  </v>
      </c>
      <c r="J5181" s="9">
        <f>J4538</f>
        <v>13170852</v>
      </c>
      <c r="L5181" s="9">
        <f>L4538</f>
        <v>24478470</v>
      </c>
      <c r="N5181" s="133">
        <f>N4538</f>
        <v>24478470</v>
      </c>
      <c r="P5181" s="9">
        <f>P4538</f>
        <v>20656530</v>
      </c>
      <c r="R5181" s="9">
        <f>R4538</f>
        <v>18354798</v>
      </c>
      <c r="T5181" s="9">
        <f>T4538</f>
        <v>14354181.539999999</v>
      </c>
      <c r="V5181" s="9">
        <f>V4538</f>
        <v>17533007.460000001</v>
      </c>
    </row>
    <row r="5182" spans="1:22" x14ac:dyDescent="0.25">
      <c r="A5182" s="21" t="str">
        <f>A4566</f>
        <v xml:space="preserve">3.76 BILL NO. 7.05 – WOODEN WORKS                                             </v>
      </c>
      <c r="J5182" s="9">
        <f>J4566</f>
        <v>16827552</v>
      </c>
      <c r="L5182" s="9">
        <f>L4566</f>
        <v>21516390</v>
      </c>
      <c r="N5182" s="133">
        <f>N4566</f>
        <v>21516390</v>
      </c>
      <c r="P5182" s="9">
        <f>P4566</f>
        <v>21493746</v>
      </c>
      <c r="R5182" s="9">
        <f>R4566</f>
        <v>21704274</v>
      </c>
      <c r="T5182" s="9">
        <f>T4566</f>
        <v>25537297.32</v>
      </c>
      <c r="V5182" s="9">
        <f>V4566</f>
        <v>17457930.359999999</v>
      </c>
    </row>
    <row r="5183" spans="1:22" x14ac:dyDescent="0.25">
      <c r="A5183" s="21" t="str">
        <f>A4591</f>
        <v>3.77 BILL NO. 7.06 – FLOOR, WALL AND CEILING FINISHES</v>
      </c>
      <c r="J5183" s="9">
        <f>J4591</f>
        <v>50728397</v>
      </c>
      <c r="L5183" s="9">
        <f>L4591</f>
        <v>51155358</v>
      </c>
      <c r="N5183" s="133">
        <f>N4591</f>
        <v>51155358</v>
      </c>
      <c r="P5183" s="9">
        <f>P4591</f>
        <v>58604498</v>
      </c>
      <c r="R5183" s="9">
        <f>R4591</f>
        <v>53581573</v>
      </c>
      <c r="T5183" s="9">
        <f>T4591</f>
        <v>80184056.010000005</v>
      </c>
      <c r="V5183" s="9">
        <f>V4591</f>
        <v>64123587.799999997</v>
      </c>
    </row>
    <row r="5184" spans="1:22" x14ac:dyDescent="0.25">
      <c r="A5184" s="21" t="str">
        <f>A4648</f>
        <v>3.78 BILL NO. 7.07 – KITCHEN CABINETS AND WARDROBES</v>
      </c>
      <c r="J5184" s="9">
        <f>J4648</f>
        <v>12400038</v>
      </c>
      <c r="L5184" s="9">
        <f>L4648</f>
        <v>9388080</v>
      </c>
      <c r="N5184" s="133">
        <f>N4648</f>
        <v>9388080</v>
      </c>
      <c r="P5184" s="9">
        <f>P4648</f>
        <v>8154900</v>
      </c>
      <c r="R5184" s="9">
        <f>R4648</f>
        <v>9584838</v>
      </c>
      <c r="T5184" s="9">
        <f>T4648</f>
        <v>16995848.940000001</v>
      </c>
      <c r="V5184" s="9">
        <f>V4648</f>
        <v>9947496.9600000009</v>
      </c>
    </row>
    <row r="5185" spans="1:22" x14ac:dyDescent="0.25">
      <c r="A5185" s="21" t="str">
        <f>A4663</f>
        <v xml:space="preserve">3.79 BILL NO. 7.08 – ELECTRICAL INSTALLATION AND FIRE FIGHTING          </v>
      </c>
      <c r="J5185" s="9">
        <f>J4663</f>
        <v>53457894</v>
      </c>
      <c r="L5185" s="9">
        <f>L4663</f>
        <v>54272266</v>
      </c>
      <c r="N5185" s="133">
        <f>N4663</f>
        <v>54272266</v>
      </c>
      <c r="P5185" s="9">
        <f>P4663</f>
        <v>48384856</v>
      </c>
      <c r="R5185" s="9">
        <f>R4663</f>
        <v>45098810</v>
      </c>
      <c r="T5185" s="9">
        <f>T4663</f>
        <v>57809328.200000003</v>
      </c>
      <c r="V5185" s="9">
        <f>V4663</f>
        <v>137801102.38999999</v>
      </c>
    </row>
    <row r="5186" spans="1:22" x14ac:dyDescent="0.25">
      <c r="A5186" s="21" t="str">
        <f>A4799</f>
        <v xml:space="preserve">3.80 BILL NO. 7.09 – SANITARY, WATER SUPPLY, DRAINAGE AND FIRE FIGHTING SYSTEM    </v>
      </c>
      <c r="J5186" s="9">
        <f>J4799</f>
        <v>55614888</v>
      </c>
      <c r="L5186" s="9">
        <f>L4799</f>
        <v>54275899</v>
      </c>
      <c r="N5186" s="133">
        <f>N4799</f>
        <v>54275899</v>
      </c>
      <c r="P5186" s="9">
        <f>P4799</f>
        <v>49412448</v>
      </c>
      <c r="R5186" s="9">
        <f>R4799</f>
        <v>42822367</v>
      </c>
      <c r="T5186" s="9">
        <f>T4799</f>
        <v>59039205.909999996</v>
      </c>
      <c r="V5186" s="9">
        <f>V4799</f>
        <v>0</v>
      </c>
    </row>
    <row r="5187" spans="1:22" x14ac:dyDescent="0.25">
      <c r="A5187" s="21" t="str">
        <f>A4913</f>
        <v xml:space="preserve">3.81 BILL NO. 2.10 – AIR CONDITIONING WORKS         </v>
      </c>
      <c r="J5187" s="9">
        <f>J4913</f>
        <v>43378866</v>
      </c>
      <c r="L5187" s="9">
        <f>L4913</f>
        <v>51713800</v>
      </c>
      <c r="N5187" s="133">
        <f>N4913</f>
        <v>51713800</v>
      </c>
      <c r="P5187" s="9">
        <f>P4913</f>
        <v>35681058</v>
      </c>
      <c r="R5187" s="9">
        <f>R4913</f>
        <v>35159940</v>
      </c>
      <c r="T5187" s="9">
        <f>T4913</f>
        <v>47713649.759999998</v>
      </c>
      <c r="V5187" s="9">
        <f>V4913</f>
        <v>0</v>
      </c>
    </row>
    <row r="5188" spans="1:22" s="27" customFormat="1" x14ac:dyDescent="0.25">
      <c r="A5188" s="26" t="str">
        <f>A4984</f>
        <v xml:space="preserve">3.82 BILL NO. 7.11 – BOUNDARY WALL, GATES,  EXTERNAL WORKS AND CAR PARKING </v>
      </c>
      <c r="C5188" s="28"/>
      <c r="F5188" s="29"/>
      <c r="I5188" s="29"/>
      <c r="J5188" s="29">
        <f>J4984</f>
        <v>46717869</v>
      </c>
      <c r="K5188" s="29"/>
      <c r="L5188" s="29">
        <f>L4984</f>
        <v>57104444</v>
      </c>
      <c r="M5188" s="29"/>
      <c r="N5188" s="133">
        <f>N4984</f>
        <v>57104444</v>
      </c>
      <c r="O5188" s="29"/>
      <c r="P5188" s="29">
        <f>P4984</f>
        <v>55344298</v>
      </c>
      <c r="Q5188" s="29"/>
      <c r="R5188" s="29">
        <f>R4984</f>
        <v>60861672</v>
      </c>
      <c r="S5188" s="29"/>
      <c r="T5188" s="29">
        <f>T4984</f>
        <v>57524548.700000003</v>
      </c>
      <c r="U5188" s="29"/>
      <c r="V5188" s="29">
        <f>V4984</f>
        <v>67575962.930000007</v>
      </c>
    </row>
    <row r="5189" spans="1:22" s="27" customFormat="1" x14ac:dyDescent="0.25">
      <c r="A5189" s="26" t="str">
        <f>A5026</f>
        <v>3.83 Provisional Sums</v>
      </c>
      <c r="C5189" s="28"/>
      <c r="F5189" s="29"/>
      <c r="I5189" s="29"/>
      <c r="J5189" s="29">
        <f>J5026</f>
        <v>2365000</v>
      </c>
      <c r="K5189" s="29"/>
      <c r="L5189" s="29">
        <f>L5026</f>
        <v>2365000</v>
      </c>
      <c r="M5189" s="29"/>
      <c r="N5189" s="133">
        <f>N5026</f>
        <v>2365000</v>
      </c>
      <c r="O5189" s="29"/>
      <c r="P5189" s="29">
        <f>P5026</f>
        <v>2300500</v>
      </c>
      <c r="Q5189" s="29"/>
      <c r="R5189" s="29">
        <f>R5026</f>
        <v>2300500</v>
      </c>
      <c r="S5189" s="29"/>
      <c r="T5189" s="29">
        <f>T5026</f>
        <v>2300500</v>
      </c>
      <c r="U5189" s="29"/>
      <c r="V5189" s="29">
        <f>V5026</f>
        <v>2326300</v>
      </c>
    </row>
    <row r="5190" spans="1:22" x14ac:dyDescent="0.25">
      <c r="A5190" s="21" t="str">
        <f>A5051</f>
        <v>3.84 MUSANADA IT REQUIREMENTS</v>
      </c>
      <c r="J5190" s="9">
        <f>J5051</f>
        <v>1340092.8799999999</v>
      </c>
      <c r="L5190" s="9">
        <f>L5051</f>
        <v>1056282.3999999999</v>
      </c>
      <c r="N5190" s="133">
        <f>N5051</f>
        <v>1056282.3999999999</v>
      </c>
      <c r="P5190" s="9">
        <f>P5051</f>
        <v>737122.88</v>
      </c>
      <c r="R5190" s="9">
        <f>R5051</f>
        <v>869867.88</v>
      </c>
      <c r="T5190" s="9">
        <f>T5051</f>
        <v>777816.46</v>
      </c>
      <c r="V5190" s="9">
        <f>V5051</f>
        <v>1352308.6880000001</v>
      </c>
    </row>
    <row r="5191" spans="1:22" x14ac:dyDescent="0.25">
      <c r="J5191" s="9">
        <f>SUBTOTAL(9,J5107:J5190)</f>
        <v>1520945140.8</v>
      </c>
      <c r="L5191" s="9">
        <f>SUBTOTAL(9,L5107:L5190)</f>
        <v>1626274347.8</v>
      </c>
      <c r="N5191" s="133">
        <f>SUBTOTAL(9,N5107:N5190)</f>
        <v>1626274347.8</v>
      </c>
      <c r="P5191" s="9">
        <f>SUBTOTAL(9,P5107:P5190)</f>
        <v>1615738507.1200001</v>
      </c>
      <c r="R5191" s="9">
        <f>SUBTOTAL(9,R5107:R5190)</f>
        <v>1656150311.6800001</v>
      </c>
      <c r="T5191" s="9">
        <f>SUBTOTAL(9,T5107:T5190)</f>
        <v>1713900053.5310004</v>
      </c>
      <c r="V5191" s="9">
        <f>SUBTOTAL(9,V5107:V5190)</f>
        <v>1875694438.3120003</v>
      </c>
    </row>
    <row r="5192" spans="1:22" x14ac:dyDescent="0.25">
      <c r="J5192" s="9">
        <f>J13</f>
        <v>828808692</v>
      </c>
      <c r="L5192" s="9">
        <f>L13</f>
        <v>855900000</v>
      </c>
      <c r="N5192" s="133">
        <f>N13</f>
        <v>855900000</v>
      </c>
      <c r="P5192" s="9">
        <f>P13</f>
        <v>859187000</v>
      </c>
      <c r="R5192" s="9">
        <f>R13</f>
        <v>871291454.77999997</v>
      </c>
      <c r="T5192" s="9">
        <f>T13</f>
        <v>922044999.99800003</v>
      </c>
      <c r="V5192" s="9">
        <f>V13</f>
        <v>998150000</v>
      </c>
    </row>
    <row r="5194" spans="1:22" x14ac:dyDescent="0.25">
      <c r="B5194" t="s">
        <v>8608</v>
      </c>
      <c r="J5194" s="9">
        <f>J20</f>
        <v>86249281.319999993</v>
      </c>
      <c r="L5194" s="9">
        <f>L20</f>
        <v>24999925.800000001</v>
      </c>
      <c r="N5194" s="133">
        <f>N20</f>
        <v>24999925.800000001</v>
      </c>
      <c r="P5194" s="9">
        <f>P20</f>
        <v>44253572</v>
      </c>
      <c r="R5194" s="9">
        <f>R20</f>
        <v>22400558</v>
      </c>
      <c r="T5194" s="9">
        <f>T20</f>
        <v>59340498.810000002</v>
      </c>
      <c r="V5194" s="9">
        <f>V20</f>
        <v>49350990.07</v>
      </c>
    </row>
    <row r="5195" spans="1:22" x14ac:dyDescent="0.25">
      <c r="B5195" t="s">
        <v>8680</v>
      </c>
      <c r="N5195" s="133">
        <f>N5190</f>
        <v>1056282.3999999999</v>
      </c>
    </row>
    <row r="5196" spans="1:22" x14ac:dyDescent="0.25">
      <c r="B5196" t="s">
        <v>8609</v>
      </c>
      <c r="J5196" s="9">
        <f>J5109</f>
        <v>159021961</v>
      </c>
      <c r="L5196" s="9">
        <f>L5109</f>
        <v>261454597</v>
      </c>
      <c r="N5196" s="133">
        <f>N5109-Saad!F24</f>
        <v>258317021.25999999</v>
      </c>
      <c r="P5196" s="9">
        <f>P5109</f>
        <v>201859183.34</v>
      </c>
      <c r="R5196" s="9">
        <f>R5109</f>
        <v>233287168.5</v>
      </c>
      <c r="T5196" s="9">
        <f>T5109</f>
        <v>212661505.92000002</v>
      </c>
      <c r="V5196" s="9">
        <f>V5109</f>
        <v>283648466.4000001</v>
      </c>
    </row>
    <row r="5197" spans="1:22" x14ac:dyDescent="0.25">
      <c r="B5197" t="s">
        <v>8610</v>
      </c>
      <c r="J5197" s="9">
        <f>J5125</f>
        <v>5369809</v>
      </c>
      <c r="L5197" s="9">
        <f>L5125</f>
        <v>5864887.5</v>
      </c>
      <c r="N5197" s="133">
        <f>N5125</f>
        <v>5864887.5</v>
      </c>
      <c r="P5197" s="9">
        <f>P5125</f>
        <v>6080273.2800000003</v>
      </c>
      <c r="R5197" s="9">
        <f>R5125</f>
        <v>5906835.5</v>
      </c>
      <c r="T5197" s="9">
        <f>T5125</f>
        <v>5876888.6349999998</v>
      </c>
      <c r="V5197" s="9">
        <f>V5125</f>
        <v>6964920.4249999989</v>
      </c>
    </row>
    <row r="5198" spans="1:22" x14ac:dyDescent="0.25">
      <c r="B5198" t="s">
        <v>8611</v>
      </c>
      <c r="J5198" s="9">
        <f>J5137</f>
        <v>2721999</v>
      </c>
      <c r="L5198" s="9">
        <f>L5137</f>
        <v>3304977</v>
      </c>
      <c r="N5198" s="133">
        <f>N5137</f>
        <v>3304977</v>
      </c>
      <c r="P5198" s="9">
        <f>P5137</f>
        <v>3137167</v>
      </c>
      <c r="R5198" s="9">
        <f>R5137</f>
        <v>3192580</v>
      </c>
      <c r="T5198" s="9">
        <f>T5137</f>
        <v>3153284.0100000002</v>
      </c>
      <c r="V5198" s="9">
        <f>V5137</f>
        <v>3188388.0500000003</v>
      </c>
    </row>
    <row r="5199" spans="1:22" x14ac:dyDescent="0.25">
      <c r="B5199" t="s">
        <v>8612</v>
      </c>
      <c r="J5199" s="9">
        <f>J5150</f>
        <v>8671265</v>
      </c>
      <c r="L5199" s="9">
        <f>L5150</f>
        <v>10372686.5</v>
      </c>
      <c r="N5199" s="133">
        <f>N5150</f>
        <v>10372686.5</v>
      </c>
      <c r="P5199" s="9">
        <f>P5150</f>
        <v>9951702</v>
      </c>
      <c r="R5199" s="9">
        <f>R5150</f>
        <v>10022184</v>
      </c>
      <c r="T5199" s="9">
        <f>T5150</f>
        <v>0</v>
      </c>
      <c r="V5199" s="9">
        <f>V5150</f>
        <v>10852543.590000002</v>
      </c>
    </row>
    <row r="5200" spans="1:22" x14ac:dyDescent="0.25">
      <c r="B5200" t="s">
        <v>8613</v>
      </c>
      <c r="J5200" s="9">
        <f>J5164</f>
        <v>9301748</v>
      </c>
      <c r="L5200" s="9">
        <f>L5164</f>
        <v>11662434</v>
      </c>
      <c r="N5200" s="133">
        <f>N5164</f>
        <v>11662434</v>
      </c>
      <c r="P5200" s="9">
        <f>P5164</f>
        <v>10748295.5</v>
      </c>
      <c r="R5200" s="9">
        <f>R5164</f>
        <v>10789598.1</v>
      </c>
      <c r="T5200" s="9">
        <f>T5164</f>
        <v>12618605.154000001</v>
      </c>
      <c r="V5200" s="9">
        <f>V5164</f>
        <v>12007231.637</v>
      </c>
    </row>
    <row r="5201" spans="2:22" x14ac:dyDescent="0.25">
      <c r="B5201" t="s">
        <v>8614</v>
      </c>
      <c r="J5201" s="9">
        <f>J5177</f>
        <v>507049666.80000001</v>
      </c>
      <c r="L5201" s="9">
        <f>L5177</f>
        <v>477714765.80000001</v>
      </c>
      <c r="N5201" s="133">
        <f>N5177-Saad!F22</f>
        <v>416156629.52000004</v>
      </c>
      <c r="P5201" s="9">
        <f>P5177</f>
        <v>524774886</v>
      </c>
      <c r="R5201" s="9">
        <f>R5177</f>
        <v>521660490.80000001</v>
      </c>
      <c r="T5201" s="9">
        <f>T5177</f>
        <v>557544769.81400001</v>
      </c>
      <c r="V5201" s="9">
        <f>V5177</f>
        <v>560882888.21000004</v>
      </c>
    </row>
    <row r="5202" spans="2:22" x14ac:dyDescent="0.25">
      <c r="B5202" t="s">
        <v>8615</v>
      </c>
      <c r="J5202" s="9">
        <f>J5188</f>
        <v>46717869</v>
      </c>
      <c r="L5202" s="9">
        <f>L5188</f>
        <v>57104444</v>
      </c>
      <c r="N5202" s="133">
        <f>N5188-Saad!F23</f>
        <v>45900153.020000003</v>
      </c>
      <c r="P5202" s="9">
        <f>P5188</f>
        <v>55344298</v>
      </c>
      <c r="R5202" s="9">
        <f>R5188</f>
        <v>60861672</v>
      </c>
      <c r="T5202" s="9">
        <f>T5188</f>
        <v>57524548.700000003</v>
      </c>
      <c r="V5202" s="9">
        <f>V5188</f>
        <v>67575962.930000007</v>
      </c>
    </row>
    <row r="5203" spans="2:22" x14ac:dyDescent="0.25">
      <c r="B5203" t="s">
        <v>8616</v>
      </c>
      <c r="J5203" s="9">
        <f>J5189</f>
        <v>2365000</v>
      </c>
      <c r="L5203" s="9">
        <f>L5189</f>
        <v>2365000</v>
      </c>
      <c r="N5203" s="133">
        <f>N5189</f>
        <v>2365000</v>
      </c>
      <c r="P5203" s="9">
        <f>P5189</f>
        <v>2300500</v>
      </c>
      <c r="R5203" s="9">
        <f>R5189</f>
        <v>2300500</v>
      </c>
      <c r="T5203" s="9">
        <f>T5189</f>
        <v>2300500</v>
      </c>
      <c r="V5203" s="9">
        <f>V5189</f>
        <v>2326300</v>
      </c>
    </row>
    <row r="5205" spans="2:22" x14ac:dyDescent="0.25">
      <c r="B5205" t="s">
        <v>8617</v>
      </c>
    </row>
    <row r="5206" spans="2:22" x14ac:dyDescent="0.25">
      <c r="B5206" t="s">
        <v>8609</v>
      </c>
      <c r="J5206" s="9">
        <f t="shared" ref="J5206:J5213" si="0">(J$5194+J$5190)/SUM(J$5196:J$5203)*J5196+J5196</f>
        <v>177813476.16097575</v>
      </c>
      <c r="L5206" s="9">
        <f t="shared" ref="L5206:L5213" si="1">(L$5194+L$5190)/SUM(L$5196:L$5203)*L5196+L5196</f>
        <v>269663991.92660683</v>
      </c>
      <c r="N5206" s="133">
        <f>(N$5194+N$5195)/SUM(N$5196:N$5203)*N5196+N5196</f>
        <v>267244426.97318622</v>
      </c>
      <c r="P5206" s="9">
        <f>(P$5194+P$5190)/SUM(P$5196:P$5203)*P5196+P5196</f>
        <v>213013477.29744729</v>
      </c>
      <c r="R5206" s="9">
        <f>(R$5194+R$5190)/SUM(R$5196:R$5203)*R5196+R5196</f>
        <v>239688768.90650889</v>
      </c>
      <c r="T5206" s="9">
        <f>(T$5194+T$5190)/SUM(T$5196:T$5203)*T5196+T5196</f>
        <v>227672836.37749365</v>
      </c>
      <c r="V5206" s="9">
        <f>(V$5194+V$5190)/SUM(V$5196:V$5203)*V5196+V5196</f>
        <v>298828120.2161721</v>
      </c>
    </row>
    <row r="5207" spans="2:22" s="129" customFormat="1" x14ac:dyDescent="0.25">
      <c r="B5207" s="129" t="s">
        <v>8610</v>
      </c>
      <c r="C5207" s="130"/>
      <c r="F5207" s="131"/>
      <c r="I5207" s="131"/>
      <c r="J5207" s="131">
        <f t="shared" si="0"/>
        <v>6004355.6160805551</v>
      </c>
      <c r="K5207" s="131"/>
      <c r="L5207" s="131">
        <f t="shared" si="1"/>
        <v>6049038.6996349404</v>
      </c>
      <c r="M5207" s="131"/>
      <c r="N5207" s="133">
        <f t="shared" ref="N5207" si="2">(N$5194+N$5190)/SUM(N$5196:N$5203)*N5197+N5197</f>
        <v>6067577.318577596</v>
      </c>
      <c r="O5207" s="131"/>
      <c r="P5207" s="131">
        <f t="shared" ref="P5207:R5207" si="3">(P$5194+P$5190)/SUM(P$5196:P$5203)*P5197+P5197</f>
        <v>6416255.7920886287</v>
      </c>
      <c r="Q5207" s="131"/>
      <c r="R5207" s="131">
        <f t="shared" si="3"/>
        <v>6068924.1428564163</v>
      </c>
      <c r="S5207" s="131"/>
      <c r="T5207" s="131">
        <f t="shared" ref="T5207:V5207" si="4">(T$5194+T$5190)/SUM(T$5196:T$5203)*T5197+T5197</f>
        <v>6291725.8994133379</v>
      </c>
      <c r="U5207" s="131"/>
      <c r="V5207" s="131">
        <f t="shared" si="4"/>
        <v>7337653.2031832328</v>
      </c>
    </row>
    <row r="5208" spans="2:22" s="129" customFormat="1" x14ac:dyDescent="0.25">
      <c r="B5208" s="129" t="s">
        <v>8611</v>
      </c>
      <c r="C5208" s="130"/>
      <c r="F5208" s="131"/>
      <c r="I5208" s="131"/>
      <c r="J5208" s="131">
        <f t="shared" si="0"/>
        <v>3043655.7394528659</v>
      </c>
      <c r="K5208" s="131"/>
      <c r="L5208" s="131">
        <f t="shared" si="1"/>
        <v>3408749.7457373883</v>
      </c>
      <c r="M5208" s="131"/>
      <c r="N5208" s="133">
        <f t="shared" ref="N5208" si="5">(N$5194+N$5190)/SUM(N$5196:N$5203)*N5198+N5198</f>
        <v>3419196.6143631279</v>
      </c>
      <c r="O5208" s="131"/>
      <c r="P5208" s="131">
        <f t="shared" ref="P5208:R5208" si="6">(P$5194+P$5190)/SUM(P$5196:P$5203)*P5198+P5198</f>
        <v>3310519.9400674482</v>
      </c>
      <c r="Q5208" s="131"/>
      <c r="R5208" s="131">
        <f t="shared" si="6"/>
        <v>3280187.139120522</v>
      </c>
      <c r="S5208" s="131"/>
      <c r="T5208" s="131">
        <f t="shared" ref="T5208:V5208" si="7">(T$5194+T$5190)/SUM(T$5196:T$5203)*T5198+T5198</f>
        <v>3375867.7262944169</v>
      </c>
      <c r="U5208" s="131"/>
      <c r="V5208" s="131">
        <f t="shared" si="7"/>
        <v>3359016.9536034074</v>
      </c>
    </row>
    <row r="5209" spans="2:22" s="129" customFormat="1" x14ac:dyDescent="0.25">
      <c r="B5209" s="129" t="s">
        <v>8612</v>
      </c>
      <c r="C5209" s="130"/>
      <c r="F5209" s="131"/>
      <c r="I5209" s="131"/>
      <c r="J5209" s="131">
        <f t="shared" si="0"/>
        <v>9695942.3885044623</v>
      </c>
      <c r="K5209" s="131"/>
      <c r="L5209" s="131">
        <f t="shared" si="1"/>
        <v>10698377.770704195</v>
      </c>
      <c r="M5209" s="131"/>
      <c r="N5209" s="133">
        <f t="shared" ref="N5209" si="8">(N$5194+N$5190)/SUM(N$5196:N$5203)*N5199+N5199</f>
        <v>10731165.319047643</v>
      </c>
      <c r="O5209" s="131"/>
      <c r="P5209" s="131">
        <f t="shared" ref="P5209:R5209" si="9">(P$5194+P$5190)/SUM(P$5196:P$5203)*P5199+P5199</f>
        <v>10501611.137886221</v>
      </c>
      <c r="Q5209" s="131"/>
      <c r="R5209" s="131">
        <f t="shared" si="9"/>
        <v>10297201.342706986</v>
      </c>
      <c r="S5209" s="131"/>
      <c r="T5209" s="131">
        <f t="shared" ref="T5209:V5209" si="10">(T$5194+T$5190)/SUM(T$5196:T$5203)*T5199+T5199</f>
        <v>0</v>
      </c>
      <c r="U5209" s="131"/>
      <c r="V5209" s="131">
        <f t="shared" si="10"/>
        <v>11433325.347123286</v>
      </c>
    </row>
    <row r="5210" spans="2:22" s="129" customFormat="1" x14ac:dyDescent="0.25">
      <c r="B5210" s="129" t="s">
        <v>8613</v>
      </c>
      <c r="C5210" s="130"/>
      <c r="F5210" s="131"/>
      <c r="I5210" s="131"/>
      <c r="J5210" s="131">
        <f t="shared" si="0"/>
        <v>10400929.128608871</v>
      </c>
      <c r="K5210" s="131"/>
      <c r="L5210" s="131">
        <f t="shared" si="1"/>
        <v>12028621.963837894</v>
      </c>
      <c r="M5210" s="131"/>
      <c r="N5210" s="133">
        <f t="shared" ref="N5210" si="11">(N$5194+N$5190)/SUM(N$5196:N$5203)*N5200+N5200</f>
        <v>12065486.340157112</v>
      </c>
      <c r="O5210" s="131"/>
      <c r="P5210" s="131">
        <f t="shared" ref="P5210:R5210" si="12">(P$5194+P$5190)/SUM(P$5196:P$5203)*P5200+P5200</f>
        <v>11342222.64051841</v>
      </c>
      <c r="Q5210" s="131"/>
      <c r="R5210" s="131">
        <f t="shared" si="12"/>
        <v>11085673.945178889</v>
      </c>
      <c r="S5210" s="131"/>
      <c r="T5210" s="131">
        <f t="shared" ref="T5210:V5210" si="13">(T$5194+T$5190)/SUM(T$5196:T$5203)*T5200+T5200</f>
        <v>13509326.072484346</v>
      </c>
      <c r="U5210" s="131"/>
      <c r="V5210" s="131">
        <f t="shared" si="13"/>
        <v>12649807.364108704</v>
      </c>
    </row>
    <row r="5211" spans="2:22" x14ac:dyDescent="0.25">
      <c r="B5211" t="s">
        <v>8614</v>
      </c>
      <c r="J5211" s="9">
        <f t="shared" si="0"/>
        <v>566967375.27952194</v>
      </c>
      <c r="L5211" s="9">
        <f t="shared" si="1"/>
        <v>492714498.90747982</v>
      </c>
      <c r="N5211" s="133">
        <f t="shared" ref="N5211" si="14">(N$5194+N$5190)/SUM(N$5196:N$5203)*N5201+N5201</f>
        <v>430538953.43282408</v>
      </c>
      <c r="P5211" s="9">
        <f t="shared" ref="P5211:R5211" si="15">(P$5194+P$5190)/SUM(P$5196:P$5203)*P5201+P5201</f>
        <v>553772790.59406841</v>
      </c>
      <c r="R5211" s="9">
        <f t="shared" si="15"/>
        <v>535975303.01807922</v>
      </c>
      <c r="T5211" s="9">
        <f t="shared" ref="T5211:V5211" si="16">(T$5194+T$5190)/SUM(T$5196:T$5203)*T5201+T5201</f>
        <v>596900687.79416168</v>
      </c>
      <c r="V5211" s="9">
        <f t="shared" si="16"/>
        <v>590898943.58481073</v>
      </c>
    </row>
    <row r="5212" spans="2:22" x14ac:dyDescent="0.25">
      <c r="B5212" t="s">
        <v>8615</v>
      </c>
      <c r="J5212" s="9">
        <f t="shared" si="0"/>
        <v>52238487.27235283</v>
      </c>
      <c r="L5212" s="9">
        <f t="shared" si="1"/>
        <v>58897462.513498552</v>
      </c>
      <c r="N5212" s="133">
        <f t="shared" ref="N5212" si="17">(N$5194+N$5190)/SUM(N$5196:N$5203)*N5202+N5202</f>
        <v>47486456.881464988</v>
      </c>
      <c r="P5212" s="9">
        <f t="shared" ref="P5212:R5212" si="18">(P$5194+P$5190)/SUM(P$5196:P$5203)*P5202+P5202</f>
        <v>58402502.03385251</v>
      </c>
      <c r="R5212" s="9">
        <f t="shared" si="18"/>
        <v>62531768.588342838</v>
      </c>
      <c r="T5212" s="9">
        <f t="shared" ref="T5212:V5212" si="19">(T$5194+T$5190)/SUM(T$5196:T$5203)*T5202+T5202</f>
        <v>61585086.154666245</v>
      </c>
      <c r="V5212" s="9">
        <f t="shared" si="19"/>
        <v>71192339.695899114</v>
      </c>
    </row>
    <row r="5213" spans="2:22" x14ac:dyDescent="0.25">
      <c r="B5213" t="s">
        <v>8616</v>
      </c>
      <c r="J5213" s="9">
        <f t="shared" si="0"/>
        <v>2644470.4145027343</v>
      </c>
      <c r="L5213" s="9">
        <f t="shared" si="1"/>
        <v>2439258.4725003904</v>
      </c>
      <c r="N5213" s="133">
        <f t="shared" ref="N5213" si="20">(N$5194+N$5190)/SUM(N$5196:N$5203)*N5203+N5203</f>
        <v>2446734.1203792938</v>
      </c>
      <c r="P5213" s="9">
        <f t="shared" ref="P5213:R5213" si="21">(P$5194+P$5190)/SUM(P$5196:P$5203)*P5203+P5203</f>
        <v>2427620.5640710755</v>
      </c>
      <c r="R5213" s="9">
        <f t="shared" si="21"/>
        <v>2363627.6972062597</v>
      </c>
      <c r="T5213" s="9">
        <f t="shared" ref="T5213:V5213" si="22">(T$5194+T$5190)/SUM(T$5196:T$5203)*T5203+T5203</f>
        <v>2462887.478486375</v>
      </c>
      <c r="V5213" s="9">
        <f t="shared" si="22"/>
        <v>2450793.6350995935</v>
      </c>
    </row>
    <row r="5215" spans="2:22" x14ac:dyDescent="0.25">
      <c r="B5215" t="s">
        <v>8618</v>
      </c>
    </row>
    <row r="5216" spans="2:22" s="129" customFormat="1" x14ac:dyDescent="0.25">
      <c r="B5216" s="129" t="s">
        <v>8610</v>
      </c>
      <c r="C5216" s="130"/>
      <c r="F5216" s="131"/>
      <c r="I5216" s="131"/>
      <c r="J5216" s="131">
        <f>(J$5206+J$5213)/SUM(J$5207:J$5211)*J5207+J5207</f>
        <v>7822022.7923026672</v>
      </c>
      <c r="K5216" s="131"/>
      <c r="L5216" s="131">
        <f>(L$5206+L$5213)/SUM(L$5207:L$5211)*L5207+L5207</f>
        <v>9184808.0413955599</v>
      </c>
      <c r="M5216" s="131"/>
      <c r="N5216" s="133">
        <f>(N$5206+N$5213)/SUM(N$5207:N$5211)*N5207+N5207</f>
        <v>9603214.4144317955</v>
      </c>
      <c r="O5216" s="131"/>
      <c r="P5216" s="131">
        <f>(P$5206+P$5213)/SUM(P$5207:P$5211)*P5207+P5207</f>
        <v>8777818.5802926347</v>
      </c>
      <c r="Q5216" s="131"/>
      <c r="R5216" s="131">
        <f>(R$5206+R$5213)/SUM(R$5207:R$5211)*R5207+R5207</f>
        <v>8661087.0823038071</v>
      </c>
      <c r="S5216" s="131"/>
      <c r="T5216" s="131">
        <f>(T$5206+T$5213)/SUM(T$5207:T$5211)*T5207+T5207</f>
        <v>8626838.2735249288</v>
      </c>
      <c r="U5216" s="131"/>
      <c r="V5216" s="131">
        <f>(V$5206+V$5213)/SUM(V$5207:V$5211)*V5207+V5207</f>
        <v>10870904.412059024</v>
      </c>
    </row>
    <row r="5217" spans="2:22" s="129" customFormat="1" x14ac:dyDescent="0.25">
      <c r="B5217" s="129" t="s">
        <v>8611</v>
      </c>
      <c r="C5217" s="130"/>
      <c r="F5217" s="131"/>
      <c r="I5217" s="131"/>
      <c r="J5217" s="131">
        <f t="shared" ref="J5217:L5220" si="23">(J$5206+J$5213)/SUM(J$5207:J$5211)*J5208+J5208</f>
        <v>3965045.7248339867</v>
      </c>
      <c r="K5217" s="131"/>
      <c r="L5217" s="131">
        <f t="shared" si="23"/>
        <v>5175816.1305272048</v>
      </c>
      <c r="M5217" s="131"/>
      <c r="N5217" s="133">
        <f t="shared" ref="N5217" si="24">(N$5206+N$5213)/SUM(N$5207:N$5211)*N5208+N5208</f>
        <v>5411596.1756752459</v>
      </c>
      <c r="O5217" s="131"/>
      <c r="P5217" s="131">
        <f t="shared" ref="P5217" si="25">(P$5206+P$5213)/SUM(P$5207:P$5211)*P5208+P5208</f>
        <v>4528987.6809749082</v>
      </c>
      <c r="Q5217" s="131"/>
      <c r="R5217" s="131">
        <f t="shared" ref="R5217" si="26">(R$5206+R$5213)/SUM(R$5207:R$5211)*R5208+R5208</f>
        <v>4681222.864124367</v>
      </c>
      <c r="S5217" s="131"/>
      <c r="T5217" s="131">
        <f t="shared" ref="T5217" si="27">(T$5206+T$5213)/SUM(T$5207:T$5211)*T5208+T5208</f>
        <v>4628787.9308712082</v>
      </c>
      <c r="U5217" s="131"/>
      <c r="V5217" s="131">
        <f t="shared" ref="V5217" si="28">(V$5206+V$5213)/SUM(V$5207:V$5211)*V5208+V5208</f>
        <v>4976461.9845030429</v>
      </c>
    </row>
    <row r="5218" spans="2:22" s="129" customFormat="1" x14ac:dyDescent="0.25">
      <c r="B5218" s="129" t="s">
        <v>8612</v>
      </c>
      <c r="C5218" s="130"/>
      <c r="F5218" s="131"/>
      <c r="I5218" s="131"/>
      <c r="J5218" s="131">
        <f t="shared" si="23"/>
        <v>12631144.323400775</v>
      </c>
      <c r="K5218" s="131"/>
      <c r="L5218" s="131">
        <f t="shared" si="23"/>
        <v>16244324.273240563</v>
      </c>
      <c r="M5218" s="131"/>
      <c r="N5218" s="133">
        <f t="shared" ref="N5218" si="29">(N$5206+N$5213)/SUM(N$5207:N$5211)*N5209+N5209</f>
        <v>16984321.099625882</v>
      </c>
      <c r="O5218" s="131"/>
      <c r="P5218" s="131">
        <f t="shared" ref="P5218" si="30">(P$5206+P$5213)/SUM(P$5207:P$5211)*P5209+P5209</f>
        <v>14366827.064907081</v>
      </c>
      <c r="Q5218" s="131"/>
      <c r="R5218" s="131">
        <f t="shared" ref="R5218" si="31">(R$5206+R$5213)/SUM(R$5207:R$5211)*R5209+R5209</f>
        <v>14695348.868082054</v>
      </c>
      <c r="S5218" s="131"/>
      <c r="T5218" s="131">
        <f t="shared" ref="T5218" si="32">(T$5206+T$5213)/SUM(T$5207:T$5211)*T5209+T5209</f>
        <v>0</v>
      </c>
      <c r="U5218" s="131"/>
      <c r="V5218" s="131">
        <f t="shared" ref="V5218" si="33">(V$5206+V$5213)/SUM(V$5207:V$5211)*V5209+V5209</f>
        <v>16938738.247622393</v>
      </c>
    </row>
    <row r="5219" spans="2:22" s="129" customFormat="1" x14ac:dyDescent="0.25">
      <c r="B5219" s="129" t="s">
        <v>8613</v>
      </c>
      <c r="C5219" s="130"/>
      <c r="F5219" s="131"/>
      <c r="I5219" s="131"/>
      <c r="J5219" s="131">
        <f t="shared" si="23"/>
        <v>13549548.012649193</v>
      </c>
      <c r="K5219" s="131"/>
      <c r="L5219" s="131">
        <f t="shared" si="23"/>
        <v>18264155.55037415</v>
      </c>
      <c r="M5219" s="131"/>
      <c r="N5219" s="133">
        <f t="shared" ref="N5219" si="34">(N$5206+N$5213)/SUM(N$5207:N$5211)*N5210+N5210</f>
        <v>19096164.128665633</v>
      </c>
      <c r="O5219" s="131"/>
      <c r="P5219" s="131">
        <f t="shared" ref="P5219" si="35">(P$5206+P$5213)/SUM(P$5207:P$5211)*P5210+P5210</f>
        <v>15516833.471402077</v>
      </c>
      <c r="Q5219" s="131"/>
      <c r="R5219" s="131">
        <f t="shared" ref="R5219" si="36">(R$5206+R$5213)/SUM(R$5207:R$5211)*R5210+R5210</f>
        <v>15820594.415937211</v>
      </c>
      <c r="S5219" s="131"/>
      <c r="T5219" s="131">
        <f t="shared" ref="T5219" si="37">(T$5206+T$5213)/SUM(T$5207:T$5211)*T5210+T5210</f>
        <v>18523179.978724599</v>
      </c>
      <c r="U5219" s="131"/>
      <c r="V5219" s="131">
        <f t="shared" ref="V5219" si="38">(V$5206+V$5213)/SUM(V$5207:V$5211)*V5210+V5210</f>
        <v>18740984.736990448</v>
      </c>
    </row>
    <row r="5220" spans="2:22" x14ac:dyDescent="0.25">
      <c r="B5220" t="s">
        <v>8614</v>
      </c>
      <c r="J5220" s="9">
        <f t="shared" si="23"/>
        <v>738602443.87446058</v>
      </c>
      <c r="L5220" s="9">
        <f t="shared" si="23"/>
        <v>748133433.49096394</v>
      </c>
      <c r="N5220" s="133">
        <f t="shared" ref="N5220" si="39">(N$5206+N$5213)/SUM(N$5207:N$5211)*N5211+N5211</f>
        <v>681418244.30013657</v>
      </c>
      <c r="P5220" s="9">
        <f t="shared" ref="P5220" si="40">(P$5206+P$5213)/SUM(P$5207:P$5211)*P5211+P5211</f>
        <v>757594031.16857076</v>
      </c>
      <c r="R5220" s="9">
        <f t="shared" ref="R5220" si="41">(R$5206+R$5213)/SUM(R$5207:R$5211)*R5211+R5211</f>
        <v>764901432.96120977</v>
      </c>
      <c r="T5220" s="9">
        <f t="shared" ref="T5220" si="42">(T$5206+T$5213)/SUM(T$5207:T$5211)*T5211+T5211</f>
        <v>818434525.16521311</v>
      </c>
      <c r="V5220" s="9">
        <f t="shared" ref="V5220" si="43">(V$5206+V$5213)/SUM(V$5207:V$5211)*V5211+V5211</f>
        <v>875430570.92292619</v>
      </c>
    </row>
    <row r="5221" spans="2:22" x14ac:dyDescent="0.25">
      <c r="B5221" t="s">
        <v>8615</v>
      </c>
      <c r="J5221" s="9">
        <f>J5212</f>
        <v>52238487.27235283</v>
      </c>
      <c r="L5221" s="9">
        <f>L5212</f>
        <v>58897462.513498552</v>
      </c>
      <c r="N5221" s="133">
        <f>N5212</f>
        <v>47486456.881464988</v>
      </c>
      <c r="P5221" s="9">
        <f>P5212</f>
        <v>58402502.03385251</v>
      </c>
      <c r="R5221" s="9">
        <f>R5212</f>
        <v>62531768.588342838</v>
      </c>
      <c r="T5221" s="9">
        <f>T5212</f>
        <v>61585086.154666245</v>
      </c>
      <c r="V5221" s="9">
        <f>V5212</f>
        <v>71192339.695899114</v>
      </c>
    </row>
    <row r="5225" spans="2:22" x14ac:dyDescent="0.25">
      <c r="B5225" t="s">
        <v>8619</v>
      </c>
      <c r="J5225" s="9">
        <f>J5211</f>
        <v>566967375.27952194</v>
      </c>
      <c r="L5225" s="9">
        <f>L5211</f>
        <v>492714498.90747982</v>
      </c>
      <c r="N5225" s="133">
        <f>N5211</f>
        <v>430538953.43282408</v>
      </c>
      <c r="P5225" s="9">
        <f>P5211</f>
        <v>553772790.59406841</v>
      </c>
      <c r="R5225" s="9">
        <f>R5211</f>
        <v>535975303.01807922</v>
      </c>
      <c r="T5225" s="9">
        <f>T5211</f>
        <v>596900687.79416168</v>
      </c>
    </row>
    <row r="5226" spans="2:22" x14ac:dyDescent="0.25">
      <c r="B5226" t="s">
        <v>8620</v>
      </c>
      <c r="J5226" s="9">
        <f>J5220+J5221</f>
        <v>790840931.14681339</v>
      </c>
      <c r="L5226" s="9">
        <f>L5220+L5221</f>
        <v>807030896.00446248</v>
      </c>
      <c r="N5226" s="133">
        <f>N5220+N5221</f>
        <v>728904701.18160152</v>
      </c>
      <c r="P5226" s="9">
        <f>P5220+P5221</f>
        <v>815996533.20242321</v>
      </c>
      <c r="R5226" s="9">
        <f>R5220+R5221</f>
        <v>827433201.54955256</v>
      </c>
      <c r="T5226" s="9">
        <f>T5220+T5221</f>
        <v>880019611.31987929</v>
      </c>
    </row>
    <row r="5227" spans="2:22" x14ac:dyDescent="0.25">
      <c r="J5227" s="9">
        <v>161254</v>
      </c>
    </row>
  </sheetData>
  <autoFilter ref="A13:AG5100"/>
  <mergeCells count="12825">
    <mergeCell ref="M4579:N4579"/>
    <mergeCell ref="M4580:N4580"/>
    <mergeCell ref="M4585:N4585"/>
    <mergeCell ref="M4586:N4586"/>
    <mergeCell ref="M4589:N4589"/>
    <mergeCell ref="M4590:N4590"/>
    <mergeCell ref="M4592:N4592"/>
    <mergeCell ref="M4593:N4593"/>
    <mergeCell ref="M4594:N4594"/>
    <mergeCell ref="M4595:N4595"/>
    <mergeCell ref="M4599:N4599"/>
    <mergeCell ref="M4600:N4600"/>
    <mergeCell ref="M4610:N4610"/>
    <mergeCell ref="M4611:N4611"/>
    <mergeCell ref="M4617:N4617"/>
    <mergeCell ref="M4618:N4618"/>
    <mergeCell ref="M4622:N4622"/>
    <mergeCell ref="M4623:N4623"/>
    <mergeCell ref="M4624:N4624"/>
    <mergeCell ref="M4630:N4630"/>
    <mergeCell ref="M4631:N4631"/>
    <mergeCell ref="M4642:N4642"/>
    <mergeCell ref="M4643:N4643"/>
    <mergeCell ref="M4646:N4646"/>
    <mergeCell ref="M4647:N4647"/>
    <mergeCell ref="M4649:N4649"/>
    <mergeCell ref="M4650:N4650"/>
    <mergeCell ref="M4653:N4653"/>
    <mergeCell ref="M4654:N4654"/>
    <mergeCell ref="M4657:N4657"/>
    <mergeCell ref="M4658:N4658"/>
    <mergeCell ref="M4661:N4661"/>
    <mergeCell ref="M4662:N4662"/>
    <mergeCell ref="M1448:N1448"/>
    <mergeCell ref="M1449:N1449"/>
    <mergeCell ref="M1450:N1450"/>
    <mergeCell ref="M1454:N1454"/>
    <mergeCell ref="M1455:N1455"/>
    <mergeCell ref="M1456:N1456"/>
    <mergeCell ref="M1457:N1457"/>
    <mergeCell ref="M1462:N1462"/>
    <mergeCell ref="M1463:N1463"/>
    <mergeCell ref="M1472:N1472"/>
    <mergeCell ref="M1473:N1473"/>
    <mergeCell ref="M1480:N1480"/>
    <mergeCell ref="M1481:N1481"/>
    <mergeCell ref="M1490:N1490"/>
    <mergeCell ref="M1491:N1491"/>
    <mergeCell ref="M1498:N1498"/>
    <mergeCell ref="M1499:N1499"/>
    <mergeCell ref="M1509:N1509"/>
    <mergeCell ref="M1510:N1510"/>
    <mergeCell ref="M1513:N1513"/>
    <mergeCell ref="M1514:N1514"/>
    <mergeCell ref="M1516:N1516"/>
    <mergeCell ref="M1517:N1517"/>
    <mergeCell ref="M1518:N1518"/>
    <mergeCell ref="M1519:N1519"/>
    <mergeCell ref="M1520:N1520"/>
    <mergeCell ref="M1524:N1524"/>
    <mergeCell ref="M1525:N1525"/>
    <mergeCell ref="M1526:N1526"/>
    <mergeCell ref="M1534:N1534"/>
    <mergeCell ref="M1535:N1535"/>
    <mergeCell ref="M1536:N1536"/>
    <mergeCell ref="M1542:N1542"/>
    <mergeCell ref="M512:N512"/>
    <mergeCell ref="M516:N516"/>
    <mergeCell ref="M517:N517"/>
    <mergeCell ref="M518:N518"/>
    <mergeCell ref="M519:N519"/>
    <mergeCell ref="M520:N520"/>
    <mergeCell ref="M542:N542"/>
    <mergeCell ref="M543:N543"/>
    <mergeCell ref="M544:N544"/>
    <mergeCell ref="M547:N547"/>
    <mergeCell ref="M548:N548"/>
    <mergeCell ref="M549:N549"/>
    <mergeCell ref="M575:N575"/>
    <mergeCell ref="M576:N576"/>
    <mergeCell ref="M577:N577"/>
    <mergeCell ref="M580:N580"/>
    <mergeCell ref="M581:N581"/>
    <mergeCell ref="M582:N582"/>
    <mergeCell ref="M583:N583"/>
    <mergeCell ref="M586:N586"/>
    <mergeCell ref="M587:N587"/>
    <mergeCell ref="M588:N588"/>
    <mergeCell ref="M599:N599"/>
    <mergeCell ref="M600:N600"/>
    <mergeCell ref="M603:N603"/>
    <mergeCell ref="M604:N604"/>
    <mergeCell ref="M607:N607"/>
    <mergeCell ref="M608:N608"/>
    <mergeCell ref="M611:N611"/>
    <mergeCell ref="M612:N612"/>
    <mergeCell ref="M615:N615"/>
    <mergeCell ref="M616:N616"/>
    <mergeCell ref="M618:N618"/>
    <mergeCell ref="M18:N18"/>
    <mergeCell ref="M19:N19"/>
    <mergeCell ref="M21:N21"/>
    <mergeCell ref="M22:N22"/>
    <mergeCell ref="M23:N23"/>
    <mergeCell ref="M24:N24"/>
    <mergeCell ref="M25:N25"/>
    <mergeCell ref="M26:N26"/>
    <mergeCell ref="M27:N27"/>
    <mergeCell ref="M28:N28"/>
    <mergeCell ref="M29:N29"/>
    <mergeCell ref="M30:N30"/>
    <mergeCell ref="M31:N31"/>
    <mergeCell ref="M32:N32"/>
    <mergeCell ref="M39:N39"/>
    <mergeCell ref="M40:N40"/>
    <mergeCell ref="M44:N44"/>
    <mergeCell ref="M45:N45"/>
    <mergeCell ref="M46:N46"/>
    <mergeCell ref="M49:N49"/>
    <mergeCell ref="M50:N50"/>
    <mergeCell ref="M51:N51"/>
    <mergeCell ref="M52:N52"/>
    <mergeCell ref="M55:N55"/>
    <mergeCell ref="M56:N56"/>
    <mergeCell ref="M57:N57"/>
    <mergeCell ref="M61:N61"/>
    <mergeCell ref="M62:N62"/>
    <mergeCell ref="M63:N63"/>
    <mergeCell ref="M68:N68"/>
    <mergeCell ref="M69:N69"/>
    <mergeCell ref="M72:N72"/>
    <mergeCell ref="M73:N73"/>
    <mergeCell ref="U5092:V5092"/>
    <mergeCell ref="I5092:J5092"/>
    <mergeCell ref="K5092:L5092"/>
    <mergeCell ref="O5092:P5092"/>
    <mergeCell ref="Q5092:R5092"/>
    <mergeCell ref="S5092:T5092"/>
    <mergeCell ref="I5091:J5091"/>
    <mergeCell ref="K5091:L5091"/>
    <mergeCell ref="O5091:P5091"/>
    <mergeCell ref="Q5091:R5091"/>
    <mergeCell ref="S5091:T5091"/>
    <mergeCell ref="U5091:V5091"/>
    <mergeCell ref="U5088:V5088"/>
    <mergeCell ref="I5088:J5088"/>
    <mergeCell ref="K5088:L5088"/>
    <mergeCell ref="O5088:P5088"/>
    <mergeCell ref="Q5088:R5088"/>
    <mergeCell ref="S5088:T5088"/>
    <mergeCell ref="S5100:T5100"/>
    <mergeCell ref="U5100:V5100"/>
    <mergeCell ref="A5100:F5100"/>
    <mergeCell ref="I5100:J5100"/>
    <mergeCell ref="K5100:L5100"/>
    <mergeCell ref="O5100:P5100"/>
    <mergeCell ref="Q5100:R5100"/>
    <mergeCell ref="U5096:V5098"/>
    <mergeCell ref="A5099:F5099"/>
    <mergeCell ref="I5099:J5099"/>
    <mergeCell ref="K5099:L5099"/>
    <mergeCell ref="O5099:P5099"/>
    <mergeCell ref="Q5099:R5099"/>
    <mergeCell ref="S5099:T5099"/>
    <mergeCell ref="U5099:V5099"/>
    <mergeCell ref="I5096:J5098"/>
    <mergeCell ref="K5096:L5098"/>
    <mergeCell ref="O5096:P5098"/>
    <mergeCell ref="Q5096:R5098"/>
    <mergeCell ref="S5096:T5098"/>
    <mergeCell ref="A5095:F5095"/>
    <mergeCell ref="I5095:J5095"/>
    <mergeCell ref="K5095:L5095"/>
    <mergeCell ref="O5095:P5095"/>
    <mergeCell ref="Q5095:R5095"/>
    <mergeCell ref="S5095:T5095"/>
    <mergeCell ref="U5095:V5095"/>
    <mergeCell ref="M5088:N5088"/>
    <mergeCell ref="M5091:N5091"/>
    <mergeCell ref="M5092:N5092"/>
    <mergeCell ref="M5095:N5095"/>
    <mergeCell ref="M5096:N5098"/>
    <mergeCell ref="M5099:N5099"/>
    <mergeCell ref="M5100:N5100"/>
    <mergeCell ref="I5075:J5075"/>
    <mergeCell ref="K5075:L5075"/>
    <mergeCell ref="O5075:P5075"/>
    <mergeCell ref="Q5075:R5075"/>
    <mergeCell ref="S5075:T5075"/>
    <mergeCell ref="U5075:V5075"/>
    <mergeCell ref="U5078:V5078"/>
    <mergeCell ref="I5079:J5079"/>
    <mergeCell ref="K5079:L5079"/>
    <mergeCell ref="O5079:P5079"/>
    <mergeCell ref="Q5079:R5079"/>
    <mergeCell ref="S5079:T5079"/>
    <mergeCell ref="U5079:V5079"/>
    <mergeCell ref="I5078:J5078"/>
    <mergeCell ref="K5078:L5078"/>
    <mergeCell ref="O5078:P5078"/>
    <mergeCell ref="Q5078:R5078"/>
    <mergeCell ref="S5078:T5078"/>
    <mergeCell ref="U5076:V5076"/>
    <mergeCell ref="I5077:J5077"/>
    <mergeCell ref="K5077:L5077"/>
    <mergeCell ref="O5077:P5077"/>
    <mergeCell ref="Q5077:R5077"/>
    <mergeCell ref="S5077:T5077"/>
    <mergeCell ref="U5077:V5077"/>
    <mergeCell ref="I5076:J5076"/>
    <mergeCell ref="K5076:L5076"/>
    <mergeCell ref="O5076:P5076"/>
    <mergeCell ref="Q5076:R5076"/>
    <mergeCell ref="S5076:T5076"/>
    <mergeCell ref="U5086:V5086"/>
    <mergeCell ref="I5087:J5087"/>
    <mergeCell ref="K5087:L5087"/>
    <mergeCell ref="O5087:P5087"/>
    <mergeCell ref="Q5087:R5087"/>
    <mergeCell ref="S5087:T5087"/>
    <mergeCell ref="U5087:V5087"/>
    <mergeCell ref="I5086:J5086"/>
    <mergeCell ref="K5086:L5086"/>
    <mergeCell ref="O5086:P5086"/>
    <mergeCell ref="Q5086:R5086"/>
    <mergeCell ref="S5086:T5086"/>
    <mergeCell ref="U5082:V5082"/>
    <mergeCell ref="I5083:J5083"/>
    <mergeCell ref="K5083:L5083"/>
    <mergeCell ref="O5083:P5083"/>
    <mergeCell ref="Q5083:R5083"/>
    <mergeCell ref="S5083:T5083"/>
    <mergeCell ref="U5083:V5083"/>
    <mergeCell ref="I5082:J5082"/>
    <mergeCell ref="K5082:L5082"/>
    <mergeCell ref="O5082:P5082"/>
    <mergeCell ref="Q5082:R5082"/>
    <mergeCell ref="S5082:T5082"/>
    <mergeCell ref="M5075:N5075"/>
    <mergeCell ref="M5076:N5076"/>
    <mergeCell ref="M5077:N5077"/>
    <mergeCell ref="M5078:N5078"/>
    <mergeCell ref="M5079:N5079"/>
    <mergeCell ref="M5082:N5082"/>
    <mergeCell ref="M5083:N5083"/>
    <mergeCell ref="M5086:N5086"/>
    <mergeCell ref="M5087:N5087"/>
    <mergeCell ref="A5051:F5051"/>
    <mergeCell ref="U5048:V5048"/>
    <mergeCell ref="I5048:J5048"/>
    <mergeCell ref="K5048:L5048"/>
    <mergeCell ref="O5048:P5048"/>
    <mergeCell ref="Q5048:R5048"/>
    <mergeCell ref="S5048:T5048"/>
    <mergeCell ref="I5047:J5047"/>
    <mergeCell ref="K5047:L5047"/>
    <mergeCell ref="O5047:P5047"/>
    <mergeCell ref="Q5047:R5047"/>
    <mergeCell ref="S5047:T5047"/>
    <mergeCell ref="U5047:V5047"/>
    <mergeCell ref="U5054:V5054"/>
    <mergeCell ref="I5055:J5055"/>
    <mergeCell ref="K5055:L5055"/>
    <mergeCell ref="O5055:P5055"/>
    <mergeCell ref="Q5055:R5055"/>
    <mergeCell ref="S5055:T5055"/>
    <mergeCell ref="U5055:V5055"/>
    <mergeCell ref="I5054:J5054"/>
    <mergeCell ref="K5054:L5054"/>
    <mergeCell ref="O5054:P5054"/>
    <mergeCell ref="Q5054:R5054"/>
    <mergeCell ref="S5054:T5054"/>
    <mergeCell ref="U5052:V5052"/>
    <mergeCell ref="I5053:J5053"/>
    <mergeCell ref="K5053:L5053"/>
    <mergeCell ref="O5053:P5053"/>
    <mergeCell ref="Q5053:R5053"/>
    <mergeCell ref="S5053:T5053"/>
    <mergeCell ref="U5053:V5053"/>
    <mergeCell ref="I5052:J5052"/>
    <mergeCell ref="K5052:L5052"/>
    <mergeCell ref="O5052:P5052"/>
    <mergeCell ref="Q5052:R5052"/>
    <mergeCell ref="S5052:T5052"/>
    <mergeCell ref="M5047:N5047"/>
    <mergeCell ref="M5048:N5048"/>
    <mergeCell ref="M5052:N5052"/>
    <mergeCell ref="M5053:N5053"/>
    <mergeCell ref="M5054:N5054"/>
    <mergeCell ref="M5055:N5055"/>
    <mergeCell ref="I5039:J5039"/>
    <mergeCell ref="K5039:L5039"/>
    <mergeCell ref="O5039:P5039"/>
    <mergeCell ref="Q5039:R5039"/>
    <mergeCell ref="S5039:T5039"/>
    <mergeCell ref="U5039:V5039"/>
    <mergeCell ref="U5036:V5036"/>
    <mergeCell ref="I5036:J5036"/>
    <mergeCell ref="K5036:L5036"/>
    <mergeCell ref="O5036:P5036"/>
    <mergeCell ref="Q5036:R5036"/>
    <mergeCell ref="S5036:T5036"/>
    <mergeCell ref="I5035:J5035"/>
    <mergeCell ref="K5035:L5035"/>
    <mergeCell ref="O5035:P5035"/>
    <mergeCell ref="Q5035:R5035"/>
    <mergeCell ref="S5035:T5035"/>
    <mergeCell ref="U5035:V5035"/>
    <mergeCell ref="U5044:V5044"/>
    <mergeCell ref="I5044:J5044"/>
    <mergeCell ref="K5044:L5044"/>
    <mergeCell ref="O5044:P5044"/>
    <mergeCell ref="Q5044:R5044"/>
    <mergeCell ref="S5044:T5044"/>
    <mergeCell ref="I5043:J5043"/>
    <mergeCell ref="K5043:L5043"/>
    <mergeCell ref="O5043:P5043"/>
    <mergeCell ref="Q5043:R5043"/>
    <mergeCell ref="S5043:T5043"/>
    <mergeCell ref="U5043:V5043"/>
    <mergeCell ref="U5040:V5040"/>
    <mergeCell ref="I5040:J5040"/>
    <mergeCell ref="K5040:L5040"/>
    <mergeCell ref="O5040:P5040"/>
    <mergeCell ref="Q5040:R5040"/>
    <mergeCell ref="S5040:T5040"/>
    <mergeCell ref="M5035:N5035"/>
    <mergeCell ref="M5036:N5036"/>
    <mergeCell ref="M5039:N5039"/>
    <mergeCell ref="M5040:N5040"/>
    <mergeCell ref="M5043:N5043"/>
    <mergeCell ref="M5044:N5044"/>
    <mergeCell ref="I5027:J5027"/>
    <mergeCell ref="K5027:L5027"/>
    <mergeCell ref="O5027:P5027"/>
    <mergeCell ref="Q5027:R5027"/>
    <mergeCell ref="S5027:T5027"/>
    <mergeCell ref="U5027:V5027"/>
    <mergeCell ref="A5026:F5026"/>
    <mergeCell ref="U5024:V5024"/>
    <mergeCell ref="I5025:J5025"/>
    <mergeCell ref="K5025:L5025"/>
    <mergeCell ref="O5025:P5025"/>
    <mergeCell ref="Q5025:R5025"/>
    <mergeCell ref="S5025:T5025"/>
    <mergeCell ref="U5025:V5025"/>
    <mergeCell ref="I5024:J5024"/>
    <mergeCell ref="K5024:L5024"/>
    <mergeCell ref="O5024:P5024"/>
    <mergeCell ref="Q5024:R5024"/>
    <mergeCell ref="S5024:T5024"/>
    <mergeCell ref="U5032:V5032"/>
    <mergeCell ref="I5032:J5032"/>
    <mergeCell ref="K5032:L5032"/>
    <mergeCell ref="O5032:P5032"/>
    <mergeCell ref="Q5032:R5032"/>
    <mergeCell ref="S5032:T5032"/>
    <mergeCell ref="I5031:J5031"/>
    <mergeCell ref="K5031:L5031"/>
    <mergeCell ref="O5031:P5031"/>
    <mergeCell ref="Q5031:R5031"/>
    <mergeCell ref="S5031:T5031"/>
    <mergeCell ref="U5031:V5031"/>
    <mergeCell ref="U5028:V5028"/>
    <mergeCell ref="I5028:J5028"/>
    <mergeCell ref="K5028:L5028"/>
    <mergeCell ref="O5028:P5028"/>
    <mergeCell ref="Q5028:R5028"/>
    <mergeCell ref="S5028:T5028"/>
    <mergeCell ref="M5024:N5024"/>
    <mergeCell ref="M5025:N5025"/>
    <mergeCell ref="M5027:N5027"/>
    <mergeCell ref="M5028:N5028"/>
    <mergeCell ref="M5031:N5031"/>
    <mergeCell ref="M5032:N5032"/>
    <mergeCell ref="U5012:V5012"/>
    <mergeCell ref="I5013:J5013"/>
    <mergeCell ref="K5013:L5013"/>
    <mergeCell ref="O5013:P5013"/>
    <mergeCell ref="Q5013:R5013"/>
    <mergeCell ref="S5013:T5013"/>
    <mergeCell ref="U5013:V5013"/>
    <mergeCell ref="I5012:J5012"/>
    <mergeCell ref="K5012:L5012"/>
    <mergeCell ref="O5012:P5012"/>
    <mergeCell ref="Q5012:R5012"/>
    <mergeCell ref="S5012:T5012"/>
    <mergeCell ref="U5020:V5020"/>
    <mergeCell ref="I5021:J5021"/>
    <mergeCell ref="K5021:L5021"/>
    <mergeCell ref="O5021:P5021"/>
    <mergeCell ref="Q5021:R5021"/>
    <mergeCell ref="S5021:T5021"/>
    <mergeCell ref="U5021:V5021"/>
    <mergeCell ref="I5020:J5020"/>
    <mergeCell ref="K5020:L5020"/>
    <mergeCell ref="O5020:P5020"/>
    <mergeCell ref="Q5020:R5020"/>
    <mergeCell ref="S5020:T5020"/>
    <mergeCell ref="U5016:V5016"/>
    <mergeCell ref="I5017:J5017"/>
    <mergeCell ref="K5017:L5017"/>
    <mergeCell ref="O5017:P5017"/>
    <mergeCell ref="Q5017:R5017"/>
    <mergeCell ref="S5017:T5017"/>
    <mergeCell ref="U5017:V5017"/>
    <mergeCell ref="I5016:J5016"/>
    <mergeCell ref="K5016:L5016"/>
    <mergeCell ref="O5016:P5016"/>
    <mergeCell ref="Q5016:R5016"/>
    <mergeCell ref="S5016:T5016"/>
    <mergeCell ref="M5012:N5012"/>
    <mergeCell ref="M5013:N5013"/>
    <mergeCell ref="M5016:N5016"/>
    <mergeCell ref="M5017:N5017"/>
    <mergeCell ref="M5020:N5020"/>
    <mergeCell ref="M5021:N5021"/>
    <mergeCell ref="U4994:V4994"/>
    <mergeCell ref="I4995:J4995"/>
    <mergeCell ref="K4995:L4995"/>
    <mergeCell ref="O4995:P4995"/>
    <mergeCell ref="Q4995:R4995"/>
    <mergeCell ref="S4995:T4995"/>
    <mergeCell ref="U4995:V4995"/>
    <mergeCell ref="I4994:J4994"/>
    <mergeCell ref="K4994:L4994"/>
    <mergeCell ref="O4994:P4994"/>
    <mergeCell ref="Q4994:R4994"/>
    <mergeCell ref="S4994:T4994"/>
    <mergeCell ref="I5003:J5003"/>
    <mergeCell ref="K5003:L5003"/>
    <mergeCell ref="O5003:P5003"/>
    <mergeCell ref="Q5003:R5003"/>
    <mergeCell ref="S5003:T5003"/>
    <mergeCell ref="U5003:V5003"/>
    <mergeCell ref="U4998:V4998"/>
    <mergeCell ref="I4999:J4999"/>
    <mergeCell ref="K4999:L4999"/>
    <mergeCell ref="O4999:P4999"/>
    <mergeCell ref="Q4999:R4999"/>
    <mergeCell ref="S4999:T4999"/>
    <mergeCell ref="U4999:V4999"/>
    <mergeCell ref="I4998:J4998"/>
    <mergeCell ref="K4998:L4998"/>
    <mergeCell ref="O4998:P4998"/>
    <mergeCell ref="Q4998:R4998"/>
    <mergeCell ref="S4998:T4998"/>
    <mergeCell ref="U5006:V5006"/>
    <mergeCell ref="I5007:J5007"/>
    <mergeCell ref="K5007:L5007"/>
    <mergeCell ref="O5007:P5007"/>
    <mergeCell ref="Q5007:R5007"/>
    <mergeCell ref="S5007:T5007"/>
    <mergeCell ref="U5007:V5007"/>
    <mergeCell ref="I5006:J5006"/>
    <mergeCell ref="K5006:L5006"/>
    <mergeCell ref="O5006:P5006"/>
    <mergeCell ref="Q5006:R5006"/>
    <mergeCell ref="S5006:T5006"/>
    <mergeCell ref="U5004:V5004"/>
    <mergeCell ref="I5005:J5005"/>
    <mergeCell ref="K5005:L5005"/>
    <mergeCell ref="O5005:P5005"/>
    <mergeCell ref="Q5005:R5005"/>
    <mergeCell ref="S5005:T5005"/>
    <mergeCell ref="U5005:V5005"/>
    <mergeCell ref="I5004:J5004"/>
    <mergeCell ref="K5004:L5004"/>
    <mergeCell ref="O5004:P5004"/>
    <mergeCell ref="Q5004:R5004"/>
    <mergeCell ref="S5004:T5004"/>
    <mergeCell ref="M4994:N4994"/>
    <mergeCell ref="M4995:N4995"/>
    <mergeCell ref="M4998:N4998"/>
    <mergeCell ref="M4999:N4999"/>
    <mergeCell ref="M5003:N5003"/>
    <mergeCell ref="M5004:N5004"/>
    <mergeCell ref="M5005:N5005"/>
    <mergeCell ref="M5006:N5006"/>
    <mergeCell ref="M5007:N5007"/>
    <mergeCell ref="U4978:V4978"/>
    <mergeCell ref="I4979:J4979"/>
    <mergeCell ref="K4979:L4979"/>
    <mergeCell ref="O4979:P4979"/>
    <mergeCell ref="Q4979:R4979"/>
    <mergeCell ref="S4979:T4979"/>
    <mergeCell ref="U4979:V4979"/>
    <mergeCell ref="I4978:J4978"/>
    <mergeCell ref="K4978:L4978"/>
    <mergeCell ref="O4978:P4978"/>
    <mergeCell ref="Q4978:R4978"/>
    <mergeCell ref="S4978:T4978"/>
    <mergeCell ref="I4985:J4985"/>
    <mergeCell ref="K4985:L4985"/>
    <mergeCell ref="O4985:P4985"/>
    <mergeCell ref="Q4985:R4985"/>
    <mergeCell ref="S4985:T4985"/>
    <mergeCell ref="U4985:V4985"/>
    <mergeCell ref="A4984:F4984"/>
    <mergeCell ref="U4982:V4982"/>
    <mergeCell ref="I4983:J4983"/>
    <mergeCell ref="K4983:L4983"/>
    <mergeCell ref="O4983:P4983"/>
    <mergeCell ref="Q4983:R4983"/>
    <mergeCell ref="S4983:T4983"/>
    <mergeCell ref="U4983:V4983"/>
    <mergeCell ref="I4982:J4982"/>
    <mergeCell ref="K4982:L4982"/>
    <mergeCell ref="O4982:P4982"/>
    <mergeCell ref="Q4982:R4982"/>
    <mergeCell ref="S4982:T4982"/>
    <mergeCell ref="U4990:V4990"/>
    <mergeCell ref="I4991:J4991"/>
    <mergeCell ref="K4991:L4991"/>
    <mergeCell ref="O4991:P4991"/>
    <mergeCell ref="Q4991:R4991"/>
    <mergeCell ref="S4991:T4991"/>
    <mergeCell ref="U4991:V4991"/>
    <mergeCell ref="I4990:J4990"/>
    <mergeCell ref="K4990:L4990"/>
    <mergeCell ref="O4990:P4990"/>
    <mergeCell ref="Q4990:R4990"/>
    <mergeCell ref="S4990:T4990"/>
    <mergeCell ref="U4986:V4986"/>
    <mergeCell ref="I4987:J4987"/>
    <mergeCell ref="K4987:L4987"/>
    <mergeCell ref="O4987:P4987"/>
    <mergeCell ref="Q4987:R4987"/>
    <mergeCell ref="S4987:T4987"/>
    <mergeCell ref="U4987:V4987"/>
    <mergeCell ref="I4986:J4986"/>
    <mergeCell ref="K4986:L4986"/>
    <mergeCell ref="O4986:P4986"/>
    <mergeCell ref="Q4986:R4986"/>
    <mergeCell ref="S4986:T4986"/>
    <mergeCell ref="M4978:N4978"/>
    <mergeCell ref="M4979:N4979"/>
    <mergeCell ref="M4982:N4982"/>
    <mergeCell ref="M4983:N4983"/>
    <mergeCell ref="M4985:N4985"/>
    <mergeCell ref="M4986:N4986"/>
    <mergeCell ref="M4987:N4987"/>
    <mergeCell ref="M4990:N4990"/>
    <mergeCell ref="M4991:N4991"/>
    <mergeCell ref="U4962:V4962"/>
    <mergeCell ref="I4963:J4963"/>
    <mergeCell ref="K4963:L4963"/>
    <mergeCell ref="O4963:P4963"/>
    <mergeCell ref="Q4963:R4963"/>
    <mergeCell ref="S4963:T4963"/>
    <mergeCell ref="U4963:V4963"/>
    <mergeCell ref="I4962:J4962"/>
    <mergeCell ref="K4962:L4962"/>
    <mergeCell ref="O4962:P4962"/>
    <mergeCell ref="Q4962:R4962"/>
    <mergeCell ref="S4962:T4962"/>
    <mergeCell ref="U4972:V4972"/>
    <mergeCell ref="I4973:J4973"/>
    <mergeCell ref="K4973:L4973"/>
    <mergeCell ref="O4973:P4973"/>
    <mergeCell ref="Q4973:R4973"/>
    <mergeCell ref="S4973:T4973"/>
    <mergeCell ref="U4973:V4973"/>
    <mergeCell ref="I4972:J4972"/>
    <mergeCell ref="K4972:L4972"/>
    <mergeCell ref="O4972:P4972"/>
    <mergeCell ref="Q4972:R4972"/>
    <mergeCell ref="S4972:T4972"/>
    <mergeCell ref="U4968:V4968"/>
    <mergeCell ref="I4969:J4969"/>
    <mergeCell ref="K4969:L4969"/>
    <mergeCell ref="O4969:P4969"/>
    <mergeCell ref="Q4969:R4969"/>
    <mergeCell ref="S4969:T4969"/>
    <mergeCell ref="U4969:V4969"/>
    <mergeCell ref="I4968:J4968"/>
    <mergeCell ref="K4968:L4968"/>
    <mergeCell ref="O4968:P4968"/>
    <mergeCell ref="Q4968:R4968"/>
    <mergeCell ref="S4968:T4968"/>
    <mergeCell ref="M4962:N4962"/>
    <mergeCell ref="M4963:N4963"/>
    <mergeCell ref="M4968:N4968"/>
    <mergeCell ref="M4969:N4969"/>
    <mergeCell ref="M4972:N4972"/>
    <mergeCell ref="M4973:N4973"/>
    <mergeCell ref="U4946:V4946"/>
    <mergeCell ref="I4947:J4947"/>
    <mergeCell ref="K4947:L4947"/>
    <mergeCell ref="O4947:P4947"/>
    <mergeCell ref="Q4947:R4947"/>
    <mergeCell ref="S4947:T4947"/>
    <mergeCell ref="U4947:V4947"/>
    <mergeCell ref="I4946:J4946"/>
    <mergeCell ref="K4946:L4946"/>
    <mergeCell ref="O4946:P4946"/>
    <mergeCell ref="Q4946:R4946"/>
    <mergeCell ref="S4946:T4946"/>
    <mergeCell ref="U4952:V4952"/>
    <mergeCell ref="I4953:J4953"/>
    <mergeCell ref="K4953:L4953"/>
    <mergeCell ref="O4953:P4953"/>
    <mergeCell ref="Q4953:R4953"/>
    <mergeCell ref="S4953:T4953"/>
    <mergeCell ref="U4953:V4953"/>
    <mergeCell ref="I4952:J4952"/>
    <mergeCell ref="K4952:L4952"/>
    <mergeCell ref="O4952:P4952"/>
    <mergeCell ref="Q4952:R4952"/>
    <mergeCell ref="S4952:T4952"/>
    <mergeCell ref="I4951:J4951"/>
    <mergeCell ref="K4951:L4951"/>
    <mergeCell ref="O4951:P4951"/>
    <mergeCell ref="Q4951:R4951"/>
    <mergeCell ref="S4951:T4951"/>
    <mergeCell ref="U4951:V4951"/>
    <mergeCell ref="U4956:V4956"/>
    <mergeCell ref="I4957:J4957"/>
    <mergeCell ref="K4957:L4957"/>
    <mergeCell ref="O4957:P4957"/>
    <mergeCell ref="Q4957:R4957"/>
    <mergeCell ref="S4957:T4957"/>
    <mergeCell ref="U4957:V4957"/>
    <mergeCell ref="I4956:J4956"/>
    <mergeCell ref="K4956:L4956"/>
    <mergeCell ref="O4956:P4956"/>
    <mergeCell ref="Q4956:R4956"/>
    <mergeCell ref="S4956:T4956"/>
    <mergeCell ref="M4946:N4946"/>
    <mergeCell ref="M4947:N4947"/>
    <mergeCell ref="M4951:N4951"/>
    <mergeCell ref="M4952:N4952"/>
    <mergeCell ref="M4953:N4953"/>
    <mergeCell ref="M4956:N4956"/>
    <mergeCell ref="M4957:N4957"/>
    <mergeCell ref="U4920:V4920"/>
    <mergeCell ref="I4920:J4920"/>
    <mergeCell ref="K4920:L4920"/>
    <mergeCell ref="O4920:P4920"/>
    <mergeCell ref="Q4920:R4920"/>
    <mergeCell ref="S4920:T4920"/>
    <mergeCell ref="U4934:V4934"/>
    <mergeCell ref="I4935:J4935"/>
    <mergeCell ref="K4935:L4935"/>
    <mergeCell ref="O4935:P4935"/>
    <mergeCell ref="Q4935:R4935"/>
    <mergeCell ref="S4935:T4935"/>
    <mergeCell ref="U4935:V4935"/>
    <mergeCell ref="I4934:J4934"/>
    <mergeCell ref="K4934:L4934"/>
    <mergeCell ref="O4934:P4934"/>
    <mergeCell ref="Q4934:R4934"/>
    <mergeCell ref="S4934:T4934"/>
    <mergeCell ref="I4933:J4933"/>
    <mergeCell ref="K4933:L4933"/>
    <mergeCell ref="O4933:P4933"/>
    <mergeCell ref="Q4933:R4933"/>
    <mergeCell ref="S4933:T4933"/>
    <mergeCell ref="U4933:V4933"/>
    <mergeCell ref="U4940:V4940"/>
    <mergeCell ref="I4940:J4940"/>
    <mergeCell ref="K4940:L4940"/>
    <mergeCell ref="O4940:P4940"/>
    <mergeCell ref="Q4940:R4940"/>
    <mergeCell ref="S4940:T4940"/>
    <mergeCell ref="U4938:V4938"/>
    <mergeCell ref="I4939:J4939"/>
    <mergeCell ref="K4939:L4939"/>
    <mergeCell ref="O4939:P4939"/>
    <mergeCell ref="Q4939:R4939"/>
    <mergeCell ref="S4939:T4939"/>
    <mergeCell ref="U4939:V4939"/>
    <mergeCell ref="I4938:J4938"/>
    <mergeCell ref="K4938:L4938"/>
    <mergeCell ref="O4938:P4938"/>
    <mergeCell ref="Q4938:R4938"/>
    <mergeCell ref="S4938:T4938"/>
    <mergeCell ref="M4920:N4920"/>
    <mergeCell ref="M4933:N4933"/>
    <mergeCell ref="M4934:N4934"/>
    <mergeCell ref="M4935:N4935"/>
    <mergeCell ref="M4938:N4938"/>
    <mergeCell ref="M4939:N4939"/>
    <mergeCell ref="M4940:N4940"/>
    <mergeCell ref="U4912:V4912"/>
    <mergeCell ref="A4913:F4913"/>
    <mergeCell ref="I4912:J4912"/>
    <mergeCell ref="K4912:L4912"/>
    <mergeCell ref="O4912:P4912"/>
    <mergeCell ref="Q4912:R4912"/>
    <mergeCell ref="S4912:T4912"/>
    <mergeCell ref="I4911:J4911"/>
    <mergeCell ref="K4911:L4911"/>
    <mergeCell ref="O4911:P4911"/>
    <mergeCell ref="Q4911:R4911"/>
    <mergeCell ref="S4911:T4911"/>
    <mergeCell ref="U4911:V4911"/>
    <mergeCell ref="U4908:V4908"/>
    <mergeCell ref="I4908:J4908"/>
    <mergeCell ref="K4908:L4908"/>
    <mergeCell ref="O4908:P4908"/>
    <mergeCell ref="Q4908:R4908"/>
    <mergeCell ref="S4908:T4908"/>
    <mergeCell ref="I4919:J4919"/>
    <mergeCell ref="K4919:L4919"/>
    <mergeCell ref="O4919:P4919"/>
    <mergeCell ref="Q4919:R4919"/>
    <mergeCell ref="S4919:T4919"/>
    <mergeCell ref="U4919:V4919"/>
    <mergeCell ref="U4914:V4914"/>
    <mergeCell ref="I4915:J4915"/>
    <mergeCell ref="K4915:L4915"/>
    <mergeCell ref="O4915:P4915"/>
    <mergeCell ref="Q4915:R4915"/>
    <mergeCell ref="S4915:T4915"/>
    <mergeCell ref="U4915:V4915"/>
    <mergeCell ref="I4914:J4914"/>
    <mergeCell ref="K4914:L4914"/>
    <mergeCell ref="O4914:P4914"/>
    <mergeCell ref="Q4914:R4914"/>
    <mergeCell ref="S4914:T4914"/>
    <mergeCell ref="M4908:N4908"/>
    <mergeCell ref="M4911:N4911"/>
    <mergeCell ref="M4912:N4912"/>
    <mergeCell ref="M4914:N4914"/>
    <mergeCell ref="M4915:N4915"/>
    <mergeCell ref="M4919:N4919"/>
    <mergeCell ref="U4882:V4882"/>
    <mergeCell ref="I4882:J4882"/>
    <mergeCell ref="K4882:L4882"/>
    <mergeCell ref="O4882:P4882"/>
    <mergeCell ref="Q4882:R4882"/>
    <mergeCell ref="S4882:T4882"/>
    <mergeCell ref="U4880:V4880"/>
    <mergeCell ref="I4881:J4881"/>
    <mergeCell ref="K4881:L4881"/>
    <mergeCell ref="O4881:P4881"/>
    <mergeCell ref="Q4881:R4881"/>
    <mergeCell ref="S4881:T4881"/>
    <mergeCell ref="U4881:V4881"/>
    <mergeCell ref="I4880:J4880"/>
    <mergeCell ref="K4880:L4880"/>
    <mergeCell ref="O4880:P4880"/>
    <mergeCell ref="Q4880:R4880"/>
    <mergeCell ref="S4880:T4880"/>
    <mergeCell ref="U4896:V4896"/>
    <mergeCell ref="I4897:J4897"/>
    <mergeCell ref="K4897:L4897"/>
    <mergeCell ref="O4897:P4897"/>
    <mergeCell ref="Q4897:R4897"/>
    <mergeCell ref="S4897:T4897"/>
    <mergeCell ref="U4897:V4897"/>
    <mergeCell ref="I4896:J4896"/>
    <mergeCell ref="K4896:L4896"/>
    <mergeCell ref="O4896:P4896"/>
    <mergeCell ref="Q4896:R4896"/>
    <mergeCell ref="S4896:T4896"/>
    <mergeCell ref="I4907:J4907"/>
    <mergeCell ref="K4907:L4907"/>
    <mergeCell ref="O4907:P4907"/>
    <mergeCell ref="Q4907:R4907"/>
    <mergeCell ref="S4907:T4907"/>
    <mergeCell ref="U4907:V4907"/>
    <mergeCell ref="U4902:V4902"/>
    <mergeCell ref="I4903:J4903"/>
    <mergeCell ref="K4903:L4903"/>
    <mergeCell ref="O4903:P4903"/>
    <mergeCell ref="Q4903:R4903"/>
    <mergeCell ref="S4903:T4903"/>
    <mergeCell ref="U4903:V4903"/>
    <mergeCell ref="I4902:J4902"/>
    <mergeCell ref="K4902:L4902"/>
    <mergeCell ref="O4902:P4902"/>
    <mergeCell ref="Q4902:R4902"/>
    <mergeCell ref="S4902:T4902"/>
    <mergeCell ref="M4880:N4880"/>
    <mergeCell ref="M4881:N4881"/>
    <mergeCell ref="M4882:N4882"/>
    <mergeCell ref="M4896:N4896"/>
    <mergeCell ref="M4897:N4897"/>
    <mergeCell ref="M4902:N4902"/>
    <mergeCell ref="M4903:N4903"/>
    <mergeCell ref="M4907:N4907"/>
    <mergeCell ref="U4858:V4858"/>
    <mergeCell ref="I4859:J4859"/>
    <mergeCell ref="K4859:L4859"/>
    <mergeCell ref="O4859:P4859"/>
    <mergeCell ref="Q4859:R4859"/>
    <mergeCell ref="S4859:T4859"/>
    <mergeCell ref="U4859:V4859"/>
    <mergeCell ref="I4858:J4858"/>
    <mergeCell ref="K4858:L4858"/>
    <mergeCell ref="O4858:P4858"/>
    <mergeCell ref="Q4858:R4858"/>
    <mergeCell ref="S4858:T4858"/>
    <mergeCell ref="I4857:J4857"/>
    <mergeCell ref="K4857:L4857"/>
    <mergeCell ref="O4857:P4857"/>
    <mergeCell ref="Q4857:R4857"/>
    <mergeCell ref="S4857:T4857"/>
    <mergeCell ref="U4857:V4857"/>
    <mergeCell ref="U4866:V4866"/>
    <mergeCell ref="I4867:J4867"/>
    <mergeCell ref="K4867:L4867"/>
    <mergeCell ref="O4867:P4867"/>
    <mergeCell ref="Q4867:R4867"/>
    <mergeCell ref="S4867:T4867"/>
    <mergeCell ref="U4867:V4867"/>
    <mergeCell ref="I4866:J4866"/>
    <mergeCell ref="K4866:L4866"/>
    <mergeCell ref="O4866:P4866"/>
    <mergeCell ref="Q4866:R4866"/>
    <mergeCell ref="S4866:T4866"/>
    <mergeCell ref="U4876:V4876"/>
    <mergeCell ref="I4877:J4877"/>
    <mergeCell ref="K4877:L4877"/>
    <mergeCell ref="O4877:P4877"/>
    <mergeCell ref="Q4877:R4877"/>
    <mergeCell ref="S4877:T4877"/>
    <mergeCell ref="U4877:V4877"/>
    <mergeCell ref="I4876:J4876"/>
    <mergeCell ref="K4876:L4876"/>
    <mergeCell ref="O4876:P4876"/>
    <mergeCell ref="Q4876:R4876"/>
    <mergeCell ref="S4876:T4876"/>
    <mergeCell ref="M4857:N4857"/>
    <mergeCell ref="M4858:N4858"/>
    <mergeCell ref="M4859:N4859"/>
    <mergeCell ref="M4866:N4866"/>
    <mergeCell ref="M4867:N4867"/>
    <mergeCell ref="M4876:N4876"/>
    <mergeCell ref="M4877:N4877"/>
    <mergeCell ref="U4840:V4840"/>
    <mergeCell ref="I4840:J4840"/>
    <mergeCell ref="K4840:L4840"/>
    <mergeCell ref="O4840:P4840"/>
    <mergeCell ref="Q4840:R4840"/>
    <mergeCell ref="S4840:T4840"/>
    <mergeCell ref="I4839:J4839"/>
    <mergeCell ref="K4839:L4839"/>
    <mergeCell ref="O4839:P4839"/>
    <mergeCell ref="Q4839:R4839"/>
    <mergeCell ref="S4839:T4839"/>
    <mergeCell ref="U4839:V4839"/>
    <mergeCell ref="U4846:V4846"/>
    <mergeCell ref="I4847:J4847"/>
    <mergeCell ref="K4847:L4847"/>
    <mergeCell ref="O4847:P4847"/>
    <mergeCell ref="Q4847:R4847"/>
    <mergeCell ref="S4847:T4847"/>
    <mergeCell ref="U4847:V4847"/>
    <mergeCell ref="I4846:J4846"/>
    <mergeCell ref="K4846:L4846"/>
    <mergeCell ref="O4846:P4846"/>
    <mergeCell ref="Q4846:R4846"/>
    <mergeCell ref="S4846:T4846"/>
    <mergeCell ref="U4848:V4848"/>
    <mergeCell ref="I4849:J4849"/>
    <mergeCell ref="K4849:L4849"/>
    <mergeCell ref="O4849:P4849"/>
    <mergeCell ref="Q4849:R4849"/>
    <mergeCell ref="S4849:T4849"/>
    <mergeCell ref="U4849:V4849"/>
    <mergeCell ref="I4848:J4848"/>
    <mergeCell ref="K4848:L4848"/>
    <mergeCell ref="O4848:P4848"/>
    <mergeCell ref="Q4848:R4848"/>
    <mergeCell ref="S4848:T4848"/>
    <mergeCell ref="M4839:N4839"/>
    <mergeCell ref="M4840:N4840"/>
    <mergeCell ref="M4846:N4846"/>
    <mergeCell ref="M4847:N4847"/>
    <mergeCell ref="M4848:N4848"/>
    <mergeCell ref="M4849:N4849"/>
    <mergeCell ref="U4806:V4806"/>
    <mergeCell ref="I4806:J4806"/>
    <mergeCell ref="K4806:L4806"/>
    <mergeCell ref="O4806:P4806"/>
    <mergeCell ref="Q4806:R4806"/>
    <mergeCell ref="S4806:T4806"/>
    <mergeCell ref="I4817:J4817"/>
    <mergeCell ref="K4817:L4817"/>
    <mergeCell ref="O4817:P4817"/>
    <mergeCell ref="Q4817:R4817"/>
    <mergeCell ref="S4817:T4817"/>
    <mergeCell ref="U4817:V4817"/>
    <mergeCell ref="U4818:V4818"/>
    <mergeCell ref="I4819:J4819"/>
    <mergeCell ref="K4819:L4819"/>
    <mergeCell ref="O4819:P4819"/>
    <mergeCell ref="Q4819:R4819"/>
    <mergeCell ref="S4819:T4819"/>
    <mergeCell ref="U4819:V4819"/>
    <mergeCell ref="I4818:J4818"/>
    <mergeCell ref="K4818:L4818"/>
    <mergeCell ref="O4818:P4818"/>
    <mergeCell ref="Q4818:R4818"/>
    <mergeCell ref="S4818:T4818"/>
    <mergeCell ref="U4832:V4832"/>
    <mergeCell ref="I4832:J4832"/>
    <mergeCell ref="K4832:L4832"/>
    <mergeCell ref="O4832:P4832"/>
    <mergeCell ref="Q4832:R4832"/>
    <mergeCell ref="S4832:T4832"/>
    <mergeCell ref="I4831:J4831"/>
    <mergeCell ref="K4831:L4831"/>
    <mergeCell ref="O4831:P4831"/>
    <mergeCell ref="Q4831:R4831"/>
    <mergeCell ref="S4831:T4831"/>
    <mergeCell ref="U4831:V4831"/>
    <mergeCell ref="M4806:N4806"/>
    <mergeCell ref="M4817:N4817"/>
    <mergeCell ref="M4818:N4818"/>
    <mergeCell ref="M4819:N4819"/>
    <mergeCell ref="M4831:N4831"/>
    <mergeCell ref="M4832:N4832"/>
    <mergeCell ref="U4798:V4798"/>
    <mergeCell ref="A4799:F4799"/>
    <mergeCell ref="I4798:J4798"/>
    <mergeCell ref="K4798:L4798"/>
    <mergeCell ref="O4798:P4798"/>
    <mergeCell ref="Q4798:R4798"/>
    <mergeCell ref="S4798:T4798"/>
    <mergeCell ref="I4797:J4797"/>
    <mergeCell ref="K4797:L4797"/>
    <mergeCell ref="O4797:P4797"/>
    <mergeCell ref="Q4797:R4797"/>
    <mergeCell ref="S4797:T4797"/>
    <mergeCell ref="U4797:V4797"/>
    <mergeCell ref="U4794:V4794"/>
    <mergeCell ref="I4794:J4794"/>
    <mergeCell ref="K4794:L4794"/>
    <mergeCell ref="O4794:P4794"/>
    <mergeCell ref="Q4794:R4794"/>
    <mergeCell ref="S4794:T4794"/>
    <mergeCell ref="U4804:V4804"/>
    <mergeCell ref="I4805:J4805"/>
    <mergeCell ref="K4805:L4805"/>
    <mergeCell ref="O4805:P4805"/>
    <mergeCell ref="Q4805:R4805"/>
    <mergeCell ref="S4805:T4805"/>
    <mergeCell ref="U4805:V4805"/>
    <mergeCell ref="I4804:J4804"/>
    <mergeCell ref="K4804:L4804"/>
    <mergeCell ref="O4804:P4804"/>
    <mergeCell ref="Q4804:R4804"/>
    <mergeCell ref="S4804:T4804"/>
    <mergeCell ref="U4800:V4800"/>
    <mergeCell ref="I4801:J4801"/>
    <mergeCell ref="K4801:L4801"/>
    <mergeCell ref="O4801:P4801"/>
    <mergeCell ref="Q4801:R4801"/>
    <mergeCell ref="S4801:T4801"/>
    <mergeCell ref="U4801:V4801"/>
    <mergeCell ref="I4800:J4800"/>
    <mergeCell ref="K4800:L4800"/>
    <mergeCell ref="O4800:P4800"/>
    <mergeCell ref="Q4800:R4800"/>
    <mergeCell ref="S4800:T4800"/>
    <mergeCell ref="M4794:N4794"/>
    <mergeCell ref="M4797:N4797"/>
    <mergeCell ref="M4798:N4798"/>
    <mergeCell ref="M4800:N4800"/>
    <mergeCell ref="M4801:N4801"/>
    <mergeCell ref="M4804:N4804"/>
    <mergeCell ref="M4805:N4805"/>
    <mergeCell ref="U4780:V4780"/>
    <mergeCell ref="I4780:J4780"/>
    <mergeCell ref="K4780:L4780"/>
    <mergeCell ref="O4780:P4780"/>
    <mergeCell ref="Q4780:R4780"/>
    <mergeCell ref="S4780:T4780"/>
    <mergeCell ref="U4778:V4778"/>
    <mergeCell ref="I4779:J4779"/>
    <mergeCell ref="K4779:L4779"/>
    <mergeCell ref="O4779:P4779"/>
    <mergeCell ref="Q4779:R4779"/>
    <mergeCell ref="S4779:T4779"/>
    <mergeCell ref="U4779:V4779"/>
    <mergeCell ref="I4778:J4778"/>
    <mergeCell ref="K4778:L4778"/>
    <mergeCell ref="O4778:P4778"/>
    <mergeCell ref="Q4778:R4778"/>
    <mergeCell ref="S4778:T4778"/>
    <mergeCell ref="U4786:V4786"/>
    <mergeCell ref="I4786:J4786"/>
    <mergeCell ref="K4786:L4786"/>
    <mergeCell ref="O4786:P4786"/>
    <mergeCell ref="Q4786:R4786"/>
    <mergeCell ref="S4786:T4786"/>
    <mergeCell ref="I4785:J4785"/>
    <mergeCell ref="K4785:L4785"/>
    <mergeCell ref="O4785:P4785"/>
    <mergeCell ref="Q4785:R4785"/>
    <mergeCell ref="S4785:T4785"/>
    <mergeCell ref="U4785:V4785"/>
    <mergeCell ref="I4793:J4793"/>
    <mergeCell ref="K4793:L4793"/>
    <mergeCell ref="O4793:P4793"/>
    <mergeCell ref="Q4793:R4793"/>
    <mergeCell ref="S4793:T4793"/>
    <mergeCell ref="U4793:V4793"/>
    <mergeCell ref="U4790:V4790"/>
    <mergeCell ref="I4790:J4790"/>
    <mergeCell ref="K4790:L4790"/>
    <mergeCell ref="O4790:P4790"/>
    <mergeCell ref="Q4790:R4790"/>
    <mergeCell ref="S4790:T4790"/>
    <mergeCell ref="I4789:J4789"/>
    <mergeCell ref="K4789:L4789"/>
    <mergeCell ref="O4789:P4789"/>
    <mergeCell ref="Q4789:R4789"/>
    <mergeCell ref="S4789:T4789"/>
    <mergeCell ref="U4789:V4789"/>
    <mergeCell ref="M4778:N4778"/>
    <mergeCell ref="M4779:N4779"/>
    <mergeCell ref="M4780:N4780"/>
    <mergeCell ref="M4785:N4785"/>
    <mergeCell ref="M4786:N4786"/>
    <mergeCell ref="M4789:N4789"/>
    <mergeCell ref="M4790:N4790"/>
    <mergeCell ref="M4793:N4793"/>
    <mergeCell ref="U4766:V4766"/>
    <mergeCell ref="I4766:J4766"/>
    <mergeCell ref="K4766:L4766"/>
    <mergeCell ref="O4766:P4766"/>
    <mergeCell ref="Q4766:R4766"/>
    <mergeCell ref="S4766:T4766"/>
    <mergeCell ref="U4764:V4764"/>
    <mergeCell ref="I4765:J4765"/>
    <mergeCell ref="K4765:L4765"/>
    <mergeCell ref="O4765:P4765"/>
    <mergeCell ref="Q4765:R4765"/>
    <mergeCell ref="S4765:T4765"/>
    <mergeCell ref="U4765:V4765"/>
    <mergeCell ref="I4764:J4764"/>
    <mergeCell ref="K4764:L4764"/>
    <mergeCell ref="O4764:P4764"/>
    <mergeCell ref="Q4764:R4764"/>
    <mergeCell ref="S4764:T4764"/>
    <mergeCell ref="U4774:V4774"/>
    <mergeCell ref="I4774:J4774"/>
    <mergeCell ref="K4774:L4774"/>
    <mergeCell ref="O4774:P4774"/>
    <mergeCell ref="Q4774:R4774"/>
    <mergeCell ref="S4774:T4774"/>
    <mergeCell ref="U4772:V4772"/>
    <mergeCell ref="I4773:J4773"/>
    <mergeCell ref="K4773:L4773"/>
    <mergeCell ref="O4773:P4773"/>
    <mergeCell ref="Q4773:R4773"/>
    <mergeCell ref="S4773:T4773"/>
    <mergeCell ref="U4773:V4773"/>
    <mergeCell ref="I4772:J4772"/>
    <mergeCell ref="K4772:L4772"/>
    <mergeCell ref="O4772:P4772"/>
    <mergeCell ref="Q4772:R4772"/>
    <mergeCell ref="S4772:T4772"/>
    <mergeCell ref="M4764:N4764"/>
    <mergeCell ref="M4765:N4765"/>
    <mergeCell ref="M4766:N4766"/>
    <mergeCell ref="M4772:N4772"/>
    <mergeCell ref="M4773:N4773"/>
    <mergeCell ref="M4774:N4774"/>
    <mergeCell ref="U4734:V4734"/>
    <mergeCell ref="I4734:J4734"/>
    <mergeCell ref="K4734:L4734"/>
    <mergeCell ref="O4734:P4734"/>
    <mergeCell ref="Q4734:R4734"/>
    <mergeCell ref="S4734:T4734"/>
    <mergeCell ref="U4748:V4748"/>
    <mergeCell ref="I4749:J4749"/>
    <mergeCell ref="K4749:L4749"/>
    <mergeCell ref="O4749:P4749"/>
    <mergeCell ref="Q4749:R4749"/>
    <mergeCell ref="S4749:T4749"/>
    <mergeCell ref="U4749:V4749"/>
    <mergeCell ref="I4748:J4748"/>
    <mergeCell ref="K4748:L4748"/>
    <mergeCell ref="O4748:P4748"/>
    <mergeCell ref="Q4748:R4748"/>
    <mergeCell ref="S4748:T4748"/>
    <mergeCell ref="U4754:V4754"/>
    <mergeCell ref="I4755:J4755"/>
    <mergeCell ref="K4755:L4755"/>
    <mergeCell ref="O4755:P4755"/>
    <mergeCell ref="Q4755:R4755"/>
    <mergeCell ref="S4755:T4755"/>
    <mergeCell ref="U4755:V4755"/>
    <mergeCell ref="I4754:J4754"/>
    <mergeCell ref="K4754:L4754"/>
    <mergeCell ref="O4754:P4754"/>
    <mergeCell ref="Q4754:R4754"/>
    <mergeCell ref="S4754:T4754"/>
    <mergeCell ref="U4752:V4752"/>
    <mergeCell ref="I4753:J4753"/>
    <mergeCell ref="K4753:L4753"/>
    <mergeCell ref="O4753:P4753"/>
    <mergeCell ref="Q4753:R4753"/>
    <mergeCell ref="S4753:T4753"/>
    <mergeCell ref="U4753:V4753"/>
    <mergeCell ref="I4752:J4752"/>
    <mergeCell ref="K4752:L4752"/>
    <mergeCell ref="O4752:P4752"/>
    <mergeCell ref="Q4752:R4752"/>
    <mergeCell ref="S4752:T4752"/>
    <mergeCell ref="M4734:N4734"/>
    <mergeCell ref="M4748:N4748"/>
    <mergeCell ref="M4749:N4749"/>
    <mergeCell ref="M4752:N4752"/>
    <mergeCell ref="M4753:N4753"/>
    <mergeCell ref="M4754:N4754"/>
    <mergeCell ref="M4755:N4755"/>
    <mergeCell ref="U4698:V4698"/>
    <mergeCell ref="I4699:J4699"/>
    <mergeCell ref="K4699:L4699"/>
    <mergeCell ref="O4699:P4699"/>
    <mergeCell ref="Q4699:R4699"/>
    <mergeCell ref="S4699:T4699"/>
    <mergeCell ref="U4699:V4699"/>
    <mergeCell ref="I4698:J4698"/>
    <mergeCell ref="K4698:L4698"/>
    <mergeCell ref="O4698:P4698"/>
    <mergeCell ref="Q4698:R4698"/>
    <mergeCell ref="S4698:T4698"/>
    <mergeCell ref="U4712:V4712"/>
    <mergeCell ref="I4712:J4712"/>
    <mergeCell ref="K4712:L4712"/>
    <mergeCell ref="O4712:P4712"/>
    <mergeCell ref="Q4712:R4712"/>
    <mergeCell ref="S4712:T4712"/>
    <mergeCell ref="U4710:V4710"/>
    <mergeCell ref="I4711:J4711"/>
    <mergeCell ref="K4711:L4711"/>
    <mergeCell ref="O4711:P4711"/>
    <mergeCell ref="Q4711:R4711"/>
    <mergeCell ref="S4711:T4711"/>
    <mergeCell ref="U4711:V4711"/>
    <mergeCell ref="I4710:J4710"/>
    <mergeCell ref="K4710:L4710"/>
    <mergeCell ref="O4710:P4710"/>
    <mergeCell ref="Q4710:R4710"/>
    <mergeCell ref="S4710:T4710"/>
    <mergeCell ref="U4732:V4732"/>
    <mergeCell ref="I4733:J4733"/>
    <mergeCell ref="K4733:L4733"/>
    <mergeCell ref="O4733:P4733"/>
    <mergeCell ref="Q4733:R4733"/>
    <mergeCell ref="S4733:T4733"/>
    <mergeCell ref="U4733:V4733"/>
    <mergeCell ref="I4732:J4732"/>
    <mergeCell ref="K4732:L4732"/>
    <mergeCell ref="O4732:P4732"/>
    <mergeCell ref="Q4732:R4732"/>
    <mergeCell ref="S4732:T4732"/>
    <mergeCell ref="U4728:V4728"/>
    <mergeCell ref="I4729:J4729"/>
    <mergeCell ref="K4729:L4729"/>
    <mergeCell ref="O4729:P4729"/>
    <mergeCell ref="Q4729:R4729"/>
    <mergeCell ref="S4729:T4729"/>
    <mergeCell ref="U4729:V4729"/>
    <mergeCell ref="I4728:J4728"/>
    <mergeCell ref="K4728:L4728"/>
    <mergeCell ref="O4728:P4728"/>
    <mergeCell ref="Q4728:R4728"/>
    <mergeCell ref="S4728:T4728"/>
    <mergeCell ref="M4698:N4698"/>
    <mergeCell ref="M4699:N4699"/>
    <mergeCell ref="M4710:N4710"/>
    <mergeCell ref="M4711:N4711"/>
    <mergeCell ref="M4712:N4712"/>
    <mergeCell ref="M4728:N4728"/>
    <mergeCell ref="M4729:N4729"/>
    <mergeCell ref="M4732:N4732"/>
    <mergeCell ref="M4733:N4733"/>
    <mergeCell ref="U4684:V4684"/>
    <mergeCell ref="I4684:J4684"/>
    <mergeCell ref="K4684:L4684"/>
    <mergeCell ref="O4684:P4684"/>
    <mergeCell ref="Q4684:R4684"/>
    <mergeCell ref="S4684:T4684"/>
    <mergeCell ref="U4682:V4682"/>
    <mergeCell ref="I4683:J4683"/>
    <mergeCell ref="K4683:L4683"/>
    <mergeCell ref="O4683:P4683"/>
    <mergeCell ref="Q4683:R4683"/>
    <mergeCell ref="S4683:T4683"/>
    <mergeCell ref="U4683:V4683"/>
    <mergeCell ref="I4682:J4682"/>
    <mergeCell ref="K4682:L4682"/>
    <mergeCell ref="O4682:P4682"/>
    <mergeCell ref="Q4682:R4682"/>
    <mergeCell ref="S4682:T4682"/>
    <mergeCell ref="U4690:V4690"/>
    <mergeCell ref="I4691:J4691"/>
    <mergeCell ref="K4691:L4691"/>
    <mergeCell ref="O4691:P4691"/>
    <mergeCell ref="Q4691:R4691"/>
    <mergeCell ref="S4691:T4691"/>
    <mergeCell ref="U4691:V4691"/>
    <mergeCell ref="I4690:J4690"/>
    <mergeCell ref="K4690:L4690"/>
    <mergeCell ref="O4690:P4690"/>
    <mergeCell ref="Q4690:R4690"/>
    <mergeCell ref="S4690:T4690"/>
    <mergeCell ref="U4692:V4692"/>
    <mergeCell ref="I4692:J4692"/>
    <mergeCell ref="K4692:L4692"/>
    <mergeCell ref="O4692:P4692"/>
    <mergeCell ref="Q4692:R4692"/>
    <mergeCell ref="S4692:T4692"/>
    <mergeCell ref="M4682:N4682"/>
    <mergeCell ref="M4683:N4683"/>
    <mergeCell ref="M4684:N4684"/>
    <mergeCell ref="M4690:N4690"/>
    <mergeCell ref="M4691:N4691"/>
    <mergeCell ref="M4692:N4692"/>
    <mergeCell ref="A4663:F4663"/>
    <mergeCell ref="I4662:J4662"/>
    <mergeCell ref="K4662:L4662"/>
    <mergeCell ref="O4662:P4662"/>
    <mergeCell ref="Q4662:R4662"/>
    <mergeCell ref="S4662:T4662"/>
    <mergeCell ref="U4670:V4670"/>
    <mergeCell ref="I4671:J4671"/>
    <mergeCell ref="K4671:L4671"/>
    <mergeCell ref="O4671:P4671"/>
    <mergeCell ref="Q4671:R4671"/>
    <mergeCell ref="S4671:T4671"/>
    <mergeCell ref="U4671:V4671"/>
    <mergeCell ref="I4670:J4670"/>
    <mergeCell ref="K4670:L4670"/>
    <mergeCell ref="O4670:P4670"/>
    <mergeCell ref="Q4670:R4670"/>
    <mergeCell ref="S4670:T4670"/>
    <mergeCell ref="U4676:V4676"/>
    <mergeCell ref="I4676:J4676"/>
    <mergeCell ref="K4676:L4676"/>
    <mergeCell ref="O4676:P4676"/>
    <mergeCell ref="Q4676:R4676"/>
    <mergeCell ref="S4676:T4676"/>
    <mergeCell ref="U4674:V4674"/>
    <mergeCell ref="I4675:J4675"/>
    <mergeCell ref="K4675:L4675"/>
    <mergeCell ref="O4675:P4675"/>
    <mergeCell ref="Q4675:R4675"/>
    <mergeCell ref="S4675:T4675"/>
    <mergeCell ref="U4675:V4675"/>
    <mergeCell ref="I4674:J4674"/>
    <mergeCell ref="K4674:L4674"/>
    <mergeCell ref="O4674:P4674"/>
    <mergeCell ref="Q4674:R4674"/>
    <mergeCell ref="S4674:T4674"/>
    <mergeCell ref="M4664:N4664"/>
    <mergeCell ref="M4665:N4665"/>
    <mergeCell ref="M4666:N4666"/>
    <mergeCell ref="M4667:N4667"/>
    <mergeCell ref="M4670:N4670"/>
    <mergeCell ref="M4671:N4671"/>
    <mergeCell ref="M4674:N4674"/>
    <mergeCell ref="M4675:N4675"/>
    <mergeCell ref="M4676:N4676"/>
    <mergeCell ref="I4661:J4661"/>
    <mergeCell ref="K4661:L4661"/>
    <mergeCell ref="O4661:P4661"/>
    <mergeCell ref="Q4661:R4661"/>
    <mergeCell ref="S4661:T4661"/>
    <mergeCell ref="U4661:V4661"/>
    <mergeCell ref="U4658:V4658"/>
    <mergeCell ref="I4658:J4658"/>
    <mergeCell ref="K4658:L4658"/>
    <mergeCell ref="O4658:P4658"/>
    <mergeCell ref="Q4658:R4658"/>
    <mergeCell ref="S4658:T4658"/>
    <mergeCell ref="I4657:J4657"/>
    <mergeCell ref="K4657:L4657"/>
    <mergeCell ref="O4657:P4657"/>
    <mergeCell ref="Q4657:R4657"/>
    <mergeCell ref="S4657:T4657"/>
    <mergeCell ref="U4657:V4657"/>
    <mergeCell ref="U4666:V4666"/>
    <mergeCell ref="I4667:J4667"/>
    <mergeCell ref="K4667:L4667"/>
    <mergeCell ref="O4667:P4667"/>
    <mergeCell ref="Q4667:R4667"/>
    <mergeCell ref="S4667:T4667"/>
    <mergeCell ref="U4667:V4667"/>
    <mergeCell ref="I4666:J4666"/>
    <mergeCell ref="K4666:L4666"/>
    <mergeCell ref="O4666:P4666"/>
    <mergeCell ref="Q4666:R4666"/>
    <mergeCell ref="S4666:T4666"/>
    <mergeCell ref="U4664:V4664"/>
    <mergeCell ref="I4665:J4665"/>
    <mergeCell ref="K4665:L4665"/>
    <mergeCell ref="O4665:P4665"/>
    <mergeCell ref="Q4665:R4665"/>
    <mergeCell ref="S4665:T4665"/>
    <mergeCell ref="U4665:V4665"/>
    <mergeCell ref="I4664:J4664"/>
    <mergeCell ref="K4664:L4664"/>
    <mergeCell ref="O4664:P4664"/>
    <mergeCell ref="Q4664:R4664"/>
    <mergeCell ref="S4664:T4664"/>
    <mergeCell ref="U4662:V4662"/>
    <mergeCell ref="I4649:J4649"/>
    <mergeCell ref="K4649:L4649"/>
    <mergeCell ref="O4649:P4649"/>
    <mergeCell ref="Q4649:R4649"/>
    <mergeCell ref="S4649:T4649"/>
    <mergeCell ref="U4649:V4649"/>
    <mergeCell ref="A4648:F4648"/>
    <mergeCell ref="U4646:V4646"/>
    <mergeCell ref="I4647:J4647"/>
    <mergeCell ref="K4647:L4647"/>
    <mergeCell ref="O4647:P4647"/>
    <mergeCell ref="Q4647:R4647"/>
    <mergeCell ref="S4647:T4647"/>
    <mergeCell ref="U4647:V4647"/>
    <mergeCell ref="I4646:J4646"/>
    <mergeCell ref="K4646:L4646"/>
    <mergeCell ref="O4646:P4646"/>
    <mergeCell ref="Q4646:R4646"/>
    <mergeCell ref="S4646:T4646"/>
    <mergeCell ref="U4654:V4654"/>
    <mergeCell ref="I4654:J4654"/>
    <mergeCell ref="K4654:L4654"/>
    <mergeCell ref="O4654:P4654"/>
    <mergeCell ref="Q4654:R4654"/>
    <mergeCell ref="S4654:T4654"/>
    <mergeCell ref="I4653:J4653"/>
    <mergeCell ref="K4653:L4653"/>
    <mergeCell ref="O4653:P4653"/>
    <mergeCell ref="Q4653:R4653"/>
    <mergeCell ref="S4653:T4653"/>
    <mergeCell ref="U4653:V4653"/>
    <mergeCell ref="U4650:V4650"/>
    <mergeCell ref="I4650:J4650"/>
    <mergeCell ref="K4650:L4650"/>
    <mergeCell ref="O4650:P4650"/>
    <mergeCell ref="Q4650:R4650"/>
    <mergeCell ref="S4650:T4650"/>
    <mergeCell ref="U4624:V4624"/>
    <mergeCell ref="I4624:J4624"/>
    <mergeCell ref="K4624:L4624"/>
    <mergeCell ref="O4624:P4624"/>
    <mergeCell ref="Q4624:R4624"/>
    <mergeCell ref="S4624:T4624"/>
    <mergeCell ref="U4622:V4622"/>
    <mergeCell ref="I4623:J4623"/>
    <mergeCell ref="K4623:L4623"/>
    <mergeCell ref="O4623:P4623"/>
    <mergeCell ref="Q4623:R4623"/>
    <mergeCell ref="S4623:T4623"/>
    <mergeCell ref="U4623:V4623"/>
    <mergeCell ref="I4622:J4622"/>
    <mergeCell ref="K4622:L4622"/>
    <mergeCell ref="O4622:P4622"/>
    <mergeCell ref="Q4622:R4622"/>
    <mergeCell ref="S4622:T4622"/>
    <mergeCell ref="U4630:V4630"/>
    <mergeCell ref="I4631:J4631"/>
    <mergeCell ref="K4631:L4631"/>
    <mergeCell ref="O4631:P4631"/>
    <mergeCell ref="Q4631:R4631"/>
    <mergeCell ref="S4631:T4631"/>
    <mergeCell ref="U4631:V4631"/>
    <mergeCell ref="I4630:J4630"/>
    <mergeCell ref="K4630:L4630"/>
    <mergeCell ref="O4630:P4630"/>
    <mergeCell ref="Q4630:R4630"/>
    <mergeCell ref="S4630:T4630"/>
    <mergeCell ref="U4642:V4642"/>
    <mergeCell ref="I4643:J4643"/>
    <mergeCell ref="K4643:L4643"/>
    <mergeCell ref="O4643:P4643"/>
    <mergeCell ref="Q4643:R4643"/>
    <mergeCell ref="S4643:T4643"/>
    <mergeCell ref="U4643:V4643"/>
    <mergeCell ref="I4642:J4642"/>
    <mergeCell ref="K4642:L4642"/>
    <mergeCell ref="O4642:P4642"/>
    <mergeCell ref="Q4642:R4642"/>
    <mergeCell ref="S4642:T4642"/>
    <mergeCell ref="U4600:V4600"/>
    <mergeCell ref="I4600:J4600"/>
    <mergeCell ref="K4600:L4600"/>
    <mergeCell ref="O4600:P4600"/>
    <mergeCell ref="Q4600:R4600"/>
    <mergeCell ref="S4600:T4600"/>
    <mergeCell ref="I4599:J4599"/>
    <mergeCell ref="K4599:L4599"/>
    <mergeCell ref="O4599:P4599"/>
    <mergeCell ref="Q4599:R4599"/>
    <mergeCell ref="S4599:T4599"/>
    <mergeCell ref="U4599:V4599"/>
    <mergeCell ref="U4610:V4610"/>
    <mergeCell ref="I4611:J4611"/>
    <mergeCell ref="K4611:L4611"/>
    <mergeCell ref="O4611:P4611"/>
    <mergeCell ref="Q4611:R4611"/>
    <mergeCell ref="S4611:T4611"/>
    <mergeCell ref="U4611:V4611"/>
    <mergeCell ref="I4610:J4610"/>
    <mergeCell ref="K4610:L4610"/>
    <mergeCell ref="O4610:P4610"/>
    <mergeCell ref="Q4610:R4610"/>
    <mergeCell ref="S4610:T4610"/>
    <mergeCell ref="U4618:V4618"/>
    <mergeCell ref="I4618:J4618"/>
    <mergeCell ref="K4618:L4618"/>
    <mergeCell ref="O4618:P4618"/>
    <mergeCell ref="Q4618:R4618"/>
    <mergeCell ref="S4618:T4618"/>
    <mergeCell ref="I4617:J4617"/>
    <mergeCell ref="K4617:L4617"/>
    <mergeCell ref="O4617:P4617"/>
    <mergeCell ref="Q4617:R4617"/>
    <mergeCell ref="S4617:T4617"/>
    <mergeCell ref="U4617:V4617"/>
    <mergeCell ref="A4566:F4566"/>
    <mergeCell ref="U4580:V4580"/>
    <mergeCell ref="I4580:J4580"/>
    <mergeCell ref="K4580:L4580"/>
    <mergeCell ref="O4580:P4580"/>
    <mergeCell ref="Q4580:R4580"/>
    <mergeCell ref="S4580:T4580"/>
    <mergeCell ref="I4579:J4579"/>
    <mergeCell ref="K4579:L4579"/>
    <mergeCell ref="O4579:P4579"/>
    <mergeCell ref="Q4579:R4579"/>
    <mergeCell ref="S4579:T4579"/>
    <mergeCell ref="U4579:V4579"/>
    <mergeCell ref="I4589:J4589"/>
    <mergeCell ref="K4589:L4589"/>
    <mergeCell ref="O4589:P4589"/>
    <mergeCell ref="Q4589:R4589"/>
    <mergeCell ref="S4589:T4589"/>
    <mergeCell ref="U4589:V4589"/>
    <mergeCell ref="U4586:V4586"/>
    <mergeCell ref="I4586:J4586"/>
    <mergeCell ref="K4586:L4586"/>
    <mergeCell ref="O4586:P4586"/>
    <mergeCell ref="Q4586:R4586"/>
    <mergeCell ref="S4586:T4586"/>
    <mergeCell ref="I4585:J4585"/>
    <mergeCell ref="K4585:L4585"/>
    <mergeCell ref="O4585:P4585"/>
    <mergeCell ref="Q4585:R4585"/>
    <mergeCell ref="S4585:T4585"/>
    <mergeCell ref="U4585:V4585"/>
    <mergeCell ref="U4594:V4594"/>
    <mergeCell ref="I4595:J4595"/>
    <mergeCell ref="K4595:L4595"/>
    <mergeCell ref="O4595:P4595"/>
    <mergeCell ref="Q4595:R4595"/>
    <mergeCell ref="S4595:T4595"/>
    <mergeCell ref="U4595:V4595"/>
    <mergeCell ref="I4594:J4594"/>
    <mergeCell ref="K4594:L4594"/>
    <mergeCell ref="O4594:P4594"/>
    <mergeCell ref="Q4594:R4594"/>
    <mergeCell ref="S4594:T4594"/>
    <mergeCell ref="U4592:V4592"/>
    <mergeCell ref="I4593:J4593"/>
    <mergeCell ref="K4593:L4593"/>
    <mergeCell ref="O4593:P4593"/>
    <mergeCell ref="Q4593:R4593"/>
    <mergeCell ref="S4593:T4593"/>
    <mergeCell ref="U4593:V4593"/>
    <mergeCell ref="I4592:J4592"/>
    <mergeCell ref="K4592:L4592"/>
    <mergeCell ref="O4592:P4592"/>
    <mergeCell ref="Q4592:R4592"/>
    <mergeCell ref="S4592:T4592"/>
    <mergeCell ref="U4590:V4590"/>
    <mergeCell ref="A4591:F4591"/>
    <mergeCell ref="I4590:J4590"/>
    <mergeCell ref="K4590:L4590"/>
    <mergeCell ref="O4590:P4590"/>
    <mergeCell ref="Q4590:R4590"/>
    <mergeCell ref="S4590:T4590"/>
    <mergeCell ref="M4567:N4567"/>
    <mergeCell ref="M4568:N4568"/>
    <mergeCell ref="U4564:V4564"/>
    <mergeCell ref="I4565:J4565"/>
    <mergeCell ref="K4565:L4565"/>
    <mergeCell ref="O4565:P4565"/>
    <mergeCell ref="Q4565:R4565"/>
    <mergeCell ref="S4565:T4565"/>
    <mergeCell ref="U4565:V4565"/>
    <mergeCell ref="I4564:J4564"/>
    <mergeCell ref="K4564:L4564"/>
    <mergeCell ref="O4564:P4564"/>
    <mergeCell ref="Q4564:R4564"/>
    <mergeCell ref="S4564:T4564"/>
    <mergeCell ref="U4560:V4560"/>
    <mergeCell ref="I4561:J4561"/>
    <mergeCell ref="K4561:L4561"/>
    <mergeCell ref="O4561:P4561"/>
    <mergeCell ref="Q4561:R4561"/>
    <mergeCell ref="S4561:T4561"/>
    <mergeCell ref="U4561:V4561"/>
    <mergeCell ref="I4560:J4560"/>
    <mergeCell ref="K4560:L4560"/>
    <mergeCell ref="O4560:P4560"/>
    <mergeCell ref="Q4560:R4560"/>
    <mergeCell ref="S4560:T4560"/>
    <mergeCell ref="U4568:V4568"/>
    <mergeCell ref="I4569:J4569"/>
    <mergeCell ref="K4569:L4569"/>
    <mergeCell ref="O4569:P4569"/>
    <mergeCell ref="Q4569:R4569"/>
    <mergeCell ref="S4569:T4569"/>
    <mergeCell ref="U4569:V4569"/>
    <mergeCell ref="I4568:J4568"/>
    <mergeCell ref="K4568:L4568"/>
    <mergeCell ref="O4568:P4568"/>
    <mergeCell ref="Q4568:R4568"/>
    <mergeCell ref="S4568:T4568"/>
    <mergeCell ref="I4567:J4567"/>
    <mergeCell ref="K4567:L4567"/>
    <mergeCell ref="O4567:P4567"/>
    <mergeCell ref="Q4567:R4567"/>
    <mergeCell ref="S4567:T4567"/>
    <mergeCell ref="U4567:V4567"/>
    <mergeCell ref="M4560:N4560"/>
    <mergeCell ref="M4561:N4561"/>
    <mergeCell ref="M4564:N4564"/>
    <mergeCell ref="M4565:N4565"/>
    <mergeCell ref="M4569:N4569"/>
    <mergeCell ref="U4540:V4540"/>
    <mergeCell ref="I4541:J4541"/>
    <mergeCell ref="K4541:L4541"/>
    <mergeCell ref="O4541:P4541"/>
    <mergeCell ref="Q4541:R4541"/>
    <mergeCell ref="S4541:T4541"/>
    <mergeCell ref="U4541:V4541"/>
    <mergeCell ref="I4540:J4540"/>
    <mergeCell ref="K4540:L4540"/>
    <mergeCell ref="O4540:P4540"/>
    <mergeCell ref="Q4540:R4540"/>
    <mergeCell ref="S4540:T4540"/>
    <mergeCell ref="I4539:J4539"/>
    <mergeCell ref="K4539:L4539"/>
    <mergeCell ref="O4539:P4539"/>
    <mergeCell ref="Q4539:R4539"/>
    <mergeCell ref="S4539:T4539"/>
    <mergeCell ref="U4539:V4539"/>
    <mergeCell ref="A4538:F4538"/>
    <mergeCell ref="U4536:V4536"/>
    <mergeCell ref="I4537:J4537"/>
    <mergeCell ref="K4537:L4537"/>
    <mergeCell ref="O4537:P4537"/>
    <mergeCell ref="Q4537:R4537"/>
    <mergeCell ref="S4537:T4537"/>
    <mergeCell ref="U4537:V4537"/>
    <mergeCell ref="I4536:J4536"/>
    <mergeCell ref="K4536:L4536"/>
    <mergeCell ref="O4536:P4536"/>
    <mergeCell ref="Q4536:R4536"/>
    <mergeCell ref="S4536:T4536"/>
    <mergeCell ref="U4554:V4554"/>
    <mergeCell ref="I4555:J4555"/>
    <mergeCell ref="K4555:L4555"/>
    <mergeCell ref="O4555:P4555"/>
    <mergeCell ref="Q4555:R4555"/>
    <mergeCell ref="S4555:T4555"/>
    <mergeCell ref="U4555:V4555"/>
    <mergeCell ref="I4554:J4554"/>
    <mergeCell ref="K4554:L4554"/>
    <mergeCell ref="O4554:P4554"/>
    <mergeCell ref="Q4554:R4554"/>
    <mergeCell ref="S4554:T4554"/>
    <mergeCell ref="M4536:N4536"/>
    <mergeCell ref="M4537:N4537"/>
    <mergeCell ref="M4539:N4539"/>
    <mergeCell ref="M4540:N4540"/>
    <mergeCell ref="M4541:N4541"/>
    <mergeCell ref="M4554:N4554"/>
    <mergeCell ref="M4555:N4555"/>
    <mergeCell ref="A4512:F4512"/>
    <mergeCell ref="U4522:V4522"/>
    <mergeCell ref="I4523:J4523"/>
    <mergeCell ref="K4523:L4523"/>
    <mergeCell ref="O4523:P4523"/>
    <mergeCell ref="Q4523:R4523"/>
    <mergeCell ref="S4523:T4523"/>
    <mergeCell ref="U4523:V4523"/>
    <mergeCell ref="I4522:J4522"/>
    <mergeCell ref="K4522:L4522"/>
    <mergeCell ref="O4522:P4522"/>
    <mergeCell ref="Q4522:R4522"/>
    <mergeCell ref="S4522:T4522"/>
    <mergeCell ref="U4526:V4526"/>
    <mergeCell ref="I4527:J4527"/>
    <mergeCell ref="K4527:L4527"/>
    <mergeCell ref="O4527:P4527"/>
    <mergeCell ref="Q4527:R4527"/>
    <mergeCell ref="S4527:T4527"/>
    <mergeCell ref="U4527:V4527"/>
    <mergeCell ref="I4526:J4526"/>
    <mergeCell ref="K4526:L4526"/>
    <mergeCell ref="O4526:P4526"/>
    <mergeCell ref="Q4526:R4526"/>
    <mergeCell ref="S4526:T4526"/>
    <mergeCell ref="U4532:V4532"/>
    <mergeCell ref="I4533:J4533"/>
    <mergeCell ref="K4533:L4533"/>
    <mergeCell ref="O4533:P4533"/>
    <mergeCell ref="Q4533:R4533"/>
    <mergeCell ref="S4533:T4533"/>
    <mergeCell ref="U4533:V4533"/>
    <mergeCell ref="I4532:J4532"/>
    <mergeCell ref="K4532:L4532"/>
    <mergeCell ref="O4532:P4532"/>
    <mergeCell ref="Q4532:R4532"/>
    <mergeCell ref="S4532:T4532"/>
    <mergeCell ref="M4513:N4513"/>
    <mergeCell ref="M4514:N4514"/>
    <mergeCell ref="M4522:N4522"/>
    <mergeCell ref="M4523:N4523"/>
    <mergeCell ref="M4526:N4526"/>
    <mergeCell ref="M4527:N4527"/>
    <mergeCell ref="M4532:N4532"/>
    <mergeCell ref="M4533:N4533"/>
    <mergeCell ref="U4510:V4510"/>
    <mergeCell ref="I4511:J4511"/>
    <mergeCell ref="K4511:L4511"/>
    <mergeCell ref="O4511:P4511"/>
    <mergeCell ref="Q4511:R4511"/>
    <mergeCell ref="S4511:T4511"/>
    <mergeCell ref="U4511:V4511"/>
    <mergeCell ref="I4510:J4510"/>
    <mergeCell ref="K4510:L4510"/>
    <mergeCell ref="O4510:P4510"/>
    <mergeCell ref="Q4510:R4510"/>
    <mergeCell ref="S4510:T4510"/>
    <mergeCell ref="U4506:V4506"/>
    <mergeCell ref="I4507:J4507"/>
    <mergeCell ref="K4507:L4507"/>
    <mergeCell ref="O4507:P4507"/>
    <mergeCell ref="Q4507:R4507"/>
    <mergeCell ref="S4507:T4507"/>
    <mergeCell ref="U4507:V4507"/>
    <mergeCell ref="I4506:J4506"/>
    <mergeCell ref="K4506:L4506"/>
    <mergeCell ref="O4506:P4506"/>
    <mergeCell ref="Q4506:R4506"/>
    <mergeCell ref="S4506:T4506"/>
    <mergeCell ref="U4514:V4514"/>
    <mergeCell ref="I4514:J4514"/>
    <mergeCell ref="K4514:L4514"/>
    <mergeCell ref="O4514:P4514"/>
    <mergeCell ref="Q4514:R4514"/>
    <mergeCell ref="S4514:T4514"/>
    <mergeCell ref="I4513:J4513"/>
    <mergeCell ref="K4513:L4513"/>
    <mergeCell ref="O4513:P4513"/>
    <mergeCell ref="Q4513:R4513"/>
    <mergeCell ref="S4513:T4513"/>
    <mergeCell ref="U4513:V4513"/>
    <mergeCell ref="M4506:N4506"/>
    <mergeCell ref="M4507:N4507"/>
    <mergeCell ref="M4510:N4510"/>
    <mergeCell ref="M4511:N4511"/>
    <mergeCell ref="U4482:V4482"/>
    <mergeCell ref="I4483:J4483"/>
    <mergeCell ref="K4483:L4483"/>
    <mergeCell ref="O4483:P4483"/>
    <mergeCell ref="Q4483:R4483"/>
    <mergeCell ref="S4483:T4483"/>
    <mergeCell ref="U4483:V4483"/>
    <mergeCell ref="I4482:J4482"/>
    <mergeCell ref="K4482:L4482"/>
    <mergeCell ref="O4482:P4482"/>
    <mergeCell ref="Q4482:R4482"/>
    <mergeCell ref="S4482:T4482"/>
    <mergeCell ref="U4498:V4498"/>
    <mergeCell ref="I4498:J4498"/>
    <mergeCell ref="K4498:L4498"/>
    <mergeCell ref="O4498:P4498"/>
    <mergeCell ref="Q4498:R4498"/>
    <mergeCell ref="S4498:T4498"/>
    <mergeCell ref="I4497:J4497"/>
    <mergeCell ref="K4497:L4497"/>
    <mergeCell ref="O4497:P4497"/>
    <mergeCell ref="Q4497:R4497"/>
    <mergeCell ref="S4497:T4497"/>
    <mergeCell ref="U4497:V4497"/>
    <mergeCell ref="U4502:V4502"/>
    <mergeCell ref="I4502:J4502"/>
    <mergeCell ref="K4502:L4502"/>
    <mergeCell ref="O4502:P4502"/>
    <mergeCell ref="Q4502:R4502"/>
    <mergeCell ref="S4502:T4502"/>
    <mergeCell ref="I4501:J4501"/>
    <mergeCell ref="K4501:L4501"/>
    <mergeCell ref="O4501:P4501"/>
    <mergeCell ref="Q4501:R4501"/>
    <mergeCell ref="S4501:T4501"/>
    <mergeCell ref="U4501:V4501"/>
    <mergeCell ref="M4482:N4482"/>
    <mergeCell ref="M4483:N4483"/>
    <mergeCell ref="M4497:N4497"/>
    <mergeCell ref="M4498:N4498"/>
    <mergeCell ref="M4501:N4501"/>
    <mergeCell ref="M4502:N4502"/>
    <mergeCell ref="U4468:V4468"/>
    <mergeCell ref="I4469:J4469"/>
    <mergeCell ref="K4469:L4469"/>
    <mergeCell ref="O4469:P4469"/>
    <mergeCell ref="Q4469:R4469"/>
    <mergeCell ref="S4469:T4469"/>
    <mergeCell ref="U4469:V4469"/>
    <mergeCell ref="I4468:J4468"/>
    <mergeCell ref="K4468:L4468"/>
    <mergeCell ref="O4468:P4468"/>
    <mergeCell ref="Q4468:R4468"/>
    <mergeCell ref="S4468:T4468"/>
    <mergeCell ref="U4464:V4464"/>
    <mergeCell ref="I4464:J4464"/>
    <mergeCell ref="K4464:L4464"/>
    <mergeCell ref="O4464:P4464"/>
    <mergeCell ref="Q4464:R4464"/>
    <mergeCell ref="S4464:T4464"/>
    <mergeCell ref="I4481:J4481"/>
    <mergeCell ref="K4481:L4481"/>
    <mergeCell ref="O4481:P4481"/>
    <mergeCell ref="Q4481:R4481"/>
    <mergeCell ref="S4481:T4481"/>
    <mergeCell ref="U4481:V4481"/>
    <mergeCell ref="U4476:V4476"/>
    <mergeCell ref="I4477:J4477"/>
    <mergeCell ref="K4477:L4477"/>
    <mergeCell ref="O4477:P4477"/>
    <mergeCell ref="Q4477:R4477"/>
    <mergeCell ref="S4477:T4477"/>
    <mergeCell ref="U4477:V4477"/>
    <mergeCell ref="I4476:J4476"/>
    <mergeCell ref="K4476:L4476"/>
    <mergeCell ref="O4476:P4476"/>
    <mergeCell ref="Q4476:R4476"/>
    <mergeCell ref="S4476:T4476"/>
    <mergeCell ref="M4464:N4464"/>
    <mergeCell ref="M4468:N4468"/>
    <mergeCell ref="M4469:N4469"/>
    <mergeCell ref="M4476:N4476"/>
    <mergeCell ref="M4477:N4477"/>
    <mergeCell ref="M4481:N4481"/>
    <mergeCell ref="U4448:V4448"/>
    <mergeCell ref="I4448:J4448"/>
    <mergeCell ref="K4448:L4448"/>
    <mergeCell ref="O4448:P4448"/>
    <mergeCell ref="Q4448:R4448"/>
    <mergeCell ref="S4448:T4448"/>
    <mergeCell ref="I4447:J4447"/>
    <mergeCell ref="K4447:L4447"/>
    <mergeCell ref="O4447:P4447"/>
    <mergeCell ref="Q4447:R4447"/>
    <mergeCell ref="S4447:T4447"/>
    <mergeCell ref="U4447:V4447"/>
    <mergeCell ref="A4446:F4446"/>
    <mergeCell ref="U4456:V4456"/>
    <mergeCell ref="I4456:J4456"/>
    <mergeCell ref="K4456:L4456"/>
    <mergeCell ref="O4456:P4456"/>
    <mergeCell ref="Q4456:R4456"/>
    <mergeCell ref="S4456:T4456"/>
    <mergeCell ref="I4455:J4455"/>
    <mergeCell ref="K4455:L4455"/>
    <mergeCell ref="O4455:P4455"/>
    <mergeCell ref="Q4455:R4455"/>
    <mergeCell ref="S4455:T4455"/>
    <mergeCell ref="U4455:V4455"/>
    <mergeCell ref="U4462:V4462"/>
    <mergeCell ref="I4463:J4463"/>
    <mergeCell ref="K4463:L4463"/>
    <mergeCell ref="O4463:P4463"/>
    <mergeCell ref="Q4463:R4463"/>
    <mergeCell ref="S4463:T4463"/>
    <mergeCell ref="U4463:V4463"/>
    <mergeCell ref="I4462:J4462"/>
    <mergeCell ref="K4462:L4462"/>
    <mergeCell ref="O4462:P4462"/>
    <mergeCell ref="Q4462:R4462"/>
    <mergeCell ref="S4462:T4462"/>
    <mergeCell ref="U4460:V4460"/>
    <mergeCell ref="A4461:F4461"/>
    <mergeCell ref="I4460:J4460"/>
    <mergeCell ref="K4460:L4460"/>
    <mergeCell ref="O4460:P4460"/>
    <mergeCell ref="Q4460:R4460"/>
    <mergeCell ref="S4460:T4460"/>
    <mergeCell ref="I4459:J4459"/>
    <mergeCell ref="K4459:L4459"/>
    <mergeCell ref="O4459:P4459"/>
    <mergeCell ref="Q4459:R4459"/>
    <mergeCell ref="S4459:T4459"/>
    <mergeCell ref="U4459:V4459"/>
    <mergeCell ref="M4447:N4447"/>
    <mergeCell ref="M4448:N4448"/>
    <mergeCell ref="M4455:N4455"/>
    <mergeCell ref="M4456:N4456"/>
    <mergeCell ref="M4459:N4459"/>
    <mergeCell ref="M4460:N4460"/>
    <mergeCell ref="M4462:N4462"/>
    <mergeCell ref="M4463:N4463"/>
    <mergeCell ref="I4439:J4439"/>
    <mergeCell ref="K4439:L4439"/>
    <mergeCell ref="O4439:P4439"/>
    <mergeCell ref="Q4439:R4439"/>
    <mergeCell ref="S4439:T4439"/>
    <mergeCell ref="U4439:V4439"/>
    <mergeCell ref="U4436:V4436"/>
    <mergeCell ref="I4436:J4436"/>
    <mergeCell ref="K4436:L4436"/>
    <mergeCell ref="O4436:P4436"/>
    <mergeCell ref="Q4436:R4436"/>
    <mergeCell ref="S4436:T4436"/>
    <mergeCell ref="I4435:J4435"/>
    <mergeCell ref="K4435:L4435"/>
    <mergeCell ref="O4435:P4435"/>
    <mergeCell ref="Q4435:R4435"/>
    <mergeCell ref="S4435:T4435"/>
    <mergeCell ref="U4435:V4435"/>
    <mergeCell ref="U4444:V4444"/>
    <mergeCell ref="A4445:F4445"/>
    <mergeCell ref="I4444:J4444"/>
    <mergeCell ref="K4444:L4444"/>
    <mergeCell ref="O4444:P4444"/>
    <mergeCell ref="Q4444:R4444"/>
    <mergeCell ref="S4444:T4444"/>
    <mergeCell ref="I4443:J4443"/>
    <mergeCell ref="K4443:L4443"/>
    <mergeCell ref="O4443:P4443"/>
    <mergeCell ref="Q4443:R4443"/>
    <mergeCell ref="S4443:T4443"/>
    <mergeCell ref="U4443:V4443"/>
    <mergeCell ref="U4440:V4440"/>
    <mergeCell ref="I4440:J4440"/>
    <mergeCell ref="K4440:L4440"/>
    <mergeCell ref="O4440:P4440"/>
    <mergeCell ref="Q4440:R4440"/>
    <mergeCell ref="S4440:T4440"/>
    <mergeCell ref="M4435:N4435"/>
    <mergeCell ref="M4436:N4436"/>
    <mergeCell ref="M4439:N4439"/>
    <mergeCell ref="M4440:N4440"/>
    <mergeCell ref="M4443:N4443"/>
    <mergeCell ref="M4444:N4444"/>
    <mergeCell ref="U4426:V4426"/>
    <mergeCell ref="I4426:J4426"/>
    <mergeCell ref="K4426:L4426"/>
    <mergeCell ref="O4426:P4426"/>
    <mergeCell ref="Q4426:R4426"/>
    <mergeCell ref="S4426:T4426"/>
    <mergeCell ref="U4424:V4424"/>
    <mergeCell ref="I4425:J4425"/>
    <mergeCell ref="K4425:L4425"/>
    <mergeCell ref="O4425:P4425"/>
    <mergeCell ref="Q4425:R4425"/>
    <mergeCell ref="S4425:T4425"/>
    <mergeCell ref="U4425:V4425"/>
    <mergeCell ref="I4424:J4424"/>
    <mergeCell ref="K4424:L4424"/>
    <mergeCell ref="O4424:P4424"/>
    <mergeCell ref="Q4424:R4424"/>
    <mergeCell ref="S4424:T4424"/>
    <mergeCell ref="I4423:J4423"/>
    <mergeCell ref="K4423:L4423"/>
    <mergeCell ref="O4423:P4423"/>
    <mergeCell ref="Q4423:R4423"/>
    <mergeCell ref="S4423:T4423"/>
    <mergeCell ref="U4423:V4423"/>
    <mergeCell ref="A4422:F4422"/>
    <mergeCell ref="U4432:V4432"/>
    <mergeCell ref="I4432:J4432"/>
    <mergeCell ref="K4432:L4432"/>
    <mergeCell ref="O4432:P4432"/>
    <mergeCell ref="Q4432:R4432"/>
    <mergeCell ref="S4432:T4432"/>
    <mergeCell ref="I4431:J4431"/>
    <mergeCell ref="K4431:L4431"/>
    <mergeCell ref="O4431:P4431"/>
    <mergeCell ref="Q4431:R4431"/>
    <mergeCell ref="S4431:T4431"/>
    <mergeCell ref="U4431:V4431"/>
    <mergeCell ref="M4423:N4423"/>
    <mergeCell ref="M4424:N4424"/>
    <mergeCell ref="M4425:N4425"/>
    <mergeCell ref="M4426:N4426"/>
    <mergeCell ref="M4431:N4431"/>
    <mergeCell ref="M4432:N4432"/>
    <mergeCell ref="U4406:V4406"/>
    <mergeCell ref="I4407:J4407"/>
    <mergeCell ref="K4407:L4407"/>
    <mergeCell ref="O4407:P4407"/>
    <mergeCell ref="Q4407:R4407"/>
    <mergeCell ref="S4407:T4407"/>
    <mergeCell ref="U4407:V4407"/>
    <mergeCell ref="I4406:J4406"/>
    <mergeCell ref="K4406:L4406"/>
    <mergeCell ref="O4406:P4406"/>
    <mergeCell ref="Q4406:R4406"/>
    <mergeCell ref="S4406:T4406"/>
    <mergeCell ref="U4410:V4410"/>
    <mergeCell ref="I4411:J4411"/>
    <mergeCell ref="K4411:L4411"/>
    <mergeCell ref="O4411:P4411"/>
    <mergeCell ref="Q4411:R4411"/>
    <mergeCell ref="S4411:T4411"/>
    <mergeCell ref="U4411:V4411"/>
    <mergeCell ref="I4410:J4410"/>
    <mergeCell ref="K4410:L4410"/>
    <mergeCell ref="O4410:P4410"/>
    <mergeCell ref="Q4410:R4410"/>
    <mergeCell ref="S4410:T4410"/>
    <mergeCell ref="U4420:V4420"/>
    <mergeCell ref="I4421:J4421"/>
    <mergeCell ref="K4421:L4421"/>
    <mergeCell ref="O4421:P4421"/>
    <mergeCell ref="Q4421:R4421"/>
    <mergeCell ref="S4421:T4421"/>
    <mergeCell ref="U4421:V4421"/>
    <mergeCell ref="I4420:J4420"/>
    <mergeCell ref="K4420:L4420"/>
    <mergeCell ref="O4420:P4420"/>
    <mergeCell ref="Q4420:R4420"/>
    <mergeCell ref="S4420:T4420"/>
    <mergeCell ref="U4416:V4416"/>
    <mergeCell ref="I4417:J4417"/>
    <mergeCell ref="K4417:L4417"/>
    <mergeCell ref="O4417:P4417"/>
    <mergeCell ref="Q4417:R4417"/>
    <mergeCell ref="S4417:T4417"/>
    <mergeCell ref="U4417:V4417"/>
    <mergeCell ref="I4416:J4416"/>
    <mergeCell ref="K4416:L4416"/>
    <mergeCell ref="O4416:P4416"/>
    <mergeCell ref="Q4416:R4416"/>
    <mergeCell ref="S4416:T4416"/>
    <mergeCell ref="M4406:N4406"/>
    <mergeCell ref="M4407:N4407"/>
    <mergeCell ref="M4410:N4410"/>
    <mergeCell ref="M4411:N4411"/>
    <mergeCell ref="M4416:N4416"/>
    <mergeCell ref="M4417:N4417"/>
    <mergeCell ref="M4420:N4420"/>
    <mergeCell ref="M4421:N4421"/>
    <mergeCell ref="U4390:V4390"/>
    <mergeCell ref="I4391:J4391"/>
    <mergeCell ref="K4391:L4391"/>
    <mergeCell ref="O4391:P4391"/>
    <mergeCell ref="Q4391:R4391"/>
    <mergeCell ref="S4391:T4391"/>
    <mergeCell ref="U4391:V4391"/>
    <mergeCell ref="I4390:J4390"/>
    <mergeCell ref="K4390:L4390"/>
    <mergeCell ref="O4390:P4390"/>
    <mergeCell ref="Q4390:R4390"/>
    <mergeCell ref="S4390:T4390"/>
    <mergeCell ref="U4396:V4396"/>
    <mergeCell ref="I4396:J4396"/>
    <mergeCell ref="K4396:L4396"/>
    <mergeCell ref="O4396:P4396"/>
    <mergeCell ref="Q4396:R4396"/>
    <mergeCell ref="S4396:T4396"/>
    <mergeCell ref="I4395:J4395"/>
    <mergeCell ref="K4395:L4395"/>
    <mergeCell ref="O4395:P4395"/>
    <mergeCell ref="Q4395:R4395"/>
    <mergeCell ref="S4395:T4395"/>
    <mergeCell ref="U4395:V4395"/>
    <mergeCell ref="U4392:V4392"/>
    <mergeCell ref="I4392:J4392"/>
    <mergeCell ref="K4392:L4392"/>
    <mergeCell ref="O4392:P4392"/>
    <mergeCell ref="Q4392:R4392"/>
    <mergeCell ref="S4392:T4392"/>
    <mergeCell ref="U4400:V4400"/>
    <mergeCell ref="I4401:J4401"/>
    <mergeCell ref="K4401:L4401"/>
    <mergeCell ref="O4401:P4401"/>
    <mergeCell ref="Q4401:R4401"/>
    <mergeCell ref="S4401:T4401"/>
    <mergeCell ref="U4401:V4401"/>
    <mergeCell ref="I4400:J4400"/>
    <mergeCell ref="K4400:L4400"/>
    <mergeCell ref="O4400:P4400"/>
    <mergeCell ref="Q4400:R4400"/>
    <mergeCell ref="S4400:T4400"/>
    <mergeCell ref="M4390:N4390"/>
    <mergeCell ref="M4391:N4391"/>
    <mergeCell ref="M4392:N4392"/>
    <mergeCell ref="M4395:N4395"/>
    <mergeCell ref="M4396:N4396"/>
    <mergeCell ref="M4400:N4400"/>
    <mergeCell ref="M4401:N4401"/>
    <mergeCell ref="U4370:V4370"/>
    <mergeCell ref="I4371:J4371"/>
    <mergeCell ref="K4371:L4371"/>
    <mergeCell ref="O4371:P4371"/>
    <mergeCell ref="Q4371:R4371"/>
    <mergeCell ref="S4371:T4371"/>
    <mergeCell ref="U4371:V4371"/>
    <mergeCell ref="I4370:J4370"/>
    <mergeCell ref="K4370:L4370"/>
    <mergeCell ref="O4370:P4370"/>
    <mergeCell ref="Q4370:R4370"/>
    <mergeCell ref="S4370:T4370"/>
    <mergeCell ref="U4376:V4376"/>
    <mergeCell ref="I4376:J4376"/>
    <mergeCell ref="K4376:L4376"/>
    <mergeCell ref="O4376:P4376"/>
    <mergeCell ref="Q4376:R4376"/>
    <mergeCell ref="S4376:T4376"/>
    <mergeCell ref="U4374:V4374"/>
    <mergeCell ref="I4375:J4375"/>
    <mergeCell ref="K4375:L4375"/>
    <mergeCell ref="O4375:P4375"/>
    <mergeCell ref="Q4375:R4375"/>
    <mergeCell ref="S4375:T4375"/>
    <mergeCell ref="U4375:V4375"/>
    <mergeCell ref="I4374:J4374"/>
    <mergeCell ref="K4374:L4374"/>
    <mergeCell ref="O4374:P4374"/>
    <mergeCell ref="Q4374:R4374"/>
    <mergeCell ref="S4374:T4374"/>
    <mergeCell ref="U4382:V4382"/>
    <mergeCell ref="I4383:J4383"/>
    <mergeCell ref="K4383:L4383"/>
    <mergeCell ref="O4383:P4383"/>
    <mergeCell ref="Q4383:R4383"/>
    <mergeCell ref="S4383:T4383"/>
    <mergeCell ref="U4383:V4383"/>
    <mergeCell ref="I4382:J4382"/>
    <mergeCell ref="K4382:L4382"/>
    <mergeCell ref="O4382:P4382"/>
    <mergeCell ref="Q4382:R4382"/>
    <mergeCell ref="S4382:T4382"/>
    <mergeCell ref="M4370:N4370"/>
    <mergeCell ref="M4371:N4371"/>
    <mergeCell ref="M4374:N4374"/>
    <mergeCell ref="M4375:N4375"/>
    <mergeCell ref="M4376:N4376"/>
    <mergeCell ref="M4382:N4382"/>
    <mergeCell ref="M4383:N4383"/>
    <mergeCell ref="I4355:J4355"/>
    <mergeCell ref="K4355:L4355"/>
    <mergeCell ref="O4355:P4355"/>
    <mergeCell ref="Q4355:R4355"/>
    <mergeCell ref="S4355:T4355"/>
    <mergeCell ref="U4355:V4355"/>
    <mergeCell ref="U4352:V4352"/>
    <mergeCell ref="I4352:J4352"/>
    <mergeCell ref="K4352:L4352"/>
    <mergeCell ref="O4352:P4352"/>
    <mergeCell ref="Q4352:R4352"/>
    <mergeCell ref="S4352:T4352"/>
    <mergeCell ref="I4351:J4351"/>
    <mergeCell ref="K4351:L4351"/>
    <mergeCell ref="O4351:P4351"/>
    <mergeCell ref="Q4351:R4351"/>
    <mergeCell ref="S4351:T4351"/>
    <mergeCell ref="U4351:V4351"/>
    <mergeCell ref="U4356:V4356"/>
    <mergeCell ref="I4356:J4356"/>
    <mergeCell ref="K4356:L4356"/>
    <mergeCell ref="O4356:P4356"/>
    <mergeCell ref="Q4356:R4356"/>
    <mergeCell ref="S4356:T4356"/>
    <mergeCell ref="U4364:V4364"/>
    <mergeCell ref="I4364:J4364"/>
    <mergeCell ref="K4364:L4364"/>
    <mergeCell ref="O4364:P4364"/>
    <mergeCell ref="Q4364:R4364"/>
    <mergeCell ref="S4364:T4364"/>
    <mergeCell ref="U4362:V4362"/>
    <mergeCell ref="I4363:J4363"/>
    <mergeCell ref="K4363:L4363"/>
    <mergeCell ref="O4363:P4363"/>
    <mergeCell ref="Q4363:R4363"/>
    <mergeCell ref="S4363:T4363"/>
    <mergeCell ref="U4363:V4363"/>
    <mergeCell ref="I4362:J4362"/>
    <mergeCell ref="K4362:L4362"/>
    <mergeCell ref="O4362:P4362"/>
    <mergeCell ref="Q4362:R4362"/>
    <mergeCell ref="S4362:T4362"/>
    <mergeCell ref="M4351:N4351"/>
    <mergeCell ref="M4352:N4352"/>
    <mergeCell ref="M4355:N4355"/>
    <mergeCell ref="M4356:N4356"/>
    <mergeCell ref="M4362:N4362"/>
    <mergeCell ref="M4363:N4363"/>
    <mergeCell ref="M4364:N4364"/>
    <mergeCell ref="U4342:V4342"/>
    <mergeCell ref="I4342:J4342"/>
    <mergeCell ref="K4342:L4342"/>
    <mergeCell ref="O4342:P4342"/>
    <mergeCell ref="Q4342:R4342"/>
    <mergeCell ref="S4342:T4342"/>
    <mergeCell ref="U4340:V4340"/>
    <mergeCell ref="I4341:J4341"/>
    <mergeCell ref="K4341:L4341"/>
    <mergeCell ref="O4341:P4341"/>
    <mergeCell ref="Q4341:R4341"/>
    <mergeCell ref="S4341:T4341"/>
    <mergeCell ref="U4341:V4341"/>
    <mergeCell ref="I4340:J4340"/>
    <mergeCell ref="K4340:L4340"/>
    <mergeCell ref="O4340:P4340"/>
    <mergeCell ref="Q4340:R4340"/>
    <mergeCell ref="S4340:T4340"/>
    <mergeCell ref="I4339:J4339"/>
    <mergeCell ref="K4339:L4339"/>
    <mergeCell ref="O4339:P4339"/>
    <mergeCell ref="Q4339:R4339"/>
    <mergeCell ref="S4339:T4339"/>
    <mergeCell ref="U4339:V4339"/>
    <mergeCell ref="A4338:F4338"/>
    <mergeCell ref="U4346:V4346"/>
    <mergeCell ref="I4347:J4347"/>
    <mergeCell ref="K4347:L4347"/>
    <mergeCell ref="O4347:P4347"/>
    <mergeCell ref="Q4347:R4347"/>
    <mergeCell ref="S4347:T4347"/>
    <mergeCell ref="U4347:V4347"/>
    <mergeCell ref="I4346:J4346"/>
    <mergeCell ref="K4346:L4346"/>
    <mergeCell ref="O4346:P4346"/>
    <mergeCell ref="Q4346:R4346"/>
    <mergeCell ref="S4346:T4346"/>
    <mergeCell ref="M4339:N4339"/>
    <mergeCell ref="M4340:N4340"/>
    <mergeCell ref="M4341:N4341"/>
    <mergeCell ref="M4342:N4342"/>
    <mergeCell ref="M4346:N4346"/>
    <mergeCell ref="M4347:N4347"/>
    <mergeCell ref="U4328:V4328"/>
    <mergeCell ref="I4328:J4328"/>
    <mergeCell ref="K4328:L4328"/>
    <mergeCell ref="O4328:P4328"/>
    <mergeCell ref="Q4328:R4328"/>
    <mergeCell ref="S4328:T4328"/>
    <mergeCell ref="I4327:J4327"/>
    <mergeCell ref="K4327:L4327"/>
    <mergeCell ref="O4327:P4327"/>
    <mergeCell ref="Q4327:R4327"/>
    <mergeCell ref="S4327:T4327"/>
    <mergeCell ref="U4327:V4327"/>
    <mergeCell ref="U4336:V4336"/>
    <mergeCell ref="I4337:J4337"/>
    <mergeCell ref="K4337:L4337"/>
    <mergeCell ref="O4337:P4337"/>
    <mergeCell ref="Q4337:R4337"/>
    <mergeCell ref="S4337:T4337"/>
    <mergeCell ref="U4337:V4337"/>
    <mergeCell ref="I4336:J4336"/>
    <mergeCell ref="K4336:L4336"/>
    <mergeCell ref="O4336:P4336"/>
    <mergeCell ref="Q4336:R4336"/>
    <mergeCell ref="S4336:T4336"/>
    <mergeCell ref="U4332:V4332"/>
    <mergeCell ref="I4333:J4333"/>
    <mergeCell ref="K4333:L4333"/>
    <mergeCell ref="O4333:P4333"/>
    <mergeCell ref="Q4333:R4333"/>
    <mergeCell ref="S4333:T4333"/>
    <mergeCell ref="U4333:V4333"/>
    <mergeCell ref="I4332:J4332"/>
    <mergeCell ref="K4332:L4332"/>
    <mergeCell ref="O4332:P4332"/>
    <mergeCell ref="Q4332:R4332"/>
    <mergeCell ref="S4332:T4332"/>
    <mergeCell ref="M4327:N4327"/>
    <mergeCell ref="M4328:N4328"/>
    <mergeCell ref="M4332:N4332"/>
    <mergeCell ref="M4333:N4333"/>
    <mergeCell ref="M4336:N4336"/>
    <mergeCell ref="M4337:N4337"/>
    <mergeCell ref="U4318:V4318"/>
    <mergeCell ref="I4319:J4319"/>
    <mergeCell ref="K4319:L4319"/>
    <mergeCell ref="O4319:P4319"/>
    <mergeCell ref="Q4319:R4319"/>
    <mergeCell ref="S4319:T4319"/>
    <mergeCell ref="U4319:V4319"/>
    <mergeCell ref="I4318:J4318"/>
    <mergeCell ref="K4318:L4318"/>
    <mergeCell ref="O4318:P4318"/>
    <mergeCell ref="Q4318:R4318"/>
    <mergeCell ref="S4318:T4318"/>
    <mergeCell ref="I4317:J4317"/>
    <mergeCell ref="K4317:L4317"/>
    <mergeCell ref="O4317:P4317"/>
    <mergeCell ref="Q4317:R4317"/>
    <mergeCell ref="S4317:T4317"/>
    <mergeCell ref="U4317:V4317"/>
    <mergeCell ref="U4314:V4314"/>
    <mergeCell ref="I4314:J4314"/>
    <mergeCell ref="K4314:L4314"/>
    <mergeCell ref="O4314:P4314"/>
    <mergeCell ref="Q4314:R4314"/>
    <mergeCell ref="S4314:T4314"/>
    <mergeCell ref="U4324:V4324"/>
    <mergeCell ref="I4324:J4324"/>
    <mergeCell ref="K4324:L4324"/>
    <mergeCell ref="O4324:P4324"/>
    <mergeCell ref="Q4324:R4324"/>
    <mergeCell ref="S4324:T4324"/>
    <mergeCell ref="I4323:J4323"/>
    <mergeCell ref="K4323:L4323"/>
    <mergeCell ref="O4323:P4323"/>
    <mergeCell ref="Q4323:R4323"/>
    <mergeCell ref="S4323:T4323"/>
    <mergeCell ref="U4323:V4323"/>
    <mergeCell ref="M4314:N4314"/>
    <mergeCell ref="M4317:N4317"/>
    <mergeCell ref="M4318:N4318"/>
    <mergeCell ref="M4319:N4319"/>
    <mergeCell ref="M4323:N4323"/>
    <mergeCell ref="M4324:N4324"/>
    <mergeCell ref="U4306:V4306"/>
    <mergeCell ref="I4307:J4307"/>
    <mergeCell ref="K4307:L4307"/>
    <mergeCell ref="O4307:P4307"/>
    <mergeCell ref="Q4307:R4307"/>
    <mergeCell ref="S4307:T4307"/>
    <mergeCell ref="U4307:V4307"/>
    <mergeCell ref="I4306:J4306"/>
    <mergeCell ref="K4306:L4306"/>
    <mergeCell ref="O4306:P4306"/>
    <mergeCell ref="Q4306:R4306"/>
    <mergeCell ref="S4306:T4306"/>
    <mergeCell ref="U4302:V4302"/>
    <mergeCell ref="I4302:J4302"/>
    <mergeCell ref="K4302:L4302"/>
    <mergeCell ref="O4302:P4302"/>
    <mergeCell ref="Q4302:R4302"/>
    <mergeCell ref="S4302:T4302"/>
    <mergeCell ref="I4313:J4313"/>
    <mergeCell ref="K4313:L4313"/>
    <mergeCell ref="O4313:P4313"/>
    <mergeCell ref="Q4313:R4313"/>
    <mergeCell ref="S4313:T4313"/>
    <mergeCell ref="U4313:V4313"/>
    <mergeCell ref="U4308:V4308"/>
    <mergeCell ref="I4309:J4309"/>
    <mergeCell ref="K4309:L4309"/>
    <mergeCell ref="O4309:P4309"/>
    <mergeCell ref="Q4309:R4309"/>
    <mergeCell ref="S4309:T4309"/>
    <mergeCell ref="U4309:V4309"/>
    <mergeCell ref="I4308:J4308"/>
    <mergeCell ref="K4308:L4308"/>
    <mergeCell ref="O4308:P4308"/>
    <mergeCell ref="Q4308:R4308"/>
    <mergeCell ref="S4308:T4308"/>
    <mergeCell ref="M4302:N4302"/>
    <mergeCell ref="M4306:N4306"/>
    <mergeCell ref="M4307:N4307"/>
    <mergeCell ref="M4308:N4308"/>
    <mergeCell ref="M4309:N4309"/>
    <mergeCell ref="M4313:N4313"/>
    <mergeCell ref="U4268:V4268"/>
    <mergeCell ref="I4268:J4268"/>
    <mergeCell ref="K4268:L4268"/>
    <mergeCell ref="O4268:P4268"/>
    <mergeCell ref="Q4268:R4268"/>
    <mergeCell ref="S4268:T4268"/>
    <mergeCell ref="I4267:J4267"/>
    <mergeCell ref="K4267:L4267"/>
    <mergeCell ref="O4267:P4267"/>
    <mergeCell ref="Q4267:R4267"/>
    <mergeCell ref="S4267:T4267"/>
    <mergeCell ref="U4267:V4267"/>
    <mergeCell ref="U4280:V4280"/>
    <mergeCell ref="I4280:J4280"/>
    <mergeCell ref="K4280:L4280"/>
    <mergeCell ref="O4280:P4280"/>
    <mergeCell ref="Q4280:R4280"/>
    <mergeCell ref="S4280:T4280"/>
    <mergeCell ref="U4278:V4278"/>
    <mergeCell ref="I4279:J4279"/>
    <mergeCell ref="K4279:L4279"/>
    <mergeCell ref="O4279:P4279"/>
    <mergeCell ref="Q4279:R4279"/>
    <mergeCell ref="S4279:T4279"/>
    <mergeCell ref="U4279:V4279"/>
    <mergeCell ref="I4278:J4278"/>
    <mergeCell ref="K4278:L4278"/>
    <mergeCell ref="O4278:P4278"/>
    <mergeCell ref="Q4278:R4278"/>
    <mergeCell ref="S4278:T4278"/>
    <mergeCell ref="I4301:J4301"/>
    <mergeCell ref="K4301:L4301"/>
    <mergeCell ref="O4301:P4301"/>
    <mergeCell ref="Q4301:R4301"/>
    <mergeCell ref="S4301:T4301"/>
    <mergeCell ref="U4301:V4301"/>
    <mergeCell ref="M4267:N4267"/>
    <mergeCell ref="M4268:N4268"/>
    <mergeCell ref="M4278:N4278"/>
    <mergeCell ref="M4279:N4279"/>
    <mergeCell ref="M4280:N4280"/>
    <mergeCell ref="M4301:N4301"/>
    <mergeCell ref="U4252:V4252"/>
    <mergeCell ref="I4253:J4253"/>
    <mergeCell ref="K4253:L4253"/>
    <mergeCell ref="O4253:P4253"/>
    <mergeCell ref="Q4253:R4253"/>
    <mergeCell ref="S4253:T4253"/>
    <mergeCell ref="U4253:V4253"/>
    <mergeCell ref="I4252:J4252"/>
    <mergeCell ref="K4252:L4252"/>
    <mergeCell ref="O4252:P4252"/>
    <mergeCell ref="Q4252:R4252"/>
    <mergeCell ref="S4252:T4252"/>
    <mergeCell ref="I4251:J4251"/>
    <mergeCell ref="K4251:L4251"/>
    <mergeCell ref="O4251:P4251"/>
    <mergeCell ref="Q4251:R4251"/>
    <mergeCell ref="S4251:T4251"/>
    <mergeCell ref="U4251:V4251"/>
    <mergeCell ref="I4259:J4259"/>
    <mergeCell ref="K4259:L4259"/>
    <mergeCell ref="O4259:P4259"/>
    <mergeCell ref="Q4259:R4259"/>
    <mergeCell ref="S4259:T4259"/>
    <mergeCell ref="U4259:V4259"/>
    <mergeCell ref="U4254:V4254"/>
    <mergeCell ref="I4254:J4254"/>
    <mergeCell ref="K4254:L4254"/>
    <mergeCell ref="O4254:P4254"/>
    <mergeCell ref="Q4254:R4254"/>
    <mergeCell ref="S4254:T4254"/>
    <mergeCell ref="U4260:V4260"/>
    <mergeCell ref="I4261:J4261"/>
    <mergeCell ref="K4261:L4261"/>
    <mergeCell ref="O4261:P4261"/>
    <mergeCell ref="Q4261:R4261"/>
    <mergeCell ref="S4261:T4261"/>
    <mergeCell ref="U4261:V4261"/>
    <mergeCell ref="I4260:J4260"/>
    <mergeCell ref="K4260:L4260"/>
    <mergeCell ref="O4260:P4260"/>
    <mergeCell ref="Q4260:R4260"/>
    <mergeCell ref="S4260:T4260"/>
    <mergeCell ref="M4251:N4251"/>
    <mergeCell ref="M4252:N4252"/>
    <mergeCell ref="M4253:N4253"/>
    <mergeCell ref="M4254:N4254"/>
    <mergeCell ref="M4259:N4259"/>
    <mergeCell ref="M4260:N4260"/>
    <mergeCell ref="M4261:N4261"/>
    <mergeCell ref="U4226:V4226"/>
    <mergeCell ref="I4226:J4226"/>
    <mergeCell ref="K4226:L4226"/>
    <mergeCell ref="O4226:P4226"/>
    <mergeCell ref="Q4226:R4226"/>
    <mergeCell ref="S4226:T4226"/>
    <mergeCell ref="I4225:J4225"/>
    <mergeCell ref="K4225:L4225"/>
    <mergeCell ref="O4225:P4225"/>
    <mergeCell ref="Q4225:R4225"/>
    <mergeCell ref="S4225:T4225"/>
    <mergeCell ref="U4225:V4225"/>
    <mergeCell ref="U4234:V4234"/>
    <mergeCell ref="I4235:J4235"/>
    <mergeCell ref="K4235:L4235"/>
    <mergeCell ref="O4235:P4235"/>
    <mergeCell ref="Q4235:R4235"/>
    <mergeCell ref="S4235:T4235"/>
    <mergeCell ref="U4235:V4235"/>
    <mergeCell ref="I4234:J4234"/>
    <mergeCell ref="K4234:L4234"/>
    <mergeCell ref="O4234:P4234"/>
    <mergeCell ref="Q4234:R4234"/>
    <mergeCell ref="S4234:T4234"/>
    <mergeCell ref="U4244:V4244"/>
    <mergeCell ref="I4245:J4245"/>
    <mergeCell ref="K4245:L4245"/>
    <mergeCell ref="O4245:P4245"/>
    <mergeCell ref="Q4245:R4245"/>
    <mergeCell ref="S4245:T4245"/>
    <mergeCell ref="U4245:V4245"/>
    <mergeCell ref="I4244:J4244"/>
    <mergeCell ref="K4244:L4244"/>
    <mergeCell ref="O4244:P4244"/>
    <mergeCell ref="Q4244:R4244"/>
    <mergeCell ref="S4244:T4244"/>
    <mergeCell ref="M4225:N4225"/>
    <mergeCell ref="M4226:N4226"/>
    <mergeCell ref="M4234:N4234"/>
    <mergeCell ref="M4235:N4235"/>
    <mergeCell ref="M4244:N4244"/>
    <mergeCell ref="M4245:N4245"/>
    <mergeCell ref="U4210:V4210"/>
    <mergeCell ref="I4211:J4211"/>
    <mergeCell ref="K4211:L4211"/>
    <mergeCell ref="O4211:P4211"/>
    <mergeCell ref="Q4211:R4211"/>
    <mergeCell ref="S4211:T4211"/>
    <mergeCell ref="U4211:V4211"/>
    <mergeCell ref="I4210:J4210"/>
    <mergeCell ref="K4210:L4210"/>
    <mergeCell ref="O4210:P4210"/>
    <mergeCell ref="Q4210:R4210"/>
    <mergeCell ref="S4210:T4210"/>
    <mergeCell ref="U4206:V4206"/>
    <mergeCell ref="I4207:J4207"/>
    <mergeCell ref="K4207:L4207"/>
    <mergeCell ref="O4207:P4207"/>
    <mergeCell ref="Q4207:R4207"/>
    <mergeCell ref="S4207:T4207"/>
    <mergeCell ref="U4207:V4207"/>
    <mergeCell ref="I4206:J4206"/>
    <mergeCell ref="K4206:L4206"/>
    <mergeCell ref="O4206:P4206"/>
    <mergeCell ref="Q4206:R4206"/>
    <mergeCell ref="S4206:T4206"/>
    <mergeCell ref="U4212:V4212"/>
    <mergeCell ref="I4213:J4213"/>
    <mergeCell ref="K4213:L4213"/>
    <mergeCell ref="O4213:P4213"/>
    <mergeCell ref="Q4213:R4213"/>
    <mergeCell ref="S4213:T4213"/>
    <mergeCell ref="U4213:V4213"/>
    <mergeCell ref="I4212:J4212"/>
    <mergeCell ref="K4212:L4212"/>
    <mergeCell ref="O4212:P4212"/>
    <mergeCell ref="Q4212:R4212"/>
    <mergeCell ref="S4212:T4212"/>
    <mergeCell ref="M4206:N4206"/>
    <mergeCell ref="M4207:N4207"/>
    <mergeCell ref="M4210:N4210"/>
    <mergeCell ref="M4211:N4211"/>
    <mergeCell ref="M4212:N4212"/>
    <mergeCell ref="M4213:N4213"/>
    <mergeCell ref="U4188:V4188"/>
    <mergeCell ref="I4188:J4188"/>
    <mergeCell ref="K4188:L4188"/>
    <mergeCell ref="O4188:P4188"/>
    <mergeCell ref="Q4188:R4188"/>
    <mergeCell ref="S4188:T4188"/>
    <mergeCell ref="I4199:J4199"/>
    <mergeCell ref="K4199:L4199"/>
    <mergeCell ref="O4199:P4199"/>
    <mergeCell ref="Q4199:R4199"/>
    <mergeCell ref="S4199:T4199"/>
    <mergeCell ref="U4199:V4199"/>
    <mergeCell ref="U4196:V4196"/>
    <mergeCell ref="I4196:J4196"/>
    <mergeCell ref="K4196:L4196"/>
    <mergeCell ref="O4196:P4196"/>
    <mergeCell ref="Q4196:R4196"/>
    <mergeCell ref="S4196:T4196"/>
    <mergeCell ref="I4195:J4195"/>
    <mergeCell ref="K4195:L4195"/>
    <mergeCell ref="O4195:P4195"/>
    <mergeCell ref="Q4195:R4195"/>
    <mergeCell ref="S4195:T4195"/>
    <mergeCell ref="U4195:V4195"/>
    <mergeCell ref="U4204:V4204"/>
    <mergeCell ref="A4205:F4205"/>
    <mergeCell ref="I4204:J4204"/>
    <mergeCell ref="K4204:L4204"/>
    <mergeCell ref="O4204:P4204"/>
    <mergeCell ref="Q4204:R4204"/>
    <mergeCell ref="S4204:T4204"/>
    <mergeCell ref="I4203:J4203"/>
    <mergeCell ref="K4203:L4203"/>
    <mergeCell ref="O4203:P4203"/>
    <mergeCell ref="Q4203:R4203"/>
    <mergeCell ref="S4203:T4203"/>
    <mergeCell ref="U4203:V4203"/>
    <mergeCell ref="U4200:V4200"/>
    <mergeCell ref="I4200:J4200"/>
    <mergeCell ref="K4200:L4200"/>
    <mergeCell ref="O4200:P4200"/>
    <mergeCell ref="Q4200:R4200"/>
    <mergeCell ref="S4200:T4200"/>
    <mergeCell ref="M4188:N4188"/>
    <mergeCell ref="M4195:N4195"/>
    <mergeCell ref="M4196:N4196"/>
    <mergeCell ref="M4199:N4199"/>
    <mergeCell ref="M4200:N4200"/>
    <mergeCell ref="M4203:N4203"/>
    <mergeCell ref="M4204:N4204"/>
    <mergeCell ref="I4169:J4169"/>
    <mergeCell ref="K4169:L4169"/>
    <mergeCell ref="O4169:P4169"/>
    <mergeCell ref="Q4169:R4169"/>
    <mergeCell ref="S4169:T4169"/>
    <mergeCell ref="U4169:V4169"/>
    <mergeCell ref="U4170:V4170"/>
    <mergeCell ref="I4171:J4171"/>
    <mergeCell ref="K4171:L4171"/>
    <mergeCell ref="O4171:P4171"/>
    <mergeCell ref="Q4171:R4171"/>
    <mergeCell ref="S4171:T4171"/>
    <mergeCell ref="U4171:V4171"/>
    <mergeCell ref="I4170:J4170"/>
    <mergeCell ref="K4170:L4170"/>
    <mergeCell ref="O4170:P4170"/>
    <mergeCell ref="Q4170:R4170"/>
    <mergeCell ref="S4170:T4170"/>
    <mergeCell ref="U4180:V4180"/>
    <mergeCell ref="I4181:J4181"/>
    <mergeCell ref="K4181:L4181"/>
    <mergeCell ref="O4181:P4181"/>
    <mergeCell ref="Q4181:R4181"/>
    <mergeCell ref="S4181:T4181"/>
    <mergeCell ref="U4181:V4181"/>
    <mergeCell ref="I4180:J4180"/>
    <mergeCell ref="K4180:L4180"/>
    <mergeCell ref="O4180:P4180"/>
    <mergeCell ref="Q4180:R4180"/>
    <mergeCell ref="S4180:T4180"/>
    <mergeCell ref="U4186:V4186"/>
    <mergeCell ref="I4187:J4187"/>
    <mergeCell ref="K4187:L4187"/>
    <mergeCell ref="O4187:P4187"/>
    <mergeCell ref="Q4187:R4187"/>
    <mergeCell ref="S4187:T4187"/>
    <mergeCell ref="U4187:V4187"/>
    <mergeCell ref="I4186:J4186"/>
    <mergeCell ref="K4186:L4186"/>
    <mergeCell ref="O4186:P4186"/>
    <mergeCell ref="Q4186:R4186"/>
    <mergeCell ref="S4186:T4186"/>
    <mergeCell ref="U4182:V4182"/>
    <mergeCell ref="I4182:J4182"/>
    <mergeCell ref="K4182:L4182"/>
    <mergeCell ref="O4182:P4182"/>
    <mergeCell ref="Q4182:R4182"/>
    <mergeCell ref="S4182:T4182"/>
    <mergeCell ref="M4169:N4169"/>
    <mergeCell ref="M4170:N4170"/>
    <mergeCell ref="M4171:N4171"/>
    <mergeCell ref="M4180:N4180"/>
    <mergeCell ref="M4181:N4181"/>
    <mergeCell ref="M4182:N4182"/>
    <mergeCell ref="M4186:N4186"/>
    <mergeCell ref="M4187:N4187"/>
    <mergeCell ref="U4142:V4142"/>
    <mergeCell ref="I4143:J4143"/>
    <mergeCell ref="K4143:L4143"/>
    <mergeCell ref="O4143:P4143"/>
    <mergeCell ref="Q4143:R4143"/>
    <mergeCell ref="S4143:T4143"/>
    <mergeCell ref="U4143:V4143"/>
    <mergeCell ref="I4142:J4142"/>
    <mergeCell ref="K4142:L4142"/>
    <mergeCell ref="O4142:P4142"/>
    <mergeCell ref="Q4142:R4142"/>
    <mergeCell ref="S4142:T4142"/>
    <mergeCell ref="U4140:V4140"/>
    <mergeCell ref="I4141:J4141"/>
    <mergeCell ref="K4141:L4141"/>
    <mergeCell ref="O4141:P4141"/>
    <mergeCell ref="Q4141:R4141"/>
    <mergeCell ref="S4141:T4141"/>
    <mergeCell ref="U4141:V4141"/>
    <mergeCell ref="I4140:J4140"/>
    <mergeCell ref="K4140:L4140"/>
    <mergeCell ref="O4140:P4140"/>
    <mergeCell ref="Q4140:R4140"/>
    <mergeCell ref="S4140:T4140"/>
    <mergeCell ref="U4154:V4154"/>
    <mergeCell ref="I4155:J4155"/>
    <mergeCell ref="K4155:L4155"/>
    <mergeCell ref="O4155:P4155"/>
    <mergeCell ref="Q4155:R4155"/>
    <mergeCell ref="S4155:T4155"/>
    <mergeCell ref="U4155:V4155"/>
    <mergeCell ref="I4154:J4154"/>
    <mergeCell ref="K4154:L4154"/>
    <mergeCell ref="O4154:P4154"/>
    <mergeCell ref="Q4154:R4154"/>
    <mergeCell ref="S4154:T4154"/>
    <mergeCell ref="I4153:J4153"/>
    <mergeCell ref="K4153:L4153"/>
    <mergeCell ref="O4153:P4153"/>
    <mergeCell ref="Q4153:R4153"/>
    <mergeCell ref="S4153:T4153"/>
    <mergeCell ref="U4153:V4153"/>
    <mergeCell ref="M4140:N4140"/>
    <mergeCell ref="M4141:N4141"/>
    <mergeCell ref="M4142:N4142"/>
    <mergeCell ref="M4143:N4143"/>
    <mergeCell ref="M4153:N4153"/>
    <mergeCell ref="M4154:N4154"/>
    <mergeCell ref="M4155:N4155"/>
    <mergeCell ref="U4132:V4132"/>
    <mergeCell ref="I4133:J4133"/>
    <mergeCell ref="K4133:L4133"/>
    <mergeCell ref="O4133:P4133"/>
    <mergeCell ref="Q4133:R4133"/>
    <mergeCell ref="S4133:T4133"/>
    <mergeCell ref="U4133:V4133"/>
    <mergeCell ref="I4132:J4132"/>
    <mergeCell ref="K4132:L4132"/>
    <mergeCell ref="O4132:P4132"/>
    <mergeCell ref="Q4132:R4132"/>
    <mergeCell ref="S4132:T4132"/>
    <mergeCell ref="U4128:V4128"/>
    <mergeCell ref="I4129:J4129"/>
    <mergeCell ref="K4129:L4129"/>
    <mergeCell ref="O4129:P4129"/>
    <mergeCell ref="Q4129:R4129"/>
    <mergeCell ref="S4129:T4129"/>
    <mergeCell ref="U4129:V4129"/>
    <mergeCell ref="I4128:J4128"/>
    <mergeCell ref="K4128:L4128"/>
    <mergeCell ref="O4128:P4128"/>
    <mergeCell ref="Q4128:R4128"/>
    <mergeCell ref="S4128:T4128"/>
    <mergeCell ref="U4136:V4136"/>
    <mergeCell ref="I4137:J4137"/>
    <mergeCell ref="K4137:L4137"/>
    <mergeCell ref="O4137:P4137"/>
    <mergeCell ref="Q4137:R4137"/>
    <mergeCell ref="S4137:T4137"/>
    <mergeCell ref="U4137:V4137"/>
    <mergeCell ref="I4136:J4136"/>
    <mergeCell ref="K4136:L4136"/>
    <mergeCell ref="O4136:P4136"/>
    <mergeCell ref="Q4136:R4136"/>
    <mergeCell ref="S4136:T4136"/>
    <mergeCell ref="M4128:N4128"/>
    <mergeCell ref="M4129:N4129"/>
    <mergeCell ref="M4132:N4132"/>
    <mergeCell ref="M4133:N4133"/>
    <mergeCell ref="M4136:N4136"/>
    <mergeCell ref="M4137:N4137"/>
    <mergeCell ref="U4092:V4092"/>
    <mergeCell ref="I4093:J4093"/>
    <mergeCell ref="K4093:L4093"/>
    <mergeCell ref="O4093:P4093"/>
    <mergeCell ref="Q4093:R4093"/>
    <mergeCell ref="S4093:T4093"/>
    <mergeCell ref="U4093:V4093"/>
    <mergeCell ref="I4092:J4092"/>
    <mergeCell ref="K4092:L4092"/>
    <mergeCell ref="O4092:P4092"/>
    <mergeCell ref="Q4092:R4092"/>
    <mergeCell ref="S4092:T4092"/>
    <mergeCell ref="I4103:J4103"/>
    <mergeCell ref="K4103:L4103"/>
    <mergeCell ref="O4103:P4103"/>
    <mergeCell ref="Q4103:R4103"/>
    <mergeCell ref="S4103:T4103"/>
    <mergeCell ref="U4103:V4103"/>
    <mergeCell ref="U4104:V4104"/>
    <mergeCell ref="I4105:J4105"/>
    <mergeCell ref="K4105:L4105"/>
    <mergeCell ref="O4105:P4105"/>
    <mergeCell ref="Q4105:R4105"/>
    <mergeCell ref="S4105:T4105"/>
    <mergeCell ref="U4105:V4105"/>
    <mergeCell ref="I4104:J4104"/>
    <mergeCell ref="K4104:L4104"/>
    <mergeCell ref="O4104:P4104"/>
    <mergeCell ref="Q4104:R4104"/>
    <mergeCell ref="S4104:T4104"/>
    <mergeCell ref="U4124:V4124"/>
    <mergeCell ref="I4125:J4125"/>
    <mergeCell ref="K4125:L4125"/>
    <mergeCell ref="O4125:P4125"/>
    <mergeCell ref="Q4125:R4125"/>
    <mergeCell ref="S4125:T4125"/>
    <mergeCell ref="U4125:V4125"/>
    <mergeCell ref="I4124:J4124"/>
    <mergeCell ref="K4124:L4124"/>
    <mergeCell ref="O4124:P4124"/>
    <mergeCell ref="Q4124:R4124"/>
    <mergeCell ref="S4124:T4124"/>
    <mergeCell ref="I4123:J4123"/>
    <mergeCell ref="K4123:L4123"/>
    <mergeCell ref="O4123:P4123"/>
    <mergeCell ref="Q4123:R4123"/>
    <mergeCell ref="S4123:T4123"/>
    <mergeCell ref="U4123:V4123"/>
    <mergeCell ref="M4092:N4092"/>
    <mergeCell ref="M4093:N4093"/>
    <mergeCell ref="M4103:N4103"/>
    <mergeCell ref="M4104:N4104"/>
    <mergeCell ref="M4105:N4105"/>
    <mergeCell ref="M4123:N4123"/>
    <mergeCell ref="M4124:N4124"/>
    <mergeCell ref="M4125:N4125"/>
    <mergeCell ref="U4062:V4062"/>
    <mergeCell ref="I4063:J4063"/>
    <mergeCell ref="K4063:L4063"/>
    <mergeCell ref="O4063:P4063"/>
    <mergeCell ref="Q4063:R4063"/>
    <mergeCell ref="S4063:T4063"/>
    <mergeCell ref="U4063:V4063"/>
    <mergeCell ref="I4062:J4062"/>
    <mergeCell ref="K4062:L4062"/>
    <mergeCell ref="O4062:P4062"/>
    <mergeCell ref="Q4062:R4062"/>
    <mergeCell ref="S4062:T4062"/>
    <mergeCell ref="I4073:J4073"/>
    <mergeCell ref="K4073:L4073"/>
    <mergeCell ref="O4073:P4073"/>
    <mergeCell ref="Q4073:R4073"/>
    <mergeCell ref="S4073:T4073"/>
    <mergeCell ref="U4073:V4073"/>
    <mergeCell ref="U4074:V4074"/>
    <mergeCell ref="I4075:J4075"/>
    <mergeCell ref="K4075:L4075"/>
    <mergeCell ref="O4075:P4075"/>
    <mergeCell ref="Q4075:R4075"/>
    <mergeCell ref="S4075:T4075"/>
    <mergeCell ref="U4075:V4075"/>
    <mergeCell ref="I4074:J4074"/>
    <mergeCell ref="K4074:L4074"/>
    <mergeCell ref="O4074:P4074"/>
    <mergeCell ref="Q4074:R4074"/>
    <mergeCell ref="S4074:T4074"/>
    <mergeCell ref="I4091:J4091"/>
    <mergeCell ref="K4091:L4091"/>
    <mergeCell ref="O4091:P4091"/>
    <mergeCell ref="Q4091:R4091"/>
    <mergeCell ref="S4091:T4091"/>
    <mergeCell ref="U4091:V4091"/>
    <mergeCell ref="M4062:N4062"/>
    <mergeCell ref="M4063:N4063"/>
    <mergeCell ref="M4073:N4073"/>
    <mergeCell ref="M4074:N4074"/>
    <mergeCell ref="M4075:N4075"/>
    <mergeCell ref="M4091:N4091"/>
    <mergeCell ref="U4048:V4048"/>
    <mergeCell ref="I4049:J4049"/>
    <mergeCell ref="K4049:L4049"/>
    <mergeCell ref="O4049:P4049"/>
    <mergeCell ref="Q4049:R4049"/>
    <mergeCell ref="S4049:T4049"/>
    <mergeCell ref="U4049:V4049"/>
    <mergeCell ref="I4048:J4048"/>
    <mergeCell ref="K4048:L4048"/>
    <mergeCell ref="O4048:P4048"/>
    <mergeCell ref="Q4048:R4048"/>
    <mergeCell ref="S4048:T4048"/>
    <mergeCell ref="U4044:V4044"/>
    <mergeCell ref="I4045:J4045"/>
    <mergeCell ref="K4045:L4045"/>
    <mergeCell ref="O4045:P4045"/>
    <mergeCell ref="Q4045:R4045"/>
    <mergeCell ref="S4045:T4045"/>
    <mergeCell ref="U4045:V4045"/>
    <mergeCell ref="I4044:J4044"/>
    <mergeCell ref="K4044:L4044"/>
    <mergeCell ref="O4044:P4044"/>
    <mergeCell ref="Q4044:R4044"/>
    <mergeCell ref="S4044:T4044"/>
    <mergeCell ref="U4050:V4050"/>
    <mergeCell ref="I4050:J4050"/>
    <mergeCell ref="K4050:L4050"/>
    <mergeCell ref="O4050:P4050"/>
    <mergeCell ref="Q4050:R4050"/>
    <mergeCell ref="S4050:T4050"/>
    <mergeCell ref="I4061:J4061"/>
    <mergeCell ref="K4061:L4061"/>
    <mergeCell ref="O4061:P4061"/>
    <mergeCell ref="Q4061:R4061"/>
    <mergeCell ref="S4061:T4061"/>
    <mergeCell ref="U4061:V4061"/>
    <mergeCell ref="M4044:N4044"/>
    <mergeCell ref="M4045:N4045"/>
    <mergeCell ref="M4048:N4048"/>
    <mergeCell ref="M4049:N4049"/>
    <mergeCell ref="M4050:N4050"/>
    <mergeCell ref="M4061:N4061"/>
    <mergeCell ref="U4028:V4028"/>
    <mergeCell ref="I4028:J4028"/>
    <mergeCell ref="K4028:L4028"/>
    <mergeCell ref="O4028:P4028"/>
    <mergeCell ref="Q4028:R4028"/>
    <mergeCell ref="S4028:T4028"/>
    <mergeCell ref="U4026:V4026"/>
    <mergeCell ref="I4027:J4027"/>
    <mergeCell ref="K4027:L4027"/>
    <mergeCell ref="O4027:P4027"/>
    <mergeCell ref="Q4027:R4027"/>
    <mergeCell ref="S4027:T4027"/>
    <mergeCell ref="U4027:V4027"/>
    <mergeCell ref="I4026:J4026"/>
    <mergeCell ref="K4026:L4026"/>
    <mergeCell ref="O4026:P4026"/>
    <mergeCell ref="Q4026:R4026"/>
    <mergeCell ref="S4026:T4026"/>
    <mergeCell ref="I4043:J4043"/>
    <mergeCell ref="K4043:L4043"/>
    <mergeCell ref="O4043:P4043"/>
    <mergeCell ref="Q4043:R4043"/>
    <mergeCell ref="S4043:T4043"/>
    <mergeCell ref="U4043:V4043"/>
    <mergeCell ref="U4040:V4040"/>
    <mergeCell ref="I4040:J4040"/>
    <mergeCell ref="K4040:L4040"/>
    <mergeCell ref="O4040:P4040"/>
    <mergeCell ref="Q4040:R4040"/>
    <mergeCell ref="S4040:T4040"/>
    <mergeCell ref="U4038:V4038"/>
    <mergeCell ref="I4039:J4039"/>
    <mergeCell ref="K4039:L4039"/>
    <mergeCell ref="O4039:P4039"/>
    <mergeCell ref="Q4039:R4039"/>
    <mergeCell ref="S4039:T4039"/>
    <mergeCell ref="U4039:V4039"/>
    <mergeCell ref="I4038:J4038"/>
    <mergeCell ref="K4038:L4038"/>
    <mergeCell ref="O4038:P4038"/>
    <mergeCell ref="Q4038:R4038"/>
    <mergeCell ref="S4038:T4038"/>
    <mergeCell ref="M4026:N4026"/>
    <mergeCell ref="M4027:N4027"/>
    <mergeCell ref="M4028:N4028"/>
    <mergeCell ref="M4038:N4038"/>
    <mergeCell ref="M4039:N4039"/>
    <mergeCell ref="M4040:N4040"/>
    <mergeCell ref="M4043:N4043"/>
    <mergeCell ref="U4018:V4018"/>
    <mergeCell ref="I4019:J4019"/>
    <mergeCell ref="K4019:L4019"/>
    <mergeCell ref="O4019:P4019"/>
    <mergeCell ref="Q4019:R4019"/>
    <mergeCell ref="S4019:T4019"/>
    <mergeCell ref="U4019:V4019"/>
    <mergeCell ref="I4018:J4018"/>
    <mergeCell ref="K4018:L4018"/>
    <mergeCell ref="O4018:P4018"/>
    <mergeCell ref="Q4018:R4018"/>
    <mergeCell ref="S4018:T4018"/>
    <mergeCell ref="I4017:J4017"/>
    <mergeCell ref="K4017:L4017"/>
    <mergeCell ref="O4017:P4017"/>
    <mergeCell ref="Q4017:R4017"/>
    <mergeCell ref="S4017:T4017"/>
    <mergeCell ref="U4017:V4017"/>
    <mergeCell ref="A4016:F4016"/>
    <mergeCell ref="U4014:V4014"/>
    <mergeCell ref="I4015:J4015"/>
    <mergeCell ref="K4015:L4015"/>
    <mergeCell ref="O4015:P4015"/>
    <mergeCell ref="Q4015:R4015"/>
    <mergeCell ref="S4015:T4015"/>
    <mergeCell ref="U4015:V4015"/>
    <mergeCell ref="I4014:J4014"/>
    <mergeCell ref="K4014:L4014"/>
    <mergeCell ref="O4014:P4014"/>
    <mergeCell ref="Q4014:R4014"/>
    <mergeCell ref="S4014:T4014"/>
    <mergeCell ref="U4022:V4022"/>
    <mergeCell ref="I4023:J4023"/>
    <mergeCell ref="K4023:L4023"/>
    <mergeCell ref="O4023:P4023"/>
    <mergeCell ref="Q4023:R4023"/>
    <mergeCell ref="S4023:T4023"/>
    <mergeCell ref="U4023:V4023"/>
    <mergeCell ref="I4022:J4022"/>
    <mergeCell ref="K4022:L4022"/>
    <mergeCell ref="O4022:P4022"/>
    <mergeCell ref="Q4022:R4022"/>
    <mergeCell ref="S4022:T4022"/>
    <mergeCell ref="M4014:N4014"/>
    <mergeCell ref="M4015:N4015"/>
    <mergeCell ref="M4017:N4017"/>
    <mergeCell ref="M4018:N4018"/>
    <mergeCell ref="M4019:N4019"/>
    <mergeCell ref="M4022:N4022"/>
    <mergeCell ref="M4023:N4023"/>
    <mergeCell ref="U4006:V4006"/>
    <mergeCell ref="I4007:J4007"/>
    <mergeCell ref="K4007:L4007"/>
    <mergeCell ref="O4007:P4007"/>
    <mergeCell ref="Q4007:R4007"/>
    <mergeCell ref="S4007:T4007"/>
    <mergeCell ref="U4007:V4007"/>
    <mergeCell ref="I4006:J4006"/>
    <mergeCell ref="K4006:L4006"/>
    <mergeCell ref="O4006:P4006"/>
    <mergeCell ref="Q4006:R4006"/>
    <mergeCell ref="S4006:T4006"/>
    <mergeCell ref="U4002:V4002"/>
    <mergeCell ref="I4003:J4003"/>
    <mergeCell ref="K4003:L4003"/>
    <mergeCell ref="O4003:P4003"/>
    <mergeCell ref="Q4003:R4003"/>
    <mergeCell ref="S4003:T4003"/>
    <mergeCell ref="U4003:V4003"/>
    <mergeCell ref="I4002:J4002"/>
    <mergeCell ref="K4002:L4002"/>
    <mergeCell ref="O4002:P4002"/>
    <mergeCell ref="Q4002:R4002"/>
    <mergeCell ref="S4002:T4002"/>
    <mergeCell ref="U4010:V4010"/>
    <mergeCell ref="I4011:J4011"/>
    <mergeCell ref="K4011:L4011"/>
    <mergeCell ref="O4011:P4011"/>
    <mergeCell ref="Q4011:R4011"/>
    <mergeCell ref="S4011:T4011"/>
    <mergeCell ref="U4011:V4011"/>
    <mergeCell ref="I4010:J4010"/>
    <mergeCell ref="K4010:L4010"/>
    <mergeCell ref="O4010:P4010"/>
    <mergeCell ref="Q4010:R4010"/>
    <mergeCell ref="S4010:T4010"/>
    <mergeCell ref="M4002:N4002"/>
    <mergeCell ref="M4003:N4003"/>
    <mergeCell ref="M4006:N4006"/>
    <mergeCell ref="M4007:N4007"/>
    <mergeCell ref="M4010:N4010"/>
    <mergeCell ref="M4011:N4011"/>
    <mergeCell ref="U3986:V3986"/>
    <mergeCell ref="I3986:J3986"/>
    <mergeCell ref="K3986:L3986"/>
    <mergeCell ref="O3986:P3986"/>
    <mergeCell ref="Q3986:R3986"/>
    <mergeCell ref="S3986:T3986"/>
    <mergeCell ref="I3985:J3985"/>
    <mergeCell ref="K3985:L3985"/>
    <mergeCell ref="O3985:P3985"/>
    <mergeCell ref="Q3985:R3985"/>
    <mergeCell ref="S3985:T3985"/>
    <mergeCell ref="U3985:V3985"/>
    <mergeCell ref="I3995:J3995"/>
    <mergeCell ref="K3995:L3995"/>
    <mergeCell ref="O3995:P3995"/>
    <mergeCell ref="Q3995:R3995"/>
    <mergeCell ref="S3995:T3995"/>
    <mergeCell ref="U3995:V3995"/>
    <mergeCell ref="U3990:V3990"/>
    <mergeCell ref="I3991:J3991"/>
    <mergeCell ref="K3991:L3991"/>
    <mergeCell ref="O3991:P3991"/>
    <mergeCell ref="Q3991:R3991"/>
    <mergeCell ref="S3991:T3991"/>
    <mergeCell ref="U3991:V3991"/>
    <mergeCell ref="I3990:J3990"/>
    <mergeCell ref="K3990:L3990"/>
    <mergeCell ref="O3990:P3990"/>
    <mergeCell ref="Q3990:R3990"/>
    <mergeCell ref="S3990:T3990"/>
    <mergeCell ref="U4000:V4000"/>
    <mergeCell ref="A4001:F4001"/>
    <mergeCell ref="I4000:J4000"/>
    <mergeCell ref="K4000:L4000"/>
    <mergeCell ref="O4000:P4000"/>
    <mergeCell ref="Q4000:R4000"/>
    <mergeCell ref="S4000:T4000"/>
    <mergeCell ref="I3999:J3999"/>
    <mergeCell ref="K3999:L3999"/>
    <mergeCell ref="O3999:P3999"/>
    <mergeCell ref="Q3999:R3999"/>
    <mergeCell ref="S3999:T3999"/>
    <mergeCell ref="U3999:V3999"/>
    <mergeCell ref="U3996:V3996"/>
    <mergeCell ref="I3996:J3996"/>
    <mergeCell ref="K3996:L3996"/>
    <mergeCell ref="O3996:P3996"/>
    <mergeCell ref="Q3996:R3996"/>
    <mergeCell ref="S3996:T3996"/>
    <mergeCell ref="M3985:N3985"/>
    <mergeCell ref="M3986:N3986"/>
    <mergeCell ref="M3990:N3990"/>
    <mergeCell ref="M3991:N3991"/>
    <mergeCell ref="M3995:N3995"/>
    <mergeCell ref="M3996:N3996"/>
    <mergeCell ref="M3999:N3999"/>
    <mergeCell ref="M4000:N4000"/>
    <mergeCell ref="U3976:V3976"/>
    <mergeCell ref="I3977:J3977"/>
    <mergeCell ref="K3977:L3977"/>
    <mergeCell ref="O3977:P3977"/>
    <mergeCell ref="Q3977:R3977"/>
    <mergeCell ref="S3977:T3977"/>
    <mergeCell ref="U3977:V3977"/>
    <mergeCell ref="I3976:J3976"/>
    <mergeCell ref="K3976:L3976"/>
    <mergeCell ref="O3976:P3976"/>
    <mergeCell ref="Q3976:R3976"/>
    <mergeCell ref="S3976:T3976"/>
    <mergeCell ref="U3974:V3974"/>
    <mergeCell ref="I3975:J3975"/>
    <mergeCell ref="K3975:L3975"/>
    <mergeCell ref="O3975:P3975"/>
    <mergeCell ref="Q3975:R3975"/>
    <mergeCell ref="S3975:T3975"/>
    <mergeCell ref="U3975:V3975"/>
    <mergeCell ref="I3974:J3974"/>
    <mergeCell ref="K3974:L3974"/>
    <mergeCell ref="O3974:P3974"/>
    <mergeCell ref="Q3974:R3974"/>
    <mergeCell ref="S3974:T3974"/>
    <mergeCell ref="U3982:V3982"/>
    <mergeCell ref="I3982:J3982"/>
    <mergeCell ref="K3982:L3982"/>
    <mergeCell ref="O3982:P3982"/>
    <mergeCell ref="Q3982:R3982"/>
    <mergeCell ref="S3982:T3982"/>
    <mergeCell ref="U3980:V3980"/>
    <mergeCell ref="I3981:J3981"/>
    <mergeCell ref="K3981:L3981"/>
    <mergeCell ref="O3981:P3981"/>
    <mergeCell ref="Q3981:R3981"/>
    <mergeCell ref="S3981:T3981"/>
    <mergeCell ref="U3981:V3981"/>
    <mergeCell ref="I3980:J3980"/>
    <mergeCell ref="K3980:L3980"/>
    <mergeCell ref="O3980:P3980"/>
    <mergeCell ref="Q3980:R3980"/>
    <mergeCell ref="S3980:T3980"/>
    <mergeCell ref="M3974:N3974"/>
    <mergeCell ref="M3975:N3975"/>
    <mergeCell ref="M3976:N3976"/>
    <mergeCell ref="M3977:N3977"/>
    <mergeCell ref="M3980:N3980"/>
    <mergeCell ref="M3981:N3981"/>
    <mergeCell ref="M3982:N3982"/>
    <mergeCell ref="U3958:V3958"/>
    <mergeCell ref="I3958:J3958"/>
    <mergeCell ref="K3958:L3958"/>
    <mergeCell ref="O3958:P3958"/>
    <mergeCell ref="Q3958:R3958"/>
    <mergeCell ref="S3958:T3958"/>
    <mergeCell ref="I3957:J3957"/>
    <mergeCell ref="K3957:L3957"/>
    <mergeCell ref="O3957:P3957"/>
    <mergeCell ref="Q3957:R3957"/>
    <mergeCell ref="S3957:T3957"/>
    <mergeCell ref="U3957:V3957"/>
    <mergeCell ref="U3964:V3964"/>
    <mergeCell ref="I3965:J3965"/>
    <mergeCell ref="K3965:L3965"/>
    <mergeCell ref="O3965:P3965"/>
    <mergeCell ref="Q3965:R3965"/>
    <mergeCell ref="S3965:T3965"/>
    <mergeCell ref="U3965:V3965"/>
    <mergeCell ref="I3964:J3964"/>
    <mergeCell ref="K3964:L3964"/>
    <mergeCell ref="O3964:P3964"/>
    <mergeCell ref="Q3964:R3964"/>
    <mergeCell ref="S3964:T3964"/>
    <mergeCell ref="U3970:V3970"/>
    <mergeCell ref="I3971:J3971"/>
    <mergeCell ref="K3971:L3971"/>
    <mergeCell ref="O3971:P3971"/>
    <mergeCell ref="Q3971:R3971"/>
    <mergeCell ref="S3971:T3971"/>
    <mergeCell ref="U3971:V3971"/>
    <mergeCell ref="I3970:J3970"/>
    <mergeCell ref="K3970:L3970"/>
    <mergeCell ref="O3970:P3970"/>
    <mergeCell ref="Q3970:R3970"/>
    <mergeCell ref="S3970:T3970"/>
    <mergeCell ref="M3957:N3957"/>
    <mergeCell ref="M3958:N3958"/>
    <mergeCell ref="M3964:N3964"/>
    <mergeCell ref="M3965:N3965"/>
    <mergeCell ref="M3970:N3970"/>
    <mergeCell ref="M3971:N3971"/>
    <mergeCell ref="U3944:V3944"/>
    <mergeCell ref="I3945:J3945"/>
    <mergeCell ref="K3945:L3945"/>
    <mergeCell ref="O3945:P3945"/>
    <mergeCell ref="Q3945:R3945"/>
    <mergeCell ref="S3945:T3945"/>
    <mergeCell ref="U3945:V3945"/>
    <mergeCell ref="I3944:J3944"/>
    <mergeCell ref="K3944:L3944"/>
    <mergeCell ref="O3944:P3944"/>
    <mergeCell ref="Q3944:R3944"/>
    <mergeCell ref="S3944:T3944"/>
    <mergeCell ref="I3943:J3943"/>
    <mergeCell ref="K3943:L3943"/>
    <mergeCell ref="O3943:P3943"/>
    <mergeCell ref="Q3943:R3943"/>
    <mergeCell ref="S3943:T3943"/>
    <mergeCell ref="U3943:V3943"/>
    <mergeCell ref="U3952:V3952"/>
    <mergeCell ref="I3952:J3952"/>
    <mergeCell ref="K3952:L3952"/>
    <mergeCell ref="O3952:P3952"/>
    <mergeCell ref="Q3952:R3952"/>
    <mergeCell ref="S3952:T3952"/>
    <mergeCell ref="U3950:V3950"/>
    <mergeCell ref="I3951:J3951"/>
    <mergeCell ref="K3951:L3951"/>
    <mergeCell ref="O3951:P3951"/>
    <mergeCell ref="Q3951:R3951"/>
    <mergeCell ref="S3951:T3951"/>
    <mergeCell ref="U3951:V3951"/>
    <mergeCell ref="I3950:J3950"/>
    <mergeCell ref="K3950:L3950"/>
    <mergeCell ref="O3950:P3950"/>
    <mergeCell ref="Q3950:R3950"/>
    <mergeCell ref="S3950:T3950"/>
    <mergeCell ref="M3943:N3943"/>
    <mergeCell ref="M3944:N3944"/>
    <mergeCell ref="M3945:N3945"/>
    <mergeCell ref="M3950:N3950"/>
    <mergeCell ref="M3951:N3951"/>
    <mergeCell ref="M3952:N3952"/>
    <mergeCell ref="I3935:J3935"/>
    <mergeCell ref="K3935:L3935"/>
    <mergeCell ref="O3935:P3935"/>
    <mergeCell ref="Q3935:R3935"/>
    <mergeCell ref="S3935:T3935"/>
    <mergeCell ref="U3935:V3935"/>
    <mergeCell ref="U3932:V3932"/>
    <mergeCell ref="I3932:J3932"/>
    <mergeCell ref="K3932:L3932"/>
    <mergeCell ref="O3932:P3932"/>
    <mergeCell ref="Q3932:R3932"/>
    <mergeCell ref="S3932:T3932"/>
    <mergeCell ref="I3931:J3931"/>
    <mergeCell ref="K3931:L3931"/>
    <mergeCell ref="O3931:P3931"/>
    <mergeCell ref="Q3931:R3931"/>
    <mergeCell ref="S3931:T3931"/>
    <mergeCell ref="U3931:V3931"/>
    <mergeCell ref="U3940:V3940"/>
    <mergeCell ref="I3940:J3940"/>
    <mergeCell ref="K3940:L3940"/>
    <mergeCell ref="O3940:P3940"/>
    <mergeCell ref="Q3940:R3940"/>
    <mergeCell ref="S3940:T3940"/>
    <mergeCell ref="I3939:J3939"/>
    <mergeCell ref="K3939:L3939"/>
    <mergeCell ref="O3939:P3939"/>
    <mergeCell ref="Q3939:R3939"/>
    <mergeCell ref="S3939:T3939"/>
    <mergeCell ref="U3939:V3939"/>
    <mergeCell ref="U3936:V3936"/>
    <mergeCell ref="I3936:J3936"/>
    <mergeCell ref="K3936:L3936"/>
    <mergeCell ref="O3936:P3936"/>
    <mergeCell ref="Q3936:R3936"/>
    <mergeCell ref="S3936:T3936"/>
    <mergeCell ref="M3931:N3931"/>
    <mergeCell ref="M3932:N3932"/>
    <mergeCell ref="M3935:N3935"/>
    <mergeCell ref="M3936:N3936"/>
    <mergeCell ref="M3939:N3939"/>
    <mergeCell ref="M3940:N3940"/>
    <mergeCell ref="I3917:J3917"/>
    <mergeCell ref="K3917:L3917"/>
    <mergeCell ref="O3917:P3917"/>
    <mergeCell ref="Q3917:R3917"/>
    <mergeCell ref="S3917:T3917"/>
    <mergeCell ref="U3917:V3917"/>
    <mergeCell ref="U3922:V3922"/>
    <mergeCell ref="I3923:J3923"/>
    <mergeCell ref="K3923:L3923"/>
    <mergeCell ref="O3923:P3923"/>
    <mergeCell ref="Q3923:R3923"/>
    <mergeCell ref="S3923:T3923"/>
    <mergeCell ref="U3923:V3923"/>
    <mergeCell ref="I3922:J3922"/>
    <mergeCell ref="K3922:L3922"/>
    <mergeCell ref="O3922:P3922"/>
    <mergeCell ref="Q3922:R3922"/>
    <mergeCell ref="S3922:T3922"/>
    <mergeCell ref="U3918:V3918"/>
    <mergeCell ref="I3919:J3919"/>
    <mergeCell ref="K3919:L3919"/>
    <mergeCell ref="O3919:P3919"/>
    <mergeCell ref="Q3919:R3919"/>
    <mergeCell ref="S3919:T3919"/>
    <mergeCell ref="U3919:V3919"/>
    <mergeCell ref="I3918:J3918"/>
    <mergeCell ref="K3918:L3918"/>
    <mergeCell ref="O3918:P3918"/>
    <mergeCell ref="Q3918:R3918"/>
    <mergeCell ref="S3918:T3918"/>
    <mergeCell ref="U3928:V3928"/>
    <mergeCell ref="I3928:J3928"/>
    <mergeCell ref="K3928:L3928"/>
    <mergeCell ref="O3928:P3928"/>
    <mergeCell ref="Q3928:R3928"/>
    <mergeCell ref="S3928:T3928"/>
    <mergeCell ref="U3926:V3926"/>
    <mergeCell ref="I3927:J3927"/>
    <mergeCell ref="K3927:L3927"/>
    <mergeCell ref="O3927:P3927"/>
    <mergeCell ref="Q3927:R3927"/>
    <mergeCell ref="S3927:T3927"/>
    <mergeCell ref="U3927:V3927"/>
    <mergeCell ref="I3926:J3926"/>
    <mergeCell ref="K3926:L3926"/>
    <mergeCell ref="O3926:P3926"/>
    <mergeCell ref="Q3926:R3926"/>
    <mergeCell ref="S3926:T3926"/>
    <mergeCell ref="M3917:N3917"/>
    <mergeCell ref="M3918:N3918"/>
    <mergeCell ref="M3919:N3919"/>
    <mergeCell ref="M3922:N3922"/>
    <mergeCell ref="M3923:N3923"/>
    <mergeCell ref="M3926:N3926"/>
    <mergeCell ref="M3927:N3927"/>
    <mergeCell ref="M3928:N3928"/>
    <mergeCell ref="I3905:J3905"/>
    <mergeCell ref="K3905:L3905"/>
    <mergeCell ref="O3905:P3905"/>
    <mergeCell ref="Q3905:R3905"/>
    <mergeCell ref="S3905:T3905"/>
    <mergeCell ref="U3905:V3905"/>
    <mergeCell ref="U3900:V3900"/>
    <mergeCell ref="I3901:J3901"/>
    <mergeCell ref="K3901:L3901"/>
    <mergeCell ref="O3901:P3901"/>
    <mergeCell ref="Q3901:R3901"/>
    <mergeCell ref="S3901:T3901"/>
    <mergeCell ref="U3901:V3901"/>
    <mergeCell ref="I3900:J3900"/>
    <mergeCell ref="K3900:L3900"/>
    <mergeCell ref="O3900:P3900"/>
    <mergeCell ref="Q3900:R3900"/>
    <mergeCell ref="S3900:T3900"/>
    <mergeCell ref="U3910:V3910"/>
    <mergeCell ref="I3911:J3911"/>
    <mergeCell ref="K3911:L3911"/>
    <mergeCell ref="O3911:P3911"/>
    <mergeCell ref="Q3911:R3911"/>
    <mergeCell ref="S3911:T3911"/>
    <mergeCell ref="U3911:V3911"/>
    <mergeCell ref="I3910:J3910"/>
    <mergeCell ref="K3910:L3910"/>
    <mergeCell ref="O3910:P3910"/>
    <mergeCell ref="Q3910:R3910"/>
    <mergeCell ref="S3910:T3910"/>
    <mergeCell ref="I3909:J3909"/>
    <mergeCell ref="K3909:L3909"/>
    <mergeCell ref="O3909:P3909"/>
    <mergeCell ref="Q3909:R3909"/>
    <mergeCell ref="S3909:T3909"/>
    <mergeCell ref="U3909:V3909"/>
    <mergeCell ref="U3906:V3906"/>
    <mergeCell ref="I3906:J3906"/>
    <mergeCell ref="K3906:L3906"/>
    <mergeCell ref="O3906:P3906"/>
    <mergeCell ref="Q3906:R3906"/>
    <mergeCell ref="S3906:T3906"/>
    <mergeCell ref="M3900:N3900"/>
    <mergeCell ref="M3901:N3901"/>
    <mergeCell ref="M3905:N3905"/>
    <mergeCell ref="M3906:N3906"/>
    <mergeCell ref="M3909:N3909"/>
    <mergeCell ref="M3910:N3910"/>
    <mergeCell ref="M3911:N3911"/>
    <mergeCell ref="U3886:V3886"/>
    <mergeCell ref="I3887:J3887"/>
    <mergeCell ref="K3887:L3887"/>
    <mergeCell ref="O3887:P3887"/>
    <mergeCell ref="Q3887:R3887"/>
    <mergeCell ref="S3887:T3887"/>
    <mergeCell ref="U3887:V3887"/>
    <mergeCell ref="I3886:J3886"/>
    <mergeCell ref="K3886:L3886"/>
    <mergeCell ref="O3886:P3886"/>
    <mergeCell ref="Q3886:R3886"/>
    <mergeCell ref="S3886:T3886"/>
    <mergeCell ref="U3884:V3884"/>
    <mergeCell ref="I3885:J3885"/>
    <mergeCell ref="K3885:L3885"/>
    <mergeCell ref="O3885:P3885"/>
    <mergeCell ref="Q3885:R3885"/>
    <mergeCell ref="S3885:T3885"/>
    <mergeCell ref="U3885:V3885"/>
    <mergeCell ref="I3884:J3884"/>
    <mergeCell ref="K3884:L3884"/>
    <mergeCell ref="O3884:P3884"/>
    <mergeCell ref="Q3884:R3884"/>
    <mergeCell ref="S3884:T3884"/>
    <mergeCell ref="I3883:J3883"/>
    <mergeCell ref="K3883:L3883"/>
    <mergeCell ref="O3883:P3883"/>
    <mergeCell ref="Q3883:R3883"/>
    <mergeCell ref="S3883:T3883"/>
    <mergeCell ref="U3883:V3883"/>
    <mergeCell ref="A3882:F3882"/>
    <mergeCell ref="I3899:J3899"/>
    <mergeCell ref="K3899:L3899"/>
    <mergeCell ref="O3899:P3899"/>
    <mergeCell ref="Q3899:R3899"/>
    <mergeCell ref="S3899:T3899"/>
    <mergeCell ref="U3899:V3899"/>
    <mergeCell ref="U3894:V3894"/>
    <mergeCell ref="I3895:J3895"/>
    <mergeCell ref="K3895:L3895"/>
    <mergeCell ref="O3895:P3895"/>
    <mergeCell ref="Q3895:R3895"/>
    <mergeCell ref="S3895:T3895"/>
    <mergeCell ref="U3895:V3895"/>
    <mergeCell ref="I3894:J3894"/>
    <mergeCell ref="K3894:L3894"/>
    <mergeCell ref="O3894:P3894"/>
    <mergeCell ref="Q3894:R3894"/>
    <mergeCell ref="S3894:T3894"/>
    <mergeCell ref="M3883:N3883"/>
    <mergeCell ref="M3884:N3884"/>
    <mergeCell ref="M3885:N3885"/>
    <mergeCell ref="M3886:N3886"/>
    <mergeCell ref="M3887:N3887"/>
    <mergeCell ref="M3894:N3894"/>
    <mergeCell ref="M3895:N3895"/>
    <mergeCell ref="M3899:N3899"/>
    <mergeCell ref="U3868:V3868"/>
    <mergeCell ref="I3868:J3868"/>
    <mergeCell ref="K3868:L3868"/>
    <mergeCell ref="O3868:P3868"/>
    <mergeCell ref="Q3868:R3868"/>
    <mergeCell ref="S3868:T3868"/>
    <mergeCell ref="U3866:V3866"/>
    <mergeCell ref="I3867:J3867"/>
    <mergeCell ref="K3867:L3867"/>
    <mergeCell ref="O3867:P3867"/>
    <mergeCell ref="Q3867:R3867"/>
    <mergeCell ref="S3867:T3867"/>
    <mergeCell ref="U3867:V3867"/>
    <mergeCell ref="I3866:J3866"/>
    <mergeCell ref="K3866:L3866"/>
    <mergeCell ref="O3866:P3866"/>
    <mergeCell ref="Q3866:R3866"/>
    <mergeCell ref="S3866:T3866"/>
    <mergeCell ref="U3872:V3872"/>
    <mergeCell ref="I3873:J3873"/>
    <mergeCell ref="K3873:L3873"/>
    <mergeCell ref="O3873:P3873"/>
    <mergeCell ref="Q3873:R3873"/>
    <mergeCell ref="S3873:T3873"/>
    <mergeCell ref="U3873:V3873"/>
    <mergeCell ref="I3872:J3872"/>
    <mergeCell ref="K3872:L3872"/>
    <mergeCell ref="O3872:P3872"/>
    <mergeCell ref="Q3872:R3872"/>
    <mergeCell ref="S3872:T3872"/>
    <mergeCell ref="U3880:V3880"/>
    <mergeCell ref="I3881:J3881"/>
    <mergeCell ref="K3881:L3881"/>
    <mergeCell ref="O3881:P3881"/>
    <mergeCell ref="Q3881:R3881"/>
    <mergeCell ref="S3881:T3881"/>
    <mergeCell ref="U3881:V3881"/>
    <mergeCell ref="I3880:J3880"/>
    <mergeCell ref="K3880:L3880"/>
    <mergeCell ref="O3880:P3880"/>
    <mergeCell ref="Q3880:R3880"/>
    <mergeCell ref="S3880:T3880"/>
    <mergeCell ref="U3876:V3876"/>
    <mergeCell ref="I3877:J3877"/>
    <mergeCell ref="K3877:L3877"/>
    <mergeCell ref="O3877:P3877"/>
    <mergeCell ref="Q3877:R3877"/>
    <mergeCell ref="S3877:T3877"/>
    <mergeCell ref="U3877:V3877"/>
    <mergeCell ref="I3876:J3876"/>
    <mergeCell ref="K3876:L3876"/>
    <mergeCell ref="O3876:P3876"/>
    <mergeCell ref="Q3876:R3876"/>
    <mergeCell ref="S3876:T3876"/>
    <mergeCell ref="M3866:N3866"/>
    <mergeCell ref="M3867:N3867"/>
    <mergeCell ref="M3868:N3868"/>
    <mergeCell ref="M3872:N3872"/>
    <mergeCell ref="M3873:N3873"/>
    <mergeCell ref="M3876:N3876"/>
    <mergeCell ref="M3877:N3877"/>
    <mergeCell ref="M3880:N3880"/>
    <mergeCell ref="M3881:N3881"/>
    <mergeCell ref="U3850:V3850"/>
    <mergeCell ref="I3850:J3850"/>
    <mergeCell ref="K3850:L3850"/>
    <mergeCell ref="O3850:P3850"/>
    <mergeCell ref="Q3850:R3850"/>
    <mergeCell ref="S3850:T3850"/>
    <mergeCell ref="U3848:V3848"/>
    <mergeCell ref="I3849:J3849"/>
    <mergeCell ref="K3849:L3849"/>
    <mergeCell ref="O3849:P3849"/>
    <mergeCell ref="Q3849:R3849"/>
    <mergeCell ref="S3849:T3849"/>
    <mergeCell ref="U3849:V3849"/>
    <mergeCell ref="I3848:J3848"/>
    <mergeCell ref="K3848:L3848"/>
    <mergeCell ref="O3848:P3848"/>
    <mergeCell ref="Q3848:R3848"/>
    <mergeCell ref="S3848:T3848"/>
    <mergeCell ref="I3847:J3847"/>
    <mergeCell ref="K3847:L3847"/>
    <mergeCell ref="O3847:P3847"/>
    <mergeCell ref="Q3847:R3847"/>
    <mergeCell ref="S3847:T3847"/>
    <mergeCell ref="U3847:V3847"/>
    <mergeCell ref="A3846:F3846"/>
    <mergeCell ref="U3860:V3860"/>
    <mergeCell ref="I3860:J3860"/>
    <mergeCell ref="K3860:L3860"/>
    <mergeCell ref="O3860:P3860"/>
    <mergeCell ref="Q3860:R3860"/>
    <mergeCell ref="S3860:T3860"/>
    <mergeCell ref="I3859:J3859"/>
    <mergeCell ref="K3859:L3859"/>
    <mergeCell ref="O3859:P3859"/>
    <mergeCell ref="Q3859:R3859"/>
    <mergeCell ref="S3859:T3859"/>
    <mergeCell ref="U3859:V3859"/>
    <mergeCell ref="M3847:N3847"/>
    <mergeCell ref="M3848:N3848"/>
    <mergeCell ref="M3849:N3849"/>
    <mergeCell ref="M3850:N3850"/>
    <mergeCell ref="M3859:N3859"/>
    <mergeCell ref="M3860:N3860"/>
    <mergeCell ref="U3816:V3816"/>
    <mergeCell ref="I3816:J3816"/>
    <mergeCell ref="K3816:L3816"/>
    <mergeCell ref="O3816:P3816"/>
    <mergeCell ref="Q3816:R3816"/>
    <mergeCell ref="S3816:T3816"/>
    <mergeCell ref="U3826:V3826"/>
    <mergeCell ref="I3826:J3826"/>
    <mergeCell ref="K3826:L3826"/>
    <mergeCell ref="O3826:P3826"/>
    <mergeCell ref="Q3826:R3826"/>
    <mergeCell ref="S3826:T3826"/>
    <mergeCell ref="I3825:J3825"/>
    <mergeCell ref="K3825:L3825"/>
    <mergeCell ref="O3825:P3825"/>
    <mergeCell ref="Q3825:R3825"/>
    <mergeCell ref="S3825:T3825"/>
    <mergeCell ref="U3825:V3825"/>
    <mergeCell ref="U3830:V3830"/>
    <mergeCell ref="I3831:J3831"/>
    <mergeCell ref="K3831:L3831"/>
    <mergeCell ref="O3831:P3831"/>
    <mergeCell ref="Q3831:R3831"/>
    <mergeCell ref="S3831:T3831"/>
    <mergeCell ref="U3831:V3831"/>
    <mergeCell ref="I3830:J3830"/>
    <mergeCell ref="K3830:L3830"/>
    <mergeCell ref="O3830:P3830"/>
    <mergeCell ref="Q3830:R3830"/>
    <mergeCell ref="S3830:T3830"/>
    <mergeCell ref="U3844:V3844"/>
    <mergeCell ref="I3845:J3845"/>
    <mergeCell ref="K3845:L3845"/>
    <mergeCell ref="O3845:P3845"/>
    <mergeCell ref="Q3845:R3845"/>
    <mergeCell ref="S3845:T3845"/>
    <mergeCell ref="U3845:V3845"/>
    <mergeCell ref="I3844:J3844"/>
    <mergeCell ref="K3844:L3844"/>
    <mergeCell ref="O3844:P3844"/>
    <mergeCell ref="Q3844:R3844"/>
    <mergeCell ref="S3844:T3844"/>
    <mergeCell ref="U3840:V3840"/>
    <mergeCell ref="I3841:J3841"/>
    <mergeCell ref="K3841:L3841"/>
    <mergeCell ref="O3841:P3841"/>
    <mergeCell ref="Q3841:R3841"/>
    <mergeCell ref="S3841:T3841"/>
    <mergeCell ref="U3841:V3841"/>
    <mergeCell ref="I3840:J3840"/>
    <mergeCell ref="K3840:L3840"/>
    <mergeCell ref="O3840:P3840"/>
    <mergeCell ref="Q3840:R3840"/>
    <mergeCell ref="S3840:T3840"/>
    <mergeCell ref="M3816:N3816"/>
    <mergeCell ref="M3825:N3825"/>
    <mergeCell ref="M3826:N3826"/>
    <mergeCell ref="M3830:N3830"/>
    <mergeCell ref="M3831:N3831"/>
    <mergeCell ref="M3840:N3840"/>
    <mergeCell ref="M3841:N3841"/>
    <mergeCell ref="M3844:N3844"/>
    <mergeCell ref="M3845:N3845"/>
    <mergeCell ref="U3806:V3806"/>
    <mergeCell ref="I3807:J3807"/>
    <mergeCell ref="K3807:L3807"/>
    <mergeCell ref="O3807:P3807"/>
    <mergeCell ref="Q3807:R3807"/>
    <mergeCell ref="S3807:T3807"/>
    <mergeCell ref="U3807:V3807"/>
    <mergeCell ref="I3806:J3806"/>
    <mergeCell ref="K3806:L3806"/>
    <mergeCell ref="O3806:P3806"/>
    <mergeCell ref="Q3806:R3806"/>
    <mergeCell ref="S3806:T3806"/>
    <mergeCell ref="U3814:V3814"/>
    <mergeCell ref="I3815:J3815"/>
    <mergeCell ref="K3815:L3815"/>
    <mergeCell ref="O3815:P3815"/>
    <mergeCell ref="Q3815:R3815"/>
    <mergeCell ref="S3815:T3815"/>
    <mergeCell ref="U3815:V3815"/>
    <mergeCell ref="I3814:J3814"/>
    <mergeCell ref="K3814:L3814"/>
    <mergeCell ref="O3814:P3814"/>
    <mergeCell ref="Q3814:R3814"/>
    <mergeCell ref="S3814:T3814"/>
    <mergeCell ref="I3813:J3813"/>
    <mergeCell ref="K3813:L3813"/>
    <mergeCell ref="O3813:P3813"/>
    <mergeCell ref="Q3813:R3813"/>
    <mergeCell ref="S3813:T3813"/>
    <mergeCell ref="U3813:V3813"/>
    <mergeCell ref="A3812:F3812"/>
    <mergeCell ref="U3810:V3810"/>
    <mergeCell ref="I3811:J3811"/>
    <mergeCell ref="K3811:L3811"/>
    <mergeCell ref="O3811:P3811"/>
    <mergeCell ref="Q3811:R3811"/>
    <mergeCell ref="S3811:T3811"/>
    <mergeCell ref="U3811:V3811"/>
    <mergeCell ref="I3810:J3810"/>
    <mergeCell ref="K3810:L3810"/>
    <mergeCell ref="O3810:P3810"/>
    <mergeCell ref="Q3810:R3810"/>
    <mergeCell ref="S3810:T3810"/>
    <mergeCell ref="M3806:N3806"/>
    <mergeCell ref="M3807:N3807"/>
    <mergeCell ref="M3810:N3810"/>
    <mergeCell ref="M3811:N3811"/>
    <mergeCell ref="M3813:N3813"/>
    <mergeCell ref="M3814:N3814"/>
    <mergeCell ref="M3815:N3815"/>
    <mergeCell ref="A3788:F3788"/>
    <mergeCell ref="U3786:V3786"/>
    <mergeCell ref="I3787:J3787"/>
    <mergeCell ref="K3787:L3787"/>
    <mergeCell ref="O3787:P3787"/>
    <mergeCell ref="Q3787:R3787"/>
    <mergeCell ref="S3787:T3787"/>
    <mergeCell ref="U3787:V3787"/>
    <mergeCell ref="I3786:J3786"/>
    <mergeCell ref="K3786:L3786"/>
    <mergeCell ref="O3786:P3786"/>
    <mergeCell ref="Q3786:R3786"/>
    <mergeCell ref="S3786:T3786"/>
    <mergeCell ref="I3797:J3797"/>
    <mergeCell ref="K3797:L3797"/>
    <mergeCell ref="O3797:P3797"/>
    <mergeCell ref="Q3797:R3797"/>
    <mergeCell ref="S3797:T3797"/>
    <mergeCell ref="U3797:V3797"/>
    <mergeCell ref="U3802:V3802"/>
    <mergeCell ref="I3802:J3802"/>
    <mergeCell ref="K3802:L3802"/>
    <mergeCell ref="O3802:P3802"/>
    <mergeCell ref="Q3802:R3802"/>
    <mergeCell ref="S3802:T3802"/>
    <mergeCell ref="I3801:J3801"/>
    <mergeCell ref="K3801:L3801"/>
    <mergeCell ref="O3801:P3801"/>
    <mergeCell ref="Q3801:R3801"/>
    <mergeCell ref="S3801:T3801"/>
    <mergeCell ref="U3801:V3801"/>
    <mergeCell ref="U3798:V3798"/>
    <mergeCell ref="I3798:J3798"/>
    <mergeCell ref="K3798:L3798"/>
    <mergeCell ref="O3798:P3798"/>
    <mergeCell ref="Q3798:R3798"/>
    <mergeCell ref="S3798:T3798"/>
    <mergeCell ref="M3786:N3786"/>
    <mergeCell ref="M3787:N3787"/>
    <mergeCell ref="M3789:N3789"/>
    <mergeCell ref="M3790:N3790"/>
    <mergeCell ref="M3797:N3797"/>
    <mergeCell ref="M3798:N3798"/>
    <mergeCell ref="M3801:N3801"/>
    <mergeCell ref="M3802:N3802"/>
    <mergeCell ref="U3776:V3776"/>
    <mergeCell ref="I3777:J3777"/>
    <mergeCell ref="K3777:L3777"/>
    <mergeCell ref="O3777:P3777"/>
    <mergeCell ref="Q3777:R3777"/>
    <mergeCell ref="S3777:T3777"/>
    <mergeCell ref="U3777:V3777"/>
    <mergeCell ref="I3776:J3776"/>
    <mergeCell ref="K3776:L3776"/>
    <mergeCell ref="O3776:P3776"/>
    <mergeCell ref="Q3776:R3776"/>
    <mergeCell ref="S3776:T3776"/>
    <mergeCell ref="U3782:V3782"/>
    <mergeCell ref="I3783:J3783"/>
    <mergeCell ref="K3783:L3783"/>
    <mergeCell ref="O3783:P3783"/>
    <mergeCell ref="Q3783:R3783"/>
    <mergeCell ref="S3783:T3783"/>
    <mergeCell ref="U3783:V3783"/>
    <mergeCell ref="I3782:J3782"/>
    <mergeCell ref="K3782:L3782"/>
    <mergeCell ref="O3782:P3782"/>
    <mergeCell ref="Q3782:R3782"/>
    <mergeCell ref="S3782:T3782"/>
    <mergeCell ref="U3790:V3790"/>
    <mergeCell ref="I3790:J3790"/>
    <mergeCell ref="K3790:L3790"/>
    <mergeCell ref="O3790:P3790"/>
    <mergeCell ref="Q3790:R3790"/>
    <mergeCell ref="S3790:T3790"/>
    <mergeCell ref="I3789:J3789"/>
    <mergeCell ref="K3789:L3789"/>
    <mergeCell ref="O3789:P3789"/>
    <mergeCell ref="Q3789:R3789"/>
    <mergeCell ref="S3789:T3789"/>
    <mergeCell ref="U3789:V3789"/>
    <mergeCell ref="M3776:N3776"/>
    <mergeCell ref="M3777:N3777"/>
    <mergeCell ref="M3782:N3782"/>
    <mergeCell ref="M3783:N3783"/>
    <mergeCell ref="I3749:J3749"/>
    <mergeCell ref="K3749:L3749"/>
    <mergeCell ref="O3749:P3749"/>
    <mergeCell ref="Q3749:R3749"/>
    <mergeCell ref="S3749:T3749"/>
    <mergeCell ref="U3749:V3749"/>
    <mergeCell ref="A3748:F3748"/>
    <mergeCell ref="U3746:V3746"/>
    <mergeCell ref="I3747:J3747"/>
    <mergeCell ref="K3747:L3747"/>
    <mergeCell ref="O3747:P3747"/>
    <mergeCell ref="Q3747:R3747"/>
    <mergeCell ref="S3747:T3747"/>
    <mergeCell ref="U3747:V3747"/>
    <mergeCell ref="I3746:J3746"/>
    <mergeCell ref="K3746:L3746"/>
    <mergeCell ref="O3746:P3746"/>
    <mergeCell ref="Q3746:R3746"/>
    <mergeCell ref="S3746:T3746"/>
    <mergeCell ref="U3750:V3750"/>
    <mergeCell ref="I3751:J3751"/>
    <mergeCell ref="K3751:L3751"/>
    <mergeCell ref="O3751:P3751"/>
    <mergeCell ref="Q3751:R3751"/>
    <mergeCell ref="S3751:T3751"/>
    <mergeCell ref="U3751:V3751"/>
    <mergeCell ref="I3750:J3750"/>
    <mergeCell ref="K3750:L3750"/>
    <mergeCell ref="O3750:P3750"/>
    <mergeCell ref="Q3750:R3750"/>
    <mergeCell ref="S3750:T3750"/>
    <mergeCell ref="U3772:V3772"/>
    <mergeCell ref="I3773:J3773"/>
    <mergeCell ref="K3773:L3773"/>
    <mergeCell ref="O3773:P3773"/>
    <mergeCell ref="Q3773:R3773"/>
    <mergeCell ref="S3773:T3773"/>
    <mergeCell ref="U3773:V3773"/>
    <mergeCell ref="I3772:J3772"/>
    <mergeCell ref="K3772:L3772"/>
    <mergeCell ref="O3772:P3772"/>
    <mergeCell ref="Q3772:R3772"/>
    <mergeCell ref="S3772:T3772"/>
    <mergeCell ref="M3746:N3746"/>
    <mergeCell ref="M3747:N3747"/>
    <mergeCell ref="M3749:N3749"/>
    <mergeCell ref="M3750:N3750"/>
    <mergeCell ref="M3751:N3751"/>
    <mergeCell ref="M3772:N3772"/>
    <mergeCell ref="M3773:N3773"/>
    <mergeCell ref="U3730:V3730"/>
    <mergeCell ref="I3730:J3730"/>
    <mergeCell ref="K3730:L3730"/>
    <mergeCell ref="O3730:P3730"/>
    <mergeCell ref="Q3730:R3730"/>
    <mergeCell ref="S3730:T3730"/>
    <mergeCell ref="U3728:V3728"/>
    <mergeCell ref="I3729:J3729"/>
    <mergeCell ref="K3729:L3729"/>
    <mergeCell ref="O3729:P3729"/>
    <mergeCell ref="Q3729:R3729"/>
    <mergeCell ref="S3729:T3729"/>
    <mergeCell ref="U3729:V3729"/>
    <mergeCell ref="I3728:J3728"/>
    <mergeCell ref="K3728:L3728"/>
    <mergeCell ref="O3728:P3728"/>
    <mergeCell ref="Q3728:R3728"/>
    <mergeCell ref="S3728:T3728"/>
    <mergeCell ref="U3734:V3734"/>
    <mergeCell ref="I3735:J3735"/>
    <mergeCell ref="K3735:L3735"/>
    <mergeCell ref="O3735:P3735"/>
    <mergeCell ref="Q3735:R3735"/>
    <mergeCell ref="S3735:T3735"/>
    <mergeCell ref="U3735:V3735"/>
    <mergeCell ref="I3734:J3734"/>
    <mergeCell ref="K3734:L3734"/>
    <mergeCell ref="O3734:P3734"/>
    <mergeCell ref="Q3734:R3734"/>
    <mergeCell ref="S3734:T3734"/>
    <mergeCell ref="U3742:V3742"/>
    <mergeCell ref="I3743:J3743"/>
    <mergeCell ref="K3743:L3743"/>
    <mergeCell ref="O3743:P3743"/>
    <mergeCell ref="Q3743:R3743"/>
    <mergeCell ref="S3743:T3743"/>
    <mergeCell ref="U3743:V3743"/>
    <mergeCell ref="I3742:J3742"/>
    <mergeCell ref="K3742:L3742"/>
    <mergeCell ref="O3742:P3742"/>
    <mergeCell ref="Q3742:R3742"/>
    <mergeCell ref="S3742:T3742"/>
    <mergeCell ref="M3728:N3728"/>
    <mergeCell ref="M3729:N3729"/>
    <mergeCell ref="M3730:N3730"/>
    <mergeCell ref="M3734:N3734"/>
    <mergeCell ref="M3735:N3735"/>
    <mergeCell ref="M3742:N3742"/>
    <mergeCell ref="M3743:N3743"/>
    <mergeCell ref="U3708:V3708"/>
    <mergeCell ref="I3709:J3709"/>
    <mergeCell ref="K3709:L3709"/>
    <mergeCell ref="O3709:P3709"/>
    <mergeCell ref="Q3709:R3709"/>
    <mergeCell ref="S3709:T3709"/>
    <mergeCell ref="U3709:V3709"/>
    <mergeCell ref="I3708:J3708"/>
    <mergeCell ref="K3708:L3708"/>
    <mergeCell ref="O3708:P3708"/>
    <mergeCell ref="Q3708:R3708"/>
    <mergeCell ref="S3708:T3708"/>
    <mergeCell ref="U3714:V3714"/>
    <mergeCell ref="I3715:J3715"/>
    <mergeCell ref="K3715:L3715"/>
    <mergeCell ref="O3715:P3715"/>
    <mergeCell ref="Q3715:R3715"/>
    <mergeCell ref="S3715:T3715"/>
    <mergeCell ref="U3715:V3715"/>
    <mergeCell ref="I3714:J3714"/>
    <mergeCell ref="K3714:L3714"/>
    <mergeCell ref="O3714:P3714"/>
    <mergeCell ref="Q3714:R3714"/>
    <mergeCell ref="S3714:T3714"/>
    <mergeCell ref="U3724:V3724"/>
    <mergeCell ref="I3724:J3724"/>
    <mergeCell ref="K3724:L3724"/>
    <mergeCell ref="O3724:P3724"/>
    <mergeCell ref="Q3724:R3724"/>
    <mergeCell ref="S3724:T3724"/>
    <mergeCell ref="I3723:J3723"/>
    <mergeCell ref="K3723:L3723"/>
    <mergeCell ref="O3723:P3723"/>
    <mergeCell ref="Q3723:R3723"/>
    <mergeCell ref="S3723:T3723"/>
    <mergeCell ref="U3723:V3723"/>
    <mergeCell ref="M3708:N3708"/>
    <mergeCell ref="M3709:N3709"/>
    <mergeCell ref="M3714:N3714"/>
    <mergeCell ref="M3715:N3715"/>
    <mergeCell ref="M3723:N3723"/>
    <mergeCell ref="M3724:N3724"/>
    <mergeCell ref="A3686:F3686"/>
    <mergeCell ref="U3684:V3684"/>
    <mergeCell ref="A3685:F3685"/>
    <mergeCell ref="I3684:J3684"/>
    <mergeCell ref="K3684:L3684"/>
    <mergeCell ref="O3684:P3684"/>
    <mergeCell ref="Q3684:R3684"/>
    <mergeCell ref="S3684:T3684"/>
    <mergeCell ref="U3692:V3692"/>
    <mergeCell ref="I3693:J3693"/>
    <mergeCell ref="K3693:L3693"/>
    <mergeCell ref="O3693:P3693"/>
    <mergeCell ref="Q3693:R3693"/>
    <mergeCell ref="S3693:T3693"/>
    <mergeCell ref="U3693:V3693"/>
    <mergeCell ref="I3692:J3692"/>
    <mergeCell ref="K3692:L3692"/>
    <mergeCell ref="O3692:P3692"/>
    <mergeCell ref="Q3692:R3692"/>
    <mergeCell ref="S3692:T3692"/>
    <mergeCell ref="U3700:V3700"/>
    <mergeCell ref="I3701:J3701"/>
    <mergeCell ref="K3701:L3701"/>
    <mergeCell ref="O3701:P3701"/>
    <mergeCell ref="Q3701:R3701"/>
    <mergeCell ref="S3701:T3701"/>
    <mergeCell ref="U3701:V3701"/>
    <mergeCell ref="I3700:J3700"/>
    <mergeCell ref="K3700:L3700"/>
    <mergeCell ref="O3700:P3700"/>
    <mergeCell ref="Q3700:R3700"/>
    <mergeCell ref="S3700:T3700"/>
    <mergeCell ref="I3707:J3707"/>
    <mergeCell ref="K3707:L3707"/>
    <mergeCell ref="O3707:P3707"/>
    <mergeCell ref="Q3707:R3707"/>
    <mergeCell ref="S3707:T3707"/>
    <mergeCell ref="U3707:V3707"/>
    <mergeCell ref="A3706:F3706"/>
    <mergeCell ref="U3704:V3704"/>
    <mergeCell ref="I3705:J3705"/>
    <mergeCell ref="K3705:L3705"/>
    <mergeCell ref="O3705:P3705"/>
    <mergeCell ref="Q3705:R3705"/>
    <mergeCell ref="S3705:T3705"/>
    <mergeCell ref="U3705:V3705"/>
    <mergeCell ref="I3704:J3704"/>
    <mergeCell ref="K3704:L3704"/>
    <mergeCell ref="O3704:P3704"/>
    <mergeCell ref="Q3704:R3704"/>
    <mergeCell ref="S3704:T3704"/>
    <mergeCell ref="M3684:N3684"/>
    <mergeCell ref="M3687:N3687"/>
    <mergeCell ref="M3688:N3688"/>
    <mergeCell ref="M3689:N3689"/>
    <mergeCell ref="M3692:N3692"/>
    <mergeCell ref="M3693:N3693"/>
    <mergeCell ref="M3700:N3700"/>
    <mergeCell ref="M3701:N3701"/>
    <mergeCell ref="M3704:N3704"/>
    <mergeCell ref="M3705:N3705"/>
    <mergeCell ref="M3707:N3707"/>
    <mergeCell ref="I3683:J3683"/>
    <mergeCell ref="K3683:L3683"/>
    <mergeCell ref="O3683:P3683"/>
    <mergeCell ref="Q3683:R3683"/>
    <mergeCell ref="S3683:T3683"/>
    <mergeCell ref="U3683:V3683"/>
    <mergeCell ref="U3680:V3680"/>
    <mergeCell ref="I3680:J3680"/>
    <mergeCell ref="K3680:L3680"/>
    <mergeCell ref="O3680:P3680"/>
    <mergeCell ref="Q3680:R3680"/>
    <mergeCell ref="S3680:T3680"/>
    <mergeCell ref="I3679:J3679"/>
    <mergeCell ref="K3679:L3679"/>
    <mergeCell ref="O3679:P3679"/>
    <mergeCell ref="Q3679:R3679"/>
    <mergeCell ref="S3679:T3679"/>
    <mergeCell ref="U3679:V3679"/>
    <mergeCell ref="U3688:V3688"/>
    <mergeCell ref="I3689:J3689"/>
    <mergeCell ref="K3689:L3689"/>
    <mergeCell ref="O3689:P3689"/>
    <mergeCell ref="Q3689:R3689"/>
    <mergeCell ref="S3689:T3689"/>
    <mergeCell ref="U3689:V3689"/>
    <mergeCell ref="I3688:J3688"/>
    <mergeCell ref="K3688:L3688"/>
    <mergeCell ref="O3688:P3688"/>
    <mergeCell ref="Q3688:R3688"/>
    <mergeCell ref="S3688:T3688"/>
    <mergeCell ref="I3687:J3687"/>
    <mergeCell ref="K3687:L3687"/>
    <mergeCell ref="O3687:P3687"/>
    <mergeCell ref="Q3687:R3687"/>
    <mergeCell ref="S3687:T3687"/>
    <mergeCell ref="U3687:V3687"/>
    <mergeCell ref="M3679:N3679"/>
    <mergeCell ref="M3680:N3680"/>
    <mergeCell ref="M3683:N3683"/>
    <mergeCell ref="A3662:F3662"/>
    <mergeCell ref="U3660:V3660"/>
    <mergeCell ref="I3661:J3661"/>
    <mergeCell ref="K3661:L3661"/>
    <mergeCell ref="O3661:P3661"/>
    <mergeCell ref="Q3661:R3661"/>
    <mergeCell ref="S3661:T3661"/>
    <mergeCell ref="U3661:V3661"/>
    <mergeCell ref="I3660:J3660"/>
    <mergeCell ref="K3660:L3660"/>
    <mergeCell ref="O3660:P3660"/>
    <mergeCell ref="Q3660:R3660"/>
    <mergeCell ref="S3660:T3660"/>
    <mergeCell ref="I3671:J3671"/>
    <mergeCell ref="K3671:L3671"/>
    <mergeCell ref="O3671:P3671"/>
    <mergeCell ref="Q3671:R3671"/>
    <mergeCell ref="S3671:T3671"/>
    <mergeCell ref="U3671:V3671"/>
    <mergeCell ref="U3666:V3666"/>
    <mergeCell ref="I3666:J3666"/>
    <mergeCell ref="K3666:L3666"/>
    <mergeCell ref="O3666:P3666"/>
    <mergeCell ref="Q3666:R3666"/>
    <mergeCell ref="S3666:T3666"/>
    <mergeCell ref="U3676:V3676"/>
    <mergeCell ref="I3676:J3676"/>
    <mergeCell ref="K3676:L3676"/>
    <mergeCell ref="O3676:P3676"/>
    <mergeCell ref="Q3676:R3676"/>
    <mergeCell ref="S3676:T3676"/>
    <mergeCell ref="I3675:J3675"/>
    <mergeCell ref="K3675:L3675"/>
    <mergeCell ref="O3675:P3675"/>
    <mergeCell ref="Q3675:R3675"/>
    <mergeCell ref="S3675:T3675"/>
    <mergeCell ref="U3675:V3675"/>
    <mergeCell ref="U3672:V3672"/>
    <mergeCell ref="I3672:J3672"/>
    <mergeCell ref="K3672:L3672"/>
    <mergeCell ref="O3672:P3672"/>
    <mergeCell ref="Q3672:R3672"/>
    <mergeCell ref="S3672:T3672"/>
    <mergeCell ref="M3660:N3660"/>
    <mergeCell ref="M3661:N3661"/>
    <mergeCell ref="M3663:N3663"/>
    <mergeCell ref="M3664:N3664"/>
    <mergeCell ref="M3665:N3665"/>
    <mergeCell ref="M3666:N3666"/>
    <mergeCell ref="M3671:N3671"/>
    <mergeCell ref="M3672:N3672"/>
    <mergeCell ref="M3675:N3675"/>
    <mergeCell ref="M3676:N3676"/>
    <mergeCell ref="U3650:V3650"/>
    <mergeCell ref="I3651:J3651"/>
    <mergeCell ref="K3651:L3651"/>
    <mergeCell ref="O3651:P3651"/>
    <mergeCell ref="Q3651:R3651"/>
    <mergeCell ref="S3651:T3651"/>
    <mergeCell ref="U3651:V3651"/>
    <mergeCell ref="I3650:J3650"/>
    <mergeCell ref="K3650:L3650"/>
    <mergeCell ref="O3650:P3650"/>
    <mergeCell ref="Q3650:R3650"/>
    <mergeCell ref="S3650:T3650"/>
    <mergeCell ref="U3656:V3656"/>
    <mergeCell ref="I3657:J3657"/>
    <mergeCell ref="K3657:L3657"/>
    <mergeCell ref="O3657:P3657"/>
    <mergeCell ref="Q3657:R3657"/>
    <mergeCell ref="S3657:T3657"/>
    <mergeCell ref="U3657:V3657"/>
    <mergeCell ref="I3656:J3656"/>
    <mergeCell ref="K3656:L3656"/>
    <mergeCell ref="O3656:P3656"/>
    <mergeCell ref="Q3656:R3656"/>
    <mergeCell ref="S3656:T3656"/>
    <mergeCell ref="U3664:V3664"/>
    <mergeCell ref="I3665:J3665"/>
    <mergeCell ref="K3665:L3665"/>
    <mergeCell ref="O3665:P3665"/>
    <mergeCell ref="Q3665:R3665"/>
    <mergeCell ref="S3665:T3665"/>
    <mergeCell ref="U3665:V3665"/>
    <mergeCell ref="I3664:J3664"/>
    <mergeCell ref="K3664:L3664"/>
    <mergeCell ref="O3664:P3664"/>
    <mergeCell ref="Q3664:R3664"/>
    <mergeCell ref="S3664:T3664"/>
    <mergeCell ref="I3663:J3663"/>
    <mergeCell ref="K3663:L3663"/>
    <mergeCell ref="O3663:P3663"/>
    <mergeCell ref="Q3663:R3663"/>
    <mergeCell ref="S3663:T3663"/>
    <mergeCell ref="U3663:V3663"/>
    <mergeCell ref="M3650:N3650"/>
    <mergeCell ref="M3651:N3651"/>
    <mergeCell ref="M3656:N3656"/>
    <mergeCell ref="M3657:N3657"/>
    <mergeCell ref="U3632:V3632"/>
    <mergeCell ref="I3633:J3633"/>
    <mergeCell ref="K3633:L3633"/>
    <mergeCell ref="O3633:P3633"/>
    <mergeCell ref="Q3633:R3633"/>
    <mergeCell ref="S3633:T3633"/>
    <mergeCell ref="U3633:V3633"/>
    <mergeCell ref="I3632:J3632"/>
    <mergeCell ref="K3632:L3632"/>
    <mergeCell ref="O3632:P3632"/>
    <mergeCell ref="Q3632:R3632"/>
    <mergeCell ref="S3632:T3632"/>
    <mergeCell ref="U3638:V3638"/>
    <mergeCell ref="I3639:J3639"/>
    <mergeCell ref="K3639:L3639"/>
    <mergeCell ref="O3639:P3639"/>
    <mergeCell ref="Q3639:R3639"/>
    <mergeCell ref="S3639:T3639"/>
    <mergeCell ref="U3639:V3639"/>
    <mergeCell ref="I3638:J3638"/>
    <mergeCell ref="K3638:L3638"/>
    <mergeCell ref="O3638:P3638"/>
    <mergeCell ref="Q3638:R3638"/>
    <mergeCell ref="S3638:T3638"/>
    <mergeCell ref="U3646:V3646"/>
    <mergeCell ref="I3647:J3647"/>
    <mergeCell ref="K3647:L3647"/>
    <mergeCell ref="O3647:P3647"/>
    <mergeCell ref="Q3647:R3647"/>
    <mergeCell ref="S3647:T3647"/>
    <mergeCell ref="U3647:V3647"/>
    <mergeCell ref="I3646:J3646"/>
    <mergeCell ref="K3646:L3646"/>
    <mergeCell ref="O3646:P3646"/>
    <mergeCell ref="Q3646:R3646"/>
    <mergeCell ref="S3646:T3646"/>
    <mergeCell ref="U3642:V3642"/>
    <mergeCell ref="I3643:J3643"/>
    <mergeCell ref="K3643:L3643"/>
    <mergeCell ref="O3643:P3643"/>
    <mergeCell ref="Q3643:R3643"/>
    <mergeCell ref="S3643:T3643"/>
    <mergeCell ref="U3643:V3643"/>
    <mergeCell ref="I3642:J3642"/>
    <mergeCell ref="K3642:L3642"/>
    <mergeCell ref="O3642:P3642"/>
    <mergeCell ref="Q3642:R3642"/>
    <mergeCell ref="S3642:T3642"/>
    <mergeCell ref="M3632:N3632"/>
    <mergeCell ref="M3633:N3633"/>
    <mergeCell ref="M3638:N3638"/>
    <mergeCell ref="M3639:N3639"/>
    <mergeCell ref="M3642:N3642"/>
    <mergeCell ref="M3643:N3643"/>
    <mergeCell ref="M3646:N3646"/>
    <mergeCell ref="M3647:N3647"/>
    <mergeCell ref="U3612:V3612"/>
    <mergeCell ref="I3613:J3613"/>
    <mergeCell ref="K3613:L3613"/>
    <mergeCell ref="O3613:P3613"/>
    <mergeCell ref="Q3613:R3613"/>
    <mergeCell ref="S3613:T3613"/>
    <mergeCell ref="U3613:V3613"/>
    <mergeCell ref="I3612:J3612"/>
    <mergeCell ref="K3612:L3612"/>
    <mergeCell ref="O3612:P3612"/>
    <mergeCell ref="Q3612:R3612"/>
    <mergeCell ref="S3612:T3612"/>
    <mergeCell ref="U3622:V3622"/>
    <mergeCell ref="I3622:J3622"/>
    <mergeCell ref="K3622:L3622"/>
    <mergeCell ref="O3622:P3622"/>
    <mergeCell ref="Q3622:R3622"/>
    <mergeCell ref="S3622:T3622"/>
    <mergeCell ref="U3620:V3620"/>
    <mergeCell ref="I3621:J3621"/>
    <mergeCell ref="K3621:L3621"/>
    <mergeCell ref="O3621:P3621"/>
    <mergeCell ref="Q3621:R3621"/>
    <mergeCell ref="S3621:T3621"/>
    <mergeCell ref="U3621:V3621"/>
    <mergeCell ref="I3620:J3620"/>
    <mergeCell ref="K3620:L3620"/>
    <mergeCell ref="O3620:P3620"/>
    <mergeCell ref="Q3620:R3620"/>
    <mergeCell ref="S3620:T3620"/>
    <mergeCell ref="U3628:V3628"/>
    <mergeCell ref="I3628:J3628"/>
    <mergeCell ref="K3628:L3628"/>
    <mergeCell ref="O3628:P3628"/>
    <mergeCell ref="Q3628:R3628"/>
    <mergeCell ref="S3628:T3628"/>
    <mergeCell ref="I3627:J3627"/>
    <mergeCell ref="K3627:L3627"/>
    <mergeCell ref="O3627:P3627"/>
    <mergeCell ref="Q3627:R3627"/>
    <mergeCell ref="S3627:T3627"/>
    <mergeCell ref="U3627:V3627"/>
    <mergeCell ref="M3612:N3612"/>
    <mergeCell ref="M3613:N3613"/>
    <mergeCell ref="M3620:N3620"/>
    <mergeCell ref="M3621:N3621"/>
    <mergeCell ref="M3622:N3622"/>
    <mergeCell ref="M3627:N3627"/>
    <mergeCell ref="M3628:N3628"/>
    <mergeCell ref="U3592:V3592"/>
    <mergeCell ref="I3593:J3593"/>
    <mergeCell ref="K3593:L3593"/>
    <mergeCell ref="O3593:P3593"/>
    <mergeCell ref="Q3593:R3593"/>
    <mergeCell ref="S3593:T3593"/>
    <mergeCell ref="U3593:V3593"/>
    <mergeCell ref="I3592:J3592"/>
    <mergeCell ref="K3592:L3592"/>
    <mergeCell ref="O3592:P3592"/>
    <mergeCell ref="Q3592:R3592"/>
    <mergeCell ref="S3592:T3592"/>
    <mergeCell ref="I3591:J3591"/>
    <mergeCell ref="K3591:L3591"/>
    <mergeCell ref="O3591:P3591"/>
    <mergeCell ref="Q3591:R3591"/>
    <mergeCell ref="S3591:T3591"/>
    <mergeCell ref="U3591:V3591"/>
    <mergeCell ref="I3599:J3599"/>
    <mergeCell ref="K3599:L3599"/>
    <mergeCell ref="O3599:P3599"/>
    <mergeCell ref="Q3599:R3599"/>
    <mergeCell ref="S3599:T3599"/>
    <mergeCell ref="U3599:V3599"/>
    <mergeCell ref="U3604:V3604"/>
    <mergeCell ref="I3605:J3605"/>
    <mergeCell ref="K3605:L3605"/>
    <mergeCell ref="O3605:P3605"/>
    <mergeCell ref="Q3605:R3605"/>
    <mergeCell ref="S3605:T3605"/>
    <mergeCell ref="U3605:V3605"/>
    <mergeCell ref="I3604:J3604"/>
    <mergeCell ref="K3604:L3604"/>
    <mergeCell ref="O3604:P3604"/>
    <mergeCell ref="Q3604:R3604"/>
    <mergeCell ref="S3604:T3604"/>
    <mergeCell ref="I3603:J3603"/>
    <mergeCell ref="K3603:L3603"/>
    <mergeCell ref="O3603:P3603"/>
    <mergeCell ref="Q3603:R3603"/>
    <mergeCell ref="S3603:T3603"/>
    <mergeCell ref="U3603:V3603"/>
    <mergeCell ref="U3600:V3600"/>
    <mergeCell ref="I3600:J3600"/>
    <mergeCell ref="K3600:L3600"/>
    <mergeCell ref="O3600:P3600"/>
    <mergeCell ref="Q3600:R3600"/>
    <mergeCell ref="S3600:T3600"/>
    <mergeCell ref="M3591:N3591"/>
    <mergeCell ref="M3592:N3592"/>
    <mergeCell ref="M3593:N3593"/>
    <mergeCell ref="M3599:N3599"/>
    <mergeCell ref="M3600:N3600"/>
    <mergeCell ref="M3603:N3603"/>
    <mergeCell ref="M3604:N3604"/>
    <mergeCell ref="M3605:N3605"/>
    <mergeCell ref="U3572:V3572"/>
    <mergeCell ref="I3573:J3573"/>
    <mergeCell ref="K3573:L3573"/>
    <mergeCell ref="O3573:P3573"/>
    <mergeCell ref="Q3573:R3573"/>
    <mergeCell ref="S3573:T3573"/>
    <mergeCell ref="U3573:V3573"/>
    <mergeCell ref="I3572:J3572"/>
    <mergeCell ref="K3572:L3572"/>
    <mergeCell ref="O3572:P3572"/>
    <mergeCell ref="Q3572:R3572"/>
    <mergeCell ref="S3572:T3572"/>
    <mergeCell ref="U3578:V3578"/>
    <mergeCell ref="I3579:J3579"/>
    <mergeCell ref="K3579:L3579"/>
    <mergeCell ref="O3579:P3579"/>
    <mergeCell ref="Q3579:R3579"/>
    <mergeCell ref="S3579:T3579"/>
    <mergeCell ref="U3579:V3579"/>
    <mergeCell ref="I3578:J3578"/>
    <mergeCell ref="K3578:L3578"/>
    <mergeCell ref="O3578:P3578"/>
    <mergeCell ref="Q3578:R3578"/>
    <mergeCell ref="S3578:T3578"/>
    <mergeCell ref="U3582:V3582"/>
    <mergeCell ref="I3583:J3583"/>
    <mergeCell ref="K3583:L3583"/>
    <mergeCell ref="O3583:P3583"/>
    <mergeCell ref="Q3583:R3583"/>
    <mergeCell ref="S3583:T3583"/>
    <mergeCell ref="U3583:V3583"/>
    <mergeCell ref="I3582:J3582"/>
    <mergeCell ref="K3582:L3582"/>
    <mergeCell ref="O3582:P3582"/>
    <mergeCell ref="Q3582:R3582"/>
    <mergeCell ref="S3582:T3582"/>
    <mergeCell ref="M3572:N3572"/>
    <mergeCell ref="M3573:N3573"/>
    <mergeCell ref="M3578:N3578"/>
    <mergeCell ref="M3579:N3579"/>
    <mergeCell ref="M3582:N3582"/>
    <mergeCell ref="M3583:N3583"/>
    <mergeCell ref="U3562:V3562"/>
    <mergeCell ref="A3563:F3563"/>
    <mergeCell ref="I3562:J3562"/>
    <mergeCell ref="K3562:L3562"/>
    <mergeCell ref="O3562:P3562"/>
    <mergeCell ref="Q3562:R3562"/>
    <mergeCell ref="S3562:T3562"/>
    <mergeCell ref="I3561:J3561"/>
    <mergeCell ref="K3561:L3561"/>
    <mergeCell ref="O3561:P3561"/>
    <mergeCell ref="Q3561:R3561"/>
    <mergeCell ref="S3561:T3561"/>
    <mergeCell ref="U3561:V3561"/>
    <mergeCell ref="U3558:V3558"/>
    <mergeCell ref="I3558:J3558"/>
    <mergeCell ref="K3558:L3558"/>
    <mergeCell ref="O3558:P3558"/>
    <mergeCell ref="Q3558:R3558"/>
    <mergeCell ref="S3558:T3558"/>
    <mergeCell ref="U3566:V3566"/>
    <mergeCell ref="I3567:J3567"/>
    <mergeCell ref="K3567:L3567"/>
    <mergeCell ref="O3567:P3567"/>
    <mergeCell ref="Q3567:R3567"/>
    <mergeCell ref="S3567:T3567"/>
    <mergeCell ref="U3567:V3567"/>
    <mergeCell ref="I3566:J3566"/>
    <mergeCell ref="K3566:L3566"/>
    <mergeCell ref="O3566:P3566"/>
    <mergeCell ref="Q3566:R3566"/>
    <mergeCell ref="S3566:T3566"/>
    <mergeCell ref="U3564:V3564"/>
    <mergeCell ref="I3565:J3565"/>
    <mergeCell ref="K3565:L3565"/>
    <mergeCell ref="O3565:P3565"/>
    <mergeCell ref="Q3565:R3565"/>
    <mergeCell ref="S3565:T3565"/>
    <mergeCell ref="U3565:V3565"/>
    <mergeCell ref="I3564:J3564"/>
    <mergeCell ref="K3564:L3564"/>
    <mergeCell ref="O3564:P3564"/>
    <mergeCell ref="Q3564:R3564"/>
    <mergeCell ref="S3564:T3564"/>
    <mergeCell ref="M3558:N3558"/>
    <mergeCell ref="M3561:N3561"/>
    <mergeCell ref="M3562:N3562"/>
    <mergeCell ref="M3564:N3564"/>
    <mergeCell ref="M3565:N3565"/>
    <mergeCell ref="M3566:N3566"/>
    <mergeCell ref="M3567:N3567"/>
    <mergeCell ref="U3544:V3544"/>
    <mergeCell ref="I3544:J3544"/>
    <mergeCell ref="K3544:L3544"/>
    <mergeCell ref="O3544:P3544"/>
    <mergeCell ref="Q3544:R3544"/>
    <mergeCell ref="S3544:T3544"/>
    <mergeCell ref="U3542:V3542"/>
    <mergeCell ref="I3543:J3543"/>
    <mergeCell ref="K3543:L3543"/>
    <mergeCell ref="O3543:P3543"/>
    <mergeCell ref="Q3543:R3543"/>
    <mergeCell ref="S3543:T3543"/>
    <mergeCell ref="U3543:V3543"/>
    <mergeCell ref="I3542:J3542"/>
    <mergeCell ref="K3542:L3542"/>
    <mergeCell ref="O3542:P3542"/>
    <mergeCell ref="Q3542:R3542"/>
    <mergeCell ref="S3542:T3542"/>
    <mergeCell ref="U3548:V3548"/>
    <mergeCell ref="I3549:J3549"/>
    <mergeCell ref="K3549:L3549"/>
    <mergeCell ref="O3549:P3549"/>
    <mergeCell ref="Q3549:R3549"/>
    <mergeCell ref="S3549:T3549"/>
    <mergeCell ref="U3549:V3549"/>
    <mergeCell ref="I3548:J3548"/>
    <mergeCell ref="K3548:L3548"/>
    <mergeCell ref="O3548:P3548"/>
    <mergeCell ref="Q3548:R3548"/>
    <mergeCell ref="S3548:T3548"/>
    <mergeCell ref="I3557:J3557"/>
    <mergeCell ref="K3557:L3557"/>
    <mergeCell ref="O3557:P3557"/>
    <mergeCell ref="Q3557:R3557"/>
    <mergeCell ref="S3557:T3557"/>
    <mergeCell ref="U3557:V3557"/>
    <mergeCell ref="U3552:V3552"/>
    <mergeCell ref="I3553:J3553"/>
    <mergeCell ref="K3553:L3553"/>
    <mergeCell ref="O3553:P3553"/>
    <mergeCell ref="Q3553:R3553"/>
    <mergeCell ref="S3553:T3553"/>
    <mergeCell ref="U3553:V3553"/>
    <mergeCell ref="I3552:J3552"/>
    <mergeCell ref="K3552:L3552"/>
    <mergeCell ref="O3552:P3552"/>
    <mergeCell ref="Q3552:R3552"/>
    <mergeCell ref="S3552:T3552"/>
    <mergeCell ref="M3542:N3542"/>
    <mergeCell ref="M3543:N3543"/>
    <mergeCell ref="M3544:N3544"/>
    <mergeCell ref="M3548:N3548"/>
    <mergeCell ref="M3549:N3549"/>
    <mergeCell ref="M3552:N3552"/>
    <mergeCell ref="M3553:N3553"/>
    <mergeCell ref="M3557:N3557"/>
    <mergeCell ref="U3526:V3526"/>
    <mergeCell ref="I3527:J3527"/>
    <mergeCell ref="K3527:L3527"/>
    <mergeCell ref="O3527:P3527"/>
    <mergeCell ref="Q3527:R3527"/>
    <mergeCell ref="S3527:T3527"/>
    <mergeCell ref="U3527:V3527"/>
    <mergeCell ref="I3526:J3526"/>
    <mergeCell ref="K3526:L3526"/>
    <mergeCell ref="O3526:P3526"/>
    <mergeCell ref="Q3526:R3526"/>
    <mergeCell ref="S3526:T3526"/>
    <mergeCell ref="U3532:V3532"/>
    <mergeCell ref="I3533:J3533"/>
    <mergeCell ref="K3533:L3533"/>
    <mergeCell ref="O3533:P3533"/>
    <mergeCell ref="Q3533:R3533"/>
    <mergeCell ref="S3533:T3533"/>
    <mergeCell ref="U3533:V3533"/>
    <mergeCell ref="I3532:J3532"/>
    <mergeCell ref="K3532:L3532"/>
    <mergeCell ref="O3532:P3532"/>
    <mergeCell ref="Q3532:R3532"/>
    <mergeCell ref="S3532:T3532"/>
    <mergeCell ref="I3531:J3531"/>
    <mergeCell ref="K3531:L3531"/>
    <mergeCell ref="O3531:P3531"/>
    <mergeCell ref="Q3531:R3531"/>
    <mergeCell ref="S3531:T3531"/>
    <mergeCell ref="U3531:V3531"/>
    <mergeCell ref="U3538:V3538"/>
    <mergeCell ref="I3539:J3539"/>
    <mergeCell ref="K3539:L3539"/>
    <mergeCell ref="O3539:P3539"/>
    <mergeCell ref="Q3539:R3539"/>
    <mergeCell ref="S3539:T3539"/>
    <mergeCell ref="U3539:V3539"/>
    <mergeCell ref="I3538:J3538"/>
    <mergeCell ref="K3538:L3538"/>
    <mergeCell ref="O3538:P3538"/>
    <mergeCell ref="Q3538:R3538"/>
    <mergeCell ref="S3538:T3538"/>
    <mergeCell ref="U3534:V3534"/>
    <mergeCell ref="I3534:J3534"/>
    <mergeCell ref="K3534:L3534"/>
    <mergeCell ref="O3534:P3534"/>
    <mergeCell ref="Q3534:R3534"/>
    <mergeCell ref="S3534:T3534"/>
    <mergeCell ref="M3526:N3526"/>
    <mergeCell ref="M3527:N3527"/>
    <mergeCell ref="M3531:N3531"/>
    <mergeCell ref="M3532:N3532"/>
    <mergeCell ref="M3533:N3533"/>
    <mergeCell ref="M3534:N3534"/>
    <mergeCell ref="M3538:N3538"/>
    <mergeCell ref="M3539:N3539"/>
    <mergeCell ref="U3486:V3486"/>
    <mergeCell ref="I3486:J3486"/>
    <mergeCell ref="K3486:L3486"/>
    <mergeCell ref="O3486:P3486"/>
    <mergeCell ref="Q3486:R3486"/>
    <mergeCell ref="S3486:T3486"/>
    <mergeCell ref="U3492:V3492"/>
    <mergeCell ref="I3493:J3493"/>
    <mergeCell ref="K3493:L3493"/>
    <mergeCell ref="O3493:P3493"/>
    <mergeCell ref="Q3493:R3493"/>
    <mergeCell ref="S3493:T3493"/>
    <mergeCell ref="U3493:V3493"/>
    <mergeCell ref="I3492:J3492"/>
    <mergeCell ref="K3492:L3492"/>
    <mergeCell ref="O3492:P3492"/>
    <mergeCell ref="Q3492:R3492"/>
    <mergeCell ref="S3492:T3492"/>
    <mergeCell ref="I3503:J3503"/>
    <mergeCell ref="K3503:L3503"/>
    <mergeCell ref="O3503:P3503"/>
    <mergeCell ref="Q3503:R3503"/>
    <mergeCell ref="S3503:T3503"/>
    <mergeCell ref="U3503:V3503"/>
    <mergeCell ref="U3504:V3504"/>
    <mergeCell ref="I3505:J3505"/>
    <mergeCell ref="K3505:L3505"/>
    <mergeCell ref="O3505:P3505"/>
    <mergeCell ref="Q3505:R3505"/>
    <mergeCell ref="S3505:T3505"/>
    <mergeCell ref="U3505:V3505"/>
    <mergeCell ref="I3504:J3504"/>
    <mergeCell ref="K3504:L3504"/>
    <mergeCell ref="O3504:P3504"/>
    <mergeCell ref="Q3504:R3504"/>
    <mergeCell ref="S3504:T3504"/>
    <mergeCell ref="M3486:N3486"/>
    <mergeCell ref="M3492:N3492"/>
    <mergeCell ref="M3493:N3493"/>
    <mergeCell ref="M3503:N3503"/>
    <mergeCell ref="M3504:N3504"/>
    <mergeCell ref="M3505:N3505"/>
    <mergeCell ref="U3478:V3478"/>
    <mergeCell ref="I3479:J3479"/>
    <mergeCell ref="K3479:L3479"/>
    <mergeCell ref="O3479:P3479"/>
    <mergeCell ref="Q3479:R3479"/>
    <mergeCell ref="S3479:T3479"/>
    <mergeCell ref="U3479:V3479"/>
    <mergeCell ref="I3478:J3478"/>
    <mergeCell ref="K3478:L3478"/>
    <mergeCell ref="O3478:P3478"/>
    <mergeCell ref="Q3478:R3478"/>
    <mergeCell ref="S3478:T3478"/>
    <mergeCell ref="U3476:V3476"/>
    <mergeCell ref="I3477:J3477"/>
    <mergeCell ref="K3477:L3477"/>
    <mergeCell ref="O3477:P3477"/>
    <mergeCell ref="Q3477:R3477"/>
    <mergeCell ref="S3477:T3477"/>
    <mergeCell ref="U3477:V3477"/>
    <mergeCell ref="I3476:J3476"/>
    <mergeCell ref="K3476:L3476"/>
    <mergeCell ref="O3476:P3476"/>
    <mergeCell ref="Q3476:R3476"/>
    <mergeCell ref="S3476:T3476"/>
    <mergeCell ref="U3484:V3484"/>
    <mergeCell ref="I3485:J3485"/>
    <mergeCell ref="K3485:L3485"/>
    <mergeCell ref="O3485:P3485"/>
    <mergeCell ref="Q3485:R3485"/>
    <mergeCell ref="S3485:T3485"/>
    <mergeCell ref="U3485:V3485"/>
    <mergeCell ref="I3484:J3484"/>
    <mergeCell ref="K3484:L3484"/>
    <mergeCell ref="O3484:P3484"/>
    <mergeCell ref="Q3484:R3484"/>
    <mergeCell ref="S3484:T3484"/>
    <mergeCell ref="M3476:N3476"/>
    <mergeCell ref="M3477:N3477"/>
    <mergeCell ref="M3478:N3478"/>
    <mergeCell ref="M3479:N3479"/>
    <mergeCell ref="M3484:N3484"/>
    <mergeCell ref="M3485:N3485"/>
    <mergeCell ref="I3449:J3449"/>
    <mergeCell ref="K3449:L3449"/>
    <mergeCell ref="O3449:P3449"/>
    <mergeCell ref="Q3449:R3449"/>
    <mergeCell ref="S3449:T3449"/>
    <mergeCell ref="U3449:V3449"/>
    <mergeCell ref="U3450:V3450"/>
    <mergeCell ref="I3450:J3450"/>
    <mergeCell ref="K3450:L3450"/>
    <mergeCell ref="O3450:P3450"/>
    <mergeCell ref="Q3450:R3450"/>
    <mergeCell ref="S3450:T3450"/>
    <mergeCell ref="U3458:V3458"/>
    <mergeCell ref="I3459:J3459"/>
    <mergeCell ref="K3459:L3459"/>
    <mergeCell ref="O3459:P3459"/>
    <mergeCell ref="Q3459:R3459"/>
    <mergeCell ref="S3459:T3459"/>
    <mergeCell ref="U3459:V3459"/>
    <mergeCell ref="I3458:J3458"/>
    <mergeCell ref="K3458:L3458"/>
    <mergeCell ref="O3458:P3458"/>
    <mergeCell ref="Q3458:R3458"/>
    <mergeCell ref="S3458:T3458"/>
    <mergeCell ref="U3470:V3470"/>
    <mergeCell ref="I3470:J3470"/>
    <mergeCell ref="K3470:L3470"/>
    <mergeCell ref="O3470:P3470"/>
    <mergeCell ref="Q3470:R3470"/>
    <mergeCell ref="S3470:T3470"/>
    <mergeCell ref="I3469:J3469"/>
    <mergeCell ref="K3469:L3469"/>
    <mergeCell ref="O3469:P3469"/>
    <mergeCell ref="Q3469:R3469"/>
    <mergeCell ref="S3469:T3469"/>
    <mergeCell ref="U3469:V3469"/>
    <mergeCell ref="M3449:N3449"/>
    <mergeCell ref="M3450:N3450"/>
    <mergeCell ref="M3458:N3458"/>
    <mergeCell ref="M3459:N3459"/>
    <mergeCell ref="M3469:N3469"/>
    <mergeCell ref="M3470:N3470"/>
    <mergeCell ref="A3429:F3429"/>
    <mergeCell ref="I3428:J3428"/>
    <mergeCell ref="K3428:L3428"/>
    <mergeCell ref="O3428:P3428"/>
    <mergeCell ref="Q3428:R3428"/>
    <mergeCell ref="S3428:T3428"/>
    <mergeCell ref="I3427:J3427"/>
    <mergeCell ref="K3427:L3427"/>
    <mergeCell ref="O3427:P3427"/>
    <mergeCell ref="Q3427:R3427"/>
    <mergeCell ref="S3427:T3427"/>
    <mergeCell ref="U3427:V3427"/>
    <mergeCell ref="U3436:V3436"/>
    <mergeCell ref="I3437:J3437"/>
    <mergeCell ref="K3437:L3437"/>
    <mergeCell ref="O3437:P3437"/>
    <mergeCell ref="Q3437:R3437"/>
    <mergeCell ref="S3437:T3437"/>
    <mergeCell ref="U3437:V3437"/>
    <mergeCell ref="I3436:J3436"/>
    <mergeCell ref="K3436:L3436"/>
    <mergeCell ref="O3436:P3436"/>
    <mergeCell ref="Q3436:R3436"/>
    <mergeCell ref="S3436:T3436"/>
    <mergeCell ref="U3434:V3434"/>
    <mergeCell ref="I3435:J3435"/>
    <mergeCell ref="K3435:L3435"/>
    <mergeCell ref="O3435:P3435"/>
    <mergeCell ref="Q3435:R3435"/>
    <mergeCell ref="S3435:T3435"/>
    <mergeCell ref="U3435:V3435"/>
    <mergeCell ref="I3434:J3434"/>
    <mergeCell ref="K3434:L3434"/>
    <mergeCell ref="O3434:P3434"/>
    <mergeCell ref="Q3434:R3434"/>
    <mergeCell ref="S3434:T3434"/>
    <mergeCell ref="M3427:N3427"/>
    <mergeCell ref="M3428:N3428"/>
    <mergeCell ref="M3430:N3430"/>
    <mergeCell ref="M3431:N3431"/>
    <mergeCell ref="M3434:N3434"/>
    <mergeCell ref="M3435:N3435"/>
    <mergeCell ref="M3436:N3436"/>
    <mergeCell ref="M3437:N3437"/>
    <mergeCell ref="I3419:J3419"/>
    <mergeCell ref="K3419:L3419"/>
    <mergeCell ref="O3419:P3419"/>
    <mergeCell ref="Q3419:R3419"/>
    <mergeCell ref="S3419:T3419"/>
    <mergeCell ref="U3419:V3419"/>
    <mergeCell ref="U3424:V3424"/>
    <mergeCell ref="I3424:J3424"/>
    <mergeCell ref="K3424:L3424"/>
    <mergeCell ref="O3424:P3424"/>
    <mergeCell ref="Q3424:R3424"/>
    <mergeCell ref="S3424:T3424"/>
    <mergeCell ref="I3423:J3423"/>
    <mergeCell ref="K3423:L3423"/>
    <mergeCell ref="O3423:P3423"/>
    <mergeCell ref="Q3423:R3423"/>
    <mergeCell ref="S3423:T3423"/>
    <mergeCell ref="U3423:V3423"/>
    <mergeCell ref="U3420:V3420"/>
    <mergeCell ref="I3420:J3420"/>
    <mergeCell ref="K3420:L3420"/>
    <mergeCell ref="O3420:P3420"/>
    <mergeCell ref="Q3420:R3420"/>
    <mergeCell ref="S3420:T3420"/>
    <mergeCell ref="U3430:V3430"/>
    <mergeCell ref="I3431:J3431"/>
    <mergeCell ref="K3431:L3431"/>
    <mergeCell ref="O3431:P3431"/>
    <mergeCell ref="Q3431:R3431"/>
    <mergeCell ref="S3431:T3431"/>
    <mergeCell ref="U3431:V3431"/>
    <mergeCell ref="I3430:J3430"/>
    <mergeCell ref="K3430:L3430"/>
    <mergeCell ref="O3430:P3430"/>
    <mergeCell ref="Q3430:R3430"/>
    <mergeCell ref="S3430:T3430"/>
    <mergeCell ref="U3428:V3428"/>
    <mergeCell ref="M3419:N3419"/>
    <mergeCell ref="M3420:N3420"/>
    <mergeCell ref="M3423:N3423"/>
    <mergeCell ref="M3424:N3424"/>
    <mergeCell ref="U3406:V3406"/>
    <mergeCell ref="I3406:J3406"/>
    <mergeCell ref="K3406:L3406"/>
    <mergeCell ref="O3406:P3406"/>
    <mergeCell ref="Q3406:R3406"/>
    <mergeCell ref="S3406:T3406"/>
    <mergeCell ref="U3404:V3404"/>
    <mergeCell ref="I3405:J3405"/>
    <mergeCell ref="K3405:L3405"/>
    <mergeCell ref="O3405:P3405"/>
    <mergeCell ref="Q3405:R3405"/>
    <mergeCell ref="S3405:T3405"/>
    <mergeCell ref="U3405:V3405"/>
    <mergeCell ref="I3404:J3404"/>
    <mergeCell ref="K3404:L3404"/>
    <mergeCell ref="O3404:P3404"/>
    <mergeCell ref="Q3404:R3404"/>
    <mergeCell ref="S3404:T3404"/>
    <mergeCell ref="U3412:V3412"/>
    <mergeCell ref="I3412:J3412"/>
    <mergeCell ref="K3412:L3412"/>
    <mergeCell ref="O3412:P3412"/>
    <mergeCell ref="Q3412:R3412"/>
    <mergeCell ref="S3412:T3412"/>
    <mergeCell ref="U3410:V3410"/>
    <mergeCell ref="I3411:J3411"/>
    <mergeCell ref="K3411:L3411"/>
    <mergeCell ref="O3411:P3411"/>
    <mergeCell ref="Q3411:R3411"/>
    <mergeCell ref="S3411:T3411"/>
    <mergeCell ref="U3411:V3411"/>
    <mergeCell ref="I3410:J3410"/>
    <mergeCell ref="K3410:L3410"/>
    <mergeCell ref="O3410:P3410"/>
    <mergeCell ref="Q3410:R3410"/>
    <mergeCell ref="S3410:T3410"/>
    <mergeCell ref="M3404:N3404"/>
    <mergeCell ref="M3405:N3405"/>
    <mergeCell ref="M3406:N3406"/>
    <mergeCell ref="M3410:N3410"/>
    <mergeCell ref="M3411:N3411"/>
    <mergeCell ref="M3412:N3412"/>
    <mergeCell ref="U3366:V3366"/>
    <mergeCell ref="I3366:J3366"/>
    <mergeCell ref="K3366:L3366"/>
    <mergeCell ref="O3366:P3366"/>
    <mergeCell ref="Q3366:R3366"/>
    <mergeCell ref="S3366:T3366"/>
    <mergeCell ref="I3377:J3377"/>
    <mergeCell ref="K3377:L3377"/>
    <mergeCell ref="O3377:P3377"/>
    <mergeCell ref="Q3377:R3377"/>
    <mergeCell ref="S3377:T3377"/>
    <mergeCell ref="U3377:V3377"/>
    <mergeCell ref="U3378:V3378"/>
    <mergeCell ref="I3379:J3379"/>
    <mergeCell ref="K3379:L3379"/>
    <mergeCell ref="O3379:P3379"/>
    <mergeCell ref="Q3379:R3379"/>
    <mergeCell ref="S3379:T3379"/>
    <mergeCell ref="U3379:V3379"/>
    <mergeCell ref="I3378:J3378"/>
    <mergeCell ref="K3378:L3378"/>
    <mergeCell ref="O3378:P3378"/>
    <mergeCell ref="Q3378:R3378"/>
    <mergeCell ref="S3378:T3378"/>
    <mergeCell ref="U3394:V3394"/>
    <mergeCell ref="I3395:J3395"/>
    <mergeCell ref="K3395:L3395"/>
    <mergeCell ref="O3395:P3395"/>
    <mergeCell ref="Q3395:R3395"/>
    <mergeCell ref="S3395:T3395"/>
    <mergeCell ref="U3395:V3395"/>
    <mergeCell ref="I3394:J3394"/>
    <mergeCell ref="K3394:L3394"/>
    <mergeCell ref="O3394:P3394"/>
    <mergeCell ref="Q3394:R3394"/>
    <mergeCell ref="S3394:T3394"/>
    <mergeCell ref="I3393:J3393"/>
    <mergeCell ref="K3393:L3393"/>
    <mergeCell ref="O3393:P3393"/>
    <mergeCell ref="Q3393:R3393"/>
    <mergeCell ref="S3393:T3393"/>
    <mergeCell ref="U3393:V3393"/>
    <mergeCell ref="M3366:N3366"/>
    <mergeCell ref="M3377:N3377"/>
    <mergeCell ref="M3378:N3378"/>
    <mergeCell ref="M3379:N3379"/>
    <mergeCell ref="M3393:N3393"/>
    <mergeCell ref="M3394:N3394"/>
    <mergeCell ref="M3395:N3395"/>
    <mergeCell ref="I3359:J3359"/>
    <mergeCell ref="K3359:L3359"/>
    <mergeCell ref="O3359:P3359"/>
    <mergeCell ref="Q3359:R3359"/>
    <mergeCell ref="S3359:T3359"/>
    <mergeCell ref="U3359:V3359"/>
    <mergeCell ref="U3356:V3356"/>
    <mergeCell ref="I3356:J3356"/>
    <mergeCell ref="K3356:L3356"/>
    <mergeCell ref="O3356:P3356"/>
    <mergeCell ref="Q3356:R3356"/>
    <mergeCell ref="S3356:T3356"/>
    <mergeCell ref="I3355:J3355"/>
    <mergeCell ref="K3355:L3355"/>
    <mergeCell ref="O3355:P3355"/>
    <mergeCell ref="Q3355:R3355"/>
    <mergeCell ref="S3355:T3355"/>
    <mergeCell ref="U3355:V3355"/>
    <mergeCell ref="U3364:V3364"/>
    <mergeCell ref="I3365:J3365"/>
    <mergeCell ref="K3365:L3365"/>
    <mergeCell ref="O3365:P3365"/>
    <mergeCell ref="Q3365:R3365"/>
    <mergeCell ref="S3365:T3365"/>
    <mergeCell ref="U3365:V3365"/>
    <mergeCell ref="I3364:J3364"/>
    <mergeCell ref="K3364:L3364"/>
    <mergeCell ref="O3364:P3364"/>
    <mergeCell ref="Q3364:R3364"/>
    <mergeCell ref="S3364:T3364"/>
    <mergeCell ref="I3363:J3363"/>
    <mergeCell ref="K3363:L3363"/>
    <mergeCell ref="O3363:P3363"/>
    <mergeCell ref="Q3363:R3363"/>
    <mergeCell ref="S3363:T3363"/>
    <mergeCell ref="U3363:V3363"/>
    <mergeCell ref="U3360:V3360"/>
    <mergeCell ref="I3360:J3360"/>
    <mergeCell ref="K3360:L3360"/>
    <mergeCell ref="O3360:P3360"/>
    <mergeCell ref="Q3360:R3360"/>
    <mergeCell ref="S3360:T3360"/>
    <mergeCell ref="M3355:N3355"/>
    <mergeCell ref="M3356:N3356"/>
    <mergeCell ref="M3359:N3359"/>
    <mergeCell ref="M3360:N3360"/>
    <mergeCell ref="M3363:N3363"/>
    <mergeCell ref="M3364:N3364"/>
    <mergeCell ref="M3365:N3365"/>
    <mergeCell ref="U3326:V3326"/>
    <mergeCell ref="I3327:J3327"/>
    <mergeCell ref="K3327:L3327"/>
    <mergeCell ref="O3327:P3327"/>
    <mergeCell ref="Q3327:R3327"/>
    <mergeCell ref="S3327:T3327"/>
    <mergeCell ref="U3327:V3327"/>
    <mergeCell ref="I3326:J3326"/>
    <mergeCell ref="K3326:L3326"/>
    <mergeCell ref="O3326:P3326"/>
    <mergeCell ref="Q3326:R3326"/>
    <mergeCell ref="S3326:T3326"/>
    <mergeCell ref="I3325:J3325"/>
    <mergeCell ref="K3325:L3325"/>
    <mergeCell ref="O3325:P3325"/>
    <mergeCell ref="Q3325:R3325"/>
    <mergeCell ref="S3325:T3325"/>
    <mergeCell ref="U3325:V3325"/>
    <mergeCell ref="U3346:V3346"/>
    <mergeCell ref="I3347:J3347"/>
    <mergeCell ref="K3347:L3347"/>
    <mergeCell ref="O3347:P3347"/>
    <mergeCell ref="Q3347:R3347"/>
    <mergeCell ref="S3347:T3347"/>
    <mergeCell ref="U3347:V3347"/>
    <mergeCell ref="I3346:J3346"/>
    <mergeCell ref="K3346:L3346"/>
    <mergeCell ref="O3346:P3346"/>
    <mergeCell ref="Q3346:R3346"/>
    <mergeCell ref="S3346:T3346"/>
    <mergeCell ref="U3352:V3352"/>
    <mergeCell ref="I3352:J3352"/>
    <mergeCell ref="K3352:L3352"/>
    <mergeCell ref="O3352:P3352"/>
    <mergeCell ref="Q3352:R3352"/>
    <mergeCell ref="S3352:T3352"/>
    <mergeCell ref="I3351:J3351"/>
    <mergeCell ref="K3351:L3351"/>
    <mergeCell ref="O3351:P3351"/>
    <mergeCell ref="Q3351:R3351"/>
    <mergeCell ref="S3351:T3351"/>
    <mergeCell ref="U3351:V3351"/>
    <mergeCell ref="U3348:V3348"/>
    <mergeCell ref="I3348:J3348"/>
    <mergeCell ref="K3348:L3348"/>
    <mergeCell ref="O3348:P3348"/>
    <mergeCell ref="Q3348:R3348"/>
    <mergeCell ref="S3348:T3348"/>
    <mergeCell ref="M3325:N3325"/>
    <mergeCell ref="M3326:N3326"/>
    <mergeCell ref="M3327:N3327"/>
    <mergeCell ref="M3346:N3346"/>
    <mergeCell ref="M3347:N3347"/>
    <mergeCell ref="M3348:N3348"/>
    <mergeCell ref="M3351:N3351"/>
    <mergeCell ref="M3352:N3352"/>
    <mergeCell ref="I3287:J3287"/>
    <mergeCell ref="K3287:L3287"/>
    <mergeCell ref="O3287:P3287"/>
    <mergeCell ref="Q3287:R3287"/>
    <mergeCell ref="S3287:T3287"/>
    <mergeCell ref="U3287:V3287"/>
    <mergeCell ref="U3288:V3288"/>
    <mergeCell ref="I3289:J3289"/>
    <mergeCell ref="K3289:L3289"/>
    <mergeCell ref="O3289:P3289"/>
    <mergeCell ref="Q3289:R3289"/>
    <mergeCell ref="S3289:T3289"/>
    <mergeCell ref="U3289:V3289"/>
    <mergeCell ref="I3288:J3288"/>
    <mergeCell ref="K3288:L3288"/>
    <mergeCell ref="O3288:P3288"/>
    <mergeCell ref="Q3288:R3288"/>
    <mergeCell ref="S3288:T3288"/>
    <mergeCell ref="U3308:V3308"/>
    <mergeCell ref="I3308:J3308"/>
    <mergeCell ref="K3308:L3308"/>
    <mergeCell ref="O3308:P3308"/>
    <mergeCell ref="Q3308:R3308"/>
    <mergeCell ref="S3308:T3308"/>
    <mergeCell ref="U3306:V3306"/>
    <mergeCell ref="I3307:J3307"/>
    <mergeCell ref="K3307:L3307"/>
    <mergeCell ref="O3307:P3307"/>
    <mergeCell ref="Q3307:R3307"/>
    <mergeCell ref="S3307:T3307"/>
    <mergeCell ref="U3307:V3307"/>
    <mergeCell ref="I3306:J3306"/>
    <mergeCell ref="K3306:L3306"/>
    <mergeCell ref="O3306:P3306"/>
    <mergeCell ref="Q3306:R3306"/>
    <mergeCell ref="S3306:T3306"/>
    <mergeCell ref="M3287:N3287"/>
    <mergeCell ref="M3288:N3288"/>
    <mergeCell ref="M3289:N3289"/>
    <mergeCell ref="M3306:N3306"/>
    <mergeCell ref="M3307:N3307"/>
    <mergeCell ref="M3308:N3308"/>
    <mergeCell ref="U3256:V3256"/>
    <mergeCell ref="I3257:J3257"/>
    <mergeCell ref="K3257:L3257"/>
    <mergeCell ref="O3257:P3257"/>
    <mergeCell ref="Q3257:R3257"/>
    <mergeCell ref="S3257:T3257"/>
    <mergeCell ref="U3257:V3257"/>
    <mergeCell ref="I3256:J3256"/>
    <mergeCell ref="K3256:L3256"/>
    <mergeCell ref="O3256:P3256"/>
    <mergeCell ref="Q3256:R3256"/>
    <mergeCell ref="S3256:T3256"/>
    <mergeCell ref="I3255:J3255"/>
    <mergeCell ref="K3255:L3255"/>
    <mergeCell ref="O3255:P3255"/>
    <mergeCell ref="Q3255:R3255"/>
    <mergeCell ref="S3255:T3255"/>
    <mergeCell ref="U3255:V3255"/>
    <mergeCell ref="U3252:V3252"/>
    <mergeCell ref="I3252:J3252"/>
    <mergeCell ref="K3252:L3252"/>
    <mergeCell ref="O3252:P3252"/>
    <mergeCell ref="Q3252:R3252"/>
    <mergeCell ref="S3252:T3252"/>
    <mergeCell ref="U3274:V3274"/>
    <mergeCell ref="I3275:J3275"/>
    <mergeCell ref="K3275:L3275"/>
    <mergeCell ref="O3275:P3275"/>
    <mergeCell ref="Q3275:R3275"/>
    <mergeCell ref="S3275:T3275"/>
    <mergeCell ref="U3275:V3275"/>
    <mergeCell ref="I3274:J3274"/>
    <mergeCell ref="K3274:L3274"/>
    <mergeCell ref="O3274:P3274"/>
    <mergeCell ref="Q3274:R3274"/>
    <mergeCell ref="S3274:T3274"/>
    <mergeCell ref="I3273:J3273"/>
    <mergeCell ref="K3273:L3273"/>
    <mergeCell ref="O3273:P3273"/>
    <mergeCell ref="Q3273:R3273"/>
    <mergeCell ref="S3273:T3273"/>
    <mergeCell ref="U3273:V3273"/>
    <mergeCell ref="M3252:N3252"/>
    <mergeCell ref="M3255:N3255"/>
    <mergeCell ref="M3256:N3256"/>
    <mergeCell ref="M3257:N3257"/>
    <mergeCell ref="M3273:N3273"/>
    <mergeCell ref="M3274:N3274"/>
    <mergeCell ref="M3275:N3275"/>
    <mergeCell ref="U3232:V3232"/>
    <mergeCell ref="I3232:J3232"/>
    <mergeCell ref="K3232:L3232"/>
    <mergeCell ref="O3232:P3232"/>
    <mergeCell ref="Q3232:R3232"/>
    <mergeCell ref="S3232:T3232"/>
    <mergeCell ref="U3230:V3230"/>
    <mergeCell ref="I3231:J3231"/>
    <mergeCell ref="K3231:L3231"/>
    <mergeCell ref="O3231:P3231"/>
    <mergeCell ref="Q3231:R3231"/>
    <mergeCell ref="S3231:T3231"/>
    <mergeCell ref="U3231:V3231"/>
    <mergeCell ref="I3230:J3230"/>
    <mergeCell ref="K3230:L3230"/>
    <mergeCell ref="O3230:P3230"/>
    <mergeCell ref="Q3230:R3230"/>
    <mergeCell ref="S3230:T3230"/>
    <mergeCell ref="I3245:J3245"/>
    <mergeCell ref="K3245:L3245"/>
    <mergeCell ref="O3245:P3245"/>
    <mergeCell ref="Q3245:R3245"/>
    <mergeCell ref="S3245:T3245"/>
    <mergeCell ref="U3245:V3245"/>
    <mergeCell ref="U3250:V3250"/>
    <mergeCell ref="I3251:J3251"/>
    <mergeCell ref="K3251:L3251"/>
    <mergeCell ref="O3251:P3251"/>
    <mergeCell ref="Q3251:R3251"/>
    <mergeCell ref="S3251:T3251"/>
    <mergeCell ref="U3251:V3251"/>
    <mergeCell ref="I3250:J3250"/>
    <mergeCell ref="K3250:L3250"/>
    <mergeCell ref="O3250:P3250"/>
    <mergeCell ref="Q3250:R3250"/>
    <mergeCell ref="S3250:T3250"/>
    <mergeCell ref="U3246:V3246"/>
    <mergeCell ref="I3247:J3247"/>
    <mergeCell ref="K3247:L3247"/>
    <mergeCell ref="O3247:P3247"/>
    <mergeCell ref="Q3247:R3247"/>
    <mergeCell ref="S3247:T3247"/>
    <mergeCell ref="U3247:V3247"/>
    <mergeCell ref="I3246:J3246"/>
    <mergeCell ref="K3246:L3246"/>
    <mergeCell ref="O3246:P3246"/>
    <mergeCell ref="Q3246:R3246"/>
    <mergeCell ref="S3246:T3246"/>
    <mergeCell ref="M3230:N3230"/>
    <mergeCell ref="M3231:N3231"/>
    <mergeCell ref="M3232:N3232"/>
    <mergeCell ref="M3245:N3245"/>
    <mergeCell ref="M3246:N3246"/>
    <mergeCell ref="M3247:N3247"/>
    <mergeCell ref="M3250:N3250"/>
    <mergeCell ref="M3251:N3251"/>
    <mergeCell ref="I3221:J3221"/>
    <mergeCell ref="K3221:L3221"/>
    <mergeCell ref="O3221:P3221"/>
    <mergeCell ref="Q3221:R3221"/>
    <mergeCell ref="S3221:T3221"/>
    <mergeCell ref="U3221:V3221"/>
    <mergeCell ref="A3220:F3220"/>
    <mergeCell ref="U3218:V3218"/>
    <mergeCell ref="I3219:J3219"/>
    <mergeCell ref="K3219:L3219"/>
    <mergeCell ref="O3219:P3219"/>
    <mergeCell ref="Q3219:R3219"/>
    <mergeCell ref="S3219:T3219"/>
    <mergeCell ref="U3219:V3219"/>
    <mergeCell ref="I3218:J3218"/>
    <mergeCell ref="K3218:L3218"/>
    <mergeCell ref="O3218:P3218"/>
    <mergeCell ref="Q3218:R3218"/>
    <mergeCell ref="S3218:T3218"/>
    <mergeCell ref="U3226:V3226"/>
    <mergeCell ref="I3227:J3227"/>
    <mergeCell ref="K3227:L3227"/>
    <mergeCell ref="O3227:P3227"/>
    <mergeCell ref="Q3227:R3227"/>
    <mergeCell ref="S3227:T3227"/>
    <mergeCell ref="U3227:V3227"/>
    <mergeCell ref="I3226:J3226"/>
    <mergeCell ref="K3226:L3226"/>
    <mergeCell ref="O3226:P3226"/>
    <mergeCell ref="Q3226:R3226"/>
    <mergeCell ref="S3226:T3226"/>
    <mergeCell ref="U3222:V3222"/>
    <mergeCell ref="I3223:J3223"/>
    <mergeCell ref="K3223:L3223"/>
    <mergeCell ref="O3223:P3223"/>
    <mergeCell ref="Q3223:R3223"/>
    <mergeCell ref="S3223:T3223"/>
    <mergeCell ref="U3223:V3223"/>
    <mergeCell ref="I3222:J3222"/>
    <mergeCell ref="K3222:L3222"/>
    <mergeCell ref="O3222:P3222"/>
    <mergeCell ref="Q3222:R3222"/>
    <mergeCell ref="S3222:T3222"/>
    <mergeCell ref="M3218:N3218"/>
    <mergeCell ref="M3219:N3219"/>
    <mergeCell ref="M3221:N3221"/>
    <mergeCell ref="M3222:N3222"/>
    <mergeCell ref="M3223:N3223"/>
    <mergeCell ref="M3226:N3226"/>
    <mergeCell ref="M3227:N3227"/>
    <mergeCell ref="I3209:J3209"/>
    <mergeCell ref="K3209:L3209"/>
    <mergeCell ref="O3209:P3209"/>
    <mergeCell ref="Q3209:R3209"/>
    <mergeCell ref="S3209:T3209"/>
    <mergeCell ref="U3209:V3209"/>
    <mergeCell ref="A3208:F3208"/>
    <mergeCell ref="U3206:V3206"/>
    <mergeCell ref="I3207:J3207"/>
    <mergeCell ref="K3207:L3207"/>
    <mergeCell ref="O3207:P3207"/>
    <mergeCell ref="Q3207:R3207"/>
    <mergeCell ref="S3207:T3207"/>
    <mergeCell ref="U3207:V3207"/>
    <mergeCell ref="I3206:J3206"/>
    <mergeCell ref="K3206:L3206"/>
    <mergeCell ref="O3206:P3206"/>
    <mergeCell ref="Q3206:R3206"/>
    <mergeCell ref="S3206:T3206"/>
    <mergeCell ref="U3214:V3214"/>
    <mergeCell ref="I3215:J3215"/>
    <mergeCell ref="K3215:L3215"/>
    <mergeCell ref="O3215:P3215"/>
    <mergeCell ref="Q3215:R3215"/>
    <mergeCell ref="S3215:T3215"/>
    <mergeCell ref="U3215:V3215"/>
    <mergeCell ref="I3214:J3214"/>
    <mergeCell ref="K3214:L3214"/>
    <mergeCell ref="O3214:P3214"/>
    <mergeCell ref="Q3214:R3214"/>
    <mergeCell ref="S3214:T3214"/>
    <mergeCell ref="U3210:V3210"/>
    <mergeCell ref="I3211:J3211"/>
    <mergeCell ref="K3211:L3211"/>
    <mergeCell ref="O3211:P3211"/>
    <mergeCell ref="Q3211:R3211"/>
    <mergeCell ref="S3211:T3211"/>
    <mergeCell ref="U3211:V3211"/>
    <mergeCell ref="I3210:J3210"/>
    <mergeCell ref="K3210:L3210"/>
    <mergeCell ref="O3210:P3210"/>
    <mergeCell ref="Q3210:R3210"/>
    <mergeCell ref="S3210:T3210"/>
    <mergeCell ref="M3206:N3206"/>
    <mergeCell ref="M3207:N3207"/>
    <mergeCell ref="M3209:N3209"/>
    <mergeCell ref="M3210:N3210"/>
    <mergeCell ref="M3211:N3211"/>
    <mergeCell ref="M3214:N3214"/>
    <mergeCell ref="M3215:N3215"/>
    <mergeCell ref="U3194:V3194"/>
    <mergeCell ref="I3195:J3195"/>
    <mergeCell ref="K3195:L3195"/>
    <mergeCell ref="O3195:P3195"/>
    <mergeCell ref="Q3195:R3195"/>
    <mergeCell ref="S3195:T3195"/>
    <mergeCell ref="U3195:V3195"/>
    <mergeCell ref="I3194:J3194"/>
    <mergeCell ref="K3194:L3194"/>
    <mergeCell ref="O3194:P3194"/>
    <mergeCell ref="Q3194:R3194"/>
    <mergeCell ref="S3194:T3194"/>
    <mergeCell ref="U3192:V3192"/>
    <mergeCell ref="A3193:F3193"/>
    <mergeCell ref="I3192:J3192"/>
    <mergeCell ref="K3192:L3192"/>
    <mergeCell ref="O3192:P3192"/>
    <mergeCell ref="Q3192:R3192"/>
    <mergeCell ref="S3192:T3192"/>
    <mergeCell ref="U3202:V3202"/>
    <mergeCell ref="I3203:J3203"/>
    <mergeCell ref="K3203:L3203"/>
    <mergeCell ref="O3203:P3203"/>
    <mergeCell ref="Q3203:R3203"/>
    <mergeCell ref="S3203:T3203"/>
    <mergeCell ref="U3203:V3203"/>
    <mergeCell ref="I3202:J3202"/>
    <mergeCell ref="K3202:L3202"/>
    <mergeCell ref="O3202:P3202"/>
    <mergeCell ref="Q3202:R3202"/>
    <mergeCell ref="S3202:T3202"/>
    <mergeCell ref="U3198:V3198"/>
    <mergeCell ref="I3199:J3199"/>
    <mergeCell ref="K3199:L3199"/>
    <mergeCell ref="O3199:P3199"/>
    <mergeCell ref="Q3199:R3199"/>
    <mergeCell ref="S3199:T3199"/>
    <mergeCell ref="U3199:V3199"/>
    <mergeCell ref="I3198:J3198"/>
    <mergeCell ref="K3198:L3198"/>
    <mergeCell ref="O3198:P3198"/>
    <mergeCell ref="Q3198:R3198"/>
    <mergeCell ref="S3198:T3198"/>
    <mergeCell ref="M3192:N3192"/>
    <mergeCell ref="M3194:N3194"/>
    <mergeCell ref="M3195:N3195"/>
    <mergeCell ref="M3198:N3198"/>
    <mergeCell ref="M3199:N3199"/>
    <mergeCell ref="M3202:N3202"/>
    <mergeCell ref="M3203:N3203"/>
    <mergeCell ref="U3178:V3178"/>
    <mergeCell ref="I3178:J3178"/>
    <mergeCell ref="K3178:L3178"/>
    <mergeCell ref="O3178:P3178"/>
    <mergeCell ref="Q3178:R3178"/>
    <mergeCell ref="S3178:T3178"/>
    <mergeCell ref="I3177:J3177"/>
    <mergeCell ref="K3177:L3177"/>
    <mergeCell ref="O3177:P3177"/>
    <mergeCell ref="Q3177:R3177"/>
    <mergeCell ref="S3177:T3177"/>
    <mergeCell ref="U3177:V3177"/>
    <mergeCell ref="U3174:V3174"/>
    <mergeCell ref="I3174:J3174"/>
    <mergeCell ref="K3174:L3174"/>
    <mergeCell ref="O3174:P3174"/>
    <mergeCell ref="Q3174:R3174"/>
    <mergeCell ref="S3174:T3174"/>
    <mergeCell ref="U3182:V3182"/>
    <mergeCell ref="I3183:J3183"/>
    <mergeCell ref="K3183:L3183"/>
    <mergeCell ref="O3183:P3183"/>
    <mergeCell ref="Q3183:R3183"/>
    <mergeCell ref="S3183:T3183"/>
    <mergeCell ref="U3183:V3183"/>
    <mergeCell ref="I3182:J3182"/>
    <mergeCell ref="K3182:L3182"/>
    <mergeCell ref="O3182:P3182"/>
    <mergeCell ref="Q3182:R3182"/>
    <mergeCell ref="S3182:T3182"/>
    <mergeCell ref="I3191:J3191"/>
    <mergeCell ref="K3191:L3191"/>
    <mergeCell ref="O3191:P3191"/>
    <mergeCell ref="Q3191:R3191"/>
    <mergeCell ref="S3191:T3191"/>
    <mergeCell ref="U3191:V3191"/>
    <mergeCell ref="U3188:V3188"/>
    <mergeCell ref="I3188:J3188"/>
    <mergeCell ref="K3188:L3188"/>
    <mergeCell ref="O3188:P3188"/>
    <mergeCell ref="Q3188:R3188"/>
    <mergeCell ref="S3188:T3188"/>
    <mergeCell ref="I3187:J3187"/>
    <mergeCell ref="K3187:L3187"/>
    <mergeCell ref="O3187:P3187"/>
    <mergeCell ref="Q3187:R3187"/>
    <mergeCell ref="S3187:T3187"/>
    <mergeCell ref="U3187:V3187"/>
    <mergeCell ref="M3174:N3174"/>
    <mergeCell ref="M3177:N3177"/>
    <mergeCell ref="M3178:N3178"/>
    <mergeCell ref="M3182:N3182"/>
    <mergeCell ref="M3183:N3183"/>
    <mergeCell ref="M3187:N3187"/>
    <mergeCell ref="M3188:N3188"/>
    <mergeCell ref="M3191:N3191"/>
    <mergeCell ref="U3166:V3166"/>
    <mergeCell ref="I3167:J3167"/>
    <mergeCell ref="K3167:L3167"/>
    <mergeCell ref="O3167:P3167"/>
    <mergeCell ref="Q3167:R3167"/>
    <mergeCell ref="S3167:T3167"/>
    <mergeCell ref="U3167:V3167"/>
    <mergeCell ref="I3166:J3166"/>
    <mergeCell ref="K3166:L3166"/>
    <mergeCell ref="O3166:P3166"/>
    <mergeCell ref="Q3166:R3166"/>
    <mergeCell ref="S3166:T3166"/>
    <mergeCell ref="U3162:V3162"/>
    <mergeCell ref="I3163:J3163"/>
    <mergeCell ref="K3163:L3163"/>
    <mergeCell ref="O3163:P3163"/>
    <mergeCell ref="Q3163:R3163"/>
    <mergeCell ref="S3163:T3163"/>
    <mergeCell ref="U3163:V3163"/>
    <mergeCell ref="I3162:J3162"/>
    <mergeCell ref="K3162:L3162"/>
    <mergeCell ref="O3162:P3162"/>
    <mergeCell ref="Q3162:R3162"/>
    <mergeCell ref="S3162:T3162"/>
    <mergeCell ref="U3172:V3172"/>
    <mergeCell ref="I3173:J3173"/>
    <mergeCell ref="K3173:L3173"/>
    <mergeCell ref="O3173:P3173"/>
    <mergeCell ref="Q3173:R3173"/>
    <mergeCell ref="S3173:T3173"/>
    <mergeCell ref="U3173:V3173"/>
    <mergeCell ref="I3172:J3172"/>
    <mergeCell ref="K3172:L3172"/>
    <mergeCell ref="O3172:P3172"/>
    <mergeCell ref="Q3172:R3172"/>
    <mergeCell ref="S3172:T3172"/>
    <mergeCell ref="U3168:V3168"/>
    <mergeCell ref="I3169:J3169"/>
    <mergeCell ref="K3169:L3169"/>
    <mergeCell ref="O3169:P3169"/>
    <mergeCell ref="Q3169:R3169"/>
    <mergeCell ref="S3169:T3169"/>
    <mergeCell ref="U3169:V3169"/>
    <mergeCell ref="I3168:J3168"/>
    <mergeCell ref="K3168:L3168"/>
    <mergeCell ref="O3168:P3168"/>
    <mergeCell ref="Q3168:R3168"/>
    <mergeCell ref="S3168:T3168"/>
    <mergeCell ref="M3162:N3162"/>
    <mergeCell ref="M3163:N3163"/>
    <mergeCell ref="M3166:N3166"/>
    <mergeCell ref="M3167:N3167"/>
    <mergeCell ref="M3168:N3168"/>
    <mergeCell ref="M3169:N3169"/>
    <mergeCell ref="M3172:N3172"/>
    <mergeCell ref="M3173:N3173"/>
    <mergeCell ref="U3142:V3142"/>
    <mergeCell ref="I3143:J3143"/>
    <mergeCell ref="K3143:L3143"/>
    <mergeCell ref="O3143:P3143"/>
    <mergeCell ref="Q3143:R3143"/>
    <mergeCell ref="S3143:T3143"/>
    <mergeCell ref="U3143:V3143"/>
    <mergeCell ref="I3142:J3142"/>
    <mergeCell ref="K3142:L3142"/>
    <mergeCell ref="O3142:P3142"/>
    <mergeCell ref="Q3142:R3142"/>
    <mergeCell ref="S3142:T3142"/>
    <mergeCell ref="I3149:J3149"/>
    <mergeCell ref="K3149:L3149"/>
    <mergeCell ref="O3149:P3149"/>
    <mergeCell ref="Q3149:R3149"/>
    <mergeCell ref="S3149:T3149"/>
    <mergeCell ref="U3149:V3149"/>
    <mergeCell ref="U3144:V3144"/>
    <mergeCell ref="I3144:J3144"/>
    <mergeCell ref="K3144:L3144"/>
    <mergeCell ref="O3144:P3144"/>
    <mergeCell ref="Q3144:R3144"/>
    <mergeCell ref="S3144:T3144"/>
    <mergeCell ref="U3150:V3150"/>
    <mergeCell ref="I3150:J3150"/>
    <mergeCell ref="K3150:L3150"/>
    <mergeCell ref="O3150:P3150"/>
    <mergeCell ref="Q3150:R3150"/>
    <mergeCell ref="S3150:T3150"/>
    <mergeCell ref="U3156:V3156"/>
    <mergeCell ref="I3157:J3157"/>
    <mergeCell ref="K3157:L3157"/>
    <mergeCell ref="O3157:P3157"/>
    <mergeCell ref="Q3157:R3157"/>
    <mergeCell ref="S3157:T3157"/>
    <mergeCell ref="U3157:V3157"/>
    <mergeCell ref="I3156:J3156"/>
    <mergeCell ref="K3156:L3156"/>
    <mergeCell ref="O3156:P3156"/>
    <mergeCell ref="Q3156:R3156"/>
    <mergeCell ref="S3156:T3156"/>
    <mergeCell ref="M3142:N3142"/>
    <mergeCell ref="M3143:N3143"/>
    <mergeCell ref="M3144:N3144"/>
    <mergeCell ref="M3149:N3149"/>
    <mergeCell ref="M3150:N3150"/>
    <mergeCell ref="M3156:N3156"/>
    <mergeCell ref="M3157:N3157"/>
    <mergeCell ref="I3131:J3131"/>
    <mergeCell ref="K3131:L3131"/>
    <mergeCell ref="O3131:P3131"/>
    <mergeCell ref="Q3131:R3131"/>
    <mergeCell ref="S3131:T3131"/>
    <mergeCell ref="U3131:V3131"/>
    <mergeCell ref="U3128:V3128"/>
    <mergeCell ref="I3128:J3128"/>
    <mergeCell ref="K3128:L3128"/>
    <mergeCell ref="O3128:P3128"/>
    <mergeCell ref="Q3128:R3128"/>
    <mergeCell ref="S3128:T3128"/>
    <mergeCell ref="I3127:J3127"/>
    <mergeCell ref="K3127:L3127"/>
    <mergeCell ref="O3127:P3127"/>
    <mergeCell ref="Q3127:R3127"/>
    <mergeCell ref="S3127:T3127"/>
    <mergeCell ref="U3127:V3127"/>
    <mergeCell ref="U3136:V3136"/>
    <mergeCell ref="I3137:J3137"/>
    <mergeCell ref="K3137:L3137"/>
    <mergeCell ref="O3137:P3137"/>
    <mergeCell ref="Q3137:R3137"/>
    <mergeCell ref="S3137:T3137"/>
    <mergeCell ref="U3137:V3137"/>
    <mergeCell ref="I3136:J3136"/>
    <mergeCell ref="K3136:L3136"/>
    <mergeCell ref="O3136:P3136"/>
    <mergeCell ref="Q3136:R3136"/>
    <mergeCell ref="S3136:T3136"/>
    <mergeCell ref="I3135:J3135"/>
    <mergeCell ref="K3135:L3135"/>
    <mergeCell ref="O3135:P3135"/>
    <mergeCell ref="Q3135:R3135"/>
    <mergeCell ref="S3135:T3135"/>
    <mergeCell ref="U3135:V3135"/>
    <mergeCell ref="U3132:V3132"/>
    <mergeCell ref="I3132:J3132"/>
    <mergeCell ref="K3132:L3132"/>
    <mergeCell ref="O3132:P3132"/>
    <mergeCell ref="Q3132:R3132"/>
    <mergeCell ref="S3132:T3132"/>
    <mergeCell ref="M3127:N3127"/>
    <mergeCell ref="M3128:N3128"/>
    <mergeCell ref="M3131:N3131"/>
    <mergeCell ref="M3132:N3132"/>
    <mergeCell ref="M3135:N3135"/>
    <mergeCell ref="M3136:N3136"/>
    <mergeCell ref="M3137:N3137"/>
    <mergeCell ref="U3118:V3118"/>
    <mergeCell ref="I3119:J3119"/>
    <mergeCell ref="K3119:L3119"/>
    <mergeCell ref="O3119:P3119"/>
    <mergeCell ref="Q3119:R3119"/>
    <mergeCell ref="S3119:T3119"/>
    <mergeCell ref="U3119:V3119"/>
    <mergeCell ref="I3118:J3118"/>
    <mergeCell ref="K3118:L3118"/>
    <mergeCell ref="O3118:P3118"/>
    <mergeCell ref="Q3118:R3118"/>
    <mergeCell ref="S3118:T3118"/>
    <mergeCell ref="U3114:V3114"/>
    <mergeCell ref="I3115:J3115"/>
    <mergeCell ref="K3115:L3115"/>
    <mergeCell ref="O3115:P3115"/>
    <mergeCell ref="Q3115:R3115"/>
    <mergeCell ref="S3115:T3115"/>
    <mergeCell ref="U3115:V3115"/>
    <mergeCell ref="I3114:J3114"/>
    <mergeCell ref="K3114:L3114"/>
    <mergeCell ref="O3114:P3114"/>
    <mergeCell ref="Q3114:R3114"/>
    <mergeCell ref="S3114:T3114"/>
    <mergeCell ref="U3124:V3124"/>
    <mergeCell ref="I3124:J3124"/>
    <mergeCell ref="K3124:L3124"/>
    <mergeCell ref="O3124:P3124"/>
    <mergeCell ref="Q3124:R3124"/>
    <mergeCell ref="S3124:T3124"/>
    <mergeCell ref="I3123:J3123"/>
    <mergeCell ref="K3123:L3123"/>
    <mergeCell ref="O3123:P3123"/>
    <mergeCell ref="Q3123:R3123"/>
    <mergeCell ref="S3123:T3123"/>
    <mergeCell ref="U3123:V3123"/>
    <mergeCell ref="U3120:V3120"/>
    <mergeCell ref="I3120:J3120"/>
    <mergeCell ref="K3120:L3120"/>
    <mergeCell ref="O3120:P3120"/>
    <mergeCell ref="Q3120:R3120"/>
    <mergeCell ref="S3120:T3120"/>
    <mergeCell ref="M3114:N3114"/>
    <mergeCell ref="M3115:N3115"/>
    <mergeCell ref="M3118:N3118"/>
    <mergeCell ref="M3119:N3119"/>
    <mergeCell ref="M3120:N3120"/>
    <mergeCell ref="M3123:N3123"/>
    <mergeCell ref="M3124:N3124"/>
    <mergeCell ref="I3101:J3101"/>
    <mergeCell ref="K3101:L3101"/>
    <mergeCell ref="O3101:P3101"/>
    <mergeCell ref="Q3101:R3101"/>
    <mergeCell ref="S3101:T3101"/>
    <mergeCell ref="U3101:V3101"/>
    <mergeCell ref="U3098:V3098"/>
    <mergeCell ref="I3098:J3098"/>
    <mergeCell ref="K3098:L3098"/>
    <mergeCell ref="O3098:P3098"/>
    <mergeCell ref="Q3098:R3098"/>
    <mergeCell ref="S3098:T3098"/>
    <mergeCell ref="I3097:J3097"/>
    <mergeCell ref="K3097:L3097"/>
    <mergeCell ref="O3097:P3097"/>
    <mergeCell ref="Q3097:R3097"/>
    <mergeCell ref="S3097:T3097"/>
    <mergeCell ref="U3097:V3097"/>
    <mergeCell ref="U3102:V3102"/>
    <mergeCell ref="I3103:J3103"/>
    <mergeCell ref="K3103:L3103"/>
    <mergeCell ref="O3103:P3103"/>
    <mergeCell ref="Q3103:R3103"/>
    <mergeCell ref="S3103:T3103"/>
    <mergeCell ref="U3103:V3103"/>
    <mergeCell ref="I3102:J3102"/>
    <mergeCell ref="K3102:L3102"/>
    <mergeCell ref="O3102:P3102"/>
    <mergeCell ref="Q3102:R3102"/>
    <mergeCell ref="S3102:T3102"/>
    <mergeCell ref="U3110:V3110"/>
    <mergeCell ref="I3111:J3111"/>
    <mergeCell ref="K3111:L3111"/>
    <mergeCell ref="O3111:P3111"/>
    <mergeCell ref="Q3111:R3111"/>
    <mergeCell ref="S3111:T3111"/>
    <mergeCell ref="U3111:V3111"/>
    <mergeCell ref="I3110:J3110"/>
    <mergeCell ref="K3110:L3110"/>
    <mergeCell ref="O3110:P3110"/>
    <mergeCell ref="Q3110:R3110"/>
    <mergeCell ref="S3110:T3110"/>
    <mergeCell ref="I3109:J3109"/>
    <mergeCell ref="K3109:L3109"/>
    <mergeCell ref="O3109:P3109"/>
    <mergeCell ref="Q3109:R3109"/>
    <mergeCell ref="S3109:T3109"/>
    <mergeCell ref="U3109:V3109"/>
    <mergeCell ref="M3097:N3097"/>
    <mergeCell ref="M3098:N3098"/>
    <mergeCell ref="M3101:N3101"/>
    <mergeCell ref="M3102:N3102"/>
    <mergeCell ref="M3103:N3103"/>
    <mergeCell ref="M3109:N3109"/>
    <mergeCell ref="M3110:N3110"/>
    <mergeCell ref="M3111:N3111"/>
    <mergeCell ref="U3078:V3078"/>
    <mergeCell ref="I3079:J3079"/>
    <mergeCell ref="K3079:L3079"/>
    <mergeCell ref="O3079:P3079"/>
    <mergeCell ref="Q3079:R3079"/>
    <mergeCell ref="S3079:T3079"/>
    <mergeCell ref="U3079:V3079"/>
    <mergeCell ref="I3078:J3078"/>
    <mergeCell ref="K3078:L3078"/>
    <mergeCell ref="O3078:P3078"/>
    <mergeCell ref="Q3078:R3078"/>
    <mergeCell ref="S3078:T3078"/>
    <mergeCell ref="U3086:V3086"/>
    <mergeCell ref="I3087:J3087"/>
    <mergeCell ref="K3087:L3087"/>
    <mergeCell ref="O3087:P3087"/>
    <mergeCell ref="Q3087:R3087"/>
    <mergeCell ref="S3087:T3087"/>
    <mergeCell ref="U3087:V3087"/>
    <mergeCell ref="I3086:J3086"/>
    <mergeCell ref="K3086:L3086"/>
    <mergeCell ref="O3086:P3086"/>
    <mergeCell ref="Q3086:R3086"/>
    <mergeCell ref="S3086:T3086"/>
    <mergeCell ref="U3092:V3092"/>
    <mergeCell ref="I3093:J3093"/>
    <mergeCell ref="K3093:L3093"/>
    <mergeCell ref="O3093:P3093"/>
    <mergeCell ref="Q3093:R3093"/>
    <mergeCell ref="S3093:T3093"/>
    <mergeCell ref="U3093:V3093"/>
    <mergeCell ref="I3092:J3092"/>
    <mergeCell ref="K3092:L3092"/>
    <mergeCell ref="O3092:P3092"/>
    <mergeCell ref="Q3092:R3092"/>
    <mergeCell ref="S3092:T3092"/>
    <mergeCell ref="I3091:J3091"/>
    <mergeCell ref="K3091:L3091"/>
    <mergeCell ref="O3091:P3091"/>
    <mergeCell ref="Q3091:R3091"/>
    <mergeCell ref="S3091:T3091"/>
    <mergeCell ref="U3091:V3091"/>
    <mergeCell ref="M3078:N3078"/>
    <mergeCell ref="M3079:N3079"/>
    <mergeCell ref="M3086:N3086"/>
    <mergeCell ref="M3087:N3087"/>
    <mergeCell ref="M3091:N3091"/>
    <mergeCell ref="M3092:N3092"/>
    <mergeCell ref="M3093:N3093"/>
    <mergeCell ref="U3068:V3068"/>
    <mergeCell ref="I3069:J3069"/>
    <mergeCell ref="K3069:L3069"/>
    <mergeCell ref="O3069:P3069"/>
    <mergeCell ref="Q3069:R3069"/>
    <mergeCell ref="S3069:T3069"/>
    <mergeCell ref="U3069:V3069"/>
    <mergeCell ref="I3068:J3068"/>
    <mergeCell ref="K3068:L3068"/>
    <mergeCell ref="O3068:P3068"/>
    <mergeCell ref="Q3068:R3068"/>
    <mergeCell ref="S3068:T3068"/>
    <mergeCell ref="U3076:V3076"/>
    <mergeCell ref="I3077:J3077"/>
    <mergeCell ref="K3077:L3077"/>
    <mergeCell ref="O3077:P3077"/>
    <mergeCell ref="Q3077:R3077"/>
    <mergeCell ref="S3077:T3077"/>
    <mergeCell ref="U3077:V3077"/>
    <mergeCell ref="I3076:J3076"/>
    <mergeCell ref="K3076:L3076"/>
    <mergeCell ref="O3076:P3076"/>
    <mergeCell ref="Q3076:R3076"/>
    <mergeCell ref="S3076:T3076"/>
    <mergeCell ref="I3075:J3075"/>
    <mergeCell ref="K3075:L3075"/>
    <mergeCell ref="O3075:P3075"/>
    <mergeCell ref="Q3075:R3075"/>
    <mergeCell ref="S3075:T3075"/>
    <mergeCell ref="U3075:V3075"/>
    <mergeCell ref="A3074:F3074"/>
    <mergeCell ref="U3072:V3072"/>
    <mergeCell ref="I3073:J3073"/>
    <mergeCell ref="K3073:L3073"/>
    <mergeCell ref="O3073:P3073"/>
    <mergeCell ref="Q3073:R3073"/>
    <mergeCell ref="S3073:T3073"/>
    <mergeCell ref="U3073:V3073"/>
    <mergeCell ref="I3072:J3072"/>
    <mergeCell ref="K3072:L3072"/>
    <mergeCell ref="O3072:P3072"/>
    <mergeCell ref="Q3072:R3072"/>
    <mergeCell ref="S3072:T3072"/>
    <mergeCell ref="M3068:N3068"/>
    <mergeCell ref="M3069:N3069"/>
    <mergeCell ref="M3072:N3072"/>
    <mergeCell ref="M3073:N3073"/>
    <mergeCell ref="M3075:N3075"/>
    <mergeCell ref="M3076:N3076"/>
    <mergeCell ref="M3077:N3077"/>
    <mergeCell ref="U3052:V3052"/>
    <mergeCell ref="I3052:J3052"/>
    <mergeCell ref="K3052:L3052"/>
    <mergeCell ref="O3052:P3052"/>
    <mergeCell ref="Q3052:R3052"/>
    <mergeCell ref="S3052:T3052"/>
    <mergeCell ref="I3051:J3051"/>
    <mergeCell ref="K3051:L3051"/>
    <mergeCell ref="O3051:P3051"/>
    <mergeCell ref="Q3051:R3051"/>
    <mergeCell ref="S3051:T3051"/>
    <mergeCell ref="U3051:V3051"/>
    <mergeCell ref="U3058:V3058"/>
    <mergeCell ref="I3059:J3059"/>
    <mergeCell ref="K3059:L3059"/>
    <mergeCell ref="O3059:P3059"/>
    <mergeCell ref="Q3059:R3059"/>
    <mergeCell ref="S3059:T3059"/>
    <mergeCell ref="U3059:V3059"/>
    <mergeCell ref="I3058:J3058"/>
    <mergeCell ref="K3058:L3058"/>
    <mergeCell ref="O3058:P3058"/>
    <mergeCell ref="Q3058:R3058"/>
    <mergeCell ref="S3058:T3058"/>
    <mergeCell ref="U3064:V3064"/>
    <mergeCell ref="I3065:J3065"/>
    <mergeCell ref="K3065:L3065"/>
    <mergeCell ref="O3065:P3065"/>
    <mergeCell ref="Q3065:R3065"/>
    <mergeCell ref="S3065:T3065"/>
    <mergeCell ref="U3065:V3065"/>
    <mergeCell ref="I3064:J3064"/>
    <mergeCell ref="K3064:L3064"/>
    <mergeCell ref="O3064:P3064"/>
    <mergeCell ref="Q3064:R3064"/>
    <mergeCell ref="S3064:T3064"/>
    <mergeCell ref="U3060:V3060"/>
    <mergeCell ref="I3060:J3060"/>
    <mergeCell ref="K3060:L3060"/>
    <mergeCell ref="O3060:P3060"/>
    <mergeCell ref="Q3060:R3060"/>
    <mergeCell ref="S3060:T3060"/>
    <mergeCell ref="M3051:N3051"/>
    <mergeCell ref="M3052:N3052"/>
    <mergeCell ref="M3058:N3058"/>
    <mergeCell ref="M3059:N3059"/>
    <mergeCell ref="M3060:N3060"/>
    <mergeCell ref="M3064:N3064"/>
    <mergeCell ref="M3065:N3065"/>
    <mergeCell ref="I3041:J3041"/>
    <mergeCell ref="K3041:L3041"/>
    <mergeCell ref="O3041:P3041"/>
    <mergeCell ref="Q3041:R3041"/>
    <mergeCell ref="S3041:T3041"/>
    <mergeCell ref="U3041:V3041"/>
    <mergeCell ref="A3040:F3040"/>
    <mergeCell ref="U3038:V3038"/>
    <mergeCell ref="I3039:J3039"/>
    <mergeCell ref="K3039:L3039"/>
    <mergeCell ref="O3039:P3039"/>
    <mergeCell ref="Q3039:R3039"/>
    <mergeCell ref="S3039:T3039"/>
    <mergeCell ref="U3039:V3039"/>
    <mergeCell ref="I3038:J3038"/>
    <mergeCell ref="K3038:L3038"/>
    <mergeCell ref="O3038:P3038"/>
    <mergeCell ref="Q3038:R3038"/>
    <mergeCell ref="S3038:T3038"/>
    <mergeCell ref="U3044:V3044"/>
    <mergeCell ref="I3044:J3044"/>
    <mergeCell ref="K3044:L3044"/>
    <mergeCell ref="O3044:P3044"/>
    <mergeCell ref="Q3044:R3044"/>
    <mergeCell ref="S3044:T3044"/>
    <mergeCell ref="U3042:V3042"/>
    <mergeCell ref="I3043:J3043"/>
    <mergeCell ref="K3043:L3043"/>
    <mergeCell ref="O3043:P3043"/>
    <mergeCell ref="Q3043:R3043"/>
    <mergeCell ref="S3043:T3043"/>
    <mergeCell ref="U3043:V3043"/>
    <mergeCell ref="I3042:J3042"/>
    <mergeCell ref="K3042:L3042"/>
    <mergeCell ref="O3042:P3042"/>
    <mergeCell ref="Q3042:R3042"/>
    <mergeCell ref="S3042:T3042"/>
    <mergeCell ref="M3038:N3038"/>
    <mergeCell ref="M3039:N3039"/>
    <mergeCell ref="M3041:N3041"/>
    <mergeCell ref="M3042:N3042"/>
    <mergeCell ref="M3043:N3043"/>
    <mergeCell ref="M3044:N3044"/>
    <mergeCell ref="U3018:V3018"/>
    <mergeCell ref="I3019:J3019"/>
    <mergeCell ref="K3019:L3019"/>
    <mergeCell ref="O3019:P3019"/>
    <mergeCell ref="Q3019:R3019"/>
    <mergeCell ref="S3019:T3019"/>
    <mergeCell ref="U3019:V3019"/>
    <mergeCell ref="I3018:J3018"/>
    <mergeCell ref="K3018:L3018"/>
    <mergeCell ref="O3018:P3018"/>
    <mergeCell ref="Q3018:R3018"/>
    <mergeCell ref="S3018:T3018"/>
    <mergeCell ref="U3024:V3024"/>
    <mergeCell ref="I3025:J3025"/>
    <mergeCell ref="K3025:L3025"/>
    <mergeCell ref="O3025:P3025"/>
    <mergeCell ref="Q3025:R3025"/>
    <mergeCell ref="S3025:T3025"/>
    <mergeCell ref="U3025:V3025"/>
    <mergeCell ref="I3024:J3024"/>
    <mergeCell ref="K3024:L3024"/>
    <mergeCell ref="O3024:P3024"/>
    <mergeCell ref="Q3024:R3024"/>
    <mergeCell ref="S3024:T3024"/>
    <mergeCell ref="U3034:V3034"/>
    <mergeCell ref="I3035:J3035"/>
    <mergeCell ref="K3035:L3035"/>
    <mergeCell ref="O3035:P3035"/>
    <mergeCell ref="Q3035:R3035"/>
    <mergeCell ref="S3035:T3035"/>
    <mergeCell ref="U3035:V3035"/>
    <mergeCell ref="I3034:J3034"/>
    <mergeCell ref="K3034:L3034"/>
    <mergeCell ref="O3034:P3034"/>
    <mergeCell ref="Q3034:R3034"/>
    <mergeCell ref="S3034:T3034"/>
    <mergeCell ref="M3018:N3018"/>
    <mergeCell ref="M3019:N3019"/>
    <mergeCell ref="M3024:N3024"/>
    <mergeCell ref="M3025:N3025"/>
    <mergeCell ref="M3034:N3034"/>
    <mergeCell ref="M3035:N3035"/>
    <mergeCell ref="U3004:V3004"/>
    <mergeCell ref="I3005:J3005"/>
    <mergeCell ref="K3005:L3005"/>
    <mergeCell ref="O3005:P3005"/>
    <mergeCell ref="Q3005:R3005"/>
    <mergeCell ref="S3005:T3005"/>
    <mergeCell ref="U3005:V3005"/>
    <mergeCell ref="I3004:J3004"/>
    <mergeCell ref="K3004:L3004"/>
    <mergeCell ref="O3004:P3004"/>
    <mergeCell ref="Q3004:R3004"/>
    <mergeCell ref="S3004:T3004"/>
    <mergeCell ref="U3002:V3002"/>
    <mergeCell ref="A3003:F3003"/>
    <mergeCell ref="I3002:J3002"/>
    <mergeCell ref="K3002:L3002"/>
    <mergeCell ref="O3002:P3002"/>
    <mergeCell ref="Q3002:R3002"/>
    <mergeCell ref="S3002:T3002"/>
    <mergeCell ref="I3001:J3001"/>
    <mergeCell ref="K3001:L3001"/>
    <mergeCell ref="O3001:P3001"/>
    <mergeCell ref="Q3001:R3001"/>
    <mergeCell ref="S3001:T3001"/>
    <mergeCell ref="U3001:V3001"/>
    <mergeCell ref="U3006:V3006"/>
    <mergeCell ref="I3007:J3007"/>
    <mergeCell ref="K3007:L3007"/>
    <mergeCell ref="O3007:P3007"/>
    <mergeCell ref="Q3007:R3007"/>
    <mergeCell ref="S3007:T3007"/>
    <mergeCell ref="U3007:V3007"/>
    <mergeCell ref="I3006:J3006"/>
    <mergeCell ref="K3006:L3006"/>
    <mergeCell ref="O3006:P3006"/>
    <mergeCell ref="Q3006:R3006"/>
    <mergeCell ref="S3006:T3006"/>
    <mergeCell ref="M3001:N3001"/>
    <mergeCell ref="M3002:N3002"/>
    <mergeCell ref="M3004:N3004"/>
    <mergeCell ref="M3005:N3005"/>
    <mergeCell ref="M3006:N3006"/>
    <mergeCell ref="M3007:N3007"/>
    <mergeCell ref="A2977:F2977"/>
    <mergeCell ref="I2976:J2976"/>
    <mergeCell ref="K2976:L2976"/>
    <mergeCell ref="O2976:P2976"/>
    <mergeCell ref="Q2976:R2976"/>
    <mergeCell ref="S2976:T2976"/>
    <mergeCell ref="U2986:V2986"/>
    <mergeCell ref="I2987:J2987"/>
    <mergeCell ref="K2987:L2987"/>
    <mergeCell ref="O2987:P2987"/>
    <mergeCell ref="Q2987:R2987"/>
    <mergeCell ref="S2987:T2987"/>
    <mergeCell ref="U2987:V2987"/>
    <mergeCell ref="I2986:J2986"/>
    <mergeCell ref="K2986:L2986"/>
    <mergeCell ref="O2986:P2986"/>
    <mergeCell ref="Q2986:R2986"/>
    <mergeCell ref="S2986:T2986"/>
    <mergeCell ref="U2990:V2990"/>
    <mergeCell ref="I2991:J2991"/>
    <mergeCell ref="K2991:L2991"/>
    <mergeCell ref="O2991:P2991"/>
    <mergeCell ref="Q2991:R2991"/>
    <mergeCell ref="S2991:T2991"/>
    <mergeCell ref="U2991:V2991"/>
    <mergeCell ref="I2990:J2990"/>
    <mergeCell ref="K2990:L2990"/>
    <mergeCell ref="O2990:P2990"/>
    <mergeCell ref="Q2990:R2990"/>
    <mergeCell ref="S2990:T2990"/>
    <mergeCell ref="U2998:V2998"/>
    <mergeCell ref="I2998:J2998"/>
    <mergeCell ref="K2998:L2998"/>
    <mergeCell ref="O2998:P2998"/>
    <mergeCell ref="Q2998:R2998"/>
    <mergeCell ref="S2998:T2998"/>
    <mergeCell ref="I2997:J2997"/>
    <mergeCell ref="K2997:L2997"/>
    <mergeCell ref="O2997:P2997"/>
    <mergeCell ref="Q2997:R2997"/>
    <mergeCell ref="S2997:T2997"/>
    <mergeCell ref="U2997:V2997"/>
    <mergeCell ref="M2976:N2976"/>
    <mergeCell ref="M2978:N2978"/>
    <mergeCell ref="M2979:N2979"/>
    <mergeCell ref="M2986:N2986"/>
    <mergeCell ref="M2987:N2987"/>
    <mergeCell ref="M2990:N2990"/>
    <mergeCell ref="M2991:N2991"/>
    <mergeCell ref="M2997:N2997"/>
    <mergeCell ref="M2998:N2998"/>
    <mergeCell ref="U2966:V2966"/>
    <mergeCell ref="I2966:J2966"/>
    <mergeCell ref="K2966:L2966"/>
    <mergeCell ref="O2966:P2966"/>
    <mergeCell ref="Q2966:R2966"/>
    <mergeCell ref="S2966:T2966"/>
    <mergeCell ref="I2965:J2965"/>
    <mergeCell ref="K2965:L2965"/>
    <mergeCell ref="O2965:P2965"/>
    <mergeCell ref="Q2965:R2965"/>
    <mergeCell ref="S2965:T2965"/>
    <mergeCell ref="U2965:V2965"/>
    <mergeCell ref="I2975:J2975"/>
    <mergeCell ref="K2975:L2975"/>
    <mergeCell ref="O2975:P2975"/>
    <mergeCell ref="Q2975:R2975"/>
    <mergeCell ref="S2975:T2975"/>
    <mergeCell ref="U2975:V2975"/>
    <mergeCell ref="U2972:V2972"/>
    <mergeCell ref="I2972:J2972"/>
    <mergeCell ref="K2972:L2972"/>
    <mergeCell ref="O2972:P2972"/>
    <mergeCell ref="Q2972:R2972"/>
    <mergeCell ref="S2972:T2972"/>
    <mergeCell ref="I2971:J2971"/>
    <mergeCell ref="K2971:L2971"/>
    <mergeCell ref="O2971:P2971"/>
    <mergeCell ref="Q2971:R2971"/>
    <mergeCell ref="S2971:T2971"/>
    <mergeCell ref="U2971:V2971"/>
    <mergeCell ref="U2978:V2978"/>
    <mergeCell ref="I2979:J2979"/>
    <mergeCell ref="K2979:L2979"/>
    <mergeCell ref="O2979:P2979"/>
    <mergeCell ref="Q2979:R2979"/>
    <mergeCell ref="S2979:T2979"/>
    <mergeCell ref="U2979:V2979"/>
    <mergeCell ref="I2978:J2978"/>
    <mergeCell ref="K2978:L2978"/>
    <mergeCell ref="O2978:P2978"/>
    <mergeCell ref="Q2978:R2978"/>
    <mergeCell ref="S2978:T2978"/>
    <mergeCell ref="U2976:V2976"/>
    <mergeCell ref="M2965:N2965"/>
    <mergeCell ref="M2966:N2966"/>
    <mergeCell ref="M2971:N2971"/>
    <mergeCell ref="M2972:N2972"/>
    <mergeCell ref="M2975:N2975"/>
    <mergeCell ref="U2944:V2944"/>
    <mergeCell ref="I2944:J2944"/>
    <mergeCell ref="K2944:L2944"/>
    <mergeCell ref="O2944:P2944"/>
    <mergeCell ref="Q2944:R2944"/>
    <mergeCell ref="S2944:T2944"/>
    <mergeCell ref="U2942:V2942"/>
    <mergeCell ref="I2943:J2943"/>
    <mergeCell ref="K2943:L2943"/>
    <mergeCell ref="O2943:P2943"/>
    <mergeCell ref="Q2943:R2943"/>
    <mergeCell ref="S2943:T2943"/>
    <mergeCell ref="U2943:V2943"/>
    <mergeCell ref="I2942:J2942"/>
    <mergeCell ref="K2942:L2942"/>
    <mergeCell ref="O2942:P2942"/>
    <mergeCell ref="Q2942:R2942"/>
    <mergeCell ref="S2942:T2942"/>
    <mergeCell ref="U2940:V2940"/>
    <mergeCell ref="A2941:F2941"/>
    <mergeCell ref="I2940:J2940"/>
    <mergeCell ref="K2940:L2940"/>
    <mergeCell ref="O2940:P2940"/>
    <mergeCell ref="Q2940:R2940"/>
    <mergeCell ref="S2940:T2940"/>
    <mergeCell ref="U2962:V2962"/>
    <mergeCell ref="I2962:J2962"/>
    <mergeCell ref="K2962:L2962"/>
    <mergeCell ref="O2962:P2962"/>
    <mergeCell ref="Q2962:R2962"/>
    <mergeCell ref="S2962:T2962"/>
    <mergeCell ref="I2961:J2961"/>
    <mergeCell ref="K2961:L2961"/>
    <mergeCell ref="O2961:P2961"/>
    <mergeCell ref="Q2961:R2961"/>
    <mergeCell ref="S2961:T2961"/>
    <mergeCell ref="U2961:V2961"/>
    <mergeCell ref="M2940:N2940"/>
    <mergeCell ref="M2942:N2942"/>
    <mergeCell ref="M2943:N2943"/>
    <mergeCell ref="M2944:N2944"/>
    <mergeCell ref="M2961:N2961"/>
    <mergeCell ref="M2962:N2962"/>
    <mergeCell ref="U2926:V2926"/>
    <mergeCell ref="I2927:J2927"/>
    <mergeCell ref="K2927:L2927"/>
    <mergeCell ref="O2927:P2927"/>
    <mergeCell ref="Q2927:R2927"/>
    <mergeCell ref="S2927:T2927"/>
    <mergeCell ref="U2927:V2927"/>
    <mergeCell ref="I2926:J2926"/>
    <mergeCell ref="K2926:L2926"/>
    <mergeCell ref="O2926:P2926"/>
    <mergeCell ref="Q2926:R2926"/>
    <mergeCell ref="S2926:T2926"/>
    <mergeCell ref="U2922:V2922"/>
    <mergeCell ref="I2922:J2922"/>
    <mergeCell ref="K2922:L2922"/>
    <mergeCell ref="O2922:P2922"/>
    <mergeCell ref="Q2922:R2922"/>
    <mergeCell ref="S2922:T2922"/>
    <mergeCell ref="I2939:J2939"/>
    <mergeCell ref="K2939:L2939"/>
    <mergeCell ref="O2939:P2939"/>
    <mergeCell ref="Q2939:R2939"/>
    <mergeCell ref="S2939:T2939"/>
    <mergeCell ref="U2939:V2939"/>
    <mergeCell ref="U2936:V2936"/>
    <mergeCell ref="I2936:J2936"/>
    <mergeCell ref="K2936:L2936"/>
    <mergeCell ref="O2936:P2936"/>
    <mergeCell ref="Q2936:R2936"/>
    <mergeCell ref="S2936:T2936"/>
    <mergeCell ref="I2935:J2935"/>
    <mergeCell ref="K2935:L2935"/>
    <mergeCell ref="O2935:P2935"/>
    <mergeCell ref="Q2935:R2935"/>
    <mergeCell ref="S2935:T2935"/>
    <mergeCell ref="U2935:V2935"/>
    <mergeCell ref="M2922:N2922"/>
    <mergeCell ref="M2926:N2926"/>
    <mergeCell ref="M2927:N2927"/>
    <mergeCell ref="M2935:N2935"/>
    <mergeCell ref="M2936:N2936"/>
    <mergeCell ref="M2939:N2939"/>
    <mergeCell ref="A2898:F2898"/>
    <mergeCell ref="U2906:V2906"/>
    <mergeCell ref="I2907:J2907"/>
    <mergeCell ref="K2907:L2907"/>
    <mergeCell ref="O2907:P2907"/>
    <mergeCell ref="Q2907:R2907"/>
    <mergeCell ref="S2907:T2907"/>
    <mergeCell ref="U2907:V2907"/>
    <mergeCell ref="I2906:J2906"/>
    <mergeCell ref="K2906:L2906"/>
    <mergeCell ref="O2906:P2906"/>
    <mergeCell ref="Q2906:R2906"/>
    <mergeCell ref="S2906:T2906"/>
    <mergeCell ref="I2915:J2915"/>
    <mergeCell ref="K2915:L2915"/>
    <mergeCell ref="O2915:P2915"/>
    <mergeCell ref="Q2915:R2915"/>
    <mergeCell ref="S2915:T2915"/>
    <mergeCell ref="U2915:V2915"/>
    <mergeCell ref="U2920:V2920"/>
    <mergeCell ref="I2921:J2921"/>
    <mergeCell ref="K2921:L2921"/>
    <mergeCell ref="O2921:P2921"/>
    <mergeCell ref="Q2921:R2921"/>
    <mergeCell ref="S2921:T2921"/>
    <mergeCell ref="U2921:V2921"/>
    <mergeCell ref="I2920:J2920"/>
    <mergeCell ref="K2920:L2920"/>
    <mergeCell ref="O2920:P2920"/>
    <mergeCell ref="Q2920:R2920"/>
    <mergeCell ref="S2920:T2920"/>
    <mergeCell ref="U2916:V2916"/>
    <mergeCell ref="I2916:J2916"/>
    <mergeCell ref="K2916:L2916"/>
    <mergeCell ref="O2916:P2916"/>
    <mergeCell ref="Q2916:R2916"/>
    <mergeCell ref="S2916:T2916"/>
    <mergeCell ref="M2899:N2899"/>
    <mergeCell ref="M2900:N2900"/>
    <mergeCell ref="M2901:N2901"/>
    <mergeCell ref="M2906:N2906"/>
    <mergeCell ref="M2907:N2907"/>
    <mergeCell ref="M2915:N2915"/>
    <mergeCell ref="M2916:N2916"/>
    <mergeCell ref="M2920:N2920"/>
    <mergeCell ref="M2921:N2921"/>
    <mergeCell ref="U2896:V2896"/>
    <mergeCell ref="I2897:J2897"/>
    <mergeCell ref="K2897:L2897"/>
    <mergeCell ref="O2897:P2897"/>
    <mergeCell ref="Q2897:R2897"/>
    <mergeCell ref="S2897:T2897"/>
    <mergeCell ref="U2897:V2897"/>
    <mergeCell ref="I2896:J2896"/>
    <mergeCell ref="K2896:L2896"/>
    <mergeCell ref="O2896:P2896"/>
    <mergeCell ref="Q2896:R2896"/>
    <mergeCell ref="S2896:T2896"/>
    <mergeCell ref="U2892:V2892"/>
    <mergeCell ref="I2893:J2893"/>
    <mergeCell ref="K2893:L2893"/>
    <mergeCell ref="O2893:P2893"/>
    <mergeCell ref="Q2893:R2893"/>
    <mergeCell ref="S2893:T2893"/>
    <mergeCell ref="U2893:V2893"/>
    <mergeCell ref="I2892:J2892"/>
    <mergeCell ref="K2892:L2892"/>
    <mergeCell ref="O2892:P2892"/>
    <mergeCell ref="Q2892:R2892"/>
    <mergeCell ref="S2892:T2892"/>
    <mergeCell ref="U2900:V2900"/>
    <mergeCell ref="I2901:J2901"/>
    <mergeCell ref="K2901:L2901"/>
    <mergeCell ref="O2901:P2901"/>
    <mergeCell ref="Q2901:R2901"/>
    <mergeCell ref="S2901:T2901"/>
    <mergeCell ref="U2901:V2901"/>
    <mergeCell ref="I2900:J2900"/>
    <mergeCell ref="K2900:L2900"/>
    <mergeCell ref="O2900:P2900"/>
    <mergeCell ref="Q2900:R2900"/>
    <mergeCell ref="S2900:T2900"/>
    <mergeCell ref="I2899:J2899"/>
    <mergeCell ref="K2899:L2899"/>
    <mergeCell ref="O2899:P2899"/>
    <mergeCell ref="Q2899:R2899"/>
    <mergeCell ref="S2899:T2899"/>
    <mergeCell ref="U2899:V2899"/>
    <mergeCell ref="M2892:N2892"/>
    <mergeCell ref="M2893:N2893"/>
    <mergeCell ref="M2896:N2896"/>
    <mergeCell ref="M2897:N2897"/>
    <mergeCell ref="I2879:J2879"/>
    <mergeCell ref="K2879:L2879"/>
    <mergeCell ref="O2879:P2879"/>
    <mergeCell ref="Q2879:R2879"/>
    <mergeCell ref="S2879:T2879"/>
    <mergeCell ref="U2879:V2879"/>
    <mergeCell ref="A2878:F2878"/>
    <mergeCell ref="U2876:V2876"/>
    <mergeCell ref="A2877:F2877"/>
    <mergeCell ref="I2876:J2876"/>
    <mergeCell ref="K2876:L2876"/>
    <mergeCell ref="O2876:P2876"/>
    <mergeCell ref="Q2876:R2876"/>
    <mergeCell ref="S2876:T2876"/>
    <mergeCell ref="I2875:J2875"/>
    <mergeCell ref="K2875:L2875"/>
    <mergeCell ref="O2875:P2875"/>
    <mergeCell ref="Q2875:R2875"/>
    <mergeCell ref="S2875:T2875"/>
    <mergeCell ref="U2875:V2875"/>
    <mergeCell ref="U2884:V2884"/>
    <mergeCell ref="I2885:J2885"/>
    <mergeCell ref="K2885:L2885"/>
    <mergeCell ref="O2885:P2885"/>
    <mergeCell ref="Q2885:R2885"/>
    <mergeCell ref="S2885:T2885"/>
    <mergeCell ref="U2885:V2885"/>
    <mergeCell ref="I2884:J2884"/>
    <mergeCell ref="K2884:L2884"/>
    <mergeCell ref="O2884:P2884"/>
    <mergeCell ref="Q2884:R2884"/>
    <mergeCell ref="S2884:T2884"/>
    <mergeCell ref="U2880:V2880"/>
    <mergeCell ref="I2881:J2881"/>
    <mergeCell ref="K2881:L2881"/>
    <mergeCell ref="O2881:P2881"/>
    <mergeCell ref="Q2881:R2881"/>
    <mergeCell ref="S2881:T2881"/>
    <mergeCell ref="U2881:V2881"/>
    <mergeCell ref="I2880:J2880"/>
    <mergeCell ref="K2880:L2880"/>
    <mergeCell ref="O2880:P2880"/>
    <mergeCell ref="Q2880:R2880"/>
    <mergeCell ref="S2880:T2880"/>
    <mergeCell ref="M2875:N2875"/>
    <mergeCell ref="M2876:N2876"/>
    <mergeCell ref="M2879:N2879"/>
    <mergeCell ref="M2880:N2880"/>
    <mergeCell ref="M2881:N2881"/>
    <mergeCell ref="M2884:N2884"/>
    <mergeCell ref="M2885:N2885"/>
    <mergeCell ref="U2856:V2856"/>
    <mergeCell ref="I2856:J2856"/>
    <mergeCell ref="K2856:L2856"/>
    <mergeCell ref="O2856:P2856"/>
    <mergeCell ref="Q2856:R2856"/>
    <mergeCell ref="S2856:T2856"/>
    <mergeCell ref="I2867:J2867"/>
    <mergeCell ref="K2867:L2867"/>
    <mergeCell ref="O2867:P2867"/>
    <mergeCell ref="Q2867:R2867"/>
    <mergeCell ref="S2867:T2867"/>
    <mergeCell ref="U2867:V2867"/>
    <mergeCell ref="U2864:V2864"/>
    <mergeCell ref="I2864:J2864"/>
    <mergeCell ref="K2864:L2864"/>
    <mergeCell ref="O2864:P2864"/>
    <mergeCell ref="Q2864:R2864"/>
    <mergeCell ref="S2864:T2864"/>
    <mergeCell ref="U2862:V2862"/>
    <mergeCell ref="I2863:J2863"/>
    <mergeCell ref="K2863:L2863"/>
    <mergeCell ref="O2863:P2863"/>
    <mergeCell ref="Q2863:R2863"/>
    <mergeCell ref="S2863:T2863"/>
    <mergeCell ref="U2863:V2863"/>
    <mergeCell ref="I2862:J2862"/>
    <mergeCell ref="K2862:L2862"/>
    <mergeCell ref="O2862:P2862"/>
    <mergeCell ref="Q2862:R2862"/>
    <mergeCell ref="S2862:T2862"/>
    <mergeCell ref="U2872:V2872"/>
    <mergeCell ref="I2872:J2872"/>
    <mergeCell ref="K2872:L2872"/>
    <mergeCell ref="O2872:P2872"/>
    <mergeCell ref="Q2872:R2872"/>
    <mergeCell ref="S2872:T2872"/>
    <mergeCell ref="I2871:J2871"/>
    <mergeCell ref="K2871:L2871"/>
    <mergeCell ref="O2871:P2871"/>
    <mergeCell ref="Q2871:R2871"/>
    <mergeCell ref="S2871:T2871"/>
    <mergeCell ref="U2871:V2871"/>
    <mergeCell ref="U2868:V2868"/>
    <mergeCell ref="I2868:J2868"/>
    <mergeCell ref="K2868:L2868"/>
    <mergeCell ref="O2868:P2868"/>
    <mergeCell ref="Q2868:R2868"/>
    <mergeCell ref="S2868:T2868"/>
    <mergeCell ref="M2856:N2856"/>
    <mergeCell ref="M2862:N2862"/>
    <mergeCell ref="M2863:N2863"/>
    <mergeCell ref="M2864:N2864"/>
    <mergeCell ref="M2867:N2867"/>
    <mergeCell ref="M2868:N2868"/>
    <mergeCell ref="M2871:N2871"/>
    <mergeCell ref="M2872:N2872"/>
    <mergeCell ref="U2840:V2840"/>
    <mergeCell ref="I2840:J2840"/>
    <mergeCell ref="K2840:L2840"/>
    <mergeCell ref="O2840:P2840"/>
    <mergeCell ref="Q2840:R2840"/>
    <mergeCell ref="S2840:T2840"/>
    <mergeCell ref="I2839:J2839"/>
    <mergeCell ref="K2839:L2839"/>
    <mergeCell ref="O2839:P2839"/>
    <mergeCell ref="Q2839:R2839"/>
    <mergeCell ref="S2839:T2839"/>
    <mergeCell ref="U2839:V2839"/>
    <mergeCell ref="U2848:V2848"/>
    <mergeCell ref="I2849:J2849"/>
    <mergeCell ref="K2849:L2849"/>
    <mergeCell ref="O2849:P2849"/>
    <mergeCell ref="Q2849:R2849"/>
    <mergeCell ref="S2849:T2849"/>
    <mergeCell ref="U2849:V2849"/>
    <mergeCell ref="I2848:J2848"/>
    <mergeCell ref="K2848:L2848"/>
    <mergeCell ref="O2848:P2848"/>
    <mergeCell ref="Q2848:R2848"/>
    <mergeCell ref="S2848:T2848"/>
    <mergeCell ref="I2847:J2847"/>
    <mergeCell ref="K2847:L2847"/>
    <mergeCell ref="O2847:P2847"/>
    <mergeCell ref="Q2847:R2847"/>
    <mergeCell ref="S2847:T2847"/>
    <mergeCell ref="U2847:V2847"/>
    <mergeCell ref="U2854:V2854"/>
    <mergeCell ref="I2855:J2855"/>
    <mergeCell ref="K2855:L2855"/>
    <mergeCell ref="O2855:P2855"/>
    <mergeCell ref="Q2855:R2855"/>
    <mergeCell ref="S2855:T2855"/>
    <mergeCell ref="U2855:V2855"/>
    <mergeCell ref="I2854:J2854"/>
    <mergeCell ref="K2854:L2854"/>
    <mergeCell ref="O2854:P2854"/>
    <mergeCell ref="Q2854:R2854"/>
    <mergeCell ref="S2854:T2854"/>
    <mergeCell ref="U2850:V2850"/>
    <mergeCell ref="I2851:J2851"/>
    <mergeCell ref="K2851:L2851"/>
    <mergeCell ref="O2851:P2851"/>
    <mergeCell ref="Q2851:R2851"/>
    <mergeCell ref="S2851:T2851"/>
    <mergeCell ref="U2851:V2851"/>
    <mergeCell ref="I2850:J2850"/>
    <mergeCell ref="K2850:L2850"/>
    <mergeCell ref="O2850:P2850"/>
    <mergeCell ref="Q2850:R2850"/>
    <mergeCell ref="S2850:T2850"/>
    <mergeCell ref="M2839:N2839"/>
    <mergeCell ref="M2840:N2840"/>
    <mergeCell ref="M2847:N2847"/>
    <mergeCell ref="M2848:N2848"/>
    <mergeCell ref="M2849:N2849"/>
    <mergeCell ref="M2850:N2850"/>
    <mergeCell ref="M2851:N2851"/>
    <mergeCell ref="M2854:N2854"/>
    <mergeCell ref="M2855:N2855"/>
    <mergeCell ref="U2830:V2830"/>
    <mergeCell ref="I2830:J2830"/>
    <mergeCell ref="K2830:L2830"/>
    <mergeCell ref="O2830:P2830"/>
    <mergeCell ref="Q2830:R2830"/>
    <mergeCell ref="S2830:T2830"/>
    <mergeCell ref="U2828:V2828"/>
    <mergeCell ref="I2829:J2829"/>
    <mergeCell ref="K2829:L2829"/>
    <mergeCell ref="O2829:P2829"/>
    <mergeCell ref="Q2829:R2829"/>
    <mergeCell ref="S2829:T2829"/>
    <mergeCell ref="U2829:V2829"/>
    <mergeCell ref="I2828:J2828"/>
    <mergeCell ref="K2828:L2828"/>
    <mergeCell ref="O2828:P2828"/>
    <mergeCell ref="Q2828:R2828"/>
    <mergeCell ref="S2828:T2828"/>
    <mergeCell ref="U2826:V2826"/>
    <mergeCell ref="I2827:J2827"/>
    <mergeCell ref="K2827:L2827"/>
    <mergeCell ref="O2827:P2827"/>
    <mergeCell ref="Q2827:R2827"/>
    <mergeCell ref="S2827:T2827"/>
    <mergeCell ref="U2827:V2827"/>
    <mergeCell ref="I2826:J2826"/>
    <mergeCell ref="K2826:L2826"/>
    <mergeCell ref="O2826:P2826"/>
    <mergeCell ref="Q2826:R2826"/>
    <mergeCell ref="S2826:T2826"/>
    <mergeCell ref="U2834:V2834"/>
    <mergeCell ref="I2835:J2835"/>
    <mergeCell ref="K2835:L2835"/>
    <mergeCell ref="O2835:P2835"/>
    <mergeCell ref="Q2835:R2835"/>
    <mergeCell ref="S2835:T2835"/>
    <mergeCell ref="U2835:V2835"/>
    <mergeCell ref="I2834:J2834"/>
    <mergeCell ref="K2834:L2834"/>
    <mergeCell ref="O2834:P2834"/>
    <mergeCell ref="Q2834:R2834"/>
    <mergeCell ref="S2834:T2834"/>
    <mergeCell ref="I2833:J2833"/>
    <mergeCell ref="K2833:L2833"/>
    <mergeCell ref="O2833:P2833"/>
    <mergeCell ref="Q2833:R2833"/>
    <mergeCell ref="S2833:T2833"/>
    <mergeCell ref="U2833:V2833"/>
    <mergeCell ref="M2826:N2826"/>
    <mergeCell ref="M2827:N2827"/>
    <mergeCell ref="M2828:N2828"/>
    <mergeCell ref="M2829:N2829"/>
    <mergeCell ref="M2830:N2830"/>
    <mergeCell ref="M2833:N2833"/>
    <mergeCell ref="M2834:N2834"/>
    <mergeCell ref="M2835:N2835"/>
    <mergeCell ref="U2810:V2810"/>
    <mergeCell ref="I2811:J2811"/>
    <mergeCell ref="K2811:L2811"/>
    <mergeCell ref="O2811:P2811"/>
    <mergeCell ref="Q2811:R2811"/>
    <mergeCell ref="S2811:T2811"/>
    <mergeCell ref="U2811:V2811"/>
    <mergeCell ref="I2810:J2810"/>
    <mergeCell ref="K2810:L2810"/>
    <mergeCell ref="O2810:P2810"/>
    <mergeCell ref="Q2810:R2810"/>
    <mergeCell ref="S2810:T2810"/>
    <mergeCell ref="I2809:J2809"/>
    <mergeCell ref="K2809:L2809"/>
    <mergeCell ref="O2809:P2809"/>
    <mergeCell ref="Q2809:R2809"/>
    <mergeCell ref="S2809:T2809"/>
    <mergeCell ref="U2809:V2809"/>
    <mergeCell ref="I2819:J2819"/>
    <mergeCell ref="K2819:L2819"/>
    <mergeCell ref="O2819:P2819"/>
    <mergeCell ref="Q2819:R2819"/>
    <mergeCell ref="S2819:T2819"/>
    <mergeCell ref="U2819:V2819"/>
    <mergeCell ref="U2824:V2824"/>
    <mergeCell ref="A2825:F2825"/>
    <mergeCell ref="I2824:J2824"/>
    <mergeCell ref="K2824:L2824"/>
    <mergeCell ref="O2824:P2824"/>
    <mergeCell ref="Q2824:R2824"/>
    <mergeCell ref="S2824:T2824"/>
    <mergeCell ref="I2823:J2823"/>
    <mergeCell ref="K2823:L2823"/>
    <mergeCell ref="O2823:P2823"/>
    <mergeCell ref="Q2823:R2823"/>
    <mergeCell ref="S2823:T2823"/>
    <mergeCell ref="U2823:V2823"/>
    <mergeCell ref="U2820:V2820"/>
    <mergeCell ref="I2820:J2820"/>
    <mergeCell ref="K2820:L2820"/>
    <mergeCell ref="O2820:P2820"/>
    <mergeCell ref="Q2820:R2820"/>
    <mergeCell ref="S2820:T2820"/>
    <mergeCell ref="M2809:N2809"/>
    <mergeCell ref="M2810:N2810"/>
    <mergeCell ref="M2811:N2811"/>
    <mergeCell ref="M2819:N2819"/>
    <mergeCell ref="M2820:N2820"/>
    <mergeCell ref="M2823:N2823"/>
    <mergeCell ref="M2824:N2824"/>
    <mergeCell ref="I2801:J2801"/>
    <mergeCell ref="K2801:L2801"/>
    <mergeCell ref="O2801:P2801"/>
    <mergeCell ref="Q2801:R2801"/>
    <mergeCell ref="S2801:T2801"/>
    <mergeCell ref="U2801:V2801"/>
    <mergeCell ref="U2798:V2798"/>
    <mergeCell ref="I2798:J2798"/>
    <mergeCell ref="K2798:L2798"/>
    <mergeCell ref="O2798:P2798"/>
    <mergeCell ref="Q2798:R2798"/>
    <mergeCell ref="S2798:T2798"/>
    <mergeCell ref="U2796:V2796"/>
    <mergeCell ref="I2797:J2797"/>
    <mergeCell ref="K2797:L2797"/>
    <mergeCell ref="O2797:P2797"/>
    <mergeCell ref="Q2797:R2797"/>
    <mergeCell ref="S2797:T2797"/>
    <mergeCell ref="U2797:V2797"/>
    <mergeCell ref="I2796:J2796"/>
    <mergeCell ref="K2796:L2796"/>
    <mergeCell ref="O2796:P2796"/>
    <mergeCell ref="Q2796:R2796"/>
    <mergeCell ref="S2796:T2796"/>
    <mergeCell ref="U2802:V2802"/>
    <mergeCell ref="I2803:J2803"/>
    <mergeCell ref="K2803:L2803"/>
    <mergeCell ref="O2803:P2803"/>
    <mergeCell ref="Q2803:R2803"/>
    <mergeCell ref="S2803:T2803"/>
    <mergeCell ref="U2803:V2803"/>
    <mergeCell ref="I2802:J2802"/>
    <mergeCell ref="K2802:L2802"/>
    <mergeCell ref="O2802:P2802"/>
    <mergeCell ref="Q2802:R2802"/>
    <mergeCell ref="S2802:T2802"/>
    <mergeCell ref="M2796:N2796"/>
    <mergeCell ref="M2797:N2797"/>
    <mergeCell ref="M2798:N2798"/>
    <mergeCell ref="M2801:N2801"/>
    <mergeCell ref="M2802:N2802"/>
    <mergeCell ref="M2803:N2803"/>
    <mergeCell ref="I2789:J2789"/>
    <mergeCell ref="K2789:L2789"/>
    <mergeCell ref="O2789:P2789"/>
    <mergeCell ref="Q2789:R2789"/>
    <mergeCell ref="S2789:T2789"/>
    <mergeCell ref="U2789:V2789"/>
    <mergeCell ref="U2786:V2786"/>
    <mergeCell ref="I2786:J2786"/>
    <mergeCell ref="K2786:L2786"/>
    <mergeCell ref="O2786:P2786"/>
    <mergeCell ref="Q2786:R2786"/>
    <mergeCell ref="S2786:T2786"/>
    <mergeCell ref="I2785:J2785"/>
    <mergeCell ref="K2785:L2785"/>
    <mergeCell ref="O2785:P2785"/>
    <mergeCell ref="Q2785:R2785"/>
    <mergeCell ref="S2785:T2785"/>
    <mergeCell ref="U2785:V2785"/>
    <mergeCell ref="U2792:V2792"/>
    <mergeCell ref="I2792:J2792"/>
    <mergeCell ref="K2792:L2792"/>
    <mergeCell ref="O2792:P2792"/>
    <mergeCell ref="Q2792:R2792"/>
    <mergeCell ref="S2792:T2792"/>
    <mergeCell ref="U2790:V2790"/>
    <mergeCell ref="I2791:J2791"/>
    <mergeCell ref="K2791:L2791"/>
    <mergeCell ref="O2791:P2791"/>
    <mergeCell ref="Q2791:R2791"/>
    <mergeCell ref="S2791:T2791"/>
    <mergeCell ref="U2791:V2791"/>
    <mergeCell ref="I2790:J2790"/>
    <mergeCell ref="K2790:L2790"/>
    <mergeCell ref="O2790:P2790"/>
    <mergeCell ref="Q2790:R2790"/>
    <mergeCell ref="S2790:T2790"/>
    <mergeCell ref="M2785:N2785"/>
    <mergeCell ref="M2786:N2786"/>
    <mergeCell ref="M2789:N2789"/>
    <mergeCell ref="M2790:N2790"/>
    <mergeCell ref="M2791:N2791"/>
    <mergeCell ref="M2792:N2792"/>
    <mergeCell ref="I2771:J2771"/>
    <mergeCell ref="K2771:L2771"/>
    <mergeCell ref="O2771:P2771"/>
    <mergeCell ref="Q2771:R2771"/>
    <mergeCell ref="S2771:T2771"/>
    <mergeCell ref="U2771:V2771"/>
    <mergeCell ref="U2766:V2766"/>
    <mergeCell ref="I2766:J2766"/>
    <mergeCell ref="K2766:L2766"/>
    <mergeCell ref="O2766:P2766"/>
    <mergeCell ref="Q2766:R2766"/>
    <mergeCell ref="S2766:T2766"/>
    <mergeCell ref="U2776:V2776"/>
    <mergeCell ref="I2777:J2777"/>
    <mergeCell ref="K2777:L2777"/>
    <mergeCell ref="O2777:P2777"/>
    <mergeCell ref="Q2777:R2777"/>
    <mergeCell ref="S2777:T2777"/>
    <mergeCell ref="U2777:V2777"/>
    <mergeCell ref="I2776:J2776"/>
    <mergeCell ref="K2776:L2776"/>
    <mergeCell ref="O2776:P2776"/>
    <mergeCell ref="Q2776:R2776"/>
    <mergeCell ref="S2776:T2776"/>
    <mergeCell ref="U2772:V2772"/>
    <mergeCell ref="I2772:J2772"/>
    <mergeCell ref="K2772:L2772"/>
    <mergeCell ref="O2772:P2772"/>
    <mergeCell ref="Q2772:R2772"/>
    <mergeCell ref="S2772:T2772"/>
    <mergeCell ref="U2782:V2782"/>
    <mergeCell ref="I2782:J2782"/>
    <mergeCell ref="K2782:L2782"/>
    <mergeCell ref="O2782:P2782"/>
    <mergeCell ref="Q2782:R2782"/>
    <mergeCell ref="S2782:T2782"/>
    <mergeCell ref="I2781:J2781"/>
    <mergeCell ref="K2781:L2781"/>
    <mergeCell ref="O2781:P2781"/>
    <mergeCell ref="Q2781:R2781"/>
    <mergeCell ref="S2781:T2781"/>
    <mergeCell ref="U2781:V2781"/>
    <mergeCell ref="M2766:N2766"/>
    <mergeCell ref="M2771:N2771"/>
    <mergeCell ref="M2772:N2772"/>
    <mergeCell ref="M2776:N2776"/>
    <mergeCell ref="M2777:N2777"/>
    <mergeCell ref="M2781:N2781"/>
    <mergeCell ref="M2782:N2782"/>
    <mergeCell ref="U2748:V2748"/>
    <mergeCell ref="I2749:J2749"/>
    <mergeCell ref="K2749:L2749"/>
    <mergeCell ref="O2749:P2749"/>
    <mergeCell ref="Q2749:R2749"/>
    <mergeCell ref="S2749:T2749"/>
    <mergeCell ref="U2749:V2749"/>
    <mergeCell ref="I2748:J2748"/>
    <mergeCell ref="K2748:L2748"/>
    <mergeCell ref="O2748:P2748"/>
    <mergeCell ref="Q2748:R2748"/>
    <mergeCell ref="S2748:T2748"/>
    <mergeCell ref="U2754:V2754"/>
    <mergeCell ref="I2755:J2755"/>
    <mergeCell ref="K2755:L2755"/>
    <mergeCell ref="O2755:P2755"/>
    <mergeCell ref="Q2755:R2755"/>
    <mergeCell ref="S2755:T2755"/>
    <mergeCell ref="U2755:V2755"/>
    <mergeCell ref="I2754:J2754"/>
    <mergeCell ref="K2754:L2754"/>
    <mergeCell ref="O2754:P2754"/>
    <mergeCell ref="Q2754:R2754"/>
    <mergeCell ref="S2754:T2754"/>
    <mergeCell ref="I2765:J2765"/>
    <mergeCell ref="K2765:L2765"/>
    <mergeCell ref="O2765:P2765"/>
    <mergeCell ref="Q2765:R2765"/>
    <mergeCell ref="S2765:T2765"/>
    <mergeCell ref="U2765:V2765"/>
    <mergeCell ref="U2760:V2760"/>
    <mergeCell ref="I2761:J2761"/>
    <mergeCell ref="K2761:L2761"/>
    <mergeCell ref="O2761:P2761"/>
    <mergeCell ref="Q2761:R2761"/>
    <mergeCell ref="S2761:T2761"/>
    <mergeCell ref="U2761:V2761"/>
    <mergeCell ref="I2760:J2760"/>
    <mergeCell ref="K2760:L2760"/>
    <mergeCell ref="O2760:P2760"/>
    <mergeCell ref="Q2760:R2760"/>
    <mergeCell ref="S2760:T2760"/>
    <mergeCell ref="M2748:N2748"/>
    <mergeCell ref="M2749:N2749"/>
    <mergeCell ref="M2754:N2754"/>
    <mergeCell ref="M2755:N2755"/>
    <mergeCell ref="M2760:N2760"/>
    <mergeCell ref="M2761:N2761"/>
    <mergeCell ref="M2765:N2765"/>
    <mergeCell ref="A2731:F2731"/>
    <mergeCell ref="I2730:J2730"/>
    <mergeCell ref="K2730:L2730"/>
    <mergeCell ref="O2730:P2730"/>
    <mergeCell ref="Q2730:R2730"/>
    <mergeCell ref="S2730:T2730"/>
    <mergeCell ref="U2740:V2740"/>
    <mergeCell ref="I2740:J2740"/>
    <mergeCell ref="K2740:L2740"/>
    <mergeCell ref="O2740:P2740"/>
    <mergeCell ref="Q2740:R2740"/>
    <mergeCell ref="S2740:T2740"/>
    <mergeCell ref="U2738:V2738"/>
    <mergeCell ref="I2739:J2739"/>
    <mergeCell ref="K2739:L2739"/>
    <mergeCell ref="O2739:P2739"/>
    <mergeCell ref="Q2739:R2739"/>
    <mergeCell ref="S2739:T2739"/>
    <mergeCell ref="U2739:V2739"/>
    <mergeCell ref="I2738:J2738"/>
    <mergeCell ref="K2738:L2738"/>
    <mergeCell ref="O2738:P2738"/>
    <mergeCell ref="Q2738:R2738"/>
    <mergeCell ref="S2738:T2738"/>
    <mergeCell ref="U2746:V2746"/>
    <mergeCell ref="I2747:J2747"/>
    <mergeCell ref="K2747:L2747"/>
    <mergeCell ref="O2747:P2747"/>
    <mergeCell ref="Q2747:R2747"/>
    <mergeCell ref="S2747:T2747"/>
    <mergeCell ref="U2747:V2747"/>
    <mergeCell ref="I2746:J2746"/>
    <mergeCell ref="K2746:L2746"/>
    <mergeCell ref="O2746:P2746"/>
    <mergeCell ref="Q2746:R2746"/>
    <mergeCell ref="S2746:T2746"/>
    <mergeCell ref="I2745:J2745"/>
    <mergeCell ref="K2745:L2745"/>
    <mergeCell ref="O2745:P2745"/>
    <mergeCell ref="Q2745:R2745"/>
    <mergeCell ref="S2745:T2745"/>
    <mergeCell ref="U2745:V2745"/>
    <mergeCell ref="M2730:N2730"/>
    <mergeCell ref="M2732:N2732"/>
    <mergeCell ref="M2733:N2733"/>
    <mergeCell ref="M2734:N2734"/>
    <mergeCell ref="M2735:N2735"/>
    <mergeCell ref="M2738:N2738"/>
    <mergeCell ref="M2739:N2739"/>
    <mergeCell ref="M2740:N2740"/>
    <mergeCell ref="M2745:N2745"/>
    <mergeCell ref="M2746:N2746"/>
    <mergeCell ref="M2747:N2747"/>
    <mergeCell ref="I2729:J2729"/>
    <mergeCell ref="K2729:L2729"/>
    <mergeCell ref="O2729:P2729"/>
    <mergeCell ref="Q2729:R2729"/>
    <mergeCell ref="S2729:T2729"/>
    <mergeCell ref="U2729:V2729"/>
    <mergeCell ref="U2726:V2726"/>
    <mergeCell ref="I2726:J2726"/>
    <mergeCell ref="K2726:L2726"/>
    <mergeCell ref="O2726:P2726"/>
    <mergeCell ref="Q2726:R2726"/>
    <mergeCell ref="S2726:T2726"/>
    <mergeCell ref="I2725:J2725"/>
    <mergeCell ref="K2725:L2725"/>
    <mergeCell ref="O2725:P2725"/>
    <mergeCell ref="Q2725:R2725"/>
    <mergeCell ref="S2725:T2725"/>
    <mergeCell ref="U2725:V2725"/>
    <mergeCell ref="U2734:V2734"/>
    <mergeCell ref="I2735:J2735"/>
    <mergeCell ref="K2735:L2735"/>
    <mergeCell ref="O2735:P2735"/>
    <mergeCell ref="Q2735:R2735"/>
    <mergeCell ref="S2735:T2735"/>
    <mergeCell ref="U2735:V2735"/>
    <mergeCell ref="I2734:J2734"/>
    <mergeCell ref="K2734:L2734"/>
    <mergeCell ref="O2734:P2734"/>
    <mergeCell ref="Q2734:R2734"/>
    <mergeCell ref="S2734:T2734"/>
    <mergeCell ref="U2732:V2732"/>
    <mergeCell ref="I2733:J2733"/>
    <mergeCell ref="K2733:L2733"/>
    <mergeCell ref="O2733:P2733"/>
    <mergeCell ref="Q2733:R2733"/>
    <mergeCell ref="S2733:T2733"/>
    <mergeCell ref="U2733:V2733"/>
    <mergeCell ref="I2732:J2732"/>
    <mergeCell ref="K2732:L2732"/>
    <mergeCell ref="O2732:P2732"/>
    <mergeCell ref="Q2732:R2732"/>
    <mergeCell ref="S2732:T2732"/>
    <mergeCell ref="U2730:V2730"/>
    <mergeCell ref="M2725:N2725"/>
    <mergeCell ref="M2726:N2726"/>
    <mergeCell ref="M2729:N2729"/>
    <mergeCell ref="U2716:V2716"/>
    <mergeCell ref="I2717:J2717"/>
    <mergeCell ref="K2717:L2717"/>
    <mergeCell ref="O2717:P2717"/>
    <mergeCell ref="Q2717:R2717"/>
    <mergeCell ref="S2717:T2717"/>
    <mergeCell ref="U2717:V2717"/>
    <mergeCell ref="I2716:J2716"/>
    <mergeCell ref="K2716:L2716"/>
    <mergeCell ref="O2716:P2716"/>
    <mergeCell ref="Q2716:R2716"/>
    <mergeCell ref="S2716:T2716"/>
    <mergeCell ref="U2712:V2712"/>
    <mergeCell ref="I2713:J2713"/>
    <mergeCell ref="K2713:L2713"/>
    <mergeCell ref="O2713:P2713"/>
    <mergeCell ref="Q2713:R2713"/>
    <mergeCell ref="S2713:T2713"/>
    <mergeCell ref="U2713:V2713"/>
    <mergeCell ref="I2712:J2712"/>
    <mergeCell ref="K2712:L2712"/>
    <mergeCell ref="O2712:P2712"/>
    <mergeCell ref="Q2712:R2712"/>
    <mergeCell ref="S2712:T2712"/>
    <mergeCell ref="U2722:V2722"/>
    <mergeCell ref="I2722:J2722"/>
    <mergeCell ref="K2722:L2722"/>
    <mergeCell ref="O2722:P2722"/>
    <mergeCell ref="Q2722:R2722"/>
    <mergeCell ref="S2722:T2722"/>
    <mergeCell ref="I2721:J2721"/>
    <mergeCell ref="K2721:L2721"/>
    <mergeCell ref="O2721:P2721"/>
    <mergeCell ref="Q2721:R2721"/>
    <mergeCell ref="S2721:T2721"/>
    <mergeCell ref="U2721:V2721"/>
    <mergeCell ref="M2712:N2712"/>
    <mergeCell ref="M2713:N2713"/>
    <mergeCell ref="M2716:N2716"/>
    <mergeCell ref="M2717:N2717"/>
    <mergeCell ref="M2721:N2721"/>
    <mergeCell ref="M2722:N2722"/>
    <mergeCell ref="I2699:J2699"/>
    <mergeCell ref="K2699:L2699"/>
    <mergeCell ref="O2699:P2699"/>
    <mergeCell ref="Q2699:R2699"/>
    <mergeCell ref="S2699:T2699"/>
    <mergeCell ref="U2699:V2699"/>
    <mergeCell ref="U2704:V2704"/>
    <mergeCell ref="I2705:J2705"/>
    <mergeCell ref="K2705:L2705"/>
    <mergeCell ref="O2705:P2705"/>
    <mergeCell ref="Q2705:R2705"/>
    <mergeCell ref="S2705:T2705"/>
    <mergeCell ref="U2705:V2705"/>
    <mergeCell ref="I2704:J2704"/>
    <mergeCell ref="K2704:L2704"/>
    <mergeCell ref="O2704:P2704"/>
    <mergeCell ref="Q2704:R2704"/>
    <mergeCell ref="S2704:T2704"/>
    <mergeCell ref="U2700:V2700"/>
    <mergeCell ref="I2700:J2700"/>
    <mergeCell ref="K2700:L2700"/>
    <mergeCell ref="O2700:P2700"/>
    <mergeCell ref="Q2700:R2700"/>
    <mergeCell ref="S2700:T2700"/>
    <mergeCell ref="U2706:V2706"/>
    <mergeCell ref="I2707:J2707"/>
    <mergeCell ref="K2707:L2707"/>
    <mergeCell ref="O2707:P2707"/>
    <mergeCell ref="Q2707:R2707"/>
    <mergeCell ref="S2707:T2707"/>
    <mergeCell ref="U2707:V2707"/>
    <mergeCell ref="I2706:J2706"/>
    <mergeCell ref="K2706:L2706"/>
    <mergeCell ref="O2706:P2706"/>
    <mergeCell ref="Q2706:R2706"/>
    <mergeCell ref="S2706:T2706"/>
    <mergeCell ref="M2699:N2699"/>
    <mergeCell ref="M2700:N2700"/>
    <mergeCell ref="M2704:N2704"/>
    <mergeCell ref="M2705:N2705"/>
    <mergeCell ref="M2706:N2706"/>
    <mergeCell ref="M2707:N2707"/>
    <mergeCell ref="I2669:J2669"/>
    <mergeCell ref="K2669:L2669"/>
    <mergeCell ref="O2669:P2669"/>
    <mergeCell ref="Q2669:R2669"/>
    <mergeCell ref="S2669:T2669"/>
    <mergeCell ref="U2669:V2669"/>
    <mergeCell ref="U2670:V2670"/>
    <mergeCell ref="I2670:J2670"/>
    <mergeCell ref="K2670:L2670"/>
    <mergeCell ref="O2670:P2670"/>
    <mergeCell ref="Q2670:R2670"/>
    <mergeCell ref="S2670:T2670"/>
    <mergeCell ref="U2678:V2678"/>
    <mergeCell ref="I2679:J2679"/>
    <mergeCell ref="K2679:L2679"/>
    <mergeCell ref="O2679:P2679"/>
    <mergeCell ref="Q2679:R2679"/>
    <mergeCell ref="S2679:T2679"/>
    <mergeCell ref="U2679:V2679"/>
    <mergeCell ref="I2678:J2678"/>
    <mergeCell ref="K2678:L2678"/>
    <mergeCell ref="O2678:P2678"/>
    <mergeCell ref="Q2678:R2678"/>
    <mergeCell ref="S2678:T2678"/>
    <mergeCell ref="U2684:V2684"/>
    <mergeCell ref="I2684:J2684"/>
    <mergeCell ref="K2684:L2684"/>
    <mergeCell ref="O2684:P2684"/>
    <mergeCell ref="Q2684:R2684"/>
    <mergeCell ref="S2684:T2684"/>
    <mergeCell ref="U2682:V2682"/>
    <mergeCell ref="I2683:J2683"/>
    <mergeCell ref="K2683:L2683"/>
    <mergeCell ref="O2683:P2683"/>
    <mergeCell ref="Q2683:R2683"/>
    <mergeCell ref="S2683:T2683"/>
    <mergeCell ref="U2683:V2683"/>
    <mergeCell ref="I2682:J2682"/>
    <mergeCell ref="K2682:L2682"/>
    <mergeCell ref="O2682:P2682"/>
    <mergeCell ref="Q2682:R2682"/>
    <mergeCell ref="S2682:T2682"/>
    <mergeCell ref="M2669:N2669"/>
    <mergeCell ref="M2670:N2670"/>
    <mergeCell ref="M2678:N2678"/>
    <mergeCell ref="M2679:N2679"/>
    <mergeCell ref="M2682:N2682"/>
    <mergeCell ref="M2683:N2683"/>
    <mergeCell ref="M2684:N2684"/>
    <mergeCell ref="U2656:V2656"/>
    <mergeCell ref="I2656:J2656"/>
    <mergeCell ref="K2656:L2656"/>
    <mergeCell ref="O2656:P2656"/>
    <mergeCell ref="Q2656:R2656"/>
    <mergeCell ref="S2656:T2656"/>
    <mergeCell ref="U2654:V2654"/>
    <mergeCell ref="I2655:J2655"/>
    <mergeCell ref="K2655:L2655"/>
    <mergeCell ref="O2655:P2655"/>
    <mergeCell ref="Q2655:R2655"/>
    <mergeCell ref="S2655:T2655"/>
    <mergeCell ref="U2655:V2655"/>
    <mergeCell ref="I2654:J2654"/>
    <mergeCell ref="K2654:L2654"/>
    <mergeCell ref="O2654:P2654"/>
    <mergeCell ref="Q2654:R2654"/>
    <mergeCell ref="S2654:T2654"/>
    <mergeCell ref="I2653:J2653"/>
    <mergeCell ref="K2653:L2653"/>
    <mergeCell ref="O2653:P2653"/>
    <mergeCell ref="Q2653:R2653"/>
    <mergeCell ref="S2653:T2653"/>
    <mergeCell ref="U2653:V2653"/>
    <mergeCell ref="U2662:V2662"/>
    <mergeCell ref="I2663:J2663"/>
    <mergeCell ref="K2663:L2663"/>
    <mergeCell ref="O2663:P2663"/>
    <mergeCell ref="Q2663:R2663"/>
    <mergeCell ref="S2663:T2663"/>
    <mergeCell ref="U2663:V2663"/>
    <mergeCell ref="I2662:J2662"/>
    <mergeCell ref="K2662:L2662"/>
    <mergeCell ref="O2662:P2662"/>
    <mergeCell ref="Q2662:R2662"/>
    <mergeCell ref="S2662:T2662"/>
    <mergeCell ref="I2661:J2661"/>
    <mergeCell ref="K2661:L2661"/>
    <mergeCell ref="O2661:P2661"/>
    <mergeCell ref="Q2661:R2661"/>
    <mergeCell ref="S2661:T2661"/>
    <mergeCell ref="U2661:V2661"/>
    <mergeCell ref="M2653:N2653"/>
    <mergeCell ref="M2654:N2654"/>
    <mergeCell ref="M2655:N2655"/>
    <mergeCell ref="M2656:N2656"/>
    <mergeCell ref="M2661:N2661"/>
    <mergeCell ref="M2662:N2662"/>
    <mergeCell ref="M2663:N2663"/>
    <mergeCell ref="U2630:V2630"/>
    <mergeCell ref="I2630:J2630"/>
    <mergeCell ref="K2630:L2630"/>
    <mergeCell ref="O2630:P2630"/>
    <mergeCell ref="Q2630:R2630"/>
    <mergeCell ref="S2630:T2630"/>
    <mergeCell ref="I2629:J2629"/>
    <mergeCell ref="K2629:L2629"/>
    <mergeCell ref="O2629:P2629"/>
    <mergeCell ref="Q2629:R2629"/>
    <mergeCell ref="S2629:T2629"/>
    <mergeCell ref="U2629:V2629"/>
    <mergeCell ref="I2639:J2639"/>
    <mergeCell ref="K2639:L2639"/>
    <mergeCell ref="O2639:P2639"/>
    <mergeCell ref="Q2639:R2639"/>
    <mergeCell ref="S2639:T2639"/>
    <mergeCell ref="U2639:V2639"/>
    <mergeCell ref="U2640:V2640"/>
    <mergeCell ref="I2640:J2640"/>
    <mergeCell ref="K2640:L2640"/>
    <mergeCell ref="O2640:P2640"/>
    <mergeCell ref="Q2640:R2640"/>
    <mergeCell ref="S2640:T2640"/>
    <mergeCell ref="U2646:V2646"/>
    <mergeCell ref="I2647:J2647"/>
    <mergeCell ref="K2647:L2647"/>
    <mergeCell ref="O2647:P2647"/>
    <mergeCell ref="Q2647:R2647"/>
    <mergeCell ref="S2647:T2647"/>
    <mergeCell ref="U2647:V2647"/>
    <mergeCell ref="I2646:J2646"/>
    <mergeCell ref="K2646:L2646"/>
    <mergeCell ref="O2646:P2646"/>
    <mergeCell ref="Q2646:R2646"/>
    <mergeCell ref="S2646:T2646"/>
    <mergeCell ref="M2629:N2629"/>
    <mergeCell ref="M2630:N2630"/>
    <mergeCell ref="M2639:N2639"/>
    <mergeCell ref="M2640:N2640"/>
    <mergeCell ref="M2646:N2646"/>
    <mergeCell ref="M2647:N2647"/>
    <mergeCell ref="I2615:J2615"/>
    <mergeCell ref="K2615:L2615"/>
    <mergeCell ref="O2615:P2615"/>
    <mergeCell ref="Q2615:R2615"/>
    <mergeCell ref="S2615:T2615"/>
    <mergeCell ref="U2615:V2615"/>
    <mergeCell ref="U2612:V2612"/>
    <mergeCell ref="I2612:J2612"/>
    <mergeCell ref="K2612:L2612"/>
    <mergeCell ref="O2612:P2612"/>
    <mergeCell ref="Q2612:R2612"/>
    <mergeCell ref="S2612:T2612"/>
    <mergeCell ref="I2611:J2611"/>
    <mergeCell ref="K2611:L2611"/>
    <mergeCell ref="O2611:P2611"/>
    <mergeCell ref="Q2611:R2611"/>
    <mergeCell ref="S2611:T2611"/>
    <mergeCell ref="U2611:V2611"/>
    <mergeCell ref="A2610:F2610"/>
    <mergeCell ref="U2618:V2618"/>
    <mergeCell ref="I2618:J2618"/>
    <mergeCell ref="K2618:L2618"/>
    <mergeCell ref="O2618:P2618"/>
    <mergeCell ref="Q2618:R2618"/>
    <mergeCell ref="S2618:T2618"/>
    <mergeCell ref="U2616:V2616"/>
    <mergeCell ref="I2617:J2617"/>
    <mergeCell ref="K2617:L2617"/>
    <mergeCell ref="O2617:P2617"/>
    <mergeCell ref="Q2617:R2617"/>
    <mergeCell ref="S2617:T2617"/>
    <mergeCell ref="U2617:V2617"/>
    <mergeCell ref="I2616:J2616"/>
    <mergeCell ref="K2616:L2616"/>
    <mergeCell ref="O2616:P2616"/>
    <mergeCell ref="Q2616:R2616"/>
    <mergeCell ref="S2616:T2616"/>
    <mergeCell ref="M2611:N2611"/>
    <mergeCell ref="M2612:N2612"/>
    <mergeCell ref="M2615:N2615"/>
    <mergeCell ref="M2616:N2616"/>
    <mergeCell ref="M2617:N2617"/>
    <mergeCell ref="M2618:N2618"/>
    <mergeCell ref="I2591:J2591"/>
    <mergeCell ref="K2591:L2591"/>
    <mergeCell ref="O2591:P2591"/>
    <mergeCell ref="Q2591:R2591"/>
    <mergeCell ref="S2591:T2591"/>
    <mergeCell ref="U2591:V2591"/>
    <mergeCell ref="U2592:V2592"/>
    <mergeCell ref="I2593:J2593"/>
    <mergeCell ref="K2593:L2593"/>
    <mergeCell ref="O2593:P2593"/>
    <mergeCell ref="Q2593:R2593"/>
    <mergeCell ref="S2593:T2593"/>
    <mergeCell ref="U2593:V2593"/>
    <mergeCell ref="I2592:J2592"/>
    <mergeCell ref="K2592:L2592"/>
    <mergeCell ref="O2592:P2592"/>
    <mergeCell ref="Q2592:R2592"/>
    <mergeCell ref="S2592:T2592"/>
    <mergeCell ref="U2600:V2600"/>
    <mergeCell ref="I2601:J2601"/>
    <mergeCell ref="K2601:L2601"/>
    <mergeCell ref="O2601:P2601"/>
    <mergeCell ref="Q2601:R2601"/>
    <mergeCell ref="S2601:T2601"/>
    <mergeCell ref="U2601:V2601"/>
    <mergeCell ref="I2600:J2600"/>
    <mergeCell ref="K2600:L2600"/>
    <mergeCell ref="O2600:P2600"/>
    <mergeCell ref="Q2600:R2600"/>
    <mergeCell ref="S2600:T2600"/>
    <mergeCell ref="U2608:V2608"/>
    <mergeCell ref="I2609:J2609"/>
    <mergeCell ref="K2609:L2609"/>
    <mergeCell ref="O2609:P2609"/>
    <mergeCell ref="Q2609:R2609"/>
    <mergeCell ref="S2609:T2609"/>
    <mergeCell ref="U2609:V2609"/>
    <mergeCell ref="I2608:J2608"/>
    <mergeCell ref="K2608:L2608"/>
    <mergeCell ref="O2608:P2608"/>
    <mergeCell ref="Q2608:R2608"/>
    <mergeCell ref="S2608:T2608"/>
    <mergeCell ref="U2604:V2604"/>
    <mergeCell ref="I2605:J2605"/>
    <mergeCell ref="K2605:L2605"/>
    <mergeCell ref="O2605:P2605"/>
    <mergeCell ref="Q2605:R2605"/>
    <mergeCell ref="S2605:T2605"/>
    <mergeCell ref="U2605:V2605"/>
    <mergeCell ref="I2604:J2604"/>
    <mergeCell ref="K2604:L2604"/>
    <mergeCell ref="O2604:P2604"/>
    <mergeCell ref="Q2604:R2604"/>
    <mergeCell ref="S2604:T2604"/>
    <mergeCell ref="M2591:N2591"/>
    <mergeCell ref="M2592:N2592"/>
    <mergeCell ref="M2593:N2593"/>
    <mergeCell ref="M2600:N2600"/>
    <mergeCell ref="M2601:N2601"/>
    <mergeCell ref="M2604:N2604"/>
    <mergeCell ref="M2605:N2605"/>
    <mergeCell ref="M2608:N2608"/>
    <mergeCell ref="M2609:N2609"/>
    <mergeCell ref="I2561:J2561"/>
    <mergeCell ref="K2561:L2561"/>
    <mergeCell ref="O2561:P2561"/>
    <mergeCell ref="Q2561:R2561"/>
    <mergeCell ref="S2561:T2561"/>
    <mergeCell ref="U2561:V2561"/>
    <mergeCell ref="U2562:V2562"/>
    <mergeCell ref="I2563:J2563"/>
    <mergeCell ref="K2563:L2563"/>
    <mergeCell ref="O2563:P2563"/>
    <mergeCell ref="Q2563:R2563"/>
    <mergeCell ref="S2563:T2563"/>
    <mergeCell ref="U2563:V2563"/>
    <mergeCell ref="I2562:J2562"/>
    <mergeCell ref="K2562:L2562"/>
    <mergeCell ref="O2562:P2562"/>
    <mergeCell ref="Q2562:R2562"/>
    <mergeCell ref="S2562:T2562"/>
    <mergeCell ref="U2578:V2578"/>
    <mergeCell ref="I2578:J2578"/>
    <mergeCell ref="K2578:L2578"/>
    <mergeCell ref="O2578:P2578"/>
    <mergeCell ref="Q2578:R2578"/>
    <mergeCell ref="S2578:T2578"/>
    <mergeCell ref="U2576:V2576"/>
    <mergeCell ref="I2577:J2577"/>
    <mergeCell ref="K2577:L2577"/>
    <mergeCell ref="O2577:P2577"/>
    <mergeCell ref="Q2577:R2577"/>
    <mergeCell ref="S2577:T2577"/>
    <mergeCell ref="U2577:V2577"/>
    <mergeCell ref="I2576:J2576"/>
    <mergeCell ref="K2576:L2576"/>
    <mergeCell ref="O2576:P2576"/>
    <mergeCell ref="Q2576:R2576"/>
    <mergeCell ref="S2576:T2576"/>
    <mergeCell ref="M2561:N2561"/>
    <mergeCell ref="M2562:N2562"/>
    <mergeCell ref="M2563:N2563"/>
    <mergeCell ref="M2576:N2576"/>
    <mergeCell ref="M2577:N2577"/>
    <mergeCell ref="M2578:N2578"/>
    <mergeCell ref="U2542:V2542"/>
    <mergeCell ref="I2542:J2542"/>
    <mergeCell ref="K2542:L2542"/>
    <mergeCell ref="O2542:P2542"/>
    <mergeCell ref="Q2542:R2542"/>
    <mergeCell ref="S2542:T2542"/>
    <mergeCell ref="I2541:J2541"/>
    <mergeCell ref="K2541:L2541"/>
    <mergeCell ref="O2541:P2541"/>
    <mergeCell ref="Q2541:R2541"/>
    <mergeCell ref="S2541:T2541"/>
    <mergeCell ref="U2541:V2541"/>
    <mergeCell ref="U2538:V2538"/>
    <mergeCell ref="I2538:J2538"/>
    <mergeCell ref="K2538:L2538"/>
    <mergeCell ref="O2538:P2538"/>
    <mergeCell ref="Q2538:R2538"/>
    <mergeCell ref="S2538:T2538"/>
    <mergeCell ref="U2546:V2546"/>
    <mergeCell ref="I2547:J2547"/>
    <mergeCell ref="K2547:L2547"/>
    <mergeCell ref="O2547:P2547"/>
    <mergeCell ref="Q2547:R2547"/>
    <mergeCell ref="S2547:T2547"/>
    <mergeCell ref="U2547:V2547"/>
    <mergeCell ref="I2546:J2546"/>
    <mergeCell ref="K2546:L2546"/>
    <mergeCell ref="O2546:P2546"/>
    <mergeCell ref="Q2546:R2546"/>
    <mergeCell ref="S2546:T2546"/>
    <mergeCell ref="I2545:J2545"/>
    <mergeCell ref="K2545:L2545"/>
    <mergeCell ref="O2545:P2545"/>
    <mergeCell ref="Q2545:R2545"/>
    <mergeCell ref="S2545:T2545"/>
    <mergeCell ref="U2545:V2545"/>
    <mergeCell ref="M2538:N2538"/>
    <mergeCell ref="M2541:N2541"/>
    <mergeCell ref="M2542:N2542"/>
    <mergeCell ref="M2545:N2545"/>
    <mergeCell ref="M2546:N2546"/>
    <mergeCell ref="M2547:N2547"/>
    <mergeCell ref="U2518:V2518"/>
    <mergeCell ref="I2519:J2519"/>
    <mergeCell ref="K2519:L2519"/>
    <mergeCell ref="O2519:P2519"/>
    <mergeCell ref="Q2519:R2519"/>
    <mergeCell ref="S2519:T2519"/>
    <mergeCell ref="U2519:V2519"/>
    <mergeCell ref="I2518:J2518"/>
    <mergeCell ref="K2518:L2518"/>
    <mergeCell ref="O2518:P2518"/>
    <mergeCell ref="Q2518:R2518"/>
    <mergeCell ref="S2518:T2518"/>
    <mergeCell ref="U2520:V2520"/>
    <mergeCell ref="I2520:J2520"/>
    <mergeCell ref="K2520:L2520"/>
    <mergeCell ref="O2520:P2520"/>
    <mergeCell ref="Q2520:R2520"/>
    <mergeCell ref="S2520:T2520"/>
    <mergeCell ref="I2537:J2537"/>
    <mergeCell ref="K2537:L2537"/>
    <mergeCell ref="O2537:P2537"/>
    <mergeCell ref="Q2537:R2537"/>
    <mergeCell ref="S2537:T2537"/>
    <mergeCell ref="U2537:V2537"/>
    <mergeCell ref="U2534:V2534"/>
    <mergeCell ref="I2534:J2534"/>
    <mergeCell ref="K2534:L2534"/>
    <mergeCell ref="O2534:P2534"/>
    <mergeCell ref="Q2534:R2534"/>
    <mergeCell ref="S2534:T2534"/>
    <mergeCell ref="U2532:V2532"/>
    <mergeCell ref="I2533:J2533"/>
    <mergeCell ref="K2533:L2533"/>
    <mergeCell ref="O2533:P2533"/>
    <mergeCell ref="Q2533:R2533"/>
    <mergeCell ref="S2533:T2533"/>
    <mergeCell ref="U2533:V2533"/>
    <mergeCell ref="I2532:J2532"/>
    <mergeCell ref="K2532:L2532"/>
    <mergeCell ref="O2532:P2532"/>
    <mergeCell ref="Q2532:R2532"/>
    <mergeCell ref="S2532:T2532"/>
    <mergeCell ref="M2518:N2518"/>
    <mergeCell ref="M2519:N2519"/>
    <mergeCell ref="M2520:N2520"/>
    <mergeCell ref="M2532:N2532"/>
    <mergeCell ref="M2533:N2533"/>
    <mergeCell ref="M2534:N2534"/>
    <mergeCell ref="M2537:N2537"/>
    <mergeCell ref="U2498:V2498"/>
    <mergeCell ref="I2499:J2499"/>
    <mergeCell ref="K2499:L2499"/>
    <mergeCell ref="O2499:P2499"/>
    <mergeCell ref="Q2499:R2499"/>
    <mergeCell ref="S2499:T2499"/>
    <mergeCell ref="U2499:V2499"/>
    <mergeCell ref="I2498:J2498"/>
    <mergeCell ref="K2498:L2498"/>
    <mergeCell ref="O2498:P2498"/>
    <mergeCell ref="Q2498:R2498"/>
    <mergeCell ref="S2498:T2498"/>
    <mergeCell ref="I2497:J2497"/>
    <mergeCell ref="K2497:L2497"/>
    <mergeCell ref="O2497:P2497"/>
    <mergeCell ref="Q2497:R2497"/>
    <mergeCell ref="S2497:T2497"/>
    <mergeCell ref="U2497:V2497"/>
    <mergeCell ref="U2510:V2510"/>
    <mergeCell ref="I2510:J2510"/>
    <mergeCell ref="K2510:L2510"/>
    <mergeCell ref="O2510:P2510"/>
    <mergeCell ref="Q2510:R2510"/>
    <mergeCell ref="S2510:T2510"/>
    <mergeCell ref="U2508:V2508"/>
    <mergeCell ref="I2509:J2509"/>
    <mergeCell ref="K2509:L2509"/>
    <mergeCell ref="O2509:P2509"/>
    <mergeCell ref="Q2509:R2509"/>
    <mergeCell ref="S2509:T2509"/>
    <mergeCell ref="U2509:V2509"/>
    <mergeCell ref="I2508:J2508"/>
    <mergeCell ref="K2508:L2508"/>
    <mergeCell ref="O2508:P2508"/>
    <mergeCell ref="Q2508:R2508"/>
    <mergeCell ref="S2508:T2508"/>
    <mergeCell ref="M2497:N2497"/>
    <mergeCell ref="M2498:N2498"/>
    <mergeCell ref="M2499:N2499"/>
    <mergeCell ref="M2508:N2508"/>
    <mergeCell ref="M2509:N2509"/>
    <mergeCell ref="M2510:N2510"/>
    <mergeCell ref="U2482:V2482"/>
    <mergeCell ref="I2482:J2482"/>
    <mergeCell ref="K2482:L2482"/>
    <mergeCell ref="O2482:P2482"/>
    <mergeCell ref="Q2482:R2482"/>
    <mergeCell ref="S2482:T2482"/>
    <mergeCell ref="U2480:V2480"/>
    <mergeCell ref="I2481:J2481"/>
    <mergeCell ref="K2481:L2481"/>
    <mergeCell ref="O2481:P2481"/>
    <mergeCell ref="Q2481:R2481"/>
    <mergeCell ref="S2481:T2481"/>
    <mergeCell ref="U2481:V2481"/>
    <mergeCell ref="I2480:J2480"/>
    <mergeCell ref="K2480:L2480"/>
    <mergeCell ref="O2480:P2480"/>
    <mergeCell ref="Q2480:R2480"/>
    <mergeCell ref="S2480:T2480"/>
    <mergeCell ref="U2486:V2486"/>
    <mergeCell ref="I2487:J2487"/>
    <mergeCell ref="K2487:L2487"/>
    <mergeCell ref="O2487:P2487"/>
    <mergeCell ref="Q2487:R2487"/>
    <mergeCell ref="S2487:T2487"/>
    <mergeCell ref="U2487:V2487"/>
    <mergeCell ref="I2486:J2486"/>
    <mergeCell ref="K2486:L2486"/>
    <mergeCell ref="O2486:P2486"/>
    <mergeCell ref="Q2486:R2486"/>
    <mergeCell ref="S2486:T2486"/>
    <mergeCell ref="I2485:J2485"/>
    <mergeCell ref="K2485:L2485"/>
    <mergeCell ref="O2485:P2485"/>
    <mergeCell ref="Q2485:R2485"/>
    <mergeCell ref="S2485:T2485"/>
    <mergeCell ref="U2485:V2485"/>
    <mergeCell ref="M2480:N2480"/>
    <mergeCell ref="M2481:N2481"/>
    <mergeCell ref="M2482:N2482"/>
    <mergeCell ref="M2485:N2485"/>
    <mergeCell ref="M2486:N2486"/>
    <mergeCell ref="M2487:N2487"/>
    <mergeCell ref="U2468:V2468"/>
    <mergeCell ref="I2468:J2468"/>
    <mergeCell ref="K2468:L2468"/>
    <mergeCell ref="O2468:P2468"/>
    <mergeCell ref="Q2468:R2468"/>
    <mergeCell ref="S2468:T2468"/>
    <mergeCell ref="U2466:V2466"/>
    <mergeCell ref="I2467:J2467"/>
    <mergeCell ref="K2467:L2467"/>
    <mergeCell ref="O2467:P2467"/>
    <mergeCell ref="Q2467:R2467"/>
    <mergeCell ref="S2467:T2467"/>
    <mergeCell ref="U2467:V2467"/>
    <mergeCell ref="I2466:J2466"/>
    <mergeCell ref="K2466:L2466"/>
    <mergeCell ref="O2466:P2466"/>
    <mergeCell ref="Q2466:R2466"/>
    <mergeCell ref="S2466:T2466"/>
    <mergeCell ref="U2476:V2476"/>
    <mergeCell ref="I2477:J2477"/>
    <mergeCell ref="K2477:L2477"/>
    <mergeCell ref="O2477:P2477"/>
    <mergeCell ref="Q2477:R2477"/>
    <mergeCell ref="S2477:T2477"/>
    <mergeCell ref="U2477:V2477"/>
    <mergeCell ref="I2476:J2476"/>
    <mergeCell ref="K2476:L2476"/>
    <mergeCell ref="O2476:P2476"/>
    <mergeCell ref="Q2476:R2476"/>
    <mergeCell ref="S2476:T2476"/>
    <mergeCell ref="I2475:J2475"/>
    <mergeCell ref="K2475:L2475"/>
    <mergeCell ref="O2475:P2475"/>
    <mergeCell ref="Q2475:R2475"/>
    <mergeCell ref="S2475:T2475"/>
    <mergeCell ref="U2475:V2475"/>
    <mergeCell ref="M2466:N2466"/>
    <mergeCell ref="M2467:N2467"/>
    <mergeCell ref="M2468:N2468"/>
    <mergeCell ref="M2475:N2475"/>
    <mergeCell ref="M2476:N2476"/>
    <mergeCell ref="M2477:N2477"/>
    <mergeCell ref="U2458:V2458"/>
    <mergeCell ref="I2459:J2459"/>
    <mergeCell ref="K2459:L2459"/>
    <mergeCell ref="O2459:P2459"/>
    <mergeCell ref="Q2459:R2459"/>
    <mergeCell ref="S2459:T2459"/>
    <mergeCell ref="U2459:V2459"/>
    <mergeCell ref="I2458:J2458"/>
    <mergeCell ref="K2458:L2458"/>
    <mergeCell ref="O2458:P2458"/>
    <mergeCell ref="Q2458:R2458"/>
    <mergeCell ref="S2458:T2458"/>
    <mergeCell ref="U2456:V2456"/>
    <mergeCell ref="I2457:J2457"/>
    <mergeCell ref="K2457:L2457"/>
    <mergeCell ref="O2457:P2457"/>
    <mergeCell ref="Q2457:R2457"/>
    <mergeCell ref="S2457:T2457"/>
    <mergeCell ref="U2457:V2457"/>
    <mergeCell ref="I2456:J2456"/>
    <mergeCell ref="K2456:L2456"/>
    <mergeCell ref="O2456:P2456"/>
    <mergeCell ref="Q2456:R2456"/>
    <mergeCell ref="S2456:T2456"/>
    <mergeCell ref="U2454:V2454"/>
    <mergeCell ref="A2455:F2455"/>
    <mergeCell ref="I2454:J2454"/>
    <mergeCell ref="K2454:L2454"/>
    <mergeCell ref="O2454:P2454"/>
    <mergeCell ref="Q2454:R2454"/>
    <mergeCell ref="S2454:T2454"/>
    <mergeCell ref="U2462:V2462"/>
    <mergeCell ref="I2463:J2463"/>
    <mergeCell ref="K2463:L2463"/>
    <mergeCell ref="O2463:P2463"/>
    <mergeCell ref="Q2463:R2463"/>
    <mergeCell ref="S2463:T2463"/>
    <mergeCell ref="U2463:V2463"/>
    <mergeCell ref="I2462:J2462"/>
    <mergeCell ref="K2462:L2462"/>
    <mergeCell ref="O2462:P2462"/>
    <mergeCell ref="Q2462:R2462"/>
    <mergeCell ref="S2462:T2462"/>
    <mergeCell ref="M2454:N2454"/>
    <mergeCell ref="M2456:N2456"/>
    <mergeCell ref="M2457:N2457"/>
    <mergeCell ref="M2458:N2458"/>
    <mergeCell ref="M2459:N2459"/>
    <mergeCell ref="M2462:N2462"/>
    <mergeCell ref="M2463:N2463"/>
    <mergeCell ref="U2446:V2446"/>
    <mergeCell ref="I2446:J2446"/>
    <mergeCell ref="K2446:L2446"/>
    <mergeCell ref="O2446:P2446"/>
    <mergeCell ref="Q2446:R2446"/>
    <mergeCell ref="S2446:T2446"/>
    <mergeCell ref="I2445:J2445"/>
    <mergeCell ref="K2445:L2445"/>
    <mergeCell ref="O2445:P2445"/>
    <mergeCell ref="Q2445:R2445"/>
    <mergeCell ref="S2445:T2445"/>
    <mergeCell ref="U2445:V2445"/>
    <mergeCell ref="A2444:F2444"/>
    <mergeCell ref="U2442:V2442"/>
    <mergeCell ref="I2443:J2443"/>
    <mergeCell ref="K2443:L2443"/>
    <mergeCell ref="O2443:P2443"/>
    <mergeCell ref="Q2443:R2443"/>
    <mergeCell ref="S2443:T2443"/>
    <mergeCell ref="U2443:V2443"/>
    <mergeCell ref="I2442:J2442"/>
    <mergeCell ref="K2442:L2442"/>
    <mergeCell ref="O2442:P2442"/>
    <mergeCell ref="Q2442:R2442"/>
    <mergeCell ref="S2442:T2442"/>
    <mergeCell ref="I2453:J2453"/>
    <mergeCell ref="K2453:L2453"/>
    <mergeCell ref="O2453:P2453"/>
    <mergeCell ref="Q2453:R2453"/>
    <mergeCell ref="S2453:T2453"/>
    <mergeCell ref="U2453:V2453"/>
    <mergeCell ref="U2450:V2450"/>
    <mergeCell ref="I2450:J2450"/>
    <mergeCell ref="K2450:L2450"/>
    <mergeCell ref="O2450:P2450"/>
    <mergeCell ref="Q2450:R2450"/>
    <mergeCell ref="S2450:T2450"/>
    <mergeCell ref="I2449:J2449"/>
    <mergeCell ref="K2449:L2449"/>
    <mergeCell ref="O2449:P2449"/>
    <mergeCell ref="Q2449:R2449"/>
    <mergeCell ref="S2449:T2449"/>
    <mergeCell ref="U2449:V2449"/>
    <mergeCell ref="M2442:N2442"/>
    <mergeCell ref="M2443:N2443"/>
    <mergeCell ref="M2445:N2445"/>
    <mergeCell ref="M2446:N2446"/>
    <mergeCell ref="M2449:N2449"/>
    <mergeCell ref="M2450:N2450"/>
    <mergeCell ref="M2453:N2453"/>
    <mergeCell ref="U2426:V2426"/>
    <mergeCell ref="I2427:J2427"/>
    <mergeCell ref="K2427:L2427"/>
    <mergeCell ref="O2427:P2427"/>
    <mergeCell ref="Q2427:R2427"/>
    <mergeCell ref="S2427:T2427"/>
    <mergeCell ref="U2427:V2427"/>
    <mergeCell ref="I2426:J2426"/>
    <mergeCell ref="K2426:L2426"/>
    <mergeCell ref="O2426:P2426"/>
    <mergeCell ref="Q2426:R2426"/>
    <mergeCell ref="S2426:T2426"/>
    <mergeCell ref="U2432:V2432"/>
    <mergeCell ref="I2433:J2433"/>
    <mergeCell ref="K2433:L2433"/>
    <mergeCell ref="O2433:P2433"/>
    <mergeCell ref="Q2433:R2433"/>
    <mergeCell ref="S2433:T2433"/>
    <mergeCell ref="U2433:V2433"/>
    <mergeCell ref="I2432:J2432"/>
    <mergeCell ref="K2432:L2432"/>
    <mergeCell ref="O2432:P2432"/>
    <mergeCell ref="Q2432:R2432"/>
    <mergeCell ref="S2432:T2432"/>
    <mergeCell ref="U2438:V2438"/>
    <mergeCell ref="I2439:J2439"/>
    <mergeCell ref="K2439:L2439"/>
    <mergeCell ref="O2439:P2439"/>
    <mergeCell ref="Q2439:R2439"/>
    <mergeCell ref="S2439:T2439"/>
    <mergeCell ref="U2439:V2439"/>
    <mergeCell ref="I2438:J2438"/>
    <mergeCell ref="K2438:L2438"/>
    <mergeCell ref="O2438:P2438"/>
    <mergeCell ref="Q2438:R2438"/>
    <mergeCell ref="S2438:T2438"/>
    <mergeCell ref="M2426:N2426"/>
    <mergeCell ref="M2427:N2427"/>
    <mergeCell ref="M2432:N2432"/>
    <mergeCell ref="M2433:N2433"/>
    <mergeCell ref="M2438:N2438"/>
    <mergeCell ref="M2439:N2439"/>
    <mergeCell ref="U2408:V2408"/>
    <mergeCell ref="I2409:J2409"/>
    <mergeCell ref="K2409:L2409"/>
    <mergeCell ref="O2409:P2409"/>
    <mergeCell ref="Q2409:R2409"/>
    <mergeCell ref="S2409:T2409"/>
    <mergeCell ref="U2409:V2409"/>
    <mergeCell ref="I2408:J2408"/>
    <mergeCell ref="K2408:L2408"/>
    <mergeCell ref="O2408:P2408"/>
    <mergeCell ref="Q2408:R2408"/>
    <mergeCell ref="S2408:T2408"/>
    <mergeCell ref="U2414:V2414"/>
    <mergeCell ref="I2414:J2414"/>
    <mergeCell ref="K2414:L2414"/>
    <mergeCell ref="O2414:P2414"/>
    <mergeCell ref="Q2414:R2414"/>
    <mergeCell ref="S2414:T2414"/>
    <mergeCell ref="U2412:V2412"/>
    <mergeCell ref="I2413:J2413"/>
    <mergeCell ref="K2413:L2413"/>
    <mergeCell ref="O2413:P2413"/>
    <mergeCell ref="Q2413:R2413"/>
    <mergeCell ref="S2413:T2413"/>
    <mergeCell ref="U2413:V2413"/>
    <mergeCell ref="I2412:J2412"/>
    <mergeCell ref="K2412:L2412"/>
    <mergeCell ref="O2412:P2412"/>
    <mergeCell ref="Q2412:R2412"/>
    <mergeCell ref="S2412:T2412"/>
    <mergeCell ref="U2418:V2418"/>
    <mergeCell ref="I2419:J2419"/>
    <mergeCell ref="K2419:L2419"/>
    <mergeCell ref="O2419:P2419"/>
    <mergeCell ref="Q2419:R2419"/>
    <mergeCell ref="S2419:T2419"/>
    <mergeCell ref="U2419:V2419"/>
    <mergeCell ref="I2418:J2418"/>
    <mergeCell ref="K2418:L2418"/>
    <mergeCell ref="O2418:P2418"/>
    <mergeCell ref="Q2418:R2418"/>
    <mergeCell ref="S2418:T2418"/>
    <mergeCell ref="M2408:N2408"/>
    <mergeCell ref="M2409:N2409"/>
    <mergeCell ref="M2412:N2412"/>
    <mergeCell ref="M2413:N2413"/>
    <mergeCell ref="M2414:N2414"/>
    <mergeCell ref="M2418:N2418"/>
    <mergeCell ref="M2419:N2419"/>
    <mergeCell ref="U2396:V2396"/>
    <mergeCell ref="I2396:J2396"/>
    <mergeCell ref="K2396:L2396"/>
    <mergeCell ref="O2396:P2396"/>
    <mergeCell ref="Q2396:R2396"/>
    <mergeCell ref="S2396:T2396"/>
    <mergeCell ref="I2395:J2395"/>
    <mergeCell ref="K2395:L2395"/>
    <mergeCell ref="O2395:P2395"/>
    <mergeCell ref="Q2395:R2395"/>
    <mergeCell ref="S2395:T2395"/>
    <mergeCell ref="U2395:V2395"/>
    <mergeCell ref="U2404:V2404"/>
    <mergeCell ref="I2405:J2405"/>
    <mergeCell ref="K2405:L2405"/>
    <mergeCell ref="O2405:P2405"/>
    <mergeCell ref="Q2405:R2405"/>
    <mergeCell ref="S2405:T2405"/>
    <mergeCell ref="U2405:V2405"/>
    <mergeCell ref="I2404:J2404"/>
    <mergeCell ref="K2404:L2404"/>
    <mergeCell ref="O2404:P2404"/>
    <mergeCell ref="Q2404:R2404"/>
    <mergeCell ref="S2404:T2404"/>
    <mergeCell ref="U2400:V2400"/>
    <mergeCell ref="I2401:J2401"/>
    <mergeCell ref="K2401:L2401"/>
    <mergeCell ref="O2401:P2401"/>
    <mergeCell ref="Q2401:R2401"/>
    <mergeCell ref="S2401:T2401"/>
    <mergeCell ref="U2401:V2401"/>
    <mergeCell ref="I2400:J2400"/>
    <mergeCell ref="K2400:L2400"/>
    <mergeCell ref="O2400:P2400"/>
    <mergeCell ref="Q2400:R2400"/>
    <mergeCell ref="S2400:T2400"/>
    <mergeCell ref="M2395:N2395"/>
    <mergeCell ref="M2396:N2396"/>
    <mergeCell ref="M2400:N2400"/>
    <mergeCell ref="M2401:N2401"/>
    <mergeCell ref="M2404:N2404"/>
    <mergeCell ref="M2405:N2405"/>
    <mergeCell ref="U2380:V2380"/>
    <mergeCell ref="I2381:J2381"/>
    <mergeCell ref="K2381:L2381"/>
    <mergeCell ref="O2381:P2381"/>
    <mergeCell ref="Q2381:R2381"/>
    <mergeCell ref="S2381:T2381"/>
    <mergeCell ref="U2381:V2381"/>
    <mergeCell ref="I2380:J2380"/>
    <mergeCell ref="K2380:L2380"/>
    <mergeCell ref="O2380:P2380"/>
    <mergeCell ref="Q2380:R2380"/>
    <mergeCell ref="S2380:T2380"/>
    <mergeCell ref="U2378:V2378"/>
    <mergeCell ref="A2379:F2379"/>
    <mergeCell ref="I2378:J2378"/>
    <mergeCell ref="K2378:L2378"/>
    <mergeCell ref="O2378:P2378"/>
    <mergeCell ref="Q2378:R2378"/>
    <mergeCell ref="S2378:T2378"/>
    <mergeCell ref="I2377:J2377"/>
    <mergeCell ref="K2377:L2377"/>
    <mergeCell ref="O2377:P2377"/>
    <mergeCell ref="Q2377:R2377"/>
    <mergeCell ref="S2377:T2377"/>
    <mergeCell ref="U2377:V2377"/>
    <mergeCell ref="U2382:V2382"/>
    <mergeCell ref="I2383:J2383"/>
    <mergeCell ref="K2383:L2383"/>
    <mergeCell ref="O2383:P2383"/>
    <mergeCell ref="Q2383:R2383"/>
    <mergeCell ref="S2383:T2383"/>
    <mergeCell ref="U2383:V2383"/>
    <mergeCell ref="I2382:J2382"/>
    <mergeCell ref="K2382:L2382"/>
    <mergeCell ref="O2382:P2382"/>
    <mergeCell ref="Q2382:R2382"/>
    <mergeCell ref="S2382:T2382"/>
    <mergeCell ref="M2377:N2377"/>
    <mergeCell ref="M2378:N2378"/>
    <mergeCell ref="M2380:N2380"/>
    <mergeCell ref="M2381:N2381"/>
    <mergeCell ref="M2382:N2382"/>
    <mergeCell ref="M2383:N2383"/>
    <mergeCell ref="U2360:V2360"/>
    <mergeCell ref="I2360:J2360"/>
    <mergeCell ref="K2360:L2360"/>
    <mergeCell ref="O2360:P2360"/>
    <mergeCell ref="Q2360:R2360"/>
    <mergeCell ref="S2360:T2360"/>
    <mergeCell ref="U2358:V2358"/>
    <mergeCell ref="I2359:J2359"/>
    <mergeCell ref="K2359:L2359"/>
    <mergeCell ref="O2359:P2359"/>
    <mergeCell ref="Q2359:R2359"/>
    <mergeCell ref="S2359:T2359"/>
    <mergeCell ref="U2359:V2359"/>
    <mergeCell ref="I2358:J2358"/>
    <mergeCell ref="K2358:L2358"/>
    <mergeCell ref="O2358:P2358"/>
    <mergeCell ref="Q2358:R2358"/>
    <mergeCell ref="S2358:T2358"/>
    <mergeCell ref="U2368:V2368"/>
    <mergeCell ref="I2369:J2369"/>
    <mergeCell ref="K2369:L2369"/>
    <mergeCell ref="O2369:P2369"/>
    <mergeCell ref="Q2369:R2369"/>
    <mergeCell ref="S2369:T2369"/>
    <mergeCell ref="U2369:V2369"/>
    <mergeCell ref="I2368:J2368"/>
    <mergeCell ref="K2368:L2368"/>
    <mergeCell ref="O2368:P2368"/>
    <mergeCell ref="Q2368:R2368"/>
    <mergeCell ref="S2368:T2368"/>
    <mergeCell ref="U2374:V2374"/>
    <mergeCell ref="I2374:J2374"/>
    <mergeCell ref="K2374:L2374"/>
    <mergeCell ref="O2374:P2374"/>
    <mergeCell ref="Q2374:R2374"/>
    <mergeCell ref="S2374:T2374"/>
    <mergeCell ref="I2373:J2373"/>
    <mergeCell ref="K2373:L2373"/>
    <mergeCell ref="O2373:P2373"/>
    <mergeCell ref="Q2373:R2373"/>
    <mergeCell ref="S2373:T2373"/>
    <mergeCell ref="U2373:V2373"/>
    <mergeCell ref="M2358:N2358"/>
    <mergeCell ref="M2359:N2359"/>
    <mergeCell ref="M2360:N2360"/>
    <mergeCell ref="M2368:N2368"/>
    <mergeCell ref="M2369:N2369"/>
    <mergeCell ref="M2373:N2373"/>
    <mergeCell ref="M2374:N2374"/>
    <mergeCell ref="U2344:V2344"/>
    <mergeCell ref="I2344:J2344"/>
    <mergeCell ref="K2344:L2344"/>
    <mergeCell ref="O2344:P2344"/>
    <mergeCell ref="Q2344:R2344"/>
    <mergeCell ref="S2344:T2344"/>
    <mergeCell ref="I2343:J2343"/>
    <mergeCell ref="K2343:L2343"/>
    <mergeCell ref="O2343:P2343"/>
    <mergeCell ref="Q2343:R2343"/>
    <mergeCell ref="S2343:T2343"/>
    <mergeCell ref="U2343:V2343"/>
    <mergeCell ref="I2351:J2351"/>
    <mergeCell ref="K2351:L2351"/>
    <mergeCell ref="O2351:P2351"/>
    <mergeCell ref="Q2351:R2351"/>
    <mergeCell ref="S2351:T2351"/>
    <mergeCell ref="U2351:V2351"/>
    <mergeCell ref="U2356:V2356"/>
    <mergeCell ref="A2357:F2357"/>
    <mergeCell ref="I2356:J2356"/>
    <mergeCell ref="K2356:L2356"/>
    <mergeCell ref="O2356:P2356"/>
    <mergeCell ref="Q2356:R2356"/>
    <mergeCell ref="S2356:T2356"/>
    <mergeCell ref="I2355:J2355"/>
    <mergeCell ref="K2355:L2355"/>
    <mergeCell ref="O2355:P2355"/>
    <mergeCell ref="Q2355:R2355"/>
    <mergeCell ref="S2355:T2355"/>
    <mergeCell ref="U2355:V2355"/>
    <mergeCell ref="U2352:V2352"/>
    <mergeCell ref="I2352:J2352"/>
    <mergeCell ref="K2352:L2352"/>
    <mergeCell ref="O2352:P2352"/>
    <mergeCell ref="Q2352:R2352"/>
    <mergeCell ref="S2352:T2352"/>
    <mergeCell ref="M2343:N2343"/>
    <mergeCell ref="M2344:N2344"/>
    <mergeCell ref="M2351:N2351"/>
    <mergeCell ref="M2352:N2352"/>
    <mergeCell ref="M2355:N2355"/>
    <mergeCell ref="M2356:N2356"/>
    <mergeCell ref="U2326:V2326"/>
    <mergeCell ref="I2326:J2326"/>
    <mergeCell ref="K2326:L2326"/>
    <mergeCell ref="O2326:P2326"/>
    <mergeCell ref="Q2326:R2326"/>
    <mergeCell ref="S2326:T2326"/>
    <mergeCell ref="U2324:V2324"/>
    <mergeCell ref="I2325:J2325"/>
    <mergeCell ref="K2325:L2325"/>
    <mergeCell ref="O2325:P2325"/>
    <mergeCell ref="Q2325:R2325"/>
    <mergeCell ref="S2325:T2325"/>
    <mergeCell ref="U2325:V2325"/>
    <mergeCell ref="I2324:J2324"/>
    <mergeCell ref="K2324:L2324"/>
    <mergeCell ref="O2324:P2324"/>
    <mergeCell ref="Q2324:R2324"/>
    <mergeCell ref="S2324:T2324"/>
    <mergeCell ref="U2322:V2322"/>
    <mergeCell ref="A2323:F2323"/>
    <mergeCell ref="I2322:J2322"/>
    <mergeCell ref="K2322:L2322"/>
    <mergeCell ref="O2322:P2322"/>
    <mergeCell ref="Q2322:R2322"/>
    <mergeCell ref="S2322:T2322"/>
    <mergeCell ref="U2338:V2338"/>
    <mergeCell ref="I2339:J2339"/>
    <mergeCell ref="K2339:L2339"/>
    <mergeCell ref="O2339:P2339"/>
    <mergeCell ref="Q2339:R2339"/>
    <mergeCell ref="S2339:T2339"/>
    <mergeCell ref="U2339:V2339"/>
    <mergeCell ref="I2338:J2338"/>
    <mergeCell ref="K2338:L2338"/>
    <mergeCell ref="O2338:P2338"/>
    <mergeCell ref="Q2338:R2338"/>
    <mergeCell ref="S2338:T2338"/>
    <mergeCell ref="U2334:V2334"/>
    <mergeCell ref="I2335:J2335"/>
    <mergeCell ref="K2335:L2335"/>
    <mergeCell ref="O2335:P2335"/>
    <mergeCell ref="Q2335:R2335"/>
    <mergeCell ref="S2335:T2335"/>
    <mergeCell ref="U2335:V2335"/>
    <mergeCell ref="I2334:J2334"/>
    <mergeCell ref="K2334:L2334"/>
    <mergeCell ref="O2334:P2334"/>
    <mergeCell ref="Q2334:R2334"/>
    <mergeCell ref="S2334:T2334"/>
    <mergeCell ref="M2322:N2322"/>
    <mergeCell ref="M2324:N2324"/>
    <mergeCell ref="M2325:N2325"/>
    <mergeCell ref="M2326:N2326"/>
    <mergeCell ref="M2334:N2334"/>
    <mergeCell ref="M2335:N2335"/>
    <mergeCell ref="M2338:N2338"/>
    <mergeCell ref="M2339:N2339"/>
    <mergeCell ref="U2308:V2308"/>
    <mergeCell ref="I2309:J2309"/>
    <mergeCell ref="K2309:L2309"/>
    <mergeCell ref="O2309:P2309"/>
    <mergeCell ref="Q2309:R2309"/>
    <mergeCell ref="S2309:T2309"/>
    <mergeCell ref="U2309:V2309"/>
    <mergeCell ref="I2308:J2308"/>
    <mergeCell ref="K2308:L2308"/>
    <mergeCell ref="O2308:P2308"/>
    <mergeCell ref="Q2308:R2308"/>
    <mergeCell ref="S2308:T2308"/>
    <mergeCell ref="U2312:V2312"/>
    <mergeCell ref="I2313:J2313"/>
    <mergeCell ref="K2313:L2313"/>
    <mergeCell ref="O2313:P2313"/>
    <mergeCell ref="Q2313:R2313"/>
    <mergeCell ref="S2313:T2313"/>
    <mergeCell ref="U2313:V2313"/>
    <mergeCell ref="I2312:J2312"/>
    <mergeCell ref="K2312:L2312"/>
    <mergeCell ref="O2312:P2312"/>
    <mergeCell ref="Q2312:R2312"/>
    <mergeCell ref="S2312:T2312"/>
    <mergeCell ref="I2321:J2321"/>
    <mergeCell ref="K2321:L2321"/>
    <mergeCell ref="O2321:P2321"/>
    <mergeCell ref="Q2321:R2321"/>
    <mergeCell ref="S2321:T2321"/>
    <mergeCell ref="U2321:V2321"/>
    <mergeCell ref="U2318:V2318"/>
    <mergeCell ref="I2318:J2318"/>
    <mergeCell ref="K2318:L2318"/>
    <mergeCell ref="O2318:P2318"/>
    <mergeCell ref="Q2318:R2318"/>
    <mergeCell ref="S2318:T2318"/>
    <mergeCell ref="I2317:J2317"/>
    <mergeCell ref="K2317:L2317"/>
    <mergeCell ref="O2317:P2317"/>
    <mergeCell ref="Q2317:R2317"/>
    <mergeCell ref="S2317:T2317"/>
    <mergeCell ref="U2317:V2317"/>
    <mergeCell ref="M2308:N2308"/>
    <mergeCell ref="M2309:N2309"/>
    <mergeCell ref="M2312:N2312"/>
    <mergeCell ref="M2313:N2313"/>
    <mergeCell ref="M2317:N2317"/>
    <mergeCell ref="M2318:N2318"/>
    <mergeCell ref="M2321:N2321"/>
    <mergeCell ref="I2297:J2297"/>
    <mergeCell ref="K2297:L2297"/>
    <mergeCell ref="O2297:P2297"/>
    <mergeCell ref="Q2297:R2297"/>
    <mergeCell ref="S2297:T2297"/>
    <mergeCell ref="U2297:V2297"/>
    <mergeCell ref="U2294:V2294"/>
    <mergeCell ref="I2294:J2294"/>
    <mergeCell ref="K2294:L2294"/>
    <mergeCell ref="O2294:P2294"/>
    <mergeCell ref="Q2294:R2294"/>
    <mergeCell ref="S2294:T2294"/>
    <mergeCell ref="I2293:J2293"/>
    <mergeCell ref="K2293:L2293"/>
    <mergeCell ref="O2293:P2293"/>
    <mergeCell ref="Q2293:R2293"/>
    <mergeCell ref="S2293:T2293"/>
    <mergeCell ref="U2293:V2293"/>
    <mergeCell ref="U2300:V2300"/>
    <mergeCell ref="I2301:J2301"/>
    <mergeCell ref="K2301:L2301"/>
    <mergeCell ref="O2301:P2301"/>
    <mergeCell ref="Q2301:R2301"/>
    <mergeCell ref="S2301:T2301"/>
    <mergeCell ref="U2301:V2301"/>
    <mergeCell ref="I2300:J2300"/>
    <mergeCell ref="K2300:L2300"/>
    <mergeCell ref="O2300:P2300"/>
    <mergeCell ref="Q2300:R2300"/>
    <mergeCell ref="S2300:T2300"/>
    <mergeCell ref="U2298:V2298"/>
    <mergeCell ref="A2299:F2299"/>
    <mergeCell ref="I2298:J2298"/>
    <mergeCell ref="K2298:L2298"/>
    <mergeCell ref="O2298:P2298"/>
    <mergeCell ref="Q2298:R2298"/>
    <mergeCell ref="S2298:T2298"/>
    <mergeCell ref="M2293:N2293"/>
    <mergeCell ref="M2294:N2294"/>
    <mergeCell ref="M2297:N2297"/>
    <mergeCell ref="M2298:N2298"/>
    <mergeCell ref="M2300:N2300"/>
    <mergeCell ref="M2301:N2301"/>
    <mergeCell ref="U2270:V2270"/>
    <mergeCell ref="I2270:J2270"/>
    <mergeCell ref="K2270:L2270"/>
    <mergeCell ref="O2270:P2270"/>
    <mergeCell ref="Q2270:R2270"/>
    <mergeCell ref="S2270:T2270"/>
    <mergeCell ref="U2268:V2268"/>
    <mergeCell ref="I2269:J2269"/>
    <mergeCell ref="K2269:L2269"/>
    <mergeCell ref="O2269:P2269"/>
    <mergeCell ref="Q2269:R2269"/>
    <mergeCell ref="S2269:T2269"/>
    <mergeCell ref="U2269:V2269"/>
    <mergeCell ref="I2268:J2268"/>
    <mergeCell ref="K2268:L2268"/>
    <mergeCell ref="O2268:P2268"/>
    <mergeCell ref="Q2268:R2268"/>
    <mergeCell ref="S2268:T2268"/>
    <mergeCell ref="U2284:V2284"/>
    <mergeCell ref="I2284:J2284"/>
    <mergeCell ref="K2284:L2284"/>
    <mergeCell ref="O2284:P2284"/>
    <mergeCell ref="Q2284:R2284"/>
    <mergeCell ref="S2284:T2284"/>
    <mergeCell ref="I2283:J2283"/>
    <mergeCell ref="K2283:L2283"/>
    <mergeCell ref="O2283:P2283"/>
    <mergeCell ref="Q2283:R2283"/>
    <mergeCell ref="S2283:T2283"/>
    <mergeCell ref="U2283:V2283"/>
    <mergeCell ref="U2288:V2288"/>
    <mergeCell ref="I2288:J2288"/>
    <mergeCell ref="K2288:L2288"/>
    <mergeCell ref="O2288:P2288"/>
    <mergeCell ref="Q2288:R2288"/>
    <mergeCell ref="S2288:T2288"/>
    <mergeCell ref="I2287:J2287"/>
    <mergeCell ref="K2287:L2287"/>
    <mergeCell ref="O2287:P2287"/>
    <mergeCell ref="Q2287:R2287"/>
    <mergeCell ref="S2287:T2287"/>
    <mergeCell ref="U2287:V2287"/>
    <mergeCell ref="M2268:N2268"/>
    <mergeCell ref="M2269:N2269"/>
    <mergeCell ref="M2270:N2270"/>
    <mergeCell ref="M2283:N2283"/>
    <mergeCell ref="M2284:N2284"/>
    <mergeCell ref="M2287:N2287"/>
    <mergeCell ref="M2288:N2288"/>
    <mergeCell ref="U2254:V2254"/>
    <mergeCell ref="I2255:J2255"/>
    <mergeCell ref="K2255:L2255"/>
    <mergeCell ref="O2255:P2255"/>
    <mergeCell ref="Q2255:R2255"/>
    <mergeCell ref="S2255:T2255"/>
    <mergeCell ref="U2255:V2255"/>
    <mergeCell ref="I2254:J2254"/>
    <mergeCell ref="K2254:L2254"/>
    <mergeCell ref="O2254:P2254"/>
    <mergeCell ref="Q2254:R2254"/>
    <mergeCell ref="S2254:T2254"/>
    <mergeCell ref="U2250:V2250"/>
    <mergeCell ref="I2250:J2250"/>
    <mergeCell ref="K2250:L2250"/>
    <mergeCell ref="O2250:P2250"/>
    <mergeCell ref="Q2250:R2250"/>
    <mergeCell ref="S2250:T2250"/>
    <mergeCell ref="I2261:J2261"/>
    <mergeCell ref="K2261:L2261"/>
    <mergeCell ref="O2261:P2261"/>
    <mergeCell ref="Q2261:R2261"/>
    <mergeCell ref="S2261:T2261"/>
    <mergeCell ref="U2261:V2261"/>
    <mergeCell ref="U2266:V2266"/>
    <mergeCell ref="A2267:F2267"/>
    <mergeCell ref="I2266:J2266"/>
    <mergeCell ref="K2266:L2266"/>
    <mergeCell ref="O2266:P2266"/>
    <mergeCell ref="Q2266:R2266"/>
    <mergeCell ref="S2266:T2266"/>
    <mergeCell ref="I2265:J2265"/>
    <mergeCell ref="K2265:L2265"/>
    <mergeCell ref="O2265:P2265"/>
    <mergeCell ref="Q2265:R2265"/>
    <mergeCell ref="S2265:T2265"/>
    <mergeCell ref="U2265:V2265"/>
    <mergeCell ref="U2262:V2262"/>
    <mergeCell ref="I2262:J2262"/>
    <mergeCell ref="K2262:L2262"/>
    <mergeCell ref="O2262:P2262"/>
    <mergeCell ref="Q2262:R2262"/>
    <mergeCell ref="S2262:T2262"/>
    <mergeCell ref="M2250:N2250"/>
    <mergeCell ref="M2254:N2254"/>
    <mergeCell ref="M2255:N2255"/>
    <mergeCell ref="M2261:N2261"/>
    <mergeCell ref="M2262:N2262"/>
    <mergeCell ref="M2265:N2265"/>
    <mergeCell ref="M2266:N2266"/>
    <mergeCell ref="A2226:F2226"/>
    <mergeCell ref="U2234:V2234"/>
    <mergeCell ref="I2235:J2235"/>
    <mergeCell ref="K2235:L2235"/>
    <mergeCell ref="O2235:P2235"/>
    <mergeCell ref="Q2235:R2235"/>
    <mergeCell ref="S2235:T2235"/>
    <mergeCell ref="U2235:V2235"/>
    <mergeCell ref="I2234:J2234"/>
    <mergeCell ref="K2234:L2234"/>
    <mergeCell ref="O2234:P2234"/>
    <mergeCell ref="Q2234:R2234"/>
    <mergeCell ref="S2234:T2234"/>
    <mergeCell ref="I2243:J2243"/>
    <mergeCell ref="K2243:L2243"/>
    <mergeCell ref="O2243:P2243"/>
    <mergeCell ref="Q2243:R2243"/>
    <mergeCell ref="S2243:T2243"/>
    <mergeCell ref="U2243:V2243"/>
    <mergeCell ref="U2248:V2248"/>
    <mergeCell ref="I2249:J2249"/>
    <mergeCell ref="K2249:L2249"/>
    <mergeCell ref="O2249:P2249"/>
    <mergeCell ref="Q2249:R2249"/>
    <mergeCell ref="S2249:T2249"/>
    <mergeCell ref="U2249:V2249"/>
    <mergeCell ref="I2248:J2248"/>
    <mergeCell ref="K2248:L2248"/>
    <mergeCell ref="O2248:P2248"/>
    <mergeCell ref="Q2248:R2248"/>
    <mergeCell ref="S2248:T2248"/>
    <mergeCell ref="U2244:V2244"/>
    <mergeCell ref="I2244:J2244"/>
    <mergeCell ref="K2244:L2244"/>
    <mergeCell ref="O2244:P2244"/>
    <mergeCell ref="Q2244:R2244"/>
    <mergeCell ref="S2244:T2244"/>
    <mergeCell ref="M2227:N2227"/>
    <mergeCell ref="M2228:N2228"/>
    <mergeCell ref="M2229:N2229"/>
    <mergeCell ref="M2234:N2234"/>
    <mergeCell ref="M2235:N2235"/>
    <mergeCell ref="M2243:N2243"/>
    <mergeCell ref="M2244:N2244"/>
    <mergeCell ref="M2248:N2248"/>
    <mergeCell ref="M2249:N2249"/>
    <mergeCell ref="U2224:V2224"/>
    <mergeCell ref="I2225:J2225"/>
    <mergeCell ref="K2225:L2225"/>
    <mergeCell ref="O2225:P2225"/>
    <mergeCell ref="Q2225:R2225"/>
    <mergeCell ref="S2225:T2225"/>
    <mergeCell ref="U2225:V2225"/>
    <mergeCell ref="I2224:J2224"/>
    <mergeCell ref="K2224:L2224"/>
    <mergeCell ref="O2224:P2224"/>
    <mergeCell ref="Q2224:R2224"/>
    <mergeCell ref="S2224:T2224"/>
    <mergeCell ref="U2220:V2220"/>
    <mergeCell ref="I2221:J2221"/>
    <mergeCell ref="K2221:L2221"/>
    <mergeCell ref="O2221:P2221"/>
    <mergeCell ref="Q2221:R2221"/>
    <mergeCell ref="S2221:T2221"/>
    <mergeCell ref="U2221:V2221"/>
    <mergeCell ref="I2220:J2220"/>
    <mergeCell ref="K2220:L2220"/>
    <mergeCell ref="O2220:P2220"/>
    <mergeCell ref="Q2220:R2220"/>
    <mergeCell ref="S2220:T2220"/>
    <mergeCell ref="U2228:V2228"/>
    <mergeCell ref="I2229:J2229"/>
    <mergeCell ref="K2229:L2229"/>
    <mergeCell ref="O2229:P2229"/>
    <mergeCell ref="Q2229:R2229"/>
    <mergeCell ref="S2229:T2229"/>
    <mergeCell ref="U2229:V2229"/>
    <mergeCell ref="I2228:J2228"/>
    <mergeCell ref="K2228:L2228"/>
    <mergeCell ref="O2228:P2228"/>
    <mergeCell ref="Q2228:R2228"/>
    <mergeCell ref="S2228:T2228"/>
    <mergeCell ref="I2227:J2227"/>
    <mergeCell ref="K2227:L2227"/>
    <mergeCell ref="O2227:P2227"/>
    <mergeCell ref="Q2227:R2227"/>
    <mergeCell ref="S2227:T2227"/>
    <mergeCell ref="U2227:V2227"/>
    <mergeCell ref="M2220:N2220"/>
    <mergeCell ref="M2221:N2221"/>
    <mergeCell ref="M2224:N2224"/>
    <mergeCell ref="M2225:N2225"/>
    <mergeCell ref="A2207:F2207"/>
    <mergeCell ref="A2206:F2206"/>
    <mergeCell ref="U2204:V2204"/>
    <mergeCell ref="I2205:J2205"/>
    <mergeCell ref="K2205:L2205"/>
    <mergeCell ref="O2205:P2205"/>
    <mergeCell ref="Q2205:R2205"/>
    <mergeCell ref="S2205:T2205"/>
    <mergeCell ref="U2205:V2205"/>
    <mergeCell ref="I2204:J2204"/>
    <mergeCell ref="K2204:L2204"/>
    <mergeCell ref="O2204:P2204"/>
    <mergeCell ref="Q2204:R2204"/>
    <mergeCell ref="S2204:T2204"/>
    <mergeCell ref="U2212:V2212"/>
    <mergeCell ref="I2213:J2213"/>
    <mergeCell ref="K2213:L2213"/>
    <mergeCell ref="O2213:P2213"/>
    <mergeCell ref="Q2213:R2213"/>
    <mergeCell ref="S2213:T2213"/>
    <mergeCell ref="U2213:V2213"/>
    <mergeCell ref="I2212:J2212"/>
    <mergeCell ref="K2212:L2212"/>
    <mergeCell ref="O2212:P2212"/>
    <mergeCell ref="Q2212:R2212"/>
    <mergeCell ref="S2212:T2212"/>
    <mergeCell ref="U2208:V2208"/>
    <mergeCell ref="I2209:J2209"/>
    <mergeCell ref="K2209:L2209"/>
    <mergeCell ref="O2209:P2209"/>
    <mergeCell ref="Q2209:R2209"/>
    <mergeCell ref="S2209:T2209"/>
    <mergeCell ref="U2209:V2209"/>
    <mergeCell ref="I2208:J2208"/>
    <mergeCell ref="K2208:L2208"/>
    <mergeCell ref="O2208:P2208"/>
    <mergeCell ref="Q2208:R2208"/>
    <mergeCell ref="S2208:T2208"/>
    <mergeCell ref="M2204:N2204"/>
    <mergeCell ref="M2205:N2205"/>
    <mergeCell ref="M2208:N2208"/>
    <mergeCell ref="M2209:N2209"/>
    <mergeCell ref="M2212:N2212"/>
    <mergeCell ref="M2213:N2213"/>
    <mergeCell ref="U2192:V2192"/>
    <mergeCell ref="I2192:J2192"/>
    <mergeCell ref="K2192:L2192"/>
    <mergeCell ref="O2192:P2192"/>
    <mergeCell ref="Q2192:R2192"/>
    <mergeCell ref="S2192:T2192"/>
    <mergeCell ref="U2190:V2190"/>
    <mergeCell ref="I2191:J2191"/>
    <mergeCell ref="K2191:L2191"/>
    <mergeCell ref="O2191:P2191"/>
    <mergeCell ref="Q2191:R2191"/>
    <mergeCell ref="S2191:T2191"/>
    <mergeCell ref="U2191:V2191"/>
    <mergeCell ref="I2190:J2190"/>
    <mergeCell ref="K2190:L2190"/>
    <mergeCell ref="O2190:P2190"/>
    <mergeCell ref="Q2190:R2190"/>
    <mergeCell ref="S2190:T2190"/>
    <mergeCell ref="U2200:V2200"/>
    <mergeCell ref="I2201:J2201"/>
    <mergeCell ref="K2201:L2201"/>
    <mergeCell ref="O2201:P2201"/>
    <mergeCell ref="Q2201:R2201"/>
    <mergeCell ref="S2201:T2201"/>
    <mergeCell ref="U2201:V2201"/>
    <mergeCell ref="I2200:J2200"/>
    <mergeCell ref="K2200:L2200"/>
    <mergeCell ref="O2200:P2200"/>
    <mergeCell ref="Q2200:R2200"/>
    <mergeCell ref="S2200:T2200"/>
    <mergeCell ref="U2196:V2196"/>
    <mergeCell ref="I2197:J2197"/>
    <mergeCell ref="K2197:L2197"/>
    <mergeCell ref="O2197:P2197"/>
    <mergeCell ref="Q2197:R2197"/>
    <mergeCell ref="S2197:T2197"/>
    <mergeCell ref="U2197:V2197"/>
    <mergeCell ref="I2196:J2196"/>
    <mergeCell ref="K2196:L2196"/>
    <mergeCell ref="O2196:P2196"/>
    <mergeCell ref="Q2196:R2196"/>
    <mergeCell ref="S2196:T2196"/>
    <mergeCell ref="M2190:N2190"/>
    <mergeCell ref="M2191:N2191"/>
    <mergeCell ref="M2192:N2192"/>
    <mergeCell ref="M2196:N2196"/>
    <mergeCell ref="M2197:N2197"/>
    <mergeCell ref="M2200:N2200"/>
    <mergeCell ref="M2201:N2201"/>
    <mergeCell ref="U2180:V2180"/>
    <mergeCell ref="I2181:J2181"/>
    <mergeCell ref="K2181:L2181"/>
    <mergeCell ref="O2181:P2181"/>
    <mergeCell ref="Q2181:R2181"/>
    <mergeCell ref="S2181:T2181"/>
    <mergeCell ref="U2181:V2181"/>
    <mergeCell ref="I2180:J2180"/>
    <mergeCell ref="K2180:L2180"/>
    <mergeCell ref="O2180:P2180"/>
    <mergeCell ref="Q2180:R2180"/>
    <mergeCell ref="S2180:T2180"/>
    <mergeCell ref="U2188:V2188"/>
    <mergeCell ref="I2189:J2189"/>
    <mergeCell ref="K2189:L2189"/>
    <mergeCell ref="O2189:P2189"/>
    <mergeCell ref="Q2189:R2189"/>
    <mergeCell ref="S2189:T2189"/>
    <mergeCell ref="U2189:V2189"/>
    <mergeCell ref="I2188:J2188"/>
    <mergeCell ref="K2188:L2188"/>
    <mergeCell ref="O2188:P2188"/>
    <mergeCell ref="Q2188:R2188"/>
    <mergeCell ref="S2188:T2188"/>
    <mergeCell ref="I2187:J2187"/>
    <mergeCell ref="K2187:L2187"/>
    <mergeCell ref="O2187:P2187"/>
    <mergeCell ref="Q2187:R2187"/>
    <mergeCell ref="S2187:T2187"/>
    <mergeCell ref="U2187:V2187"/>
    <mergeCell ref="A2186:F2186"/>
    <mergeCell ref="U2184:V2184"/>
    <mergeCell ref="I2185:J2185"/>
    <mergeCell ref="K2185:L2185"/>
    <mergeCell ref="O2185:P2185"/>
    <mergeCell ref="Q2185:R2185"/>
    <mergeCell ref="S2185:T2185"/>
    <mergeCell ref="U2185:V2185"/>
    <mergeCell ref="I2184:J2184"/>
    <mergeCell ref="K2184:L2184"/>
    <mergeCell ref="O2184:P2184"/>
    <mergeCell ref="Q2184:R2184"/>
    <mergeCell ref="S2184:T2184"/>
    <mergeCell ref="M2180:N2180"/>
    <mergeCell ref="M2181:N2181"/>
    <mergeCell ref="M2184:N2184"/>
    <mergeCell ref="M2185:N2185"/>
    <mergeCell ref="M2187:N2187"/>
    <mergeCell ref="M2188:N2188"/>
    <mergeCell ref="M2189:N2189"/>
    <mergeCell ref="I2165:J2165"/>
    <mergeCell ref="K2165:L2165"/>
    <mergeCell ref="O2165:P2165"/>
    <mergeCell ref="Q2165:R2165"/>
    <mergeCell ref="S2165:T2165"/>
    <mergeCell ref="U2165:V2165"/>
    <mergeCell ref="U2166:V2166"/>
    <mergeCell ref="I2167:J2167"/>
    <mergeCell ref="K2167:L2167"/>
    <mergeCell ref="O2167:P2167"/>
    <mergeCell ref="Q2167:R2167"/>
    <mergeCell ref="S2167:T2167"/>
    <mergeCell ref="U2167:V2167"/>
    <mergeCell ref="I2166:J2166"/>
    <mergeCell ref="K2166:L2166"/>
    <mergeCell ref="O2166:P2166"/>
    <mergeCell ref="Q2166:R2166"/>
    <mergeCell ref="S2166:T2166"/>
    <mergeCell ref="U2174:V2174"/>
    <mergeCell ref="I2174:J2174"/>
    <mergeCell ref="K2174:L2174"/>
    <mergeCell ref="O2174:P2174"/>
    <mergeCell ref="Q2174:R2174"/>
    <mergeCell ref="S2174:T2174"/>
    <mergeCell ref="U2172:V2172"/>
    <mergeCell ref="I2173:J2173"/>
    <mergeCell ref="K2173:L2173"/>
    <mergeCell ref="O2173:P2173"/>
    <mergeCell ref="Q2173:R2173"/>
    <mergeCell ref="S2173:T2173"/>
    <mergeCell ref="U2173:V2173"/>
    <mergeCell ref="I2172:J2172"/>
    <mergeCell ref="K2172:L2172"/>
    <mergeCell ref="O2172:P2172"/>
    <mergeCell ref="Q2172:R2172"/>
    <mergeCell ref="S2172:T2172"/>
    <mergeCell ref="M2165:N2165"/>
    <mergeCell ref="M2166:N2166"/>
    <mergeCell ref="M2167:N2167"/>
    <mergeCell ref="M2172:N2172"/>
    <mergeCell ref="M2173:N2173"/>
    <mergeCell ref="M2174:N2174"/>
    <mergeCell ref="U2152:V2152"/>
    <mergeCell ref="I2152:J2152"/>
    <mergeCell ref="K2152:L2152"/>
    <mergeCell ref="O2152:P2152"/>
    <mergeCell ref="Q2152:R2152"/>
    <mergeCell ref="S2152:T2152"/>
    <mergeCell ref="U2150:V2150"/>
    <mergeCell ref="I2151:J2151"/>
    <mergeCell ref="K2151:L2151"/>
    <mergeCell ref="O2151:P2151"/>
    <mergeCell ref="Q2151:R2151"/>
    <mergeCell ref="S2151:T2151"/>
    <mergeCell ref="U2151:V2151"/>
    <mergeCell ref="I2150:J2150"/>
    <mergeCell ref="K2150:L2150"/>
    <mergeCell ref="O2150:P2150"/>
    <mergeCell ref="Q2150:R2150"/>
    <mergeCell ref="S2150:T2150"/>
    <mergeCell ref="I2149:J2149"/>
    <mergeCell ref="K2149:L2149"/>
    <mergeCell ref="O2149:P2149"/>
    <mergeCell ref="Q2149:R2149"/>
    <mergeCell ref="S2149:T2149"/>
    <mergeCell ref="U2149:V2149"/>
    <mergeCell ref="U2158:V2158"/>
    <mergeCell ref="I2158:J2158"/>
    <mergeCell ref="K2158:L2158"/>
    <mergeCell ref="O2158:P2158"/>
    <mergeCell ref="Q2158:R2158"/>
    <mergeCell ref="S2158:T2158"/>
    <mergeCell ref="I2157:J2157"/>
    <mergeCell ref="K2157:L2157"/>
    <mergeCell ref="O2157:P2157"/>
    <mergeCell ref="Q2157:R2157"/>
    <mergeCell ref="S2157:T2157"/>
    <mergeCell ref="U2157:V2157"/>
    <mergeCell ref="M2149:N2149"/>
    <mergeCell ref="M2150:N2150"/>
    <mergeCell ref="M2151:N2151"/>
    <mergeCell ref="M2152:N2152"/>
    <mergeCell ref="M2157:N2157"/>
    <mergeCell ref="M2158:N2158"/>
    <mergeCell ref="I2135:J2135"/>
    <mergeCell ref="K2135:L2135"/>
    <mergeCell ref="O2135:P2135"/>
    <mergeCell ref="Q2135:R2135"/>
    <mergeCell ref="S2135:T2135"/>
    <mergeCell ref="U2135:V2135"/>
    <mergeCell ref="U2130:V2130"/>
    <mergeCell ref="I2130:J2130"/>
    <mergeCell ref="K2130:L2130"/>
    <mergeCell ref="O2130:P2130"/>
    <mergeCell ref="Q2130:R2130"/>
    <mergeCell ref="S2130:T2130"/>
    <mergeCell ref="U2136:V2136"/>
    <mergeCell ref="I2137:J2137"/>
    <mergeCell ref="K2137:L2137"/>
    <mergeCell ref="O2137:P2137"/>
    <mergeCell ref="Q2137:R2137"/>
    <mergeCell ref="S2137:T2137"/>
    <mergeCell ref="U2137:V2137"/>
    <mergeCell ref="I2136:J2136"/>
    <mergeCell ref="K2136:L2136"/>
    <mergeCell ref="O2136:P2136"/>
    <mergeCell ref="Q2136:R2136"/>
    <mergeCell ref="S2136:T2136"/>
    <mergeCell ref="U2144:V2144"/>
    <mergeCell ref="I2145:J2145"/>
    <mergeCell ref="K2145:L2145"/>
    <mergeCell ref="O2145:P2145"/>
    <mergeCell ref="Q2145:R2145"/>
    <mergeCell ref="S2145:T2145"/>
    <mergeCell ref="U2145:V2145"/>
    <mergeCell ref="I2144:J2144"/>
    <mergeCell ref="K2144:L2144"/>
    <mergeCell ref="O2144:P2144"/>
    <mergeCell ref="Q2144:R2144"/>
    <mergeCell ref="S2144:T2144"/>
    <mergeCell ref="M2130:N2130"/>
    <mergeCell ref="M2135:N2135"/>
    <mergeCell ref="M2136:N2136"/>
    <mergeCell ref="M2137:N2137"/>
    <mergeCell ref="M2144:N2144"/>
    <mergeCell ref="M2145:N2145"/>
    <mergeCell ref="I2123:J2123"/>
    <mergeCell ref="K2123:L2123"/>
    <mergeCell ref="O2123:P2123"/>
    <mergeCell ref="Q2123:R2123"/>
    <mergeCell ref="S2123:T2123"/>
    <mergeCell ref="U2123:V2123"/>
    <mergeCell ref="A2122:F2122"/>
    <mergeCell ref="U2120:V2120"/>
    <mergeCell ref="I2121:J2121"/>
    <mergeCell ref="K2121:L2121"/>
    <mergeCell ref="O2121:P2121"/>
    <mergeCell ref="Q2121:R2121"/>
    <mergeCell ref="S2121:T2121"/>
    <mergeCell ref="U2121:V2121"/>
    <mergeCell ref="I2120:J2120"/>
    <mergeCell ref="K2120:L2120"/>
    <mergeCell ref="O2120:P2120"/>
    <mergeCell ref="Q2120:R2120"/>
    <mergeCell ref="S2120:T2120"/>
    <mergeCell ref="U2128:V2128"/>
    <mergeCell ref="I2129:J2129"/>
    <mergeCell ref="K2129:L2129"/>
    <mergeCell ref="O2129:P2129"/>
    <mergeCell ref="Q2129:R2129"/>
    <mergeCell ref="S2129:T2129"/>
    <mergeCell ref="U2129:V2129"/>
    <mergeCell ref="I2128:J2128"/>
    <mergeCell ref="K2128:L2128"/>
    <mergeCell ref="O2128:P2128"/>
    <mergeCell ref="Q2128:R2128"/>
    <mergeCell ref="S2128:T2128"/>
    <mergeCell ref="U2124:V2124"/>
    <mergeCell ref="I2125:J2125"/>
    <mergeCell ref="K2125:L2125"/>
    <mergeCell ref="O2125:P2125"/>
    <mergeCell ref="Q2125:R2125"/>
    <mergeCell ref="S2125:T2125"/>
    <mergeCell ref="U2125:V2125"/>
    <mergeCell ref="I2124:J2124"/>
    <mergeCell ref="K2124:L2124"/>
    <mergeCell ref="O2124:P2124"/>
    <mergeCell ref="Q2124:R2124"/>
    <mergeCell ref="S2124:T2124"/>
    <mergeCell ref="M2120:N2120"/>
    <mergeCell ref="M2121:N2121"/>
    <mergeCell ref="M2123:N2123"/>
    <mergeCell ref="M2124:N2124"/>
    <mergeCell ref="M2125:N2125"/>
    <mergeCell ref="M2128:N2128"/>
    <mergeCell ref="M2129:N2129"/>
    <mergeCell ref="U2108:V2108"/>
    <mergeCell ref="I2108:J2108"/>
    <mergeCell ref="K2108:L2108"/>
    <mergeCell ref="O2108:P2108"/>
    <mergeCell ref="Q2108:R2108"/>
    <mergeCell ref="S2108:T2108"/>
    <mergeCell ref="I2107:J2107"/>
    <mergeCell ref="K2107:L2107"/>
    <mergeCell ref="O2107:P2107"/>
    <mergeCell ref="Q2107:R2107"/>
    <mergeCell ref="S2107:T2107"/>
    <mergeCell ref="U2107:V2107"/>
    <mergeCell ref="U2116:V2116"/>
    <mergeCell ref="I2117:J2117"/>
    <mergeCell ref="K2117:L2117"/>
    <mergeCell ref="O2117:P2117"/>
    <mergeCell ref="Q2117:R2117"/>
    <mergeCell ref="S2117:T2117"/>
    <mergeCell ref="U2117:V2117"/>
    <mergeCell ref="I2116:J2116"/>
    <mergeCell ref="K2116:L2116"/>
    <mergeCell ref="O2116:P2116"/>
    <mergeCell ref="Q2116:R2116"/>
    <mergeCell ref="S2116:T2116"/>
    <mergeCell ref="U2112:V2112"/>
    <mergeCell ref="I2113:J2113"/>
    <mergeCell ref="K2113:L2113"/>
    <mergeCell ref="O2113:P2113"/>
    <mergeCell ref="Q2113:R2113"/>
    <mergeCell ref="S2113:T2113"/>
    <mergeCell ref="U2113:V2113"/>
    <mergeCell ref="I2112:J2112"/>
    <mergeCell ref="K2112:L2112"/>
    <mergeCell ref="O2112:P2112"/>
    <mergeCell ref="Q2112:R2112"/>
    <mergeCell ref="S2112:T2112"/>
    <mergeCell ref="M2107:N2107"/>
    <mergeCell ref="M2108:N2108"/>
    <mergeCell ref="M2112:N2112"/>
    <mergeCell ref="M2113:N2113"/>
    <mergeCell ref="M2116:N2116"/>
    <mergeCell ref="M2117:N2117"/>
    <mergeCell ref="I2099:J2099"/>
    <mergeCell ref="K2099:L2099"/>
    <mergeCell ref="O2099:P2099"/>
    <mergeCell ref="Q2099:R2099"/>
    <mergeCell ref="S2099:T2099"/>
    <mergeCell ref="U2099:V2099"/>
    <mergeCell ref="U2094:V2094"/>
    <mergeCell ref="I2095:J2095"/>
    <mergeCell ref="K2095:L2095"/>
    <mergeCell ref="O2095:P2095"/>
    <mergeCell ref="Q2095:R2095"/>
    <mergeCell ref="S2095:T2095"/>
    <mergeCell ref="U2095:V2095"/>
    <mergeCell ref="I2094:J2094"/>
    <mergeCell ref="K2094:L2094"/>
    <mergeCell ref="O2094:P2094"/>
    <mergeCell ref="Q2094:R2094"/>
    <mergeCell ref="S2094:T2094"/>
    <mergeCell ref="U2104:V2104"/>
    <mergeCell ref="I2104:J2104"/>
    <mergeCell ref="K2104:L2104"/>
    <mergeCell ref="O2104:P2104"/>
    <mergeCell ref="Q2104:R2104"/>
    <mergeCell ref="S2104:T2104"/>
    <mergeCell ref="I2103:J2103"/>
    <mergeCell ref="K2103:L2103"/>
    <mergeCell ref="O2103:P2103"/>
    <mergeCell ref="Q2103:R2103"/>
    <mergeCell ref="S2103:T2103"/>
    <mergeCell ref="U2103:V2103"/>
    <mergeCell ref="U2100:V2100"/>
    <mergeCell ref="I2100:J2100"/>
    <mergeCell ref="K2100:L2100"/>
    <mergeCell ref="O2100:P2100"/>
    <mergeCell ref="Q2100:R2100"/>
    <mergeCell ref="S2100:T2100"/>
    <mergeCell ref="M2094:N2094"/>
    <mergeCell ref="M2095:N2095"/>
    <mergeCell ref="M2099:N2099"/>
    <mergeCell ref="M2100:N2100"/>
    <mergeCell ref="M2103:N2103"/>
    <mergeCell ref="M2104:N2104"/>
    <mergeCell ref="U2072:V2072"/>
    <mergeCell ref="I2073:J2073"/>
    <mergeCell ref="K2073:L2073"/>
    <mergeCell ref="O2073:P2073"/>
    <mergeCell ref="Q2073:R2073"/>
    <mergeCell ref="S2073:T2073"/>
    <mergeCell ref="U2073:V2073"/>
    <mergeCell ref="I2072:J2072"/>
    <mergeCell ref="K2072:L2072"/>
    <mergeCell ref="O2072:P2072"/>
    <mergeCell ref="Q2072:R2072"/>
    <mergeCell ref="S2072:T2072"/>
    <mergeCell ref="I2071:J2071"/>
    <mergeCell ref="K2071:L2071"/>
    <mergeCell ref="O2071:P2071"/>
    <mergeCell ref="Q2071:R2071"/>
    <mergeCell ref="S2071:T2071"/>
    <mergeCell ref="U2071:V2071"/>
    <mergeCell ref="I2087:J2087"/>
    <mergeCell ref="K2087:L2087"/>
    <mergeCell ref="O2087:P2087"/>
    <mergeCell ref="Q2087:R2087"/>
    <mergeCell ref="S2087:T2087"/>
    <mergeCell ref="U2087:V2087"/>
    <mergeCell ref="U2092:V2092"/>
    <mergeCell ref="I2093:J2093"/>
    <mergeCell ref="K2093:L2093"/>
    <mergeCell ref="O2093:P2093"/>
    <mergeCell ref="Q2093:R2093"/>
    <mergeCell ref="S2093:T2093"/>
    <mergeCell ref="U2093:V2093"/>
    <mergeCell ref="I2092:J2092"/>
    <mergeCell ref="K2092:L2092"/>
    <mergeCell ref="O2092:P2092"/>
    <mergeCell ref="Q2092:R2092"/>
    <mergeCell ref="S2092:T2092"/>
    <mergeCell ref="U2088:V2088"/>
    <mergeCell ref="I2088:J2088"/>
    <mergeCell ref="K2088:L2088"/>
    <mergeCell ref="O2088:P2088"/>
    <mergeCell ref="Q2088:R2088"/>
    <mergeCell ref="S2088:T2088"/>
    <mergeCell ref="M2071:N2071"/>
    <mergeCell ref="M2072:N2072"/>
    <mergeCell ref="M2073:N2073"/>
    <mergeCell ref="M2087:N2087"/>
    <mergeCell ref="M2088:N2088"/>
    <mergeCell ref="M2092:N2092"/>
    <mergeCell ref="M2093:N2093"/>
    <mergeCell ref="U2050:V2050"/>
    <mergeCell ref="I2051:J2051"/>
    <mergeCell ref="K2051:L2051"/>
    <mergeCell ref="O2051:P2051"/>
    <mergeCell ref="Q2051:R2051"/>
    <mergeCell ref="S2051:T2051"/>
    <mergeCell ref="U2051:V2051"/>
    <mergeCell ref="I2050:J2050"/>
    <mergeCell ref="K2050:L2050"/>
    <mergeCell ref="O2050:P2050"/>
    <mergeCell ref="Q2050:R2050"/>
    <mergeCell ref="S2050:T2050"/>
    <mergeCell ref="I2049:J2049"/>
    <mergeCell ref="K2049:L2049"/>
    <mergeCell ref="O2049:P2049"/>
    <mergeCell ref="Q2049:R2049"/>
    <mergeCell ref="S2049:T2049"/>
    <mergeCell ref="U2049:V2049"/>
    <mergeCell ref="I2057:J2057"/>
    <mergeCell ref="K2057:L2057"/>
    <mergeCell ref="O2057:P2057"/>
    <mergeCell ref="Q2057:R2057"/>
    <mergeCell ref="S2057:T2057"/>
    <mergeCell ref="U2057:V2057"/>
    <mergeCell ref="U2058:V2058"/>
    <mergeCell ref="I2058:J2058"/>
    <mergeCell ref="K2058:L2058"/>
    <mergeCell ref="O2058:P2058"/>
    <mergeCell ref="Q2058:R2058"/>
    <mergeCell ref="S2058:T2058"/>
    <mergeCell ref="U2068:V2068"/>
    <mergeCell ref="I2068:J2068"/>
    <mergeCell ref="K2068:L2068"/>
    <mergeCell ref="O2068:P2068"/>
    <mergeCell ref="Q2068:R2068"/>
    <mergeCell ref="S2068:T2068"/>
    <mergeCell ref="I2067:J2067"/>
    <mergeCell ref="K2067:L2067"/>
    <mergeCell ref="O2067:P2067"/>
    <mergeCell ref="Q2067:R2067"/>
    <mergeCell ref="S2067:T2067"/>
    <mergeCell ref="U2067:V2067"/>
    <mergeCell ref="M2049:N2049"/>
    <mergeCell ref="M2050:N2050"/>
    <mergeCell ref="M2051:N2051"/>
    <mergeCell ref="M2057:N2057"/>
    <mergeCell ref="M2058:N2058"/>
    <mergeCell ref="M2067:N2067"/>
    <mergeCell ref="M2068:N2068"/>
    <mergeCell ref="U2034:V2034"/>
    <mergeCell ref="I2035:J2035"/>
    <mergeCell ref="K2035:L2035"/>
    <mergeCell ref="O2035:P2035"/>
    <mergeCell ref="Q2035:R2035"/>
    <mergeCell ref="S2035:T2035"/>
    <mergeCell ref="U2035:V2035"/>
    <mergeCell ref="I2034:J2034"/>
    <mergeCell ref="K2034:L2034"/>
    <mergeCell ref="O2034:P2034"/>
    <mergeCell ref="Q2034:R2034"/>
    <mergeCell ref="S2034:T2034"/>
    <mergeCell ref="U2044:V2044"/>
    <mergeCell ref="I2044:J2044"/>
    <mergeCell ref="K2044:L2044"/>
    <mergeCell ref="O2044:P2044"/>
    <mergeCell ref="Q2044:R2044"/>
    <mergeCell ref="S2044:T2044"/>
    <mergeCell ref="U2042:V2042"/>
    <mergeCell ref="I2043:J2043"/>
    <mergeCell ref="K2043:L2043"/>
    <mergeCell ref="O2043:P2043"/>
    <mergeCell ref="Q2043:R2043"/>
    <mergeCell ref="S2043:T2043"/>
    <mergeCell ref="U2043:V2043"/>
    <mergeCell ref="I2042:J2042"/>
    <mergeCell ref="K2042:L2042"/>
    <mergeCell ref="O2042:P2042"/>
    <mergeCell ref="Q2042:R2042"/>
    <mergeCell ref="S2042:T2042"/>
    <mergeCell ref="I2041:J2041"/>
    <mergeCell ref="K2041:L2041"/>
    <mergeCell ref="O2041:P2041"/>
    <mergeCell ref="Q2041:R2041"/>
    <mergeCell ref="S2041:T2041"/>
    <mergeCell ref="U2041:V2041"/>
    <mergeCell ref="M2034:N2034"/>
    <mergeCell ref="M2035:N2035"/>
    <mergeCell ref="M2041:N2041"/>
    <mergeCell ref="M2042:N2042"/>
    <mergeCell ref="M2043:N2043"/>
    <mergeCell ref="M2044:N2044"/>
    <mergeCell ref="U2004:V2004"/>
    <mergeCell ref="I2005:J2005"/>
    <mergeCell ref="K2005:L2005"/>
    <mergeCell ref="O2005:P2005"/>
    <mergeCell ref="Q2005:R2005"/>
    <mergeCell ref="S2005:T2005"/>
    <mergeCell ref="U2005:V2005"/>
    <mergeCell ref="I2004:J2004"/>
    <mergeCell ref="K2004:L2004"/>
    <mergeCell ref="O2004:P2004"/>
    <mergeCell ref="Q2004:R2004"/>
    <mergeCell ref="S2004:T2004"/>
    <mergeCell ref="U2018:V2018"/>
    <mergeCell ref="I2018:J2018"/>
    <mergeCell ref="K2018:L2018"/>
    <mergeCell ref="O2018:P2018"/>
    <mergeCell ref="Q2018:R2018"/>
    <mergeCell ref="S2018:T2018"/>
    <mergeCell ref="I2017:J2017"/>
    <mergeCell ref="K2017:L2017"/>
    <mergeCell ref="O2017:P2017"/>
    <mergeCell ref="Q2017:R2017"/>
    <mergeCell ref="S2017:T2017"/>
    <mergeCell ref="U2017:V2017"/>
    <mergeCell ref="I2027:J2027"/>
    <mergeCell ref="K2027:L2027"/>
    <mergeCell ref="O2027:P2027"/>
    <mergeCell ref="Q2027:R2027"/>
    <mergeCell ref="S2027:T2027"/>
    <mergeCell ref="U2027:V2027"/>
    <mergeCell ref="U2028:V2028"/>
    <mergeCell ref="I2028:J2028"/>
    <mergeCell ref="K2028:L2028"/>
    <mergeCell ref="O2028:P2028"/>
    <mergeCell ref="Q2028:R2028"/>
    <mergeCell ref="S2028:T2028"/>
    <mergeCell ref="M2004:N2004"/>
    <mergeCell ref="M2005:N2005"/>
    <mergeCell ref="M2017:N2017"/>
    <mergeCell ref="M2018:N2018"/>
    <mergeCell ref="M2027:N2027"/>
    <mergeCell ref="M2028:N2028"/>
    <mergeCell ref="U1996:V1996"/>
    <mergeCell ref="A1997:F1997"/>
    <mergeCell ref="I1996:J1996"/>
    <mergeCell ref="K1996:L1996"/>
    <mergeCell ref="O1996:P1996"/>
    <mergeCell ref="Q1996:R1996"/>
    <mergeCell ref="S1996:T1996"/>
    <mergeCell ref="I1995:J1995"/>
    <mergeCell ref="K1995:L1995"/>
    <mergeCell ref="O1995:P1995"/>
    <mergeCell ref="Q1995:R1995"/>
    <mergeCell ref="S1995:T1995"/>
    <mergeCell ref="U1995:V1995"/>
    <mergeCell ref="U1992:V1992"/>
    <mergeCell ref="I1992:J1992"/>
    <mergeCell ref="K1992:L1992"/>
    <mergeCell ref="O1992:P1992"/>
    <mergeCell ref="Q1992:R1992"/>
    <mergeCell ref="S1992:T1992"/>
    <mergeCell ref="U2002:V2002"/>
    <mergeCell ref="I2003:J2003"/>
    <mergeCell ref="K2003:L2003"/>
    <mergeCell ref="O2003:P2003"/>
    <mergeCell ref="Q2003:R2003"/>
    <mergeCell ref="S2003:T2003"/>
    <mergeCell ref="U2003:V2003"/>
    <mergeCell ref="I2002:J2002"/>
    <mergeCell ref="K2002:L2002"/>
    <mergeCell ref="O2002:P2002"/>
    <mergeCell ref="Q2002:R2002"/>
    <mergeCell ref="S2002:T2002"/>
    <mergeCell ref="U1998:V1998"/>
    <mergeCell ref="I1999:J1999"/>
    <mergeCell ref="K1999:L1999"/>
    <mergeCell ref="O1999:P1999"/>
    <mergeCell ref="Q1999:R1999"/>
    <mergeCell ref="S1999:T1999"/>
    <mergeCell ref="U1999:V1999"/>
    <mergeCell ref="I1998:J1998"/>
    <mergeCell ref="K1998:L1998"/>
    <mergeCell ref="O1998:P1998"/>
    <mergeCell ref="Q1998:R1998"/>
    <mergeCell ref="S1998:T1998"/>
    <mergeCell ref="M1992:N1992"/>
    <mergeCell ref="M1995:N1995"/>
    <mergeCell ref="M1996:N1996"/>
    <mergeCell ref="M1998:N1998"/>
    <mergeCell ref="M1999:N1999"/>
    <mergeCell ref="M2002:N2002"/>
    <mergeCell ref="M2003:N2003"/>
    <mergeCell ref="U1978:V1978"/>
    <mergeCell ref="I1979:J1979"/>
    <mergeCell ref="K1979:L1979"/>
    <mergeCell ref="O1979:P1979"/>
    <mergeCell ref="Q1979:R1979"/>
    <mergeCell ref="S1979:T1979"/>
    <mergeCell ref="U1979:V1979"/>
    <mergeCell ref="I1978:J1978"/>
    <mergeCell ref="K1978:L1978"/>
    <mergeCell ref="O1978:P1978"/>
    <mergeCell ref="Q1978:R1978"/>
    <mergeCell ref="S1978:T1978"/>
    <mergeCell ref="I1977:J1977"/>
    <mergeCell ref="K1977:L1977"/>
    <mergeCell ref="O1977:P1977"/>
    <mergeCell ref="Q1977:R1977"/>
    <mergeCell ref="S1977:T1977"/>
    <mergeCell ref="U1977:V1977"/>
    <mergeCell ref="I1991:J1991"/>
    <mergeCell ref="K1991:L1991"/>
    <mergeCell ref="O1991:P1991"/>
    <mergeCell ref="Q1991:R1991"/>
    <mergeCell ref="S1991:T1991"/>
    <mergeCell ref="U1991:V1991"/>
    <mergeCell ref="U1988:V1988"/>
    <mergeCell ref="I1988:J1988"/>
    <mergeCell ref="K1988:L1988"/>
    <mergeCell ref="O1988:P1988"/>
    <mergeCell ref="Q1988:R1988"/>
    <mergeCell ref="S1988:T1988"/>
    <mergeCell ref="I1987:J1987"/>
    <mergeCell ref="K1987:L1987"/>
    <mergeCell ref="O1987:P1987"/>
    <mergeCell ref="Q1987:R1987"/>
    <mergeCell ref="S1987:T1987"/>
    <mergeCell ref="U1987:V1987"/>
    <mergeCell ref="M1977:N1977"/>
    <mergeCell ref="M1978:N1978"/>
    <mergeCell ref="M1979:N1979"/>
    <mergeCell ref="M1987:N1987"/>
    <mergeCell ref="M1988:N1988"/>
    <mergeCell ref="M1991:N1991"/>
    <mergeCell ref="U1960:V1960"/>
    <mergeCell ref="I1960:J1960"/>
    <mergeCell ref="K1960:L1960"/>
    <mergeCell ref="O1960:P1960"/>
    <mergeCell ref="Q1960:R1960"/>
    <mergeCell ref="S1960:T1960"/>
    <mergeCell ref="U1958:V1958"/>
    <mergeCell ref="I1959:J1959"/>
    <mergeCell ref="K1959:L1959"/>
    <mergeCell ref="O1959:P1959"/>
    <mergeCell ref="Q1959:R1959"/>
    <mergeCell ref="S1959:T1959"/>
    <mergeCell ref="U1959:V1959"/>
    <mergeCell ref="I1958:J1958"/>
    <mergeCell ref="K1958:L1958"/>
    <mergeCell ref="O1958:P1958"/>
    <mergeCell ref="Q1958:R1958"/>
    <mergeCell ref="S1958:T1958"/>
    <mergeCell ref="U1970:V1970"/>
    <mergeCell ref="I1971:J1971"/>
    <mergeCell ref="K1971:L1971"/>
    <mergeCell ref="O1971:P1971"/>
    <mergeCell ref="Q1971:R1971"/>
    <mergeCell ref="S1971:T1971"/>
    <mergeCell ref="U1971:V1971"/>
    <mergeCell ref="I1970:J1970"/>
    <mergeCell ref="K1970:L1970"/>
    <mergeCell ref="O1970:P1970"/>
    <mergeCell ref="Q1970:R1970"/>
    <mergeCell ref="S1970:T1970"/>
    <mergeCell ref="I1969:J1969"/>
    <mergeCell ref="K1969:L1969"/>
    <mergeCell ref="O1969:P1969"/>
    <mergeCell ref="Q1969:R1969"/>
    <mergeCell ref="S1969:T1969"/>
    <mergeCell ref="U1969:V1969"/>
    <mergeCell ref="M1958:N1958"/>
    <mergeCell ref="M1959:N1959"/>
    <mergeCell ref="M1960:N1960"/>
    <mergeCell ref="M1969:N1969"/>
    <mergeCell ref="M1970:N1970"/>
    <mergeCell ref="M1971:N1971"/>
    <mergeCell ref="U1934:V1934"/>
    <mergeCell ref="I1935:J1935"/>
    <mergeCell ref="K1935:L1935"/>
    <mergeCell ref="O1935:P1935"/>
    <mergeCell ref="Q1935:R1935"/>
    <mergeCell ref="S1935:T1935"/>
    <mergeCell ref="U1935:V1935"/>
    <mergeCell ref="I1934:J1934"/>
    <mergeCell ref="K1934:L1934"/>
    <mergeCell ref="O1934:P1934"/>
    <mergeCell ref="Q1934:R1934"/>
    <mergeCell ref="S1934:T1934"/>
    <mergeCell ref="I1933:J1933"/>
    <mergeCell ref="K1933:L1933"/>
    <mergeCell ref="O1933:P1933"/>
    <mergeCell ref="Q1933:R1933"/>
    <mergeCell ref="S1933:T1933"/>
    <mergeCell ref="U1933:V1933"/>
    <mergeCell ref="U1948:V1948"/>
    <mergeCell ref="I1949:J1949"/>
    <mergeCell ref="K1949:L1949"/>
    <mergeCell ref="O1949:P1949"/>
    <mergeCell ref="Q1949:R1949"/>
    <mergeCell ref="S1949:T1949"/>
    <mergeCell ref="U1949:V1949"/>
    <mergeCell ref="I1948:J1948"/>
    <mergeCell ref="K1948:L1948"/>
    <mergeCell ref="O1948:P1948"/>
    <mergeCell ref="Q1948:R1948"/>
    <mergeCell ref="S1948:T1948"/>
    <mergeCell ref="I1947:J1947"/>
    <mergeCell ref="K1947:L1947"/>
    <mergeCell ref="O1947:P1947"/>
    <mergeCell ref="Q1947:R1947"/>
    <mergeCell ref="S1947:T1947"/>
    <mergeCell ref="U1947:V1947"/>
    <mergeCell ref="M1933:N1933"/>
    <mergeCell ref="M1934:N1934"/>
    <mergeCell ref="M1935:N1935"/>
    <mergeCell ref="M1947:N1947"/>
    <mergeCell ref="M1948:N1948"/>
    <mergeCell ref="M1949:N1949"/>
    <mergeCell ref="I1925:J1925"/>
    <mergeCell ref="K1925:L1925"/>
    <mergeCell ref="O1925:P1925"/>
    <mergeCell ref="Q1925:R1925"/>
    <mergeCell ref="S1925:T1925"/>
    <mergeCell ref="U1925:V1925"/>
    <mergeCell ref="U1922:V1922"/>
    <mergeCell ref="I1922:J1922"/>
    <mergeCell ref="K1922:L1922"/>
    <mergeCell ref="O1922:P1922"/>
    <mergeCell ref="Q1922:R1922"/>
    <mergeCell ref="S1922:T1922"/>
    <mergeCell ref="U1920:V1920"/>
    <mergeCell ref="I1921:J1921"/>
    <mergeCell ref="K1921:L1921"/>
    <mergeCell ref="O1921:P1921"/>
    <mergeCell ref="Q1921:R1921"/>
    <mergeCell ref="S1921:T1921"/>
    <mergeCell ref="U1921:V1921"/>
    <mergeCell ref="I1920:J1920"/>
    <mergeCell ref="K1920:L1920"/>
    <mergeCell ref="O1920:P1920"/>
    <mergeCell ref="Q1920:R1920"/>
    <mergeCell ref="S1920:T1920"/>
    <mergeCell ref="U1930:V1930"/>
    <mergeCell ref="I1930:J1930"/>
    <mergeCell ref="K1930:L1930"/>
    <mergeCell ref="O1930:P1930"/>
    <mergeCell ref="Q1930:R1930"/>
    <mergeCell ref="S1930:T1930"/>
    <mergeCell ref="I1929:J1929"/>
    <mergeCell ref="K1929:L1929"/>
    <mergeCell ref="O1929:P1929"/>
    <mergeCell ref="Q1929:R1929"/>
    <mergeCell ref="S1929:T1929"/>
    <mergeCell ref="U1929:V1929"/>
    <mergeCell ref="U1926:V1926"/>
    <mergeCell ref="I1926:J1926"/>
    <mergeCell ref="K1926:L1926"/>
    <mergeCell ref="O1926:P1926"/>
    <mergeCell ref="Q1926:R1926"/>
    <mergeCell ref="S1926:T1926"/>
    <mergeCell ref="M1920:N1920"/>
    <mergeCell ref="M1921:N1921"/>
    <mergeCell ref="M1922:N1922"/>
    <mergeCell ref="M1925:N1925"/>
    <mergeCell ref="M1926:N1926"/>
    <mergeCell ref="M1929:N1929"/>
    <mergeCell ref="M1930:N1930"/>
    <mergeCell ref="U1900:V1900"/>
    <mergeCell ref="I1901:J1901"/>
    <mergeCell ref="K1901:L1901"/>
    <mergeCell ref="O1901:P1901"/>
    <mergeCell ref="Q1901:R1901"/>
    <mergeCell ref="S1901:T1901"/>
    <mergeCell ref="U1901:V1901"/>
    <mergeCell ref="I1900:J1900"/>
    <mergeCell ref="K1900:L1900"/>
    <mergeCell ref="O1900:P1900"/>
    <mergeCell ref="Q1900:R1900"/>
    <mergeCell ref="S1900:T1900"/>
    <mergeCell ref="U1902:V1902"/>
    <mergeCell ref="I1902:J1902"/>
    <mergeCell ref="K1902:L1902"/>
    <mergeCell ref="O1902:P1902"/>
    <mergeCell ref="Q1902:R1902"/>
    <mergeCell ref="S1902:T1902"/>
    <mergeCell ref="U1910:V1910"/>
    <mergeCell ref="I1910:J1910"/>
    <mergeCell ref="K1910:L1910"/>
    <mergeCell ref="O1910:P1910"/>
    <mergeCell ref="Q1910:R1910"/>
    <mergeCell ref="S1910:T1910"/>
    <mergeCell ref="U1908:V1908"/>
    <mergeCell ref="I1909:J1909"/>
    <mergeCell ref="K1909:L1909"/>
    <mergeCell ref="O1909:P1909"/>
    <mergeCell ref="Q1909:R1909"/>
    <mergeCell ref="S1909:T1909"/>
    <mergeCell ref="U1909:V1909"/>
    <mergeCell ref="I1908:J1908"/>
    <mergeCell ref="K1908:L1908"/>
    <mergeCell ref="O1908:P1908"/>
    <mergeCell ref="Q1908:R1908"/>
    <mergeCell ref="S1908:T1908"/>
    <mergeCell ref="M1900:N1900"/>
    <mergeCell ref="M1901:N1901"/>
    <mergeCell ref="M1902:N1902"/>
    <mergeCell ref="M1908:N1908"/>
    <mergeCell ref="M1909:N1909"/>
    <mergeCell ref="M1910:N1910"/>
    <mergeCell ref="U1872:V1872"/>
    <mergeCell ref="I1873:J1873"/>
    <mergeCell ref="K1873:L1873"/>
    <mergeCell ref="O1873:P1873"/>
    <mergeCell ref="Q1873:R1873"/>
    <mergeCell ref="S1873:T1873"/>
    <mergeCell ref="U1873:V1873"/>
    <mergeCell ref="I1872:J1872"/>
    <mergeCell ref="K1872:L1872"/>
    <mergeCell ref="O1872:P1872"/>
    <mergeCell ref="Q1872:R1872"/>
    <mergeCell ref="S1872:T1872"/>
    <mergeCell ref="I1883:J1883"/>
    <mergeCell ref="K1883:L1883"/>
    <mergeCell ref="O1883:P1883"/>
    <mergeCell ref="Q1883:R1883"/>
    <mergeCell ref="S1883:T1883"/>
    <mergeCell ref="U1883:V1883"/>
    <mergeCell ref="U1886:V1886"/>
    <mergeCell ref="I1886:J1886"/>
    <mergeCell ref="K1886:L1886"/>
    <mergeCell ref="O1886:P1886"/>
    <mergeCell ref="Q1886:R1886"/>
    <mergeCell ref="S1886:T1886"/>
    <mergeCell ref="U1884:V1884"/>
    <mergeCell ref="I1885:J1885"/>
    <mergeCell ref="K1885:L1885"/>
    <mergeCell ref="O1885:P1885"/>
    <mergeCell ref="Q1885:R1885"/>
    <mergeCell ref="S1885:T1885"/>
    <mergeCell ref="U1885:V1885"/>
    <mergeCell ref="I1884:J1884"/>
    <mergeCell ref="K1884:L1884"/>
    <mergeCell ref="O1884:P1884"/>
    <mergeCell ref="Q1884:R1884"/>
    <mergeCell ref="S1884:T1884"/>
    <mergeCell ref="M1872:N1872"/>
    <mergeCell ref="M1873:N1873"/>
    <mergeCell ref="M1883:N1883"/>
    <mergeCell ref="M1884:N1884"/>
    <mergeCell ref="M1885:N1885"/>
    <mergeCell ref="M1886:N1886"/>
    <mergeCell ref="U1854:V1854"/>
    <mergeCell ref="I1855:J1855"/>
    <mergeCell ref="K1855:L1855"/>
    <mergeCell ref="O1855:P1855"/>
    <mergeCell ref="Q1855:R1855"/>
    <mergeCell ref="S1855:T1855"/>
    <mergeCell ref="U1855:V1855"/>
    <mergeCell ref="I1854:J1854"/>
    <mergeCell ref="K1854:L1854"/>
    <mergeCell ref="O1854:P1854"/>
    <mergeCell ref="Q1854:R1854"/>
    <mergeCell ref="S1854:T1854"/>
    <mergeCell ref="U1862:V1862"/>
    <mergeCell ref="I1863:J1863"/>
    <mergeCell ref="K1863:L1863"/>
    <mergeCell ref="O1863:P1863"/>
    <mergeCell ref="Q1863:R1863"/>
    <mergeCell ref="S1863:T1863"/>
    <mergeCell ref="U1863:V1863"/>
    <mergeCell ref="I1862:J1862"/>
    <mergeCell ref="K1862:L1862"/>
    <mergeCell ref="O1862:P1862"/>
    <mergeCell ref="Q1862:R1862"/>
    <mergeCell ref="S1862:T1862"/>
    <mergeCell ref="I1861:J1861"/>
    <mergeCell ref="K1861:L1861"/>
    <mergeCell ref="O1861:P1861"/>
    <mergeCell ref="Q1861:R1861"/>
    <mergeCell ref="S1861:T1861"/>
    <mergeCell ref="U1861:V1861"/>
    <mergeCell ref="I1871:J1871"/>
    <mergeCell ref="K1871:L1871"/>
    <mergeCell ref="O1871:P1871"/>
    <mergeCell ref="Q1871:R1871"/>
    <mergeCell ref="S1871:T1871"/>
    <mergeCell ref="U1871:V1871"/>
    <mergeCell ref="U1868:V1868"/>
    <mergeCell ref="I1868:J1868"/>
    <mergeCell ref="K1868:L1868"/>
    <mergeCell ref="O1868:P1868"/>
    <mergeCell ref="Q1868:R1868"/>
    <mergeCell ref="S1868:T1868"/>
    <mergeCell ref="U1866:V1866"/>
    <mergeCell ref="I1867:J1867"/>
    <mergeCell ref="K1867:L1867"/>
    <mergeCell ref="O1867:P1867"/>
    <mergeCell ref="Q1867:R1867"/>
    <mergeCell ref="S1867:T1867"/>
    <mergeCell ref="U1867:V1867"/>
    <mergeCell ref="I1866:J1866"/>
    <mergeCell ref="K1866:L1866"/>
    <mergeCell ref="O1866:P1866"/>
    <mergeCell ref="Q1866:R1866"/>
    <mergeCell ref="S1866:T1866"/>
    <mergeCell ref="M1854:N1854"/>
    <mergeCell ref="M1855:N1855"/>
    <mergeCell ref="M1861:N1861"/>
    <mergeCell ref="M1862:N1862"/>
    <mergeCell ref="M1863:N1863"/>
    <mergeCell ref="M1866:N1866"/>
    <mergeCell ref="M1867:N1867"/>
    <mergeCell ref="M1868:N1868"/>
    <mergeCell ref="M1871:N1871"/>
    <mergeCell ref="U1846:V1846"/>
    <mergeCell ref="I1846:J1846"/>
    <mergeCell ref="K1846:L1846"/>
    <mergeCell ref="O1846:P1846"/>
    <mergeCell ref="Q1846:R1846"/>
    <mergeCell ref="S1846:T1846"/>
    <mergeCell ref="U1844:V1844"/>
    <mergeCell ref="I1845:J1845"/>
    <mergeCell ref="K1845:L1845"/>
    <mergeCell ref="O1845:P1845"/>
    <mergeCell ref="Q1845:R1845"/>
    <mergeCell ref="S1845:T1845"/>
    <mergeCell ref="U1845:V1845"/>
    <mergeCell ref="I1844:J1844"/>
    <mergeCell ref="K1844:L1844"/>
    <mergeCell ref="O1844:P1844"/>
    <mergeCell ref="Q1844:R1844"/>
    <mergeCell ref="S1844:T1844"/>
    <mergeCell ref="I1843:J1843"/>
    <mergeCell ref="K1843:L1843"/>
    <mergeCell ref="O1843:P1843"/>
    <mergeCell ref="Q1843:R1843"/>
    <mergeCell ref="S1843:T1843"/>
    <mergeCell ref="U1843:V1843"/>
    <mergeCell ref="A1842:F1842"/>
    <mergeCell ref="I1853:J1853"/>
    <mergeCell ref="K1853:L1853"/>
    <mergeCell ref="O1853:P1853"/>
    <mergeCell ref="Q1853:R1853"/>
    <mergeCell ref="S1853:T1853"/>
    <mergeCell ref="U1853:V1853"/>
    <mergeCell ref="U1850:V1850"/>
    <mergeCell ref="I1850:J1850"/>
    <mergeCell ref="K1850:L1850"/>
    <mergeCell ref="O1850:P1850"/>
    <mergeCell ref="Q1850:R1850"/>
    <mergeCell ref="S1850:T1850"/>
    <mergeCell ref="I1849:J1849"/>
    <mergeCell ref="K1849:L1849"/>
    <mergeCell ref="O1849:P1849"/>
    <mergeCell ref="Q1849:R1849"/>
    <mergeCell ref="S1849:T1849"/>
    <mergeCell ref="U1849:V1849"/>
    <mergeCell ref="M1843:N1843"/>
    <mergeCell ref="M1844:N1844"/>
    <mergeCell ref="M1845:N1845"/>
    <mergeCell ref="M1846:N1846"/>
    <mergeCell ref="M1849:N1849"/>
    <mergeCell ref="M1850:N1850"/>
    <mergeCell ref="M1853:N1853"/>
    <mergeCell ref="U1830:V1830"/>
    <mergeCell ref="I1831:J1831"/>
    <mergeCell ref="K1831:L1831"/>
    <mergeCell ref="O1831:P1831"/>
    <mergeCell ref="Q1831:R1831"/>
    <mergeCell ref="S1831:T1831"/>
    <mergeCell ref="U1831:V1831"/>
    <mergeCell ref="I1830:J1830"/>
    <mergeCell ref="K1830:L1830"/>
    <mergeCell ref="O1830:P1830"/>
    <mergeCell ref="Q1830:R1830"/>
    <mergeCell ref="S1830:T1830"/>
    <mergeCell ref="U1840:V1840"/>
    <mergeCell ref="I1841:J1841"/>
    <mergeCell ref="K1841:L1841"/>
    <mergeCell ref="O1841:P1841"/>
    <mergeCell ref="Q1841:R1841"/>
    <mergeCell ref="S1841:T1841"/>
    <mergeCell ref="U1841:V1841"/>
    <mergeCell ref="I1840:J1840"/>
    <mergeCell ref="K1840:L1840"/>
    <mergeCell ref="O1840:P1840"/>
    <mergeCell ref="Q1840:R1840"/>
    <mergeCell ref="S1840:T1840"/>
    <mergeCell ref="U1836:V1836"/>
    <mergeCell ref="I1837:J1837"/>
    <mergeCell ref="K1837:L1837"/>
    <mergeCell ref="O1837:P1837"/>
    <mergeCell ref="Q1837:R1837"/>
    <mergeCell ref="S1837:T1837"/>
    <mergeCell ref="U1837:V1837"/>
    <mergeCell ref="I1836:J1836"/>
    <mergeCell ref="K1836:L1836"/>
    <mergeCell ref="O1836:P1836"/>
    <mergeCell ref="Q1836:R1836"/>
    <mergeCell ref="S1836:T1836"/>
    <mergeCell ref="M1830:N1830"/>
    <mergeCell ref="M1831:N1831"/>
    <mergeCell ref="M1836:N1836"/>
    <mergeCell ref="M1837:N1837"/>
    <mergeCell ref="M1840:N1840"/>
    <mergeCell ref="M1841:N1841"/>
    <mergeCell ref="U1814:V1814"/>
    <mergeCell ref="I1815:J1815"/>
    <mergeCell ref="K1815:L1815"/>
    <mergeCell ref="O1815:P1815"/>
    <mergeCell ref="Q1815:R1815"/>
    <mergeCell ref="S1815:T1815"/>
    <mergeCell ref="U1815:V1815"/>
    <mergeCell ref="I1814:J1814"/>
    <mergeCell ref="K1814:L1814"/>
    <mergeCell ref="O1814:P1814"/>
    <mergeCell ref="Q1814:R1814"/>
    <mergeCell ref="S1814:T1814"/>
    <mergeCell ref="U1822:V1822"/>
    <mergeCell ref="I1822:J1822"/>
    <mergeCell ref="K1822:L1822"/>
    <mergeCell ref="O1822:P1822"/>
    <mergeCell ref="Q1822:R1822"/>
    <mergeCell ref="S1822:T1822"/>
    <mergeCell ref="U1820:V1820"/>
    <mergeCell ref="I1821:J1821"/>
    <mergeCell ref="K1821:L1821"/>
    <mergeCell ref="O1821:P1821"/>
    <mergeCell ref="Q1821:R1821"/>
    <mergeCell ref="S1821:T1821"/>
    <mergeCell ref="U1821:V1821"/>
    <mergeCell ref="I1820:J1820"/>
    <mergeCell ref="K1820:L1820"/>
    <mergeCell ref="O1820:P1820"/>
    <mergeCell ref="Q1820:R1820"/>
    <mergeCell ref="S1820:T1820"/>
    <mergeCell ref="U1826:V1826"/>
    <mergeCell ref="I1826:J1826"/>
    <mergeCell ref="K1826:L1826"/>
    <mergeCell ref="O1826:P1826"/>
    <mergeCell ref="Q1826:R1826"/>
    <mergeCell ref="S1826:T1826"/>
    <mergeCell ref="I1825:J1825"/>
    <mergeCell ref="K1825:L1825"/>
    <mergeCell ref="O1825:P1825"/>
    <mergeCell ref="Q1825:R1825"/>
    <mergeCell ref="S1825:T1825"/>
    <mergeCell ref="U1825:V1825"/>
    <mergeCell ref="M1814:N1814"/>
    <mergeCell ref="M1815:N1815"/>
    <mergeCell ref="M1820:N1820"/>
    <mergeCell ref="M1821:N1821"/>
    <mergeCell ref="M1822:N1822"/>
    <mergeCell ref="M1825:N1825"/>
    <mergeCell ref="M1826:N1826"/>
    <mergeCell ref="U1802:V1802"/>
    <mergeCell ref="I1803:J1803"/>
    <mergeCell ref="K1803:L1803"/>
    <mergeCell ref="O1803:P1803"/>
    <mergeCell ref="Q1803:R1803"/>
    <mergeCell ref="S1803:T1803"/>
    <mergeCell ref="U1803:V1803"/>
    <mergeCell ref="I1802:J1802"/>
    <mergeCell ref="K1802:L1802"/>
    <mergeCell ref="O1802:P1802"/>
    <mergeCell ref="Q1802:R1802"/>
    <mergeCell ref="S1802:T1802"/>
    <mergeCell ref="U1810:V1810"/>
    <mergeCell ref="I1811:J1811"/>
    <mergeCell ref="K1811:L1811"/>
    <mergeCell ref="O1811:P1811"/>
    <mergeCell ref="Q1811:R1811"/>
    <mergeCell ref="S1811:T1811"/>
    <mergeCell ref="U1811:V1811"/>
    <mergeCell ref="I1810:J1810"/>
    <mergeCell ref="K1810:L1810"/>
    <mergeCell ref="O1810:P1810"/>
    <mergeCell ref="Q1810:R1810"/>
    <mergeCell ref="S1810:T1810"/>
    <mergeCell ref="U1806:V1806"/>
    <mergeCell ref="I1807:J1807"/>
    <mergeCell ref="K1807:L1807"/>
    <mergeCell ref="O1807:P1807"/>
    <mergeCell ref="Q1807:R1807"/>
    <mergeCell ref="S1807:T1807"/>
    <mergeCell ref="U1807:V1807"/>
    <mergeCell ref="I1806:J1806"/>
    <mergeCell ref="K1806:L1806"/>
    <mergeCell ref="O1806:P1806"/>
    <mergeCell ref="Q1806:R1806"/>
    <mergeCell ref="S1806:T1806"/>
    <mergeCell ref="M1802:N1802"/>
    <mergeCell ref="M1803:N1803"/>
    <mergeCell ref="M1806:N1806"/>
    <mergeCell ref="M1807:N1807"/>
    <mergeCell ref="M1810:N1810"/>
    <mergeCell ref="M1811:N1811"/>
    <mergeCell ref="I1793:J1793"/>
    <mergeCell ref="K1793:L1793"/>
    <mergeCell ref="O1793:P1793"/>
    <mergeCell ref="Q1793:R1793"/>
    <mergeCell ref="S1793:T1793"/>
    <mergeCell ref="U1793:V1793"/>
    <mergeCell ref="A1792:F1792"/>
    <mergeCell ref="U1790:V1790"/>
    <mergeCell ref="I1791:J1791"/>
    <mergeCell ref="K1791:L1791"/>
    <mergeCell ref="O1791:P1791"/>
    <mergeCell ref="Q1791:R1791"/>
    <mergeCell ref="S1791:T1791"/>
    <mergeCell ref="U1791:V1791"/>
    <mergeCell ref="I1790:J1790"/>
    <mergeCell ref="K1790:L1790"/>
    <mergeCell ref="O1790:P1790"/>
    <mergeCell ref="Q1790:R1790"/>
    <mergeCell ref="S1790:T1790"/>
    <mergeCell ref="U1796:V1796"/>
    <mergeCell ref="I1796:J1796"/>
    <mergeCell ref="K1796:L1796"/>
    <mergeCell ref="O1796:P1796"/>
    <mergeCell ref="Q1796:R1796"/>
    <mergeCell ref="S1796:T1796"/>
    <mergeCell ref="U1794:V1794"/>
    <mergeCell ref="I1795:J1795"/>
    <mergeCell ref="K1795:L1795"/>
    <mergeCell ref="O1795:P1795"/>
    <mergeCell ref="Q1795:R1795"/>
    <mergeCell ref="S1795:T1795"/>
    <mergeCell ref="U1795:V1795"/>
    <mergeCell ref="I1794:J1794"/>
    <mergeCell ref="K1794:L1794"/>
    <mergeCell ref="O1794:P1794"/>
    <mergeCell ref="Q1794:R1794"/>
    <mergeCell ref="S1794:T1794"/>
    <mergeCell ref="M1790:N1790"/>
    <mergeCell ref="M1791:N1791"/>
    <mergeCell ref="M1793:N1793"/>
    <mergeCell ref="M1794:N1794"/>
    <mergeCell ref="M1795:N1795"/>
    <mergeCell ref="M1796:N1796"/>
    <mergeCell ref="U1776:V1776"/>
    <mergeCell ref="I1777:J1777"/>
    <mergeCell ref="K1777:L1777"/>
    <mergeCell ref="O1777:P1777"/>
    <mergeCell ref="Q1777:R1777"/>
    <mergeCell ref="S1777:T1777"/>
    <mergeCell ref="U1777:V1777"/>
    <mergeCell ref="I1776:J1776"/>
    <mergeCell ref="K1776:L1776"/>
    <mergeCell ref="O1776:P1776"/>
    <mergeCell ref="Q1776:R1776"/>
    <mergeCell ref="S1776:T1776"/>
    <mergeCell ref="U1786:V1786"/>
    <mergeCell ref="I1787:J1787"/>
    <mergeCell ref="K1787:L1787"/>
    <mergeCell ref="O1787:P1787"/>
    <mergeCell ref="Q1787:R1787"/>
    <mergeCell ref="S1787:T1787"/>
    <mergeCell ref="U1787:V1787"/>
    <mergeCell ref="I1786:J1786"/>
    <mergeCell ref="K1786:L1786"/>
    <mergeCell ref="O1786:P1786"/>
    <mergeCell ref="Q1786:R1786"/>
    <mergeCell ref="S1786:T1786"/>
    <mergeCell ref="U1782:V1782"/>
    <mergeCell ref="I1783:J1783"/>
    <mergeCell ref="K1783:L1783"/>
    <mergeCell ref="O1783:P1783"/>
    <mergeCell ref="Q1783:R1783"/>
    <mergeCell ref="S1783:T1783"/>
    <mergeCell ref="U1783:V1783"/>
    <mergeCell ref="I1782:J1782"/>
    <mergeCell ref="K1782:L1782"/>
    <mergeCell ref="O1782:P1782"/>
    <mergeCell ref="Q1782:R1782"/>
    <mergeCell ref="S1782:T1782"/>
    <mergeCell ref="M1776:N1776"/>
    <mergeCell ref="M1777:N1777"/>
    <mergeCell ref="M1782:N1782"/>
    <mergeCell ref="M1783:N1783"/>
    <mergeCell ref="M1786:N1786"/>
    <mergeCell ref="M1787:N1787"/>
    <mergeCell ref="I1763:J1763"/>
    <mergeCell ref="K1763:L1763"/>
    <mergeCell ref="O1763:P1763"/>
    <mergeCell ref="Q1763:R1763"/>
    <mergeCell ref="S1763:T1763"/>
    <mergeCell ref="U1763:V1763"/>
    <mergeCell ref="U1768:V1768"/>
    <mergeCell ref="I1769:J1769"/>
    <mergeCell ref="K1769:L1769"/>
    <mergeCell ref="O1769:P1769"/>
    <mergeCell ref="Q1769:R1769"/>
    <mergeCell ref="S1769:T1769"/>
    <mergeCell ref="U1769:V1769"/>
    <mergeCell ref="I1768:J1768"/>
    <mergeCell ref="K1768:L1768"/>
    <mergeCell ref="O1768:P1768"/>
    <mergeCell ref="Q1768:R1768"/>
    <mergeCell ref="S1768:T1768"/>
    <mergeCell ref="U1764:V1764"/>
    <mergeCell ref="I1764:J1764"/>
    <mergeCell ref="K1764:L1764"/>
    <mergeCell ref="O1764:P1764"/>
    <mergeCell ref="Q1764:R1764"/>
    <mergeCell ref="S1764:T1764"/>
    <mergeCell ref="I1775:J1775"/>
    <mergeCell ref="K1775:L1775"/>
    <mergeCell ref="O1775:P1775"/>
    <mergeCell ref="Q1775:R1775"/>
    <mergeCell ref="S1775:T1775"/>
    <mergeCell ref="U1775:V1775"/>
    <mergeCell ref="A1774:F1774"/>
    <mergeCell ref="U1772:V1772"/>
    <mergeCell ref="I1773:J1773"/>
    <mergeCell ref="K1773:L1773"/>
    <mergeCell ref="O1773:P1773"/>
    <mergeCell ref="Q1773:R1773"/>
    <mergeCell ref="S1773:T1773"/>
    <mergeCell ref="U1773:V1773"/>
    <mergeCell ref="I1772:J1772"/>
    <mergeCell ref="K1772:L1772"/>
    <mergeCell ref="O1772:P1772"/>
    <mergeCell ref="Q1772:R1772"/>
    <mergeCell ref="S1772:T1772"/>
    <mergeCell ref="M1763:N1763"/>
    <mergeCell ref="M1764:N1764"/>
    <mergeCell ref="M1768:N1768"/>
    <mergeCell ref="M1769:N1769"/>
    <mergeCell ref="M1772:N1772"/>
    <mergeCell ref="M1773:N1773"/>
    <mergeCell ref="M1775:N1775"/>
    <mergeCell ref="U1750:V1750"/>
    <mergeCell ref="A1751:F1751"/>
    <mergeCell ref="I1750:J1750"/>
    <mergeCell ref="K1750:L1750"/>
    <mergeCell ref="O1750:P1750"/>
    <mergeCell ref="Q1750:R1750"/>
    <mergeCell ref="S1750:T1750"/>
    <mergeCell ref="I1749:J1749"/>
    <mergeCell ref="K1749:L1749"/>
    <mergeCell ref="O1749:P1749"/>
    <mergeCell ref="Q1749:R1749"/>
    <mergeCell ref="S1749:T1749"/>
    <mergeCell ref="U1749:V1749"/>
    <mergeCell ref="U1746:V1746"/>
    <mergeCell ref="I1746:J1746"/>
    <mergeCell ref="K1746:L1746"/>
    <mergeCell ref="O1746:P1746"/>
    <mergeCell ref="Q1746:R1746"/>
    <mergeCell ref="S1746:T1746"/>
    <mergeCell ref="U1754:V1754"/>
    <mergeCell ref="I1754:J1754"/>
    <mergeCell ref="K1754:L1754"/>
    <mergeCell ref="O1754:P1754"/>
    <mergeCell ref="Q1754:R1754"/>
    <mergeCell ref="S1754:T1754"/>
    <mergeCell ref="U1752:V1752"/>
    <mergeCell ref="I1753:J1753"/>
    <mergeCell ref="K1753:L1753"/>
    <mergeCell ref="O1753:P1753"/>
    <mergeCell ref="Q1753:R1753"/>
    <mergeCell ref="S1753:T1753"/>
    <mergeCell ref="U1753:V1753"/>
    <mergeCell ref="I1752:J1752"/>
    <mergeCell ref="K1752:L1752"/>
    <mergeCell ref="O1752:P1752"/>
    <mergeCell ref="Q1752:R1752"/>
    <mergeCell ref="S1752:T1752"/>
    <mergeCell ref="M1746:N1746"/>
    <mergeCell ref="M1749:N1749"/>
    <mergeCell ref="M1750:N1750"/>
    <mergeCell ref="M1752:N1752"/>
    <mergeCell ref="M1753:N1753"/>
    <mergeCell ref="M1754:N1754"/>
    <mergeCell ref="U1728:V1728"/>
    <mergeCell ref="I1729:J1729"/>
    <mergeCell ref="K1729:L1729"/>
    <mergeCell ref="O1729:P1729"/>
    <mergeCell ref="Q1729:R1729"/>
    <mergeCell ref="S1729:T1729"/>
    <mergeCell ref="U1729:V1729"/>
    <mergeCell ref="I1728:J1728"/>
    <mergeCell ref="K1728:L1728"/>
    <mergeCell ref="O1728:P1728"/>
    <mergeCell ref="Q1728:R1728"/>
    <mergeCell ref="S1728:T1728"/>
    <mergeCell ref="U1736:V1736"/>
    <mergeCell ref="I1737:J1737"/>
    <mergeCell ref="K1737:L1737"/>
    <mergeCell ref="O1737:P1737"/>
    <mergeCell ref="Q1737:R1737"/>
    <mergeCell ref="S1737:T1737"/>
    <mergeCell ref="U1737:V1737"/>
    <mergeCell ref="I1736:J1736"/>
    <mergeCell ref="K1736:L1736"/>
    <mergeCell ref="O1736:P1736"/>
    <mergeCell ref="Q1736:R1736"/>
    <mergeCell ref="S1736:T1736"/>
    <mergeCell ref="I1745:J1745"/>
    <mergeCell ref="K1745:L1745"/>
    <mergeCell ref="O1745:P1745"/>
    <mergeCell ref="Q1745:R1745"/>
    <mergeCell ref="S1745:T1745"/>
    <mergeCell ref="U1745:V1745"/>
    <mergeCell ref="U1740:V1740"/>
    <mergeCell ref="I1741:J1741"/>
    <mergeCell ref="K1741:L1741"/>
    <mergeCell ref="O1741:P1741"/>
    <mergeCell ref="Q1741:R1741"/>
    <mergeCell ref="S1741:T1741"/>
    <mergeCell ref="U1741:V1741"/>
    <mergeCell ref="I1740:J1740"/>
    <mergeCell ref="K1740:L1740"/>
    <mergeCell ref="O1740:P1740"/>
    <mergeCell ref="Q1740:R1740"/>
    <mergeCell ref="S1740:T1740"/>
    <mergeCell ref="M1728:N1728"/>
    <mergeCell ref="M1729:N1729"/>
    <mergeCell ref="M1736:N1736"/>
    <mergeCell ref="M1737:N1737"/>
    <mergeCell ref="M1740:N1740"/>
    <mergeCell ref="M1741:N1741"/>
    <mergeCell ref="M1745:N1745"/>
    <mergeCell ref="I1721:J1721"/>
    <mergeCell ref="K1721:L1721"/>
    <mergeCell ref="O1721:P1721"/>
    <mergeCell ref="Q1721:R1721"/>
    <mergeCell ref="S1721:T1721"/>
    <mergeCell ref="U1721:V1721"/>
    <mergeCell ref="U1716:V1716"/>
    <mergeCell ref="I1717:J1717"/>
    <mergeCell ref="K1717:L1717"/>
    <mergeCell ref="O1717:P1717"/>
    <mergeCell ref="Q1717:R1717"/>
    <mergeCell ref="S1717:T1717"/>
    <mergeCell ref="U1717:V1717"/>
    <mergeCell ref="I1716:J1716"/>
    <mergeCell ref="K1716:L1716"/>
    <mergeCell ref="O1716:P1716"/>
    <mergeCell ref="Q1716:R1716"/>
    <mergeCell ref="S1716:T1716"/>
    <mergeCell ref="U1726:V1726"/>
    <mergeCell ref="A1727:F1727"/>
    <mergeCell ref="I1726:J1726"/>
    <mergeCell ref="K1726:L1726"/>
    <mergeCell ref="O1726:P1726"/>
    <mergeCell ref="Q1726:R1726"/>
    <mergeCell ref="S1726:T1726"/>
    <mergeCell ref="I1725:J1725"/>
    <mergeCell ref="K1725:L1725"/>
    <mergeCell ref="O1725:P1725"/>
    <mergeCell ref="Q1725:R1725"/>
    <mergeCell ref="S1725:T1725"/>
    <mergeCell ref="U1725:V1725"/>
    <mergeCell ref="U1722:V1722"/>
    <mergeCell ref="I1722:J1722"/>
    <mergeCell ref="K1722:L1722"/>
    <mergeCell ref="O1722:P1722"/>
    <mergeCell ref="Q1722:R1722"/>
    <mergeCell ref="S1722:T1722"/>
    <mergeCell ref="M1716:N1716"/>
    <mergeCell ref="M1717:N1717"/>
    <mergeCell ref="M1721:N1721"/>
    <mergeCell ref="M1722:N1722"/>
    <mergeCell ref="M1725:N1725"/>
    <mergeCell ref="M1726:N1726"/>
    <mergeCell ref="A1694:F1694"/>
    <mergeCell ref="U1692:V1692"/>
    <mergeCell ref="I1693:J1693"/>
    <mergeCell ref="K1693:L1693"/>
    <mergeCell ref="O1693:P1693"/>
    <mergeCell ref="Q1693:R1693"/>
    <mergeCell ref="S1693:T1693"/>
    <mergeCell ref="U1693:V1693"/>
    <mergeCell ref="I1692:J1692"/>
    <mergeCell ref="K1692:L1692"/>
    <mergeCell ref="O1692:P1692"/>
    <mergeCell ref="Q1692:R1692"/>
    <mergeCell ref="S1692:T1692"/>
    <mergeCell ref="U1706:V1706"/>
    <mergeCell ref="I1707:J1707"/>
    <mergeCell ref="K1707:L1707"/>
    <mergeCell ref="O1707:P1707"/>
    <mergeCell ref="Q1707:R1707"/>
    <mergeCell ref="S1707:T1707"/>
    <mergeCell ref="U1707:V1707"/>
    <mergeCell ref="I1706:J1706"/>
    <mergeCell ref="K1706:L1706"/>
    <mergeCell ref="O1706:P1706"/>
    <mergeCell ref="Q1706:R1706"/>
    <mergeCell ref="S1706:T1706"/>
    <mergeCell ref="U1710:V1710"/>
    <mergeCell ref="I1711:J1711"/>
    <mergeCell ref="K1711:L1711"/>
    <mergeCell ref="O1711:P1711"/>
    <mergeCell ref="Q1711:R1711"/>
    <mergeCell ref="S1711:T1711"/>
    <mergeCell ref="U1711:V1711"/>
    <mergeCell ref="I1710:J1710"/>
    <mergeCell ref="K1710:L1710"/>
    <mergeCell ref="O1710:P1710"/>
    <mergeCell ref="Q1710:R1710"/>
    <mergeCell ref="S1710:T1710"/>
    <mergeCell ref="M1692:N1692"/>
    <mergeCell ref="M1693:N1693"/>
    <mergeCell ref="M1695:N1695"/>
    <mergeCell ref="M1696:N1696"/>
    <mergeCell ref="M1697:N1697"/>
    <mergeCell ref="M1706:N1706"/>
    <mergeCell ref="M1707:N1707"/>
    <mergeCell ref="M1710:N1710"/>
    <mergeCell ref="M1711:N1711"/>
    <mergeCell ref="U1680:V1680"/>
    <mergeCell ref="I1680:J1680"/>
    <mergeCell ref="K1680:L1680"/>
    <mergeCell ref="O1680:P1680"/>
    <mergeCell ref="Q1680:R1680"/>
    <mergeCell ref="S1680:T1680"/>
    <mergeCell ref="U1688:V1688"/>
    <mergeCell ref="I1689:J1689"/>
    <mergeCell ref="K1689:L1689"/>
    <mergeCell ref="O1689:P1689"/>
    <mergeCell ref="Q1689:R1689"/>
    <mergeCell ref="S1689:T1689"/>
    <mergeCell ref="U1689:V1689"/>
    <mergeCell ref="I1688:J1688"/>
    <mergeCell ref="K1688:L1688"/>
    <mergeCell ref="O1688:P1688"/>
    <mergeCell ref="Q1688:R1688"/>
    <mergeCell ref="S1688:T1688"/>
    <mergeCell ref="U1696:V1696"/>
    <mergeCell ref="I1697:J1697"/>
    <mergeCell ref="K1697:L1697"/>
    <mergeCell ref="O1697:P1697"/>
    <mergeCell ref="Q1697:R1697"/>
    <mergeCell ref="S1697:T1697"/>
    <mergeCell ref="U1697:V1697"/>
    <mergeCell ref="I1696:J1696"/>
    <mergeCell ref="K1696:L1696"/>
    <mergeCell ref="O1696:P1696"/>
    <mergeCell ref="Q1696:R1696"/>
    <mergeCell ref="S1696:T1696"/>
    <mergeCell ref="I1695:J1695"/>
    <mergeCell ref="K1695:L1695"/>
    <mergeCell ref="O1695:P1695"/>
    <mergeCell ref="Q1695:R1695"/>
    <mergeCell ref="S1695:T1695"/>
    <mergeCell ref="U1695:V1695"/>
    <mergeCell ref="M1680:N1680"/>
    <mergeCell ref="M1688:N1688"/>
    <mergeCell ref="M1689:N1689"/>
    <mergeCell ref="A1656:F1656"/>
    <mergeCell ref="U1664:V1664"/>
    <mergeCell ref="I1665:J1665"/>
    <mergeCell ref="K1665:L1665"/>
    <mergeCell ref="O1665:P1665"/>
    <mergeCell ref="Q1665:R1665"/>
    <mergeCell ref="S1665:T1665"/>
    <mergeCell ref="U1665:V1665"/>
    <mergeCell ref="I1664:J1664"/>
    <mergeCell ref="K1664:L1664"/>
    <mergeCell ref="O1664:P1664"/>
    <mergeCell ref="Q1664:R1664"/>
    <mergeCell ref="S1664:T1664"/>
    <mergeCell ref="I1673:J1673"/>
    <mergeCell ref="K1673:L1673"/>
    <mergeCell ref="O1673:P1673"/>
    <mergeCell ref="Q1673:R1673"/>
    <mergeCell ref="S1673:T1673"/>
    <mergeCell ref="U1673:V1673"/>
    <mergeCell ref="U1678:V1678"/>
    <mergeCell ref="I1679:J1679"/>
    <mergeCell ref="K1679:L1679"/>
    <mergeCell ref="O1679:P1679"/>
    <mergeCell ref="Q1679:R1679"/>
    <mergeCell ref="S1679:T1679"/>
    <mergeCell ref="U1679:V1679"/>
    <mergeCell ref="I1678:J1678"/>
    <mergeCell ref="K1678:L1678"/>
    <mergeCell ref="O1678:P1678"/>
    <mergeCell ref="Q1678:R1678"/>
    <mergeCell ref="S1678:T1678"/>
    <mergeCell ref="U1674:V1674"/>
    <mergeCell ref="I1674:J1674"/>
    <mergeCell ref="K1674:L1674"/>
    <mergeCell ref="O1674:P1674"/>
    <mergeCell ref="Q1674:R1674"/>
    <mergeCell ref="S1674:T1674"/>
    <mergeCell ref="M1657:N1657"/>
    <mergeCell ref="M1658:N1658"/>
    <mergeCell ref="M1659:N1659"/>
    <mergeCell ref="M1664:N1664"/>
    <mergeCell ref="M1665:N1665"/>
    <mergeCell ref="M1673:N1673"/>
    <mergeCell ref="M1674:N1674"/>
    <mergeCell ref="M1678:N1678"/>
    <mergeCell ref="M1679:N1679"/>
    <mergeCell ref="U1654:V1654"/>
    <mergeCell ref="I1655:J1655"/>
    <mergeCell ref="K1655:L1655"/>
    <mergeCell ref="O1655:P1655"/>
    <mergeCell ref="Q1655:R1655"/>
    <mergeCell ref="S1655:T1655"/>
    <mergeCell ref="U1655:V1655"/>
    <mergeCell ref="I1654:J1654"/>
    <mergeCell ref="K1654:L1654"/>
    <mergeCell ref="O1654:P1654"/>
    <mergeCell ref="Q1654:R1654"/>
    <mergeCell ref="S1654:T1654"/>
    <mergeCell ref="U1650:V1650"/>
    <mergeCell ref="I1651:J1651"/>
    <mergeCell ref="K1651:L1651"/>
    <mergeCell ref="O1651:P1651"/>
    <mergeCell ref="Q1651:R1651"/>
    <mergeCell ref="S1651:T1651"/>
    <mergeCell ref="U1651:V1651"/>
    <mergeCell ref="I1650:J1650"/>
    <mergeCell ref="K1650:L1650"/>
    <mergeCell ref="O1650:P1650"/>
    <mergeCell ref="Q1650:R1650"/>
    <mergeCell ref="S1650:T1650"/>
    <mergeCell ref="U1658:V1658"/>
    <mergeCell ref="I1659:J1659"/>
    <mergeCell ref="K1659:L1659"/>
    <mergeCell ref="O1659:P1659"/>
    <mergeCell ref="Q1659:R1659"/>
    <mergeCell ref="S1659:T1659"/>
    <mergeCell ref="U1659:V1659"/>
    <mergeCell ref="I1658:J1658"/>
    <mergeCell ref="K1658:L1658"/>
    <mergeCell ref="O1658:P1658"/>
    <mergeCell ref="Q1658:R1658"/>
    <mergeCell ref="S1658:T1658"/>
    <mergeCell ref="I1657:J1657"/>
    <mergeCell ref="K1657:L1657"/>
    <mergeCell ref="O1657:P1657"/>
    <mergeCell ref="Q1657:R1657"/>
    <mergeCell ref="S1657:T1657"/>
    <mergeCell ref="U1657:V1657"/>
    <mergeCell ref="M1650:N1650"/>
    <mergeCell ref="M1651:N1651"/>
    <mergeCell ref="M1654:N1654"/>
    <mergeCell ref="M1655:N1655"/>
    <mergeCell ref="A1637:F1637"/>
    <mergeCell ref="A1636:F1636"/>
    <mergeCell ref="U1634:V1634"/>
    <mergeCell ref="I1635:J1635"/>
    <mergeCell ref="K1635:L1635"/>
    <mergeCell ref="O1635:P1635"/>
    <mergeCell ref="Q1635:R1635"/>
    <mergeCell ref="S1635:T1635"/>
    <mergeCell ref="U1635:V1635"/>
    <mergeCell ref="I1634:J1634"/>
    <mergeCell ref="K1634:L1634"/>
    <mergeCell ref="O1634:P1634"/>
    <mergeCell ref="Q1634:R1634"/>
    <mergeCell ref="S1634:T1634"/>
    <mergeCell ref="U1642:V1642"/>
    <mergeCell ref="I1643:J1643"/>
    <mergeCell ref="K1643:L1643"/>
    <mergeCell ref="O1643:P1643"/>
    <mergeCell ref="Q1643:R1643"/>
    <mergeCell ref="S1643:T1643"/>
    <mergeCell ref="U1643:V1643"/>
    <mergeCell ref="I1642:J1642"/>
    <mergeCell ref="K1642:L1642"/>
    <mergeCell ref="O1642:P1642"/>
    <mergeCell ref="Q1642:R1642"/>
    <mergeCell ref="S1642:T1642"/>
    <mergeCell ref="U1638:V1638"/>
    <mergeCell ref="I1639:J1639"/>
    <mergeCell ref="K1639:L1639"/>
    <mergeCell ref="O1639:P1639"/>
    <mergeCell ref="Q1639:R1639"/>
    <mergeCell ref="S1639:T1639"/>
    <mergeCell ref="U1639:V1639"/>
    <mergeCell ref="I1638:J1638"/>
    <mergeCell ref="K1638:L1638"/>
    <mergeCell ref="O1638:P1638"/>
    <mergeCell ref="Q1638:R1638"/>
    <mergeCell ref="S1638:T1638"/>
    <mergeCell ref="M1634:N1634"/>
    <mergeCell ref="M1635:N1635"/>
    <mergeCell ref="M1638:N1638"/>
    <mergeCell ref="M1639:N1639"/>
    <mergeCell ref="M1642:N1642"/>
    <mergeCell ref="M1643:N1643"/>
    <mergeCell ref="U1616:V1616"/>
    <mergeCell ref="I1616:J1616"/>
    <mergeCell ref="K1616:L1616"/>
    <mergeCell ref="O1616:P1616"/>
    <mergeCell ref="Q1616:R1616"/>
    <mergeCell ref="S1616:T1616"/>
    <mergeCell ref="I1615:J1615"/>
    <mergeCell ref="K1615:L1615"/>
    <mergeCell ref="O1615:P1615"/>
    <mergeCell ref="Q1615:R1615"/>
    <mergeCell ref="S1615:T1615"/>
    <mergeCell ref="U1615:V1615"/>
    <mergeCell ref="U1624:V1624"/>
    <mergeCell ref="I1624:J1624"/>
    <mergeCell ref="K1624:L1624"/>
    <mergeCell ref="O1624:P1624"/>
    <mergeCell ref="Q1624:R1624"/>
    <mergeCell ref="S1624:T1624"/>
    <mergeCell ref="I1623:J1623"/>
    <mergeCell ref="K1623:L1623"/>
    <mergeCell ref="O1623:P1623"/>
    <mergeCell ref="Q1623:R1623"/>
    <mergeCell ref="S1623:T1623"/>
    <mergeCell ref="U1623:V1623"/>
    <mergeCell ref="U1630:V1630"/>
    <mergeCell ref="I1631:J1631"/>
    <mergeCell ref="K1631:L1631"/>
    <mergeCell ref="O1631:P1631"/>
    <mergeCell ref="Q1631:R1631"/>
    <mergeCell ref="S1631:T1631"/>
    <mergeCell ref="U1631:V1631"/>
    <mergeCell ref="I1630:J1630"/>
    <mergeCell ref="K1630:L1630"/>
    <mergeCell ref="O1630:P1630"/>
    <mergeCell ref="Q1630:R1630"/>
    <mergeCell ref="S1630:T1630"/>
    <mergeCell ref="M1615:N1615"/>
    <mergeCell ref="M1616:N1616"/>
    <mergeCell ref="M1623:N1623"/>
    <mergeCell ref="M1624:N1624"/>
    <mergeCell ref="M1630:N1630"/>
    <mergeCell ref="M1631:N1631"/>
    <mergeCell ref="I1577:J1577"/>
    <mergeCell ref="K1577:L1577"/>
    <mergeCell ref="O1577:P1577"/>
    <mergeCell ref="Q1577:R1577"/>
    <mergeCell ref="S1577:T1577"/>
    <mergeCell ref="U1577:V1577"/>
    <mergeCell ref="U1582:V1582"/>
    <mergeCell ref="I1583:J1583"/>
    <mergeCell ref="K1583:L1583"/>
    <mergeCell ref="O1583:P1583"/>
    <mergeCell ref="Q1583:R1583"/>
    <mergeCell ref="S1583:T1583"/>
    <mergeCell ref="U1583:V1583"/>
    <mergeCell ref="I1582:J1582"/>
    <mergeCell ref="K1582:L1582"/>
    <mergeCell ref="O1582:P1582"/>
    <mergeCell ref="Q1582:R1582"/>
    <mergeCell ref="S1582:T1582"/>
    <mergeCell ref="U1578:V1578"/>
    <mergeCell ref="I1578:J1578"/>
    <mergeCell ref="K1578:L1578"/>
    <mergeCell ref="O1578:P1578"/>
    <mergeCell ref="Q1578:R1578"/>
    <mergeCell ref="S1578:T1578"/>
    <mergeCell ref="U1604:V1604"/>
    <mergeCell ref="I1605:J1605"/>
    <mergeCell ref="K1605:L1605"/>
    <mergeCell ref="O1605:P1605"/>
    <mergeCell ref="Q1605:R1605"/>
    <mergeCell ref="S1605:T1605"/>
    <mergeCell ref="U1605:V1605"/>
    <mergeCell ref="I1604:J1604"/>
    <mergeCell ref="K1604:L1604"/>
    <mergeCell ref="O1604:P1604"/>
    <mergeCell ref="Q1604:R1604"/>
    <mergeCell ref="S1604:T1604"/>
    <mergeCell ref="M1577:N1577"/>
    <mergeCell ref="M1578:N1578"/>
    <mergeCell ref="M1582:N1582"/>
    <mergeCell ref="M1583:N1583"/>
    <mergeCell ref="M1604:N1604"/>
    <mergeCell ref="M1605:N1605"/>
    <mergeCell ref="U1550:V1550"/>
    <mergeCell ref="I1551:J1551"/>
    <mergeCell ref="K1551:L1551"/>
    <mergeCell ref="O1551:P1551"/>
    <mergeCell ref="Q1551:R1551"/>
    <mergeCell ref="S1551:T1551"/>
    <mergeCell ref="U1551:V1551"/>
    <mergeCell ref="I1550:J1550"/>
    <mergeCell ref="K1550:L1550"/>
    <mergeCell ref="O1550:P1550"/>
    <mergeCell ref="Q1550:R1550"/>
    <mergeCell ref="S1550:T1550"/>
    <mergeCell ref="U1548:V1548"/>
    <mergeCell ref="I1549:J1549"/>
    <mergeCell ref="K1549:L1549"/>
    <mergeCell ref="O1549:P1549"/>
    <mergeCell ref="Q1549:R1549"/>
    <mergeCell ref="S1549:T1549"/>
    <mergeCell ref="U1549:V1549"/>
    <mergeCell ref="I1548:J1548"/>
    <mergeCell ref="K1548:L1548"/>
    <mergeCell ref="O1548:P1548"/>
    <mergeCell ref="Q1548:R1548"/>
    <mergeCell ref="S1548:T1548"/>
    <mergeCell ref="U1570:V1570"/>
    <mergeCell ref="I1570:J1570"/>
    <mergeCell ref="K1570:L1570"/>
    <mergeCell ref="O1570:P1570"/>
    <mergeCell ref="Q1570:R1570"/>
    <mergeCell ref="S1570:T1570"/>
    <mergeCell ref="U1568:V1568"/>
    <mergeCell ref="I1569:J1569"/>
    <mergeCell ref="K1569:L1569"/>
    <mergeCell ref="O1569:P1569"/>
    <mergeCell ref="Q1569:R1569"/>
    <mergeCell ref="S1569:T1569"/>
    <mergeCell ref="U1569:V1569"/>
    <mergeCell ref="I1568:J1568"/>
    <mergeCell ref="K1568:L1568"/>
    <mergeCell ref="O1568:P1568"/>
    <mergeCell ref="Q1568:R1568"/>
    <mergeCell ref="S1568:T1568"/>
    <mergeCell ref="I1567:J1567"/>
    <mergeCell ref="K1567:L1567"/>
    <mergeCell ref="O1567:P1567"/>
    <mergeCell ref="Q1567:R1567"/>
    <mergeCell ref="S1567:T1567"/>
    <mergeCell ref="U1567:V1567"/>
    <mergeCell ref="M1548:N1548"/>
    <mergeCell ref="M1549:N1549"/>
    <mergeCell ref="M1550:N1550"/>
    <mergeCell ref="M1551:N1551"/>
    <mergeCell ref="M1567:N1567"/>
    <mergeCell ref="M1568:N1568"/>
    <mergeCell ref="M1569:N1569"/>
    <mergeCell ref="M1570:N1570"/>
    <mergeCell ref="U1534:V1534"/>
    <mergeCell ref="I1535:J1535"/>
    <mergeCell ref="K1535:L1535"/>
    <mergeCell ref="O1535:P1535"/>
    <mergeCell ref="Q1535:R1535"/>
    <mergeCell ref="S1535:T1535"/>
    <mergeCell ref="U1535:V1535"/>
    <mergeCell ref="I1534:J1534"/>
    <mergeCell ref="K1534:L1534"/>
    <mergeCell ref="O1534:P1534"/>
    <mergeCell ref="Q1534:R1534"/>
    <mergeCell ref="S1534:T1534"/>
    <mergeCell ref="A1541:F1541"/>
    <mergeCell ref="U1536:V1536"/>
    <mergeCell ref="I1536:J1536"/>
    <mergeCell ref="K1536:L1536"/>
    <mergeCell ref="O1536:P1536"/>
    <mergeCell ref="Q1536:R1536"/>
    <mergeCell ref="S1536:T1536"/>
    <mergeCell ref="U1546:V1546"/>
    <mergeCell ref="I1547:J1547"/>
    <mergeCell ref="K1547:L1547"/>
    <mergeCell ref="O1547:P1547"/>
    <mergeCell ref="Q1547:R1547"/>
    <mergeCell ref="S1547:T1547"/>
    <mergeCell ref="U1547:V1547"/>
    <mergeCell ref="I1546:J1546"/>
    <mergeCell ref="K1546:L1546"/>
    <mergeCell ref="O1546:P1546"/>
    <mergeCell ref="Q1546:R1546"/>
    <mergeCell ref="S1546:T1546"/>
    <mergeCell ref="U1544:V1544"/>
    <mergeCell ref="I1545:J1545"/>
    <mergeCell ref="K1545:L1545"/>
    <mergeCell ref="O1545:P1545"/>
    <mergeCell ref="Q1545:R1545"/>
    <mergeCell ref="S1545:T1545"/>
    <mergeCell ref="U1545:V1545"/>
    <mergeCell ref="I1544:J1544"/>
    <mergeCell ref="K1544:L1544"/>
    <mergeCell ref="O1544:P1544"/>
    <mergeCell ref="Q1544:R1544"/>
    <mergeCell ref="S1544:T1544"/>
    <mergeCell ref="U1542:V1542"/>
    <mergeCell ref="I1543:J1543"/>
    <mergeCell ref="K1543:L1543"/>
    <mergeCell ref="O1543:P1543"/>
    <mergeCell ref="Q1543:R1543"/>
    <mergeCell ref="S1543:T1543"/>
    <mergeCell ref="U1543:V1543"/>
    <mergeCell ref="I1542:J1542"/>
    <mergeCell ref="K1542:L1542"/>
    <mergeCell ref="O1542:P1542"/>
    <mergeCell ref="Q1542:R1542"/>
    <mergeCell ref="S1542:T1542"/>
    <mergeCell ref="M1543:N1543"/>
    <mergeCell ref="M1544:N1544"/>
    <mergeCell ref="M1545:N1545"/>
    <mergeCell ref="M1546:N1546"/>
    <mergeCell ref="M1547:N1547"/>
    <mergeCell ref="A1515:F1515"/>
    <mergeCell ref="I1514:J1514"/>
    <mergeCell ref="K1514:L1514"/>
    <mergeCell ref="O1514:P1514"/>
    <mergeCell ref="Q1514:R1514"/>
    <mergeCell ref="S1514:T1514"/>
    <mergeCell ref="I1513:J1513"/>
    <mergeCell ref="K1513:L1513"/>
    <mergeCell ref="O1513:P1513"/>
    <mergeCell ref="Q1513:R1513"/>
    <mergeCell ref="S1513:T1513"/>
    <mergeCell ref="U1513:V1513"/>
    <mergeCell ref="U1520:V1520"/>
    <mergeCell ref="I1520:J1520"/>
    <mergeCell ref="K1520:L1520"/>
    <mergeCell ref="O1520:P1520"/>
    <mergeCell ref="Q1520:R1520"/>
    <mergeCell ref="S1520:T1520"/>
    <mergeCell ref="U1518:V1518"/>
    <mergeCell ref="I1519:J1519"/>
    <mergeCell ref="K1519:L1519"/>
    <mergeCell ref="O1519:P1519"/>
    <mergeCell ref="Q1519:R1519"/>
    <mergeCell ref="S1519:T1519"/>
    <mergeCell ref="U1519:V1519"/>
    <mergeCell ref="I1518:J1518"/>
    <mergeCell ref="K1518:L1518"/>
    <mergeCell ref="O1518:P1518"/>
    <mergeCell ref="Q1518:R1518"/>
    <mergeCell ref="S1518:T1518"/>
    <mergeCell ref="U1526:V1526"/>
    <mergeCell ref="I1526:J1526"/>
    <mergeCell ref="K1526:L1526"/>
    <mergeCell ref="O1526:P1526"/>
    <mergeCell ref="Q1526:R1526"/>
    <mergeCell ref="S1526:T1526"/>
    <mergeCell ref="U1524:V1524"/>
    <mergeCell ref="I1525:J1525"/>
    <mergeCell ref="K1525:L1525"/>
    <mergeCell ref="O1525:P1525"/>
    <mergeCell ref="Q1525:R1525"/>
    <mergeCell ref="S1525:T1525"/>
    <mergeCell ref="U1525:V1525"/>
    <mergeCell ref="I1524:J1524"/>
    <mergeCell ref="K1524:L1524"/>
    <mergeCell ref="O1524:P1524"/>
    <mergeCell ref="Q1524:R1524"/>
    <mergeCell ref="S1524:T1524"/>
    <mergeCell ref="U1498:V1498"/>
    <mergeCell ref="I1499:J1499"/>
    <mergeCell ref="K1499:L1499"/>
    <mergeCell ref="O1499:P1499"/>
    <mergeCell ref="Q1499:R1499"/>
    <mergeCell ref="S1499:T1499"/>
    <mergeCell ref="U1499:V1499"/>
    <mergeCell ref="I1498:J1498"/>
    <mergeCell ref="K1498:L1498"/>
    <mergeCell ref="O1498:P1498"/>
    <mergeCell ref="Q1498:R1498"/>
    <mergeCell ref="S1498:T1498"/>
    <mergeCell ref="U1510:V1510"/>
    <mergeCell ref="I1510:J1510"/>
    <mergeCell ref="K1510:L1510"/>
    <mergeCell ref="O1510:P1510"/>
    <mergeCell ref="Q1510:R1510"/>
    <mergeCell ref="S1510:T1510"/>
    <mergeCell ref="I1509:J1509"/>
    <mergeCell ref="K1509:L1509"/>
    <mergeCell ref="O1509:P1509"/>
    <mergeCell ref="Q1509:R1509"/>
    <mergeCell ref="S1509:T1509"/>
    <mergeCell ref="U1509:V1509"/>
    <mergeCell ref="U1516:V1516"/>
    <mergeCell ref="I1517:J1517"/>
    <mergeCell ref="K1517:L1517"/>
    <mergeCell ref="O1517:P1517"/>
    <mergeCell ref="Q1517:R1517"/>
    <mergeCell ref="S1517:T1517"/>
    <mergeCell ref="U1517:V1517"/>
    <mergeCell ref="I1516:J1516"/>
    <mergeCell ref="K1516:L1516"/>
    <mergeCell ref="O1516:P1516"/>
    <mergeCell ref="Q1516:R1516"/>
    <mergeCell ref="S1516:T1516"/>
    <mergeCell ref="U1514:V1514"/>
    <mergeCell ref="U1472:V1472"/>
    <mergeCell ref="I1473:J1473"/>
    <mergeCell ref="K1473:L1473"/>
    <mergeCell ref="O1473:P1473"/>
    <mergeCell ref="Q1473:R1473"/>
    <mergeCell ref="S1473:T1473"/>
    <mergeCell ref="U1473:V1473"/>
    <mergeCell ref="I1472:J1472"/>
    <mergeCell ref="K1472:L1472"/>
    <mergeCell ref="O1472:P1472"/>
    <mergeCell ref="Q1472:R1472"/>
    <mergeCell ref="S1472:T1472"/>
    <mergeCell ref="U1480:V1480"/>
    <mergeCell ref="I1481:J1481"/>
    <mergeCell ref="K1481:L1481"/>
    <mergeCell ref="O1481:P1481"/>
    <mergeCell ref="Q1481:R1481"/>
    <mergeCell ref="S1481:T1481"/>
    <mergeCell ref="U1481:V1481"/>
    <mergeCell ref="I1480:J1480"/>
    <mergeCell ref="K1480:L1480"/>
    <mergeCell ref="O1480:P1480"/>
    <mergeCell ref="Q1480:R1480"/>
    <mergeCell ref="S1480:T1480"/>
    <mergeCell ref="U1490:V1490"/>
    <mergeCell ref="I1491:J1491"/>
    <mergeCell ref="K1491:L1491"/>
    <mergeCell ref="O1491:P1491"/>
    <mergeCell ref="Q1491:R1491"/>
    <mergeCell ref="S1491:T1491"/>
    <mergeCell ref="U1491:V1491"/>
    <mergeCell ref="I1490:J1490"/>
    <mergeCell ref="K1490:L1490"/>
    <mergeCell ref="O1490:P1490"/>
    <mergeCell ref="Q1490:R1490"/>
    <mergeCell ref="S1490:T1490"/>
    <mergeCell ref="U1456:V1456"/>
    <mergeCell ref="I1457:J1457"/>
    <mergeCell ref="K1457:L1457"/>
    <mergeCell ref="O1457:P1457"/>
    <mergeCell ref="Q1457:R1457"/>
    <mergeCell ref="S1457:T1457"/>
    <mergeCell ref="U1457:V1457"/>
    <mergeCell ref="I1456:J1456"/>
    <mergeCell ref="K1456:L1456"/>
    <mergeCell ref="O1456:P1456"/>
    <mergeCell ref="Q1456:R1456"/>
    <mergeCell ref="S1456:T1456"/>
    <mergeCell ref="U1454:V1454"/>
    <mergeCell ref="I1455:J1455"/>
    <mergeCell ref="K1455:L1455"/>
    <mergeCell ref="O1455:P1455"/>
    <mergeCell ref="Q1455:R1455"/>
    <mergeCell ref="S1455:T1455"/>
    <mergeCell ref="U1455:V1455"/>
    <mergeCell ref="I1454:J1454"/>
    <mergeCell ref="K1454:L1454"/>
    <mergeCell ref="O1454:P1454"/>
    <mergeCell ref="Q1454:R1454"/>
    <mergeCell ref="S1454:T1454"/>
    <mergeCell ref="U1462:V1462"/>
    <mergeCell ref="I1463:J1463"/>
    <mergeCell ref="K1463:L1463"/>
    <mergeCell ref="O1463:P1463"/>
    <mergeCell ref="Q1463:R1463"/>
    <mergeCell ref="S1463:T1463"/>
    <mergeCell ref="U1463:V1463"/>
    <mergeCell ref="I1462:J1462"/>
    <mergeCell ref="K1462:L1462"/>
    <mergeCell ref="O1462:P1462"/>
    <mergeCell ref="Q1462:R1462"/>
    <mergeCell ref="S1462:T1462"/>
    <mergeCell ref="A1424:F1424"/>
    <mergeCell ref="U1422:V1422"/>
    <mergeCell ref="I1423:J1423"/>
    <mergeCell ref="K1423:L1423"/>
    <mergeCell ref="O1423:P1423"/>
    <mergeCell ref="Q1423:R1423"/>
    <mergeCell ref="S1423:T1423"/>
    <mergeCell ref="U1423:V1423"/>
    <mergeCell ref="I1422:J1422"/>
    <mergeCell ref="K1422:L1422"/>
    <mergeCell ref="O1422:P1422"/>
    <mergeCell ref="Q1422:R1422"/>
    <mergeCell ref="S1422:T1422"/>
    <mergeCell ref="I1445:J1445"/>
    <mergeCell ref="K1445:L1445"/>
    <mergeCell ref="O1445:P1445"/>
    <mergeCell ref="Q1445:R1445"/>
    <mergeCell ref="S1445:T1445"/>
    <mergeCell ref="U1445:V1445"/>
    <mergeCell ref="U1442:V1442"/>
    <mergeCell ref="I1442:J1442"/>
    <mergeCell ref="K1442:L1442"/>
    <mergeCell ref="O1442:P1442"/>
    <mergeCell ref="Q1442:R1442"/>
    <mergeCell ref="S1442:T1442"/>
    <mergeCell ref="I1441:J1441"/>
    <mergeCell ref="K1441:L1441"/>
    <mergeCell ref="O1441:P1441"/>
    <mergeCell ref="Q1441:R1441"/>
    <mergeCell ref="S1441:T1441"/>
    <mergeCell ref="U1441:V1441"/>
    <mergeCell ref="U1450:V1450"/>
    <mergeCell ref="I1450:J1450"/>
    <mergeCell ref="K1450:L1450"/>
    <mergeCell ref="O1450:P1450"/>
    <mergeCell ref="Q1450:R1450"/>
    <mergeCell ref="S1450:T1450"/>
    <mergeCell ref="U1448:V1448"/>
    <mergeCell ref="I1449:J1449"/>
    <mergeCell ref="K1449:L1449"/>
    <mergeCell ref="O1449:P1449"/>
    <mergeCell ref="Q1449:R1449"/>
    <mergeCell ref="S1449:T1449"/>
    <mergeCell ref="U1449:V1449"/>
    <mergeCell ref="I1448:J1448"/>
    <mergeCell ref="K1448:L1448"/>
    <mergeCell ref="O1448:P1448"/>
    <mergeCell ref="Q1448:R1448"/>
    <mergeCell ref="S1448:T1448"/>
    <mergeCell ref="U1446:V1446"/>
    <mergeCell ref="A1447:F1447"/>
    <mergeCell ref="I1446:J1446"/>
    <mergeCell ref="K1446:L1446"/>
    <mergeCell ref="O1446:P1446"/>
    <mergeCell ref="Q1446:R1446"/>
    <mergeCell ref="S1446:T1446"/>
    <mergeCell ref="M1422:N1422"/>
    <mergeCell ref="M1423:N1423"/>
    <mergeCell ref="M1425:N1425"/>
    <mergeCell ref="M1426:N1426"/>
    <mergeCell ref="M1441:N1441"/>
    <mergeCell ref="M1442:N1442"/>
    <mergeCell ref="M1445:N1445"/>
    <mergeCell ref="M1446:N1446"/>
    <mergeCell ref="U1412:V1412"/>
    <mergeCell ref="I1413:J1413"/>
    <mergeCell ref="K1413:L1413"/>
    <mergeCell ref="O1413:P1413"/>
    <mergeCell ref="Q1413:R1413"/>
    <mergeCell ref="S1413:T1413"/>
    <mergeCell ref="U1413:V1413"/>
    <mergeCell ref="I1412:J1412"/>
    <mergeCell ref="K1412:L1412"/>
    <mergeCell ref="O1412:P1412"/>
    <mergeCell ref="Q1412:R1412"/>
    <mergeCell ref="S1412:T1412"/>
    <mergeCell ref="U1418:V1418"/>
    <mergeCell ref="I1419:J1419"/>
    <mergeCell ref="K1419:L1419"/>
    <mergeCell ref="O1419:P1419"/>
    <mergeCell ref="Q1419:R1419"/>
    <mergeCell ref="S1419:T1419"/>
    <mergeCell ref="U1419:V1419"/>
    <mergeCell ref="I1418:J1418"/>
    <mergeCell ref="K1418:L1418"/>
    <mergeCell ref="O1418:P1418"/>
    <mergeCell ref="Q1418:R1418"/>
    <mergeCell ref="S1418:T1418"/>
    <mergeCell ref="U1426:V1426"/>
    <mergeCell ref="I1426:J1426"/>
    <mergeCell ref="K1426:L1426"/>
    <mergeCell ref="O1426:P1426"/>
    <mergeCell ref="Q1426:R1426"/>
    <mergeCell ref="S1426:T1426"/>
    <mergeCell ref="I1425:J1425"/>
    <mergeCell ref="K1425:L1425"/>
    <mergeCell ref="O1425:P1425"/>
    <mergeCell ref="Q1425:R1425"/>
    <mergeCell ref="S1425:T1425"/>
    <mergeCell ref="U1425:V1425"/>
    <mergeCell ref="M1412:N1412"/>
    <mergeCell ref="M1413:N1413"/>
    <mergeCell ref="M1418:N1418"/>
    <mergeCell ref="M1419:N1419"/>
    <mergeCell ref="U1356:V1356"/>
    <mergeCell ref="I1357:J1357"/>
    <mergeCell ref="K1357:L1357"/>
    <mergeCell ref="O1357:P1357"/>
    <mergeCell ref="Q1357:R1357"/>
    <mergeCell ref="S1357:T1357"/>
    <mergeCell ref="U1357:V1357"/>
    <mergeCell ref="I1356:J1356"/>
    <mergeCell ref="K1356:L1356"/>
    <mergeCell ref="O1356:P1356"/>
    <mergeCell ref="Q1356:R1356"/>
    <mergeCell ref="S1356:T1356"/>
    <mergeCell ref="U1370:V1370"/>
    <mergeCell ref="I1370:J1370"/>
    <mergeCell ref="K1370:L1370"/>
    <mergeCell ref="O1370:P1370"/>
    <mergeCell ref="Q1370:R1370"/>
    <mergeCell ref="S1370:T1370"/>
    <mergeCell ref="U1368:V1368"/>
    <mergeCell ref="I1369:J1369"/>
    <mergeCell ref="K1369:L1369"/>
    <mergeCell ref="O1369:P1369"/>
    <mergeCell ref="Q1369:R1369"/>
    <mergeCell ref="S1369:T1369"/>
    <mergeCell ref="U1369:V1369"/>
    <mergeCell ref="I1368:J1368"/>
    <mergeCell ref="K1368:L1368"/>
    <mergeCell ref="O1368:P1368"/>
    <mergeCell ref="Q1368:R1368"/>
    <mergeCell ref="S1368:T1368"/>
    <mergeCell ref="U1390:V1390"/>
    <mergeCell ref="I1391:J1391"/>
    <mergeCell ref="K1391:L1391"/>
    <mergeCell ref="O1391:P1391"/>
    <mergeCell ref="Q1391:R1391"/>
    <mergeCell ref="S1391:T1391"/>
    <mergeCell ref="U1391:V1391"/>
    <mergeCell ref="I1390:J1390"/>
    <mergeCell ref="K1390:L1390"/>
    <mergeCell ref="O1390:P1390"/>
    <mergeCell ref="Q1390:R1390"/>
    <mergeCell ref="S1390:T1390"/>
    <mergeCell ref="M1356:N1356"/>
    <mergeCell ref="M1357:N1357"/>
    <mergeCell ref="M1368:N1368"/>
    <mergeCell ref="M1369:N1369"/>
    <mergeCell ref="M1370:N1370"/>
    <mergeCell ref="M1390:N1390"/>
    <mergeCell ref="M1391:N1391"/>
    <mergeCell ref="U1320:V1320"/>
    <mergeCell ref="I1321:J1321"/>
    <mergeCell ref="K1321:L1321"/>
    <mergeCell ref="O1321:P1321"/>
    <mergeCell ref="Q1321:R1321"/>
    <mergeCell ref="S1321:T1321"/>
    <mergeCell ref="U1321:V1321"/>
    <mergeCell ref="I1320:J1320"/>
    <mergeCell ref="K1320:L1320"/>
    <mergeCell ref="O1320:P1320"/>
    <mergeCell ref="Q1320:R1320"/>
    <mergeCell ref="S1320:T1320"/>
    <mergeCell ref="U1348:V1348"/>
    <mergeCell ref="I1348:J1348"/>
    <mergeCell ref="K1348:L1348"/>
    <mergeCell ref="O1348:P1348"/>
    <mergeCell ref="Q1348:R1348"/>
    <mergeCell ref="S1348:T1348"/>
    <mergeCell ref="I1347:J1347"/>
    <mergeCell ref="K1347:L1347"/>
    <mergeCell ref="O1347:P1347"/>
    <mergeCell ref="Q1347:R1347"/>
    <mergeCell ref="S1347:T1347"/>
    <mergeCell ref="U1347:V1347"/>
    <mergeCell ref="U1354:V1354"/>
    <mergeCell ref="I1355:J1355"/>
    <mergeCell ref="K1355:L1355"/>
    <mergeCell ref="O1355:P1355"/>
    <mergeCell ref="Q1355:R1355"/>
    <mergeCell ref="S1355:T1355"/>
    <mergeCell ref="U1355:V1355"/>
    <mergeCell ref="I1354:J1354"/>
    <mergeCell ref="K1354:L1354"/>
    <mergeCell ref="O1354:P1354"/>
    <mergeCell ref="Q1354:R1354"/>
    <mergeCell ref="S1354:T1354"/>
    <mergeCell ref="I1353:J1353"/>
    <mergeCell ref="K1353:L1353"/>
    <mergeCell ref="O1353:P1353"/>
    <mergeCell ref="Q1353:R1353"/>
    <mergeCell ref="S1353:T1353"/>
    <mergeCell ref="U1353:V1353"/>
    <mergeCell ref="M1320:N1320"/>
    <mergeCell ref="M1321:N1321"/>
    <mergeCell ref="M1347:N1347"/>
    <mergeCell ref="M1348:N1348"/>
    <mergeCell ref="M1353:N1353"/>
    <mergeCell ref="M1354:N1354"/>
    <mergeCell ref="M1355:N1355"/>
    <mergeCell ref="A1304:F1304"/>
    <mergeCell ref="U1302:V1302"/>
    <mergeCell ref="I1303:J1303"/>
    <mergeCell ref="K1303:L1303"/>
    <mergeCell ref="O1303:P1303"/>
    <mergeCell ref="Q1303:R1303"/>
    <mergeCell ref="S1303:T1303"/>
    <mergeCell ref="U1303:V1303"/>
    <mergeCell ref="I1302:J1302"/>
    <mergeCell ref="K1302:L1302"/>
    <mergeCell ref="O1302:P1302"/>
    <mergeCell ref="Q1302:R1302"/>
    <mergeCell ref="S1302:T1302"/>
    <mergeCell ref="U1312:V1312"/>
    <mergeCell ref="I1313:J1313"/>
    <mergeCell ref="K1313:L1313"/>
    <mergeCell ref="O1313:P1313"/>
    <mergeCell ref="Q1313:R1313"/>
    <mergeCell ref="S1313:T1313"/>
    <mergeCell ref="U1313:V1313"/>
    <mergeCell ref="I1312:J1312"/>
    <mergeCell ref="K1312:L1312"/>
    <mergeCell ref="O1312:P1312"/>
    <mergeCell ref="Q1312:R1312"/>
    <mergeCell ref="S1312:T1312"/>
    <mergeCell ref="I1319:J1319"/>
    <mergeCell ref="K1319:L1319"/>
    <mergeCell ref="O1319:P1319"/>
    <mergeCell ref="Q1319:R1319"/>
    <mergeCell ref="S1319:T1319"/>
    <mergeCell ref="U1319:V1319"/>
    <mergeCell ref="A1318:F1318"/>
    <mergeCell ref="U1316:V1316"/>
    <mergeCell ref="I1317:J1317"/>
    <mergeCell ref="K1317:L1317"/>
    <mergeCell ref="O1317:P1317"/>
    <mergeCell ref="Q1317:R1317"/>
    <mergeCell ref="S1317:T1317"/>
    <mergeCell ref="U1317:V1317"/>
    <mergeCell ref="I1316:J1316"/>
    <mergeCell ref="K1316:L1316"/>
    <mergeCell ref="O1316:P1316"/>
    <mergeCell ref="Q1316:R1316"/>
    <mergeCell ref="S1316:T1316"/>
    <mergeCell ref="M1302:N1302"/>
    <mergeCell ref="M1303:N1303"/>
    <mergeCell ref="M1305:N1305"/>
    <mergeCell ref="M1306:N1306"/>
    <mergeCell ref="M1307:N1307"/>
    <mergeCell ref="M1312:N1312"/>
    <mergeCell ref="M1313:N1313"/>
    <mergeCell ref="M1316:N1316"/>
    <mergeCell ref="M1317:N1317"/>
    <mergeCell ref="M1319:N1319"/>
    <mergeCell ref="U1250:V1250"/>
    <mergeCell ref="I1251:J1251"/>
    <mergeCell ref="K1251:L1251"/>
    <mergeCell ref="O1251:P1251"/>
    <mergeCell ref="Q1251:R1251"/>
    <mergeCell ref="S1251:T1251"/>
    <mergeCell ref="U1251:V1251"/>
    <mergeCell ref="I1250:J1250"/>
    <mergeCell ref="K1250:L1250"/>
    <mergeCell ref="O1250:P1250"/>
    <mergeCell ref="Q1250:R1250"/>
    <mergeCell ref="S1250:T1250"/>
    <mergeCell ref="U1298:V1298"/>
    <mergeCell ref="I1299:J1299"/>
    <mergeCell ref="K1299:L1299"/>
    <mergeCell ref="O1299:P1299"/>
    <mergeCell ref="Q1299:R1299"/>
    <mergeCell ref="S1299:T1299"/>
    <mergeCell ref="U1299:V1299"/>
    <mergeCell ref="I1298:J1298"/>
    <mergeCell ref="K1298:L1298"/>
    <mergeCell ref="O1298:P1298"/>
    <mergeCell ref="Q1298:R1298"/>
    <mergeCell ref="S1298:T1298"/>
    <mergeCell ref="U1306:V1306"/>
    <mergeCell ref="I1307:J1307"/>
    <mergeCell ref="K1307:L1307"/>
    <mergeCell ref="O1307:P1307"/>
    <mergeCell ref="Q1307:R1307"/>
    <mergeCell ref="S1307:T1307"/>
    <mergeCell ref="U1307:V1307"/>
    <mergeCell ref="I1306:J1306"/>
    <mergeCell ref="K1306:L1306"/>
    <mergeCell ref="O1306:P1306"/>
    <mergeCell ref="Q1306:R1306"/>
    <mergeCell ref="S1306:T1306"/>
    <mergeCell ref="I1305:J1305"/>
    <mergeCell ref="K1305:L1305"/>
    <mergeCell ref="O1305:P1305"/>
    <mergeCell ref="Q1305:R1305"/>
    <mergeCell ref="S1305:T1305"/>
    <mergeCell ref="U1305:V1305"/>
    <mergeCell ref="M1250:N1250"/>
    <mergeCell ref="M1251:N1251"/>
    <mergeCell ref="M1298:N1298"/>
    <mergeCell ref="M1299:N1299"/>
    <mergeCell ref="U1186:V1186"/>
    <mergeCell ref="I1187:J1187"/>
    <mergeCell ref="K1187:L1187"/>
    <mergeCell ref="O1187:P1187"/>
    <mergeCell ref="Q1187:R1187"/>
    <mergeCell ref="S1187:T1187"/>
    <mergeCell ref="U1187:V1187"/>
    <mergeCell ref="I1186:J1186"/>
    <mergeCell ref="K1186:L1186"/>
    <mergeCell ref="O1186:P1186"/>
    <mergeCell ref="Q1186:R1186"/>
    <mergeCell ref="S1186:T1186"/>
    <mergeCell ref="U1182:V1182"/>
    <mergeCell ref="I1182:J1182"/>
    <mergeCell ref="K1182:L1182"/>
    <mergeCell ref="O1182:P1182"/>
    <mergeCell ref="Q1182:R1182"/>
    <mergeCell ref="S1182:T1182"/>
    <mergeCell ref="U1196:V1196"/>
    <mergeCell ref="I1197:J1197"/>
    <mergeCell ref="K1197:L1197"/>
    <mergeCell ref="O1197:P1197"/>
    <mergeCell ref="Q1197:R1197"/>
    <mergeCell ref="S1197:T1197"/>
    <mergeCell ref="U1197:V1197"/>
    <mergeCell ref="I1196:J1196"/>
    <mergeCell ref="K1196:L1196"/>
    <mergeCell ref="O1196:P1196"/>
    <mergeCell ref="Q1196:R1196"/>
    <mergeCell ref="S1196:T1196"/>
    <mergeCell ref="U1240:V1240"/>
    <mergeCell ref="I1241:J1241"/>
    <mergeCell ref="K1241:L1241"/>
    <mergeCell ref="O1241:P1241"/>
    <mergeCell ref="Q1241:R1241"/>
    <mergeCell ref="S1241:T1241"/>
    <mergeCell ref="U1241:V1241"/>
    <mergeCell ref="I1240:J1240"/>
    <mergeCell ref="K1240:L1240"/>
    <mergeCell ref="O1240:P1240"/>
    <mergeCell ref="Q1240:R1240"/>
    <mergeCell ref="S1240:T1240"/>
    <mergeCell ref="I1239:J1239"/>
    <mergeCell ref="K1239:L1239"/>
    <mergeCell ref="O1239:P1239"/>
    <mergeCell ref="Q1239:R1239"/>
    <mergeCell ref="S1239:T1239"/>
    <mergeCell ref="U1239:V1239"/>
    <mergeCell ref="M1182:N1182"/>
    <mergeCell ref="M1186:N1186"/>
    <mergeCell ref="M1187:N1187"/>
    <mergeCell ref="M1196:N1196"/>
    <mergeCell ref="M1197:N1197"/>
    <mergeCell ref="M1239:N1239"/>
    <mergeCell ref="M1240:N1240"/>
    <mergeCell ref="M1241:N1241"/>
    <mergeCell ref="A1118:F1118"/>
    <mergeCell ref="U1122:V1122"/>
    <mergeCell ref="I1122:J1122"/>
    <mergeCell ref="K1122:L1122"/>
    <mergeCell ref="O1122:P1122"/>
    <mergeCell ref="Q1122:R1122"/>
    <mergeCell ref="S1122:T1122"/>
    <mergeCell ref="U1150:V1150"/>
    <mergeCell ref="I1151:J1151"/>
    <mergeCell ref="K1151:L1151"/>
    <mergeCell ref="O1151:P1151"/>
    <mergeCell ref="Q1151:R1151"/>
    <mergeCell ref="S1151:T1151"/>
    <mergeCell ref="U1151:V1151"/>
    <mergeCell ref="I1150:J1150"/>
    <mergeCell ref="K1150:L1150"/>
    <mergeCell ref="O1150:P1150"/>
    <mergeCell ref="Q1150:R1150"/>
    <mergeCell ref="S1150:T1150"/>
    <mergeCell ref="U1152:V1152"/>
    <mergeCell ref="I1153:J1153"/>
    <mergeCell ref="K1153:L1153"/>
    <mergeCell ref="O1153:P1153"/>
    <mergeCell ref="Q1153:R1153"/>
    <mergeCell ref="S1153:T1153"/>
    <mergeCell ref="U1153:V1153"/>
    <mergeCell ref="I1152:J1152"/>
    <mergeCell ref="K1152:L1152"/>
    <mergeCell ref="O1152:P1152"/>
    <mergeCell ref="Q1152:R1152"/>
    <mergeCell ref="S1152:T1152"/>
    <mergeCell ref="U1180:V1180"/>
    <mergeCell ref="I1181:J1181"/>
    <mergeCell ref="K1181:L1181"/>
    <mergeCell ref="O1181:P1181"/>
    <mergeCell ref="Q1181:R1181"/>
    <mergeCell ref="S1181:T1181"/>
    <mergeCell ref="U1181:V1181"/>
    <mergeCell ref="I1180:J1180"/>
    <mergeCell ref="K1180:L1180"/>
    <mergeCell ref="O1180:P1180"/>
    <mergeCell ref="Q1180:R1180"/>
    <mergeCell ref="S1180:T1180"/>
    <mergeCell ref="M1119:N1119"/>
    <mergeCell ref="M1120:N1120"/>
    <mergeCell ref="M1121:N1121"/>
    <mergeCell ref="M1122:N1122"/>
    <mergeCell ref="M1150:N1150"/>
    <mergeCell ref="M1151:N1151"/>
    <mergeCell ref="M1152:N1152"/>
    <mergeCell ref="M1153:N1153"/>
    <mergeCell ref="M1180:N1180"/>
    <mergeCell ref="M1181:N1181"/>
    <mergeCell ref="I1091:J1091"/>
    <mergeCell ref="K1091:L1091"/>
    <mergeCell ref="O1091:P1091"/>
    <mergeCell ref="Q1091:R1091"/>
    <mergeCell ref="S1091:T1091"/>
    <mergeCell ref="U1091:V1091"/>
    <mergeCell ref="U1092:V1092"/>
    <mergeCell ref="I1092:J1092"/>
    <mergeCell ref="K1092:L1092"/>
    <mergeCell ref="O1092:P1092"/>
    <mergeCell ref="Q1092:R1092"/>
    <mergeCell ref="S1092:T1092"/>
    <mergeCell ref="U1112:V1112"/>
    <mergeCell ref="I1113:J1113"/>
    <mergeCell ref="K1113:L1113"/>
    <mergeCell ref="O1113:P1113"/>
    <mergeCell ref="Q1113:R1113"/>
    <mergeCell ref="S1113:T1113"/>
    <mergeCell ref="U1113:V1113"/>
    <mergeCell ref="I1112:J1112"/>
    <mergeCell ref="K1112:L1112"/>
    <mergeCell ref="O1112:P1112"/>
    <mergeCell ref="Q1112:R1112"/>
    <mergeCell ref="S1112:T1112"/>
    <mergeCell ref="U1120:V1120"/>
    <mergeCell ref="I1121:J1121"/>
    <mergeCell ref="K1121:L1121"/>
    <mergeCell ref="O1121:P1121"/>
    <mergeCell ref="Q1121:R1121"/>
    <mergeCell ref="S1121:T1121"/>
    <mergeCell ref="U1121:V1121"/>
    <mergeCell ref="I1120:J1120"/>
    <mergeCell ref="K1120:L1120"/>
    <mergeCell ref="O1120:P1120"/>
    <mergeCell ref="Q1120:R1120"/>
    <mergeCell ref="S1120:T1120"/>
    <mergeCell ref="I1119:J1119"/>
    <mergeCell ref="K1119:L1119"/>
    <mergeCell ref="O1119:P1119"/>
    <mergeCell ref="Q1119:R1119"/>
    <mergeCell ref="S1119:T1119"/>
    <mergeCell ref="U1119:V1119"/>
    <mergeCell ref="M1091:N1091"/>
    <mergeCell ref="M1092:N1092"/>
    <mergeCell ref="M1112:N1112"/>
    <mergeCell ref="M1113:N1113"/>
    <mergeCell ref="I1013:J1013"/>
    <mergeCell ref="K1013:L1013"/>
    <mergeCell ref="O1013:P1013"/>
    <mergeCell ref="Q1013:R1013"/>
    <mergeCell ref="S1013:T1013"/>
    <mergeCell ref="U1013:V1013"/>
    <mergeCell ref="U1008:V1008"/>
    <mergeCell ref="I1008:J1008"/>
    <mergeCell ref="K1008:L1008"/>
    <mergeCell ref="O1008:P1008"/>
    <mergeCell ref="Q1008:R1008"/>
    <mergeCell ref="S1008:T1008"/>
    <mergeCell ref="U1014:V1014"/>
    <mergeCell ref="I1015:J1015"/>
    <mergeCell ref="K1015:L1015"/>
    <mergeCell ref="O1015:P1015"/>
    <mergeCell ref="Q1015:R1015"/>
    <mergeCell ref="S1015:T1015"/>
    <mergeCell ref="U1015:V1015"/>
    <mergeCell ref="I1014:J1014"/>
    <mergeCell ref="K1014:L1014"/>
    <mergeCell ref="O1014:P1014"/>
    <mergeCell ref="Q1014:R1014"/>
    <mergeCell ref="S1014:T1014"/>
    <mergeCell ref="U1054:V1054"/>
    <mergeCell ref="I1054:J1054"/>
    <mergeCell ref="K1054:L1054"/>
    <mergeCell ref="O1054:P1054"/>
    <mergeCell ref="Q1054:R1054"/>
    <mergeCell ref="S1054:T1054"/>
    <mergeCell ref="U1052:V1052"/>
    <mergeCell ref="I1053:J1053"/>
    <mergeCell ref="K1053:L1053"/>
    <mergeCell ref="O1053:P1053"/>
    <mergeCell ref="Q1053:R1053"/>
    <mergeCell ref="S1053:T1053"/>
    <mergeCell ref="U1053:V1053"/>
    <mergeCell ref="I1052:J1052"/>
    <mergeCell ref="K1052:L1052"/>
    <mergeCell ref="O1052:P1052"/>
    <mergeCell ref="Q1052:R1052"/>
    <mergeCell ref="S1052:T1052"/>
    <mergeCell ref="M1008:N1008"/>
    <mergeCell ref="M1013:N1013"/>
    <mergeCell ref="M1014:N1014"/>
    <mergeCell ref="M1015:N1015"/>
    <mergeCell ref="M1052:N1052"/>
    <mergeCell ref="M1053:N1053"/>
    <mergeCell ref="M1054:N1054"/>
    <mergeCell ref="I1001:J1001"/>
    <mergeCell ref="K1001:L1001"/>
    <mergeCell ref="O1001:P1001"/>
    <mergeCell ref="Q1001:R1001"/>
    <mergeCell ref="S1001:T1001"/>
    <mergeCell ref="U1001:V1001"/>
    <mergeCell ref="U998:V998"/>
    <mergeCell ref="I998:J998"/>
    <mergeCell ref="K998:L998"/>
    <mergeCell ref="O998:P998"/>
    <mergeCell ref="Q998:R998"/>
    <mergeCell ref="S998:T998"/>
    <mergeCell ref="I997:J997"/>
    <mergeCell ref="K997:L997"/>
    <mergeCell ref="O997:P997"/>
    <mergeCell ref="Q997:R997"/>
    <mergeCell ref="S997:T997"/>
    <mergeCell ref="U997:V997"/>
    <mergeCell ref="I1007:J1007"/>
    <mergeCell ref="K1007:L1007"/>
    <mergeCell ref="O1007:P1007"/>
    <mergeCell ref="Q1007:R1007"/>
    <mergeCell ref="S1007:T1007"/>
    <mergeCell ref="U1007:V1007"/>
    <mergeCell ref="U1002:V1002"/>
    <mergeCell ref="I1003:J1003"/>
    <mergeCell ref="K1003:L1003"/>
    <mergeCell ref="O1003:P1003"/>
    <mergeCell ref="Q1003:R1003"/>
    <mergeCell ref="S1003:T1003"/>
    <mergeCell ref="U1003:V1003"/>
    <mergeCell ref="I1002:J1002"/>
    <mergeCell ref="K1002:L1002"/>
    <mergeCell ref="O1002:P1002"/>
    <mergeCell ref="Q1002:R1002"/>
    <mergeCell ref="S1002:T1002"/>
    <mergeCell ref="M997:N997"/>
    <mergeCell ref="M998:N998"/>
    <mergeCell ref="M1001:N1001"/>
    <mergeCell ref="M1002:N1002"/>
    <mergeCell ref="M1003:N1003"/>
    <mergeCell ref="M1007:N1007"/>
    <mergeCell ref="I977:J977"/>
    <mergeCell ref="K977:L977"/>
    <mergeCell ref="O977:P977"/>
    <mergeCell ref="Q977:R977"/>
    <mergeCell ref="S977:T977"/>
    <mergeCell ref="U977:V977"/>
    <mergeCell ref="U972:V972"/>
    <mergeCell ref="I972:J972"/>
    <mergeCell ref="K972:L972"/>
    <mergeCell ref="O972:P972"/>
    <mergeCell ref="Q972:R972"/>
    <mergeCell ref="S972:T972"/>
    <mergeCell ref="U978:V978"/>
    <mergeCell ref="I979:J979"/>
    <mergeCell ref="K979:L979"/>
    <mergeCell ref="O979:P979"/>
    <mergeCell ref="Q979:R979"/>
    <mergeCell ref="S979:T979"/>
    <mergeCell ref="U979:V979"/>
    <mergeCell ref="I978:J978"/>
    <mergeCell ref="K978:L978"/>
    <mergeCell ref="O978:P978"/>
    <mergeCell ref="Q978:R978"/>
    <mergeCell ref="S978:T978"/>
    <mergeCell ref="U988:V988"/>
    <mergeCell ref="I989:J989"/>
    <mergeCell ref="K989:L989"/>
    <mergeCell ref="O989:P989"/>
    <mergeCell ref="Q989:R989"/>
    <mergeCell ref="S989:T989"/>
    <mergeCell ref="U989:V989"/>
    <mergeCell ref="I988:J988"/>
    <mergeCell ref="K988:L988"/>
    <mergeCell ref="O988:P988"/>
    <mergeCell ref="Q988:R988"/>
    <mergeCell ref="S988:T988"/>
    <mergeCell ref="I987:J987"/>
    <mergeCell ref="K987:L987"/>
    <mergeCell ref="O987:P987"/>
    <mergeCell ref="Q987:R987"/>
    <mergeCell ref="S987:T987"/>
    <mergeCell ref="U987:V987"/>
    <mergeCell ref="M972:N972"/>
    <mergeCell ref="M977:N977"/>
    <mergeCell ref="M978:N978"/>
    <mergeCell ref="M979:N979"/>
    <mergeCell ref="M987:N987"/>
    <mergeCell ref="M988:N988"/>
    <mergeCell ref="M989:N989"/>
    <mergeCell ref="I959:J959"/>
    <mergeCell ref="K959:L959"/>
    <mergeCell ref="O959:P959"/>
    <mergeCell ref="Q959:R959"/>
    <mergeCell ref="S959:T959"/>
    <mergeCell ref="U959:V959"/>
    <mergeCell ref="U954:V954"/>
    <mergeCell ref="I954:J954"/>
    <mergeCell ref="K954:L954"/>
    <mergeCell ref="O954:P954"/>
    <mergeCell ref="Q954:R954"/>
    <mergeCell ref="S954:T954"/>
    <mergeCell ref="U962:V962"/>
    <mergeCell ref="I962:J962"/>
    <mergeCell ref="K962:L962"/>
    <mergeCell ref="O962:P962"/>
    <mergeCell ref="Q962:R962"/>
    <mergeCell ref="S962:T962"/>
    <mergeCell ref="U960:V960"/>
    <mergeCell ref="I961:J961"/>
    <mergeCell ref="K961:L961"/>
    <mergeCell ref="O961:P961"/>
    <mergeCell ref="Q961:R961"/>
    <mergeCell ref="S961:T961"/>
    <mergeCell ref="U961:V961"/>
    <mergeCell ref="I960:J960"/>
    <mergeCell ref="K960:L960"/>
    <mergeCell ref="O960:P960"/>
    <mergeCell ref="Q960:R960"/>
    <mergeCell ref="S960:T960"/>
    <mergeCell ref="I971:J971"/>
    <mergeCell ref="K971:L971"/>
    <mergeCell ref="O971:P971"/>
    <mergeCell ref="Q971:R971"/>
    <mergeCell ref="S971:T971"/>
    <mergeCell ref="U971:V971"/>
    <mergeCell ref="U968:V968"/>
    <mergeCell ref="I968:J968"/>
    <mergeCell ref="K968:L968"/>
    <mergeCell ref="O968:P968"/>
    <mergeCell ref="Q968:R968"/>
    <mergeCell ref="S968:T968"/>
    <mergeCell ref="U966:V966"/>
    <mergeCell ref="I967:J967"/>
    <mergeCell ref="K967:L967"/>
    <mergeCell ref="O967:P967"/>
    <mergeCell ref="Q967:R967"/>
    <mergeCell ref="S967:T967"/>
    <mergeCell ref="U967:V967"/>
    <mergeCell ref="I966:J966"/>
    <mergeCell ref="K966:L966"/>
    <mergeCell ref="O966:P966"/>
    <mergeCell ref="Q966:R966"/>
    <mergeCell ref="S966:T966"/>
    <mergeCell ref="M954:N954"/>
    <mergeCell ref="M959:N959"/>
    <mergeCell ref="M960:N960"/>
    <mergeCell ref="M961:N961"/>
    <mergeCell ref="M962:N962"/>
    <mergeCell ref="M966:N966"/>
    <mergeCell ref="M967:N967"/>
    <mergeCell ref="M968:N968"/>
    <mergeCell ref="M971:N971"/>
    <mergeCell ref="I947:J947"/>
    <mergeCell ref="K947:L947"/>
    <mergeCell ref="O947:P947"/>
    <mergeCell ref="Q947:R947"/>
    <mergeCell ref="S947:T947"/>
    <mergeCell ref="U947:V947"/>
    <mergeCell ref="U942:V942"/>
    <mergeCell ref="I943:J943"/>
    <mergeCell ref="K943:L943"/>
    <mergeCell ref="O943:P943"/>
    <mergeCell ref="Q943:R943"/>
    <mergeCell ref="S943:T943"/>
    <mergeCell ref="U943:V943"/>
    <mergeCell ref="I942:J942"/>
    <mergeCell ref="K942:L942"/>
    <mergeCell ref="O942:P942"/>
    <mergeCell ref="Q942:R942"/>
    <mergeCell ref="S942:T942"/>
    <mergeCell ref="U952:V952"/>
    <mergeCell ref="I953:J953"/>
    <mergeCell ref="K953:L953"/>
    <mergeCell ref="O953:P953"/>
    <mergeCell ref="Q953:R953"/>
    <mergeCell ref="S953:T953"/>
    <mergeCell ref="U953:V953"/>
    <mergeCell ref="I952:J952"/>
    <mergeCell ref="K952:L952"/>
    <mergeCell ref="O952:P952"/>
    <mergeCell ref="Q952:R952"/>
    <mergeCell ref="S952:T952"/>
    <mergeCell ref="U948:V948"/>
    <mergeCell ref="I949:J949"/>
    <mergeCell ref="K949:L949"/>
    <mergeCell ref="O949:P949"/>
    <mergeCell ref="Q949:R949"/>
    <mergeCell ref="S949:T949"/>
    <mergeCell ref="U949:V949"/>
    <mergeCell ref="I948:J948"/>
    <mergeCell ref="K948:L948"/>
    <mergeCell ref="O948:P948"/>
    <mergeCell ref="Q948:R948"/>
    <mergeCell ref="S948:T948"/>
    <mergeCell ref="M942:N942"/>
    <mergeCell ref="M943:N943"/>
    <mergeCell ref="M947:N947"/>
    <mergeCell ref="M948:N948"/>
    <mergeCell ref="M949:N949"/>
    <mergeCell ref="M952:N952"/>
    <mergeCell ref="M953:N953"/>
    <mergeCell ref="U916:V916"/>
    <mergeCell ref="I916:J916"/>
    <mergeCell ref="K916:L916"/>
    <mergeCell ref="O916:P916"/>
    <mergeCell ref="Q916:R916"/>
    <mergeCell ref="S916:T916"/>
    <mergeCell ref="U914:V914"/>
    <mergeCell ref="I915:J915"/>
    <mergeCell ref="K915:L915"/>
    <mergeCell ref="O915:P915"/>
    <mergeCell ref="Q915:R915"/>
    <mergeCell ref="S915:T915"/>
    <mergeCell ref="U915:V915"/>
    <mergeCell ref="I914:J914"/>
    <mergeCell ref="K914:L914"/>
    <mergeCell ref="O914:P914"/>
    <mergeCell ref="Q914:R914"/>
    <mergeCell ref="S914:T914"/>
    <mergeCell ref="U928:V928"/>
    <mergeCell ref="I929:J929"/>
    <mergeCell ref="K929:L929"/>
    <mergeCell ref="O929:P929"/>
    <mergeCell ref="Q929:R929"/>
    <mergeCell ref="S929:T929"/>
    <mergeCell ref="U929:V929"/>
    <mergeCell ref="I928:J928"/>
    <mergeCell ref="K928:L928"/>
    <mergeCell ref="O928:P928"/>
    <mergeCell ref="Q928:R928"/>
    <mergeCell ref="S928:T928"/>
    <mergeCell ref="I941:J941"/>
    <mergeCell ref="K941:L941"/>
    <mergeCell ref="O941:P941"/>
    <mergeCell ref="Q941:R941"/>
    <mergeCell ref="S941:T941"/>
    <mergeCell ref="U941:V941"/>
    <mergeCell ref="M914:N914"/>
    <mergeCell ref="M915:N915"/>
    <mergeCell ref="M916:N916"/>
    <mergeCell ref="M928:N928"/>
    <mergeCell ref="M929:N929"/>
    <mergeCell ref="M941:N941"/>
    <mergeCell ref="U874:V874"/>
    <mergeCell ref="I875:J875"/>
    <mergeCell ref="K875:L875"/>
    <mergeCell ref="O875:P875"/>
    <mergeCell ref="Q875:R875"/>
    <mergeCell ref="S875:T875"/>
    <mergeCell ref="U875:V875"/>
    <mergeCell ref="I874:J874"/>
    <mergeCell ref="K874:L874"/>
    <mergeCell ref="O874:P874"/>
    <mergeCell ref="Q874:R874"/>
    <mergeCell ref="S874:T874"/>
    <mergeCell ref="U872:V872"/>
    <mergeCell ref="I873:J873"/>
    <mergeCell ref="K873:L873"/>
    <mergeCell ref="O873:P873"/>
    <mergeCell ref="Q873:R873"/>
    <mergeCell ref="S873:T873"/>
    <mergeCell ref="U873:V873"/>
    <mergeCell ref="I872:J872"/>
    <mergeCell ref="K872:L872"/>
    <mergeCell ref="O872:P872"/>
    <mergeCell ref="Q872:R872"/>
    <mergeCell ref="S872:T872"/>
    <mergeCell ref="U908:V908"/>
    <mergeCell ref="I909:J909"/>
    <mergeCell ref="K909:L909"/>
    <mergeCell ref="O909:P909"/>
    <mergeCell ref="Q909:R909"/>
    <mergeCell ref="S909:T909"/>
    <mergeCell ref="U909:V909"/>
    <mergeCell ref="I908:J908"/>
    <mergeCell ref="K908:L908"/>
    <mergeCell ref="O908:P908"/>
    <mergeCell ref="Q908:R908"/>
    <mergeCell ref="S908:T908"/>
    <mergeCell ref="M872:N872"/>
    <mergeCell ref="M873:N873"/>
    <mergeCell ref="M874:N874"/>
    <mergeCell ref="M875:N875"/>
    <mergeCell ref="M908:N908"/>
    <mergeCell ref="M909:N909"/>
    <mergeCell ref="U862:V862"/>
    <mergeCell ref="I863:J863"/>
    <mergeCell ref="K863:L863"/>
    <mergeCell ref="O863:P863"/>
    <mergeCell ref="Q863:R863"/>
    <mergeCell ref="S863:T863"/>
    <mergeCell ref="U863:V863"/>
    <mergeCell ref="I862:J862"/>
    <mergeCell ref="K862:L862"/>
    <mergeCell ref="O862:P862"/>
    <mergeCell ref="Q862:R862"/>
    <mergeCell ref="S862:T862"/>
    <mergeCell ref="U868:V868"/>
    <mergeCell ref="I869:J869"/>
    <mergeCell ref="K869:L869"/>
    <mergeCell ref="O869:P869"/>
    <mergeCell ref="Q869:R869"/>
    <mergeCell ref="S869:T869"/>
    <mergeCell ref="U869:V869"/>
    <mergeCell ref="I868:J868"/>
    <mergeCell ref="K868:L868"/>
    <mergeCell ref="O868:P868"/>
    <mergeCell ref="Q868:R868"/>
    <mergeCell ref="S868:T868"/>
    <mergeCell ref="I867:J867"/>
    <mergeCell ref="K867:L867"/>
    <mergeCell ref="O867:P867"/>
    <mergeCell ref="Q867:R867"/>
    <mergeCell ref="S867:T867"/>
    <mergeCell ref="U867:V867"/>
    <mergeCell ref="U864:V864"/>
    <mergeCell ref="I864:J864"/>
    <mergeCell ref="K864:L864"/>
    <mergeCell ref="O864:P864"/>
    <mergeCell ref="Q864:R864"/>
    <mergeCell ref="S864:T864"/>
    <mergeCell ref="M862:N862"/>
    <mergeCell ref="M863:N863"/>
    <mergeCell ref="M864:N864"/>
    <mergeCell ref="M867:N867"/>
    <mergeCell ref="M868:N868"/>
    <mergeCell ref="M869:N869"/>
    <mergeCell ref="I839:J839"/>
    <mergeCell ref="K839:L839"/>
    <mergeCell ref="O839:P839"/>
    <mergeCell ref="Q839:R839"/>
    <mergeCell ref="S839:T839"/>
    <mergeCell ref="U839:V839"/>
    <mergeCell ref="U844:V844"/>
    <mergeCell ref="I844:J844"/>
    <mergeCell ref="K844:L844"/>
    <mergeCell ref="O844:P844"/>
    <mergeCell ref="Q844:R844"/>
    <mergeCell ref="S844:T844"/>
    <mergeCell ref="U842:V842"/>
    <mergeCell ref="I843:J843"/>
    <mergeCell ref="K843:L843"/>
    <mergeCell ref="O843:P843"/>
    <mergeCell ref="Q843:R843"/>
    <mergeCell ref="S843:T843"/>
    <mergeCell ref="U843:V843"/>
    <mergeCell ref="I842:J842"/>
    <mergeCell ref="K842:L842"/>
    <mergeCell ref="O842:P842"/>
    <mergeCell ref="Q842:R842"/>
    <mergeCell ref="S842:T842"/>
    <mergeCell ref="U840:V840"/>
    <mergeCell ref="I841:J841"/>
    <mergeCell ref="K841:L841"/>
    <mergeCell ref="O841:P841"/>
    <mergeCell ref="Q841:R841"/>
    <mergeCell ref="S841:T841"/>
    <mergeCell ref="U841:V841"/>
    <mergeCell ref="I840:J840"/>
    <mergeCell ref="K840:L840"/>
    <mergeCell ref="O840:P840"/>
    <mergeCell ref="Q840:R840"/>
    <mergeCell ref="S840:T840"/>
    <mergeCell ref="M839:N839"/>
    <mergeCell ref="M840:N840"/>
    <mergeCell ref="M841:N841"/>
    <mergeCell ref="M842:N842"/>
    <mergeCell ref="M843:N843"/>
    <mergeCell ref="M844:N844"/>
    <mergeCell ref="U826:V826"/>
    <mergeCell ref="I827:J827"/>
    <mergeCell ref="K827:L827"/>
    <mergeCell ref="O827:P827"/>
    <mergeCell ref="Q827:R827"/>
    <mergeCell ref="S827:T827"/>
    <mergeCell ref="U827:V827"/>
    <mergeCell ref="I826:J826"/>
    <mergeCell ref="K826:L826"/>
    <mergeCell ref="O826:P826"/>
    <mergeCell ref="Q826:R826"/>
    <mergeCell ref="S826:T826"/>
    <mergeCell ref="U824:V824"/>
    <mergeCell ref="I825:J825"/>
    <mergeCell ref="K825:L825"/>
    <mergeCell ref="O825:P825"/>
    <mergeCell ref="Q825:R825"/>
    <mergeCell ref="S825:T825"/>
    <mergeCell ref="U825:V825"/>
    <mergeCell ref="I824:J824"/>
    <mergeCell ref="K824:L824"/>
    <mergeCell ref="O824:P824"/>
    <mergeCell ref="Q824:R824"/>
    <mergeCell ref="S824:T824"/>
    <mergeCell ref="U832:V832"/>
    <mergeCell ref="I833:J833"/>
    <mergeCell ref="K833:L833"/>
    <mergeCell ref="O833:P833"/>
    <mergeCell ref="Q833:R833"/>
    <mergeCell ref="S833:T833"/>
    <mergeCell ref="U833:V833"/>
    <mergeCell ref="I832:J832"/>
    <mergeCell ref="K832:L832"/>
    <mergeCell ref="O832:P832"/>
    <mergeCell ref="Q832:R832"/>
    <mergeCell ref="S832:T832"/>
    <mergeCell ref="U828:V828"/>
    <mergeCell ref="I828:J828"/>
    <mergeCell ref="K828:L828"/>
    <mergeCell ref="O828:P828"/>
    <mergeCell ref="Q828:R828"/>
    <mergeCell ref="S828:T828"/>
    <mergeCell ref="M824:N824"/>
    <mergeCell ref="M825:N825"/>
    <mergeCell ref="M826:N826"/>
    <mergeCell ref="M827:N827"/>
    <mergeCell ref="M828:N828"/>
    <mergeCell ref="M832:N832"/>
    <mergeCell ref="M833:N833"/>
    <mergeCell ref="U774:V774"/>
    <mergeCell ref="I775:J775"/>
    <mergeCell ref="K775:L775"/>
    <mergeCell ref="O775:P775"/>
    <mergeCell ref="Q775:R775"/>
    <mergeCell ref="S775:T775"/>
    <mergeCell ref="U775:V775"/>
    <mergeCell ref="I774:J774"/>
    <mergeCell ref="K774:L774"/>
    <mergeCell ref="O774:P774"/>
    <mergeCell ref="Q774:R774"/>
    <mergeCell ref="S774:T774"/>
    <mergeCell ref="I809:J809"/>
    <mergeCell ref="K809:L809"/>
    <mergeCell ref="O809:P809"/>
    <mergeCell ref="Q809:R809"/>
    <mergeCell ref="S809:T809"/>
    <mergeCell ref="U809:V809"/>
    <mergeCell ref="U810:V810"/>
    <mergeCell ref="I811:J811"/>
    <mergeCell ref="K811:L811"/>
    <mergeCell ref="O811:P811"/>
    <mergeCell ref="Q811:R811"/>
    <mergeCell ref="S811:T811"/>
    <mergeCell ref="U811:V811"/>
    <mergeCell ref="I810:J810"/>
    <mergeCell ref="K810:L810"/>
    <mergeCell ref="O810:P810"/>
    <mergeCell ref="Q810:R810"/>
    <mergeCell ref="S810:T810"/>
    <mergeCell ref="U820:V820"/>
    <mergeCell ref="I820:J820"/>
    <mergeCell ref="K820:L820"/>
    <mergeCell ref="O820:P820"/>
    <mergeCell ref="Q820:R820"/>
    <mergeCell ref="S820:T820"/>
    <mergeCell ref="U818:V818"/>
    <mergeCell ref="I819:J819"/>
    <mergeCell ref="K819:L819"/>
    <mergeCell ref="O819:P819"/>
    <mergeCell ref="Q819:R819"/>
    <mergeCell ref="S819:T819"/>
    <mergeCell ref="U819:V819"/>
    <mergeCell ref="I818:J818"/>
    <mergeCell ref="K818:L818"/>
    <mergeCell ref="O818:P818"/>
    <mergeCell ref="Q818:R818"/>
    <mergeCell ref="S818:T818"/>
    <mergeCell ref="I817:J817"/>
    <mergeCell ref="K817:L817"/>
    <mergeCell ref="O817:P817"/>
    <mergeCell ref="Q817:R817"/>
    <mergeCell ref="S817:T817"/>
    <mergeCell ref="U817:V817"/>
    <mergeCell ref="M774:N774"/>
    <mergeCell ref="M775:N775"/>
    <mergeCell ref="M809:N809"/>
    <mergeCell ref="M810:N810"/>
    <mergeCell ref="M811:N811"/>
    <mergeCell ref="M817:N817"/>
    <mergeCell ref="M818:N818"/>
    <mergeCell ref="M819:N819"/>
    <mergeCell ref="M820:N820"/>
    <mergeCell ref="U764:V764"/>
    <mergeCell ref="I765:J765"/>
    <mergeCell ref="K765:L765"/>
    <mergeCell ref="O765:P765"/>
    <mergeCell ref="Q765:R765"/>
    <mergeCell ref="S765:T765"/>
    <mergeCell ref="U765:V765"/>
    <mergeCell ref="I764:J764"/>
    <mergeCell ref="K764:L764"/>
    <mergeCell ref="O764:P764"/>
    <mergeCell ref="Q764:R764"/>
    <mergeCell ref="S764:T764"/>
    <mergeCell ref="U762:V762"/>
    <mergeCell ref="I763:J763"/>
    <mergeCell ref="K763:L763"/>
    <mergeCell ref="O763:P763"/>
    <mergeCell ref="Q763:R763"/>
    <mergeCell ref="S763:T763"/>
    <mergeCell ref="U763:V763"/>
    <mergeCell ref="I762:J762"/>
    <mergeCell ref="K762:L762"/>
    <mergeCell ref="O762:P762"/>
    <mergeCell ref="Q762:R762"/>
    <mergeCell ref="S762:T762"/>
    <mergeCell ref="U772:V772"/>
    <mergeCell ref="I773:J773"/>
    <mergeCell ref="K773:L773"/>
    <mergeCell ref="O773:P773"/>
    <mergeCell ref="Q773:R773"/>
    <mergeCell ref="S773:T773"/>
    <mergeCell ref="U773:V773"/>
    <mergeCell ref="I772:J772"/>
    <mergeCell ref="K772:L772"/>
    <mergeCell ref="O772:P772"/>
    <mergeCell ref="Q772:R772"/>
    <mergeCell ref="S772:T772"/>
    <mergeCell ref="M762:N762"/>
    <mergeCell ref="M763:N763"/>
    <mergeCell ref="M764:N764"/>
    <mergeCell ref="M765:N765"/>
    <mergeCell ref="M772:N772"/>
    <mergeCell ref="M773:N773"/>
    <mergeCell ref="U740:V740"/>
    <mergeCell ref="I741:J741"/>
    <mergeCell ref="K741:L741"/>
    <mergeCell ref="O741:P741"/>
    <mergeCell ref="Q741:R741"/>
    <mergeCell ref="S741:T741"/>
    <mergeCell ref="U741:V741"/>
    <mergeCell ref="I740:J740"/>
    <mergeCell ref="K740:L740"/>
    <mergeCell ref="O740:P740"/>
    <mergeCell ref="Q740:R740"/>
    <mergeCell ref="S740:T740"/>
    <mergeCell ref="I755:J755"/>
    <mergeCell ref="K755:L755"/>
    <mergeCell ref="O755:P755"/>
    <mergeCell ref="Q755:R755"/>
    <mergeCell ref="S755:T755"/>
    <mergeCell ref="U755:V755"/>
    <mergeCell ref="U760:V760"/>
    <mergeCell ref="A761:F761"/>
    <mergeCell ref="I760:J760"/>
    <mergeCell ref="K760:L760"/>
    <mergeCell ref="O760:P760"/>
    <mergeCell ref="Q760:R760"/>
    <mergeCell ref="S760:T760"/>
    <mergeCell ref="I759:J759"/>
    <mergeCell ref="K759:L759"/>
    <mergeCell ref="O759:P759"/>
    <mergeCell ref="Q759:R759"/>
    <mergeCell ref="S759:T759"/>
    <mergeCell ref="U759:V759"/>
    <mergeCell ref="U756:V756"/>
    <mergeCell ref="I756:J756"/>
    <mergeCell ref="K756:L756"/>
    <mergeCell ref="O756:P756"/>
    <mergeCell ref="Q756:R756"/>
    <mergeCell ref="S756:T756"/>
    <mergeCell ref="M740:N740"/>
    <mergeCell ref="M741:N741"/>
    <mergeCell ref="M755:N755"/>
    <mergeCell ref="M756:N756"/>
    <mergeCell ref="M759:N759"/>
    <mergeCell ref="M760:N760"/>
    <mergeCell ref="U728:V728"/>
    <mergeCell ref="I729:J729"/>
    <mergeCell ref="K729:L729"/>
    <mergeCell ref="O729:P729"/>
    <mergeCell ref="Q729:R729"/>
    <mergeCell ref="S729:T729"/>
    <mergeCell ref="U729:V729"/>
    <mergeCell ref="I728:J728"/>
    <mergeCell ref="K728:L728"/>
    <mergeCell ref="O728:P728"/>
    <mergeCell ref="Q728:R728"/>
    <mergeCell ref="S728:T728"/>
    <mergeCell ref="U736:V736"/>
    <mergeCell ref="I737:J737"/>
    <mergeCell ref="K737:L737"/>
    <mergeCell ref="O737:P737"/>
    <mergeCell ref="Q737:R737"/>
    <mergeCell ref="S737:T737"/>
    <mergeCell ref="U737:V737"/>
    <mergeCell ref="I736:J736"/>
    <mergeCell ref="K736:L736"/>
    <mergeCell ref="O736:P736"/>
    <mergeCell ref="Q736:R736"/>
    <mergeCell ref="S736:T736"/>
    <mergeCell ref="U732:V732"/>
    <mergeCell ref="I733:J733"/>
    <mergeCell ref="K733:L733"/>
    <mergeCell ref="O733:P733"/>
    <mergeCell ref="Q733:R733"/>
    <mergeCell ref="S733:T733"/>
    <mergeCell ref="U733:V733"/>
    <mergeCell ref="I732:J732"/>
    <mergeCell ref="K732:L732"/>
    <mergeCell ref="O732:P732"/>
    <mergeCell ref="Q732:R732"/>
    <mergeCell ref="S732:T732"/>
    <mergeCell ref="M728:N728"/>
    <mergeCell ref="M729:N729"/>
    <mergeCell ref="M732:N732"/>
    <mergeCell ref="M733:N733"/>
    <mergeCell ref="M736:N736"/>
    <mergeCell ref="M737:N737"/>
    <mergeCell ref="U716:V716"/>
    <mergeCell ref="I717:J717"/>
    <mergeCell ref="K717:L717"/>
    <mergeCell ref="O717:P717"/>
    <mergeCell ref="Q717:R717"/>
    <mergeCell ref="S717:T717"/>
    <mergeCell ref="U717:V717"/>
    <mergeCell ref="I716:J716"/>
    <mergeCell ref="K716:L716"/>
    <mergeCell ref="O716:P716"/>
    <mergeCell ref="Q716:R716"/>
    <mergeCell ref="S716:T716"/>
    <mergeCell ref="U724:V724"/>
    <mergeCell ref="I725:J725"/>
    <mergeCell ref="K725:L725"/>
    <mergeCell ref="O725:P725"/>
    <mergeCell ref="Q725:R725"/>
    <mergeCell ref="S725:T725"/>
    <mergeCell ref="U725:V725"/>
    <mergeCell ref="I724:J724"/>
    <mergeCell ref="K724:L724"/>
    <mergeCell ref="O724:P724"/>
    <mergeCell ref="Q724:R724"/>
    <mergeCell ref="S724:T724"/>
    <mergeCell ref="U720:V720"/>
    <mergeCell ref="I721:J721"/>
    <mergeCell ref="K721:L721"/>
    <mergeCell ref="O721:P721"/>
    <mergeCell ref="Q721:R721"/>
    <mergeCell ref="S721:T721"/>
    <mergeCell ref="U721:V721"/>
    <mergeCell ref="I720:J720"/>
    <mergeCell ref="K720:L720"/>
    <mergeCell ref="O720:P720"/>
    <mergeCell ref="Q720:R720"/>
    <mergeCell ref="S720:T720"/>
    <mergeCell ref="M716:N716"/>
    <mergeCell ref="M717:N717"/>
    <mergeCell ref="M720:N720"/>
    <mergeCell ref="M721:N721"/>
    <mergeCell ref="M724:N724"/>
    <mergeCell ref="M725:N725"/>
    <mergeCell ref="U704:V704"/>
    <mergeCell ref="I705:J705"/>
    <mergeCell ref="K705:L705"/>
    <mergeCell ref="O705:P705"/>
    <mergeCell ref="Q705:R705"/>
    <mergeCell ref="S705:T705"/>
    <mergeCell ref="U705:V705"/>
    <mergeCell ref="I704:J704"/>
    <mergeCell ref="K704:L704"/>
    <mergeCell ref="O704:P704"/>
    <mergeCell ref="Q704:R704"/>
    <mergeCell ref="S704:T704"/>
    <mergeCell ref="U712:V712"/>
    <mergeCell ref="I713:J713"/>
    <mergeCell ref="K713:L713"/>
    <mergeCell ref="O713:P713"/>
    <mergeCell ref="Q713:R713"/>
    <mergeCell ref="S713:T713"/>
    <mergeCell ref="U713:V713"/>
    <mergeCell ref="I712:J712"/>
    <mergeCell ref="K712:L712"/>
    <mergeCell ref="O712:P712"/>
    <mergeCell ref="Q712:R712"/>
    <mergeCell ref="S712:T712"/>
    <mergeCell ref="U708:V708"/>
    <mergeCell ref="I709:J709"/>
    <mergeCell ref="K709:L709"/>
    <mergeCell ref="O709:P709"/>
    <mergeCell ref="Q709:R709"/>
    <mergeCell ref="S709:T709"/>
    <mergeCell ref="U709:V709"/>
    <mergeCell ref="I708:J708"/>
    <mergeCell ref="K708:L708"/>
    <mergeCell ref="O708:P708"/>
    <mergeCell ref="Q708:R708"/>
    <mergeCell ref="S708:T708"/>
    <mergeCell ref="M704:N704"/>
    <mergeCell ref="M705:N705"/>
    <mergeCell ref="M708:N708"/>
    <mergeCell ref="M709:N709"/>
    <mergeCell ref="M712:N712"/>
    <mergeCell ref="M713:N713"/>
    <mergeCell ref="U692:V692"/>
    <mergeCell ref="I693:J693"/>
    <mergeCell ref="K693:L693"/>
    <mergeCell ref="O693:P693"/>
    <mergeCell ref="Q693:R693"/>
    <mergeCell ref="S693:T693"/>
    <mergeCell ref="U693:V693"/>
    <mergeCell ref="I692:J692"/>
    <mergeCell ref="K692:L692"/>
    <mergeCell ref="O692:P692"/>
    <mergeCell ref="Q692:R692"/>
    <mergeCell ref="S692:T692"/>
    <mergeCell ref="U700:V700"/>
    <mergeCell ref="I701:J701"/>
    <mergeCell ref="K701:L701"/>
    <mergeCell ref="O701:P701"/>
    <mergeCell ref="Q701:R701"/>
    <mergeCell ref="S701:T701"/>
    <mergeCell ref="U701:V701"/>
    <mergeCell ref="I700:J700"/>
    <mergeCell ref="K700:L700"/>
    <mergeCell ref="O700:P700"/>
    <mergeCell ref="Q700:R700"/>
    <mergeCell ref="S700:T700"/>
    <mergeCell ref="U696:V696"/>
    <mergeCell ref="I697:J697"/>
    <mergeCell ref="K697:L697"/>
    <mergeCell ref="O697:P697"/>
    <mergeCell ref="Q697:R697"/>
    <mergeCell ref="S697:T697"/>
    <mergeCell ref="U697:V697"/>
    <mergeCell ref="I696:J696"/>
    <mergeCell ref="K696:L696"/>
    <mergeCell ref="O696:P696"/>
    <mergeCell ref="Q696:R696"/>
    <mergeCell ref="S696:T696"/>
    <mergeCell ref="M692:N692"/>
    <mergeCell ref="M693:N693"/>
    <mergeCell ref="M696:N696"/>
    <mergeCell ref="M697:N697"/>
    <mergeCell ref="M700:N700"/>
    <mergeCell ref="M701:N701"/>
    <mergeCell ref="U658:V658"/>
    <mergeCell ref="I658:J658"/>
    <mergeCell ref="K658:L658"/>
    <mergeCell ref="O658:P658"/>
    <mergeCell ref="Q658:R658"/>
    <mergeCell ref="S658:T658"/>
    <mergeCell ref="U656:V656"/>
    <mergeCell ref="I657:J657"/>
    <mergeCell ref="K657:L657"/>
    <mergeCell ref="O657:P657"/>
    <mergeCell ref="Q657:R657"/>
    <mergeCell ref="S657:T657"/>
    <mergeCell ref="U657:V657"/>
    <mergeCell ref="I656:J656"/>
    <mergeCell ref="K656:L656"/>
    <mergeCell ref="O656:P656"/>
    <mergeCell ref="Q656:R656"/>
    <mergeCell ref="S656:T656"/>
    <mergeCell ref="U654:V654"/>
    <mergeCell ref="A655:F655"/>
    <mergeCell ref="I654:J654"/>
    <mergeCell ref="K654:L654"/>
    <mergeCell ref="O654:P654"/>
    <mergeCell ref="Q654:R654"/>
    <mergeCell ref="S654:T654"/>
    <mergeCell ref="U688:V688"/>
    <mergeCell ref="I689:J689"/>
    <mergeCell ref="K689:L689"/>
    <mergeCell ref="O689:P689"/>
    <mergeCell ref="Q689:R689"/>
    <mergeCell ref="S689:T689"/>
    <mergeCell ref="U689:V689"/>
    <mergeCell ref="I688:J688"/>
    <mergeCell ref="K688:L688"/>
    <mergeCell ref="O688:P688"/>
    <mergeCell ref="Q688:R688"/>
    <mergeCell ref="S688:T688"/>
    <mergeCell ref="M654:N654"/>
    <mergeCell ref="M656:N656"/>
    <mergeCell ref="M657:N657"/>
    <mergeCell ref="M658:N658"/>
    <mergeCell ref="M688:N688"/>
    <mergeCell ref="M689:N689"/>
    <mergeCell ref="U638:V638"/>
    <mergeCell ref="I639:J639"/>
    <mergeCell ref="K639:L639"/>
    <mergeCell ref="O639:P639"/>
    <mergeCell ref="Q639:R639"/>
    <mergeCell ref="S639:T639"/>
    <mergeCell ref="U639:V639"/>
    <mergeCell ref="I638:J638"/>
    <mergeCell ref="K638:L638"/>
    <mergeCell ref="O638:P638"/>
    <mergeCell ref="Q638:R638"/>
    <mergeCell ref="S638:T638"/>
    <mergeCell ref="U644:V644"/>
    <mergeCell ref="I645:J645"/>
    <mergeCell ref="K645:L645"/>
    <mergeCell ref="O645:P645"/>
    <mergeCell ref="Q645:R645"/>
    <mergeCell ref="S645:T645"/>
    <mergeCell ref="U645:V645"/>
    <mergeCell ref="I644:J644"/>
    <mergeCell ref="K644:L644"/>
    <mergeCell ref="O644:P644"/>
    <mergeCell ref="Q644:R644"/>
    <mergeCell ref="S644:T644"/>
    <mergeCell ref="I653:J653"/>
    <mergeCell ref="K653:L653"/>
    <mergeCell ref="O653:P653"/>
    <mergeCell ref="Q653:R653"/>
    <mergeCell ref="S653:T653"/>
    <mergeCell ref="U653:V653"/>
    <mergeCell ref="U650:V650"/>
    <mergeCell ref="I650:J650"/>
    <mergeCell ref="K650:L650"/>
    <mergeCell ref="O650:P650"/>
    <mergeCell ref="Q650:R650"/>
    <mergeCell ref="S650:T650"/>
    <mergeCell ref="I649:J649"/>
    <mergeCell ref="K649:L649"/>
    <mergeCell ref="O649:P649"/>
    <mergeCell ref="Q649:R649"/>
    <mergeCell ref="S649:T649"/>
    <mergeCell ref="U649:V649"/>
    <mergeCell ref="M638:N638"/>
    <mergeCell ref="M639:N639"/>
    <mergeCell ref="M644:N644"/>
    <mergeCell ref="M645:N645"/>
    <mergeCell ref="M649:N649"/>
    <mergeCell ref="M650:N650"/>
    <mergeCell ref="M653:N653"/>
    <mergeCell ref="U624:V624"/>
    <mergeCell ref="I625:J625"/>
    <mergeCell ref="K625:L625"/>
    <mergeCell ref="O625:P625"/>
    <mergeCell ref="Q625:R625"/>
    <mergeCell ref="S625:T625"/>
    <mergeCell ref="U625:V625"/>
    <mergeCell ref="I624:J624"/>
    <mergeCell ref="K624:L624"/>
    <mergeCell ref="O624:P624"/>
    <mergeCell ref="Q624:R624"/>
    <mergeCell ref="S624:T624"/>
    <mergeCell ref="U634:V634"/>
    <mergeCell ref="I635:J635"/>
    <mergeCell ref="K635:L635"/>
    <mergeCell ref="O635:P635"/>
    <mergeCell ref="Q635:R635"/>
    <mergeCell ref="S635:T635"/>
    <mergeCell ref="U635:V635"/>
    <mergeCell ref="I634:J634"/>
    <mergeCell ref="K634:L634"/>
    <mergeCell ref="O634:P634"/>
    <mergeCell ref="Q634:R634"/>
    <mergeCell ref="S634:T634"/>
    <mergeCell ref="U630:V630"/>
    <mergeCell ref="I631:J631"/>
    <mergeCell ref="K631:L631"/>
    <mergeCell ref="O631:P631"/>
    <mergeCell ref="Q631:R631"/>
    <mergeCell ref="S631:T631"/>
    <mergeCell ref="U631:V631"/>
    <mergeCell ref="I630:J630"/>
    <mergeCell ref="K630:L630"/>
    <mergeCell ref="O630:P630"/>
    <mergeCell ref="Q630:R630"/>
    <mergeCell ref="S630:T630"/>
    <mergeCell ref="M624:N624"/>
    <mergeCell ref="M625:N625"/>
    <mergeCell ref="M630:N630"/>
    <mergeCell ref="M631:N631"/>
    <mergeCell ref="M634:N634"/>
    <mergeCell ref="M635:N635"/>
    <mergeCell ref="U616:V616"/>
    <mergeCell ref="A617:F617"/>
    <mergeCell ref="I616:J616"/>
    <mergeCell ref="K616:L616"/>
    <mergeCell ref="O616:P616"/>
    <mergeCell ref="Q616:R616"/>
    <mergeCell ref="S616:T616"/>
    <mergeCell ref="I615:J615"/>
    <mergeCell ref="K615:L615"/>
    <mergeCell ref="O615:P615"/>
    <mergeCell ref="Q615:R615"/>
    <mergeCell ref="S615:T615"/>
    <mergeCell ref="U615:V615"/>
    <mergeCell ref="U612:V612"/>
    <mergeCell ref="I612:J612"/>
    <mergeCell ref="K612:L612"/>
    <mergeCell ref="O612:P612"/>
    <mergeCell ref="Q612:R612"/>
    <mergeCell ref="S612:T612"/>
    <mergeCell ref="U620:V620"/>
    <mergeCell ref="I620:J620"/>
    <mergeCell ref="K620:L620"/>
    <mergeCell ref="O620:P620"/>
    <mergeCell ref="Q620:R620"/>
    <mergeCell ref="S620:T620"/>
    <mergeCell ref="U618:V618"/>
    <mergeCell ref="I619:J619"/>
    <mergeCell ref="K619:L619"/>
    <mergeCell ref="O619:P619"/>
    <mergeCell ref="Q619:R619"/>
    <mergeCell ref="S619:T619"/>
    <mergeCell ref="U619:V619"/>
    <mergeCell ref="I618:J618"/>
    <mergeCell ref="K618:L618"/>
    <mergeCell ref="O618:P618"/>
    <mergeCell ref="Q618:R618"/>
    <mergeCell ref="S618:T618"/>
    <mergeCell ref="M619:N619"/>
    <mergeCell ref="M620:N620"/>
    <mergeCell ref="U588:V588"/>
    <mergeCell ref="I588:J588"/>
    <mergeCell ref="K588:L588"/>
    <mergeCell ref="O588:P588"/>
    <mergeCell ref="Q588:R588"/>
    <mergeCell ref="S588:T588"/>
    <mergeCell ref="I599:J599"/>
    <mergeCell ref="K599:L599"/>
    <mergeCell ref="O599:P599"/>
    <mergeCell ref="Q599:R599"/>
    <mergeCell ref="S599:T599"/>
    <mergeCell ref="U599:V599"/>
    <mergeCell ref="U604:V604"/>
    <mergeCell ref="I604:J604"/>
    <mergeCell ref="K604:L604"/>
    <mergeCell ref="O604:P604"/>
    <mergeCell ref="Q604:R604"/>
    <mergeCell ref="S604:T604"/>
    <mergeCell ref="I603:J603"/>
    <mergeCell ref="K603:L603"/>
    <mergeCell ref="O603:P603"/>
    <mergeCell ref="Q603:R603"/>
    <mergeCell ref="S603:T603"/>
    <mergeCell ref="U603:V603"/>
    <mergeCell ref="U600:V600"/>
    <mergeCell ref="I600:J600"/>
    <mergeCell ref="K600:L600"/>
    <mergeCell ref="O600:P600"/>
    <mergeCell ref="Q600:R600"/>
    <mergeCell ref="S600:T600"/>
    <mergeCell ref="I611:J611"/>
    <mergeCell ref="K611:L611"/>
    <mergeCell ref="O611:P611"/>
    <mergeCell ref="Q611:R611"/>
    <mergeCell ref="S611:T611"/>
    <mergeCell ref="U611:V611"/>
    <mergeCell ref="U608:V608"/>
    <mergeCell ref="I608:J608"/>
    <mergeCell ref="K608:L608"/>
    <mergeCell ref="O608:P608"/>
    <mergeCell ref="Q608:R608"/>
    <mergeCell ref="S608:T608"/>
    <mergeCell ref="I607:J607"/>
    <mergeCell ref="K607:L607"/>
    <mergeCell ref="O607:P607"/>
    <mergeCell ref="Q607:R607"/>
    <mergeCell ref="S607:T607"/>
    <mergeCell ref="U607:V607"/>
    <mergeCell ref="I575:J575"/>
    <mergeCell ref="K575:L575"/>
    <mergeCell ref="O575:P575"/>
    <mergeCell ref="Q575:R575"/>
    <mergeCell ref="S575:T575"/>
    <mergeCell ref="U575:V575"/>
    <mergeCell ref="U580:V580"/>
    <mergeCell ref="I581:J581"/>
    <mergeCell ref="K581:L581"/>
    <mergeCell ref="O581:P581"/>
    <mergeCell ref="Q581:R581"/>
    <mergeCell ref="S581:T581"/>
    <mergeCell ref="U581:V581"/>
    <mergeCell ref="I580:J580"/>
    <mergeCell ref="K580:L580"/>
    <mergeCell ref="O580:P580"/>
    <mergeCell ref="Q580:R580"/>
    <mergeCell ref="S580:T580"/>
    <mergeCell ref="U576:V576"/>
    <mergeCell ref="I577:J577"/>
    <mergeCell ref="K577:L577"/>
    <mergeCell ref="O577:P577"/>
    <mergeCell ref="Q577:R577"/>
    <mergeCell ref="S577:T577"/>
    <mergeCell ref="U577:V577"/>
    <mergeCell ref="I576:J576"/>
    <mergeCell ref="K576:L576"/>
    <mergeCell ref="O576:P576"/>
    <mergeCell ref="Q576:R576"/>
    <mergeCell ref="S576:T576"/>
    <mergeCell ref="U586:V586"/>
    <mergeCell ref="I587:J587"/>
    <mergeCell ref="K587:L587"/>
    <mergeCell ref="O587:P587"/>
    <mergeCell ref="Q587:R587"/>
    <mergeCell ref="S587:T587"/>
    <mergeCell ref="U587:V587"/>
    <mergeCell ref="I586:J586"/>
    <mergeCell ref="K586:L586"/>
    <mergeCell ref="O586:P586"/>
    <mergeCell ref="Q586:R586"/>
    <mergeCell ref="S586:T586"/>
    <mergeCell ref="U582:V582"/>
    <mergeCell ref="I583:J583"/>
    <mergeCell ref="K583:L583"/>
    <mergeCell ref="O583:P583"/>
    <mergeCell ref="Q583:R583"/>
    <mergeCell ref="S583:T583"/>
    <mergeCell ref="U583:V583"/>
    <mergeCell ref="I582:J582"/>
    <mergeCell ref="K582:L582"/>
    <mergeCell ref="O582:P582"/>
    <mergeCell ref="Q582:R582"/>
    <mergeCell ref="S582:T582"/>
    <mergeCell ref="U544:V544"/>
    <mergeCell ref="I544:J544"/>
    <mergeCell ref="K544:L544"/>
    <mergeCell ref="O544:P544"/>
    <mergeCell ref="Q544:R544"/>
    <mergeCell ref="S544:T544"/>
    <mergeCell ref="U542:V542"/>
    <mergeCell ref="I543:J543"/>
    <mergeCell ref="K543:L543"/>
    <mergeCell ref="O543:P543"/>
    <mergeCell ref="Q543:R543"/>
    <mergeCell ref="S543:T543"/>
    <mergeCell ref="U543:V543"/>
    <mergeCell ref="I542:J542"/>
    <mergeCell ref="K542:L542"/>
    <mergeCell ref="O542:P542"/>
    <mergeCell ref="Q542:R542"/>
    <mergeCell ref="S542:T542"/>
    <mergeCell ref="U548:V548"/>
    <mergeCell ref="I549:J549"/>
    <mergeCell ref="K549:L549"/>
    <mergeCell ref="O549:P549"/>
    <mergeCell ref="Q549:R549"/>
    <mergeCell ref="S549:T549"/>
    <mergeCell ref="U549:V549"/>
    <mergeCell ref="I548:J548"/>
    <mergeCell ref="K548:L548"/>
    <mergeCell ref="O548:P548"/>
    <mergeCell ref="Q548:R548"/>
    <mergeCell ref="S548:T548"/>
    <mergeCell ref="I547:J547"/>
    <mergeCell ref="K547:L547"/>
    <mergeCell ref="O547:P547"/>
    <mergeCell ref="Q547:R547"/>
    <mergeCell ref="S547:T547"/>
    <mergeCell ref="U547:V547"/>
    <mergeCell ref="U506:V506"/>
    <mergeCell ref="I506:J506"/>
    <mergeCell ref="K506:L506"/>
    <mergeCell ref="O506:P506"/>
    <mergeCell ref="Q506:R506"/>
    <mergeCell ref="S506:T506"/>
    <mergeCell ref="I505:J505"/>
    <mergeCell ref="K505:L505"/>
    <mergeCell ref="O505:P505"/>
    <mergeCell ref="Q505:R505"/>
    <mergeCell ref="S505:T505"/>
    <mergeCell ref="U505:V505"/>
    <mergeCell ref="U512:V512"/>
    <mergeCell ref="I512:J512"/>
    <mergeCell ref="K512:L512"/>
    <mergeCell ref="O512:P512"/>
    <mergeCell ref="Q512:R512"/>
    <mergeCell ref="S512:T512"/>
    <mergeCell ref="U510:V510"/>
    <mergeCell ref="I511:J511"/>
    <mergeCell ref="K511:L511"/>
    <mergeCell ref="O511:P511"/>
    <mergeCell ref="Q511:R511"/>
    <mergeCell ref="S511:T511"/>
    <mergeCell ref="U511:V511"/>
    <mergeCell ref="I510:J510"/>
    <mergeCell ref="K510:L510"/>
    <mergeCell ref="O510:P510"/>
    <mergeCell ref="Q510:R510"/>
    <mergeCell ref="S510:T510"/>
    <mergeCell ref="U520:V520"/>
    <mergeCell ref="I520:J520"/>
    <mergeCell ref="K520:L520"/>
    <mergeCell ref="O520:P520"/>
    <mergeCell ref="Q520:R520"/>
    <mergeCell ref="S520:T520"/>
    <mergeCell ref="U518:V518"/>
    <mergeCell ref="I519:J519"/>
    <mergeCell ref="K519:L519"/>
    <mergeCell ref="O519:P519"/>
    <mergeCell ref="Q519:R519"/>
    <mergeCell ref="S519:T519"/>
    <mergeCell ref="U519:V519"/>
    <mergeCell ref="I518:J518"/>
    <mergeCell ref="K518:L518"/>
    <mergeCell ref="O518:P518"/>
    <mergeCell ref="Q518:R518"/>
    <mergeCell ref="S518:T518"/>
    <mergeCell ref="U516:V516"/>
    <mergeCell ref="I517:J517"/>
    <mergeCell ref="K517:L517"/>
    <mergeCell ref="O517:P517"/>
    <mergeCell ref="Q517:R517"/>
    <mergeCell ref="S517:T517"/>
    <mergeCell ref="U517:V517"/>
    <mergeCell ref="I516:J516"/>
    <mergeCell ref="K516:L516"/>
    <mergeCell ref="O516:P516"/>
    <mergeCell ref="Q516:R516"/>
    <mergeCell ref="S516:T516"/>
    <mergeCell ref="M505:N505"/>
    <mergeCell ref="M506:N506"/>
    <mergeCell ref="M510:N510"/>
    <mergeCell ref="M511:N511"/>
    <mergeCell ref="U482:V482"/>
    <mergeCell ref="I483:J483"/>
    <mergeCell ref="K483:L483"/>
    <mergeCell ref="O483:P483"/>
    <mergeCell ref="Q483:R483"/>
    <mergeCell ref="S483:T483"/>
    <mergeCell ref="U483:V483"/>
    <mergeCell ref="I482:J482"/>
    <mergeCell ref="K482:L482"/>
    <mergeCell ref="O482:P482"/>
    <mergeCell ref="Q482:R482"/>
    <mergeCell ref="S482:T482"/>
    <mergeCell ref="I481:J481"/>
    <mergeCell ref="K481:L481"/>
    <mergeCell ref="O481:P481"/>
    <mergeCell ref="Q481:R481"/>
    <mergeCell ref="S481:T481"/>
    <mergeCell ref="U481:V481"/>
    <mergeCell ref="U500:V500"/>
    <mergeCell ref="I501:J501"/>
    <mergeCell ref="K501:L501"/>
    <mergeCell ref="O501:P501"/>
    <mergeCell ref="Q501:R501"/>
    <mergeCell ref="S501:T501"/>
    <mergeCell ref="U501:V501"/>
    <mergeCell ref="I500:J500"/>
    <mergeCell ref="K500:L500"/>
    <mergeCell ref="O500:P500"/>
    <mergeCell ref="Q500:R500"/>
    <mergeCell ref="S500:T500"/>
    <mergeCell ref="U498:V498"/>
    <mergeCell ref="I499:J499"/>
    <mergeCell ref="K499:L499"/>
    <mergeCell ref="O499:P499"/>
    <mergeCell ref="Q499:R499"/>
    <mergeCell ref="S499:T499"/>
    <mergeCell ref="U499:V499"/>
    <mergeCell ref="I498:J498"/>
    <mergeCell ref="K498:L498"/>
    <mergeCell ref="O498:P498"/>
    <mergeCell ref="Q498:R498"/>
    <mergeCell ref="S498:T498"/>
    <mergeCell ref="M481:N481"/>
    <mergeCell ref="M482:N482"/>
    <mergeCell ref="M483:N483"/>
    <mergeCell ref="M498:N498"/>
    <mergeCell ref="M499:N499"/>
    <mergeCell ref="M500:N500"/>
    <mergeCell ref="M501:N501"/>
    <mergeCell ref="I461:J461"/>
    <mergeCell ref="K461:L461"/>
    <mergeCell ref="O461:P461"/>
    <mergeCell ref="Q461:R461"/>
    <mergeCell ref="S461:T461"/>
    <mergeCell ref="U461:V461"/>
    <mergeCell ref="A460:F460"/>
    <mergeCell ref="U458:V458"/>
    <mergeCell ref="I459:J459"/>
    <mergeCell ref="K459:L459"/>
    <mergeCell ref="O459:P459"/>
    <mergeCell ref="Q459:R459"/>
    <mergeCell ref="S459:T459"/>
    <mergeCell ref="U459:V459"/>
    <mergeCell ref="I458:J458"/>
    <mergeCell ref="K458:L458"/>
    <mergeCell ref="O458:P458"/>
    <mergeCell ref="Q458:R458"/>
    <mergeCell ref="S458:T458"/>
    <mergeCell ref="U462:V462"/>
    <mergeCell ref="I462:J462"/>
    <mergeCell ref="K462:L462"/>
    <mergeCell ref="O462:P462"/>
    <mergeCell ref="Q462:R462"/>
    <mergeCell ref="S462:T462"/>
    <mergeCell ref="U476:V476"/>
    <mergeCell ref="I477:J477"/>
    <mergeCell ref="K477:L477"/>
    <mergeCell ref="O477:P477"/>
    <mergeCell ref="Q477:R477"/>
    <mergeCell ref="S477:T477"/>
    <mergeCell ref="U477:V477"/>
    <mergeCell ref="I476:J476"/>
    <mergeCell ref="K476:L476"/>
    <mergeCell ref="O476:P476"/>
    <mergeCell ref="Q476:R476"/>
    <mergeCell ref="S476:T476"/>
    <mergeCell ref="I475:J475"/>
    <mergeCell ref="K475:L475"/>
    <mergeCell ref="O475:P475"/>
    <mergeCell ref="Q475:R475"/>
    <mergeCell ref="S475:T475"/>
    <mergeCell ref="U475:V475"/>
    <mergeCell ref="M458:N458"/>
    <mergeCell ref="M459:N459"/>
    <mergeCell ref="M461:N461"/>
    <mergeCell ref="M462:N462"/>
    <mergeCell ref="M475:N475"/>
    <mergeCell ref="M476:N476"/>
    <mergeCell ref="M477:N477"/>
    <mergeCell ref="U448:V448"/>
    <mergeCell ref="I449:J449"/>
    <mergeCell ref="K449:L449"/>
    <mergeCell ref="O449:P449"/>
    <mergeCell ref="Q449:R449"/>
    <mergeCell ref="S449:T449"/>
    <mergeCell ref="U449:V449"/>
    <mergeCell ref="I448:J448"/>
    <mergeCell ref="K448:L448"/>
    <mergeCell ref="O448:P448"/>
    <mergeCell ref="Q448:R448"/>
    <mergeCell ref="S448:T448"/>
    <mergeCell ref="U446:V446"/>
    <mergeCell ref="I447:J447"/>
    <mergeCell ref="K447:L447"/>
    <mergeCell ref="O447:P447"/>
    <mergeCell ref="Q447:R447"/>
    <mergeCell ref="S447:T447"/>
    <mergeCell ref="U447:V447"/>
    <mergeCell ref="I446:J446"/>
    <mergeCell ref="K446:L446"/>
    <mergeCell ref="O446:P446"/>
    <mergeCell ref="Q446:R446"/>
    <mergeCell ref="S446:T446"/>
    <mergeCell ref="U454:V454"/>
    <mergeCell ref="I455:J455"/>
    <mergeCell ref="K455:L455"/>
    <mergeCell ref="O455:P455"/>
    <mergeCell ref="Q455:R455"/>
    <mergeCell ref="S455:T455"/>
    <mergeCell ref="U455:V455"/>
    <mergeCell ref="I454:J454"/>
    <mergeCell ref="K454:L454"/>
    <mergeCell ref="O454:P454"/>
    <mergeCell ref="Q454:R454"/>
    <mergeCell ref="S454:T454"/>
    <mergeCell ref="M446:N446"/>
    <mergeCell ref="M447:N447"/>
    <mergeCell ref="M448:N448"/>
    <mergeCell ref="M449:N449"/>
    <mergeCell ref="M454:N454"/>
    <mergeCell ref="M455:N455"/>
    <mergeCell ref="I437:J437"/>
    <mergeCell ref="K437:L437"/>
    <mergeCell ref="O437:P437"/>
    <mergeCell ref="Q437:R437"/>
    <mergeCell ref="S437:T437"/>
    <mergeCell ref="U437:V437"/>
    <mergeCell ref="A436:F436"/>
    <mergeCell ref="U434:V434"/>
    <mergeCell ref="I435:J435"/>
    <mergeCell ref="K435:L435"/>
    <mergeCell ref="O435:P435"/>
    <mergeCell ref="Q435:R435"/>
    <mergeCell ref="S435:T435"/>
    <mergeCell ref="U435:V435"/>
    <mergeCell ref="I434:J434"/>
    <mergeCell ref="K434:L434"/>
    <mergeCell ref="O434:P434"/>
    <mergeCell ref="Q434:R434"/>
    <mergeCell ref="S434:T434"/>
    <mergeCell ref="U440:V440"/>
    <mergeCell ref="I441:J441"/>
    <mergeCell ref="K441:L441"/>
    <mergeCell ref="O441:P441"/>
    <mergeCell ref="Q441:R441"/>
    <mergeCell ref="S441:T441"/>
    <mergeCell ref="U441:V441"/>
    <mergeCell ref="I440:J440"/>
    <mergeCell ref="K440:L440"/>
    <mergeCell ref="O440:P440"/>
    <mergeCell ref="Q440:R440"/>
    <mergeCell ref="S440:T440"/>
    <mergeCell ref="U438:V438"/>
    <mergeCell ref="I439:J439"/>
    <mergeCell ref="K439:L439"/>
    <mergeCell ref="O439:P439"/>
    <mergeCell ref="Q439:R439"/>
    <mergeCell ref="S439:T439"/>
    <mergeCell ref="U439:V439"/>
    <mergeCell ref="I438:J438"/>
    <mergeCell ref="K438:L438"/>
    <mergeCell ref="O438:P438"/>
    <mergeCell ref="Q438:R438"/>
    <mergeCell ref="S438:T438"/>
    <mergeCell ref="M434:N434"/>
    <mergeCell ref="M435:N435"/>
    <mergeCell ref="M437:N437"/>
    <mergeCell ref="M438:N438"/>
    <mergeCell ref="M439:N439"/>
    <mergeCell ref="M440:N440"/>
    <mergeCell ref="M441:N441"/>
    <mergeCell ref="U408:V408"/>
    <mergeCell ref="I409:J409"/>
    <mergeCell ref="K409:L409"/>
    <mergeCell ref="O409:P409"/>
    <mergeCell ref="Q409:R409"/>
    <mergeCell ref="S409:T409"/>
    <mergeCell ref="U409:V409"/>
    <mergeCell ref="I408:J408"/>
    <mergeCell ref="K408:L408"/>
    <mergeCell ref="O408:P408"/>
    <mergeCell ref="Q408:R408"/>
    <mergeCell ref="S408:T408"/>
    <mergeCell ref="U416:V416"/>
    <mergeCell ref="I416:J416"/>
    <mergeCell ref="K416:L416"/>
    <mergeCell ref="O416:P416"/>
    <mergeCell ref="Q416:R416"/>
    <mergeCell ref="S416:T416"/>
    <mergeCell ref="I415:J415"/>
    <mergeCell ref="K415:L415"/>
    <mergeCell ref="O415:P415"/>
    <mergeCell ref="Q415:R415"/>
    <mergeCell ref="S415:T415"/>
    <mergeCell ref="U415:V415"/>
    <mergeCell ref="U430:V430"/>
    <mergeCell ref="I431:J431"/>
    <mergeCell ref="K431:L431"/>
    <mergeCell ref="O431:P431"/>
    <mergeCell ref="Q431:R431"/>
    <mergeCell ref="S431:T431"/>
    <mergeCell ref="U431:V431"/>
    <mergeCell ref="I430:J430"/>
    <mergeCell ref="K430:L430"/>
    <mergeCell ref="O430:P430"/>
    <mergeCell ref="Q430:R430"/>
    <mergeCell ref="S430:T430"/>
    <mergeCell ref="U426:V426"/>
    <mergeCell ref="I427:J427"/>
    <mergeCell ref="K427:L427"/>
    <mergeCell ref="O427:P427"/>
    <mergeCell ref="Q427:R427"/>
    <mergeCell ref="S427:T427"/>
    <mergeCell ref="U427:V427"/>
    <mergeCell ref="I426:J426"/>
    <mergeCell ref="K426:L426"/>
    <mergeCell ref="O426:P426"/>
    <mergeCell ref="Q426:R426"/>
    <mergeCell ref="S426:T426"/>
    <mergeCell ref="M408:N408"/>
    <mergeCell ref="M409:N409"/>
    <mergeCell ref="M415:N415"/>
    <mergeCell ref="M416:N416"/>
    <mergeCell ref="M426:N426"/>
    <mergeCell ref="M427:N427"/>
    <mergeCell ref="M430:N430"/>
    <mergeCell ref="M431:N431"/>
    <mergeCell ref="I401:J401"/>
    <mergeCell ref="K401:L401"/>
    <mergeCell ref="O401:P401"/>
    <mergeCell ref="Q401:R401"/>
    <mergeCell ref="S401:T401"/>
    <mergeCell ref="U401:V401"/>
    <mergeCell ref="A400:F400"/>
    <mergeCell ref="U396:V396"/>
    <mergeCell ref="I397:J397"/>
    <mergeCell ref="K397:L397"/>
    <mergeCell ref="O397:P397"/>
    <mergeCell ref="Q397:R397"/>
    <mergeCell ref="S397:T397"/>
    <mergeCell ref="U397:V397"/>
    <mergeCell ref="I396:J396"/>
    <mergeCell ref="K396:L396"/>
    <mergeCell ref="O396:P396"/>
    <mergeCell ref="Q396:R396"/>
    <mergeCell ref="S396:T396"/>
    <mergeCell ref="U404:V404"/>
    <mergeCell ref="I404:J404"/>
    <mergeCell ref="K404:L404"/>
    <mergeCell ref="O404:P404"/>
    <mergeCell ref="Q404:R404"/>
    <mergeCell ref="S404:T404"/>
    <mergeCell ref="U402:V402"/>
    <mergeCell ref="I403:J403"/>
    <mergeCell ref="K403:L403"/>
    <mergeCell ref="O403:P403"/>
    <mergeCell ref="Q403:R403"/>
    <mergeCell ref="S403:T403"/>
    <mergeCell ref="U403:V403"/>
    <mergeCell ref="I402:J402"/>
    <mergeCell ref="K402:L402"/>
    <mergeCell ref="O402:P402"/>
    <mergeCell ref="Q402:R402"/>
    <mergeCell ref="S402:T402"/>
    <mergeCell ref="M396:N396"/>
    <mergeCell ref="M397:N397"/>
    <mergeCell ref="M401:N401"/>
    <mergeCell ref="M402:N402"/>
    <mergeCell ref="M403:N403"/>
    <mergeCell ref="M404:N404"/>
    <mergeCell ref="U378:V378"/>
    <mergeCell ref="I379:J379"/>
    <mergeCell ref="K379:L379"/>
    <mergeCell ref="O379:P379"/>
    <mergeCell ref="Q379:R379"/>
    <mergeCell ref="S379:T379"/>
    <mergeCell ref="U379:V379"/>
    <mergeCell ref="I378:J378"/>
    <mergeCell ref="K378:L378"/>
    <mergeCell ref="O378:P378"/>
    <mergeCell ref="Q378:R378"/>
    <mergeCell ref="S378:T378"/>
    <mergeCell ref="U386:V386"/>
    <mergeCell ref="I387:J387"/>
    <mergeCell ref="K387:L387"/>
    <mergeCell ref="O387:P387"/>
    <mergeCell ref="Q387:R387"/>
    <mergeCell ref="S387:T387"/>
    <mergeCell ref="U387:V387"/>
    <mergeCell ref="I386:J386"/>
    <mergeCell ref="K386:L386"/>
    <mergeCell ref="O386:P386"/>
    <mergeCell ref="Q386:R386"/>
    <mergeCell ref="S386:T386"/>
    <mergeCell ref="U392:V392"/>
    <mergeCell ref="I393:J393"/>
    <mergeCell ref="K393:L393"/>
    <mergeCell ref="O393:P393"/>
    <mergeCell ref="Q393:R393"/>
    <mergeCell ref="S393:T393"/>
    <mergeCell ref="U393:V393"/>
    <mergeCell ref="I392:J392"/>
    <mergeCell ref="K392:L392"/>
    <mergeCell ref="O392:P392"/>
    <mergeCell ref="Q392:R392"/>
    <mergeCell ref="S392:T392"/>
    <mergeCell ref="M378:N378"/>
    <mergeCell ref="M379:N379"/>
    <mergeCell ref="M386:N386"/>
    <mergeCell ref="M387:N387"/>
    <mergeCell ref="M392:N392"/>
    <mergeCell ref="M393:N393"/>
    <mergeCell ref="A361:F361"/>
    <mergeCell ref="I360:J360"/>
    <mergeCell ref="K360:L360"/>
    <mergeCell ref="O360:P360"/>
    <mergeCell ref="Q360:R360"/>
    <mergeCell ref="S360:T360"/>
    <mergeCell ref="I371:J371"/>
    <mergeCell ref="K371:L371"/>
    <mergeCell ref="O371:P371"/>
    <mergeCell ref="Q371:R371"/>
    <mergeCell ref="S371:T371"/>
    <mergeCell ref="U371:V371"/>
    <mergeCell ref="U368:V368"/>
    <mergeCell ref="I368:J368"/>
    <mergeCell ref="K368:L368"/>
    <mergeCell ref="O368:P368"/>
    <mergeCell ref="Q368:R368"/>
    <mergeCell ref="S368:T368"/>
    <mergeCell ref="U366:V366"/>
    <mergeCell ref="I367:J367"/>
    <mergeCell ref="K367:L367"/>
    <mergeCell ref="O367:P367"/>
    <mergeCell ref="Q367:R367"/>
    <mergeCell ref="S367:T367"/>
    <mergeCell ref="U367:V367"/>
    <mergeCell ref="I366:J366"/>
    <mergeCell ref="K366:L366"/>
    <mergeCell ref="O366:P366"/>
    <mergeCell ref="Q366:R366"/>
    <mergeCell ref="S366:T366"/>
    <mergeCell ref="U376:V376"/>
    <mergeCell ref="I377:J377"/>
    <mergeCell ref="K377:L377"/>
    <mergeCell ref="O377:P377"/>
    <mergeCell ref="Q377:R377"/>
    <mergeCell ref="S377:T377"/>
    <mergeCell ref="U377:V377"/>
    <mergeCell ref="I376:J376"/>
    <mergeCell ref="K376:L376"/>
    <mergeCell ref="O376:P376"/>
    <mergeCell ref="Q376:R376"/>
    <mergeCell ref="S376:T376"/>
    <mergeCell ref="U372:V372"/>
    <mergeCell ref="I372:J372"/>
    <mergeCell ref="K372:L372"/>
    <mergeCell ref="O372:P372"/>
    <mergeCell ref="Q372:R372"/>
    <mergeCell ref="S372:T372"/>
    <mergeCell ref="M360:N360"/>
    <mergeCell ref="M362:N362"/>
    <mergeCell ref="M363:N363"/>
    <mergeCell ref="M366:N366"/>
    <mergeCell ref="M367:N367"/>
    <mergeCell ref="M368:N368"/>
    <mergeCell ref="M371:N371"/>
    <mergeCell ref="M372:N372"/>
    <mergeCell ref="M376:N376"/>
    <mergeCell ref="M377:N377"/>
    <mergeCell ref="U346:V346"/>
    <mergeCell ref="I346:J346"/>
    <mergeCell ref="K346:L346"/>
    <mergeCell ref="O346:P346"/>
    <mergeCell ref="Q346:R346"/>
    <mergeCell ref="S346:T346"/>
    <mergeCell ref="I345:J345"/>
    <mergeCell ref="K345:L345"/>
    <mergeCell ref="O345:P345"/>
    <mergeCell ref="Q345:R345"/>
    <mergeCell ref="S345:T345"/>
    <mergeCell ref="U345:V345"/>
    <mergeCell ref="I359:J359"/>
    <mergeCell ref="K359:L359"/>
    <mergeCell ref="O359:P359"/>
    <mergeCell ref="Q359:R359"/>
    <mergeCell ref="S359:T359"/>
    <mergeCell ref="U359:V359"/>
    <mergeCell ref="U356:V356"/>
    <mergeCell ref="I356:J356"/>
    <mergeCell ref="K356:L356"/>
    <mergeCell ref="O356:P356"/>
    <mergeCell ref="Q356:R356"/>
    <mergeCell ref="S356:T356"/>
    <mergeCell ref="I355:J355"/>
    <mergeCell ref="K355:L355"/>
    <mergeCell ref="O355:P355"/>
    <mergeCell ref="Q355:R355"/>
    <mergeCell ref="S355:T355"/>
    <mergeCell ref="U355:V355"/>
    <mergeCell ref="U362:V362"/>
    <mergeCell ref="I363:J363"/>
    <mergeCell ref="K363:L363"/>
    <mergeCell ref="O363:P363"/>
    <mergeCell ref="Q363:R363"/>
    <mergeCell ref="S363:T363"/>
    <mergeCell ref="U363:V363"/>
    <mergeCell ref="I362:J362"/>
    <mergeCell ref="K362:L362"/>
    <mergeCell ref="O362:P362"/>
    <mergeCell ref="Q362:R362"/>
    <mergeCell ref="S362:T362"/>
    <mergeCell ref="U360:V360"/>
    <mergeCell ref="M345:N345"/>
    <mergeCell ref="M346:N346"/>
    <mergeCell ref="M355:N355"/>
    <mergeCell ref="M356:N356"/>
    <mergeCell ref="M359:N359"/>
    <mergeCell ref="U330:V330"/>
    <mergeCell ref="I331:J331"/>
    <mergeCell ref="K331:L331"/>
    <mergeCell ref="O331:P331"/>
    <mergeCell ref="Q331:R331"/>
    <mergeCell ref="S331:T331"/>
    <mergeCell ref="U331:V331"/>
    <mergeCell ref="I330:J330"/>
    <mergeCell ref="K330:L330"/>
    <mergeCell ref="O330:P330"/>
    <mergeCell ref="Q330:R330"/>
    <mergeCell ref="S330:T330"/>
    <mergeCell ref="U340:V340"/>
    <mergeCell ref="I341:J341"/>
    <mergeCell ref="K341:L341"/>
    <mergeCell ref="O341:P341"/>
    <mergeCell ref="Q341:R341"/>
    <mergeCell ref="S341:T341"/>
    <mergeCell ref="U341:V341"/>
    <mergeCell ref="I340:J340"/>
    <mergeCell ref="K340:L340"/>
    <mergeCell ref="O340:P340"/>
    <mergeCell ref="Q340:R340"/>
    <mergeCell ref="S340:T340"/>
    <mergeCell ref="U336:V336"/>
    <mergeCell ref="I337:J337"/>
    <mergeCell ref="K337:L337"/>
    <mergeCell ref="O337:P337"/>
    <mergeCell ref="Q337:R337"/>
    <mergeCell ref="S337:T337"/>
    <mergeCell ref="U337:V337"/>
    <mergeCell ref="I336:J336"/>
    <mergeCell ref="K336:L336"/>
    <mergeCell ref="O336:P336"/>
    <mergeCell ref="Q336:R336"/>
    <mergeCell ref="S336:T336"/>
    <mergeCell ref="M330:N330"/>
    <mergeCell ref="M331:N331"/>
    <mergeCell ref="M336:N336"/>
    <mergeCell ref="M337:N337"/>
    <mergeCell ref="M340:N340"/>
    <mergeCell ref="M341:N341"/>
    <mergeCell ref="U316:V316"/>
    <mergeCell ref="I317:J317"/>
    <mergeCell ref="K317:L317"/>
    <mergeCell ref="O317:P317"/>
    <mergeCell ref="Q317:R317"/>
    <mergeCell ref="S317:T317"/>
    <mergeCell ref="U317:V317"/>
    <mergeCell ref="I316:J316"/>
    <mergeCell ref="K316:L316"/>
    <mergeCell ref="O316:P316"/>
    <mergeCell ref="Q316:R316"/>
    <mergeCell ref="S316:T316"/>
    <mergeCell ref="I315:J315"/>
    <mergeCell ref="K315:L315"/>
    <mergeCell ref="O315:P315"/>
    <mergeCell ref="Q315:R315"/>
    <mergeCell ref="S315:T315"/>
    <mergeCell ref="U315:V315"/>
    <mergeCell ref="U322:V322"/>
    <mergeCell ref="I323:J323"/>
    <mergeCell ref="K323:L323"/>
    <mergeCell ref="O323:P323"/>
    <mergeCell ref="Q323:R323"/>
    <mergeCell ref="S323:T323"/>
    <mergeCell ref="U323:V323"/>
    <mergeCell ref="I322:J322"/>
    <mergeCell ref="K322:L322"/>
    <mergeCell ref="O322:P322"/>
    <mergeCell ref="Q322:R322"/>
    <mergeCell ref="S322:T322"/>
    <mergeCell ref="U328:V328"/>
    <mergeCell ref="I329:J329"/>
    <mergeCell ref="K329:L329"/>
    <mergeCell ref="O329:P329"/>
    <mergeCell ref="Q329:R329"/>
    <mergeCell ref="S329:T329"/>
    <mergeCell ref="U329:V329"/>
    <mergeCell ref="I328:J328"/>
    <mergeCell ref="K328:L328"/>
    <mergeCell ref="O328:P328"/>
    <mergeCell ref="Q328:R328"/>
    <mergeCell ref="S328:T328"/>
    <mergeCell ref="M315:N315"/>
    <mergeCell ref="M316:N316"/>
    <mergeCell ref="M317:N317"/>
    <mergeCell ref="M322:N322"/>
    <mergeCell ref="M323:N323"/>
    <mergeCell ref="M328:N328"/>
    <mergeCell ref="M329:N329"/>
    <mergeCell ref="U294:V294"/>
    <mergeCell ref="I295:J295"/>
    <mergeCell ref="K295:L295"/>
    <mergeCell ref="O295:P295"/>
    <mergeCell ref="Q295:R295"/>
    <mergeCell ref="S295:T295"/>
    <mergeCell ref="U295:V295"/>
    <mergeCell ref="I294:J294"/>
    <mergeCell ref="K294:L294"/>
    <mergeCell ref="O294:P294"/>
    <mergeCell ref="Q294:R294"/>
    <mergeCell ref="S294:T294"/>
    <mergeCell ref="I305:J305"/>
    <mergeCell ref="K305:L305"/>
    <mergeCell ref="O305:P305"/>
    <mergeCell ref="Q305:R305"/>
    <mergeCell ref="S305:T305"/>
    <mergeCell ref="U305:V305"/>
    <mergeCell ref="U300:V300"/>
    <mergeCell ref="I301:J301"/>
    <mergeCell ref="K301:L301"/>
    <mergeCell ref="O301:P301"/>
    <mergeCell ref="Q301:R301"/>
    <mergeCell ref="S301:T301"/>
    <mergeCell ref="U301:V301"/>
    <mergeCell ref="I300:J300"/>
    <mergeCell ref="K300:L300"/>
    <mergeCell ref="O300:P300"/>
    <mergeCell ref="Q300:R300"/>
    <mergeCell ref="S300:T300"/>
    <mergeCell ref="U310:V310"/>
    <mergeCell ref="I311:J311"/>
    <mergeCell ref="K311:L311"/>
    <mergeCell ref="O311:P311"/>
    <mergeCell ref="Q311:R311"/>
    <mergeCell ref="S311:T311"/>
    <mergeCell ref="U311:V311"/>
    <mergeCell ref="I310:J310"/>
    <mergeCell ref="K310:L310"/>
    <mergeCell ref="O310:P310"/>
    <mergeCell ref="Q310:R310"/>
    <mergeCell ref="S310:T310"/>
    <mergeCell ref="U306:V306"/>
    <mergeCell ref="I306:J306"/>
    <mergeCell ref="K306:L306"/>
    <mergeCell ref="O306:P306"/>
    <mergeCell ref="Q306:R306"/>
    <mergeCell ref="S306:T306"/>
    <mergeCell ref="M294:N294"/>
    <mergeCell ref="M295:N295"/>
    <mergeCell ref="M300:N300"/>
    <mergeCell ref="M301:N301"/>
    <mergeCell ref="M305:N305"/>
    <mergeCell ref="M306:N306"/>
    <mergeCell ref="M310:N310"/>
    <mergeCell ref="M311:N311"/>
    <mergeCell ref="U286:V286"/>
    <mergeCell ref="I287:J287"/>
    <mergeCell ref="K287:L287"/>
    <mergeCell ref="O287:P287"/>
    <mergeCell ref="Q287:R287"/>
    <mergeCell ref="S287:T287"/>
    <mergeCell ref="U287:V287"/>
    <mergeCell ref="I286:J286"/>
    <mergeCell ref="K286:L286"/>
    <mergeCell ref="O286:P286"/>
    <mergeCell ref="Q286:R286"/>
    <mergeCell ref="S286:T286"/>
    <mergeCell ref="A285:F285"/>
    <mergeCell ref="A284:F284"/>
    <mergeCell ref="U282:V282"/>
    <mergeCell ref="I283:J283"/>
    <mergeCell ref="K283:L283"/>
    <mergeCell ref="O283:P283"/>
    <mergeCell ref="Q283:R283"/>
    <mergeCell ref="S283:T283"/>
    <mergeCell ref="U283:V283"/>
    <mergeCell ref="I282:J282"/>
    <mergeCell ref="K282:L282"/>
    <mergeCell ref="O282:P282"/>
    <mergeCell ref="Q282:R282"/>
    <mergeCell ref="S282:T282"/>
    <mergeCell ref="U288:V288"/>
    <mergeCell ref="I289:J289"/>
    <mergeCell ref="K289:L289"/>
    <mergeCell ref="O289:P289"/>
    <mergeCell ref="Q289:R289"/>
    <mergeCell ref="S289:T289"/>
    <mergeCell ref="U289:V289"/>
    <mergeCell ref="I288:J288"/>
    <mergeCell ref="K288:L288"/>
    <mergeCell ref="O288:P288"/>
    <mergeCell ref="Q288:R288"/>
    <mergeCell ref="S288:T288"/>
    <mergeCell ref="M282:N282"/>
    <mergeCell ref="M283:N283"/>
    <mergeCell ref="M286:N286"/>
    <mergeCell ref="M287:N287"/>
    <mergeCell ref="M288:N288"/>
    <mergeCell ref="M289:N289"/>
    <mergeCell ref="U274:V274"/>
    <mergeCell ref="I275:J275"/>
    <mergeCell ref="K275:L275"/>
    <mergeCell ref="O275:P275"/>
    <mergeCell ref="Q275:R275"/>
    <mergeCell ref="S275:T275"/>
    <mergeCell ref="U275:V275"/>
    <mergeCell ref="I274:J274"/>
    <mergeCell ref="K274:L274"/>
    <mergeCell ref="O274:P274"/>
    <mergeCell ref="Q274:R274"/>
    <mergeCell ref="S274:T274"/>
    <mergeCell ref="U270:V270"/>
    <mergeCell ref="I271:J271"/>
    <mergeCell ref="K271:L271"/>
    <mergeCell ref="O271:P271"/>
    <mergeCell ref="Q271:R271"/>
    <mergeCell ref="S271:T271"/>
    <mergeCell ref="U271:V271"/>
    <mergeCell ref="I270:J270"/>
    <mergeCell ref="K270:L270"/>
    <mergeCell ref="O270:P270"/>
    <mergeCell ref="Q270:R270"/>
    <mergeCell ref="S270:T270"/>
    <mergeCell ref="U278:V278"/>
    <mergeCell ref="I279:J279"/>
    <mergeCell ref="K279:L279"/>
    <mergeCell ref="O279:P279"/>
    <mergeCell ref="Q279:R279"/>
    <mergeCell ref="S279:T279"/>
    <mergeCell ref="U279:V279"/>
    <mergeCell ref="I278:J278"/>
    <mergeCell ref="K278:L278"/>
    <mergeCell ref="O278:P278"/>
    <mergeCell ref="Q278:R278"/>
    <mergeCell ref="S278:T278"/>
    <mergeCell ref="M270:N270"/>
    <mergeCell ref="M271:N271"/>
    <mergeCell ref="M274:N274"/>
    <mergeCell ref="M275:N275"/>
    <mergeCell ref="M278:N278"/>
    <mergeCell ref="M279:N279"/>
    <mergeCell ref="U254:V254"/>
    <mergeCell ref="I255:J255"/>
    <mergeCell ref="K255:L255"/>
    <mergeCell ref="O255:P255"/>
    <mergeCell ref="Q255:R255"/>
    <mergeCell ref="S255:T255"/>
    <mergeCell ref="U255:V255"/>
    <mergeCell ref="I254:J254"/>
    <mergeCell ref="K254:L254"/>
    <mergeCell ref="O254:P254"/>
    <mergeCell ref="Q254:R254"/>
    <mergeCell ref="S254:T254"/>
    <mergeCell ref="I263:J263"/>
    <mergeCell ref="K263:L263"/>
    <mergeCell ref="O263:P263"/>
    <mergeCell ref="Q263:R263"/>
    <mergeCell ref="S263:T263"/>
    <mergeCell ref="U263:V263"/>
    <mergeCell ref="U258:V258"/>
    <mergeCell ref="I259:J259"/>
    <mergeCell ref="K259:L259"/>
    <mergeCell ref="O259:P259"/>
    <mergeCell ref="Q259:R259"/>
    <mergeCell ref="S259:T259"/>
    <mergeCell ref="U259:V259"/>
    <mergeCell ref="I258:J258"/>
    <mergeCell ref="K258:L258"/>
    <mergeCell ref="O258:P258"/>
    <mergeCell ref="Q258:R258"/>
    <mergeCell ref="S258:T258"/>
    <mergeCell ref="U264:V264"/>
    <mergeCell ref="I264:J264"/>
    <mergeCell ref="K264:L264"/>
    <mergeCell ref="O264:P264"/>
    <mergeCell ref="Q264:R264"/>
    <mergeCell ref="S264:T264"/>
    <mergeCell ref="M254:N254"/>
    <mergeCell ref="M255:N255"/>
    <mergeCell ref="M258:N258"/>
    <mergeCell ref="M259:N259"/>
    <mergeCell ref="M263:N263"/>
    <mergeCell ref="M264:N264"/>
    <mergeCell ref="U242:V242"/>
    <mergeCell ref="I243:J243"/>
    <mergeCell ref="K243:L243"/>
    <mergeCell ref="O243:P243"/>
    <mergeCell ref="Q243:R243"/>
    <mergeCell ref="S243:T243"/>
    <mergeCell ref="U243:V243"/>
    <mergeCell ref="I242:J242"/>
    <mergeCell ref="K242:L242"/>
    <mergeCell ref="O242:P242"/>
    <mergeCell ref="Q242:R242"/>
    <mergeCell ref="S242:T242"/>
    <mergeCell ref="U250:V250"/>
    <mergeCell ref="I251:J251"/>
    <mergeCell ref="K251:L251"/>
    <mergeCell ref="O251:P251"/>
    <mergeCell ref="Q251:R251"/>
    <mergeCell ref="S251:T251"/>
    <mergeCell ref="U251:V251"/>
    <mergeCell ref="I250:J250"/>
    <mergeCell ref="K250:L250"/>
    <mergeCell ref="O250:P250"/>
    <mergeCell ref="Q250:R250"/>
    <mergeCell ref="S250:T250"/>
    <mergeCell ref="U246:V246"/>
    <mergeCell ref="I247:J247"/>
    <mergeCell ref="K247:L247"/>
    <mergeCell ref="O247:P247"/>
    <mergeCell ref="Q247:R247"/>
    <mergeCell ref="S247:T247"/>
    <mergeCell ref="U247:V247"/>
    <mergeCell ref="I246:J246"/>
    <mergeCell ref="K246:L246"/>
    <mergeCell ref="O246:P246"/>
    <mergeCell ref="Q246:R246"/>
    <mergeCell ref="S246:T246"/>
    <mergeCell ref="M242:N242"/>
    <mergeCell ref="M243:N243"/>
    <mergeCell ref="M246:N246"/>
    <mergeCell ref="M247:N247"/>
    <mergeCell ref="M250:N250"/>
    <mergeCell ref="M251:N251"/>
    <mergeCell ref="U230:V230"/>
    <mergeCell ref="I230:J230"/>
    <mergeCell ref="K230:L230"/>
    <mergeCell ref="O230:P230"/>
    <mergeCell ref="Q230:R230"/>
    <mergeCell ref="S230:T230"/>
    <mergeCell ref="I229:J229"/>
    <mergeCell ref="K229:L229"/>
    <mergeCell ref="O229:P229"/>
    <mergeCell ref="Q229:R229"/>
    <mergeCell ref="S229:T229"/>
    <mergeCell ref="U229:V229"/>
    <mergeCell ref="U238:V238"/>
    <mergeCell ref="I239:J239"/>
    <mergeCell ref="K239:L239"/>
    <mergeCell ref="O239:P239"/>
    <mergeCell ref="Q239:R239"/>
    <mergeCell ref="S239:T239"/>
    <mergeCell ref="U239:V239"/>
    <mergeCell ref="I238:J238"/>
    <mergeCell ref="K238:L238"/>
    <mergeCell ref="O238:P238"/>
    <mergeCell ref="Q238:R238"/>
    <mergeCell ref="S238:T238"/>
    <mergeCell ref="U234:V234"/>
    <mergeCell ref="I235:J235"/>
    <mergeCell ref="K235:L235"/>
    <mergeCell ref="O235:P235"/>
    <mergeCell ref="Q235:R235"/>
    <mergeCell ref="S235:T235"/>
    <mergeCell ref="U235:V235"/>
    <mergeCell ref="I234:J234"/>
    <mergeCell ref="K234:L234"/>
    <mergeCell ref="O234:P234"/>
    <mergeCell ref="Q234:R234"/>
    <mergeCell ref="S234:T234"/>
    <mergeCell ref="M229:N229"/>
    <mergeCell ref="M230:N230"/>
    <mergeCell ref="M234:N234"/>
    <mergeCell ref="M235:N235"/>
    <mergeCell ref="M238:N238"/>
    <mergeCell ref="M239:N239"/>
    <mergeCell ref="I221:J221"/>
    <mergeCell ref="K221:L221"/>
    <mergeCell ref="O221:P221"/>
    <mergeCell ref="Q221:R221"/>
    <mergeCell ref="S221:T221"/>
    <mergeCell ref="U221:V221"/>
    <mergeCell ref="U218:V218"/>
    <mergeCell ref="I218:J218"/>
    <mergeCell ref="K218:L218"/>
    <mergeCell ref="O218:P218"/>
    <mergeCell ref="Q218:R218"/>
    <mergeCell ref="S218:T218"/>
    <mergeCell ref="I217:J217"/>
    <mergeCell ref="K217:L217"/>
    <mergeCell ref="O217:P217"/>
    <mergeCell ref="Q217:R217"/>
    <mergeCell ref="S217:T217"/>
    <mergeCell ref="U217:V217"/>
    <mergeCell ref="U226:V226"/>
    <mergeCell ref="I226:J226"/>
    <mergeCell ref="K226:L226"/>
    <mergeCell ref="O226:P226"/>
    <mergeCell ref="Q226:R226"/>
    <mergeCell ref="S226:T226"/>
    <mergeCell ref="I225:J225"/>
    <mergeCell ref="K225:L225"/>
    <mergeCell ref="O225:P225"/>
    <mergeCell ref="Q225:R225"/>
    <mergeCell ref="S225:T225"/>
    <mergeCell ref="U225:V225"/>
    <mergeCell ref="U222:V222"/>
    <mergeCell ref="I222:J222"/>
    <mergeCell ref="K222:L222"/>
    <mergeCell ref="O222:P222"/>
    <mergeCell ref="Q222:R222"/>
    <mergeCell ref="S222:T222"/>
    <mergeCell ref="M217:N217"/>
    <mergeCell ref="M218:N218"/>
    <mergeCell ref="M221:N221"/>
    <mergeCell ref="M222:N222"/>
    <mergeCell ref="M225:N225"/>
    <mergeCell ref="M226:N226"/>
    <mergeCell ref="U194:V194"/>
    <mergeCell ref="I195:J195"/>
    <mergeCell ref="K195:L195"/>
    <mergeCell ref="O195:P195"/>
    <mergeCell ref="Q195:R195"/>
    <mergeCell ref="S195:T195"/>
    <mergeCell ref="U195:V195"/>
    <mergeCell ref="I194:J194"/>
    <mergeCell ref="K194:L194"/>
    <mergeCell ref="O194:P194"/>
    <mergeCell ref="Q194:R194"/>
    <mergeCell ref="S194:T194"/>
    <mergeCell ref="I193:J193"/>
    <mergeCell ref="K193:L193"/>
    <mergeCell ref="O193:P193"/>
    <mergeCell ref="Q193:R193"/>
    <mergeCell ref="S193:T193"/>
    <mergeCell ref="U193:V193"/>
    <mergeCell ref="I203:J203"/>
    <mergeCell ref="K203:L203"/>
    <mergeCell ref="O203:P203"/>
    <mergeCell ref="Q203:R203"/>
    <mergeCell ref="S203:T203"/>
    <mergeCell ref="U203:V203"/>
    <mergeCell ref="U208:V208"/>
    <mergeCell ref="I209:J209"/>
    <mergeCell ref="K209:L209"/>
    <mergeCell ref="O209:P209"/>
    <mergeCell ref="Q209:R209"/>
    <mergeCell ref="S209:T209"/>
    <mergeCell ref="U209:V209"/>
    <mergeCell ref="I208:J208"/>
    <mergeCell ref="K208:L208"/>
    <mergeCell ref="O208:P208"/>
    <mergeCell ref="Q208:R208"/>
    <mergeCell ref="S208:T208"/>
    <mergeCell ref="I207:J207"/>
    <mergeCell ref="K207:L207"/>
    <mergeCell ref="O207:P207"/>
    <mergeCell ref="Q207:R207"/>
    <mergeCell ref="S207:T207"/>
    <mergeCell ref="U207:V207"/>
    <mergeCell ref="U204:V204"/>
    <mergeCell ref="I204:J204"/>
    <mergeCell ref="K204:L204"/>
    <mergeCell ref="O204:P204"/>
    <mergeCell ref="Q204:R204"/>
    <mergeCell ref="S204:T204"/>
    <mergeCell ref="M193:N193"/>
    <mergeCell ref="M194:N194"/>
    <mergeCell ref="M195:N195"/>
    <mergeCell ref="M203:N203"/>
    <mergeCell ref="M204:N204"/>
    <mergeCell ref="M207:N207"/>
    <mergeCell ref="M208:N208"/>
    <mergeCell ref="M209:N209"/>
    <mergeCell ref="I185:J185"/>
    <mergeCell ref="K185:L185"/>
    <mergeCell ref="O185:P185"/>
    <mergeCell ref="Q185:R185"/>
    <mergeCell ref="S185:T185"/>
    <mergeCell ref="U185:V185"/>
    <mergeCell ref="U182:V182"/>
    <mergeCell ref="I182:J182"/>
    <mergeCell ref="K182:L182"/>
    <mergeCell ref="O182:P182"/>
    <mergeCell ref="Q182:R182"/>
    <mergeCell ref="S182:T182"/>
    <mergeCell ref="I181:J181"/>
    <mergeCell ref="K181:L181"/>
    <mergeCell ref="O181:P181"/>
    <mergeCell ref="Q181:R181"/>
    <mergeCell ref="S181:T181"/>
    <mergeCell ref="U181:V181"/>
    <mergeCell ref="U190:V190"/>
    <mergeCell ref="I190:J190"/>
    <mergeCell ref="K190:L190"/>
    <mergeCell ref="O190:P190"/>
    <mergeCell ref="Q190:R190"/>
    <mergeCell ref="S190:T190"/>
    <mergeCell ref="I189:J189"/>
    <mergeCell ref="K189:L189"/>
    <mergeCell ref="O189:P189"/>
    <mergeCell ref="Q189:R189"/>
    <mergeCell ref="S189:T189"/>
    <mergeCell ref="U189:V189"/>
    <mergeCell ref="U186:V186"/>
    <mergeCell ref="I186:J186"/>
    <mergeCell ref="K186:L186"/>
    <mergeCell ref="O186:P186"/>
    <mergeCell ref="Q186:R186"/>
    <mergeCell ref="S186:T186"/>
    <mergeCell ref="M181:N181"/>
    <mergeCell ref="M182:N182"/>
    <mergeCell ref="M185:N185"/>
    <mergeCell ref="M186:N186"/>
    <mergeCell ref="M189:N189"/>
    <mergeCell ref="M190:N190"/>
    <mergeCell ref="U166:V166"/>
    <mergeCell ref="I167:J167"/>
    <mergeCell ref="K167:L167"/>
    <mergeCell ref="O167:P167"/>
    <mergeCell ref="Q167:R167"/>
    <mergeCell ref="S167:T167"/>
    <mergeCell ref="U167:V167"/>
    <mergeCell ref="I166:J166"/>
    <mergeCell ref="K166:L166"/>
    <mergeCell ref="O166:P166"/>
    <mergeCell ref="Q166:R166"/>
    <mergeCell ref="S166:T166"/>
    <mergeCell ref="U170:V170"/>
    <mergeCell ref="I171:J171"/>
    <mergeCell ref="K171:L171"/>
    <mergeCell ref="O171:P171"/>
    <mergeCell ref="Q171:R171"/>
    <mergeCell ref="S171:T171"/>
    <mergeCell ref="U171:V171"/>
    <mergeCell ref="I170:J170"/>
    <mergeCell ref="K170:L170"/>
    <mergeCell ref="O170:P170"/>
    <mergeCell ref="Q170:R170"/>
    <mergeCell ref="S170:T170"/>
    <mergeCell ref="U176:V176"/>
    <mergeCell ref="I176:J176"/>
    <mergeCell ref="K176:L176"/>
    <mergeCell ref="O176:P176"/>
    <mergeCell ref="Q176:R176"/>
    <mergeCell ref="S176:T176"/>
    <mergeCell ref="U174:V174"/>
    <mergeCell ref="I175:J175"/>
    <mergeCell ref="K175:L175"/>
    <mergeCell ref="O175:P175"/>
    <mergeCell ref="Q175:R175"/>
    <mergeCell ref="S175:T175"/>
    <mergeCell ref="U175:V175"/>
    <mergeCell ref="I174:J174"/>
    <mergeCell ref="K174:L174"/>
    <mergeCell ref="O174:P174"/>
    <mergeCell ref="Q174:R174"/>
    <mergeCell ref="S174:T174"/>
    <mergeCell ref="M166:N166"/>
    <mergeCell ref="M167:N167"/>
    <mergeCell ref="M170:N170"/>
    <mergeCell ref="M171:N171"/>
    <mergeCell ref="M174:N174"/>
    <mergeCell ref="M175:N175"/>
    <mergeCell ref="M176:N176"/>
    <mergeCell ref="I143:J143"/>
    <mergeCell ref="K143:L143"/>
    <mergeCell ref="O143:P143"/>
    <mergeCell ref="Q143:R143"/>
    <mergeCell ref="S143:T143"/>
    <mergeCell ref="U143:V143"/>
    <mergeCell ref="U144:V144"/>
    <mergeCell ref="I144:J144"/>
    <mergeCell ref="K144:L144"/>
    <mergeCell ref="O144:P144"/>
    <mergeCell ref="Q144:R144"/>
    <mergeCell ref="S144:T144"/>
    <mergeCell ref="I155:J155"/>
    <mergeCell ref="K155:L155"/>
    <mergeCell ref="O155:P155"/>
    <mergeCell ref="Q155:R155"/>
    <mergeCell ref="S155:T155"/>
    <mergeCell ref="U155:V155"/>
    <mergeCell ref="U150:V150"/>
    <mergeCell ref="I151:J151"/>
    <mergeCell ref="K151:L151"/>
    <mergeCell ref="O151:P151"/>
    <mergeCell ref="Q151:R151"/>
    <mergeCell ref="S151:T151"/>
    <mergeCell ref="U151:V151"/>
    <mergeCell ref="I150:J150"/>
    <mergeCell ref="K150:L150"/>
    <mergeCell ref="O150:P150"/>
    <mergeCell ref="Q150:R150"/>
    <mergeCell ref="S150:T150"/>
    <mergeCell ref="U160:V160"/>
    <mergeCell ref="I161:J161"/>
    <mergeCell ref="K161:L161"/>
    <mergeCell ref="O161:P161"/>
    <mergeCell ref="Q161:R161"/>
    <mergeCell ref="S161:T161"/>
    <mergeCell ref="U161:V161"/>
    <mergeCell ref="I160:J160"/>
    <mergeCell ref="K160:L160"/>
    <mergeCell ref="O160:P160"/>
    <mergeCell ref="Q160:R160"/>
    <mergeCell ref="S160:T160"/>
    <mergeCell ref="I159:J159"/>
    <mergeCell ref="K159:L159"/>
    <mergeCell ref="O159:P159"/>
    <mergeCell ref="Q159:R159"/>
    <mergeCell ref="S159:T159"/>
    <mergeCell ref="U159:V159"/>
    <mergeCell ref="U156:V156"/>
    <mergeCell ref="I156:J156"/>
    <mergeCell ref="K156:L156"/>
    <mergeCell ref="O156:P156"/>
    <mergeCell ref="Q156:R156"/>
    <mergeCell ref="S156:T156"/>
    <mergeCell ref="M143:N143"/>
    <mergeCell ref="M144:N144"/>
    <mergeCell ref="M150:N150"/>
    <mergeCell ref="M151:N151"/>
    <mergeCell ref="M155:N155"/>
    <mergeCell ref="M156:N156"/>
    <mergeCell ref="M159:N159"/>
    <mergeCell ref="M160:N160"/>
    <mergeCell ref="M161:N161"/>
    <mergeCell ref="I125:J125"/>
    <mergeCell ref="K125:L125"/>
    <mergeCell ref="O125:P125"/>
    <mergeCell ref="Q125:R125"/>
    <mergeCell ref="S125:T125"/>
    <mergeCell ref="U125:V125"/>
    <mergeCell ref="U120:V120"/>
    <mergeCell ref="I120:J120"/>
    <mergeCell ref="K120:L120"/>
    <mergeCell ref="O120:P120"/>
    <mergeCell ref="Q120:R120"/>
    <mergeCell ref="S120:T120"/>
    <mergeCell ref="U126:V126"/>
    <mergeCell ref="I127:J127"/>
    <mergeCell ref="K127:L127"/>
    <mergeCell ref="O127:P127"/>
    <mergeCell ref="Q127:R127"/>
    <mergeCell ref="S127:T127"/>
    <mergeCell ref="U127:V127"/>
    <mergeCell ref="I126:J126"/>
    <mergeCell ref="K126:L126"/>
    <mergeCell ref="O126:P126"/>
    <mergeCell ref="Q126:R126"/>
    <mergeCell ref="S126:T126"/>
    <mergeCell ref="U136:V136"/>
    <mergeCell ref="I137:J137"/>
    <mergeCell ref="K137:L137"/>
    <mergeCell ref="O137:P137"/>
    <mergeCell ref="Q137:R137"/>
    <mergeCell ref="S137:T137"/>
    <mergeCell ref="U137:V137"/>
    <mergeCell ref="I136:J136"/>
    <mergeCell ref="K136:L136"/>
    <mergeCell ref="O136:P136"/>
    <mergeCell ref="Q136:R136"/>
    <mergeCell ref="S136:T136"/>
    <mergeCell ref="U132:V132"/>
    <mergeCell ref="I133:J133"/>
    <mergeCell ref="K133:L133"/>
    <mergeCell ref="O133:P133"/>
    <mergeCell ref="Q133:R133"/>
    <mergeCell ref="S133:T133"/>
    <mergeCell ref="U133:V133"/>
    <mergeCell ref="I132:J132"/>
    <mergeCell ref="K132:L132"/>
    <mergeCell ref="O132:P132"/>
    <mergeCell ref="Q132:R132"/>
    <mergeCell ref="S132:T132"/>
    <mergeCell ref="M120:N120"/>
    <mergeCell ref="M125:N125"/>
    <mergeCell ref="M126:N126"/>
    <mergeCell ref="M127:N127"/>
    <mergeCell ref="M132:N132"/>
    <mergeCell ref="M133:N133"/>
    <mergeCell ref="M136:N136"/>
    <mergeCell ref="M137:N137"/>
    <mergeCell ref="U112:V112"/>
    <mergeCell ref="I112:J112"/>
    <mergeCell ref="K112:L112"/>
    <mergeCell ref="O112:P112"/>
    <mergeCell ref="Q112:R112"/>
    <mergeCell ref="S112:T112"/>
    <mergeCell ref="U110:V110"/>
    <mergeCell ref="I111:J111"/>
    <mergeCell ref="K111:L111"/>
    <mergeCell ref="O111:P111"/>
    <mergeCell ref="Q111:R111"/>
    <mergeCell ref="S111:T111"/>
    <mergeCell ref="U111:V111"/>
    <mergeCell ref="I110:J110"/>
    <mergeCell ref="K110:L110"/>
    <mergeCell ref="O110:P110"/>
    <mergeCell ref="Q110:R110"/>
    <mergeCell ref="S110:T110"/>
    <mergeCell ref="U118:V118"/>
    <mergeCell ref="I119:J119"/>
    <mergeCell ref="K119:L119"/>
    <mergeCell ref="O119:P119"/>
    <mergeCell ref="Q119:R119"/>
    <mergeCell ref="S119:T119"/>
    <mergeCell ref="U119:V119"/>
    <mergeCell ref="I118:J118"/>
    <mergeCell ref="K118:L118"/>
    <mergeCell ref="O118:P118"/>
    <mergeCell ref="Q118:R118"/>
    <mergeCell ref="S118:T118"/>
    <mergeCell ref="I117:J117"/>
    <mergeCell ref="K117:L117"/>
    <mergeCell ref="O117:P117"/>
    <mergeCell ref="Q117:R117"/>
    <mergeCell ref="S117:T117"/>
    <mergeCell ref="U117:V117"/>
    <mergeCell ref="M110:N110"/>
    <mergeCell ref="M111:N111"/>
    <mergeCell ref="M112:N112"/>
    <mergeCell ref="M117:N117"/>
    <mergeCell ref="M118:N118"/>
    <mergeCell ref="M119:N119"/>
    <mergeCell ref="U94:V94"/>
    <mergeCell ref="I94:J94"/>
    <mergeCell ref="K94:L94"/>
    <mergeCell ref="O94:P94"/>
    <mergeCell ref="Q94:R94"/>
    <mergeCell ref="S94:T94"/>
    <mergeCell ref="U92:V92"/>
    <mergeCell ref="I93:J93"/>
    <mergeCell ref="K93:L93"/>
    <mergeCell ref="O93:P93"/>
    <mergeCell ref="Q93:R93"/>
    <mergeCell ref="S93:T93"/>
    <mergeCell ref="U93:V93"/>
    <mergeCell ref="I92:J92"/>
    <mergeCell ref="K92:L92"/>
    <mergeCell ref="O92:P92"/>
    <mergeCell ref="Q92:R92"/>
    <mergeCell ref="S92:T92"/>
    <mergeCell ref="U100:V100"/>
    <mergeCell ref="I100:J100"/>
    <mergeCell ref="K100:L100"/>
    <mergeCell ref="O100:P100"/>
    <mergeCell ref="Q100:R100"/>
    <mergeCell ref="S100:T100"/>
    <mergeCell ref="I99:J99"/>
    <mergeCell ref="K99:L99"/>
    <mergeCell ref="O99:P99"/>
    <mergeCell ref="Q99:R99"/>
    <mergeCell ref="S99:T99"/>
    <mergeCell ref="U99:V99"/>
    <mergeCell ref="U106:V106"/>
    <mergeCell ref="I106:J106"/>
    <mergeCell ref="K106:L106"/>
    <mergeCell ref="O106:P106"/>
    <mergeCell ref="Q106:R106"/>
    <mergeCell ref="S106:T106"/>
    <mergeCell ref="I105:J105"/>
    <mergeCell ref="K105:L105"/>
    <mergeCell ref="O105:P105"/>
    <mergeCell ref="Q105:R105"/>
    <mergeCell ref="S105:T105"/>
    <mergeCell ref="U105:V105"/>
    <mergeCell ref="M92:N92"/>
    <mergeCell ref="M93:N93"/>
    <mergeCell ref="M94:N94"/>
    <mergeCell ref="M99:N99"/>
    <mergeCell ref="M100:N100"/>
    <mergeCell ref="M105:N105"/>
    <mergeCell ref="M106:N106"/>
    <mergeCell ref="U68:V68"/>
    <mergeCell ref="I69:J69"/>
    <mergeCell ref="K69:L69"/>
    <mergeCell ref="O69:P69"/>
    <mergeCell ref="Q69:R69"/>
    <mergeCell ref="S69:T69"/>
    <mergeCell ref="U69:V69"/>
    <mergeCell ref="I68:J68"/>
    <mergeCell ref="K68:L68"/>
    <mergeCell ref="O68:P68"/>
    <mergeCell ref="Q68:R68"/>
    <mergeCell ref="S68:T68"/>
    <mergeCell ref="U74:V74"/>
    <mergeCell ref="I74:J74"/>
    <mergeCell ref="K74:L74"/>
    <mergeCell ref="O74:P74"/>
    <mergeCell ref="Q74:R74"/>
    <mergeCell ref="S74:T74"/>
    <mergeCell ref="U72:V72"/>
    <mergeCell ref="I73:J73"/>
    <mergeCell ref="K73:L73"/>
    <mergeCell ref="O73:P73"/>
    <mergeCell ref="Q73:R73"/>
    <mergeCell ref="S73:T73"/>
    <mergeCell ref="U73:V73"/>
    <mergeCell ref="I72:J72"/>
    <mergeCell ref="K72:L72"/>
    <mergeCell ref="O72:P72"/>
    <mergeCell ref="Q72:R72"/>
    <mergeCell ref="S72:T72"/>
    <mergeCell ref="U82:V82"/>
    <mergeCell ref="I83:J83"/>
    <mergeCell ref="K83:L83"/>
    <mergeCell ref="O83:P83"/>
    <mergeCell ref="Q83:R83"/>
    <mergeCell ref="S83:T83"/>
    <mergeCell ref="U83:V83"/>
    <mergeCell ref="I82:J82"/>
    <mergeCell ref="K82:L82"/>
    <mergeCell ref="O82:P82"/>
    <mergeCell ref="Q82:R82"/>
    <mergeCell ref="S82:T82"/>
    <mergeCell ref="I81:J81"/>
    <mergeCell ref="K81:L81"/>
    <mergeCell ref="O81:P81"/>
    <mergeCell ref="Q81:R81"/>
    <mergeCell ref="S81:T81"/>
    <mergeCell ref="U81:V81"/>
    <mergeCell ref="M74:N74"/>
    <mergeCell ref="M81:N81"/>
    <mergeCell ref="M82:N82"/>
    <mergeCell ref="M83:N83"/>
    <mergeCell ref="U56:V56"/>
    <mergeCell ref="I57:J57"/>
    <mergeCell ref="K57:L57"/>
    <mergeCell ref="O57:P57"/>
    <mergeCell ref="Q57:R57"/>
    <mergeCell ref="S57:T57"/>
    <mergeCell ref="U57:V57"/>
    <mergeCell ref="I56:J56"/>
    <mergeCell ref="K56:L56"/>
    <mergeCell ref="O56:P56"/>
    <mergeCell ref="Q56:R56"/>
    <mergeCell ref="S56:T56"/>
    <mergeCell ref="I55:J55"/>
    <mergeCell ref="K55:L55"/>
    <mergeCell ref="O55:P55"/>
    <mergeCell ref="Q55:R55"/>
    <mergeCell ref="S55:T55"/>
    <mergeCell ref="U55:V55"/>
    <mergeCell ref="U62:V62"/>
    <mergeCell ref="I63:J63"/>
    <mergeCell ref="K63:L63"/>
    <mergeCell ref="O63:P63"/>
    <mergeCell ref="Q63:R63"/>
    <mergeCell ref="S63:T63"/>
    <mergeCell ref="U63:V63"/>
    <mergeCell ref="I62:J62"/>
    <mergeCell ref="K62:L62"/>
    <mergeCell ref="O62:P62"/>
    <mergeCell ref="Q62:R62"/>
    <mergeCell ref="S62:T62"/>
    <mergeCell ref="I61:J61"/>
    <mergeCell ref="K61:L61"/>
    <mergeCell ref="O61:P61"/>
    <mergeCell ref="Q61:R61"/>
    <mergeCell ref="S61:T61"/>
    <mergeCell ref="U61:V61"/>
    <mergeCell ref="U46:V46"/>
    <mergeCell ref="I46:J46"/>
    <mergeCell ref="K46:L46"/>
    <mergeCell ref="O46:P46"/>
    <mergeCell ref="Q46:R46"/>
    <mergeCell ref="S46:T46"/>
    <mergeCell ref="U44:V44"/>
    <mergeCell ref="I45:J45"/>
    <mergeCell ref="K45:L45"/>
    <mergeCell ref="O45:P45"/>
    <mergeCell ref="Q45:R45"/>
    <mergeCell ref="S45:T45"/>
    <mergeCell ref="U45:V45"/>
    <mergeCell ref="I44:J44"/>
    <mergeCell ref="K44:L44"/>
    <mergeCell ref="O44:P44"/>
    <mergeCell ref="Q44:R44"/>
    <mergeCell ref="S44:T44"/>
    <mergeCell ref="U52:V52"/>
    <mergeCell ref="I52:J52"/>
    <mergeCell ref="K52:L52"/>
    <mergeCell ref="O52:P52"/>
    <mergeCell ref="Q52:R52"/>
    <mergeCell ref="S52:T52"/>
    <mergeCell ref="U50:V50"/>
    <mergeCell ref="I51:J51"/>
    <mergeCell ref="K51:L51"/>
    <mergeCell ref="O51:P51"/>
    <mergeCell ref="Q51:R51"/>
    <mergeCell ref="S51:T51"/>
    <mergeCell ref="U51:V51"/>
    <mergeCell ref="I50:J50"/>
    <mergeCell ref="K50:L50"/>
    <mergeCell ref="O50:P50"/>
    <mergeCell ref="Q50:R50"/>
    <mergeCell ref="S50:T50"/>
    <mergeCell ref="I49:J49"/>
    <mergeCell ref="K49:L49"/>
    <mergeCell ref="O49:P49"/>
    <mergeCell ref="Q49:R49"/>
    <mergeCell ref="S49:T49"/>
    <mergeCell ref="U49:V49"/>
    <mergeCell ref="O24:P24"/>
    <mergeCell ref="Q24:R24"/>
    <mergeCell ref="S24:T24"/>
    <mergeCell ref="U32:V32"/>
    <mergeCell ref="I32:J32"/>
    <mergeCell ref="K32:L32"/>
    <mergeCell ref="O32:P32"/>
    <mergeCell ref="Q32:R32"/>
    <mergeCell ref="S32:T32"/>
    <mergeCell ref="U30:V30"/>
    <mergeCell ref="I31:J31"/>
    <mergeCell ref="K31:L31"/>
    <mergeCell ref="O31:P31"/>
    <mergeCell ref="Q31:R31"/>
    <mergeCell ref="S31:T31"/>
    <mergeCell ref="U31:V31"/>
    <mergeCell ref="I30:J30"/>
    <mergeCell ref="K30:L30"/>
    <mergeCell ref="O30:P30"/>
    <mergeCell ref="Q30:R30"/>
    <mergeCell ref="S30:T30"/>
    <mergeCell ref="U40:V40"/>
    <mergeCell ref="I40:J40"/>
    <mergeCell ref="K40:L40"/>
    <mergeCell ref="O40:P40"/>
    <mergeCell ref="Q40:R40"/>
    <mergeCell ref="S40:T40"/>
    <mergeCell ref="I39:J39"/>
    <mergeCell ref="K39:L39"/>
    <mergeCell ref="O39:P39"/>
    <mergeCell ref="Q39:R39"/>
    <mergeCell ref="S39:T39"/>
    <mergeCell ref="U39:V39"/>
    <mergeCell ref="U22:V22"/>
    <mergeCell ref="I23:J23"/>
    <mergeCell ref="K23:L23"/>
    <mergeCell ref="O23:P23"/>
    <mergeCell ref="Q23:R23"/>
    <mergeCell ref="S23:T23"/>
    <mergeCell ref="U23:V23"/>
    <mergeCell ref="I22:J22"/>
    <mergeCell ref="K22:L22"/>
    <mergeCell ref="O22:P22"/>
    <mergeCell ref="Q22:R22"/>
    <mergeCell ref="S22:T22"/>
    <mergeCell ref="I21:J21"/>
    <mergeCell ref="K21:L21"/>
    <mergeCell ref="O21:P21"/>
    <mergeCell ref="Q21:R21"/>
    <mergeCell ref="S21:T21"/>
    <mergeCell ref="U21:V21"/>
    <mergeCell ref="A20:F20"/>
    <mergeCell ref="U18:V18"/>
    <mergeCell ref="I19:J19"/>
    <mergeCell ref="K19:L19"/>
    <mergeCell ref="O19:P19"/>
    <mergeCell ref="Q19:R19"/>
    <mergeCell ref="S19:T19"/>
    <mergeCell ref="U19:V19"/>
    <mergeCell ref="I18:J18"/>
    <mergeCell ref="K18:L18"/>
    <mergeCell ref="O18:P18"/>
    <mergeCell ref="Q18:R18"/>
    <mergeCell ref="S18:T18"/>
    <mergeCell ref="U28:V28"/>
    <mergeCell ref="I29:J29"/>
    <mergeCell ref="K29:L29"/>
    <mergeCell ref="O29:P29"/>
    <mergeCell ref="Q29:R29"/>
    <mergeCell ref="S29:T29"/>
    <mergeCell ref="U29:V29"/>
    <mergeCell ref="I28:J28"/>
    <mergeCell ref="K28:L28"/>
    <mergeCell ref="O28:P28"/>
    <mergeCell ref="Q28:R28"/>
    <mergeCell ref="S28:T28"/>
    <mergeCell ref="U26:V26"/>
    <mergeCell ref="I27:J27"/>
    <mergeCell ref="K27:L27"/>
    <mergeCell ref="O27:P27"/>
    <mergeCell ref="Q27:R27"/>
    <mergeCell ref="S27:T27"/>
    <mergeCell ref="U27:V27"/>
    <mergeCell ref="I26:J26"/>
    <mergeCell ref="K26:L26"/>
    <mergeCell ref="O26:P26"/>
    <mergeCell ref="Q26:R26"/>
    <mergeCell ref="S26:T26"/>
    <mergeCell ref="U24:V24"/>
    <mergeCell ref="I25:J25"/>
    <mergeCell ref="K25:L25"/>
    <mergeCell ref="O25:P25"/>
    <mergeCell ref="Q25:R25"/>
    <mergeCell ref="S25:T25"/>
    <mergeCell ref="U25:V25"/>
    <mergeCell ref="I24:J24"/>
    <mergeCell ref="K24:L24"/>
    <mergeCell ref="U9:V9"/>
    <mergeCell ref="I10:J10"/>
    <mergeCell ref="K10:L10"/>
    <mergeCell ref="O10:P10"/>
    <mergeCell ref="Q10:R10"/>
    <mergeCell ref="S10:T10"/>
    <mergeCell ref="U10:V10"/>
    <mergeCell ref="I9:J9"/>
    <mergeCell ref="K9:L9"/>
    <mergeCell ref="O9:P9"/>
    <mergeCell ref="Q9:R9"/>
    <mergeCell ref="S9:T9"/>
    <mergeCell ref="A5:B5"/>
    <mergeCell ref="C5:J5"/>
    <mergeCell ref="A6:B6"/>
    <mergeCell ref="C6:J6"/>
    <mergeCell ref="A7:B7"/>
    <mergeCell ref="C7:J7"/>
    <mergeCell ref="A2:B2"/>
    <mergeCell ref="C2:J2"/>
    <mergeCell ref="A3:B3"/>
    <mergeCell ref="C3:J3"/>
    <mergeCell ref="A4:B4"/>
    <mergeCell ref="C4:J4"/>
    <mergeCell ref="U16:V16"/>
    <mergeCell ref="I17:J17"/>
    <mergeCell ref="K17:L17"/>
    <mergeCell ref="O17:P17"/>
    <mergeCell ref="Q17:R17"/>
    <mergeCell ref="S17:T17"/>
    <mergeCell ref="U17:V17"/>
    <mergeCell ref="I16:J16"/>
    <mergeCell ref="K16:L16"/>
    <mergeCell ref="O16:P16"/>
    <mergeCell ref="Q16:R16"/>
    <mergeCell ref="S16:T16"/>
    <mergeCell ref="I15:J15"/>
    <mergeCell ref="K15:L15"/>
    <mergeCell ref="O15:P15"/>
    <mergeCell ref="Q15:R15"/>
    <mergeCell ref="S15:T15"/>
    <mergeCell ref="U15:V15"/>
    <mergeCell ref="A14:F14"/>
    <mergeCell ref="M9:N9"/>
    <mergeCell ref="M10:N10"/>
    <mergeCell ref="M15:N15"/>
    <mergeCell ref="M16:N16"/>
    <mergeCell ref="M17:N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11" workbookViewId="0">
      <selection activeCell="F22" sqref="F22"/>
    </sheetView>
  </sheetViews>
  <sheetFormatPr defaultRowHeight="15" x14ac:dyDescent="0.25"/>
  <cols>
    <col min="1" max="1" width="9.140625" style="134"/>
    <col min="2" max="2" width="44.7109375" style="134" customWidth="1"/>
    <col min="3" max="3" width="18.42578125" style="167" customWidth="1"/>
    <col min="4" max="4" width="20.85546875" style="134" customWidth="1"/>
    <col min="5" max="5" width="21.5703125" style="168" customWidth="1"/>
    <col min="6" max="6" width="20.7109375" style="167" customWidth="1"/>
    <col min="7" max="7" width="38.7109375" style="167" customWidth="1"/>
    <col min="8" max="8" width="18.5703125" style="134" customWidth="1"/>
    <col min="9" max="9" width="9.140625" style="134"/>
    <col min="10" max="10" width="13.28515625" style="134" bestFit="1" customWidth="1"/>
    <col min="11" max="11" width="9.140625" style="134"/>
    <col min="12" max="12" width="30.28515625" style="169" customWidth="1"/>
    <col min="13" max="256" width="9.140625" style="134"/>
    <col min="257" max="257" width="44.7109375" style="134" customWidth="1"/>
    <col min="258" max="258" width="18.42578125" style="134" customWidth="1"/>
    <col min="259" max="259" width="11.5703125" style="134" bestFit="1" customWidth="1"/>
    <col min="260" max="260" width="16" style="134" customWidth="1"/>
    <col min="261" max="262" width="15.7109375" style="134" customWidth="1"/>
    <col min="263" max="512" width="9.140625" style="134"/>
    <col min="513" max="513" width="44.7109375" style="134" customWidth="1"/>
    <col min="514" max="514" width="18.42578125" style="134" customWidth="1"/>
    <col min="515" max="515" width="11.5703125" style="134" bestFit="1" customWidth="1"/>
    <col min="516" max="516" width="16" style="134" customWidth="1"/>
    <col min="517" max="518" width="15.7109375" style="134" customWidth="1"/>
    <col min="519" max="768" width="9.140625" style="134"/>
    <col min="769" max="769" width="44.7109375" style="134" customWidth="1"/>
    <col min="770" max="770" width="18.42578125" style="134" customWidth="1"/>
    <col min="771" max="771" width="11.5703125" style="134" bestFit="1" customWidth="1"/>
    <col min="772" max="772" width="16" style="134" customWidth="1"/>
    <col min="773" max="774" width="15.7109375" style="134" customWidth="1"/>
    <col min="775" max="1024" width="9.140625" style="134"/>
    <col min="1025" max="1025" width="44.7109375" style="134" customWidth="1"/>
    <col min="1026" max="1026" width="18.42578125" style="134" customWidth="1"/>
    <col min="1027" max="1027" width="11.5703125" style="134" bestFit="1" customWidth="1"/>
    <col min="1028" max="1028" width="16" style="134" customWidth="1"/>
    <col min="1029" max="1030" width="15.7109375" style="134" customWidth="1"/>
    <col min="1031" max="1280" width="9.140625" style="134"/>
    <col min="1281" max="1281" width="44.7109375" style="134" customWidth="1"/>
    <col min="1282" max="1282" width="18.42578125" style="134" customWidth="1"/>
    <col min="1283" max="1283" width="11.5703125" style="134" bestFit="1" customWidth="1"/>
    <col min="1284" max="1284" width="16" style="134" customWidth="1"/>
    <col min="1285" max="1286" width="15.7109375" style="134" customWidth="1"/>
    <col min="1287" max="1536" width="9.140625" style="134"/>
    <col min="1537" max="1537" width="44.7109375" style="134" customWidth="1"/>
    <col min="1538" max="1538" width="18.42578125" style="134" customWidth="1"/>
    <col min="1539" max="1539" width="11.5703125" style="134" bestFit="1" customWidth="1"/>
    <col min="1540" max="1540" width="16" style="134" customWidth="1"/>
    <col min="1541" max="1542" width="15.7109375" style="134" customWidth="1"/>
    <col min="1543" max="1792" width="9.140625" style="134"/>
    <col min="1793" max="1793" width="44.7109375" style="134" customWidth="1"/>
    <col min="1794" max="1794" width="18.42578125" style="134" customWidth="1"/>
    <col min="1795" max="1795" width="11.5703125" style="134" bestFit="1" customWidth="1"/>
    <col min="1796" max="1796" width="16" style="134" customWidth="1"/>
    <col min="1797" max="1798" width="15.7109375" style="134" customWidth="1"/>
    <col min="1799" max="2048" width="9.140625" style="134"/>
    <col min="2049" max="2049" width="44.7109375" style="134" customWidth="1"/>
    <col min="2050" max="2050" width="18.42578125" style="134" customWidth="1"/>
    <col min="2051" max="2051" width="11.5703125" style="134" bestFit="1" customWidth="1"/>
    <col min="2052" max="2052" width="16" style="134" customWidth="1"/>
    <col min="2053" max="2054" width="15.7109375" style="134" customWidth="1"/>
    <col min="2055" max="2304" width="9.140625" style="134"/>
    <col min="2305" max="2305" width="44.7109375" style="134" customWidth="1"/>
    <col min="2306" max="2306" width="18.42578125" style="134" customWidth="1"/>
    <col min="2307" max="2307" width="11.5703125" style="134" bestFit="1" customWidth="1"/>
    <col min="2308" max="2308" width="16" style="134" customWidth="1"/>
    <col min="2309" max="2310" width="15.7109375" style="134" customWidth="1"/>
    <col min="2311" max="2560" width="9.140625" style="134"/>
    <col min="2561" max="2561" width="44.7109375" style="134" customWidth="1"/>
    <col min="2562" max="2562" width="18.42578125" style="134" customWidth="1"/>
    <col min="2563" max="2563" width="11.5703125" style="134" bestFit="1" customWidth="1"/>
    <col min="2564" max="2564" width="16" style="134" customWidth="1"/>
    <col min="2565" max="2566" width="15.7109375" style="134" customWidth="1"/>
    <col min="2567" max="2816" width="9.140625" style="134"/>
    <col min="2817" max="2817" width="44.7109375" style="134" customWidth="1"/>
    <col min="2818" max="2818" width="18.42578125" style="134" customWidth="1"/>
    <col min="2819" max="2819" width="11.5703125" style="134" bestFit="1" customWidth="1"/>
    <col min="2820" max="2820" width="16" style="134" customWidth="1"/>
    <col min="2821" max="2822" width="15.7109375" style="134" customWidth="1"/>
    <col min="2823" max="3072" width="9.140625" style="134"/>
    <col min="3073" max="3073" width="44.7109375" style="134" customWidth="1"/>
    <col min="3074" max="3074" width="18.42578125" style="134" customWidth="1"/>
    <col min="3075" max="3075" width="11.5703125" style="134" bestFit="1" customWidth="1"/>
    <col min="3076" max="3076" width="16" style="134" customWidth="1"/>
    <col min="3077" max="3078" width="15.7109375" style="134" customWidth="1"/>
    <col min="3079" max="3328" width="9.140625" style="134"/>
    <col min="3329" max="3329" width="44.7109375" style="134" customWidth="1"/>
    <col min="3330" max="3330" width="18.42578125" style="134" customWidth="1"/>
    <col min="3331" max="3331" width="11.5703125" style="134" bestFit="1" customWidth="1"/>
    <col min="3332" max="3332" width="16" style="134" customWidth="1"/>
    <col min="3333" max="3334" width="15.7109375" style="134" customWidth="1"/>
    <col min="3335" max="3584" width="9.140625" style="134"/>
    <col min="3585" max="3585" width="44.7109375" style="134" customWidth="1"/>
    <col min="3586" max="3586" width="18.42578125" style="134" customWidth="1"/>
    <col min="3587" max="3587" width="11.5703125" style="134" bestFit="1" customWidth="1"/>
    <col min="3588" max="3588" width="16" style="134" customWidth="1"/>
    <col min="3589" max="3590" width="15.7109375" style="134" customWidth="1"/>
    <col min="3591" max="3840" width="9.140625" style="134"/>
    <col min="3841" max="3841" width="44.7109375" style="134" customWidth="1"/>
    <col min="3842" max="3842" width="18.42578125" style="134" customWidth="1"/>
    <col min="3843" max="3843" width="11.5703125" style="134" bestFit="1" customWidth="1"/>
    <col min="3844" max="3844" width="16" style="134" customWidth="1"/>
    <col min="3845" max="3846" width="15.7109375" style="134" customWidth="1"/>
    <col min="3847" max="4096" width="9.140625" style="134"/>
    <col min="4097" max="4097" width="44.7109375" style="134" customWidth="1"/>
    <col min="4098" max="4098" width="18.42578125" style="134" customWidth="1"/>
    <col min="4099" max="4099" width="11.5703125" style="134" bestFit="1" customWidth="1"/>
    <col min="4100" max="4100" width="16" style="134" customWidth="1"/>
    <col min="4101" max="4102" width="15.7109375" style="134" customWidth="1"/>
    <col min="4103" max="4352" width="9.140625" style="134"/>
    <col min="4353" max="4353" width="44.7109375" style="134" customWidth="1"/>
    <col min="4354" max="4354" width="18.42578125" style="134" customWidth="1"/>
    <col min="4355" max="4355" width="11.5703125" style="134" bestFit="1" customWidth="1"/>
    <col min="4356" max="4356" width="16" style="134" customWidth="1"/>
    <col min="4357" max="4358" width="15.7109375" style="134" customWidth="1"/>
    <col min="4359" max="4608" width="9.140625" style="134"/>
    <col min="4609" max="4609" width="44.7109375" style="134" customWidth="1"/>
    <col min="4610" max="4610" width="18.42578125" style="134" customWidth="1"/>
    <col min="4611" max="4611" width="11.5703125" style="134" bestFit="1" customWidth="1"/>
    <col min="4612" max="4612" width="16" style="134" customWidth="1"/>
    <col min="4613" max="4614" width="15.7109375" style="134" customWidth="1"/>
    <col min="4615" max="4864" width="9.140625" style="134"/>
    <col min="4865" max="4865" width="44.7109375" style="134" customWidth="1"/>
    <col min="4866" max="4866" width="18.42578125" style="134" customWidth="1"/>
    <col min="4867" max="4867" width="11.5703125" style="134" bestFit="1" customWidth="1"/>
    <col min="4868" max="4868" width="16" style="134" customWidth="1"/>
    <col min="4869" max="4870" width="15.7109375" style="134" customWidth="1"/>
    <col min="4871" max="5120" width="9.140625" style="134"/>
    <col min="5121" max="5121" width="44.7109375" style="134" customWidth="1"/>
    <col min="5122" max="5122" width="18.42578125" style="134" customWidth="1"/>
    <col min="5123" max="5123" width="11.5703125" style="134" bestFit="1" customWidth="1"/>
    <col min="5124" max="5124" width="16" style="134" customWidth="1"/>
    <col min="5125" max="5126" width="15.7109375" style="134" customWidth="1"/>
    <col min="5127" max="5376" width="9.140625" style="134"/>
    <col min="5377" max="5377" width="44.7109375" style="134" customWidth="1"/>
    <col min="5378" max="5378" width="18.42578125" style="134" customWidth="1"/>
    <col min="5379" max="5379" width="11.5703125" style="134" bestFit="1" customWidth="1"/>
    <col min="5380" max="5380" width="16" style="134" customWidth="1"/>
    <col min="5381" max="5382" width="15.7109375" style="134" customWidth="1"/>
    <col min="5383" max="5632" width="9.140625" style="134"/>
    <col min="5633" max="5633" width="44.7109375" style="134" customWidth="1"/>
    <col min="5634" max="5634" width="18.42578125" style="134" customWidth="1"/>
    <col min="5635" max="5635" width="11.5703125" style="134" bestFit="1" customWidth="1"/>
    <col min="5636" max="5636" width="16" style="134" customWidth="1"/>
    <col min="5637" max="5638" width="15.7109375" style="134" customWidth="1"/>
    <col min="5639" max="5888" width="9.140625" style="134"/>
    <col min="5889" max="5889" width="44.7109375" style="134" customWidth="1"/>
    <col min="5890" max="5890" width="18.42578125" style="134" customWidth="1"/>
    <col min="5891" max="5891" width="11.5703125" style="134" bestFit="1" customWidth="1"/>
    <col min="5892" max="5892" width="16" style="134" customWidth="1"/>
    <col min="5893" max="5894" width="15.7109375" style="134" customWidth="1"/>
    <col min="5895" max="6144" width="9.140625" style="134"/>
    <col min="6145" max="6145" width="44.7109375" style="134" customWidth="1"/>
    <col min="6146" max="6146" width="18.42578125" style="134" customWidth="1"/>
    <col min="6147" max="6147" width="11.5703125" style="134" bestFit="1" customWidth="1"/>
    <col min="6148" max="6148" width="16" style="134" customWidth="1"/>
    <col min="6149" max="6150" width="15.7109375" style="134" customWidth="1"/>
    <col min="6151" max="6400" width="9.140625" style="134"/>
    <col min="6401" max="6401" width="44.7109375" style="134" customWidth="1"/>
    <col min="6402" max="6402" width="18.42578125" style="134" customWidth="1"/>
    <col min="6403" max="6403" width="11.5703125" style="134" bestFit="1" customWidth="1"/>
    <col min="6404" max="6404" width="16" style="134" customWidth="1"/>
    <col min="6405" max="6406" width="15.7109375" style="134" customWidth="1"/>
    <col min="6407" max="6656" width="9.140625" style="134"/>
    <col min="6657" max="6657" width="44.7109375" style="134" customWidth="1"/>
    <col min="6658" max="6658" width="18.42578125" style="134" customWidth="1"/>
    <col min="6659" max="6659" width="11.5703125" style="134" bestFit="1" customWidth="1"/>
    <col min="6660" max="6660" width="16" style="134" customWidth="1"/>
    <col min="6661" max="6662" width="15.7109375" style="134" customWidth="1"/>
    <col min="6663" max="6912" width="9.140625" style="134"/>
    <col min="6913" max="6913" width="44.7109375" style="134" customWidth="1"/>
    <col min="6914" max="6914" width="18.42578125" style="134" customWidth="1"/>
    <col min="6915" max="6915" width="11.5703125" style="134" bestFit="1" customWidth="1"/>
    <col min="6916" max="6916" width="16" style="134" customWidth="1"/>
    <col min="6917" max="6918" width="15.7109375" style="134" customWidth="1"/>
    <col min="6919" max="7168" width="9.140625" style="134"/>
    <col min="7169" max="7169" width="44.7109375" style="134" customWidth="1"/>
    <col min="7170" max="7170" width="18.42578125" style="134" customWidth="1"/>
    <col min="7171" max="7171" width="11.5703125" style="134" bestFit="1" customWidth="1"/>
    <col min="7172" max="7172" width="16" style="134" customWidth="1"/>
    <col min="7173" max="7174" width="15.7109375" style="134" customWidth="1"/>
    <col min="7175" max="7424" width="9.140625" style="134"/>
    <col min="7425" max="7425" width="44.7109375" style="134" customWidth="1"/>
    <col min="7426" max="7426" width="18.42578125" style="134" customWidth="1"/>
    <col min="7427" max="7427" width="11.5703125" style="134" bestFit="1" customWidth="1"/>
    <col min="7428" max="7428" width="16" style="134" customWidth="1"/>
    <col min="7429" max="7430" width="15.7109375" style="134" customWidth="1"/>
    <col min="7431" max="7680" width="9.140625" style="134"/>
    <col min="7681" max="7681" width="44.7109375" style="134" customWidth="1"/>
    <col min="7682" max="7682" width="18.42578125" style="134" customWidth="1"/>
    <col min="7683" max="7683" width="11.5703125" style="134" bestFit="1" customWidth="1"/>
    <col min="7684" max="7684" width="16" style="134" customWidth="1"/>
    <col min="7685" max="7686" width="15.7109375" style="134" customWidth="1"/>
    <col min="7687" max="7936" width="9.140625" style="134"/>
    <col min="7937" max="7937" width="44.7109375" style="134" customWidth="1"/>
    <col min="7938" max="7938" width="18.42578125" style="134" customWidth="1"/>
    <col min="7939" max="7939" width="11.5703125" style="134" bestFit="1" customWidth="1"/>
    <col min="7940" max="7940" width="16" style="134" customWidth="1"/>
    <col min="7941" max="7942" width="15.7109375" style="134" customWidth="1"/>
    <col min="7943" max="8192" width="9.140625" style="134"/>
    <col min="8193" max="8193" width="44.7109375" style="134" customWidth="1"/>
    <col min="8194" max="8194" width="18.42578125" style="134" customWidth="1"/>
    <col min="8195" max="8195" width="11.5703125" style="134" bestFit="1" customWidth="1"/>
    <col min="8196" max="8196" width="16" style="134" customWidth="1"/>
    <col min="8197" max="8198" width="15.7109375" style="134" customWidth="1"/>
    <col min="8199" max="8448" width="9.140625" style="134"/>
    <col min="8449" max="8449" width="44.7109375" style="134" customWidth="1"/>
    <col min="8450" max="8450" width="18.42578125" style="134" customWidth="1"/>
    <col min="8451" max="8451" width="11.5703125" style="134" bestFit="1" customWidth="1"/>
    <col min="8452" max="8452" width="16" style="134" customWidth="1"/>
    <col min="8453" max="8454" width="15.7109375" style="134" customWidth="1"/>
    <col min="8455" max="8704" width="9.140625" style="134"/>
    <col min="8705" max="8705" width="44.7109375" style="134" customWidth="1"/>
    <col min="8706" max="8706" width="18.42578125" style="134" customWidth="1"/>
    <col min="8707" max="8707" width="11.5703125" style="134" bestFit="1" customWidth="1"/>
    <col min="8708" max="8708" width="16" style="134" customWidth="1"/>
    <col min="8709" max="8710" width="15.7109375" style="134" customWidth="1"/>
    <col min="8711" max="8960" width="9.140625" style="134"/>
    <col min="8961" max="8961" width="44.7109375" style="134" customWidth="1"/>
    <col min="8962" max="8962" width="18.42578125" style="134" customWidth="1"/>
    <col min="8963" max="8963" width="11.5703125" style="134" bestFit="1" customWidth="1"/>
    <col min="8964" max="8964" width="16" style="134" customWidth="1"/>
    <col min="8965" max="8966" width="15.7109375" style="134" customWidth="1"/>
    <col min="8967" max="9216" width="9.140625" style="134"/>
    <col min="9217" max="9217" width="44.7109375" style="134" customWidth="1"/>
    <col min="9218" max="9218" width="18.42578125" style="134" customWidth="1"/>
    <col min="9219" max="9219" width="11.5703125" style="134" bestFit="1" customWidth="1"/>
    <col min="9220" max="9220" width="16" style="134" customWidth="1"/>
    <col min="9221" max="9222" width="15.7109375" style="134" customWidth="1"/>
    <col min="9223" max="9472" width="9.140625" style="134"/>
    <col min="9473" max="9473" width="44.7109375" style="134" customWidth="1"/>
    <col min="9474" max="9474" width="18.42578125" style="134" customWidth="1"/>
    <col min="9475" max="9475" width="11.5703125" style="134" bestFit="1" customWidth="1"/>
    <col min="9476" max="9476" width="16" style="134" customWidth="1"/>
    <col min="9477" max="9478" width="15.7109375" style="134" customWidth="1"/>
    <col min="9479" max="9728" width="9.140625" style="134"/>
    <col min="9729" max="9729" width="44.7109375" style="134" customWidth="1"/>
    <col min="9730" max="9730" width="18.42578125" style="134" customWidth="1"/>
    <col min="9731" max="9731" width="11.5703125" style="134" bestFit="1" customWidth="1"/>
    <col min="9732" max="9732" width="16" style="134" customWidth="1"/>
    <col min="9733" max="9734" width="15.7109375" style="134" customWidth="1"/>
    <col min="9735" max="9984" width="9.140625" style="134"/>
    <col min="9985" max="9985" width="44.7109375" style="134" customWidth="1"/>
    <col min="9986" max="9986" width="18.42578125" style="134" customWidth="1"/>
    <col min="9987" max="9987" width="11.5703125" style="134" bestFit="1" customWidth="1"/>
    <col min="9988" max="9988" width="16" style="134" customWidth="1"/>
    <col min="9989" max="9990" width="15.7109375" style="134" customWidth="1"/>
    <col min="9991" max="10240" width="9.140625" style="134"/>
    <col min="10241" max="10241" width="44.7109375" style="134" customWidth="1"/>
    <col min="10242" max="10242" width="18.42578125" style="134" customWidth="1"/>
    <col min="10243" max="10243" width="11.5703125" style="134" bestFit="1" customWidth="1"/>
    <col min="10244" max="10244" width="16" style="134" customWidth="1"/>
    <col min="10245" max="10246" width="15.7109375" style="134" customWidth="1"/>
    <col min="10247" max="10496" width="9.140625" style="134"/>
    <col min="10497" max="10497" width="44.7109375" style="134" customWidth="1"/>
    <col min="10498" max="10498" width="18.42578125" style="134" customWidth="1"/>
    <col min="10499" max="10499" width="11.5703125" style="134" bestFit="1" customWidth="1"/>
    <col min="10500" max="10500" width="16" style="134" customWidth="1"/>
    <col min="10501" max="10502" width="15.7109375" style="134" customWidth="1"/>
    <col min="10503" max="10752" width="9.140625" style="134"/>
    <col min="10753" max="10753" width="44.7109375" style="134" customWidth="1"/>
    <col min="10754" max="10754" width="18.42578125" style="134" customWidth="1"/>
    <col min="10755" max="10755" width="11.5703125" style="134" bestFit="1" customWidth="1"/>
    <col min="10756" max="10756" width="16" style="134" customWidth="1"/>
    <col min="10757" max="10758" width="15.7109375" style="134" customWidth="1"/>
    <col min="10759" max="11008" width="9.140625" style="134"/>
    <col min="11009" max="11009" width="44.7109375" style="134" customWidth="1"/>
    <col min="11010" max="11010" width="18.42578125" style="134" customWidth="1"/>
    <col min="11011" max="11011" width="11.5703125" style="134" bestFit="1" customWidth="1"/>
    <col min="11012" max="11012" width="16" style="134" customWidth="1"/>
    <col min="11013" max="11014" width="15.7109375" style="134" customWidth="1"/>
    <col min="11015" max="11264" width="9.140625" style="134"/>
    <col min="11265" max="11265" width="44.7109375" style="134" customWidth="1"/>
    <col min="11266" max="11266" width="18.42578125" style="134" customWidth="1"/>
    <col min="11267" max="11267" width="11.5703125" style="134" bestFit="1" customWidth="1"/>
    <col min="11268" max="11268" width="16" style="134" customWidth="1"/>
    <col min="11269" max="11270" width="15.7109375" style="134" customWidth="1"/>
    <col min="11271" max="11520" width="9.140625" style="134"/>
    <col min="11521" max="11521" width="44.7109375" style="134" customWidth="1"/>
    <col min="11522" max="11522" width="18.42578125" style="134" customWidth="1"/>
    <col min="11523" max="11523" width="11.5703125" style="134" bestFit="1" customWidth="1"/>
    <col min="11524" max="11524" width="16" style="134" customWidth="1"/>
    <col min="11525" max="11526" width="15.7109375" style="134" customWidth="1"/>
    <col min="11527" max="11776" width="9.140625" style="134"/>
    <col min="11777" max="11777" width="44.7109375" style="134" customWidth="1"/>
    <col min="11778" max="11778" width="18.42578125" style="134" customWidth="1"/>
    <col min="11779" max="11779" width="11.5703125" style="134" bestFit="1" customWidth="1"/>
    <col min="11780" max="11780" width="16" style="134" customWidth="1"/>
    <col min="11781" max="11782" width="15.7109375" style="134" customWidth="1"/>
    <col min="11783" max="12032" width="9.140625" style="134"/>
    <col min="12033" max="12033" width="44.7109375" style="134" customWidth="1"/>
    <col min="12034" max="12034" width="18.42578125" style="134" customWidth="1"/>
    <col min="12035" max="12035" width="11.5703125" style="134" bestFit="1" customWidth="1"/>
    <col min="12036" max="12036" width="16" style="134" customWidth="1"/>
    <col min="12037" max="12038" width="15.7109375" style="134" customWidth="1"/>
    <col min="12039" max="12288" width="9.140625" style="134"/>
    <col min="12289" max="12289" width="44.7109375" style="134" customWidth="1"/>
    <col min="12290" max="12290" width="18.42578125" style="134" customWidth="1"/>
    <col min="12291" max="12291" width="11.5703125" style="134" bestFit="1" customWidth="1"/>
    <col min="12292" max="12292" width="16" style="134" customWidth="1"/>
    <col min="12293" max="12294" width="15.7109375" style="134" customWidth="1"/>
    <col min="12295" max="12544" width="9.140625" style="134"/>
    <col min="12545" max="12545" width="44.7109375" style="134" customWidth="1"/>
    <col min="12546" max="12546" width="18.42578125" style="134" customWidth="1"/>
    <col min="12547" max="12547" width="11.5703125" style="134" bestFit="1" customWidth="1"/>
    <col min="12548" max="12548" width="16" style="134" customWidth="1"/>
    <col min="12549" max="12550" width="15.7109375" style="134" customWidth="1"/>
    <col min="12551" max="12800" width="9.140625" style="134"/>
    <col min="12801" max="12801" width="44.7109375" style="134" customWidth="1"/>
    <col min="12802" max="12802" width="18.42578125" style="134" customWidth="1"/>
    <col min="12803" max="12803" width="11.5703125" style="134" bestFit="1" customWidth="1"/>
    <col min="12804" max="12804" width="16" style="134" customWidth="1"/>
    <col min="12805" max="12806" width="15.7109375" style="134" customWidth="1"/>
    <col min="12807" max="13056" width="9.140625" style="134"/>
    <col min="13057" max="13057" width="44.7109375" style="134" customWidth="1"/>
    <col min="13058" max="13058" width="18.42578125" style="134" customWidth="1"/>
    <col min="13059" max="13059" width="11.5703125" style="134" bestFit="1" customWidth="1"/>
    <col min="13060" max="13060" width="16" style="134" customWidth="1"/>
    <col min="13061" max="13062" width="15.7109375" style="134" customWidth="1"/>
    <col min="13063" max="13312" width="9.140625" style="134"/>
    <col min="13313" max="13313" width="44.7109375" style="134" customWidth="1"/>
    <col min="13314" max="13314" width="18.42578125" style="134" customWidth="1"/>
    <col min="13315" max="13315" width="11.5703125" style="134" bestFit="1" customWidth="1"/>
    <col min="13316" max="13316" width="16" style="134" customWidth="1"/>
    <col min="13317" max="13318" width="15.7109375" style="134" customWidth="1"/>
    <col min="13319" max="13568" width="9.140625" style="134"/>
    <col min="13569" max="13569" width="44.7109375" style="134" customWidth="1"/>
    <col min="13570" max="13570" width="18.42578125" style="134" customWidth="1"/>
    <col min="13571" max="13571" width="11.5703125" style="134" bestFit="1" customWidth="1"/>
    <col min="13572" max="13572" width="16" style="134" customWidth="1"/>
    <col min="13573" max="13574" width="15.7109375" style="134" customWidth="1"/>
    <col min="13575" max="13824" width="9.140625" style="134"/>
    <col min="13825" max="13825" width="44.7109375" style="134" customWidth="1"/>
    <col min="13826" max="13826" width="18.42578125" style="134" customWidth="1"/>
    <col min="13827" max="13827" width="11.5703125" style="134" bestFit="1" customWidth="1"/>
    <col min="13828" max="13828" width="16" style="134" customWidth="1"/>
    <col min="13829" max="13830" width="15.7109375" style="134" customWidth="1"/>
    <col min="13831" max="14080" width="9.140625" style="134"/>
    <col min="14081" max="14081" width="44.7109375" style="134" customWidth="1"/>
    <col min="14082" max="14082" width="18.42578125" style="134" customWidth="1"/>
    <col min="14083" max="14083" width="11.5703125" style="134" bestFit="1" customWidth="1"/>
    <col min="14084" max="14084" width="16" style="134" customWidth="1"/>
    <col min="14085" max="14086" width="15.7109375" style="134" customWidth="1"/>
    <col min="14087" max="14336" width="9.140625" style="134"/>
    <col min="14337" max="14337" width="44.7109375" style="134" customWidth="1"/>
    <col min="14338" max="14338" width="18.42578125" style="134" customWidth="1"/>
    <col min="14339" max="14339" width="11.5703125" style="134" bestFit="1" customWidth="1"/>
    <col min="14340" max="14340" width="16" style="134" customWidth="1"/>
    <col min="14341" max="14342" width="15.7109375" style="134" customWidth="1"/>
    <col min="14343" max="14592" width="9.140625" style="134"/>
    <col min="14593" max="14593" width="44.7109375" style="134" customWidth="1"/>
    <col min="14594" max="14594" width="18.42578125" style="134" customWidth="1"/>
    <col min="14595" max="14595" width="11.5703125" style="134" bestFit="1" customWidth="1"/>
    <col min="14596" max="14596" width="16" style="134" customWidth="1"/>
    <col min="14597" max="14598" width="15.7109375" style="134" customWidth="1"/>
    <col min="14599" max="14848" width="9.140625" style="134"/>
    <col min="14849" max="14849" width="44.7109375" style="134" customWidth="1"/>
    <col min="14850" max="14850" width="18.42578125" style="134" customWidth="1"/>
    <col min="14851" max="14851" width="11.5703125" style="134" bestFit="1" customWidth="1"/>
    <col min="14852" max="14852" width="16" style="134" customWidth="1"/>
    <col min="14853" max="14854" width="15.7109375" style="134" customWidth="1"/>
    <col min="14855" max="15104" width="9.140625" style="134"/>
    <col min="15105" max="15105" width="44.7109375" style="134" customWidth="1"/>
    <col min="15106" max="15106" width="18.42578125" style="134" customWidth="1"/>
    <col min="15107" max="15107" width="11.5703125" style="134" bestFit="1" customWidth="1"/>
    <col min="15108" max="15108" width="16" style="134" customWidth="1"/>
    <col min="15109" max="15110" width="15.7109375" style="134" customWidth="1"/>
    <col min="15111" max="15360" width="9.140625" style="134"/>
    <col min="15361" max="15361" width="44.7109375" style="134" customWidth="1"/>
    <col min="15362" max="15362" width="18.42578125" style="134" customWidth="1"/>
    <col min="15363" max="15363" width="11.5703125" style="134" bestFit="1" customWidth="1"/>
    <col min="15364" max="15364" width="16" style="134" customWidth="1"/>
    <col min="15365" max="15366" width="15.7109375" style="134" customWidth="1"/>
    <col min="15367" max="15616" width="9.140625" style="134"/>
    <col min="15617" max="15617" width="44.7109375" style="134" customWidth="1"/>
    <col min="15618" max="15618" width="18.42578125" style="134" customWidth="1"/>
    <col min="15619" max="15619" width="11.5703125" style="134" bestFit="1" customWidth="1"/>
    <col min="15620" max="15620" width="16" style="134" customWidth="1"/>
    <col min="15621" max="15622" width="15.7109375" style="134" customWidth="1"/>
    <col min="15623" max="15872" width="9.140625" style="134"/>
    <col min="15873" max="15873" width="44.7109375" style="134" customWidth="1"/>
    <col min="15874" max="15874" width="18.42578125" style="134" customWidth="1"/>
    <col min="15875" max="15875" width="11.5703125" style="134" bestFit="1" customWidth="1"/>
    <col min="15876" max="15876" width="16" style="134" customWidth="1"/>
    <col min="15877" max="15878" width="15.7109375" style="134" customWidth="1"/>
    <col min="15879" max="16128" width="9.140625" style="134"/>
    <col min="16129" max="16129" width="44.7109375" style="134" customWidth="1"/>
    <col min="16130" max="16130" width="18.42578125" style="134" customWidth="1"/>
    <col min="16131" max="16131" width="11.5703125" style="134" bestFit="1" customWidth="1"/>
    <col min="16132" max="16132" width="16" style="134" customWidth="1"/>
    <col min="16133" max="16134" width="15.7109375" style="134" customWidth="1"/>
    <col min="16135" max="16384" width="9.140625" style="134"/>
  </cols>
  <sheetData>
    <row r="1" spans="1:8" ht="31.5" customHeight="1" x14ac:dyDescent="0.25">
      <c r="A1" s="252" t="s">
        <v>8681</v>
      </c>
      <c r="B1" s="253"/>
      <c r="C1" s="253"/>
      <c r="D1" s="253"/>
      <c r="E1" s="253"/>
      <c r="F1" s="253"/>
      <c r="G1" s="254"/>
    </row>
    <row r="2" spans="1:8" ht="47.25" customHeight="1" x14ac:dyDescent="0.25">
      <c r="A2" s="135" t="s">
        <v>8682</v>
      </c>
      <c r="B2" s="135" t="s">
        <v>8683</v>
      </c>
      <c r="C2" s="136" t="s">
        <v>8684</v>
      </c>
      <c r="D2" s="137" t="s">
        <v>8685</v>
      </c>
      <c r="E2" s="138" t="s">
        <v>8686</v>
      </c>
      <c r="F2" s="139" t="s">
        <v>8687</v>
      </c>
      <c r="G2" s="139" t="s">
        <v>8688</v>
      </c>
    </row>
    <row r="3" spans="1:8" ht="26.25" customHeight="1" x14ac:dyDescent="0.25">
      <c r="A3" s="140"/>
      <c r="B3" s="140"/>
      <c r="C3" s="141"/>
      <c r="D3" s="140"/>
      <c r="E3" s="142"/>
      <c r="F3" s="141"/>
      <c r="G3" s="143"/>
    </row>
    <row r="4" spans="1:8" ht="42.75" customHeight="1" x14ac:dyDescent="0.25">
      <c r="A4" s="144">
        <v>1</v>
      </c>
      <c r="B4" s="145" t="s">
        <v>8689</v>
      </c>
      <c r="C4" s="146">
        <v>6022655</v>
      </c>
      <c r="D4" s="147">
        <f>ROUND(C4/306,2)</f>
        <v>19681.88</v>
      </c>
      <c r="E4" s="148">
        <f>23775+15000</f>
        <v>38775</v>
      </c>
      <c r="F4" s="149">
        <f>D4-E4</f>
        <v>-19093.12</v>
      </c>
      <c r="G4" s="150" t="s">
        <v>8690</v>
      </c>
      <c r="H4" s="151"/>
    </row>
    <row r="5" spans="1:8" ht="57" customHeight="1" x14ac:dyDescent="0.25">
      <c r="A5" s="144">
        <v>2</v>
      </c>
      <c r="B5" s="152" t="s">
        <v>8691</v>
      </c>
      <c r="C5" s="146">
        <v>181646007</v>
      </c>
      <c r="D5" s="147">
        <f t="shared" ref="D5:D14" si="0">ROUND(C5/306,2)</f>
        <v>593614.4</v>
      </c>
      <c r="E5" s="148">
        <f>583000.89+2222.04-15000</f>
        <v>570222.93000000005</v>
      </c>
      <c r="F5" s="149">
        <f t="shared" ref="F5:F14" si="1">D5-E5</f>
        <v>23391.469999999972</v>
      </c>
      <c r="G5" s="149" t="s">
        <v>8692</v>
      </c>
    </row>
    <row r="6" spans="1:8" ht="75" x14ac:dyDescent="0.25">
      <c r="A6" s="144">
        <v>3</v>
      </c>
      <c r="B6" s="153" t="s">
        <v>8693</v>
      </c>
      <c r="C6" s="146">
        <v>23245840.799999997</v>
      </c>
      <c r="D6" s="147">
        <f t="shared" si="0"/>
        <v>75966.8</v>
      </c>
      <c r="E6" s="148">
        <v>40000.15</v>
      </c>
      <c r="F6" s="149">
        <f t="shared" si="1"/>
        <v>35966.65</v>
      </c>
      <c r="G6" s="149" t="s">
        <v>8694</v>
      </c>
    </row>
    <row r="7" spans="1:8" ht="26.25" customHeight="1" x14ac:dyDescent="0.25">
      <c r="A7" s="144">
        <v>4</v>
      </c>
      <c r="B7" s="153" t="s">
        <v>8695</v>
      </c>
      <c r="C7" s="146">
        <v>24478470</v>
      </c>
      <c r="D7" s="147">
        <f t="shared" si="0"/>
        <v>79995</v>
      </c>
      <c r="E7" s="148">
        <v>102290</v>
      </c>
      <c r="F7" s="149">
        <f t="shared" si="1"/>
        <v>-22295</v>
      </c>
      <c r="G7" s="149" t="s">
        <v>8696</v>
      </c>
    </row>
    <row r="8" spans="1:8" ht="30" x14ac:dyDescent="0.25">
      <c r="A8" s="144">
        <v>5</v>
      </c>
      <c r="B8" s="153" t="s">
        <v>8697</v>
      </c>
      <c r="C8" s="146">
        <v>21516390</v>
      </c>
      <c r="D8" s="147">
        <f t="shared" si="0"/>
        <v>70315</v>
      </c>
      <c r="E8" s="148">
        <v>50000</v>
      </c>
      <c r="F8" s="149">
        <f t="shared" si="1"/>
        <v>20315</v>
      </c>
      <c r="G8" s="149" t="s">
        <v>8698</v>
      </c>
    </row>
    <row r="9" spans="1:8" ht="30" x14ac:dyDescent="0.25">
      <c r="A9" s="144">
        <v>6</v>
      </c>
      <c r="B9" s="153" t="s">
        <v>8699</v>
      </c>
      <c r="C9" s="146">
        <v>51155358</v>
      </c>
      <c r="D9" s="147">
        <f t="shared" si="0"/>
        <v>167174.37</v>
      </c>
      <c r="E9" s="148">
        <v>155689.07</v>
      </c>
      <c r="F9" s="149">
        <f t="shared" si="1"/>
        <v>11485.299999999988</v>
      </c>
      <c r="G9" s="149" t="s">
        <v>8696</v>
      </c>
    </row>
    <row r="10" spans="1:8" ht="37.5" customHeight="1" x14ac:dyDescent="0.25">
      <c r="A10" s="144">
        <v>7</v>
      </c>
      <c r="B10" s="153" t="s">
        <v>8700</v>
      </c>
      <c r="C10" s="146">
        <v>9388080</v>
      </c>
      <c r="D10" s="147">
        <f t="shared" si="0"/>
        <v>30680</v>
      </c>
      <c r="E10" s="148">
        <v>23010</v>
      </c>
      <c r="F10" s="149">
        <f t="shared" si="1"/>
        <v>7670</v>
      </c>
      <c r="G10" s="149" t="s">
        <v>8701</v>
      </c>
    </row>
    <row r="11" spans="1:8" ht="37.5" customHeight="1" x14ac:dyDescent="0.25">
      <c r="A11" s="144">
        <v>8</v>
      </c>
      <c r="B11" s="153" t="s">
        <v>8702</v>
      </c>
      <c r="C11" s="146">
        <v>54272266</v>
      </c>
      <c r="D11" s="147">
        <f t="shared" si="0"/>
        <v>177360.35</v>
      </c>
      <c r="E11" s="148">
        <v>120000.27</v>
      </c>
      <c r="F11" s="149">
        <f t="shared" si="1"/>
        <v>57360.08</v>
      </c>
      <c r="G11" s="149" t="s">
        <v>8703</v>
      </c>
    </row>
    <row r="12" spans="1:8" ht="80.25" customHeight="1" x14ac:dyDescent="0.25">
      <c r="A12" s="144">
        <v>9</v>
      </c>
      <c r="B12" s="153" t="s">
        <v>8704</v>
      </c>
      <c r="C12" s="146">
        <v>54275899</v>
      </c>
      <c r="D12" s="147">
        <f t="shared" si="0"/>
        <v>177372.22</v>
      </c>
      <c r="E12" s="148">
        <v>160000.84</v>
      </c>
      <c r="F12" s="149">
        <f t="shared" si="1"/>
        <v>17371.380000000005</v>
      </c>
      <c r="G12" s="149" t="s">
        <v>8705</v>
      </c>
    </row>
    <row r="13" spans="1:8" ht="37.5" customHeight="1" x14ac:dyDescent="0.25">
      <c r="A13" s="144">
        <v>10</v>
      </c>
      <c r="B13" s="153" t="s">
        <v>8706</v>
      </c>
      <c r="C13" s="146">
        <v>51713800</v>
      </c>
      <c r="D13" s="147">
        <f t="shared" si="0"/>
        <v>168999.35</v>
      </c>
      <c r="E13" s="148">
        <v>100000.73</v>
      </c>
      <c r="F13" s="149">
        <f t="shared" si="1"/>
        <v>68998.62000000001</v>
      </c>
      <c r="G13" s="149" t="s">
        <v>8707</v>
      </c>
    </row>
    <row r="14" spans="1:8" ht="46.5" customHeight="1" x14ac:dyDescent="0.25">
      <c r="A14" s="144">
        <v>11</v>
      </c>
      <c r="B14" s="153" t="s">
        <v>8708</v>
      </c>
      <c r="C14" s="146">
        <v>57104444</v>
      </c>
      <c r="D14" s="147">
        <f t="shared" si="0"/>
        <v>186615.83</v>
      </c>
      <c r="E14" s="148">
        <v>150000.5</v>
      </c>
      <c r="F14" s="149">
        <f t="shared" si="1"/>
        <v>36615.329999999987</v>
      </c>
      <c r="G14" s="149" t="s">
        <v>8709</v>
      </c>
    </row>
    <row r="15" spans="1:8" ht="26.25" customHeight="1" x14ac:dyDescent="0.25">
      <c r="A15" s="154"/>
      <c r="B15" s="155" t="s">
        <v>8710</v>
      </c>
      <c r="C15" s="156">
        <f>SUM(C4:C14)</f>
        <v>534819209.80000001</v>
      </c>
      <c r="D15" s="147"/>
      <c r="E15" s="147"/>
      <c r="F15" s="147"/>
      <c r="G15" s="157"/>
    </row>
    <row r="16" spans="1:8" ht="30" customHeight="1" x14ac:dyDescent="0.25">
      <c r="A16" s="154"/>
      <c r="B16" s="158" t="s">
        <v>8711</v>
      </c>
      <c r="C16" s="159"/>
      <c r="D16" s="160">
        <f>SUM(D4:D15)</f>
        <v>1747775.2000000002</v>
      </c>
      <c r="E16" s="160">
        <f>SUM(E4:E15)</f>
        <v>1509989.4900000002</v>
      </c>
      <c r="F16" s="160">
        <f>SUM(F4:F15)</f>
        <v>237785.70999999993</v>
      </c>
      <c r="G16" s="157"/>
    </row>
    <row r="17" spans="1:10" ht="30" customHeight="1" x14ac:dyDescent="0.25">
      <c r="A17" s="154"/>
      <c r="B17" s="158" t="s">
        <v>8712</v>
      </c>
      <c r="C17" s="159"/>
      <c r="D17" s="160"/>
      <c r="E17" s="160"/>
      <c r="F17" s="160">
        <f>F16*306</f>
        <v>72762427.259999976</v>
      </c>
      <c r="G17" s="157"/>
    </row>
    <row r="18" spans="1:10" ht="53.25" customHeight="1" x14ac:dyDescent="0.25">
      <c r="A18" s="154"/>
      <c r="B18" s="158" t="s">
        <v>8713</v>
      </c>
      <c r="C18" s="159"/>
      <c r="D18" s="158"/>
      <c r="E18" s="159"/>
      <c r="F18" s="159">
        <v>3137575.74</v>
      </c>
      <c r="G18" s="161"/>
    </row>
    <row r="19" spans="1:10" ht="37.5" customHeight="1" x14ac:dyDescent="0.25">
      <c r="A19" s="162"/>
      <c r="B19" s="163" t="s">
        <v>8714</v>
      </c>
      <c r="C19" s="164"/>
      <c r="D19" s="163"/>
      <c r="E19" s="164"/>
      <c r="F19" s="164">
        <f>F17+F18</f>
        <v>75900002.99999997</v>
      </c>
      <c r="G19" s="165"/>
      <c r="H19" s="166"/>
      <c r="J19" s="151"/>
    </row>
    <row r="20" spans="1:10" x14ac:dyDescent="0.25">
      <c r="J20" s="151"/>
    </row>
    <row r="21" spans="1:10" x14ac:dyDescent="0.25">
      <c r="J21" s="151"/>
    </row>
    <row r="22" spans="1:10" x14ac:dyDescent="0.25">
      <c r="B22" s="134" t="s">
        <v>8614</v>
      </c>
      <c r="D22" s="168"/>
      <c r="F22" s="167">
        <f>F17-F14*306</f>
        <v>61558136.279999979</v>
      </c>
    </row>
    <row r="23" spans="1:10" x14ac:dyDescent="0.25">
      <c r="B23" s="134" t="s">
        <v>8715</v>
      </c>
      <c r="F23" s="167">
        <f>F14*306</f>
        <v>11204290.979999997</v>
      </c>
    </row>
    <row r="24" spans="1:10" x14ac:dyDescent="0.25">
      <c r="B24" s="134" t="s">
        <v>8716</v>
      </c>
      <c r="D24" s="151"/>
      <c r="F24" s="167">
        <f>F18</f>
        <v>3137575.74</v>
      </c>
    </row>
    <row r="25" spans="1:10" x14ac:dyDescent="0.25">
      <c r="D25" s="151"/>
    </row>
  </sheetData>
  <mergeCells count="1">
    <mergeCell ref="A1:G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E157"/>
  <sheetViews>
    <sheetView topLeftCell="A99" workbookViewId="0">
      <selection activeCell="A99" sqref="A99"/>
    </sheetView>
  </sheetViews>
  <sheetFormatPr defaultRowHeight="15" x14ac:dyDescent="0.25"/>
  <cols>
    <col min="10" max="15" width="15.28515625" bestFit="1" customWidth="1"/>
    <col min="18" max="18" width="15.28515625" bestFit="1" customWidth="1"/>
    <col min="19" max="19" width="16.7109375" customWidth="1"/>
    <col min="20" max="24" width="16.140625" customWidth="1"/>
    <col min="25" max="25" width="9.5703125" bestFit="1" customWidth="1"/>
    <col min="26" max="26" width="12.140625" customWidth="1"/>
    <col min="27" max="27" width="13" customWidth="1"/>
    <col min="28" max="28" width="10.7109375" customWidth="1"/>
    <col min="29" max="29" width="11.85546875" customWidth="1"/>
    <col min="30" max="30" width="12.140625" customWidth="1"/>
  </cols>
  <sheetData>
    <row r="9" spans="1:15" x14ac:dyDescent="0.25">
      <c r="A9" s="9"/>
      <c r="B9" s="9"/>
      <c r="C9" s="9"/>
      <c r="D9" s="9"/>
      <c r="E9" s="9"/>
      <c r="F9" s="9"/>
      <c r="G9" s="9"/>
      <c r="H9" s="9"/>
      <c r="I9" s="9"/>
      <c r="J9" s="9"/>
      <c r="K9" s="9"/>
      <c r="L9" s="9"/>
      <c r="M9" s="9"/>
      <c r="N9" s="9"/>
      <c r="O9" s="9"/>
    </row>
    <row r="10" spans="1:15" x14ac:dyDescent="0.25">
      <c r="A10" s="9"/>
      <c r="B10" s="9"/>
      <c r="C10" s="9"/>
      <c r="D10" s="9"/>
      <c r="E10" s="9"/>
      <c r="F10" s="9"/>
      <c r="G10" s="9"/>
      <c r="H10" s="9"/>
      <c r="I10" s="9"/>
      <c r="J10" s="9" t="s">
        <v>13</v>
      </c>
      <c r="K10" s="9" t="s">
        <v>14</v>
      </c>
      <c r="L10" s="9" t="s">
        <v>15</v>
      </c>
      <c r="M10" s="9" t="s">
        <v>16</v>
      </c>
      <c r="N10" s="9" t="s">
        <v>17</v>
      </c>
      <c r="O10" s="9" t="s">
        <v>18</v>
      </c>
    </row>
    <row r="11" spans="1:15" x14ac:dyDescent="0.25">
      <c r="A11" s="9" t="s">
        <v>30</v>
      </c>
      <c r="B11" s="9"/>
      <c r="C11" s="9"/>
      <c r="D11" s="9"/>
      <c r="E11" s="9"/>
      <c r="F11" s="9"/>
      <c r="G11" s="9"/>
      <c r="H11" s="9"/>
      <c r="I11" s="9"/>
      <c r="J11" s="9">
        <v>0</v>
      </c>
      <c r="K11" s="9">
        <v>0</v>
      </c>
      <c r="L11" s="9">
        <v>0</v>
      </c>
      <c r="M11" s="9">
        <v>0</v>
      </c>
      <c r="N11" s="9">
        <v>0</v>
      </c>
      <c r="O11" s="9">
        <v>0</v>
      </c>
    </row>
    <row r="12" spans="1:15" s="23" customFormat="1" x14ac:dyDescent="0.25">
      <c r="A12" s="22" t="s">
        <v>44</v>
      </c>
      <c r="B12" s="22"/>
      <c r="C12" s="22"/>
      <c r="D12" s="22"/>
      <c r="E12" s="22"/>
      <c r="F12" s="22"/>
      <c r="G12" s="22"/>
      <c r="H12" s="22"/>
      <c r="I12" s="22"/>
      <c r="J12" s="22">
        <v>86249281.319999993</v>
      </c>
      <c r="K12" s="22">
        <v>24999925.800000001</v>
      </c>
      <c r="L12" s="22">
        <v>44253572</v>
      </c>
      <c r="M12" s="22">
        <v>22400558</v>
      </c>
      <c r="N12" s="22">
        <v>59340498.810000002</v>
      </c>
      <c r="O12" s="22">
        <v>49350990.07</v>
      </c>
    </row>
    <row r="13" spans="1:15" x14ac:dyDescent="0.25">
      <c r="A13" s="9" t="s">
        <v>493</v>
      </c>
      <c r="B13" s="9"/>
      <c r="C13" s="9"/>
      <c r="D13" s="9"/>
      <c r="E13" s="9"/>
      <c r="F13" s="9"/>
      <c r="G13" s="9"/>
      <c r="H13" s="9"/>
      <c r="I13" s="9"/>
      <c r="J13" s="9">
        <v>791581</v>
      </c>
      <c r="K13" s="9">
        <v>474800</v>
      </c>
      <c r="L13" s="9">
        <v>384201</v>
      </c>
      <c r="M13" s="9">
        <v>634253</v>
      </c>
      <c r="N13" s="9">
        <v>244567.02</v>
      </c>
      <c r="O13" s="9">
        <v>683562.53</v>
      </c>
    </row>
    <row r="14" spans="1:15" x14ac:dyDescent="0.25">
      <c r="A14" s="9" t="s">
        <v>626</v>
      </c>
      <c r="B14" s="9"/>
      <c r="C14" s="9"/>
      <c r="D14" s="9"/>
      <c r="E14" s="9"/>
      <c r="F14" s="9"/>
      <c r="G14" s="9"/>
      <c r="H14" s="9"/>
      <c r="I14" s="9"/>
      <c r="J14" s="9">
        <v>1343644</v>
      </c>
      <c r="K14" s="9">
        <v>1419250</v>
      </c>
      <c r="L14" s="9">
        <v>599520.34</v>
      </c>
      <c r="M14" s="9">
        <v>1030697.5</v>
      </c>
      <c r="N14" s="9">
        <v>1366180.72</v>
      </c>
      <c r="O14" s="9">
        <v>2785556.35</v>
      </c>
    </row>
    <row r="15" spans="1:15" x14ac:dyDescent="0.25">
      <c r="A15" s="9" t="s">
        <v>687</v>
      </c>
      <c r="B15" s="9"/>
      <c r="C15" s="9"/>
      <c r="D15" s="9"/>
      <c r="E15" s="9"/>
      <c r="F15" s="9"/>
      <c r="G15" s="9"/>
      <c r="H15" s="9"/>
      <c r="I15" s="9"/>
      <c r="J15" s="9">
        <v>24665164</v>
      </c>
      <c r="K15" s="9">
        <v>44171602</v>
      </c>
      <c r="L15" s="9">
        <v>27677390</v>
      </c>
      <c r="M15" s="9">
        <v>46450738</v>
      </c>
      <c r="N15" s="9">
        <v>31966949.510000002</v>
      </c>
      <c r="O15" s="9">
        <v>45441090.880000003</v>
      </c>
    </row>
    <row r="16" spans="1:15" x14ac:dyDescent="0.25">
      <c r="A16" s="9" t="s">
        <v>752</v>
      </c>
      <c r="B16" s="9"/>
      <c r="C16" s="9"/>
      <c r="D16" s="9"/>
      <c r="E16" s="9"/>
      <c r="F16" s="9"/>
      <c r="G16" s="9"/>
      <c r="H16" s="9"/>
      <c r="I16" s="9"/>
      <c r="J16" s="9">
        <v>91861</v>
      </c>
      <c r="K16" s="9">
        <v>115800</v>
      </c>
      <c r="L16" s="9">
        <v>47589</v>
      </c>
      <c r="M16" s="9">
        <v>130209</v>
      </c>
      <c r="N16" s="9">
        <v>115078.6</v>
      </c>
      <c r="O16" s="9">
        <v>210161.1</v>
      </c>
    </row>
    <row r="17" spans="1:15" x14ac:dyDescent="0.25">
      <c r="A17" s="9" t="s">
        <v>790</v>
      </c>
      <c r="B17" s="9"/>
      <c r="C17" s="9"/>
      <c r="D17" s="9"/>
      <c r="E17" s="9"/>
      <c r="F17" s="9"/>
      <c r="G17" s="9"/>
      <c r="H17" s="9"/>
      <c r="I17" s="9"/>
      <c r="J17" s="9">
        <v>22009997</v>
      </c>
      <c r="K17" s="9">
        <v>34506350</v>
      </c>
      <c r="L17" s="9">
        <v>27853010</v>
      </c>
      <c r="M17" s="9">
        <v>28139984</v>
      </c>
      <c r="N17" s="9">
        <v>23630754.260000002</v>
      </c>
      <c r="O17" s="9">
        <v>63697493.030000001</v>
      </c>
    </row>
    <row r="18" spans="1:15" x14ac:dyDescent="0.25">
      <c r="A18" s="9" t="s">
        <v>1127</v>
      </c>
      <c r="B18" s="9"/>
      <c r="C18" s="9"/>
      <c r="D18" s="9"/>
      <c r="E18" s="9"/>
      <c r="F18" s="9"/>
      <c r="G18" s="9"/>
      <c r="H18" s="9"/>
      <c r="I18" s="9"/>
      <c r="J18" s="9">
        <v>4019108</v>
      </c>
      <c r="K18" s="9">
        <v>5153220</v>
      </c>
      <c r="L18" s="9">
        <v>4434352</v>
      </c>
      <c r="M18" s="9">
        <v>4410296</v>
      </c>
      <c r="N18" s="9">
        <v>4899415.16</v>
      </c>
      <c r="O18" s="9">
        <v>9464427.5199999996</v>
      </c>
    </row>
    <row r="19" spans="1:15" x14ac:dyDescent="0.25">
      <c r="A19" s="9" t="s">
        <v>1183</v>
      </c>
      <c r="B19" s="9"/>
      <c r="C19" s="9"/>
      <c r="D19" s="9"/>
      <c r="E19" s="9"/>
      <c r="F19" s="9"/>
      <c r="G19" s="9"/>
      <c r="H19" s="9"/>
      <c r="I19" s="9"/>
      <c r="J19" s="9">
        <v>10527372</v>
      </c>
      <c r="K19" s="9">
        <v>20538380</v>
      </c>
      <c r="L19" s="9">
        <v>16447988</v>
      </c>
      <c r="M19" s="9">
        <v>25006803</v>
      </c>
      <c r="N19" s="9">
        <v>16262964.130000001</v>
      </c>
      <c r="O19" s="9">
        <v>34750116.82</v>
      </c>
    </row>
    <row r="20" spans="1:15" x14ac:dyDescent="0.25">
      <c r="A20" s="9" t="s">
        <v>1370</v>
      </c>
      <c r="B20" s="9"/>
      <c r="C20" s="9"/>
      <c r="D20" s="9"/>
      <c r="E20" s="9"/>
      <c r="F20" s="9"/>
      <c r="G20" s="9"/>
      <c r="H20" s="9"/>
      <c r="I20" s="9"/>
      <c r="J20" s="9">
        <v>19882279</v>
      </c>
      <c r="K20" s="9">
        <v>24187254</v>
      </c>
      <c r="L20" s="9">
        <v>21606895</v>
      </c>
      <c r="M20" s="9">
        <v>26348673</v>
      </c>
      <c r="N20" s="9">
        <v>30072300.25</v>
      </c>
      <c r="O20" s="9">
        <v>0</v>
      </c>
    </row>
    <row r="21" spans="1:15" x14ac:dyDescent="0.25">
      <c r="A21" s="9" t="s">
        <v>2178</v>
      </c>
      <c r="B21" s="9"/>
      <c r="C21" s="9"/>
      <c r="D21" s="9"/>
      <c r="E21" s="9"/>
      <c r="F21" s="9"/>
      <c r="G21" s="9"/>
      <c r="H21" s="9"/>
      <c r="I21" s="9"/>
      <c r="J21" s="9">
        <v>2788796</v>
      </c>
      <c r="K21" s="9">
        <v>3619270</v>
      </c>
      <c r="L21" s="9">
        <v>2314250</v>
      </c>
      <c r="M21" s="9">
        <v>1527296</v>
      </c>
      <c r="N21" s="9">
        <v>3329224.67</v>
      </c>
      <c r="O21" s="9">
        <v>39730037.93</v>
      </c>
    </row>
    <row r="22" spans="1:15" x14ac:dyDescent="0.25">
      <c r="A22" s="9" t="s">
        <v>2616</v>
      </c>
      <c r="B22" s="9"/>
      <c r="C22" s="9"/>
      <c r="D22" s="9"/>
      <c r="E22" s="9"/>
      <c r="F22" s="9"/>
      <c r="G22" s="9"/>
      <c r="H22" s="9"/>
      <c r="I22" s="9"/>
      <c r="J22" s="9">
        <v>928870</v>
      </c>
      <c r="K22" s="9">
        <v>1199000</v>
      </c>
      <c r="L22" s="9">
        <v>1185490</v>
      </c>
      <c r="M22" s="9">
        <v>1101190</v>
      </c>
      <c r="N22" s="9">
        <v>824381.26</v>
      </c>
      <c r="O22" s="9">
        <v>1004569.8</v>
      </c>
    </row>
    <row r="23" spans="1:15" x14ac:dyDescent="0.25">
      <c r="A23" s="9" t="s">
        <v>2635</v>
      </c>
      <c r="B23" s="9"/>
      <c r="C23" s="9"/>
      <c r="D23" s="9"/>
      <c r="E23" s="9"/>
      <c r="F23" s="9"/>
      <c r="G23" s="9"/>
      <c r="H23" s="9"/>
      <c r="I23" s="9"/>
      <c r="J23" s="9">
        <v>12870910</v>
      </c>
      <c r="K23" s="9">
        <v>17033500</v>
      </c>
      <c r="L23" s="9">
        <v>13881127</v>
      </c>
      <c r="M23" s="9">
        <v>13189673</v>
      </c>
      <c r="N23" s="9">
        <v>18390770.309999999</v>
      </c>
      <c r="O23" s="9">
        <v>16708994.24</v>
      </c>
    </row>
    <row r="24" spans="1:15" x14ac:dyDescent="0.25">
      <c r="A24" s="9" t="s">
        <v>2877</v>
      </c>
      <c r="B24" s="9"/>
      <c r="C24" s="9"/>
      <c r="D24" s="9"/>
      <c r="E24" s="9"/>
      <c r="F24" s="9"/>
      <c r="G24" s="9"/>
      <c r="H24" s="9"/>
      <c r="I24" s="9"/>
      <c r="J24" s="9">
        <v>4352534</v>
      </c>
      <c r="K24" s="9">
        <v>8189560</v>
      </c>
      <c r="L24" s="9">
        <v>7878961</v>
      </c>
      <c r="M24" s="9">
        <v>6365870</v>
      </c>
      <c r="N24" s="9">
        <v>4655254.32</v>
      </c>
      <c r="O24" s="9">
        <v>9681613.8300000001</v>
      </c>
    </row>
    <row r="25" spans="1:15" x14ac:dyDescent="0.25">
      <c r="A25" s="9" t="s">
        <v>2923</v>
      </c>
      <c r="B25" s="9"/>
      <c r="C25" s="9"/>
      <c r="D25" s="9"/>
      <c r="E25" s="9"/>
      <c r="F25" s="9"/>
      <c r="G25" s="9"/>
      <c r="H25" s="9"/>
      <c r="I25" s="9"/>
      <c r="J25" s="9">
        <v>7138857</v>
      </c>
      <c r="K25" s="9">
        <v>6560225</v>
      </c>
      <c r="L25" s="9">
        <v>8087257</v>
      </c>
      <c r="M25" s="9">
        <v>7825184</v>
      </c>
      <c r="N25" s="9">
        <v>8448768.2100000009</v>
      </c>
      <c r="O25" s="9">
        <v>11758645.800000001</v>
      </c>
    </row>
    <row r="26" spans="1:15" x14ac:dyDescent="0.25">
      <c r="A26" s="9" t="s">
        <v>3060</v>
      </c>
      <c r="B26" s="9"/>
      <c r="C26" s="9"/>
      <c r="D26" s="9"/>
      <c r="E26" s="9"/>
      <c r="F26" s="9"/>
      <c r="G26" s="9"/>
      <c r="H26" s="9"/>
      <c r="I26" s="9"/>
      <c r="J26" s="9">
        <v>20493249</v>
      </c>
      <c r="K26" s="9">
        <v>34736936</v>
      </c>
      <c r="L26" s="9">
        <v>31828739</v>
      </c>
      <c r="M26" s="9">
        <v>30725237</v>
      </c>
      <c r="N26" s="9">
        <v>26302026.859999999</v>
      </c>
      <c r="O26" s="9">
        <v>0</v>
      </c>
    </row>
    <row r="27" spans="1:15" x14ac:dyDescent="0.25">
      <c r="A27" s="9" t="s">
        <v>3111</v>
      </c>
      <c r="B27" s="9"/>
      <c r="C27" s="9"/>
      <c r="D27" s="9"/>
      <c r="E27" s="9"/>
      <c r="F27" s="9"/>
      <c r="G27" s="9"/>
      <c r="H27" s="9"/>
      <c r="I27" s="9"/>
      <c r="J27" s="9">
        <v>27117739</v>
      </c>
      <c r="K27" s="9">
        <v>59549450</v>
      </c>
      <c r="L27" s="9">
        <v>37632414</v>
      </c>
      <c r="M27" s="9">
        <v>40401065</v>
      </c>
      <c r="N27" s="9">
        <v>42152870.640000001</v>
      </c>
      <c r="O27" s="9">
        <v>47732196.57</v>
      </c>
    </row>
    <row r="28" spans="1:15" s="23" customFormat="1" x14ac:dyDescent="0.25">
      <c r="A28" s="22" t="s">
        <v>492</v>
      </c>
      <c r="B28" s="22"/>
      <c r="C28" s="22"/>
      <c r="D28" s="22"/>
      <c r="E28" s="22"/>
      <c r="F28" s="22"/>
      <c r="G28" s="22"/>
      <c r="H28" s="22"/>
      <c r="I28" s="22"/>
      <c r="J28" s="22">
        <f t="shared" ref="J28:O28" si="0">SUM(J13:J27)</f>
        <v>159021961</v>
      </c>
      <c r="K28" s="22">
        <f t="shared" si="0"/>
        <v>261454597</v>
      </c>
      <c r="L28" s="22">
        <f t="shared" si="0"/>
        <v>201859183.34</v>
      </c>
      <c r="M28" s="22">
        <f t="shared" si="0"/>
        <v>233287168.5</v>
      </c>
      <c r="N28" s="22">
        <f t="shared" si="0"/>
        <v>212661505.92000002</v>
      </c>
      <c r="O28" s="22">
        <f t="shared" si="0"/>
        <v>283648466.4000001</v>
      </c>
    </row>
    <row r="29" spans="1:15" x14ac:dyDescent="0.25">
      <c r="A29" s="9" t="s">
        <v>3323</v>
      </c>
      <c r="B29" s="9"/>
      <c r="C29" s="9"/>
      <c r="D29" s="9"/>
      <c r="E29" s="9"/>
      <c r="F29" s="9"/>
      <c r="G29" s="9"/>
      <c r="H29" s="9"/>
      <c r="I29" s="9"/>
      <c r="J29" s="9">
        <v>113550</v>
      </c>
      <c r="K29" s="9">
        <v>119595</v>
      </c>
      <c r="L29" s="9">
        <v>145554</v>
      </c>
      <c r="M29" s="9">
        <v>84924</v>
      </c>
      <c r="N29" s="9">
        <v>90043.32</v>
      </c>
      <c r="O29" s="9">
        <v>194639.25</v>
      </c>
    </row>
    <row r="30" spans="1:15" x14ac:dyDescent="0.25">
      <c r="A30" s="9" t="s">
        <v>3349</v>
      </c>
      <c r="B30" s="9"/>
      <c r="C30" s="9"/>
      <c r="D30" s="9"/>
      <c r="E30" s="9"/>
      <c r="F30" s="9"/>
      <c r="G30" s="9"/>
      <c r="H30" s="9"/>
      <c r="I30" s="9"/>
      <c r="J30" s="9">
        <v>1534364.5</v>
      </c>
      <c r="K30" s="9">
        <v>1348628.5</v>
      </c>
      <c r="L30" s="9">
        <v>1447388</v>
      </c>
      <c r="M30" s="9">
        <v>1662620.5</v>
      </c>
      <c r="N30" s="9">
        <v>1502372.46</v>
      </c>
      <c r="O30" s="9">
        <v>2177614.79</v>
      </c>
    </row>
    <row r="31" spans="1:15" x14ac:dyDescent="0.25">
      <c r="A31" s="9" t="s">
        <v>3418</v>
      </c>
      <c r="B31" s="9"/>
      <c r="C31" s="9"/>
      <c r="D31" s="9"/>
      <c r="E31" s="9"/>
      <c r="F31" s="9"/>
      <c r="G31" s="9"/>
      <c r="H31" s="9"/>
      <c r="I31" s="9"/>
      <c r="J31" s="9">
        <v>646770</v>
      </c>
      <c r="K31" s="9">
        <v>589975.5</v>
      </c>
      <c r="L31" s="9">
        <v>728624</v>
      </c>
      <c r="M31" s="9">
        <v>590604.5</v>
      </c>
      <c r="N31" s="9">
        <v>735659.20499999996</v>
      </c>
      <c r="O31" s="9">
        <v>898615.84</v>
      </c>
    </row>
    <row r="32" spans="1:15" x14ac:dyDescent="0.25">
      <c r="A32" s="9" t="s">
        <v>3471</v>
      </c>
      <c r="B32" s="9"/>
      <c r="C32" s="9"/>
      <c r="D32" s="9"/>
      <c r="E32" s="9"/>
      <c r="F32" s="9"/>
      <c r="G32" s="9"/>
      <c r="H32" s="9"/>
      <c r="I32" s="9"/>
      <c r="J32" s="9">
        <v>314438</v>
      </c>
      <c r="K32" s="9">
        <v>248849</v>
      </c>
      <c r="L32" s="9">
        <v>222740</v>
      </c>
      <c r="M32" s="9">
        <v>336574</v>
      </c>
      <c r="N32" s="9">
        <v>340189.49</v>
      </c>
      <c r="O32" s="9">
        <v>292556.51</v>
      </c>
    </row>
    <row r="33" spans="1:15" x14ac:dyDescent="0.25">
      <c r="A33" s="9" t="s">
        <v>3507</v>
      </c>
      <c r="B33" s="9"/>
      <c r="C33" s="9"/>
      <c r="D33" s="9"/>
      <c r="E33" s="9"/>
      <c r="F33" s="9"/>
      <c r="G33" s="9"/>
      <c r="H33" s="9"/>
      <c r="I33" s="9"/>
      <c r="J33" s="9">
        <v>314205</v>
      </c>
      <c r="K33" s="9">
        <v>342735</v>
      </c>
      <c r="L33" s="9">
        <v>427827</v>
      </c>
      <c r="M33" s="9">
        <v>545967</v>
      </c>
      <c r="N33" s="9">
        <v>335396.67</v>
      </c>
      <c r="O33" s="9">
        <v>424979.01</v>
      </c>
    </row>
    <row r="34" spans="1:15" x14ac:dyDescent="0.25">
      <c r="A34" s="9" t="s">
        <v>3546</v>
      </c>
      <c r="B34" s="9"/>
      <c r="C34" s="9"/>
      <c r="D34" s="9"/>
      <c r="E34" s="9"/>
      <c r="F34" s="9"/>
      <c r="G34" s="9"/>
      <c r="H34" s="9"/>
      <c r="I34" s="9"/>
      <c r="J34" s="9">
        <v>44418</v>
      </c>
      <c r="K34" s="9">
        <v>79530</v>
      </c>
      <c r="L34" s="9">
        <v>73620</v>
      </c>
      <c r="M34" s="9">
        <v>67632</v>
      </c>
      <c r="N34" s="9">
        <v>83233.38</v>
      </c>
      <c r="O34" s="9">
        <v>47632.44</v>
      </c>
    </row>
    <row r="35" spans="1:15" x14ac:dyDescent="0.25">
      <c r="A35" s="9" t="s">
        <v>3570</v>
      </c>
      <c r="B35" s="9"/>
      <c r="C35" s="9"/>
      <c r="D35" s="9"/>
      <c r="E35" s="9"/>
      <c r="F35" s="9"/>
      <c r="G35" s="9"/>
      <c r="H35" s="9"/>
      <c r="I35" s="9"/>
      <c r="J35" s="9">
        <v>384266.5</v>
      </c>
      <c r="K35" s="9">
        <v>451511.5</v>
      </c>
      <c r="L35" s="9">
        <v>415619</v>
      </c>
      <c r="M35" s="9">
        <v>721535.5</v>
      </c>
      <c r="N35" s="9">
        <v>641095.85</v>
      </c>
      <c r="O35" s="9">
        <v>618693.36499999999</v>
      </c>
    </row>
    <row r="36" spans="1:15" x14ac:dyDescent="0.25">
      <c r="A36" s="9" t="s">
        <v>3646</v>
      </c>
      <c r="B36" s="9"/>
      <c r="C36" s="9"/>
      <c r="D36" s="9"/>
      <c r="E36" s="9"/>
      <c r="F36" s="9"/>
      <c r="G36" s="9"/>
      <c r="H36" s="9"/>
      <c r="I36" s="9"/>
      <c r="J36" s="9">
        <v>1023225</v>
      </c>
      <c r="K36" s="9">
        <v>1281539</v>
      </c>
      <c r="L36" s="9">
        <v>1085464.2</v>
      </c>
      <c r="M36" s="9">
        <v>1091466</v>
      </c>
      <c r="N36" s="9">
        <v>1064609.43</v>
      </c>
      <c r="O36" s="9">
        <v>2180748.8199999998</v>
      </c>
    </row>
    <row r="37" spans="1:15" x14ac:dyDescent="0.25">
      <c r="A37" s="9" t="s">
        <v>3952</v>
      </c>
      <c r="B37" s="9"/>
      <c r="C37" s="9"/>
      <c r="D37" s="9"/>
      <c r="E37" s="9"/>
      <c r="F37" s="9"/>
      <c r="G37" s="9"/>
      <c r="H37" s="9"/>
      <c r="I37" s="9"/>
      <c r="J37" s="9">
        <v>291339</v>
      </c>
      <c r="K37" s="9">
        <v>581258</v>
      </c>
      <c r="L37" s="9">
        <v>458700</v>
      </c>
      <c r="M37" s="9">
        <v>410975</v>
      </c>
      <c r="N37" s="9">
        <v>419151.08</v>
      </c>
      <c r="O37" s="9">
        <v>0</v>
      </c>
    </row>
    <row r="38" spans="1:15" x14ac:dyDescent="0.25">
      <c r="A38" s="9" t="s">
        <v>4192</v>
      </c>
      <c r="B38" s="9"/>
      <c r="C38" s="9"/>
      <c r="D38" s="9"/>
      <c r="E38" s="9"/>
      <c r="F38" s="9"/>
      <c r="G38" s="9"/>
      <c r="H38" s="9"/>
      <c r="I38" s="9"/>
      <c r="J38" s="9">
        <v>613251</v>
      </c>
      <c r="K38" s="9">
        <v>673900</v>
      </c>
      <c r="L38" s="9">
        <v>952985.08</v>
      </c>
      <c r="M38" s="9">
        <v>294124</v>
      </c>
      <c r="N38" s="9">
        <v>571524.37</v>
      </c>
      <c r="O38" s="9">
        <v>0</v>
      </c>
    </row>
    <row r="39" spans="1:15" x14ac:dyDescent="0.25">
      <c r="A39" s="9" t="s">
        <v>4290</v>
      </c>
      <c r="B39" s="9"/>
      <c r="C39" s="9"/>
      <c r="D39" s="9"/>
      <c r="E39" s="9"/>
      <c r="F39" s="9"/>
      <c r="G39" s="9"/>
      <c r="H39" s="9"/>
      <c r="I39" s="9"/>
      <c r="J39" s="9">
        <v>89982</v>
      </c>
      <c r="K39" s="9">
        <v>147366</v>
      </c>
      <c r="L39" s="9">
        <v>121752</v>
      </c>
      <c r="M39" s="9">
        <v>100413</v>
      </c>
      <c r="N39" s="9">
        <v>93613.38</v>
      </c>
      <c r="O39" s="9">
        <v>129440.4</v>
      </c>
    </row>
    <row r="40" spans="1:15" s="23" customFormat="1" x14ac:dyDescent="0.25">
      <c r="A40" s="22" t="s">
        <v>3322</v>
      </c>
      <c r="B40" s="22"/>
      <c r="C40" s="22"/>
      <c r="D40" s="22"/>
      <c r="E40" s="22"/>
      <c r="F40" s="22"/>
      <c r="G40" s="22"/>
      <c r="H40" s="22"/>
      <c r="I40" s="22"/>
      <c r="J40" s="22">
        <f>SUM(J29:J39)</f>
        <v>5369809</v>
      </c>
      <c r="K40" s="22">
        <f t="shared" ref="K40:O40" si="1">SUM(K29:K39)</f>
        <v>5864887.5</v>
      </c>
      <c r="L40" s="22">
        <f t="shared" si="1"/>
        <v>6080273.2800000003</v>
      </c>
      <c r="M40" s="22">
        <f t="shared" si="1"/>
        <v>5906835.5</v>
      </c>
      <c r="N40" s="22">
        <f t="shared" si="1"/>
        <v>5876888.6349999998</v>
      </c>
      <c r="O40" s="22">
        <f t="shared" si="1"/>
        <v>6964920.4249999989</v>
      </c>
    </row>
    <row r="41" spans="1:15" x14ac:dyDescent="0.25">
      <c r="A41" s="9" t="s">
        <v>4317</v>
      </c>
      <c r="B41" s="9"/>
      <c r="C41" s="9"/>
      <c r="D41" s="9"/>
      <c r="E41" s="9"/>
      <c r="F41" s="9"/>
      <c r="G41" s="9"/>
      <c r="H41" s="9"/>
      <c r="I41" s="9"/>
      <c r="J41" s="9">
        <v>51051</v>
      </c>
      <c r="K41" s="9">
        <v>53395</v>
      </c>
      <c r="L41" s="9">
        <v>45610</v>
      </c>
      <c r="M41" s="9">
        <v>35736</v>
      </c>
      <c r="N41" s="9">
        <v>41528.46</v>
      </c>
      <c r="O41" s="9">
        <v>153375.03</v>
      </c>
    </row>
    <row r="42" spans="1:15" x14ac:dyDescent="0.25">
      <c r="A42" s="9" t="s">
        <v>4338</v>
      </c>
      <c r="B42" s="9"/>
      <c r="C42" s="9"/>
      <c r="D42" s="9"/>
      <c r="E42" s="9"/>
      <c r="F42" s="9"/>
      <c r="G42" s="9"/>
      <c r="H42" s="9"/>
      <c r="I42" s="9"/>
      <c r="J42" s="9">
        <v>616275</v>
      </c>
      <c r="K42" s="9">
        <v>615225</v>
      </c>
      <c r="L42" s="9">
        <v>647515</v>
      </c>
      <c r="M42" s="9">
        <v>700060</v>
      </c>
      <c r="N42" s="9">
        <v>619144.81000000006</v>
      </c>
      <c r="O42" s="9">
        <v>798758.03</v>
      </c>
    </row>
    <row r="43" spans="1:15" x14ac:dyDescent="0.25">
      <c r="A43" s="9" t="s">
        <v>4396</v>
      </c>
      <c r="B43" s="9"/>
      <c r="C43" s="9"/>
      <c r="D43" s="9"/>
      <c r="E43" s="9"/>
      <c r="F43" s="9"/>
      <c r="G43" s="9"/>
      <c r="H43" s="9"/>
      <c r="I43" s="9"/>
      <c r="J43" s="9">
        <v>103170</v>
      </c>
      <c r="K43" s="9">
        <v>138175</v>
      </c>
      <c r="L43" s="9">
        <v>135595</v>
      </c>
      <c r="M43" s="9">
        <v>129954</v>
      </c>
      <c r="N43" s="9">
        <v>156340.60999999999</v>
      </c>
      <c r="O43" s="9">
        <v>162523.12</v>
      </c>
    </row>
    <row r="44" spans="1:15" x14ac:dyDescent="0.25">
      <c r="A44" s="9" t="s">
        <v>4446</v>
      </c>
      <c r="B44" s="9"/>
      <c r="C44" s="9"/>
      <c r="D44" s="9"/>
      <c r="E44" s="9"/>
      <c r="F44" s="9"/>
      <c r="G44" s="9"/>
      <c r="H44" s="9"/>
      <c r="I44" s="9"/>
      <c r="J44" s="9">
        <v>117839</v>
      </c>
      <c r="K44" s="9">
        <v>93027</v>
      </c>
      <c r="L44" s="9">
        <v>76577</v>
      </c>
      <c r="M44" s="9">
        <v>126833</v>
      </c>
      <c r="N44" s="9">
        <v>128905.65</v>
      </c>
      <c r="O44" s="9">
        <v>112471.58</v>
      </c>
    </row>
    <row r="45" spans="1:15" x14ac:dyDescent="0.25">
      <c r="A45" s="9" t="s">
        <v>4472</v>
      </c>
      <c r="B45" s="9"/>
      <c r="C45" s="9"/>
      <c r="D45" s="9"/>
      <c r="E45" s="9"/>
      <c r="F45" s="9"/>
      <c r="G45" s="9"/>
      <c r="H45" s="9"/>
      <c r="I45" s="9"/>
      <c r="J45" s="9">
        <v>193327</v>
      </c>
      <c r="K45" s="9">
        <v>266240</v>
      </c>
      <c r="L45" s="9">
        <v>260144</v>
      </c>
      <c r="M45" s="9">
        <v>279787</v>
      </c>
      <c r="N45" s="9">
        <v>223606.94</v>
      </c>
      <c r="O45" s="9">
        <v>231301.52</v>
      </c>
    </row>
    <row r="46" spans="1:15" x14ac:dyDescent="0.25">
      <c r="A46" s="9" t="s">
        <v>4527</v>
      </c>
      <c r="B46" s="9"/>
      <c r="C46" s="9"/>
      <c r="D46" s="9"/>
      <c r="E46" s="9"/>
      <c r="F46" s="9"/>
      <c r="G46" s="9"/>
      <c r="H46" s="9"/>
      <c r="I46" s="9"/>
      <c r="J46" s="9">
        <v>30724</v>
      </c>
      <c r="K46" s="9">
        <v>66795</v>
      </c>
      <c r="L46" s="9">
        <v>63010</v>
      </c>
      <c r="M46" s="9">
        <v>61367</v>
      </c>
      <c r="N46" s="9">
        <v>48651.58</v>
      </c>
      <c r="O46" s="9">
        <v>42263.83</v>
      </c>
    </row>
    <row r="47" spans="1:15" x14ac:dyDescent="0.25">
      <c r="A47" s="9" t="s">
        <v>4558</v>
      </c>
      <c r="B47" s="9"/>
      <c r="C47" s="9"/>
      <c r="D47" s="9"/>
      <c r="E47" s="9"/>
      <c r="F47" s="9"/>
      <c r="G47" s="9"/>
      <c r="H47" s="9"/>
      <c r="I47" s="9"/>
      <c r="J47" s="9">
        <v>321905</v>
      </c>
      <c r="K47" s="9">
        <v>379257</v>
      </c>
      <c r="L47" s="9">
        <v>355291</v>
      </c>
      <c r="M47" s="9">
        <v>579776</v>
      </c>
      <c r="N47" s="9">
        <v>507942.5</v>
      </c>
      <c r="O47" s="9">
        <v>454499.5</v>
      </c>
    </row>
    <row r="48" spans="1:15" x14ac:dyDescent="0.25">
      <c r="A48" s="9" t="s">
        <v>4655</v>
      </c>
      <c r="B48" s="9"/>
      <c r="C48" s="9"/>
      <c r="D48" s="9"/>
      <c r="E48" s="9"/>
      <c r="F48" s="9"/>
      <c r="G48" s="9"/>
      <c r="H48" s="9"/>
      <c r="I48" s="9"/>
      <c r="J48" s="9">
        <v>31840</v>
      </c>
      <c r="K48" s="9">
        <v>24300</v>
      </c>
      <c r="L48" s="9">
        <v>12350</v>
      </c>
      <c r="M48" s="9">
        <v>39602</v>
      </c>
      <c r="N48" s="9">
        <v>42729.24</v>
      </c>
      <c r="O48" s="9">
        <v>11528.5</v>
      </c>
    </row>
    <row r="49" spans="1:15" x14ac:dyDescent="0.25">
      <c r="A49" s="9" t="s">
        <v>4666</v>
      </c>
      <c r="B49" s="9"/>
      <c r="C49" s="9"/>
      <c r="D49" s="9"/>
      <c r="E49" s="9"/>
      <c r="F49" s="9"/>
      <c r="G49" s="9"/>
      <c r="H49" s="9"/>
      <c r="I49" s="9"/>
      <c r="J49" s="9">
        <v>533928</v>
      </c>
      <c r="K49" s="9">
        <v>507542</v>
      </c>
      <c r="L49" s="9">
        <v>624990</v>
      </c>
      <c r="M49" s="9">
        <v>345993</v>
      </c>
      <c r="N49" s="9">
        <v>552010.98</v>
      </c>
      <c r="O49" s="9">
        <v>955876.25</v>
      </c>
    </row>
    <row r="50" spans="1:15" x14ac:dyDescent="0.25">
      <c r="A50" s="9" t="s">
        <v>4921</v>
      </c>
      <c r="B50" s="9"/>
      <c r="C50" s="9"/>
      <c r="D50" s="9"/>
      <c r="E50" s="9"/>
      <c r="F50" s="9"/>
      <c r="G50" s="9"/>
      <c r="H50" s="9"/>
      <c r="I50" s="9"/>
      <c r="J50" s="9">
        <v>112227</v>
      </c>
      <c r="K50" s="9">
        <v>242431</v>
      </c>
      <c r="L50" s="9">
        <v>200014</v>
      </c>
      <c r="M50" s="9">
        <v>173197</v>
      </c>
      <c r="N50" s="9">
        <v>186209.03</v>
      </c>
      <c r="O50" s="9">
        <v>0</v>
      </c>
    </row>
    <row r="51" spans="1:15" x14ac:dyDescent="0.25">
      <c r="A51" s="9" t="s">
        <v>5088</v>
      </c>
      <c r="B51" s="9"/>
      <c r="C51" s="9"/>
      <c r="D51" s="9"/>
      <c r="E51" s="9"/>
      <c r="F51" s="9"/>
      <c r="G51" s="9"/>
      <c r="H51" s="9"/>
      <c r="I51" s="9"/>
      <c r="J51" s="9">
        <v>503029</v>
      </c>
      <c r="K51" s="9">
        <v>721070</v>
      </c>
      <c r="L51" s="9">
        <v>439983</v>
      </c>
      <c r="M51" s="9">
        <v>447838</v>
      </c>
      <c r="N51" s="9">
        <v>473377.28000000003</v>
      </c>
      <c r="O51" s="9">
        <v>0</v>
      </c>
    </row>
    <row r="52" spans="1:15" x14ac:dyDescent="0.25">
      <c r="A52" s="9" t="s">
        <v>5233</v>
      </c>
      <c r="B52" s="9"/>
      <c r="C52" s="9"/>
      <c r="D52" s="9"/>
      <c r="E52" s="9"/>
      <c r="F52" s="9"/>
      <c r="G52" s="9"/>
      <c r="H52" s="9"/>
      <c r="I52" s="9"/>
      <c r="J52" s="9">
        <v>106684</v>
      </c>
      <c r="K52" s="9">
        <v>197520</v>
      </c>
      <c r="L52" s="9">
        <v>276088</v>
      </c>
      <c r="M52" s="9">
        <v>272437</v>
      </c>
      <c r="N52" s="9">
        <v>172836.93</v>
      </c>
      <c r="O52" s="9">
        <v>265790.69</v>
      </c>
    </row>
    <row r="53" spans="1:15" s="23" customFormat="1" ht="15.75" customHeight="1" x14ac:dyDescent="0.25">
      <c r="A53" s="22" t="s">
        <v>4316</v>
      </c>
      <c r="B53" s="22"/>
      <c r="C53" s="22"/>
      <c r="D53" s="22"/>
      <c r="E53" s="22"/>
      <c r="F53" s="22"/>
      <c r="G53" s="22"/>
      <c r="H53" s="22"/>
      <c r="I53" s="22"/>
      <c r="J53" s="22">
        <f>SUM(J41:J52)</f>
        <v>2721999</v>
      </c>
      <c r="K53" s="22">
        <f t="shared" ref="K53:O53" si="2">SUM(K41:K52)</f>
        <v>3304977</v>
      </c>
      <c r="L53" s="22">
        <f t="shared" si="2"/>
        <v>3137167</v>
      </c>
      <c r="M53" s="22">
        <f t="shared" si="2"/>
        <v>3192580</v>
      </c>
      <c r="N53" s="22">
        <f t="shared" si="2"/>
        <v>3153284.0100000002</v>
      </c>
      <c r="O53" s="22">
        <f t="shared" si="2"/>
        <v>3188388.0500000003</v>
      </c>
    </row>
    <row r="54" spans="1:15" x14ac:dyDescent="0.25">
      <c r="A54" s="9" t="s">
        <v>5296</v>
      </c>
      <c r="B54" s="9"/>
      <c r="C54" s="9"/>
      <c r="D54" s="9"/>
      <c r="E54" s="9"/>
      <c r="F54" s="9"/>
      <c r="G54" s="9"/>
      <c r="H54" s="9"/>
      <c r="I54" s="9"/>
      <c r="J54" s="9">
        <v>188791</v>
      </c>
      <c r="K54" s="9">
        <v>189900</v>
      </c>
      <c r="L54" s="9">
        <v>143110</v>
      </c>
      <c r="M54" s="9">
        <v>114862</v>
      </c>
      <c r="N54" s="9">
        <v>140210.18</v>
      </c>
      <c r="O54" s="9">
        <v>247190.35</v>
      </c>
    </row>
    <row r="55" spans="1:15" x14ac:dyDescent="0.25">
      <c r="A55" s="9" t="s">
        <v>5319</v>
      </c>
      <c r="B55" s="9"/>
      <c r="C55" s="9"/>
      <c r="D55" s="9"/>
      <c r="E55" s="9"/>
      <c r="F55" s="9"/>
      <c r="G55" s="9"/>
      <c r="H55" s="9"/>
      <c r="I55" s="9"/>
      <c r="J55" s="9">
        <v>2543116.5</v>
      </c>
      <c r="K55" s="9">
        <v>2417260.5</v>
      </c>
      <c r="L55" s="9">
        <v>2673238</v>
      </c>
      <c r="M55" s="9">
        <v>2812223</v>
      </c>
      <c r="N55" s="9">
        <v>2505650.645</v>
      </c>
      <c r="O55" s="9">
        <v>3686131.6850000001</v>
      </c>
    </row>
    <row r="56" spans="1:15" x14ac:dyDescent="0.25">
      <c r="A56" s="9" t="s">
        <v>5382</v>
      </c>
      <c r="B56" s="9"/>
      <c r="C56" s="9"/>
      <c r="D56" s="9"/>
      <c r="E56" s="9"/>
      <c r="F56" s="9"/>
      <c r="G56" s="9"/>
      <c r="H56" s="9"/>
      <c r="I56" s="9"/>
      <c r="J56" s="9">
        <v>429487.5</v>
      </c>
      <c r="K56" s="9">
        <v>581087</v>
      </c>
      <c r="L56" s="9">
        <v>531386.5</v>
      </c>
      <c r="M56" s="9">
        <v>542298</v>
      </c>
      <c r="N56" s="9">
        <v>609631.39500000002</v>
      </c>
      <c r="O56" s="9">
        <v>672260.68500000006</v>
      </c>
    </row>
    <row r="57" spans="1:15" x14ac:dyDescent="0.25">
      <c r="A57" s="9" t="s">
        <v>5444</v>
      </c>
      <c r="B57" s="9"/>
      <c r="C57" s="9"/>
      <c r="D57" s="9"/>
      <c r="E57" s="9"/>
      <c r="F57" s="9"/>
      <c r="G57" s="9"/>
      <c r="H57" s="9"/>
      <c r="I57" s="9"/>
      <c r="J57" s="9">
        <v>474958.5</v>
      </c>
      <c r="K57" s="9">
        <v>239092.5</v>
      </c>
      <c r="L57" s="9">
        <v>318480</v>
      </c>
      <c r="M57" s="9">
        <v>620130</v>
      </c>
      <c r="N57" s="9">
        <v>517407.04499999998</v>
      </c>
      <c r="O57" s="9">
        <v>652640.79</v>
      </c>
    </row>
    <row r="58" spans="1:15" x14ac:dyDescent="0.25">
      <c r="A58" s="9" t="s">
        <v>5478</v>
      </c>
      <c r="B58" s="9"/>
      <c r="C58" s="9"/>
      <c r="D58" s="9"/>
      <c r="E58" s="9"/>
      <c r="F58" s="9"/>
      <c r="G58" s="9"/>
      <c r="H58" s="9"/>
      <c r="I58" s="9"/>
      <c r="J58" s="9">
        <v>175717</v>
      </c>
      <c r="K58" s="9">
        <v>307995</v>
      </c>
      <c r="L58" s="9">
        <v>287215</v>
      </c>
      <c r="M58" s="9">
        <v>366720</v>
      </c>
      <c r="N58" s="9">
        <v>290487.71000000002</v>
      </c>
      <c r="O58" s="9">
        <v>385563.4</v>
      </c>
    </row>
    <row r="59" spans="1:15" x14ac:dyDescent="0.25">
      <c r="A59" s="9" t="s">
        <v>5548</v>
      </c>
      <c r="B59" s="9"/>
      <c r="C59" s="9"/>
      <c r="D59" s="9"/>
      <c r="E59" s="9"/>
      <c r="F59" s="9"/>
      <c r="G59" s="9"/>
      <c r="H59" s="9"/>
      <c r="I59" s="9"/>
      <c r="J59" s="9">
        <v>133201</v>
      </c>
      <c r="K59" s="9">
        <v>253150</v>
      </c>
      <c r="L59" s="9">
        <v>162868</v>
      </c>
      <c r="M59" s="9">
        <v>265789</v>
      </c>
      <c r="N59" s="9">
        <v>204143.69</v>
      </c>
      <c r="O59" s="9">
        <v>162292.09</v>
      </c>
    </row>
    <row r="60" spans="1:15" x14ac:dyDescent="0.25">
      <c r="A60" s="9" t="s">
        <v>5598</v>
      </c>
      <c r="B60" s="9"/>
      <c r="C60" s="9"/>
      <c r="D60" s="9"/>
      <c r="E60" s="9"/>
      <c r="F60" s="9"/>
      <c r="G60" s="9"/>
      <c r="H60" s="9"/>
      <c r="I60" s="9"/>
      <c r="J60" s="9">
        <v>1560749.5</v>
      </c>
      <c r="K60" s="9">
        <v>1788202.5</v>
      </c>
      <c r="L60" s="9">
        <v>1666918.5</v>
      </c>
      <c r="M60" s="9">
        <v>2361341</v>
      </c>
      <c r="N60" s="9">
        <v>2375195.73</v>
      </c>
      <c r="O60" s="9">
        <v>2048343.08</v>
      </c>
    </row>
    <row r="61" spans="1:15" x14ac:dyDescent="0.25">
      <c r="A61" s="9" t="s">
        <v>5784</v>
      </c>
      <c r="B61" s="9"/>
      <c r="C61" s="9"/>
      <c r="D61" s="9"/>
      <c r="E61" s="9"/>
      <c r="F61" s="9"/>
      <c r="G61" s="9"/>
      <c r="H61" s="9"/>
      <c r="I61" s="9"/>
      <c r="J61" s="9">
        <v>20215</v>
      </c>
      <c r="K61" s="9">
        <v>27100</v>
      </c>
      <c r="L61" s="9">
        <v>13520</v>
      </c>
      <c r="M61" s="9">
        <v>34301</v>
      </c>
      <c r="N61" s="9">
        <v>54661.81</v>
      </c>
      <c r="O61" s="9">
        <v>29754.31</v>
      </c>
    </row>
    <row r="62" spans="1:15" x14ac:dyDescent="0.25">
      <c r="A62" s="9" t="s">
        <v>5799</v>
      </c>
      <c r="B62" s="9"/>
      <c r="C62" s="9"/>
      <c r="D62" s="9"/>
      <c r="E62" s="9"/>
      <c r="F62" s="9"/>
      <c r="G62" s="9"/>
      <c r="H62" s="9"/>
      <c r="I62" s="9"/>
      <c r="J62" s="9">
        <v>215930</v>
      </c>
      <c r="K62" s="9">
        <v>300000</v>
      </c>
      <c r="L62" s="9">
        <v>312000</v>
      </c>
      <c r="M62" s="9">
        <v>386728</v>
      </c>
      <c r="N62" s="9">
        <v>264057.03999999998</v>
      </c>
      <c r="O62" s="9">
        <v>294168</v>
      </c>
    </row>
    <row r="63" spans="1:15" x14ac:dyDescent="0.25">
      <c r="A63" s="9" t="s">
        <v>5810</v>
      </c>
      <c r="B63" s="9"/>
      <c r="C63" s="9"/>
      <c r="D63" s="9"/>
      <c r="E63" s="9"/>
      <c r="F63" s="9"/>
      <c r="G63" s="9"/>
      <c r="H63" s="9"/>
      <c r="I63" s="9"/>
      <c r="J63" s="9">
        <v>1275883</v>
      </c>
      <c r="K63" s="9">
        <v>1697944</v>
      </c>
      <c r="L63" s="9">
        <v>1411120</v>
      </c>
      <c r="M63" s="9">
        <v>855748</v>
      </c>
      <c r="N63" s="9">
        <v>1502579.76</v>
      </c>
      <c r="O63" s="9">
        <v>2460532.2400000002</v>
      </c>
    </row>
    <row r="64" spans="1:15" x14ac:dyDescent="0.25">
      <c r="A64" s="9" t="s">
        <v>6205</v>
      </c>
      <c r="B64" s="9"/>
      <c r="C64" s="9"/>
      <c r="D64" s="9"/>
      <c r="E64" s="9"/>
      <c r="F64" s="9"/>
      <c r="G64" s="9"/>
      <c r="H64" s="9"/>
      <c r="I64" s="9"/>
      <c r="J64" s="9">
        <v>322739</v>
      </c>
      <c r="K64" s="9">
        <v>687780</v>
      </c>
      <c r="L64" s="9">
        <v>677080</v>
      </c>
      <c r="M64" s="9">
        <v>466569</v>
      </c>
      <c r="N64" s="9">
        <v>463160.67</v>
      </c>
      <c r="O64" s="9">
        <v>0</v>
      </c>
    </row>
    <row r="65" spans="1:15" x14ac:dyDescent="0.25">
      <c r="A65" s="9" t="s">
        <v>6415</v>
      </c>
      <c r="B65" s="9"/>
      <c r="C65" s="9"/>
      <c r="D65" s="9"/>
      <c r="E65" s="9"/>
      <c r="F65" s="9"/>
      <c r="G65" s="9"/>
      <c r="H65" s="9"/>
      <c r="I65" s="9"/>
      <c r="J65" s="9">
        <v>1216148</v>
      </c>
      <c r="K65" s="9">
        <v>1657700</v>
      </c>
      <c r="L65" s="9">
        <v>1574046</v>
      </c>
      <c r="M65" s="9">
        <v>1031700</v>
      </c>
      <c r="N65" s="9">
        <v>1142370.72</v>
      </c>
      <c r="O65" s="9">
        <v>0</v>
      </c>
    </row>
    <row r="66" spans="1:15" x14ac:dyDescent="0.25">
      <c r="A66" s="9" t="s">
        <v>6564</v>
      </c>
      <c r="B66" s="9"/>
      <c r="C66" s="9"/>
      <c r="D66" s="9"/>
      <c r="E66" s="9"/>
      <c r="F66" s="9"/>
      <c r="G66" s="9"/>
      <c r="H66" s="9"/>
      <c r="I66" s="9"/>
      <c r="J66" s="9">
        <v>114329</v>
      </c>
      <c r="K66" s="9">
        <v>225475</v>
      </c>
      <c r="L66" s="9">
        <v>180720</v>
      </c>
      <c r="M66" s="9">
        <v>163775</v>
      </c>
      <c r="N66" s="9">
        <v>177026.1</v>
      </c>
      <c r="O66" s="9">
        <v>213666.96</v>
      </c>
    </row>
    <row r="67" spans="1:15" s="23" customFormat="1" x14ac:dyDescent="0.25">
      <c r="A67" s="22" t="s">
        <v>5295</v>
      </c>
      <c r="B67" s="22"/>
      <c r="C67" s="22"/>
      <c r="D67" s="22"/>
      <c r="E67" s="22"/>
      <c r="F67" s="22"/>
      <c r="G67" s="22"/>
      <c r="H67" s="22"/>
      <c r="I67" s="22"/>
      <c r="J67" s="22">
        <f>SUM(J54:J66)</f>
        <v>8671265</v>
      </c>
      <c r="K67" s="22">
        <f t="shared" ref="K67:O67" si="3">SUM(K54:K66)</f>
        <v>10372686.5</v>
      </c>
      <c r="L67" s="22">
        <f t="shared" si="3"/>
        <v>9951702</v>
      </c>
      <c r="M67" s="22">
        <f t="shared" si="3"/>
        <v>10022184</v>
      </c>
      <c r="N67" s="22">
        <f t="shared" si="3"/>
        <v>10246582.494999999</v>
      </c>
      <c r="O67" s="22">
        <f t="shared" si="3"/>
        <v>10852543.590000002</v>
      </c>
    </row>
    <row r="68" spans="1:15" x14ac:dyDescent="0.25">
      <c r="A68" s="9" t="s">
        <v>6595</v>
      </c>
      <c r="B68" s="9"/>
      <c r="C68" s="9"/>
      <c r="D68" s="9"/>
      <c r="E68" s="9"/>
      <c r="F68" s="9"/>
      <c r="G68" s="9"/>
      <c r="H68" s="9"/>
      <c r="I68" s="9"/>
      <c r="J68" s="9">
        <v>190702</v>
      </c>
      <c r="K68" s="9">
        <v>197750</v>
      </c>
      <c r="L68" s="9">
        <v>152260</v>
      </c>
      <c r="M68" s="9">
        <v>122932</v>
      </c>
      <c r="N68" s="9">
        <v>141315.1</v>
      </c>
      <c r="O68" s="9">
        <v>260623.76</v>
      </c>
    </row>
    <row r="69" spans="1:15" x14ac:dyDescent="0.25">
      <c r="A69" s="9" t="s">
        <v>6615</v>
      </c>
      <c r="B69" s="9"/>
      <c r="C69" s="9"/>
      <c r="D69" s="9"/>
      <c r="E69" s="9"/>
      <c r="F69" s="9"/>
      <c r="G69" s="9"/>
      <c r="H69" s="9"/>
      <c r="I69" s="9"/>
      <c r="J69" s="9">
        <v>2986051</v>
      </c>
      <c r="K69" s="9">
        <v>2763335</v>
      </c>
      <c r="L69" s="9">
        <v>3001806</v>
      </c>
      <c r="M69" s="9">
        <v>3234046</v>
      </c>
      <c r="N69" s="9">
        <v>2876512.87</v>
      </c>
      <c r="O69" s="9">
        <v>4658852.82</v>
      </c>
    </row>
    <row r="70" spans="1:15" x14ac:dyDescent="0.25">
      <c r="A70" s="9" t="s">
        <v>6664</v>
      </c>
      <c r="B70" s="9"/>
      <c r="C70" s="9"/>
      <c r="D70" s="9"/>
      <c r="E70" s="9"/>
      <c r="F70" s="9"/>
      <c r="G70" s="9"/>
      <c r="H70" s="9"/>
      <c r="I70" s="9"/>
      <c r="J70" s="9">
        <v>265860</v>
      </c>
      <c r="K70" s="9">
        <v>380340</v>
      </c>
      <c r="L70" s="9">
        <v>322010</v>
      </c>
      <c r="M70" s="9">
        <v>345238</v>
      </c>
      <c r="N70" s="9">
        <v>384987.15</v>
      </c>
      <c r="O70" s="9">
        <v>410559.34</v>
      </c>
    </row>
    <row r="71" spans="1:15" x14ac:dyDescent="0.25">
      <c r="A71" s="9" t="s">
        <v>6729</v>
      </c>
      <c r="B71" s="9"/>
      <c r="C71" s="9"/>
      <c r="D71" s="9"/>
      <c r="E71" s="9"/>
      <c r="F71" s="9"/>
      <c r="G71" s="9"/>
      <c r="H71" s="9"/>
      <c r="I71" s="9"/>
      <c r="J71" s="9">
        <v>469230</v>
      </c>
      <c r="K71" s="9">
        <v>228410</v>
      </c>
      <c r="L71" s="9">
        <v>303340</v>
      </c>
      <c r="M71" s="9">
        <v>597120</v>
      </c>
      <c r="N71" s="9">
        <v>495584.6</v>
      </c>
      <c r="O71" s="9">
        <v>632576.98</v>
      </c>
    </row>
    <row r="72" spans="1:15" x14ac:dyDescent="0.25">
      <c r="A72" s="9" t="s">
        <v>6753</v>
      </c>
      <c r="B72" s="9"/>
      <c r="C72" s="9"/>
      <c r="D72" s="9"/>
      <c r="E72" s="9"/>
      <c r="F72" s="9"/>
      <c r="G72" s="9"/>
      <c r="H72" s="9"/>
      <c r="I72" s="9"/>
      <c r="J72" s="9">
        <v>180517</v>
      </c>
      <c r="K72" s="9">
        <v>375360</v>
      </c>
      <c r="L72" s="9">
        <v>219670</v>
      </c>
      <c r="M72" s="9">
        <v>344124</v>
      </c>
      <c r="N72" s="9">
        <v>364635.09</v>
      </c>
      <c r="O72" s="9">
        <v>427362.42</v>
      </c>
    </row>
    <row r="73" spans="1:15" x14ac:dyDescent="0.25">
      <c r="A73" s="9" t="s">
        <v>6808</v>
      </c>
      <c r="B73" s="9"/>
      <c r="C73" s="9"/>
      <c r="D73" s="9"/>
      <c r="E73" s="9"/>
      <c r="F73" s="9"/>
      <c r="G73" s="9"/>
      <c r="H73" s="9"/>
      <c r="I73" s="9"/>
      <c r="J73" s="9">
        <v>206959</v>
      </c>
      <c r="K73" s="9">
        <v>351990</v>
      </c>
      <c r="L73" s="9">
        <v>208840</v>
      </c>
      <c r="M73" s="9">
        <v>355663</v>
      </c>
      <c r="N73" s="9">
        <v>311098.23</v>
      </c>
      <c r="O73" s="9">
        <v>223397.24</v>
      </c>
    </row>
    <row r="74" spans="1:15" x14ac:dyDescent="0.25">
      <c r="A74" s="9" t="s">
        <v>6854</v>
      </c>
      <c r="B74" s="9"/>
      <c r="C74" s="9"/>
      <c r="D74" s="9"/>
      <c r="E74" s="9"/>
      <c r="F74" s="9"/>
      <c r="G74" s="9"/>
      <c r="H74" s="9"/>
      <c r="I74" s="9"/>
      <c r="J74" s="9">
        <v>1412090</v>
      </c>
      <c r="K74" s="9">
        <v>1794145</v>
      </c>
      <c r="L74" s="9">
        <v>1645456.5</v>
      </c>
      <c r="M74" s="9">
        <v>2393363.1</v>
      </c>
      <c r="N74" s="9">
        <v>2330651.0839999998</v>
      </c>
      <c r="O74" s="9">
        <v>2063205.227</v>
      </c>
    </row>
    <row r="75" spans="1:15" x14ac:dyDescent="0.25">
      <c r="A75" s="9" t="s">
        <v>6972</v>
      </c>
      <c r="B75" s="9"/>
      <c r="C75" s="9"/>
      <c r="D75" s="9"/>
      <c r="E75" s="9"/>
      <c r="F75" s="9"/>
      <c r="G75" s="9"/>
      <c r="H75" s="9"/>
      <c r="I75" s="9"/>
      <c r="J75" s="9">
        <v>37467</v>
      </c>
      <c r="K75" s="9">
        <v>26100</v>
      </c>
      <c r="L75" s="9">
        <v>29210</v>
      </c>
      <c r="M75" s="9">
        <v>28107</v>
      </c>
      <c r="N75" s="9">
        <v>104127.34</v>
      </c>
      <c r="O75" s="9">
        <v>49682.92</v>
      </c>
    </row>
    <row r="76" spans="1:15" x14ac:dyDescent="0.25">
      <c r="A76" s="9" t="s">
        <v>6983</v>
      </c>
      <c r="B76" s="9"/>
      <c r="C76" s="9"/>
      <c r="D76" s="9"/>
      <c r="E76" s="9"/>
      <c r="F76" s="9"/>
      <c r="G76" s="9"/>
      <c r="H76" s="9"/>
      <c r="I76" s="9"/>
      <c r="J76" s="9">
        <v>1599418</v>
      </c>
      <c r="K76" s="9">
        <v>2305560</v>
      </c>
      <c r="L76" s="9">
        <v>2169197</v>
      </c>
      <c r="M76" s="9">
        <v>1153079</v>
      </c>
      <c r="N76" s="9">
        <v>3422866.75</v>
      </c>
      <c r="O76" s="9">
        <v>2991502.49</v>
      </c>
    </row>
    <row r="77" spans="1:15" x14ac:dyDescent="0.25">
      <c r="A77" s="9" t="s">
        <v>7259</v>
      </c>
      <c r="B77" s="9"/>
      <c r="C77" s="9"/>
      <c r="D77" s="9"/>
      <c r="E77" s="9"/>
      <c r="F77" s="9"/>
      <c r="G77" s="9"/>
      <c r="H77" s="9"/>
      <c r="I77" s="9"/>
      <c r="J77" s="9">
        <v>493558</v>
      </c>
      <c r="K77" s="9">
        <v>994284</v>
      </c>
      <c r="L77" s="9">
        <v>948550</v>
      </c>
      <c r="M77" s="9">
        <v>734664</v>
      </c>
      <c r="N77" s="9">
        <v>702806.27</v>
      </c>
      <c r="O77" s="9">
        <v>0</v>
      </c>
    </row>
    <row r="78" spans="1:15" x14ac:dyDescent="0.25">
      <c r="A78" s="9" t="s">
        <v>7434</v>
      </c>
      <c r="B78" s="9"/>
      <c r="C78" s="9"/>
      <c r="D78" s="9"/>
      <c r="E78" s="9"/>
      <c r="F78" s="9"/>
      <c r="G78" s="9"/>
      <c r="H78" s="9"/>
      <c r="I78" s="9"/>
      <c r="J78" s="9">
        <v>1274376</v>
      </c>
      <c r="K78" s="9">
        <v>1920360</v>
      </c>
      <c r="L78" s="9">
        <v>1505556</v>
      </c>
      <c r="M78" s="9">
        <v>1267266</v>
      </c>
      <c r="N78" s="9">
        <v>1231409.47</v>
      </c>
      <c r="O78" s="9">
        <v>0</v>
      </c>
    </row>
    <row r="79" spans="1:15" x14ac:dyDescent="0.25">
      <c r="A79" s="9" t="s">
        <v>7548</v>
      </c>
      <c r="B79" s="9"/>
      <c r="C79" s="9"/>
      <c r="D79" s="9"/>
      <c r="E79" s="9"/>
      <c r="F79" s="9"/>
      <c r="G79" s="9"/>
      <c r="H79" s="9"/>
      <c r="I79" s="9"/>
      <c r="J79" s="9">
        <v>185520</v>
      </c>
      <c r="K79" s="9">
        <v>324800</v>
      </c>
      <c r="L79" s="9">
        <v>242400</v>
      </c>
      <c r="M79" s="9">
        <v>213996</v>
      </c>
      <c r="N79" s="9">
        <v>252611.20000000001</v>
      </c>
      <c r="O79" s="9">
        <v>289468.44</v>
      </c>
    </row>
    <row r="80" spans="1:15" s="23" customFormat="1" x14ac:dyDescent="0.25">
      <c r="A80" s="22" t="s">
        <v>6594</v>
      </c>
      <c r="B80" s="22"/>
      <c r="C80" s="22"/>
      <c r="D80" s="22"/>
      <c r="E80" s="22"/>
      <c r="F80" s="22"/>
      <c r="G80" s="22"/>
      <c r="H80" s="22"/>
      <c r="I80" s="22"/>
      <c r="J80" s="22">
        <f>SUM(J68:J79)</f>
        <v>9301748</v>
      </c>
      <c r="K80" s="22">
        <f t="shared" ref="K80:O80" si="4">SUM(K68:K79)</f>
        <v>11662434</v>
      </c>
      <c r="L80" s="22">
        <f t="shared" si="4"/>
        <v>10748295.5</v>
      </c>
      <c r="M80" s="22">
        <f t="shared" si="4"/>
        <v>10789598.1</v>
      </c>
      <c r="N80" s="22">
        <f t="shared" si="4"/>
        <v>12618605.154000001</v>
      </c>
      <c r="O80" s="22">
        <f t="shared" si="4"/>
        <v>12007231.637</v>
      </c>
    </row>
    <row r="81" spans="1:15" x14ac:dyDescent="0.25">
      <c r="A81" s="9" t="s">
        <v>7571</v>
      </c>
      <c r="B81" s="9"/>
      <c r="C81" s="9"/>
      <c r="D81" s="9"/>
      <c r="E81" s="9"/>
      <c r="F81" s="9"/>
      <c r="G81" s="9"/>
      <c r="H81" s="9"/>
      <c r="I81" s="9"/>
      <c r="J81" s="9">
        <v>7384852</v>
      </c>
      <c r="K81" s="9">
        <v>6022655</v>
      </c>
      <c r="L81" s="9">
        <v>8059132</v>
      </c>
      <c r="M81" s="9">
        <v>4405008</v>
      </c>
      <c r="N81" s="9">
        <v>4672612.24</v>
      </c>
      <c r="O81" s="9">
        <v>11917018.640000001</v>
      </c>
    </row>
    <row r="82" spans="1:15" x14ac:dyDescent="0.25">
      <c r="A82" s="9" t="s">
        <v>7588</v>
      </c>
      <c r="B82" s="9"/>
      <c r="C82" s="9"/>
      <c r="D82" s="9"/>
      <c r="E82" s="9"/>
      <c r="F82" s="9"/>
      <c r="G82" s="9"/>
      <c r="H82" s="9"/>
      <c r="I82" s="9"/>
      <c r="J82" s="9">
        <v>235838079</v>
      </c>
      <c r="K82" s="9">
        <v>181646007</v>
      </c>
      <c r="L82" s="9">
        <v>250449620</v>
      </c>
      <c r="M82" s="9">
        <v>264715258</v>
      </c>
      <c r="N82" s="9">
        <v>223956035.65000001</v>
      </c>
      <c r="O82" s="9">
        <v>264611625.25999999</v>
      </c>
    </row>
    <row r="83" spans="1:15" x14ac:dyDescent="0.25">
      <c r="A83" s="9" t="s">
        <v>7674</v>
      </c>
      <c r="B83" s="9"/>
      <c r="C83" s="9"/>
      <c r="D83" s="9"/>
      <c r="E83" s="9"/>
      <c r="F83" s="9"/>
      <c r="G83" s="9"/>
      <c r="H83" s="9"/>
      <c r="I83" s="9"/>
      <c r="J83" s="9">
        <v>18248248.800000001</v>
      </c>
      <c r="K83" s="9">
        <v>23245840.800000001</v>
      </c>
      <c r="L83" s="9">
        <v>23878098</v>
      </c>
      <c r="M83" s="9">
        <v>26233624.800000001</v>
      </c>
      <c r="N83" s="9">
        <v>27282554.243999999</v>
      </c>
      <c r="O83" s="9">
        <v>37491119.340000004</v>
      </c>
    </row>
    <row r="84" spans="1:15" x14ac:dyDescent="0.25">
      <c r="A84" s="9" t="s">
        <v>7706</v>
      </c>
      <c r="B84" s="9"/>
      <c r="C84" s="9"/>
      <c r="D84" s="9"/>
      <c r="E84" s="9"/>
      <c r="F84" s="9"/>
      <c r="G84" s="9"/>
      <c r="H84" s="9"/>
      <c r="I84" s="9"/>
      <c r="J84" s="9">
        <v>13170852</v>
      </c>
      <c r="K84" s="9">
        <v>24478470</v>
      </c>
      <c r="L84" s="9">
        <v>20656530</v>
      </c>
      <c r="M84" s="9">
        <v>18354798</v>
      </c>
      <c r="N84" s="9">
        <v>14354181.539999999</v>
      </c>
      <c r="O84" s="9">
        <v>17533007.460000001</v>
      </c>
    </row>
    <row r="85" spans="1:15" x14ac:dyDescent="0.25">
      <c r="A85" s="9" t="s">
        <v>7755</v>
      </c>
      <c r="B85" s="9"/>
      <c r="C85" s="9"/>
      <c r="D85" s="9"/>
      <c r="E85" s="9"/>
      <c r="F85" s="9"/>
      <c r="G85" s="9"/>
      <c r="H85" s="9"/>
      <c r="I85" s="9"/>
      <c r="J85" s="9">
        <v>16827552</v>
      </c>
      <c r="K85" s="9">
        <v>21516390</v>
      </c>
      <c r="L85" s="9">
        <v>21493746</v>
      </c>
      <c r="M85" s="9">
        <v>21704274</v>
      </c>
      <c r="N85" s="9">
        <v>25537297.32</v>
      </c>
      <c r="O85" s="9">
        <v>17457930.359999999</v>
      </c>
    </row>
    <row r="86" spans="1:15" x14ac:dyDescent="0.25">
      <c r="A86" s="9" t="s">
        <v>7798</v>
      </c>
      <c r="B86" s="9"/>
      <c r="C86" s="9"/>
      <c r="D86" s="9"/>
      <c r="E86" s="9"/>
      <c r="F86" s="9"/>
      <c r="G86" s="9"/>
      <c r="H86" s="9"/>
      <c r="I86" s="9"/>
      <c r="J86" s="9">
        <v>50728397</v>
      </c>
      <c r="K86" s="9">
        <v>51155358</v>
      </c>
      <c r="L86" s="9">
        <v>58604498</v>
      </c>
      <c r="M86" s="9">
        <v>53581573</v>
      </c>
      <c r="N86" s="9">
        <v>80184056.010000005</v>
      </c>
      <c r="O86" s="9">
        <v>64123587.799999997</v>
      </c>
    </row>
    <row r="87" spans="1:15" x14ac:dyDescent="0.25">
      <c r="A87" s="9" t="s">
        <v>7903</v>
      </c>
      <c r="B87" s="9"/>
      <c r="C87" s="9"/>
      <c r="D87" s="9"/>
      <c r="E87" s="9"/>
      <c r="F87" s="9"/>
      <c r="G87" s="9"/>
      <c r="H87" s="9"/>
      <c r="I87" s="9"/>
      <c r="J87" s="9">
        <v>12400038</v>
      </c>
      <c r="K87" s="9">
        <v>9388080</v>
      </c>
      <c r="L87" s="9">
        <v>8154900</v>
      </c>
      <c r="M87" s="9">
        <v>9584838</v>
      </c>
      <c r="N87" s="9">
        <v>16995848.940000001</v>
      </c>
      <c r="O87" s="9">
        <v>9947496.9600000009</v>
      </c>
    </row>
    <row r="88" spans="1:15" x14ac:dyDescent="0.25">
      <c r="A88" s="9" t="s">
        <v>7915</v>
      </c>
      <c r="B88" s="9"/>
      <c r="C88" s="9"/>
      <c r="D88" s="9"/>
      <c r="E88" s="9"/>
      <c r="F88" s="9"/>
      <c r="G88" s="9"/>
      <c r="H88" s="9"/>
      <c r="I88" s="9"/>
      <c r="J88" s="9">
        <v>53457894</v>
      </c>
      <c r="K88" s="9">
        <v>54272266</v>
      </c>
      <c r="L88" s="9">
        <v>48384856</v>
      </c>
      <c r="M88" s="9">
        <v>45098810</v>
      </c>
      <c r="N88" s="9">
        <v>57809328.200000003</v>
      </c>
      <c r="O88" s="9">
        <v>137801102.38999999</v>
      </c>
    </row>
    <row r="89" spans="1:15" x14ac:dyDescent="0.25">
      <c r="A89" s="9" t="s">
        <v>8128</v>
      </c>
      <c r="B89" s="9"/>
      <c r="C89" s="9"/>
      <c r="D89" s="9"/>
      <c r="E89" s="9"/>
      <c r="F89" s="9"/>
      <c r="G89" s="9"/>
      <c r="H89" s="9"/>
      <c r="I89" s="9"/>
      <c r="J89" s="9">
        <v>55614888</v>
      </c>
      <c r="K89" s="9">
        <v>54275899</v>
      </c>
      <c r="L89" s="9">
        <v>49412448</v>
      </c>
      <c r="M89" s="9">
        <v>42822367</v>
      </c>
      <c r="N89" s="9">
        <v>59039205.909999996</v>
      </c>
      <c r="O89" s="9">
        <v>0</v>
      </c>
    </row>
    <row r="90" spans="1:15" x14ac:dyDescent="0.25">
      <c r="A90" s="9" t="s">
        <v>8313</v>
      </c>
      <c r="B90" s="9"/>
      <c r="C90" s="9"/>
      <c r="D90" s="9"/>
      <c r="E90" s="9"/>
      <c r="F90" s="9"/>
      <c r="G90" s="9"/>
      <c r="H90" s="9"/>
      <c r="I90" s="9"/>
      <c r="J90" s="9">
        <v>43378866</v>
      </c>
      <c r="K90" s="9">
        <v>51713800</v>
      </c>
      <c r="L90" s="9">
        <v>35681058</v>
      </c>
      <c r="M90" s="9">
        <v>35159940</v>
      </c>
      <c r="N90" s="9">
        <v>47713649.759999998</v>
      </c>
      <c r="O90" s="9">
        <v>0</v>
      </c>
    </row>
    <row r="91" spans="1:15" x14ac:dyDescent="0.25">
      <c r="A91" s="9" t="s">
        <v>8415</v>
      </c>
      <c r="B91" s="9"/>
      <c r="C91" s="9"/>
      <c r="D91" s="9"/>
      <c r="E91" s="9"/>
      <c r="F91" s="9"/>
      <c r="G91" s="9"/>
      <c r="H91" s="9"/>
      <c r="I91" s="9"/>
      <c r="J91" s="9">
        <v>46717869</v>
      </c>
      <c r="K91" s="9">
        <v>57104444</v>
      </c>
      <c r="L91" s="9">
        <v>55344298</v>
      </c>
      <c r="M91" s="9">
        <v>60861672</v>
      </c>
      <c r="N91" s="9">
        <v>57524548.700000003</v>
      </c>
      <c r="O91" s="9">
        <v>67575962.930000007</v>
      </c>
    </row>
    <row r="92" spans="1:15" s="23" customFormat="1" x14ac:dyDescent="0.25">
      <c r="A92" s="22" t="s">
        <v>7570</v>
      </c>
      <c r="B92" s="22"/>
      <c r="C92" s="22"/>
      <c r="D92" s="22"/>
      <c r="E92" s="22"/>
      <c r="F92" s="22"/>
      <c r="G92" s="22"/>
      <c r="H92" s="22"/>
      <c r="I92" s="22"/>
      <c r="J92" s="22">
        <f>SUM(J81:J91)</f>
        <v>553767535.79999995</v>
      </c>
      <c r="K92" s="22">
        <f t="shared" ref="K92:O92" si="5">SUM(K81:K91)</f>
        <v>534819209.80000001</v>
      </c>
      <c r="L92" s="22">
        <f t="shared" si="5"/>
        <v>580119184</v>
      </c>
      <c r="M92" s="22">
        <f t="shared" si="5"/>
        <v>582522162.79999995</v>
      </c>
      <c r="N92" s="22">
        <f t="shared" si="5"/>
        <v>615069318.51400006</v>
      </c>
      <c r="O92" s="22">
        <f t="shared" si="5"/>
        <v>628458851.1400001</v>
      </c>
    </row>
    <row r="93" spans="1:15" s="23" customFormat="1" x14ac:dyDescent="0.25">
      <c r="A93" s="22" t="s">
        <v>8466</v>
      </c>
      <c r="B93" s="22"/>
      <c r="C93" s="22"/>
      <c r="D93" s="22"/>
      <c r="E93" s="22"/>
      <c r="F93" s="22"/>
      <c r="G93" s="22"/>
      <c r="H93" s="22"/>
      <c r="I93" s="22"/>
      <c r="J93" s="22">
        <v>2365000</v>
      </c>
      <c r="K93" s="22">
        <v>2365000</v>
      </c>
      <c r="L93" s="22">
        <v>2300500</v>
      </c>
      <c r="M93" s="22">
        <v>2300500</v>
      </c>
      <c r="N93" s="22">
        <v>2300500</v>
      </c>
      <c r="O93" s="22">
        <v>2326300</v>
      </c>
    </row>
    <row r="94" spans="1:15" s="23" customFormat="1" x14ac:dyDescent="0.25">
      <c r="A94" s="22" t="s">
        <v>8495</v>
      </c>
      <c r="B94" s="22"/>
      <c r="C94" s="22"/>
      <c r="D94" s="22"/>
      <c r="E94" s="22"/>
      <c r="F94" s="22"/>
      <c r="G94" s="22"/>
      <c r="H94" s="22"/>
      <c r="I94" s="22"/>
      <c r="J94" s="22">
        <v>1340092.8799999999</v>
      </c>
      <c r="K94" s="22">
        <v>1056282.3999999999</v>
      </c>
      <c r="L94" s="22">
        <v>737122.88</v>
      </c>
      <c r="M94" s="22">
        <v>869867.88</v>
      </c>
      <c r="N94" s="22">
        <v>777816.46</v>
      </c>
      <c r="O94" s="22">
        <v>1352308.6880000001</v>
      </c>
    </row>
    <row r="95" spans="1:15" x14ac:dyDescent="0.25">
      <c r="A95" s="9"/>
      <c r="B95" s="9"/>
      <c r="C95" s="9"/>
      <c r="D95" s="9"/>
      <c r="E95" s="9"/>
      <c r="F95" s="9"/>
      <c r="G95" s="9"/>
      <c r="H95" s="9"/>
      <c r="I95" s="9"/>
      <c r="J95" s="9">
        <v>828808692</v>
      </c>
      <c r="K95" s="9">
        <v>855900000</v>
      </c>
      <c r="L95" s="9">
        <v>859187000</v>
      </c>
      <c r="M95" s="9">
        <v>871291454.77999997</v>
      </c>
      <c r="N95" s="9">
        <v>922044999.99800003</v>
      </c>
      <c r="O95" s="9">
        <v>998149999.99999976</v>
      </c>
    </row>
    <row r="96" spans="1:15" x14ac:dyDescent="0.25">
      <c r="A96" s="9"/>
      <c r="B96" s="9"/>
      <c r="C96" s="9"/>
      <c r="D96" s="9"/>
      <c r="E96" s="9"/>
      <c r="F96" s="9"/>
      <c r="G96" s="9"/>
      <c r="H96" s="9"/>
      <c r="I96" s="9"/>
      <c r="J96" s="9">
        <v>828808692</v>
      </c>
      <c r="K96" s="9">
        <v>855900000</v>
      </c>
      <c r="L96" s="9">
        <v>859187000</v>
      </c>
      <c r="M96" s="9">
        <v>871291454.77999997</v>
      </c>
      <c r="N96" s="9">
        <v>922044999.99800003</v>
      </c>
      <c r="O96" s="9">
        <v>998150000</v>
      </c>
    </row>
    <row r="97" spans="1:15" x14ac:dyDescent="0.25">
      <c r="A97" s="9"/>
      <c r="B97" s="9"/>
      <c r="C97" s="9"/>
      <c r="D97" s="9"/>
      <c r="E97" s="9"/>
      <c r="F97" s="9"/>
      <c r="G97" s="9"/>
      <c r="H97" s="9"/>
      <c r="I97" s="9"/>
      <c r="J97" s="9">
        <f t="shared" ref="J97:O97" si="6">J94+J93+J92+J80+J67+J53+J40+J12+J28</f>
        <v>828808692</v>
      </c>
      <c r="K97" s="9">
        <f t="shared" si="6"/>
        <v>855900000</v>
      </c>
      <c r="L97" s="9">
        <f t="shared" si="6"/>
        <v>859187000</v>
      </c>
      <c r="M97" s="9">
        <f t="shared" si="6"/>
        <v>871291454.77999997</v>
      </c>
      <c r="N97" s="9">
        <f t="shared" si="6"/>
        <v>922044999.99800014</v>
      </c>
      <c r="O97" s="9">
        <f t="shared" si="6"/>
        <v>998150000.00000012</v>
      </c>
    </row>
    <row r="98" spans="1:15" x14ac:dyDescent="0.25">
      <c r="A98" s="9"/>
      <c r="B98" s="9"/>
      <c r="C98" s="9"/>
      <c r="D98" s="9"/>
      <c r="E98" s="9"/>
      <c r="F98" s="9"/>
      <c r="G98" s="9"/>
      <c r="H98" s="9"/>
      <c r="I98" s="9"/>
      <c r="J98" s="9"/>
      <c r="K98" s="9"/>
      <c r="L98" s="9"/>
      <c r="M98" s="9"/>
      <c r="N98" s="9"/>
      <c r="O98" s="9"/>
    </row>
    <row r="99" spans="1:15" x14ac:dyDescent="0.25">
      <c r="A99" s="9"/>
      <c r="B99" s="9"/>
      <c r="C99" s="9"/>
      <c r="D99" s="9"/>
      <c r="E99" s="9"/>
      <c r="F99" s="9"/>
      <c r="G99" s="9"/>
      <c r="H99" s="9"/>
      <c r="I99" s="9"/>
      <c r="J99" s="9">
        <f>J97-$J$97</f>
        <v>0</v>
      </c>
      <c r="K99" s="9">
        <f t="shared" ref="K99:N99" si="7">K97-$J$97</f>
        <v>27091308</v>
      </c>
      <c r="L99" s="9">
        <f t="shared" si="7"/>
        <v>30378308</v>
      </c>
      <c r="M99" s="9">
        <f t="shared" si="7"/>
        <v>42482762.779999971</v>
      </c>
      <c r="N99" s="9">
        <f t="shared" si="7"/>
        <v>93236307.998000145</v>
      </c>
      <c r="O99" s="9">
        <f t="shared" ref="O99" si="8">O97-$J$97</f>
        <v>169341308.00000012</v>
      </c>
    </row>
    <row r="100" spans="1:15" x14ac:dyDescent="0.25">
      <c r="A100" s="9"/>
      <c r="B100" s="9"/>
      <c r="C100" s="9"/>
      <c r="D100" s="9"/>
      <c r="E100" s="9"/>
      <c r="F100" s="9"/>
      <c r="G100" s="9"/>
      <c r="H100" s="9"/>
      <c r="I100" s="9"/>
      <c r="J100" s="9">
        <f>J99/J97%</f>
        <v>0</v>
      </c>
      <c r="K100" s="9">
        <f t="shared" ref="K100:O100" si="9">K99/K97%</f>
        <v>3.1652422011917278</v>
      </c>
      <c r="L100" s="9">
        <f t="shared" si="9"/>
        <v>3.5357038688900086</v>
      </c>
      <c r="M100" s="9">
        <f t="shared" si="9"/>
        <v>4.8758383370954581</v>
      </c>
      <c r="N100" s="9">
        <f t="shared" si="9"/>
        <v>10.111904299486724</v>
      </c>
      <c r="O100" s="9">
        <f t="shared" si="9"/>
        <v>16.965517006461962</v>
      </c>
    </row>
    <row r="101" spans="1:15" x14ac:dyDescent="0.25">
      <c r="A101" s="9"/>
      <c r="B101" s="9"/>
      <c r="C101" s="9"/>
      <c r="D101" s="9"/>
      <c r="E101" s="9"/>
      <c r="F101" s="9"/>
      <c r="G101" s="9"/>
      <c r="H101" s="9"/>
      <c r="I101" s="9"/>
      <c r="J101" s="9"/>
      <c r="K101" s="9"/>
      <c r="L101" s="9"/>
      <c r="M101" s="9"/>
      <c r="N101" s="9"/>
      <c r="O101" s="9"/>
    </row>
    <row r="102" spans="1:15" x14ac:dyDescent="0.25">
      <c r="A102" s="9"/>
      <c r="B102" s="9"/>
      <c r="C102" s="9"/>
      <c r="D102" s="9"/>
      <c r="E102" s="9"/>
      <c r="F102" s="9"/>
      <c r="G102" s="9"/>
      <c r="H102" s="9"/>
      <c r="I102" s="9"/>
      <c r="J102" s="9"/>
      <c r="K102" s="9"/>
      <c r="L102" s="9"/>
      <c r="M102" s="9"/>
      <c r="N102" s="9"/>
      <c r="O102" s="9"/>
    </row>
    <row r="103" spans="1:15" x14ac:dyDescent="0.25">
      <c r="A103" s="9"/>
      <c r="B103" s="9"/>
      <c r="C103" s="9"/>
      <c r="D103" s="9"/>
      <c r="E103" s="9"/>
      <c r="F103" s="9"/>
      <c r="G103" s="9"/>
      <c r="H103" s="9"/>
      <c r="I103" s="9"/>
      <c r="J103" s="9"/>
      <c r="K103" s="9"/>
      <c r="L103" s="9"/>
      <c r="M103" s="9"/>
      <c r="N103" s="9"/>
      <c r="O103" s="9"/>
    </row>
    <row r="104" spans="1:15" x14ac:dyDescent="0.25">
      <c r="A104" s="9"/>
      <c r="B104" s="9"/>
      <c r="C104" s="9"/>
      <c r="D104" s="9"/>
      <c r="E104" s="9"/>
      <c r="F104" s="9"/>
      <c r="G104" s="9"/>
      <c r="H104" s="9"/>
      <c r="I104" s="9"/>
      <c r="J104" s="9"/>
      <c r="K104" s="9"/>
      <c r="L104" s="9"/>
      <c r="M104" s="9"/>
      <c r="N104" s="9"/>
      <c r="O104" s="9"/>
    </row>
    <row r="112" spans="1:15" x14ac:dyDescent="0.25">
      <c r="J112" s="9" t="s">
        <v>13</v>
      </c>
      <c r="K112" s="9" t="s">
        <v>14</v>
      </c>
      <c r="L112" s="9" t="s">
        <v>15</v>
      </c>
      <c r="M112" s="9" t="s">
        <v>16</v>
      </c>
      <c r="N112" s="9" t="s">
        <v>17</v>
      </c>
      <c r="O112" s="9" t="s">
        <v>18</v>
      </c>
    </row>
    <row r="113" spans="1:15" x14ac:dyDescent="0.25">
      <c r="A113" s="24" t="str">
        <f>A12</f>
        <v>3.2 BILL No. 1 - PRELIMINARIES / GENERAL REQUIREMENTS</v>
      </c>
      <c r="J113" s="24">
        <f t="shared" ref="J113:O113" si="10">J12</f>
        <v>86249281.319999993</v>
      </c>
      <c r="K113" s="24">
        <f t="shared" si="10"/>
        <v>24999925.800000001</v>
      </c>
      <c r="L113" s="24">
        <f t="shared" si="10"/>
        <v>44253572</v>
      </c>
      <c r="M113" s="24">
        <f t="shared" si="10"/>
        <v>22400558</v>
      </c>
      <c r="N113" s="24">
        <f t="shared" si="10"/>
        <v>59340498.810000002</v>
      </c>
      <c r="O113" s="24">
        <f t="shared" si="10"/>
        <v>49350990.07</v>
      </c>
    </row>
    <row r="114" spans="1:15" x14ac:dyDescent="0.25">
      <c r="A114" s="24" t="str">
        <f>A28</f>
        <v xml:space="preserve">3.3 BILL NO. 2 - INFRASTRUCTURE WORKS: </v>
      </c>
      <c r="J114" s="24">
        <f t="shared" ref="J114:O114" si="11">J28</f>
        <v>159021961</v>
      </c>
      <c r="K114" s="24">
        <f t="shared" si="11"/>
        <v>261454597</v>
      </c>
      <c r="L114" s="24">
        <f t="shared" si="11"/>
        <v>201859183.34</v>
      </c>
      <c r="M114" s="24">
        <f t="shared" si="11"/>
        <v>233287168.5</v>
      </c>
      <c r="N114" s="24">
        <f t="shared" si="11"/>
        <v>212661505.92000002</v>
      </c>
      <c r="O114" s="24">
        <f t="shared" si="11"/>
        <v>283648466.4000001</v>
      </c>
    </row>
    <row r="115" spans="1:15" x14ac:dyDescent="0.25">
      <c r="A115" s="24" t="str">
        <f>A40</f>
        <v>3.19 BILL NO. 3 - RETAIL SHOPS - 3 NOS</v>
      </c>
      <c r="J115" s="24">
        <f t="shared" ref="J115:O115" si="12">J40</f>
        <v>5369809</v>
      </c>
      <c r="K115" s="24">
        <f t="shared" si="12"/>
        <v>5864887.5</v>
      </c>
      <c r="L115" s="24">
        <f t="shared" si="12"/>
        <v>6080273.2800000003</v>
      </c>
      <c r="M115" s="24">
        <f t="shared" si="12"/>
        <v>5906835.5</v>
      </c>
      <c r="N115" s="24">
        <f t="shared" si="12"/>
        <v>5876888.6349999998</v>
      </c>
      <c r="O115" s="24">
        <f t="shared" si="12"/>
        <v>6964920.4249999989</v>
      </c>
    </row>
    <row r="116" spans="1:15" x14ac:dyDescent="0.25">
      <c r="A116" s="24" t="str">
        <f>A53</f>
        <v>3.31 BILL NO. 4 - COMMUNITY CENTRE</v>
      </c>
      <c r="J116" s="24">
        <f t="shared" ref="J116:O116" si="13">J53</f>
        <v>2721999</v>
      </c>
      <c r="K116" s="24">
        <f t="shared" si="13"/>
        <v>3304977</v>
      </c>
      <c r="L116" s="24">
        <f t="shared" si="13"/>
        <v>3137167</v>
      </c>
      <c r="M116" s="24">
        <f t="shared" si="13"/>
        <v>3192580</v>
      </c>
      <c r="N116" s="24">
        <f t="shared" si="13"/>
        <v>3153284.0100000002</v>
      </c>
      <c r="O116" s="24">
        <f t="shared" si="13"/>
        <v>3188388.0500000003</v>
      </c>
    </row>
    <row r="117" spans="1:15" x14ac:dyDescent="0.25">
      <c r="A117" s="24" t="str">
        <f>A67</f>
        <v>3.44 BILL NO. 5 - JUMA'A MOSQUE</v>
      </c>
      <c r="J117" s="24">
        <f t="shared" ref="J117:O117" si="14">J67</f>
        <v>8671265</v>
      </c>
      <c r="K117" s="24">
        <f t="shared" si="14"/>
        <v>10372686.5</v>
      </c>
      <c r="L117" s="24">
        <f t="shared" si="14"/>
        <v>9951702</v>
      </c>
      <c r="M117" s="24">
        <f t="shared" si="14"/>
        <v>10022184</v>
      </c>
      <c r="N117" s="24">
        <f t="shared" si="14"/>
        <v>10246582.494999999</v>
      </c>
      <c r="O117" s="24">
        <f t="shared" si="14"/>
        <v>10852543.590000002</v>
      </c>
    </row>
    <row r="118" spans="1:15" x14ac:dyDescent="0.25">
      <c r="A118" s="24" t="str">
        <f>A80</f>
        <v>3.58 BILL NO. 6 - LOCAL MOSQUE, 2 Nos.</v>
      </c>
      <c r="J118" s="24">
        <f t="shared" ref="J118:O118" si="15">J80</f>
        <v>9301748</v>
      </c>
      <c r="K118" s="24">
        <f t="shared" si="15"/>
        <v>11662434</v>
      </c>
      <c r="L118" s="24">
        <f t="shared" si="15"/>
        <v>10748295.5</v>
      </c>
      <c r="M118" s="24">
        <f t="shared" si="15"/>
        <v>10789598.1</v>
      </c>
      <c r="N118" s="24">
        <f t="shared" si="15"/>
        <v>12618605.154000001</v>
      </c>
      <c r="O118" s="24">
        <f t="shared" si="15"/>
        <v>12007231.637</v>
      </c>
    </row>
    <row r="119" spans="1:15" x14ac:dyDescent="0.25">
      <c r="A119" s="24" t="str">
        <f>A92</f>
        <v>3.71 BILL NO. 7 - VILLA - 306 Villas</v>
      </c>
      <c r="J119" s="24">
        <f t="shared" ref="J119:O121" si="16">J92</f>
        <v>553767535.79999995</v>
      </c>
      <c r="K119" s="24">
        <f t="shared" si="16"/>
        <v>534819209.80000001</v>
      </c>
      <c r="L119" s="24">
        <f t="shared" si="16"/>
        <v>580119184</v>
      </c>
      <c r="M119" s="24">
        <f t="shared" si="16"/>
        <v>582522162.79999995</v>
      </c>
      <c r="N119" s="24">
        <f t="shared" si="16"/>
        <v>615069318.51400006</v>
      </c>
      <c r="O119" s="24">
        <f t="shared" si="16"/>
        <v>628458851.1400001</v>
      </c>
    </row>
    <row r="120" spans="1:15" x14ac:dyDescent="0.25">
      <c r="A120" s="24" t="str">
        <f>A93</f>
        <v>3.83 Provisional Sums</v>
      </c>
      <c r="J120" s="24">
        <f t="shared" si="16"/>
        <v>2365000</v>
      </c>
      <c r="K120" s="24">
        <f t="shared" si="16"/>
        <v>2365000</v>
      </c>
      <c r="L120" s="24">
        <f t="shared" si="16"/>
        <v>2300500</v>
      </c>
      <c r="M120" s="24">
        <f t="shared" si="16"/>
        <v>2300500</v>
      </c>
      <c r="N120" s="24">
        <f t="shared" si="16"/>
        <v>2300500</v>
      </c>
      <c r="O120" s="24">
        <f t="shared" si="16"/>
        <v>2326300</v>
      </c>
    </row>
    <row r="121" spans="1:15" x14ac:dyDescent="0.25">
      <c r="A121" s="24" t="str">
        <f>A94</f>
        <v>3.84 MUSANADA IT REQUIREMENTS</v>
      </c>
      <c r="J121" s="24">
        <f t="shared" si="16"/>
        <v>1340092.8799999999</v>
      </c>
      <c r="K121" s="24">
        <f t="shared" si="16"/>
        <v>1056282.3999999999</v>
      </c>
      <c r="L121" s="24">
        <f t="shared" si="16"/>
        <v>737122.88</v>
      </c>
      <c r="M121" s="24">
        <f t="shared" si="16"/>
        <v>869867.88</v>
      </c>
      <c r="N121" s="24">
        <f t="shared" si="16"/>
        <v>777816.46</v>
      </c>
      <c r="O121" s="24">
        <f t="shared" si="16"/>
        <v>1352308.6880000001</v>
      </c>
    </row>
    <row r="122" spans="1:15" x14ac:dyDescent="0.25">
      <c r="J122" s="25">
        <f t="shared" ref="J122:O122" si="17">SUM(J113:J121)</f>
        <v>828808691.99999988</v>
      </c>
      <c r="K122" s="25">
        <f t="shared" si="17"/>
        <v>855900000</v>
      </c>
      <c r="L122" s="25">
        <f t="shared" si="17"/>
        <v>859187000</v>
      </c>
      <c r="M122" s="25">
        <f t="shared" si="17"/>
        <v>871291454.77999997</v>
      </c>
      <c r="N122" s="25">
        <f t="shared" si="17"/>
        <v>922044999.99800014</v>
      </c>
      <c r="O122" s="25">
        <f t="shared" si="17"/>
        <v>998150000.00000024</v>
      </c>
    </row>
    <row r="124" spans="1:15" x14ac:dyDescent="0.25">
      <c r="J124" s="24">
        <f>J119/306</f>
        <v>1809697.8294117646</v>
      </c>
      <c r="K124" s="24">
        <f>K119/306</f>
        <v>1747775.1954248366</v>
      </c>
    </row>
    <row r="129" spans="1:31" x14ac:dyDescent="0.25">
      <c r="H129" t="s">
        <v>707</v>
      </c>
    </row>
    <row r="131" spans="1:31" x14ac:dyDescent="0.25">
      <c r="E131" t="s">
        <v>8596</v>
      </c>
      <c r="H131">
        <v>1742</v>
      </c>
    </row>
    <row r="132" spans="1:31" x14ac:dyDescent="0.25">
      <c r="E132" t="s">
        <v>8597</v>
      </c>
      <c r="F132">
        <v>306</v>
      </c>
      <c r="G132">
        <v>479</v>
      </c>
      <c r="H132">
        <f>G132*F132</f>
        <v>146574</v>
      </c>
    </row>
    <row r="133" spans="1:31" x14ac:dyDescent="0.25">
      <c r="E133" t="s">
        <v>8598</v>
      </c>
      <c r="H133">
        <v>2949</v>
      </c>
    </row>
    <row r="134" spans="1:31" x14ac:dyDescent="0.25">
      <c r="E134" t="s">
        <v>8599</v>
      </c>
      <c r="F134">
        <v>2</v>
      </c>
      <c r="G134">
        <v>1361</v>
      </c>
      <c r="H134">
        <f>G134*F134</f>
        <v>2722</v>
      </c>
    </row>
    <row r="135" spans="1:31" x14ac:dyDescent="0.25">
      <c r="E135" t="s">
        <v>8601</v>
      </c>
      <c r="F135">
        <v>3</v>
      </c>
      <c r="G135">
        <v>601</v>
      </c>
      <c r="H135">
        <f>G135*F135</f>
        <v>1803</v>
      </c>
    </row>
    <row r="136" spans="1:31" x14ac:dyDescent="0.25">
      <c r="E136" t="s">
        <v>8600</v>
      </c>
      <c r="H136">
        <v>688</v>
      </c>
    </row>
    <row r="137" spans="1:31" x14ac:dyDescent="0.25">
      <c r="E137" t="s">
        <v>8602</v>
      </c>
      <c r="H137">
        <v>1219777</v>
      </c>
    </row>
    <row r="141" spans="1:31" x14ac:dyDescent="0.25">
      <c r="J141" s="24" t="str">
        <f t="shared" ref="J141:O143" si="18">J112</f>
        <v>AL JABER BUILDING LLC</v>
      </c>
      <c r="K141" s="24" t="str">
        <f t="shared" si="18"/>
        <v xml:space="preserve">Nael General Contracting Est </v>
      </c>
      <c r="L141" s="24" t="str">
        <f t="shared" si="18"/>
        <v>NAEL &amp; BIN HARMAL HYDRO EXPORT ESTABLISHMENT - ABU DHABI BRANCH</v>
      </c>
      <c r="M141" s="24" t="str">
        <f t="shared" si="18"/>
        <v>Combined Group Contracting Company (K.S.C.C)</v>
      </c>
      <c r="N141" s="24" t="str">
        <f t="shared" si="18"/>
        <v>Mohammed Abdulmohsin Al-Kharafi &amp; Sons, LLC</v>
      </c>
      <c r="O141" s="24" t="str">
        <f t="shared" si="18"/>
        <v xml:space="preserve">Trojan General Contracting LLC </v>
      </c>
      <c r="R141" s="24" t="s">
        <v>13</v>
      </c>
      <c r="S141" s="24" t="s">
        <v>14</v>
      </c>
      <c r="T141" s="24" t="s">
        <v>15</v>
      </c>
      <c r="U141" s="24" t="s">
        <v>16</v>
      </c>
      <c r="V141" s="24" t="s">
        <v>17</v>
      </c>
      <c r="W141" s="24" t="s">
        <v>18</v>
      </c>
      <c r="Y141" s="24" t="s">
        <v>13</v>
      </c>
      <c r="Z141" s="24" t="s">
        <v>14</v>
      </c>
      <c r="AA141" s="24" t="s">
        <v>15</v>
      </c>
      <c r="AB141" s="24" t="s">
        <v>16</v>
      </c>
      <c r="AC141" s="24" t="s">
        <v>17</v>
      </c>
      <c r="AD141" s="24" t="s">
        <v>18</v>
      </c>
    </row>
    <row r="142" spans="1:31" x14ac:dyDescent="0.25">
      <c r="A142" t="s">
        <v>44</v>
      </c>
      <c r="J142" s="24">
        <f t="shared" si="18"/>
        <v>86249281.319999993</v>
      </c>
      <c r="K142" s="24">
        <f t="shared" si="18"/>
        <v>24999925.800000001</v>
      </c>
      <c r="L142" s="24">
        <f t="shared" si="18"/>
        <v>44253572</v>
      </c>
      <c r="M142" s="24">
        <f t="shared" si="18"/>
        <v>22400558</v>
      </c>
      <c r="N142" s="24">
        <f t="shared" si="18"/>
        <v>59340498.810000002</v>
      </c>
      <c r="O142" s="24">
        <f t="shared" si="18"/>
        <v>49350990.07</v>
      </c>
    </row>
    <row r="143" spans="1:31" x14ac:dyDescent="0.25">
      <c r="A143" t="s">
        <v>492</v>
      </c>
      <c r="J143" s="24">
        <f t="shared" si="18"/>
        <v>159021961</v>
      </c>
      <c r="K143" s="24">
        <f t="shared" si="18"/>
        <v>261454597</v>
      </c>
      <c r="L143" s="24">
        <f t="shared" si="18"/>
        <v>201859183.34</v>
      </c>
      <c r="M143" s="24">
        <f t="shared" si="18"/>
        <v>233287168.5</v>
      </c>
      <c r="N143" s="24">
        <f t="shared" si="18"/>
        <v>212661505.92000002</v>
      </c>
      <c r="O143" s="24">
        <f t="shared" si="18"/>
        <v>283648466.4000001</v>
      </c>
      <c r="R143" s="24">
        <f t="shared" ref="R143:W143" si="19">J143+(J$142/J$157)*J143</f>
        <v>177492577.1595704</v>
      </c>
      <c r="S143" s="24">
        <f t="shared" si="19"/>
        <v>269321181.35596144</v>
      </c>
      <c r="T143" s="24">
        <f t="shared" si="19"/>
        <v>212820802.53105605</v>
      </c>
      <c r="U143" s="24">
        <f t="shared" si="19"/>
        <v>239443157.17706358</v>
      </c>
      <c r="V143" s="24">
        <f t="shared" si="19"/>
        <v>227289272.231177</v>
      </c>
      <c r="W143" s="24">
        <f t="shared" si="19"/>
        <v>298402205.07612908</v>
      </c>
      <c r="X143">
        <v>1219977</v>
      </c>
      <c r="Y143" s="24">
        <f t="shared" ref="Y143:AD143" si="20">R143/$X$143</f>
        <v>145.48846179851785</v>
      </c>
      <c r="Z143" s="24">
        <f t="shared" si="20"/>
        <v>220.75922853952284</v>
      </c>
      <c r="AA143" s="24">
        <f t="shared" si="20"/>
        <v>174.44656950996293</v>
      </c>
      <c r="AB143" s="24">
        <f t="shared" si="20"/>
        <v>196.268583077438</v>
      </c>
      <c r="AC143" s="24">
        <f t="shared" si="20"/>
        <v>186.30619448659851</v>
      </c>
      <c r="AD143" s="24">
        <f t="shared" si="20"/>
        <v>244.59658262092572</v>
      </c>
      <c r="AE143" s="24"/>
    </row>
    <row r="144" spans="1:31" x14ac:dyDescent="0.25">
      <c r="A144" t="s">
        <v>3322</v>
      </c>
      <c r="J144" s="24">
        <f t="shared" ref="J144:O144" si="21">J115-J39</f>
        <v>5279827</v>
      </c>
      <c r="K144" s="24">
        <f t="shared" si="21"/>
        <v>5717521.5</v>
      </c>
      <c r="L144" s="24">
        <f t="shared" si="21"/>
        <v>5958521.2800000003</v>
      </c>
      <c r="M144" s="24">
        <f t="shared" si="21"/>
        <v>5806422.5</v>
      </c>
      <c r="N144" s="24">
        <f t="shared" si="21"/>
        <v>5783275.2549999999</v>
      </c>
      <c r="O144" s="24">
        <f t="shared" si="21"/>
        <v>6835480.0249999985</v>
      </c>
      <c r="R144" s="24">
        <f t="shared" ref="R144:W155" si="22">J144+(J$142/J$157)*J144</f>
        <v>5893086.0573822446</v>
      </c>
      <c r="S144" s="24">
        <f t="shared" si="22"/>
        <v>5889548.940721469</v>
      </c>
      <c r="T144" s="24">
        <f t="shared" si="22"/>
        <v>6282088.6309247827</v>
      </c>
      <c r="U144" s="24">
        <f t="shared" si="22"/>
        <v>5959642.5480381204</v>
      </c>
      <c r="V144" s="24">
        <f t="shared" si="22"/>
        <v>6181073.6180717647</v>
      </c>
      <c r="W144" s="24">
        <f t="shared" si="22"/>
        <v>7191021.8239552341</v>
      </c>
      <c r="X144">
        <v>1805</v>
      </c>
      <c r="Y144" s="24">
        <f t="shared" ref="Y144:AD144" si="23">R144/$X$144</f>
        <v>3264.8676218184182</v>
      </c>
      <c r="Z144" s="24">
        <f t="shared" si="23"/>
        <v>3262.908000399706</v>
      </c>
      <c r="AA144" s="24">
        <f t="shared" si="23"/>
        <v>3480.381512977719</v>
      </c>
      <c r="AB144" s="24">
        <f t="shared" si="23"/>
        <v>3301.7410238438342</v>
      </c>
      <c r="AC144" s="24">
        <f t="shared" si="23"/>
        <v>3424.4175169372656</v>
      </c>
      <c r="AD144" s="24">
        <f t="shared" si="23"/>
        <v>3983.945608839465</v>
      </c>
      <c r="AE144" s="24"/>
    </row>
    <row r="145" spans="1:31" x14ac:dyDescent="0.25">
      <c r="A145" t="s">
        <v>8603</v>
      </c>
      <c r="J145" s="24">
        <f t="shared" ref="J145:O145" si="24">J39</f>
        <v>89982</v>
      </c>
      <c r="K145" s="24">
        <f t="shared" si="24"/>
        <v>147366</v>
      </c>
      <c r="L145" s="24">
        <f t="shared" si="24"/>
        <v>121752</v>
      </c>
      <c r="M145" s="24">
        <f t="shared" si="24"/>
        <v>100413</v>
      </c>
      <c r="N145" s="24">
        <f t="shared" si="24"/>
        <v>93613.38</v>
      </c>
      <c r="O145" s="24">
        <f t="shared" si="24"/>
        <v>129440.4</v>
      </c>
      <c r="R145" s="24">
        <f t="shared" si="22"/>
        <v>100433.5311773225</v>
      </c>
      <c r="S145" s="24">
        <f t="shared" si="22"/>
        <v>151799.91351118838</v>
      </c>
      <c r="T145" s="24">
        <f t="shared" si="22"/>
        <v>128363.53501994276</v>
      </c>
      <c r="U145" s="24">
        <f t="shared" si="22"/>
        <v>103062.70120304746</v>
      </c>
      <c r="V145" s="24">
        <f t="shared" si="22"/>
        <v>100052.50794802902</v>
      </c>
      <c r="W145" s="24">
        <f t="shared" si="22"/>
        <v>136173.13457096895</v>
      </c>
    </row>
    <row r="146" spans="1:31" x14ac:dyDescent="0.25">
      <c r="A146" t="s">
        <v>4316</v>
      </c>
      <c r="J146" s="24">
        <f t="shared" ref="J146:O146" si="25">J116-J52</f>
        <v>2615315</v>
      </c>
      <c r="K146" s="24">
        <f t="shared" si="25"/>
        <v>3107457</v>
      </c>
      <c r="L146" s="24">
        <f t="shared" si="25"/>
        <v>2861079</v>
      </c>
      <c r="M146" s="24">
        <f t="shared" si="25"/>
        <v>2920143</v>
      </c>
      <c r="N146" s="24">
        <f t="shared" si="25"/>
        <v>2980447.08</v>
      </c>
      <c r="O146" s="24">
        <f t="shared" si="25"/>
        <v>2922597.3600000003</v>
      </c>
      <c r="R146" s="24">
        <f t="shared" si="22"/>
        <v>2919087.3795983549</v>
      </c>
      <c r="S146" s="24">
        <f t="shared" si="22"/>
        <v>3200953.4345760681</v>
      </c>
      <c r="T146" s="24">
        <f t="shared" si="22"/>
        <v>3016445.0227620313</v>
      </c>
      <c r="U146" s="24">
        <f t="shared" si="22"/>
        <v>2997199.8195370184</v>
      </c>
      <c r="V146" s="24">
        <f t="shared" si="22"/>
        <v>3185454.9548406419</v>
      </c>
      <c r="W146" s="24">
        <f t="shared" si="22"/>
        <v>3074613.8269044179</v>
      </c>
      <c r="X146">
        <v>668</v>
      </c>
      <c r="Y146" s="24">
        <f t="shared" ref="Y146:AD146" si="26">R146/X146</f>
        <v>4369.8912868238849</v>
      </c>
      <c r="Z146" s="24">
        <f t="shared" si="26"/>
        <v>732.50184603621528</v>
      </c>
      <c r="AA146" s="24">
        <f t="shared" si="26"/>
        <v>4118.0033048174691</v>
      </c>
      <c r="AB146" s="24">
        <f t="shared" si="26"/>
        <v>727.82841529794973</v>
      </c>
      <c r="AC146" s="24">
        <f t="shared" si="26"/>
        <v>4376.6564864558331</v>
      </c>
      <c r="AD146" s="24">
        <f t="shared" si="26"/>
        <v>702.50288923045116</v>
      </c>
      <c r="AE146" s="24"/>
    </row>
    <row r="147" spans="1:31" x14ac:dyDescent="0.25">
      <c r="A147" t="s">
        <v>8604</v>
      </c>
      <c r="J147" s="24">
        <f t="shared" ref="J147:O147" si="27">J52</f>
        <v>106684</v>
      </c>
      <c r="K147" s="24">
        <f t="shared" si="27"/>
        <v>197520</v>
      </c>
      <c r="L147" s="24">
        <f t="shared" si="27"/>
        <v>276088</v>
      </c>
      <c r="M147" s="24">
        <f t="shared" si="27"/>
        <v>272437</v>
      </c>
      <c r="N147" s="24">
        <f t="shared" si="27"/>
        <v>172836.93</v>
      </c>
      <c r="O147" s="24">
        <f t="shared" si="27"/>
        <v>265790.69</v>
      </c>
      <c r="R147" s="24">
        <f t="shared" si="22"/>
        <v>119075.49109956963</v>
      </c>
      <c r="S147" s="24">
        <f t="shared" si="22"/>
        <v>203462.93525460368</v>
      </c>
      <c r="T147" s="24">
        <f t="shared" si="22"/>
        <v>291080.48867029662</v>
      </c>
      <c r="U147" s="24">
        <f t="shared" si="22"/>
        <v>279626.07558438292</v>
      </c>
      <c r="V147" s="24">
        <f t="shared" si="22"/>
        <v>184725.39195292309</v>
      </c>
      <c r="W147" s="24">
        <f t="shared" si="22"/>
        <v>279615.57131375285</v>
      </c>
    </row>
    <row r="148" spans="1:31" x14ac:dyDescent="0.25">
      <c r="A148" t="s">
        <v>5295</v>
      </c>
      <c r="J148" s="24">
        <f t="shared" ref="J148:O148" si="28">J117-J66</f>
        <v>8556936</v>
      </c>
      <c r="K148" s="24">
        <f t="shared" si="28"/>
        <v>10147211.5</v>
      </c>
      <c r="L148" s="24">
        <f t="shared" si="28"/>
        <v>9770982</v>
      </c>
      <c r="M148" s="24">
        <f t="shared" si="28"/>
        <v>9858409</v>
      </c>
      <c r="N148" s="24">
        <f t="shared" si="28"/>
        <v>10069556.395</v>
      </c>
      <c r="O148" s="24">
        <f t="shared" si="28"/>
        <v>10638876.630000001</v>
      </c>
      <c r="R148" s="24">
        <f t="shared" si="22"/>
        <v>9550835.7064563278</v>
      </c>
      <c r="S148" s="24">
        <f t="shared" si="22"/>
        <v>10452518.410486382</v>
      </c>
      <c r="T148" s="24">
        <f t="shared" si="22"/>
        <v>10301578.537816465</v>
      </c>
      <c r="U148" s="24">
        <f t="shared" si="22"/>
        <v>10118552.987207172</v>
      </c>
      <c r="V148" s="24">
        <f t="shared" si="22"/>
        <v>10762183.474668512</v>
      </c>
      <c r="W148" s="24">
        <f t="shared" si="22"/>
        <v>11192248.934806496</v>
      </c>
      <c r="X148">
        <v>2950</v>
      </c>
      <c r="Y148" s="24">
        <f t="shared" ref="Y148:AD148" si="29">R148/$X$148</f>
        <v>3237.5714259173992</v>
      </c>
      <c r="Z148" s="24">
        <f t="shared" si="29"/>
        <v>3543.2265798258923</v>
      </c>
      <c r="AA148" s="24">
        <f t="shared" si="29"/>
        <v>3492.0605212937171</v>
      </c>
      <c r="AB148" s="24">
        <f t="shared" si="29"/>
        <v>3430.0179617651434</v>
      </c>
      <c r="AC148" s="24">
        <f t="shared" si="29"/>
        <v>3648.1977880232243</v>
      </c>
      <c r="AD148" s="24">
        <f t="shared" si="29"/>
        <v>3793.9826897649141</v>
      </c>
      <c r="AE148" s="24"/>
    </row>
    <row r="149" spans="1:31" x14ac:dyDescent="0.25">
      <c r="A149" t="s">
        <v>8605</v>
      </c>
      <c r="J149" s="24">
        <f t="shared" ref="J149:O149" si="30">J66</f>
        <v>114329</v>
      </c>
      <c r="K149" s="24">
        <f t="shared" si="30"/>
        <v>225475</v>
      </c>
      <c r="L149" s="24">
        <f t="shared" si="30"/>
        <v>180720</v>
      </c>
      <c r="M149" s="24">
        <f t="shared" si="30"/>
        <v>163775</v>
      </c>
      <c r="N149" s="24">
        <f t="shared" si="30"/>
        <v>177026.1</v>
      </c>
      <c r="O149" s="24">
        <f t="shared" si="30"/>
        <v>213666.96</v>
      </c>
      <c r="R149" s="24">
        <f t="shared" si="22"/>
        <v>127608.46820444205</v>
      </c>
      <c r="S149" s="24">
        <f t="shared" si="22"/>
        <v>232259.03871269626</v>
      </c>
      <c r="T149" s="24">
        <f t="shared" si="22"/>
        <v>190533.69183918173</v>
      </c>
      <c r="U149" s="24">
        <f t="shared" si="22"/>
        <v>168096.69952624757</v>
      </c>
      <c r="V149" s="24">
        <f t="shared" si="22"/>
        <v>189202.71095070575</v>
      </c>
      <c r="W149" s="24">
        <f t="shared" si="22"/>
        <v>224780.66892137108</v>
      </c>
    </row>
    <row r="150" spans="1:31" x14ac:dyDescent="0.25">
      <c r="A150" t="s">
        <v>6594</v>
      </c>
      <c r="J150" s="24">
        <f t="shared" ref="J150:O150" si="31">J118-J79</f>
        <v>9116228</v>
      </c>
      <c r="K150" s="24">
        <f t="shared" si="31"/>
        <v>11337634</v>
      </c>
      <c r="L150" s="24">
        <f t="shared" si="31"/>
        <v>10505895.5</v>
      </c>
      <c r="M150" s="24">
        <f t="shared" si="31"/>
        <v>10575602.1</v>
      </c>
      <c r="N150" s="24">
        <f t="shared" si="31"/>
        <v>12365993.954000002</v>
      </c>
      <c r="O150" s="24">
        <f t="shared" si="31"/>
        <v>11717763.197000001</v>
      </c>
      <c r="R150" s="24">
        <f t="shared" si="22"/>
        <v>10175090.229796853</v>
      </c>
      <c r="S150" s="24">
        <f t="shared" si="22"/>
        <v>11678758.062385548</v>
      </c>
      <c r="T150" s="24">
        <f t="shared" si="22"/>
        <v>11076400.263897998</v>
      </c>
      <c r="U150" s="24">
        <f t="shared" si="22"/>
        <v>10854671.39986477</v>
      </c>
      <c r="V150" s="24">
        <f t="shared" si="22"/>
        <v>13216579.813354285</v>
      </c>
      <c r="W150" s="24">
        <f t="shared" si="22"/>
        <v>12327252.887783322</v>
      </c>
      <c r="X150">
        <v>2722</v>
      </c>
      <c r="Y150" s="24">
        <f t="shared" ref="Y150:AD150" si="32">R150/$X$150</f>
        <v>3738.0933981619592</v>
      </c>
      <c r="Z150" s="24">
        <f t="shared" si="32"/>
        <v>4290.5062683267997</v>
      </c>
      <c r="AA150" s="24">
        <f t="shared" si="32"/>
        <v>4069.2139103225563</v>
      </c>
      <c r="AB150" s="24">
        <f t="shared" si="32"/>
        <v>3987.7558412434864</v>
      </c>
      <c r="AC150" s="24">
        <f t="shared" si="32"/>
        <v>4855.4665001301564</v>
      </c>
      <c r="AD150" s="24">
        <f t="shared" si="32"/>
        <v>4528.7483055780021</v>
      </c>
      <c r="AE150" s="24"/>
    </row>
    <row r="151" spans="1:31" x14ac:dyDescent="0.25">
      <c r="A151" t="s">
        <v>8606</v>
      </c>
      <c r="J151" s="24">
        <f t="shared" ref="J151:O151" si="33">J79</f>
        <v>185520</v>
      </c>
      <c r="K151" s="24">
        <f t="shared" si="33"/>
        <v>324800</v>
      </c>
      <c r="L151" s="24">
        <f t="shared" si="33"/>
        <v>242400</v>
      </c>
      <c r="M151" s="24">
        <f t="shared" si="33"/>
        <v>213996</v>
      </c>
      <c r="N151" s="24">
        <f t="shared" si="33"/>
        <v>252611.20000000001</v>
      </c>
      <c r="O151" s="24">
        <f t="shared" si="33"/>
        <v>289468.44</v>
      </c>
      <c r="R151" s="24">
        <f t="shared" si="22"/>
        <v>207068.39928004346</v>
      </c>
      <c r="S151" s="24">
        <f t="shared" si="22"/>
        <v>334572.5059269708</v>
      </c>
      <c r="T151" s="24">
        <f t="shared" si="22"/>
        <v>255563.11919996489</v>
      </c>
      <c r="U151" s="24">
        <f t="shared" si="22"/>
        <v>219642.93275419858</v>
      </c>
      <c r="V151" s="24">
        <f t="shared" si="22"/>
        <v>269986.87683065335</v>
      </c>
      <c r="W151" s="24">
        <f t="shared" si="22"/>
        <v>304524.89975439239</v>
      </c>
    </row>
    <row r="152" spans="1:31" x14ac:dyDescent="0.25">
      <c r="A152" t="s">
        <v>7570</v>
      </c>
      <c r="J152" s="24">
        <f t="shared" ref="J152:O152" si="34">J119-J91</f>
        <v>507049666.79999995</v>
      </c>
      <c r="K152" s="24">
        <f t="shared" si="34"/>
        <v>477714765.80000001</v>
      </c>
      <c r="L152" s="24">
        <f t="shared" si="34"/>
        <v>524774886</v>
      </c>
      <c r="M152" s="24">
        <f t="shared" si="34"/>
        <v>521660490.79999995</v>
      </c>
      <c r="N152" s="24">
        <f t="shared" si="34"/>
        <v>557544769.81400001</v>
      </c>
      <c r="O152" s="24">
        <f t="shared" si="34"/>
        <v>560882888.21000004</v>
      </c>
      <c r="R152" s="24">
        <f t="shared" si="22"/>
        <v>565944172.37901783</v>
      </c>
      <c r="S152" s="24">
        <f t="shared" si="22"/>
        <v>492088135.19711202</v>
      </c>
      <c r="T152" s="24">
        <f t="shared" si="22"/>
        <v>553271892.50811052</v>
      </c>
      <c r="U152" s="24">
        <f t="shared" si="22"/>
        <v>535426083.20392263</v>
      </c>
      <c r="V152" s="24">
        <f t="shared" si="22"/>
        <v>595895079.45549273</v>
      </c>
      <c r="W152" s="24">
        <f t="shared" si="22"/>
        <v>590056744.3763622</v>
      </c>
      <c r="X152">
        <v>146840</v>
      </c>
      <c r="Y152" s="24">
        <f t="shared" ref="Y152:AD152" si="35">R152/$X$152</f>
        <v>3854.1553553460762</v>
      </c>
      <c r="Z152" s="24">
        <f t="shared" si="35"/>
        <v>3351.1858839356582</v>
      </c>
      <c r="AA152" s="24">
        <f t="shared" si="35"/>
        <v>3767.8554379468164</v>
      </c>
      <c r="AB152" s="24">
        <f t="shared" si="35"/>
        <v>3646.3230945513665</v>
      </c>
      <c r="AC152" s="24">
        <f t="shared" si="35"/>
        <v>4058.1250303425004</v>
      </c>
      <c r="AD152" s="24">
        <f t="shared" si="35"/>
        <v>4018.3651891607342</v>
      </c>
      <c r="AE152" s="24"/>
    </row>
    <row r="153" spans="1:31" x14ac:dyDescent="0.25">
      <c r="A153" t="s">
        <v>8607</v>
      </c>
      <c r="J153" s="24">
        <f t="shared" ref="J153:O153" si="36">J91</f>
        <v>46717869</v>
      </c>
      <c r="K153" s="24">
        <f t="shared" si="36"/>
        <v>57104444</v>
      </c>
      <c r="L153" s="24">
        <f t="shared" si="36"/>
        <v>55344298</v>
      </c>
      <c r="M153" s="24">
        <f t="shared" si="36"/>
        <v>60861672</v>
      </c>
      <c r="N153" s="24">
        <f t="shared" si="36"/>
        <v>57524548.700000003</v>
      </c>
      <c r="O153" s="24">
        <f t="shared" si="36"/>
        <v>67575962.930000007</v>
      </c>
      <c r="R153" s="24">
        <f t="shared" si="22"/>
        <v>52144212.761992045</v>
      </c>
      <c r="S153" s="24">
        <f t="shared" si="22"/>
        <v>58822589.066029474</v>
      </c>
      <c r="T153" s="24">
        <f t="shared" si="22"/>
        <v>58349675.853186376</v>
      </c>
      <c r="U153" s="24">
        <f t="shared" si="22"/>
        <v>62467691.594254524</v>
      </c>
      <c r="V153" s="24">
        <f t="shared" si="22"/>
        <v>61481332.75407353</v>
      </c>
      <c r="W153" s="24">
        <f t="shared" si="22"/>
        <v>71090870.3451913</v>
      </c>
    </row>
    <row r="154" spans="1:31" x14ac:dyDescent="0.25">
      <c r="A154" t="s">
        <v>8466</v>
      </c>
      <c r="J154" s="24">
        <f t="shared" ref="J154:O155" si="37">J120</f>
        <v>2365000</v>
      </c>
      <c r="K154" s="24">
        <f t="shared" si="37"/>
        <v>2365000</v>
      </c>
      <c r="L154" s="24">
        <f t="shared" si="37"/>
        <v>2300500</v>
      </c>
      <c r="M154" s="24">
        <f t="shared" si="37"/>
        <v>2300500</v>
      </c>
      <c r="N154" s="24">
        <f t="shared" si="37"/>
        <v>2300500</v>
      </c>
      <c r="O154" s="24">
        <f t="shared" si="37"/>
        <v>2326300</v>
      </c>
      <c r="R154" s="24">
        <f t="shared" si="22"/>
        <v>2639697.9533058582</v>
      </c>
      <c r="S154" s="24">
        <f t="shared" si="22"/>
        <v>2436157.5631689839</v>
      </c>
      <c r="T154" s="24">
        <f t="shared" si="22"/>
        <v>2425424.7348164986</v>
      </c>
      <c r="U154" s="24">
        <f t="shared" si="22"/>
        <v>2361205.6617929023</v>
      </c>
      <c r="V154" s="24">
        <f t="shared" si="22"/>
        <v>2458738.2117218794</v>
      </c>
      <c r="W154" s="24">
        <f t="shared" si="22"/>
        <v>2447300.556491212</v>
      </c>
    </row>
    <row r="155" spans="1:31" x14ac:dyDescent="0.25">
      <c r="A155" t="s">
        <v>8495</v>
      </c>
      <c r="J155" s="24">
        <f t="shared" si="37"/>
        <v>1340092.8799999999</v>
      </c>
      <c r="K155" s="24">
        <f t="shared" si="37"/>
        <v>1056282.3999999999</v>
      </c>
      <c r="L155" s="24">
        <f t="shared" si="37"/>
        <v>737122.88</v>
      </c>
      <c r="M155" s="24">
        <f t="shared" si="37"/>
        <v>869867.88</v>
      </c>
      <c r="N155" s="24">
        <f t="shared" si="37"/>
        <v>777816.46</v>
      </c>
      <c r="O155" s="24">
        <f t="shared" si="37"/>
        <v>1352308.6880000001</v>
      </c>
      <c r="R155" s="24">
        <f t="shared" si="22"/>
        <v>1495746.4831187115</v>
      </c>
      <c r="S155" s="24">
        <f t="shared" si="22"/>
        <v>1088063.5761531864</v>
      </c>
      <c r="T155" s="24">
        <f t="shared" si="22"/>
        <v>777151.08269992331</v>
      </c>
      <c r="U155" s="24">
        <f t="shared" si="22"/>
        <v>892821.97925137519</v>
      </c>
      <c r="V155" s="24">
        <f t="shared" si="22"/>
        <v>831317.99691729737</v>
      </c>
      <c r="W155" s="24">
        <f t="shared" si="22"/>
        <v>1422647.8978164042</v>
      </c>
    </row>
    <row r="156" spans="1:31" x14ac:dyDescent="0.25">
      <c r="J156" s="24">
        <f t="shared" ref="J156:O156" si="38">SUM(J142:J155)</f>
        <v>828808691.99999988</v>
      </c>
      <c r="K156" s="24">
        <f t="shared" si="38"/>
        <v>855900000</v>
      </c>
      <c r="L156" s="24">
        <f t="shared" si="38"/>
        <v>859187000</v>
      </c>
      <c r="M156" s="24">
        <f t="shared" si="38"/>
        <v>871291454.77999997</v>
      </c>
      <c r="N156" s="24">
        <f t="shared" si="38"/>
        <v>922044999.99800014</v>
      </c>
      <c r="O156" s="24">
        <f t="shared" si="38"/>
        <v>998150000</v>
      </c>
      <c r="R156" s="24">
        <f t="shared" ref="R156:W156" si="39">SUM(R142:R155)</f>
        <v>828808692</v>
      </c>
      <c r="S156" s="24">
        <f t="shared" si="39"/>
        <v>855900000</v>
      </c>
      <c r="T156" s="24">
        <f t="shared" si="39"/>
        <v>859187000</v>
      </c>
      <c r="U156" s="24">
        <f t="shared" si="39"/>
        <v>871291454.77999997</v>
      </c>
      <c r="V156" s="24">
        <f t="shared" si="39"/>
        <v>922044999.99799991</v>
      </c>
      <c r="W156" s="24">
        <f t="shared" si="39"/>
        <v>998150000.00000012</v>
      </c>
    </row>
    <row r="157" spans="1:31" x14ac:dyDescent="0.25">
      <c r="J157" s="24">
        <f>J156-J142</f>
        <v>742559410.67999983</v>
      </c>
      <c r="K157" s="24">
        <f t="shared" ref="K157:O157" si="40">K156-K142</f>
        <v>830900074.20000005</v>
      </c>
      <c r="L157" s="24">
        <f t="shared" si="40"/>
        <v>814933428</v>
      </c>
      <c r="M157" s="24">
        <f t="shared" si="40"/>
        <v>848890896.77999997</v>
      </c>
      <c r="N157" s="24">
        <f t="shared" si="40"/>
        <v>862704501.1880002</v>
      </c>
      <c r="O157" s="24">
        <f t="shared" si="40"/>
        <v>948799009.92999995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1"/>
  <sheetViews>
    <sheetView zoomScale="85" zoomScaleNormal="85" workbookViewId="0">
      <selection activeCell="G22" sqref="G22"/>
    </sheetView>
  </sheetViews>
  <sheetFormatPr defaultRowHeight="12.75" x14ac:dyDescent="0.2"/>
  <cols>
    <col min="1" max="1" width="30" style="194" customWidth="1"/>
    <col min="2" max="2" width="48" style="196" customWidth="1"/>
    <col min="3" max="3" width="13.5703125" style="196" customWidth="1"/>
    <col min="4" max="4" width="15.42578125" style="194" customWidth="1"/>
    <col min="5" max="5" width="18.5703125" style="194" customWidth="1"/>
    <col min="6" max="6" width="16.140625" style="194" customWidth="1"/>
    <col min="7" max="7" width="15.28515625" style="194" bestFit="1" customWidth="1"/>
    <col min="8" max="8" width="14.28515625" style="194" hidden="1" customWidth="1"/>
    <col min="9" max="10" width="15.28515625" style="194" bestFit="1" customWidth="1"/>
    <col min="11" max="11" width="14.28515625" style="194" hidden="1" customWidth="1"/>
    <col min="12" max="13" width="15.28515625" style="194" hidden="1" customWidth="1"/>
    <col min="14" max="14" width="14.28515625" style="194" hidden="1" customWidth="1"/>
    <col min="15" max="16" width="15.28515625" style="194" hidden="1" customWidth="1"/>
    <col min="17" max="17" width="16.85546875" style="194" hidden="1" customWidth="1"/>
    <col min="18" max="18" width="19.7109375" style="194" hidden="1" customWidth="1"/>
    <col min="19" max="16384" width="9.140625" style="194"/>
  </cols>
  <sheetData>
    <row r="2" spans="1:18" s="192" customFormat="1" ht="76.5" x14ac:dyDescent="0.25">
      <c r="B2" s="202" t="str">
        <f>A13</f>
        <v>Al Suweidi Engineering Consultants Bureau LLC</v>
      </c>
      <c r="C2" s="202" t="str">
        <f>A14</f>
        <v>Altorath International Engineering Consultants L.L.C</v>
      </c>
      <c r="D2" s="203" t="str">
        <f>A15</f>
        <v xml:space="preserve">Tebodin Meddle East </v>
      </c>
      <c r="E2" s="203" t="s">
        <v>8826</v>
      </c>
      <c r="F2" s="192" t="s">
        <v>8622</v>
      </c>
      <c r="G2" s="192" t="s">
        <v>8828</v>
      </c>
      <c r="H2" s="192" t="s">
        <v>8625</v>
      </c>
      <c r="I2" s="192" t="s">
        <v>8829</v>
      </c>
      <c r="J2" s="192" t="s">
        <v>8627</v>
      </c>
      <c r="K2" s="192" t="s">
        <v>8628</v>
      </c>
      <c r="L2" s="192" t="s">
        <v>8830</v>
      </c>
      <c r="M2" s="192" t="s">
        <v>8631</v>
      </c>
      <c r="N2" s="192" t="s">
        <v>8831</v>
      </c>
      <c r="O2" s="192" t="s">
        <v>8832</v>
      </c>
      <c r="P2" s="192" t="s">
        <v>8834</v>
      </c>
      <c r="Q2" s="192" t="s">
        <v>8836</v>
      </c>
      <c r="R2" s="192" t="s">
        <v>8838</v>
      </c>
    </row>
    <row r="3" spans="1:18" s="192" customFormat="1" ht="51" x14ac:dyDescent="0.25">
      <c r="B3" s="195" t="str">
        <f>B13</f>
        <v>التراث انترناشيونال للاستشارات الهندسية ذ.م.م</v>
      </c>
      <c r="C3" s="195" t="str">
        <f>B14</f>
        <v xml:space="preserve">اركنسلت للاستشارات الهندسية </v>
      </c>
      <c r="D3" s="204" t="str">
        <f>B15</f>
        <v>تيبودين للشرق الاوسط</v>
      </c>
      <c r="E3" s="192" t="s">
        <v>8827</v>
      </c>
      <c r="F3" s="192" t="s">
        <v>8642</v>
      </c>
      <c r="G3" s="192" t="s">
        <v>8643</v>
      </c>
      <c r="H3" s="192" t="s">
        <v>8644</v>
      </c>
      <c r="I3" s="192" t="s">
        <v>8645</v>
      </c>
      <c r="J3" s="192" t="s">
        <v>8646</v>
      </c>
      <c r="K3" s="192" t="s">
        <v>8647</v>
      </c>
      <c r="L3" s="192" t="s">
        <v>8649</v>
      </c>
      <c r="M3" s="192" t="s">
        <v>8650</v>
      </c>
      <c r="N3" s="192" t="s">
        <v>8651</v>
      </c>
      <c r="O3" s="192" t="s">
        <v>8833</v>
      </c>
      <c r="P3" s="192" t="s">
        <v>8835</v>
      </c>
      <c r="Q3" s="192" t="s">
        <v>8837</v>
      </c>
      <c r="R3" s="192" t="s">
        <v>8839</v>
      </c>
    </row>
    <row r="4" spans="1:18" s="193" customFormat="1" x14ac:dyDescent="0.2">
      <c r="B4" s="193">
        <v>828808692</v>
      </c>
      <c r="C4" s="193">
        <v>828808692</v>
      </c>
      <c r="D4" s="193">
        <v>828808692</v>
      </c>
      <c r="E4" s="193">
        <v>654097256.69741952</v>
      </c>
      <c r="F4" s="193">
        <v>40759989</v>
      </c>
      <c r="G4" s="193">
        <v>617537316.19554365</v>
      </c>
      <c r="H4" s="193">
        <v>99900000</v>
      </c>
      <c r="I4" s="193">
        <v>303350003.67000002</v>
      </c>
      <c r="J4" s="193">
        <v>333909816</v>
      </c>
      <c r="K4" s="193">
        <v>84396903</v>
      </c>
      <c r="L4" s="193">
        <v>143053032</v>
      </c>
      <c r="M4" s="193">
        <v>115450000</v>
      </c>
      <c r="N4" s="193">
        <v>90169255</v>
      </c>
      <c r="O4" s="193">
        <v>650341892</v>
      </c>
      <c r="P4" s="193">
        <v>739801704</v>
      </c>
      <c r="Q4" s="193">
        <v>4854018422.5900002</v>
      </c>
      <c r="R4" s="193">
        <v>4037981000</v>
      </c>
    </row>
    <row r="5" spans="1:18" s="193" customFormat="1" x14ac:dyDescent="0.2">
      <c r="B5" s="196">
        <f>C13</f>
        <v>9644532</v>
      </c>
      <c r="C5" s="196">
        <f>C14</f>
        <v>10207000</v>
      </c>
      <c r="D5" s="193">
        <f>C15</f>
        <v>10302200</v>
      </c>
      <c r="E5" s="193">
        <v>10440842</v>
      </c>
      <c r="F5" s="193">
        <v>815199.78</v>
      </c>
      <c r="G5" s="193">
        <v>13866000</v>
      </c>
      <c r="H5" s="193">
        <v>4000000</v>
      </c>
      <c r="I5" s="193">
        <v>9246000</v>
      </c>
      <c r="J5" s="193">
        <v>12694000</v>
      </c>
      <c r="K5" s="193">
        <v>5738000</v>
      </c>
      <c r="L5" s="193">
        <v>5731000</v>
      </c>
      <c r="M5" s="193">
        <v>7998625</v>
      </c>
      <c r="N5" s="193">
        <v>3696000</v>
      </c>
      <c r="O5" s="193">
        <v>6849695</v>
      </c>
      <c r="P5" s="193">
        <v>7313212</v>
      </c>
      <c r="Q5" s="193">
        <v>67030306</v>
      </c>
      <c r="R5" s="193">
        <v>97937000</v>
      </c>
    </row>
    <row r="6" spans="1:18" x14ac:dyDescent="0.2">
      <c r="B6" s="198">
        <f t="shared" ref="B6:D6" si="0">B5/B4</f>
        <v>1.1636620239499129E-2</v>
      </c>
      <c r="C6" s="198">
        <f t="shared" si="0"/>
        <v>1.2315266597131681E-2</v>
      </c>
      <c r="D6" s="198">
        <f t="shared" si="0"/>
        <v>1.2430130257369453E-2</v>
      </c>
      <c r="E6" s="198">
        <f>E5/E4</f>
        <v>1.5962216464133337E-2</v>
      </c>
      <c r="F6" s="198">
        <f t="shared" ref="F6:R6" si="1">F5/F4</f>
        <v>0.02</v>
      </c>
      <c r="G6" s="198">
        <f t="shared" si="1"/>
        <v>2.2453703827040181E-2</v>
      </c>
      <c r="H6" s="198">
        <f t="shared" si="1"/>
        <v>4.004004004004004E-2</v>
      </c>
      <c r="I6" s="198">
        <f t="shared" si="1"/>
        <v>3.0479643606855802E-2</v>
      </c>
      <c r="J6" s="198">
        <f t="shared" si="1"/>
        <v>3.8016252867510786E-2</v>
      </c>
      <c r="K6" s="199">
        <f t="shared" si="1"/>
        <v>6.7988276773615727E-2</v>
      </c>
      <c r="L6" s="199">
        <f t="shared" si="1"/>
        <v>4.0062065933702123E-2</v>
      </c>
      <c r="M6" s="199">
        <f t="shared" si="1"/>
        <v>6.9282156777825898E-2</v>
      </c>
      <c r="N6" s="199">
        <f t="shared" si="1"/>
        <v>4.0989581204813101E-2</v>
      </c>
      <c r="O6" s="199">
        <f t="shared" si="1"/>
        <v>1.053245236737725E-2</v>
      </c>
      <c r="P6" s="199">
        <f t="shared" si="1"/>
        <v>9.8853678769034031E-3</v>
      </c>
      <c r="Q6" s="199">
        <f t="shared" si="1"/>
        <v>1.3809240131444344E-2</v>
      </c>
      <c r="R6" s="199">
        <f t="shared" si="1"/>
        <v>2.4253952656042712E-2</v>
      </c>
    </row>
    <row r="12" spans="1:18" x14ac:dyDescent="0.2">
      <c r="C12" s="196" t="s">
        <v>8847</v>
      </c>
      <c r="D12" s="194" t="s">
        <v>8664</v>
      </c>
    </row>
    <row r="13" spans="1:18" x14ac:dyDescent="0.2">
      <c r="A13" s="206" t="s">
        <v>8724</v>
      </c>
      <c r="B13" s="207" t="s">
        <v>8840</v>
      </c>
      <c r="C13" s="193">
        <v>9644532</v>
      </c>
      <c r="D13" s="197">
        <v>0.59919999999999995</v>
      </c>
    </row>
    <row r="14" spans="1:18" ht="15" x14ac:dyDescent="0.2">
      <c r="A14" s="206" t="s">
        <v>8725</v>
      </c>
      <c r="B14" s="208" t="s">
        <v>8841</v>
      </c>
      <c r="C14" s="193">
        <v>10207000</v>
      </c>
      <c r="D14" s="197">
        <v>0.72289999999999999</v>
      </c>
    </row>
    <row r="15" spans="1:18" x14ac:dyDescent="0.2">
      <c r="A15" s="206" t="s">
        <v>8726</v>
      </c>
      <c r="B15" s="209" t="s">
        <v>8842</v>
      </c>
      <c r="C15" s="193">
        <v>10302200</v>
      </c>
      <c r="D15" s="197">
        <v>0.87280000000000002</v>
      </c>
    </row>
    <row r="16" spans="1:18" x14ac:dyDescent="0.2">
      <c r="A16" s="206" t="s">
        <v>8727</v>
      </c>
      <c r="B16" s="210" t="s">
        <v>8843</v>
      </c>
      <c r="C16" s="193">
        <v>11287650</v>
      </c>
      <c r="D16" s="197">
        <v>0.81699999999999995</v>
      </c>
    </row>
    <row r="17" spans="1:4" x14ac:dyDescent="0.2">
      <c r="A17" s="206" t="s">
        <v>8728</v>
      </c>
      <c r="B17" s="205" t="s">
        <v>8844</v>
      </c>
      <c r="C17" s="193">
        <v>12227760</v>
      </c>
      <c r="D17" s="197">
        <v>0.65390000000000004</v>
      </c>
    </row>
    <row r="18" spans="1:4" x14ac:dyDescent="0.2">
      <c r="A18" s="206" t="s">
        <v>8729</v>
      </c>
      <c r="B18" s="205" t="s">
        <v>8845</v>
      </c>
      <c r="C18" s="193">
        <v>13057000</v>
      </c>
      <c r="D18" s="197">
        <v>0.60829999999999995</v>
      </c>
    </row>
    <row r="19" spans="1:4" x14ac:dyDescent="0.2">
      <c r="A19" s="206" t="s">
        <v>8730</v>
      </c>
      <c r="B19" s="209" t="s">
        <v>8846</v>
      </c>
      <c r="C19" s="193">
        <v>17553900</v>
      </c>
      <c r="D19" s="197">
        <v>0.84730000000000005</v>
      </c>
    </row>
    <row r="21" spans="1:4" ht="15" x14ac:dyDescent="0.2">
      <c r="A21" s="200"/>
      <c r="B21" s="126"/>
      <c r="C21" s="211"/>
    </row>
    <row r="22" spans="1:4" ht="15" x14ac:dyDescent="0.2">
      <c r="A22" s="126"/>
      <c r="B22" s="126"/>
      <c r="C22" s="211"/>
    </row>
    <row r="23" spans="1:4" ht="15" x14ac:dyDescent="0.2">
      <c r="A23" s="126"/>
      <c r="B23" s="126"/>
      <c r="C23" s="211"/>
    </row>
    <row r="24" spans="1:4" ht="15" x14ac:dyDescent="0.2">
      <c r="A24" s="126"/>
      <c r="B24" s="126"/>
      <c r="C24" s="211"/>
    </row>
    <row r="25" spans="1:4" ht="15" x14ac:dyDescent="0.2">
      <c r="A25" s="126"/>
      <c r="B25" s="126"/>
      <c r="C25" s="211"/>
    </row>
    <row r="26" spans="1:4" ht="15" x14ac:dyDescent="0.2">
      <c r="A26" s="126"/>
      <c r="B26" s="126"/>
      <c r="C26" s="211"/>
    </row>
    <row r="27" spans="1:4" ht="15" x14ac:dyDescent="0.2">
      <c r="A27" s="126"/>
      <c r="B27" s="126"/>
      <c r="C27" s="211"/>
    </row>
    <row r="28" spans="1:4" ht="15" x14ac:dyDescent="0.2">
      <c r="A28" s="126"/>
      <c r="B28" s="127"/>
    </row>
    <row r="29" spans="1:4" x14ac:dyDescent="0.2">
      <c r="A29" s="200"/>
      <c r="B29" s="201"/>
    </row>
    <row r="30" spans="1:4" x14ac:dyDescent="0.2">
      <c r="A30" s="200"/>
      <c r="B30" s="201"/>
    </row>
    <row r="31" spans="1:4" x14ac:dyDescent="0.2">
      <c r="A31" s="200"/>
      <c r="B31" s="20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topLeftCell="I1" workbookViewId="0">
      <selection activeCell="I13" activeCellId="1" sqref="I9:V9 I13:V13"/>
    </sheetView>
  </sheetViews>
  <sheetFormatPr defaultRowHeight="15" x14ac:dyDescent="0.25"/>
  <cols>
    <col min="1" max="1" width="9" style="30" customWidth="1"/>
    <col min="2" max="2" width="25" style="30" customWidth="1"/>
    <col min="3" max="3" width="33" style="174" customWidth="1"/>
    <col min="4" max="5" width="0" style="30" hidden="1" customWidth="1"/>
    <col min="6" max="6" width="13" style="30" customWidth="1"/>
    <col min="7" max="7" width="0" style="30" hidden="1" customWidth="1"/>
    <col min="8" max="8" width="3" style="30" customWidth="1"/>
    <col min="9" max="22" width="16" style="175" customWidth="1"/>
    <col min="23" max="26" width="9.140625" style="175"/>
    <col min="27" max="16384" width="9.140625" style="30"/>
  </cols>
  <sheetData>
    <row r="1" spans="1:22" ht="15.75" thickBot="1" x14ac:dyDescent="0.3">
      <c r="A1" s="173" t="s">
        <v>8718</v>
      </c>
    </row>
    <row r="2" spans="1:22" ht="15.75" thickTop="1" x14ac:dyDescent="0.25">
      <c r="A2" s="255" t="s">
        <v>1</v>
      </c>
      <c r="B2" s="255"/>
      <c r="C2" s="256" t="s">
        <v>8719</v>
      </c>
      <c r="D2" s="256"/>
      <c r="E2" s="256"/>
      <c r="F2" s="256"/>
      <c r="G2" s="256"/>
    </row>
    <row r="3" spans="1:22" x14ac:dyDescent="0.25">
      <c r="A3" s="257" t="s">
        <v>3</v>
      </c>
      <c r="B3" s="257"/>
      <c r="C3" s="258" t="s">
        <v>8720</v>
      </c>
      <c r="D3" s="258"/>
      <c r="E3" s="258"/>
      <c r="F3" s="258"/>
      <c r="G3" s="258"/>
    </row>
    <row r="4" spans="1:22" x14ac:dyDescent="0.25">
      <c r="A4" s="257" t="s">
        <v>5</v>
      </c>
      <c r="B4" s="257"/>
      <c r="C4" s="258" t="s">
        <v>8721</v>
      </c>
      <c r="D4" s="258"/>
      <c r="E4" s="258"/>
      <c r="F4" s="258"/>
      <c r="G4" s="258"/>
    </row>
    <row r="5" spans="1:22" x14ac:dyDescent="0.25">
      <c r="A5" s="257" t="s">
        <v>7</v>
      </c>
      <c r="B5" s="257"/>
      <c r="C5" s="258" t="s">
        <v>8722</v>
      </c>
      <c r="D5" s="258"/>
      <c r="E5" s="258"/>
      <c r="F5" s="258"/>
      <c r="G5" s="258"/>
    </row>
    <row r="6" spans="1:22" x14ac:dyDescent="0.25">
      <c r="A6" s="257" t="s">
        <v>9</v>
      </c>
      <c r="B6" s="257"/>
      <c r="C6" s="258" t="s">
        <v>8723</v>
      </c>
      <c r="D6" s="258"/>
      <c r="E6" s="258"/>
      <c r="F6" s="258"/>
      <c r="G6" s="258"/>
    </row>
    <row r="7" spans="1:22" ht="15.75" thickBot="1" x14ac:dyDescent="0.3">
      <c r="A7" s="259" t="s">
        <v>11</v>
      </c>
      <c r="B7" s="259"/>
      <c r="C7" s="260" t="s">
        <v>12</v>
      </c>
      <c r="D7" s="260"/>
      <c r="E7" s="260"/>
      <c r="F7" s="260"/>
      <c r="G7" s="260"/>
    </row>
    <row r="8" spans="1:22" ht="16.5" thickTop="1" thickBot="1" x14ac:dyDescent="0.3"/>
    <row r="9" spans="1:22" x14ac:dyDescent="0.25">
      <c r="I9" s="261" t="s">
        <v>8724</v>
      </c>
      <c r="J9" s="261"/>
      <c r="K9" s="261" t="s">
        <v>8725</v>
      </c>
      <c r="L9" s="261"/>
      <c r="M9" s="261" t="s">
        <v>8726</v>
      </c>
      <c r="N9" s="261"/>
      <c r="O9" s="261" t="s">
        <v>8727</v>
      </c>
      <c r="P9" s="261"/>
      <c r="Q9" s="261" t="s">
        <v>8728</v>
      </c>
      <c r="R9" s="261"/>
      <c r="S9" s="261" t="s">
        <v>8729</v>
      </c>
      <c r="T9" s="261"/>
      <c r="U9" s="261" t="s">
        <v>8730</v>
      </c>
      <c r="V9" s="261"/>
    </row>
    <row r="10" spans="1:22" ht="15.75" thickBot="1" x14ac:dyDescent="0.3">
      <c r="A10" s="176" t="s">
        <v>19</v>
      </c>
      <c r="I10" s="262" t="s">
        <v>8731</v>
      </c>
      <c r="J10" s="262"/>
      <c r="K10" s="262" t="s">
        <v>8732</v>
      </c>
      <c r="L10" s="262"/>
      <c r="M10" s="262" t="s">
        <v>8733</v>
      </c>
      <c r="N10" s="262"/>
      <c r="O10" s="262" t="s">
        <v>8734</v>
      </c>
      <c r="P10" s="262"/>
      <c r="Q10" s="262" t="s">
        <v>8735</v>
      </c>
      <c r="R10" s="262"/>
      <c r="S10" s="262" t="s">
        <v>8736</v>
      </c>
      <c r="T10" s="262"/>
      <c r="U10" s="262" t="s">
        <v>8737</v>
      </c>
      <c r="V10" s="262"/>
    </row>
    <row r="11" spans="1:22" ht="15.75" thickBot="1" x14ac:dyDescent="0.3"/>
    <row r="12" spans="1:22" ht="30" x14ac:dyDescent="0.25">
      <c r="A12" s="263" t="s">
        <v>26</v>
      </c>
      <c r="B12" s="263"/>
      <c r="C12" s="263"/>
      <c r="D12" s="263"/>
      <c r="E12" s="263"/>
      <c r="F12" s="263"/>
      <c r="I12" s="177" t="s">
        <v>8738</v>
      </c>
      <c r="J12" s="178" t="s">
        <v>28</v>
      </c>
      <c r="K12" s="177" t="s">
        <v>8738</v>
      </c>
      <c r="L12" s="178" t="s">
        <v>28</v>
      </c>
      <c r="M12" s="177" t="s">
        <v>8738</v>
      </c>
      <c r="N12" s="178" t="s">
        <v>28</v>
      </c>
      <c r="O12" s="177" t="s">
        <v>8738</v>
      </c>
      <c r="P12" s="178" t="s">
        <v>28</v>
      </c>
      <c r="Q12" s="177" t="s">
        <v>8738</v>
      </c>
      <c r="R12" s="178" t="s">
        <v>28</v>
      </c>
      <c r="S12" s="177" t="s">
        <v>8738</v>
      </c>
      <c r="T12" s="178" t="s">
        <v>28</v>
      </c>
      <c r="U12" s="177" t="s">
        <v>8738</v>
      </c>
      <c r="V12" s="178" t="s">
        <v>28</v>
      </c>
    </row>
    <row r="13" spans="1:22" x14ac:dyDescent="0.25">
      <c r="A13" s="263"/>
      <c r="B13" s="263"/>
      <c r="C13" s="263"/>
      <c r="D13" s="263"/>
      <c r="E13" s="263"/>
      <c r="F13" s="263"/>
      <c r="I13" s="179" t="s">
        <v>8739</v>
      </c>
      <c r="J13" s="180">
        <v>9644532</v>
      </c>
      <c r="K13" s="179" t="s">
        <v>8740</v>
      </c>
      <c r="L13" s="180">
        <v>10207000</v>
      </c>
      <c r="M13" s="179" t="s">
        <v>8741</v>
      </c>
      <c r="N13" s="180">
        <v>10302200</v>
      </c>
      <c r="O13" s="179" t="s">
        <v>8742</v>
      </c>
      <c r="P13" s="180">
        <v>11287650</v>
      </c>
      <c r="Q13" s="179" t="s">
        <v>8743</v>
      </c>
      <c r="R13" s="180">
        <v>12227760</v>
      </c>
      <c r="S13" s="179" t="s">
        <v>8744</v>
      </c>
      <c r="T13" s="180">
        <v>13057000</v>
      </c>
      <c r="U13" s="179" t="s">
        <v>8745</v>
      </c>
      <c r="V13" s="180">
        <v>17553900</v>
      </c>
    </row>
    <row r="14" spans="1:22" x14ac:dyDescent="0.25">
      <c r="A14" s="263" t="s">
        <v>8746</v>
      </c>
      <c r="B14" s="263"/>
      <c r="C14" s="263"/>
      <c r="D14" s="263"/>
      <c r="E14" s="263"/>
      <c r="F14" s="263"/>
      <c r="I14" s="179"/>
      <c r="J14" s="181"/>
      <c r="K14" s="179"/>
      <c r="L14" s="181"/>
      <c r="M14" s="179"/>
      <c r="N14" s="181"/>
      <c r="O14" s="179"/>
      <c r="P14" s="181"/>
      <c r="Q14" s="179"/>
      <c r="R14" s="181"/>
      <c r="S14" s="179"/>
      <c r="T14" s="181"/>
      <c r="U14" s="179"/>
      <c r="V14" s="181"/>
    </row>
    <row r="15" spans="1:22" x14ac:dyDescent="0.25">
      <c r="A15" s="182"/>
      <c r="B15" s="183" t="s">
        <v>32</v>
      </c>
      <c r="C15" s="184" t="s">
        <v>33</v>
      </c>
      <c r="I15" s="264"/>
      <c r="J15" s="264"/>
      <c r="K15" s="264"/>
      <c r="L15" s="264"/>
      <c r="M15" s="264"/>
      <c r="N15" s="264"/>
      <c r="O15" s="264"/>
      <c r="P15" s="264"/>
      <c r="Q15" s="264"/>
      <c r="R15" s="264"/>
      <c r="S15" s="264"/>
      <c r="T15" s="264"/>
      <c r="U15" s="264"/>
      <c r="V15" s="264"/>
    </row>
    <row r="16" spans="1:22" x14ac:dyDescent="0.25">
      <c r="A16" s="185" t="s">
        <v>34</v>
      </c>
      <c r="B16" s="186" t="s">
        <v>40</v>
      </c>
      <c r="C16" s="185" t="s">
        <v>8747</v>
      </c>
      <c r="I16" s="265"/>
      <c r="J16" s="265"/>
      <c r="K16" s="265"/>
      <c r="L16" s="265"/>
      <c r="M16" s="265"/>
      <c r="N16" s="265"/>
      <c r="O16" s="265"/>
      <c r="P16" s="265"/>
      <c r="Q16" s="265"/>
      <c r="R16" s="265"/>
      <c r="S16" s="265"/>
      <c r="T16" s="265"/>
      <c r="U16" s="265"/>
      <c r="V16" s="265"/>
    </row>
    <row r="17" spans="1:22" x14ac:dyDescent="0.25">
      <c r="A17" s="263" t="s">
        <v>8748</v>
      </c>
      <c r="B17" s="263"/>
      <c r="C17" s="263"/>
      <c r="D17" s="263"/>
      <c r="E17" s="263"/>
      <c r="F17" s="263"/>
      <c r="I17" s="179" t="s">
        <v>8591</v>
      </c>
      <c r="J17" s="180">
        <v>9526452</v>
      </c>
      <c r="K17" s="179" t="s">
        <v>8591</v>
      </c>
      <c r="L17" s="180">
        <v>10106000</v>
      </c>
      <c r="M17" s="179" t="s">
        <v>8591</v>
      </c>
      <c r="N17" s="180">
        <v>10242200</v>
      </c>
      <c r="O17" s="179" t="s">
        <v>8591</v>
      </c>
      <c r="P17" s="180">
        <v>11257650</v>
      </c>
      <c r="Q17" s="179" t="s">
        <v>8591</v>
      </c>
      <c r="R17" s="180">
        <v>12192760</v>
      </c>
      <c r="S17" s="179" t="s">
        <v>8591</v>
      </c>
      <c r="T17" s="180">
        <v>13007000</v>
      </c>
      <c r="U17" s="179" t="s">
        <v>8591</v>
      </c>
      <c r="V17" s="180">
        <v>17445500</v>
      </c>
    </row>
    <row r="18" spans="1:22" ht="45" x14ac:dyDescent="0.25">
      <c r="A18" s="182"/>
      <c r="B18" s="183" t="s">
        <v>68</v>
      </c>
      <c r="C18" s="184" t="s">
        <v>69</v>
      </c>
      <c r="D18" s="183" t="s">
        <v>70</v>
      </c>
      <c r="E18" s="183" t="s">
        <v>71</v>
      </c>
      <c r="F18" s="183" t="s">
        <v>72</v>
      </c>
      <c r="I18" s="187" t="s">
        <v>73</v>
      </c>
      <c r="J18" s="188" t="s">
        <v>28</v>
      </c>
      <c r="K18" s="187" t="s">
        <v>73</v>
      </c>
      <c r="L18" s="188" t="s">
        <v>28</v>
      </c>
      <c r="M18" s="187" t="s">
        <v>73</v>
      </c>
      <c r="N18" s="188" t="s">
        <v>28</v>
      </c>
      <c r="O18" s="187" t="s">
        <v>73</v>
      </c>
      <c r="P18" s="188" t="s">
        <v>28</v>
      </c>
      <c r="Q18" s="187" t="s">
        <v>73</v>
      </c>
      <c r="R18" s="188" t="s">
        <v>28</v>
      </c>
      <c r="S18" s="187" t="s">
        <v>73</v>
      </c>
      <c r="T18" s="188" t="s">
        <v>28</v>
      </c>
      <c r="U18" s="187" t="s">
        <v>73</v>
      </c>
      <c r="V18" s="188" t="s">
        <v>28</v>
      </c>
    </row>
    <row r="19" spans="1:22" ht="27" customHeight="1" x14ac:dyDescent="0.25">
      <c r="A19" s="185" t="s">
        <v>46</v>
      </c>
      <c r="B19" s="186" t="s">
        <v>8749</v>
      </c>
      <c r="C19" s="185" t="s">
        <v>8750</v>
      </c>
      <c r="D19" s="186" t="s">
        <v>8751</v>
      </c>
      <c r="E19" s="186" t="s">
        <v>8752</v>
      </c>
      <c r="F19" s="189">
        <v>21</v>
      </c>
      <c r="I19" s="190">
        <v>30099</v>
      </c>
      <c r="J19" s="180">
        <v>632079</v>
      </c>
      <c r="K19" s="190">
        <v>31000</v>
      </c>
      <c r="L19" s="180">
        <v>651000</v>
      </c>
      <c r="M19" s="190">
        <v>42000</v>
      </c>
      <c r="N19" s="180">
        <v>882000</v>
      </c>
      <c r="O19" s="190">
        <v>44000</v>
      </c>
      <c r="P19" s="180">
        <v>924000</v>
      </c>
      <c r="Q19" s="190">
        <v>47250</v>
      </c>
      <c r="R19" s="180">
        <v>992250</v>
      </c>
      <c r="S19" s="190">
        <v>46800</v>
      </c>
      <c r="T19" s="180">
        <v>982800</v>
      </c>
      <c r="U19" s="190">
        <v>63000</v>
      </c>
      <c r="V19" s="180">
        <v>1323000</v>
      </c>
    </row>
    <row r="20" spans="1:22" ht="27" customHeight="1" x14ac:dyDescent="0.25">
      <c r="A20" s="185" t="s">
        <v>48</v>
      </c>
      <c r="B20" s="186" t="s">
        <v>8753</v>
      </c>
      <c r="C20" s="185" t="s">
        <v>8754</v>
      </c>
      <c r="D20" s="186" t="s">
        <v>8751</v>
      </c>
      <c r="E20" s="186" t="s">
        <v>8752</v>
      </c>
      <c r="F20" s="189">
        <v>21</v>
      </c>
      <c r="I20" s="190">
        <v>22989</v>
      </c>
      <c r="J20" s="180">
        <v>482769</v>
      </c>
      <c r="K20" s="190">
        <v>25700</v>
      </c>
      <c r="L20" s="180">
        <v>539700</v>
      </c>
      <c r="M20" s="190">
        <v>29000</v>
      </c>
      <c r="N20" s="180">
        <v>609000</v>
      </c>
      <c r="O20" s="190">
        <v>33000</v>
      </c>
      <c r="P20" s="180">
        <v>693000</v>
      </c>
      <c r="Q20" s="190">
        <v>37650</v>
      </c>
      <c r="R20" s="180">
        <v>790650</v>
      </c>
      <c r="S20" s="190">
        <v>37800</v>
      </c>
      <c r="T20" s="180">
        <v>793800</v>
      </c>
      <c r="U20" s="190">
        <v>55500</v>
      </c>
      <c r="V20" s="180">
        <v>1165500</v>
      </c>
    </row>
    <row r="21" spans="1:22" ht="27" customHeight="1" x14ac:dyDescent="0.25">
      <c r="A21" s="185" t="s">
        <v>50</v>
      </c>
      <c r="B21" s="186" t="s">
        <v>8755</v>
      </c>
      <c r="C21" s="185" t="s">
        <v>8756</v>
      </c>
      <c r="D21" s="186" t="s">
        <v>8751</v>
      </c>
      <c r="E21" s="186" t="s">
        <v>8752</v>
      </c>
      <c r="F21" s="189">
        <v>21</v>
      </c>
      <c r="I21" s="190">
        <v>26544</v>
      </c>
      <c r="J21" s="180">
        <v>557424</v>
      </c>
      <c r="K21" s="190">
        <v>25700</v>
      </c>
      <c r="L21" s="180">
        <v>539700</v>
      </c>
      <c r="M21" s="190">
        <v>31500</v>
      </c>
      <c r="N21" s="180">
        <v>661500</v>
      </c>
      <c r="O21" s="190">
        <v>37000</v>
      </c>
      <c r="P21" s="180">
        <v>777000</v>
      </c>
      <c r="Q21" s="190">
        <v>37650</v>
      </c>
      <c r="R21" s="180">
        <v>790650</v>
      </c>
      <c r="S21" s="190">
        <v>37800</v>
      </c>
      <c r="T21" s="180">
        <v>793800</v>
      </c>
      <c r="U21" s="190">
        <v>55500</v>
      </c>
      <c r="V21" s="180">
        <v>1165500</v>
      </c>
    </row>
    <row r="22" spans="1:22" ht="27" customHeight="1" x14ac:dyDescent="0.25">
      <c r="A22" s="185" t="s">
        <v>52</v>
      </c>
      <c r="B22" s="186" t="s">
        <v>8757</v>
      </c>
      <c r="C22" s="185" t="s">
        <v>8758</v>
      </c>
      <c r="D22" s="186" t="s">
        <v>8751</v>
      </c>
      <c r="E22" s="186" t="s">
        <v>8752</v>
      </c>
      <c r="F22" s="189">
        <v>21</v>
      </c>
      <c r="I22" s="190">
        <v>17775</v>
      </c>
      <c r="J22" s="180">
        <v>373275</v>
      </c>
      <c r="K22" s="190">
        <v>21100</v>
      </c>
      <c r="L22" s="180">
        <v>443100</v>
      </c>
      <c r="M22" s="190">
        <v>16000</v>
      </c>
      <c r="N22" s="180">
        <v>336000</v>
      </c>
      <c r="O22" s="190">
        <v>21300</v>
      </c>
      <c r="P22" s="180">
        <v>447300</v>
      </c>
      <c r="Q22" s="190">
        <v>22070</v>
      </c>
      <c r="R22" s="180">
        <v>463470</v>
      </c>
      <c r="S22" s="190">
        <v>25000</v>
      </c>
      <c r="T22" s="180">
        <v>525000</v>
      </c>
      <c r="U22" s="190">
        <v>38000</v>
      </c>
      <c r="V22" s="180">
        <v>798000</v>
      </c>
    </row>
    <row r="23" spans="1:22" ht="27" customHeight="1" x14ac:dyDescent="0.25">
      <c r="A23" s="185" t="s">
        <v>54</v>
      </c>
      <c r="B23" s="186" t="s">
        <v>8759</v>
      </c>
      <c r="C23" s="185" t="s">
        <v>8760</v>
      </c>
      <c r="D23" s="186" t="s">
        <v>8751</v>
      </c>
      <c r="E23" s="186" t="s">
        <v>8752</v>
      </c>
      <c r="F23" s="189">
        <v>21</v>
      </c>
      <c r="I23" s="190">
        <v>20619</v>
      </c>
      <c r="J23" s="180">
        <v>432999</v>
      </c>
      <c r="K23" s="190">
        <v>21100</v>
      </c>
      <c r="L23" s="180">
        <v>443100</v>
      </c>
      <c r="M23" s="190">
        <v>16000</v>
      </c>
      <c r="N23" s="180">
        <v>336000</v>
      </c>
      <c r="O23" s="190">
        <v>24000</v>
      </c>
      <c r="P23" s="180">
        <v>504000</v>
      </c>
      <c r="Q23" s="190">
        <v>22720</v>
      </c>
      <c r="R23" s="180">
        <v>477120</v>
      </c>
      <c r="S23" s="190">
        <v>25000</v>
      </c>
      <c r="T23" s="180">
        <v>525000</v>
      </c>
      <c r="U23" s="190">
        <v>35000</v>
      </c>
      <c r="V23" s="180">
        <v>735000</v>
      </c>
    </row>
    <row r="24" spans="1:22" ht="27" customHeight="1" x14ac:dyDescent="0.25">
      <c r="A24" s="185" t="s">
        <v>56</v>
      </c>
      <c r="B24" s="186" t="s">
        <v>8761</v>
      </c>
      <c r="C24" s="185" t="s">
        <v>8762</v>
      </c>
      <c r="D24" s="186" t="s">
        <v>8751</v>
      </c>
      <c r="E24" s="186" t="s">
        <v>8752</v>
      </c>
      <c r="F24" s="189">
        <v>21</v>
      </c>
      <c r="I24" s="190">
        <v>20619</v>
      </c>
      <c r="J24" s="180">
        <v>432999</v>
      </c>
      <c r="K24" s="190">
        <v>21100</v>
      </c>
      <c r="L24" s="180">
        <v>443100</v>
      </c>
      <c r="M24" s="190">
        <v>16000</v>
      </c>
      <c r="N24" s="180">
        <v>336000</v>
      </c>
      <c r="O24" s="190">
        <v>24000</v>
      </c>
      <c r="P24" s="180">
        <v>504000</v>
      </c>
      <c r="Q24" s="190">
        <v>22070</v>
      </c>
      <c r="R24" s="180">
        <v>463470</v>
      </c>
      <c r="S24" s="190">
        <v>25000</v>
      </c>
      <c r="T24" s="180">
        <v>525000</v>
      </c>
      <c r="U24" s="190">
        <v>35000</v>
      </c>
      <c r="V24" s="180">
        <v>735000</v>
      </c>
    </row>
    <row r="25" spans="1:22" ht="27" customHeight="1" x14ac:dyDescent="0.25">
      <c r="A25" s="185" t="s">
        <v>58</v>
      </c>
      <c r="B25" s="186" t="s">
        <v>8763</v>
      </c>
      <c r="C25" s="185" t="s">
        <v>8764</v>
      </c>
      <c r="D25" s="186" t="s">
        <v>8751</v>
      </c>
      <c r="E25" s="186" t="s">
        <v>8752</v>
      </c>
      <c r="F25" s="189">
        <v>21</v>
      </c>
      <c r="I25" s="190">
        <v>20619</v>
      </c>
      <c r="J25" s="180">
        <v>432999</v>
      </c>
      <c r="K25" s="190">
        <v>21100</v>
      </c>
      <c r="L25" s="180">
        <v>443100</v>
      </c>
      <c r="M25" s="190">
        <v>17000</v>
      </c>
      <c r="N25" s="180">
        <v>357000</v>
      </c>
      <c r="O25" s="190">
        <v>22600</v>
      </c>
      <c r="P25" s="180">
        <v>474600</v>
      </c>
      <c r="Q25" s="190">
        <v>22720</v>
      </c>
      <c r="R25" s="180">
        <v>477120</v>
      </c>
      <c r="S25" s="190">
        <v>25000</v>
      </c>
      <c r="T25" s="180">
        <v>525000</v>
      </c>
      <c r="U25" s="190">
        <v>35000</v>
      </c>
      <c r="V25" s="180">
        <v>735000</v>
      </c>
    </row>
    <row r="26" spans="1:22" ht="27" customHeight="1" x14ac:dyDescent="0.25">
      <c r="A26" s="185" t="s">
        <v>60</v>
      </c>
      <c r="B26" s="186" t="s">
        <v>8765</v>
      </c>
      <c r="C26" s="185" t="s">
        <v>8766</v>
      </c>
      <c r="D26" s="186" t="s">
        <v>8767</v>
      </c>
      <c r="E26" s="186" t="s">
        <v>8752</v>
      </c>
      <c r="F26" s="189">
        <v>16</v>
      </c>
      <c r="I26" s="190">
        <v>18960</v>
      </c>
      <c r="J26" s="180">
        <v>303360</v>
      </c>
      <c r="K26" s="190">
        <v>17900</v>
      </c>
      <c r="L26" s="180">
        <v>286400</v>
      </c>
      <c r="M26" s="190">
        <v>26000</v>
      </c>
      <c r="N26" s="180">
        <v>416000</v>
      </c>
      <c r="O26" s="190">
        <v>21300</v>
      </c>
      <c r="P26" s="180">
        <v>340800</v>
      </c>
      <c r="Q26" s="190">
        <v>21430</v>
      </c>
      <c r="R26" s="180">
        <v>342880</v>
      </c>
      <c r="S26" s="190">
        <v>20000</v>
      </c>
      <c r="T26" s="180">
        <v>320000</v>
      </c>
      <c r="U26" s="190">
        <v>29000</v>
      </c>
      <c r="V26" s="180">
        <v>464000</v>
      </c>
    </row>
    <row r="27" spans="1:22" ht="27" customHeight="1" x14ac:dyDescent="0.25">
      <c r="A27" s="185" t="s">
        <v>62</v>
      </c>
      <c r="B27" s="186" t="s">
        <v>8768</v>
      </c>
      <c r="C27" s="185" t="s">
        <v>8769</v>
      </c>
      <c r="D27" s="186" t="s">
        <v>8751</v>
      </c>
      <c r="E27" s="186" t="s">
        <v>8752</v>
      </c>
      <c r="F27" s="189">
        <v>21</v>
      </c>
      <c r="I27" s="190">
        <v>20619</v>
      </c>
      <c r="J27" s="180">
        <v>432999</v>
      </c>
      <c r="K27" s="190">
        <v>19900</v>
      </c>
      <c r="L27" s="180">
        <v>417900</v>
      </c>
      <c r="M27" s="190">
        <v>22000</v>
      </c>
      <c r="N27" s="180">
        <v>462000</v>
      </c>
      <c r="O27" s="190">
        <v>22600</v>
      </c>
      <c r="P27" s="180">
        <v>474600</v>
      </c>
      <c r="Q27" s="190">
        <v>26600</v>
      </c>
      <c r="R27" s="180">
        <v>558600</v>
      </c>
      <c r="S27" s="190">
        <v>20000</v>
      </c>
      <c r="T27" s="180">
        <v>420000</v>
      </c>
      <c r="U27" s="190">
        <v>38000</v>
      </c>
      <c r="V27" s="180">
        <v>798000</v>
      </c>
    </row>
    <row r="28" spans="1:22" ht="27" customHeight="1" x14ac:dyDescent="0.25">
      <c r="A28" s="185" t="s">
        <v>64</v>
      </c>
      <c r="B28" s="186" t="s">
        <v>8770</v>
      </c>
      <c r="C28" s="185" t="s">
        <v>8771</v>
      </c>
      <c r="D28" s="186" t="s">
        <v>8751</v>
      </c>
      <c r="E28" s="186" t="s">
        <v>8752</v>
      </c>
      <c r="F28" s="189">
        <v>21</v>
      </c>
      <c r="I28" s="190">
        <v>18723</v>
      </c>
      <c r="J28" s="180">
        <v>393183</v>
      </c>
      <c r="K28" s="190">
        <v>22200</v>
      </c>
      <c r="L28" s="180">
        <v>466200</v>
      </c>
      <c r="M28" s="190">
        <v>14000</v>
      </c>
      <c r="N28" s="180">
        <v>294000</v>
      </c>
      <c r="O28" s="190">
        <v>20000</v>
      </c>
      <c r="P28" s="180">
        <v>420000</v>
      </c>
      <c r="Q28" s="190">
        <v>21430</v>
      </c>
      <c r="R28" s="180">
        <v>450030</v>
      </c>
      <c r="S28" s="190">
        <v>25000</v>
      </c>
      <c r="T28" s="180">
        <v>525000</v>
      </c>
      <c r="U28" s="190">
        <v>31000</v>
      </c>
      <c r="V28" s="180">
        <v>651000</v>
      </c>
    </row>
    <row r="29" spans="1:22" ht="27" customHeight="1" x14ac:dyDescent="0.25">
      <c r="A29" s="185" t="s">
        <v>66</v>
      </c>
      <c r="B29" s="186" t="s">
        <v>8772</v>
      </c>
      <c r="C29" s="185" t="s">
        <v>8773</v>
      </c>
      <c r="D29" s="186" t="s">
        <v>8751</v>
      </c>
      <c r="E29" s="186" t="s">
        <v>8752</v>
      </c>
      <c r="F29" s="189">
        <v>21</v>
      </c>
      <c r="I29" s="190">
        <v>22515</v>
      </c>
      <c r="J29" s="180">
        <v>472815</v>
      </c>
      <c r="K29" s="190">
        <v>22200</v>
      </c>
      <c r="L29" s="180">
        <v>466200</v>
      </c>
      <c r="M29" s="190">
        <v>18000</v>
      </c>
      <c r="N29" s="180">
        <v>378000</v>
      </c>
      <c r="O29" s="190">
        <v>20000</v>
      </c>
      <c r="P29" s="180">
        <v>420000</v>
      </c>
      <c r="Q29" s="190">
        <v>20140</v>
      </c>
      <c r="R29" s="180">
        <v>422940</v>
      </c>
      <c r="S29" s="190">
        <v>27000</v>
      </c>
      <c r="T29" s="180">
        <v>567000</v>
      </c>
      <c r="U29" s="190">
        <v>36000</v>
      </c>
      <c r="V29" s="180">
        <v>756000</v>
      </c>
    </row>
    <row r="30" spans="1:22" ht="27" customHeight="1" x14ac:dyDescent="0.25">
      <c r="A30" s="185" t="s">
        <v>74</v>
      </c>
      <c r="B30" s="186" t="s">
        <v>8774</v>
      </c>
      <c r="C30" s="185" t="s">
        <v>8775</v>
      </c>
      <c r="D30" s="186" t="s">
        <v>8751</v>
      </c>
      <c r="E30" s="186" t="s">
        <v>8752</v>
      </c>
      <c r="F30" s="189">
        <v>21</v>
      </c>
      <c r="I30" s="190">
        <v>17301</v>
      </c>
      <c r="J30" s="180">
        <v>363321</v>
      </c>
      <c r="K30" s="190">
        <v>15400</v>
      </c>
      <c r="L30" s="180">
        <v>323400</v>
      </c>
      <c r="M30" s="190">
        <v>17200</v>
      </c>
      <c r="N30" s="180">
        <v>361200</v>
      </c>
      <c r="O30" s="190">
        <v>14600</v>
      </c>
      <c r="P30" s="180">
        <v>306600</v>
      </c>
      <c r="Q30" s="190">
        <v>17550</v>
      </c>
      <c r="R30" s="180">
        <v>368550</v>
      </c>
      <c r="S30" s="190">
        <v>25000</v>
      </c>
      <c r="T30" s="180">
        <v>525000</v>
      </c>
      <c r="U30" s="190">
        <v>26000</v>
      </c>
      <c r="V30" s="180">
        <v>546000</v>
      </c>
    </row>
    <row r="31" spans="1:22" ht="27" customHeight="1" x14ac:dyDescent="0.25">
      <c r="A31" s="185" t="s">
        <v>78</v>
      </c>
      <c r="B31" s="186" t="s">
        <v>8776</v>
      </c>
      <c r="C31" s="185" t="s">
        <v>8777</v>
      </c>
      <c r="D31" s="186" t="s">
        <v>8778</v>
      </c>
      <c r="E31" s="186" t="s">
        <v>8752</v>
      </c>
      <c r="F31" s="189">
        <v>42</v>
      </c>
      <c r="I31" s="190">
        <v>9480</v>
      </c>
      <c r="J31" s="180">
        <v>398160</v>
      </c>
      <c r="K31" s="190">
        <v>10800</v>
      </c>
      <c r="L31" s="180">
        <v>453600</v>
      </c>
      <c r="M31" s="190">
        <v>10000</v>
      </c>
      <c r="N31" s="180">
        <v>420000</v>
      </c>
      <c r="O31" s="190">
        <v>12000</v>
      </c>
      <c r="P31" s="180">
        <v>504000</v>
      </c>
      <c r="Q31" s="190">
        <v>16260</v>
      </c>
      <c r="R31" s="180">
        <v>682920</v>
      </c>
      <c r="S31" s="190">
        <v>20000</v>
      </c>
      <c r="T31" s="180">
        <v>840000</v>
      </c>
      <c r="U31" s="190">
        <v>21500</v>
      </c>
      <c r="V31" s="180">
        <v>903000</v>
      </c>
    </row>
    <row r="32" spans="1:22" ht="27" customHeight="1" x14ac:dyDescent="0.25">
      <c r="A32" s="185" t="s">
        <v>81</v>
      </c>
      <c r="B32" s="186" t="s">
        <v>8779</v>
      </c>
      <c r="C32" s="185" t="s">
        <v>8780</v>
      </c>
      <c r="D32" s="186" t="s">
        <v>8781</v>
      </c>
      <c r="E32" s="186" t="s">
        <v>8752</v>
      </c>
      <c r="F32" s="189">
        <v>63</v>
      </c>
      <c r="I32" s="190">
        <v>9006</v>
      </c>
      <c r="J32" s="180">
        <v>567378</v>
      </c>
      <c r="K32" s="190">
        <v>10800</v>
      </c>
      <c r="L32" s="180">
        <v>680400</v>
      </c>
      <c r="M32" s="190">
        <v>11500</v>
      </c>
      <c r="N32" s="180">
        <v>724500</v>
      </c>
      <c r="O32" s="190">
        <v>10750</v>
      </c>
      <c r="P32" s="180">
        <v>677250</v>
      </c>
      <c r="Q32" s="190">
        <v>11090</v>
      </c>
      <c r="R32" s="180">
        <v>698670</v>
      </c>
      <c r="S32" s="190">
        <v>13000</v>
      </c>
      <c r="T32" s="180">
        <v>819000</v>
      </c>
      <c r="U32" s="190">
        <v>16500</v>
      </c>
      <c r="V32" s="180">
        <v>1039500</v>
      </c>
    </row>
    <row r="33" spans="1:22" ht="27" customHeight="1" x14ac:dyDescent="0.25">
      <c r="A33" s="185" t="s">
        <v>84</v>
      </c>
      <c r="B33" s="186" t="s">
        <v>8779</v>
      </c>
      <c r="C33" s="185" t="s">
        <v>8780</v>
      </c>
      <c r="D33" s="186" t="s">
        <v>8782</v>
      </c>
      <c r="E33" s="186" t="s">
        <v>8752</v>
      </c>
      <c r="F33" s="189">
        <v>54</v>
      </c>
      <c r="I33" s="190">
        <v>9006</v>
      </c>
      <c r="J33" s="180">
        <v>486324</v>
      </c>
      <c r="K33" s="190">
        <v>10800</v>
      </c>
      <c r="L33" s="180">
        <v>583200</v>
      </c>
      <c r="M33" s="190">
        <v>11500</v>
      </c>
      <c r="N33" s="180">
        <v>621000</v>
      </c>
      <c r="O33" s="190">
        <v>10750</v>
      </c>
      <c r="P33" s="180">
        <v>580500</v>
      </c>
      <c r="Q33" s="190">
        <v>11090</v>
      </c>
      <c r="R33" s="180">
        <v>598860</v>
      </c>
      <c r="S33" s="190">
        <v>13000</v>
      </c>
      <c r="T33" s="180">
        <v>702000</v>
      </c>
      <c r="U33" s="190">
        <v>16500</v>
      </c>
      <c r="V33" s="180">
        <v>891000</v>
      </c>
    </row>
    <row r="34" spans="1:22" ht="27" customHeight="1" x14ac:dyDescent="0.25">
      <c r="A34" s="185" t="s">
        <v>87</v>
      </c>
      <c r="B34" s="186" t="s">
        <v>8783</v>
      </c>
      <c r="C34" s="185" t="s">
        <v>8784</v>
      </c>
      <c r="D34" s="186" t="s">
        <v>8751</v>
      </c>
      <c r="E34" s="186" t="s">
        <v>8752</v>
      </c>
      <c r="F34" s="189">
        <v>21</v>
      </c>
      <c r="I34" s="190">
        <v>9480</v>
      </c>
      <c r="J34" s="180">
        <v>199080</v>
      </c>
      <c r="K34" s="190">
        <v>10800</v>
      </c>
      <c r="L34" s="180">
        <v>226800</v>
      </c>
      <c r="M34" s="190">
        <v>11000</v>
      </c>
      <c r="N34" s="180">
        <v>231000</v>
      </c>
      <c r="O34" s="190">
        <v>12000</v>
      </c>
      <c r="P34" s="180">
        <v>252000</v>
      </c>
      <c r="Q34" s="190">
        <v>11730</v>
      </c>
      <c r="R34" s="180">
        <v>246330</v>
      </c>
      <c r="S34" s="190">
        <v>13000</v>
      </c>
      <c r="T34" s="180">
        <v>273000</v>
      </c>
      <c r="U34" s="190">
        <v>16500</v>
      </c>
      <c r="V34" s="180">
        <v>346500</v>
      </c>
    </row>
    <row r="35" spans="1:22" ht="27" customHeight="1" x14ac:dyDescent="0.25">
      <c r="A35" s="185" t="s">
        <v>90</v>
      </c>
      <c r="B35" s="186" t="s">
        <v>8783</v>
      </c>
      <c r="C35" s="185" t="s">
        <v>8784</v>
      </c>
      <c r="D35" s="186" t="s">
        <v>8785</v>
      </c>
      <c r="E35" s="186" t="s">
        <v>8752</v>
      </c>
      <c r="F35" s="189">
        <v>18</v>
      </c>
      <c r="I35" s="190">
        <v>9480</v>
      </c>
      <c r="J35" s="180">
        <v>170640</v>
      </c>
      <c r="K35" s="190">
        <v>10600</v>
      </c>
      <c r="L35" s="180">
        <v>190800</v>
      </c>
      <c r="M35" s="190">
        <v>11000</v>
      </c>
      <c r="N35" s="180">
        <v>198000</v>
      </c>
      <c r="O35" s="190">
        <v>12000</v>
      </c>
      <c r="P35" s="180">
        <v>216000</v>
      </c>
      <c r="Q35" s="190">
        <v>11730</v>
      </c>
      <c r="R35" s="180">
        <v>211140</v>
      </c>
      <c r="S35" s="190">
        <v>13000</v>
      </c>
      <c r="T35" s="180">
        <v>234000</v>
      </c>
      <c r="U35" s="190">
        <v>16500</v>
      </c>
      <c r="V35" s="180">
        <v>297000</v>
      </c>
    </row>
    <row r="36" spans="1:22" ht="27" customHeight="1" x14ac:dyDescent="0.25">
      <c r="A36" s="185" t="s">
        <v>92</v>
      </c>
      <c r="B36" s="186" t="s">
        <v>8786</v>
      </c>
      <c r="C36" s="185" t="s">
        <v>8787</v>
      </c>
      <c r="D36" s="186" t="s">
        <v>8785</v>
      </c>
      <c r="E36" s="186" t="s">
        <v>8752</v>
      </c>
      <c r="F36" s="189">
        <v>18</v>
      </c>
      <c r="I36" s="190">
        <v>10191</v>
      </c>
      <c r="J36" s="180">
        <v>183438</v>
      </c>
      <c r="K36" s="190">
        <v>10600</v>
      </c>
      <c r="L36" s="180">
        <v>190800</v>
      </c>
      <c r="M36" s="190">
        <v>11000</v>
      </c>
      <c r="N36" s="180">
        <v>198000</v>
      </c>
      <c r="O36" s="190">
        <v>12000</v>
      </c>
      <c r="P36" s="180">
        <v>216000</v>
      </c>
      <c r="Q36" s="190">
        <v>11730</v>
      </c>
      <c r="R36" s="180">
        <v>211140</v>
      </c>
      <c r="S36" s="190">
        <v>13000</v>
      </c>
      <c r="T36" s="180">
        <v>234000</v>
      </c>
      <c r="U36" s="190">
        <v>16500</v>
      </c>
      <c r="V36" s="180">
        <v>297000</v>
      </c>
    </row>
    <row r="37" spans="1:22" ht="27" customHeight="1" x14ac:dyDescent="0.25">
      <c r="A37" s="185" t="s">
        <v>95</v>
      </c>
      <c r="B37" s="186" t="s">
        <v>8788</v>
      </c>
      <c r="C37" s="185" t="s">
        <v>8789</v>
      </c>
      <c r="D37" s="186" t="s">
        <v>8778</v>
      </c>
      <c r="E37" s="186" t="s">
        <v>8752</v>
      </c>
      <c r="F37" s="189">
        <v>42</v>
      </c>
      <c r="I37" s="190">
        <v>10191</v>
      </c>
      <c r="J37" s="180">
        <v>428022</v>
      </c>
      <c r="K37" s="190">
        <v>10800</v>
      </c>
      <c r="L37" s="180">
        <v>453600</v>
      </c>
      <c r="M37" s="190">
        <v>11000</v>
      </c>
      <c r="N37" s="180">
        <v>462000</v>
      </c>
      <c r="O37" s="190">
        <v>12000</v>
      </c>
      <c r="P37" s="180">
        <v>504000</v>
      </c>
      <c r="Q37" s="190">
        <v>11090</v>
      </c>
      <c r="R37" s="180">
        <v>465780</v>
      </c>
      <c r="S37" s="190">
        <v>13000</v>
      </c>
      <c r="T37" s="180">
        <v>546000</v>
      </c>
      <c r="U37" s="190">
        <v>16500</v>
      </c>
      <c r="V37" s="180">
        <v>693000</v>
      </c>
    </row>
    <row r="38" spans="1:22" ht="27" customHeight="1" x14ac:dyDescent="0.25">
      <c r="A38" s="185" t="s">
        <v>98</v>
      </c>
      <c r="B38" s="186" t="s">
        <v>8790</v>
      </c>
      <c r="C38" s="185" t="s">
        <v>8789</v>
      </c>
      <c r="D38" s="186" t="s">
        <v>8785</v>
      </c>
      <c r="E38" s="186" t="s">
        <v>8752</v>
      </c>
      <c r="F38" s="189">
        <v>18</v>
      </c>
      <c r="I38" s="190">
        <v>10191</v>
      </c>
      <c r="J38" s="180">
        <v>183438</v>
      </c>
      <c r="K38" s="190">
        <v>10600</v>
      </c>
      <c r="L38" s="180">
        <v>190800</v>
      </c>
      <c r="M38" s="190">
        <v>11000</v>
      </c>
      <c r="N38" s="180">
        <v>198000</v>
      </c>
      <c r="O38" s="190">
        <v>12000</v>
      </c>
      <c r="P38" s="180">
        <v>216000</v>
      </c>
      <c r="Q38" s="190">
        <v>11090</v>
      </c>
      <c r="R38" s="180">
        <v>199620</v>
      </c>
      <c r="S38" s="190">
        <v>13000</v>
      </c>
      <c r="T38" s="180">
        <v>234000</v>
      </c>
      <c r="U38" s="190">
        <v>16500</v>
      </c>
      <c r="V38" s="180">
        <v>297000</v>
      </c>
    </row>
    <row r="39" spans="1:22" ht="27" customHeight="1" x14ac:dyDescent="0.25">
      <c r="A39" s="185" t="s">
        <v>100</v>
      </c>
      <c r="B39" s="186" t="s">
        <v>8791</v>
      </c>
      <c r="C39" s="185" t="s">
        <v>8792</v>
      </c>
      <c r="D39" s="186" t="s">
        <v>8751</v>
      </c>
      <c r="E39" s="186" t="s">
        <v>8752</v>
      </c>
      <c r="F39" s="189">
        <v>21</v>
      </c>
      <c r="I39" s="190">
        <v>10191</v>
      </c>
      <c r="J39" s="180">
        <v>214011</v>
      </c>
      <c r="K39" s="190">
        <v>10800</v>
      </c>
      <c r="L39" s="180">
        <v>226800</v>
      </c>
      <c r="M39" s="190">
        <v>11000</v>
      </c>
      <c r="N39" s="180">
        <v>231000</v>
      </c>
      <c r="O39" s="190">
        <v>12000</v>
      </c>
      <c r="P39" s="180">
        <v>252000</v>
      </c>
      <c r="Q39" s="190">
        <v>11730</v>
      </c>
      <c r="R39" s="180">
        <v>246330</v>
      </c>
      <c r="S39" s="190">
        <v>13000</v>
      </c>
      <c r="T39" s="180">
        <v>273000</v>
      </c>
      <c r="U39" s="190">
        <v>16500</v>
      </c>
      <c r="V39" s="180">
        <v>346500</v>
      </c>
    </row>
    <row r="40" spans="1:22" ht="27" customHeight="1" x14ac:dyDescent="0.25">
      <c r="A40" s="185" t="s">
        <v>102</v>
      </c>
      <c r="B40" s="186" t="s">
        <v>8793</v>
      </c>
      <c r="C40" s="185" t="s">
        <v>8794</v>
      </c>
      <c r="D40" s="186" t="s">
        <v>8785</v>
      </c>
      <c r="E40" s="186" t="s">
        <v>8752</v>
      </c>
      <c r="F40" s="189">
        <v>18</v>
      </c>
      <c r="I40" s="190">
        <v>10191</v>
      </c>
      <c r="J40" s="180">
        <v>183438</v>
      </c>
      <c r="K40" s="190">
        <v>10600</v>
      </c>
      <c r="L40" s="180">
        <v>190800</v>
      </c>
      <c r="M40" s="190">
        <v>11000</v>
      </c>
      <c r="N40" s="180">
        <v>198000</v>
      </c>
      <c r="O40" s="190">
        <v>12000</v>
      </c>
      <c r="P40" s="180">
        <v>216000</v>
      </c>
      <c r="Q40" s="190">
        <v>11730</v>
      </c>
      <c r="R40" s="180">
        <v>211140</v>
      </c>
      <c r="S40" s="190">
        <v>13000</v>
      </c>
      <c r="T40" s="180">
        <v>234000</v>
      </c>
      <c r="U40" s="190">
        <v>16500</v>
      </c>
      <c r="V40" s="180">
        <v>297000</v>
      </c>
    </row>
    <row r="41" spans="1:22" ht="27" customHeight="1" x14ac:dyDescent="0.25">
      <c r="A41" s="185" t="s">
        <v>105</v>
      </c>
      <c r="B41" s="186" t="s">
        <v>8795</v>
      </c>
      <c r="C41" s="185" t="s">
        <v>8796</v>
      </c>
      <c r="D41" s="186" t="s">
        <v>8751</v>
      </c>
      <c r="E41" s="186" t="s">
        <v>8752</v>
      </c>
      <c r="F41" s="189">
        <v>21</v>
      </c>
      <c r="I41" s="190">
        <v>5214</v>
      </c>
      <c r="J41" s="180">
        <v>109494</v>
      </c>
      <c r="K41" s="190">
        <v>6300</v>
      </c>
      <c r="L41" s="180">
        <v>132300</v>
      </c>
      <c r="M41" s="190">
        <v>6000</v>
      </c>
      <c r="N41" s="180">
        <v>126000</v>
      </c>
      <c r="O41" s="190">
        <v>6000</v>
      </c>
      <c r="P41" s="180">
        <v>126000</v>
      </c>
      <c r="Q41" s="190">
        <v>20140</v>
      </c>
      <c r="R41" s="180">
        <v>422940</v>
      </c>
      <c r="S41" s="190">
        <v>9000</v>
      </c>
      <c r="T41" s="180">
        <v>189000</v>
      </c>
      <c r="U41" s="190">
        <v>10500</v>
      </c>
      <c r="V41" s="180">
        <v>220500</v>
      </c>
    </row>
    <row r="42" spans="1:22" ht="27" customHeight="1" x14ac:dyDescent="0.25">
      <c r="A42" s="185" t="s">
        <v>107</v>
      </c>
      <c r="B42" s="186" t="s">
        <v>8797</v>
      </c>
      <c r="C42" s="185" t="s">
        <v>8798</v>
      </c>
      <c r="D42" s="186" t="s">
        <v>8751</v>
      </c>
      <c r="E42" s="186" t="s">
        <v>8752</v>
      </c>
      <c r="F42" s="189">
        <v>21</v>
      </c>
      <c r="I42" s="190">
        <v>5214</v>
      </c>
      <c r="J42" s="180">
        <v>109494</v>
      </c>
      <c r="K42" s="190">
        <v>6300</v>
      </c>
      <c r="L42" s="180">
        <v>132300</v>
      </c>
      <c r="M42" s="190">
        <v>4000</v>
      </c>
      <c r="N42" s="180">
        <v>84000</v>
      </c>
      <c r="O42" s="190">
        <v>6000</v>
      </c>
      <c r="P42" s="180">
        <v>126000</v>
      </c>
      <c r="Q42" s="190">
        <v>9150</v>
      </c>
      <c r="R42" s="180">
        <v>192150</v>
      </c>
      <c r="S42" s="190">
        <v>8000</v>
      </c>
      <c r="T42" s="180">
        <v>168000</v>
      </c>
      <c r="U42" s="190">
        <v>9000</v>
      </c>
      <c r="V42" s="180">
        <v>189000</v>
      </c>
    </row>
    <row r="43" spans="1:22" ht="27" customHeight="1" x14ac:dyDescent="0.25">
      <c r="A43" s="185" t="s">
        <v>109</v>
      </c>
      <c r="B43" s="186" t="s">
        <v>8799</v>
      </c>
      <c r="C43" s="185" t="s">
        <v>8800</v>
      </c>
      <c r="D43" s="186" t="s">
        <v>8751</v>
      </c>
      <c r="E43" s="186" t="s">
        <v>8752</v>
      </c>
      <c r="F43" s="189">
        <v>21</v>
      </c>
      <c r="I43" s="190">
        <v>9006</v>
      </c>
      <c r="J43" s="180">
        <v>189126</v>
      </c>
      <c r="K43" s="190">
        <v>10800</v>
      </c>
      <c r="L43" s="180">
        <v>226800</v>
      </c>
      <c r="M43" s="190">
        <v>11000</v>
      </c>
      <c r="N43" s="180">
        <v>231000</v>
      </c>
      <c r="O43" s="190">
        <v>10750</v>
      </c>
      <c r="P43" s="180">
        <v>225750</v>
      </c>
      <c r="Q43" s="190">
        <v>11730</v>
      </c>
      <c r="R43" s="180">
        <v>246330</v>
      </c>
      <c r="S43" s="190">
        <v>13000</v>
      </c>
      <c r="T43" s="180">
        <v>273000</v>
      </c>
      <c r="U43" s="190">
        <v>16500</v>
      </c>
      <c r="V43" s="180">
        <v>346500</v>
      </c>
    </row>
    <row r="44" spans="1:22" ht="27" customHeight="1" x14ac:dyDescent="0.25">
      <c r="A44" s="185" t="s">
        <v>111</v>
      </c>
      <c r="B44" s="186" t="s">
        <v>8801</v>
      </c>
      <c r="C44" s="185" t="s">
        <v>8800</v>
      </c>
      <c r="D44" s="186" t="s">
        <v>8785</v>
      </c>
      <c r="E44" s="186" t="s">
        <v>8752</v>
      </c>
      <c r="F44" s="189">
        <v>18</v>
      </c>
      <c r="I44" s="190">
        <v>9006</v>
      </c>
      <c r="J44" s="180">
        <v>162108</v>
      </c>
      <c r="K44" s="190">
        <v>10600</v>
      </c>
      <c r="L44" s="180">
        <v>190800</v>
      </c>
      <c r="M44" s="190">
        <v>11000</v>
      </c>
      <c r="N44" s="180">
        <v>198000</v>
      </c>
      <c r="O44" s="190">
        <v>10750</v>
      </c>
      <c r="P44" s="180">
        <v>193500</v>
      </c>
      <c r="Q44" s="190">
        <v>11730</v>
      </c>
      <c r="R44" s="180">
        <v>211140</v>
      </c>
      <c r="S44" s="190">
        <v>13000</v>
      </c>
      <c r="T44" s="180">
        <v>234000</v>
      </c>
      <c r="U44" s="190">
        <v>16500</v>
      </c>
      <c r="V44" s="180">
        <v>297000</v>
      </c>
    </row>
    <row r="45" spans="1:22" ht="27" customHeight="1" x14ac:dyDescent="0.25">
      <c r="A45" s="185" t="s">
        <v>114</v>
      </c>
      <c r="B45" s="186" t="s">
        <v>8802</v>
      </c>
      <c r="C45" s="185" t="s">
        <v>8803</v>
      </c>
      <c r="D45" s="186" t="s">
        <v>8751</v>
      </c>
      <c r="E45" s="186" t="s">
        <v>8752</v>
      </c>
      <c r="F45" s="189">
        <v>21</v>
      </c>
      <c r="I45" s="190">
        <v>11139</v>
      </c>
      <c r="J45" s="180">
        <v>233919</v>
      </c>
      <c r="K45" s="190">
        <v>9600</v>
      </c>
      <c r="L45" s="180">
        <v>201600</v>
      </c>
      <c r="M45" s="190">
        <v>11000</v>
      </c>
      <c r="N45" s="180">
        <v>231000</v>
      </c>
      <c r="O45" s="190">
        <v>10750</v>
      </c>
      <c r="P45" s="180">
        <v>225750</v>
      </c>
      <c r="Q45" s="190">
        <v>11730</v>
      </c>
      <c r="R45" s="180">
        <v>246330</v>
      </c>
      <c r="S45" s="190">
        <v>13000</v>
      </c>
      <c r="T45" s="180">
        <v>273000</v>
      </c>
      <c r="U45" s="190">
        <v>16500</v>
      </c>
      <c r="V45" s="180">
        <v>346500</v>
      </c>
    </row>
    <row r="46" spans="1:22" ht="27" customHeight="1" x14ac:dyDescent="0.25">
      <c r="A46" s="185" t="s">
        <v>116</v>
      </c>
      <c r="B46" s="186" t="s">
        <v>8804</v>
      </c>
      <c r="C46" s="185" t="s">
        <v>8805</v>
      </c>
      <c r="D46" s="186" t="s">
        <v>8751</v>
      </c>
      <c r="E46" s="186" t="s">
        <v>8752</v>
      </c>
      <c r="F46" s="189">
        <v>21</v>
      </c>
      <c r="I46" s="190">
        <v>18960</v>
      </c>
      <c r="J46" s="180">
        <v>398160</v>
      </c>
      <c r="K46" s="190">
        <v>17700</v>
      </c>
      <c r="L46" s="180">
        <v>371700</v>
      </c>
      <c r="M46" s="190">
        <v>22000</v>
      </c>
      <c r="N46" s="180">
        <v>462000</v>
      </c>
      <c r="O46" s="190">
        <v>21000</v>
      </c>
      <c r="P46" s="180">
        <v>441000</v>
      </c>
      <c r="Q46" s="190">
        <v>24010</v>
      </c>
      <c r="R46" s="180">
        <v>504210</v>
      </c>
      <c r="S46" s="190">
        <v>21600</v>
      </c>
      <c r="T46" s="180">
        <v>453600</v>
      </c>
      <c r="U46" s="190">
        <v>36500</v>
      </c>
      <c r="V46" s="180">
        <v>766500</v>
      </c>
    </row>
    <row r="47" spans="1:22" x14ac:dyDescent="0.25">
      <c r="A47" s="263" t="s">
        <v>8806</v>
      </c>
      <c r="B47" s="263"/>
      <c r="C47" s="263"/>
      <c r="D47" s="263"/>
      <c r="E47" s="263"/>
      <c r="F47" s="263"/>
      <c r="I47" s="179" t="s">
        <v>8591</v>
      </c>
      <c r="J47" s="180">
        <v>118080</v>
      </c>
      <c r="K47" s="179" t="s">
        <v>8591</v>
      </c>
      <c r="L47" s="180">
        <v>101000</v>
      </c>
      <c r="M47" s="179" t="s">
        <v>8591</v>
      </c>
      <c r="N47" s="180">
        <v>60000</v>
      </c>
      <c r="O47" s="179" t="s">
        <v>8591</v>
      </c>
      <c r="P47" s="180">
        <v>30000</v>
      </c>
      <c r="Q47" s="179" t="s">
        <v>8591</v>
      </c>
      <c r="R47" s="180">
        <v>35000</v>
      </c>
      <c r="S47" s="179" t="s">
        <v>8591</v>
      </c>
      <c r="T47" s="180">
        <v>50000</v>
      </c>
      <c r="U47" s="179" t="s">
        <v>8591</v>
      </c>
      <c r="V47" s="180">
        <v>108400</v>
      </c>
    </row>
    <row r="48" spans="1:22" ht="45" x14ac:dyDescent="0.25">
      <c r="A48" s="182"/>
      <c r="B48" s="183" t="s">
        <v>68</v>
      </c>
      <c r="C48" s="184" t="s">
        <v>69</v>
      </c>
      <c r="D48" s="183" t="s">
        <v>70</v>
      </c>
      <c r="E48" s="183" t="s">
        <v>71</v>
      </c>
      <c r="F48" s="183" t="s">
        <v>72</v>
      </c>
      <c r="I48" s="187" t="s">
        <v>73</v>
      </c>
      <c r="J48" s="188" t="s">
        <v>28</v>
      </c>
      <c r="K48" s="187" t="s">
        <v>73</v>
      </c>
      <c r="L48" s="188" t="s">
        <v>28</v>
      </c>
      <c r="M48" s="187" t="s">
        <v>73</v>
      </c>
      <c r="N48" s="188" t="s">
        <v>28</v>
      </c>
      <c r="O48" s="187" t="s">
        <v>73</v>
      </c>
      <c r="P48" s="188" t="s">
        <v>28</v>
      </c>
      <c r="Q48" s="187" t="s">
        <v>73</v>
      </c>
      <c r="R48" s="188" t="s">
        <v>28</v>
      </c>
      <c r="S48" s="187" t="s">
        <v>73</v>
      </c>
      <c r="T48" s="188" t="s">
        <v>28</v>
      </c>
      <c r="U48" s="187" t="s">
        <v>73</v>
      </c>
      <c r="V48" s="188" t="s">
        <v>28</v>
      </c>
    </row>
    <row r="49" spans="1:22" ht="30" x14ac:dyDescent="0.25">
      <c r="A49" s="185" t="s">
        <v>8807</v>
      </c>
      <c r="B49" s="186" t="s">
        <v>8808</v>
      </c>
      <c r="C49" s="185" t="s">
        <v>8809</v>
      </c>
      <c r="D49" s="186"/>
      <c r="E49" s="186" t="s">
        <v>8810</v>
      </c>
      <c r="F49" s="189">
        <v>1</v>
      </c>
      <c r="I49" s="190">
        <v>118080</v>
      </c>
      <c r="J49" s="180">
        <v>118080</v>
      </c>
      <c r="K49" s="190">
        <v>101000</v>
      </c>
      <c r="L49" s="180">
        <v>101000</v>
      </c>
      <c r="M49" s="190">
        <v>60000</v>
      </c>
      <c r="N49" s="180">
        <v>60000</v>
      </c>
      <c r="O49" s="190">
        <v>30000</v>
      </c>
      <c r="P49" s="180">
        <v>30000</v>
      </c>
      <c r="Q49" s="190">
        <v>35000</v>
      </c>
      <c r="R49" s="180">
        <v>35000</v>
      </c>
      <c r="S49" s="190">
        <v>50000</v>
      </c>
      <c r="T49" s="180">
        <v>50000</v>
      </c>
      <c r="U49" s="190">
        <v>108400</v>
      </c>
      <c r="V49" s="180">
        <v>108400</v>
      </c>
    </row>
    <row r="50" spans="1:22" x14ac:dyDescent="0.25">
      <c r="A50" s="263" t="s">
        <v>8811</v>
      </c>
      <c r="B50" s="263"/>
      <c r="C50" s="263"/>
      <c r="D50" s="263"/>
      <c r="E50" s="263"/>
      <c r="F50" s="263"/>
      <c r="I50" s="179"/>
      <c r="J50" s="181"/>
      <c r="K50" s="179"/>
      <c r="L50" s="181"/>
      <c r="M50" s="179"/>
      <c r="N50" s="181"/>
      <c r="O50" s="179"/>
      <c r="P50" s="181"/>
      <c r="Q50" s="179"/>
      <c r="R50" s="181"/>
      <c r="S50" s="179"/>
      <c r="T50" s="181"/>
      <c r="U50" s="179"/>
      <c r="V50" s="181"/>
    </row>
    <row r="51" spans="1:22" x14ac:dyDescent="0.25">
      <c r="A51" s="182"/>
      <c r="B51" s="183" t="s">
        <v>8812</v>
      </c>
      <c r="C51" s="184" t="s">
        <v>69</v>
      </c>
      <c r="I51" s="266" t="s">
        <v>8813</v>
      </c>
      <c r="J51" s="266"/>
      <c r="K51" s="266" t="s">
        <v>8813</v>
      </c>
      <c r="L51" s="266"/>
      <c r="M51" s="266" t="s">
        <v>8813</v>
      </c>
      <c r="N51" s="266"/>
      <c r="O51" s="266" t="s">
        <v>8813</v>
      </c>
      <c r="P51" s="266"/>
      <c r="Q51" s="266" t="s">
        <v>8813</v>
      </c>
      <c r="R51" s="266"/>
      <c r="S51" s="266" t="s">
        <v>8813</v>
      </c>
      <c r="T51" s="266"/>
      <c r="U51" s="266" t="s">
        <v>8813</v>
      </c>
      <c r="V51" s="266"/>
    </row>
    <row r="52" spans="1:22" x14ac:dyDescent="0.25">
      <c r="A52" s="185" t="s">
        <v>495</v>
      </c>
      <c r="B52" s="186" t="s">
        <v>8814</v>
      </c>
      <c r="C52" s="185" t="s">
        <v>8815</v>
      </c>
      <c r="I52" s="267" t="s">
        <v>8816</v>
      </c>
      <c r="J52" s="267"/>
      <c r="K52" s="267" t="s">
        <v>8817</v>
      </c>
      <c r="L52" s="267"/>
      <c r="M52" s="267" t="s">
        <v>8818</v>
      </c>
      <c r="N52" s="267"/>
      <c r="O52" s="267" t="s">
        <v>8819</v>
      </c>
      <c r="P52" s="267"/>
      <c r="Q52" s="267" t="s">
        <v>8820</v>
      </c>
      <c r="R52" s="267"/>
      <c r="S52" s="267" t="s">
        <v>8821</v>
      </c>
      <c r="T52" s="267"/>
      <c r="U52" s="267" t="s">
        <v>8822</v>
      </c>
      <c r="V52" s="267"/>
    </row>
    <row r="53" spans="1:22" x14ac:dyDescent="0.25">
      <c r="A53" s="263" t="s">
        <v>8823</v>
      </c>
      <c r="B53" s="263"/>
      <c r="C53" s="263"/>
      <c r="D53" s="263"/>
      <c r="E53" s="263"/>
      <c r="F53" s="263"/>
      <c r="I53" s="268" t="s">
        <v>8586</v>
      </c>
      <c r="J53" s="268"/>
      <c r="K53" s="268" t="s">
        <v>8586</v>
      </c>
      <c r="L53" s="268"/>
      <c r="M53" s="268" t="s">
        <v>8586</v>
      </c>
      <c r="N53" s="268"/>
      <c r="O53" s="268" t="s">
        <v>8586</v>
      </c>
      <c r="P53" s="268"/>
      <c r="Q53" s="268" t="s">
        <v>8586</v>
      </c>
      <c r="R53" s="268"/>
      <c r="S53" s="268" t="s">
        <v>8586</v>
      </c>
      <c r="T53" s="268"/>
      <c r="U53" s="268" t="s">
        <v>8824</v>
      </c>
      <c r="V53" s="268"/>
    </row>
    <row r="54" spans="1:22" x14ac:dyDescent="0.25">
      <c r="I54" s="269" t="s">
        <v>8591</v>
      </c>
      <c r="J54" s="269"/>
      <c r="K54" s="269" t="s">
        <v>8591</v>
      </c>
      <c r="L54" s="269"/>
      <c r="M54" s="269" t="s">
        <v>8591</v>
      </c>
      <c r="N54" s="269"/>
      <c r="O54" s="269" t="s">
        <v>8591</v>
      </c>
      <c r="P54" s="269"/>
      <c r="Q54" s="269" t="s">
        <v>8591</v>
      </c>
      <c r="R54" s="269"/>
      <c r="S54" s="269" t="s">
        <v>8591</v>
      </c>
      <c r="T54" s="269"/>
      <c r="U54" s="269" t="s">
        <v>8825</v>
      </c>
      <c r="V54" s="269"/>
    </row>
    <row r="55" spans="1:22" x14ac:dyDescent="0.25">
      <c r="I55" s="269"/>
      <c r="J55" s="269"/>
      <c r="K55" s="269"/>
      <c r="L55" s="269"/>
      <c r="M55" s="269"/>
      <c r="N55" s="269"/>
      <c r="O55" s="269"/>
      <c r="P55" s="269"/>
      <c r="Q55" s="269"/>
      <c r="R55" s="269"/>
      <c r="S55" s="269"/>
      <c r="T55" s="269"/>
      <c r="U55" s="269"/>
      <c r="V55" s="269"/>
    </row>
    <row r="56" spans="1:22" x14ac:dyDescent="0.25">
      <c r="A56" s="263" t="s">
        <v>8593</v>
      </c>
      <c r="B56" s="263"/>
      <c r="C56" s="263"/>
      <c r="D56" s="263"/>
      <c r="E56" s="263"/>
      <c r="F56" s="263"/>
      <c r="I56" s="267" t="s">
        <v>8594</v>
      </c>
      <c r="J56" s="267"/>
      <c r="K56" s="267" t="s">
        <v>8594</v>
      </c>
      <c r="L56" s="267"/>
      <c r="M56" s="267" t="s">
        <v>8594</v>
      </c>
      <c r="N56" s="267"/>
      <c r="O56" s="267" t="s">
        <v>8594</v>
      </c>
      <c r="P56" s="267"/>
      <c r="Q56" s="267" t="s">
        <v>8594</v>
      </c>
      <c r="R56" s="267"/>
      <c r="S56" s="267" t="s">
        <v>8594</v>
      </c>
      <c r="T56" s="267"/>
      <c r="U56" s="267" t="s">
        <v>8594</v>
      </c>
      <c r="V56" s="267"/>
    </row>
    <row r="57" spans="1:22" ht="15.75" thickBot="1" x14ac:dyDescent="0.3">
      <c r="A57" s="263" t="s">
        <v>8595</v>
      </c>
      <c r="B57" s="263"/>
      <c r="C57" s="263"/>
      <c r="D57" s="263"/>
      <c r="E57" s="263"/>
      <c r="F57" s="263"/>
      <c r="I57" s="270" t="s">
        <v>8591</v>
      </c>
      <c r="J57" s="270"/>
      <c r="K57" s="270" t="s">
        <v>8591</v>
      </c>
      <c r="L57" s="270"/>
      <c r="M57" s="270" t="s">
        <v>8591</v>
      </c>
      <c r="N57" s="270"/>
      <c r="O57" s="270" t="s">
        <v>8591</v>
      </c>
      <c r="P57" s="270"/>
      <c r="Q57" s="270" t="s">
        <v>8591</v>
      </c>
      <c r="R57" s="270"/>
      <c r="S57" s="270" t="s">
        <v>8591</v>
      </c>
      <c r="T57" s="270"/>
      <c r="U57" s="270" t="s">
        <v>8591</v>
      </c>
      <c r="V57" s="270"/>
    </row>
    <row r="61" spans="1:22" x14ac:dyDescent="0.25">
      <c r="J61" s="175" t="str">
        <f>I9</f>
        <v>Al Suweidi Engineering Consultants Bureau LLC</v>
      </c>
      <c r="L61" s="175" t="str">
        <f>K9</f>
        <v>Altorath International Engineering Consultants L.L.C</v>
      </c>
      <c r="N61" s="175" t="str">
        <f>M9</f>
        <v xml:space="preserve">Tebodin Meddle East </v>
      </c>
      <c r="P61" s="175" t="str">
        <f>O9</f>
        <v>Core Engineering Consultancy</v>
      </c>
      <c r="R61" s="175" t="str">
        <f>Q9</f>
        <v>Dorsch Holding GmbH - Abu Dhabi</v>
      </c>
      <c r="T61" s="175" t="str">
        <f>S9</f>
        <v>KN INTERNATIONAL ARHITECTS AND ENGINEERS L.L.C</v>
      </c>
      <c r="V61" s="175" t="str">
        <f>U9</f>
        <v>KEO International Consultants - Abu Dhabi</v>
      </c>
    </row>
    <row r="62" spans="1:22" x14ac:dyDescent="0.25">
      <c r="J62" s="175">
        <f>J13</f>
        <v>9644532</v>
      </c>
      <c r="L62" s="175">
        <f>L13</f>
        <v>10207000</v>
      </c>
      <c r="N62" s="175">
        <f>N13</f>
        <v>10302200</v>
      </c>
      <c r="P62" s="175">
        <f>P13</f>
        <v>11287650</v>
      </c>
      <c r="R62" s="175">
        <f>R13</f>
        <v>12227760</v>
      </c>
      <c r="T62" s="175">
        <f>T13</f>
        <v>13057000</v>
      </c>
      <c r="V62" s="175">
        <f>V13</f>
        <v>17553900</v>
      </c>
    </row>
    <row r="64" spans="1:22" x14ac:dyDescent="0.25">
      <c r="C64" s="191">
        <v>828808692</v>
      </c>
      <c r="J64" s="175">
        <f>J62/C64%</f>
        <v>1.1636620239499129</v>
      </c>
    </row>
  </sheetData>
  <mergeCells count="90">
    <mergeCell ref="Q54:R55"/>
    <mergeCell ref="S54:T55"/>
    <mergeCell ref="S57:T57"/>
    <mergeCell ref="U57:V57"/>
    <mergeCell ref="A57:F57"/>
    <mergeCell ref="I57:J57"/>
    <mergeCell ref="K57:L57"/>
    <mergeCell ref="M57:N57"/>
    <mergeCell ref="O57:P57"/>
    <mergeCell ref="Q57:R57"/>
    <mergeCell ref="Q53:R53"/>
    <mergeCell ref="S53:T53"/>
    <mergeCell ref="U53:V53"/>
    <mergeCell ref="U54:V55"/>
    <mergeCell ref="A56:F56"/>
    <mergeCell ref="I56:J56"/>
    <mergeCell ref="K56:L56"/>
    <mergeCell ref="M56:N56"/>
    <mergeCell ref="O56:P56"/>
    <mergeCell ref="Q56:R56"/>
    <mergeCell ref="S56:T56"/>
    <mergeCell ref="U56:V56"/>
    <mergeCell ref="I54:J55"/>
    <mergeCell ref="K54:L55"/>
    <mergeCell ref="M54:N55"/>
    <mergeCell ref="O54:P55"/>
    <mergeCell ref="A53:F53"/>
    <mergeCell ref="I53:J53"/>
    <mergeCell ref="K53:L53"/>
    <mergeCell ref="M53:N53"/>
    <mergeCell ref="O53:P53"/>
    <mergeCell ref="O51:P51"/>
    <mergeCell ref="Q51:R51"/>
    <mergeCell ref="S51:T51"/>
    <mergeCell ref="U51:V51"/>
    <mergeCell ref="I52:J52"/>
    <mergeCell ref="K52:L52"/>
    <mergeCell ref="M52:N52"/>
    <mergeCell ref="O52:P52"/>
    <mergeCell ref="Q52:R52"/>
    <mergeCell ref="S52:T52"/>
    <mergeCell ref="M51:N51"/>
    <mergeCell ref="U52:V52"/>
    <mergeCell ref="A17:F17"/>
    <mergeCell ref="A47:F47"/>
    <mergeCell ref="A50:F50"/>
    <mergeCell ref="I51:J51"/>
    <mergeCell ref="K51:L51"/>
    <mergeCell ref="Q15:R15"/>
    <mergeCell ref="S15:T15"/>
    <mergeCell ref="U15:V15"/>
    <mergeCell ref="I16:J16"/>
    <mergeCell ref="K16:L16"/>
    <mergeCell ref="M16:N16"/>
    <mergeCell ref="O16:P16"/>
    <mergeCell ref="Q16:R16"/>
    <mergeCell ref="S16:T16"/>
    <mergeCell ref="U16:V16"/>
    <mergeCell ref="O15:P15"/>
    <mergeCell ref="A12:F13"/>
    <mergeCell ref="A14:F14"/>
    <mergeCell ref="I15:J15"/>
    <mergeCell ref="K15:L15"/>
    <mergeCell ref="M15:N15"/>
    <mergeCell ref="U9:V9"/>
    <mergeCell ref="I10:J10"/>
    <mergeCell ref="K10:L10"/>
    <mergeCell ref="M10:N10"/>
    <mergeCell ref="O10:P10"/>
    <mergeCell ref="Q10:R10"/>
    <mergeCell ref="S10:T10"/>
    <mergeCell ref="U10:V10"/>
    <mergeCell ref="I9:J9"/>
    <mergeCell ref="K9:L9"/>
    <mergeCell ref="M9:N9"/>
    <mergeCell ref="O9:P9"/>
    <mergeCell ref="Q9:R9"/>
    <mergeCell ref="S9:T9"/>
    <mergeCell ref="A5:B5"/>
    <mergeCell ref="C5:G5"/>
    <mergeCell ref="A6:B6"/>
    <mergeCell ref="C6:G6"/>
    <mergeCell ref="A7:B7"/>
    <mergeCell ref="C7:G7"/>
    <mergeCell ref="A2:B2"/>
    <mergeCell ref="C2:G2"/>
    <mergeCell ref="A3:B3"/>
    <mergeCell ref="C3:G3"/>
    <mergeCell ref="A4:B4"/>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 Analysis (2)</vt:lpstr>
      <vt:lpstr>Analysis</vt:lpstr>
      <vt:lpstr>Scenario Analysis</vt:lpstr>
      <vt:lpstr>Saad</vt:lpstr>
      <vt:lpstr>Sheet1</vt:lpstr>
      <vt:lpstr>Supervision Compa</vt:lpstr>
      <vt:lpstr>Supervision Al Saad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Musanada’s e-Procurement Portal</dc:creator>
  <cp:lastModifiedBy>Nishantha Pradeep : PROC</cp:lastModifiedBy>
  <dcterms:created xsi:type="dcterms:W3CDTF">2017-08-21T05:13:18Z</dcterms:created>
  <dcterms:modified xsi:type="dcterms:W3CDTF">2019-01-28T07:22:03Z</dcterms:modified>
</cp:coreProperties>
</file>